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마케팅기획팀\업무개선연구\양식변경_자동화\"/>
    </mc:Choice>
  </mc:AlternateContent>
  <bookViews>
    <workbookView xWindow="-120" yWindow="-120" windowWidth="18540" windowHeight="8490" activeTab="5"/>
  </bookViews>
  <sheets>
    <sheet name="월분석" sheetId="7" r:id="rId1"/>
    <sheet name="월별자료_피벗" sheetId="13" r:id="rId2"/>
    <sheet name="그래프" sheetId="14" r:id="rId3"/>
    <sheet name="월별자료" sheetId="10" r:id="rId4"/>
    <sheet name="이상고온판정" sheetId="8" r:id="rId5"/>
    <sheet name="일별기온공급량" sheetId="1" r:id="rId6"/>
    <sheet name="강수량" sheetId="2" state="hidden" r:id="rId7"/>
    <sheet name="바람" sheetId="3" state="hidden" r:id="rId8"/>
    <sheet name="습도" sheetId="4" state="hidden" r:id="rId9"/>
    <sheet name="일조일사" sheetId="5" state="hidden" r:id="rId10"/>
    <sheet name="월별기온공급량" sheetId="16" r:id="rId11"/>
    <sheet name="공휴일" sheetId="17" r:id="rId12"/>
  </sheets>
  <definedNames>
    <definedName name="_xlcn.WorksheetConnection_날씨공급량.xlsm기온1" hidden="1">일별기온공급량!$A$1:$N$4200</definedName>
    <definedName name="_월">월별자료!$A$2</definedName>
    <definedName name="ExternalData_1" localSheetId="10" hidden="1">월별기온공급량!$B$1:$J$147</definedName>
    <definedName name="_xlnm.Print_Area" localSheetId="2">그래프!$A$42:$P$74</definedName>
    <definedName name="_xlnm.Print_Area" localSheetId="1">월별자료_피벗!$A$1:$L$27</definedName>
  </definedNames>
  <calcPr calcId="162913"/>
  <pivotCaches>
    <pivotCache cacheId="21" r:id="rId13"/>
    <pivotCache cacheId="22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기온" name="Table" connection="WorksheetConnection_날씨공급량.xlsm!기온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J3" i="7" l="1"/>
  <c r="B3" i="7"/>
  <c r="I3" i="7"/>
  <c r="BH33" i="10"/>
  <c r="BE33" i="10"/>
  <c r="BH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N5" i="10"/>
  <c r="AN6" i="10"/>
  <c r="AN7" i="10"/>
  <c r="AN8" i="10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X5" i="10"/>
  <c r="AX6" i="10"/>
  <c r="AX7" i="10"/>
  <c r="AX8" i="10"/>
  <c r="AX9" i="10"/>
  <c r="AX10" i="10"/>
  <c r="AX11" i="10"/>
  <c r="AX12" i="10"/>
  <c r="AX13" i="10"/>
  <c r="AX14" i="10"/>
  <c r="AX15" i="10"/>
  <c r="AX16" i="10"/>
  <c r="AX17" i="10"/>
  <c r="AX18" i="10"/>
  <c r="AX19" i="10"/>
  <c r="AX20" i="10"/>
  <c r="AX21" i="10"/>
  <c r="AX22" i="10"/>
  <c r="AX23" i="10"/>
  <c r="AX24" i="10"/>
  <c r="AX25" i="10"/>
  <c r="AX26" i="10"/>
  <c r="AX27" i="10"/>
  <c r="AX28" i="10"/>
  <c r="AX29" i="10"/>
  <c r="AX30" i="10"/>
  <c r="AX31" i="10"/>
  <c r="AX32" i="10"/>
  <c r="AX33" i="10"/>
  <c r="AX34" i="10"/>
  <c r="BC5" i="10"/>
  <c r="BC6" i="10"/>
  <c r="BC7" i="10"/>
  <c r="BC8" i="10"/>
  <c r="BC9" i="10"/>
  <c r="BC10" i="10"/>
  <c r="BC11" i="10"/>
  <c r="BC12" i="10"/>
  <c r="BC13" i="10"/>
  <c r="BC14" i="10"/>
  <c r="BC15" i="10"/>
  <c r="BC16" i="10"/>
  <c r="BC17" i="10"/>
  <c r="BC18" i="10"/>
  <c r="BC19" i="10"/>
  <c r="BC20" i="10"/>
  <c r="BC21" i="10"/>
  <c r="BC22" i="10"/>
  <c r="BC23" i="10"/>
  <c r="BC24" i="10"/>
  <c r="BC25" i="10"/>
  <c r="BC26" i="10"/>
  <c r="BC27" i="10"/>
  <c r="BC28" i="10"/>
  <c r="BC29" i="10"/>
  <c r="BC30" i="10"/>
  <c r="BC31" i="10"/>
  <c r="BC32" i="10"/>
  <c r="BC33" i="10"/>
  <c r="BC34" i="10"/>
  <c r="BH5" i="10"/>
  <c r="BH6" i="10"/>
  <c r="BH7" i="10"/>
  <c r="BH8" i="10"/>
  <c r="BH9" i="10"/>
  <c r="BH10" i="10"/>
  <c r="BH11" i="10"/>
  <c r="BH12" i="10"/>
  <c r="BH13" i="10"/>
  <c r="BH14" i="10"/>
  <c r="BH15" i="10"/>
  <c r="BH16" i="10"/>
  <c r="BH17" i="10"/>
  <c r="BH18" i="10"/>
  <c r="BH19" i="10"/>
  <c r="BH20" i="10"/>
  <c r="BH21" i="10"/>
  <c r="BH22" i="10"/>
  <c r="BH23" i="10"/>
  <c r="BH24" i="10"/>
  <c r="BH25" i="10"/>
  <c r="BH26" i="10"/>
  <c r="BH27" i="10"/>
  <c r="BH28" i="10"/>
  <c r="BH29" i="10"/>
  <c r="BH30" i="10"/>
  <c r="BH31" i="10"/>
  <c r="BH32" i="10"/>
  <c r="BH34" i="10"/>
  <c r="BC4" i="10"/>
  <c r="AX4" i="10"/>
  <c r="AS4" i="10"/>
  <c r="AN4" i="10"/>
  <c r="AD4" i="10"/>
  <c r="Y4" i="10"/>
  <c r="T4" i="10"/>
  <c r="O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14" i="10"/>
  <c r="C14" i="10"/>
  <c r="D14" i="10"/>
  <c r="B15" i="10"/>
  <c r="C15" i="10"/>
  <c r="D15" i="10"/>
  <c r="B16" i="10"/>
  <c r="C16" i="10"/>
  <c r="D16" i="10"/>
  <c r="B17" i="10"/>
  <c r="C17" i="10"/>
  <c r="D17" i="10"/>
  <c r="B18" i="10"/>
  <c r="C18" i="10"/>
  <c r="D18" i="10"/>
  <c r="B19" i="10"/>
  <c r="C19" i="10"/>
  <c r="D19" i="10"/>
  <c r="B20" i="10"/>
  <c r="C20" i="10"/>
  <c r="D20" i="10"/>
  <c r="B21" i="10"/>
  <c r="C21" i="10"/>
  <c r="D21" i="10"/>
  <c r="B22" i="10"/>
  <c r="C22" i="10"/>
  <c r="D22" i="10"/>
  <c r="B23" i="10"/>
  <c r="C23" i="10"/>
  <c r="D23" i="10"/>
  <c r="B24" i="10"/>
  <c r="C24" i="10"/>
  <c r="D24" i="10"/>
  <c r="B25" i="10"/>
  <c r="C25" i="10"/>
  <c r="D25" i="10"/>
  <c r="B26" i="10"/>
  <c r="C26" i="10"/>
  <c r="D26" i="10"/>
  <c r="B27" i="10"/>
  <c r="C27" i="10"/>
  <c r="D27" i="10"/>
  <c r="B28" i="10"/>
  <c r="C28" i="10"/>
  <c r="D28" i="10"/>
  <c r="B29" i="10"/>
  <c r="C29" i="10"/>
  <c r="D29" i="10"/>
  <c r="B30" i="10"/>
  <c r="C30" i="10"/>
  <c r="D30" i="10"/>
  <c r="B31" i="10"/>
  <c r="C31" i="10"/>
  <c r="D31" i="10"/>
  <c r="B32" i="10"/>
  <c r="C32" i="10"/>
  <c r="D32" i="10"/>
  <c r="B33" i="10"/>
  <c r="C33" i="10"/>
  <c r="D33" i="10"/>
  <c r="B34" i="10"/>
  <c r="C34" i="10"/>
  <c r="D34" i="10"/>
  <c r="D4" i="10"/>
  <c r="C4" i="10"/>
  <c r="B4" i="10"/>
  <c r="I34" i="10"/>
  <c r="I32" i="10"/>
  <c r="I30" i="10"/>
  <c r="I28" i="10"/>
  <c r="I26" i="10"/>
  <c r="I24" i="10"/>
  <c r="I22" i="10"/>
  <c r="I20" i="10"/>
  <c r="I18" i="10"/>
  <c r="I16" i="10"/>
  <c r="I14" i="10"/>
  <c r="I12" i="10"/>
  <c r="I10" i="10"/>
  <c r="I8" i="10"/>
  <c r="I6" i="10"/>
  <c r="I4" i="10"/>
  <c r="H34" i="10"/>
  <c r="H32" i="10"/>
  <c r="H30" i="10"/>
  <c r="H28" i="10"/>
  <c r="H26" i="10"/>
  <c r="H24" i="10"/>
  <c r="H22" i="10"/>
  <c r="H20" i="10"/>
  <c r="H18" i="10"/>
  <c r="H16" i="10"/>
  <c r="H14" i="10"/>
  <c r="H12" i="10"/>
  <c r="H10" i="10"/>
  <c r="H8" i="10"/>
  <c r="H6" i="10"/>
  <c r="H4" i="10"/>
  <c r="G34" i="10"/>
  <c r="G32" i="10"/>
  <c r="G30" i="10"/>
  <c r="G28" i="10"/>
  <c r="G26" i="10"/>
  <c r="G24" i="10"/>
  <c r="G22" i="10"/>
  <c r="G20" i="10"/>
  <c r="G18" i="10"/>
  <c r="G16" i="10"/>
  <c r="G14" i="10"/>
  <c r="G12" i="10"/>
  <c r="G10" i="10"/>
  <c r="G8" i="10"/>
  <c r="G6" i="10"/>
  <c r="G4" i="10"/>
  <c r="I33" i="10"/>
  <c r="I31" i="10"/>
  <c r="I29" i="10"/>
  <c r="I27" i="10"/>
  <c r="I25" i="10"/>
  <c r="I23" i="10"/>
  <c r="I21" i="10"/>
  <c r="I19" i="10"/>
  <c r="I17" i="10"/>
  <c r="I15" i="10"/>
  <c r="I13" i="10"/>
  <c r="I11" i="10"/>
  <c r="I9" i="10"/>
  <c r="I7" i="10"/>
  <c r="I5" i="10"/>
  <c r="H31" i="10"/>
  <c r="H23" i="10"/>
  <c r="H15" i="10"/>
  <c r="H7" i="10"/>
  <c r="H13" i="10"/>
  <c r="H5" i="10"/>
  <c r="H19" i="10"/>
  <c r="H17" i="10"/>
  <c r="G17" i="10"/>
  <c r="G31" i="10"/>
  <c r="G23" i="10"/>
  <c r="G15" i="10"/>
  <c r="G7" i="10"/>
  <c r="H21" i="10"/>
  <c r="H27" i="10"/>
  <c r="G33" i="10"/>
  <c r="G9" i="10"/>
  <c r="H29" i="10"/>
  <c r="H11" i="10"/>
  <c r="H25" i="10"/>
  <c r="G29" i="10"/>
  <c r="G21" i="10"/>
  <c r="G13" i="10"/>
  <c r="G5" i="10"/>
  <c r="G27" i="10"/>
  <c r="G19" i="10"/>
  <c r="G11" i="10"/>
  <c r="H33" i="10"/>
  <c r="H9" i="10"/>
  <c r="G25" i="10"/>
  <c r="N33" i="10"/>
  <c r="N31" i="10"/>
  <c r="N29" i="10"/>
  <c r="N27" i="10"/>
  <c r="N25" i="10"/>
  <c r="N23" i="10"/>
  <c r="N21" i="10"/>
  <c r="N19" i="10"/>
  <c r="N17" i="10"/>
  <c r="N15" i="10"/>
  <c r="N13" i="10"/>
  <c r="N11" i="10"/>
  <c r="N9" i="10"/>
  <c r="N7" i="10"/>
  <c r="N5" i="10"/>
  <c r="M33" i="10"/>
  <c r="M31" i="10"/>
  <c r="M29" i="10"/>
  <c r="M27" i="10"/>
  <c r="M25" i="10"/>
  <c r="M23" i="10"/>
  <c r="M21" i="10"/>
  <c r="M19" i="10"/>
  <c r="M17" i="10"/>
  <c r="M15" i="10"/>
  <c r="M13" i="10"/>
  <c r="M11" i="10"/>
  <c r="M9" i="10"/>
  <c r="M7" i="10"/>
  <c r="M5" i="10"/>
  <c r="L33" i="10"/>
  <c r="L31" i="10"/>
  <c r="L29" i="10"/>
  <c r="L27" i="10"/>
  <c r="L25" i="10"/>
  <c r="L23" i="10"/>
  <c r="L21" i="10"/>
  <c r="L19" i="10"/>
  <c r="L17" i="10"/>
  <c r="L15" i="10"/>
  <c r="L13" i="10"/>
  <c r="L11" i="10"/>
  <c r="L9" i="10"/>
  <c r="L7" i="10"/>
  <c r="L5" i="10"/>
  <c r="N34" i="10"/>
  <c r="N32" i="10"/>
  <c r="N30" i="10"/>
  <c r="N28" i="10"/>
  <c r="N26" i="10"/>
  <c r="N24" i="10"/>
  <c r="N22" i="10"/>
  <c r="N20" i="10"/>
  <c r="N18" i="10"/>
  <c r="N16" i="10"/>
  <c r="N14" i="10"/>
  <c r="N12" i="10"/>
  <c r="N10" i="10"/>
  <c r="N8" i="10"/>
  <c r="N6" i="10"/>
  <c r="N4" i="10"/>
  <c r="M32" i="10"/>
  <c r="M24" i="10"/>
  <c r="M16" i="10"/>
  <c r="M8" i="10"/>
  <c r="M22" i="10"/>
  <c r="M6" i="10"/>
  <c r="M12" i="10"/>
  <c r="M34" i="10"/>
  <c r="M18" i="10"/>
  <c r="M10" i="10"/>
  <c r="L10" i="10"/>
  <c r="L32" i="10"/>
  <c r="L24" i="10"/>
  <c r="L16" i="10"/>
  <c r="L8" i="10"/>
  <c r="M14" i="10"/>
  <c r="M20" i="10"/>
  <c r="M30" i="10"/>
  <c r="L34" i="10"/>
  <c r="L18" i="10"/>
  <c r="L30" i="10"/>
  <c r="L22" i="10"/>
  <c r="L14" i="10"/>
  <c r="L6" i="10"/>
  <c r="M28" i="10"/>
  <c r="M4" i="10"/>
  <c r="M26" i="10"/>
  <c r="L28" i="10"/>
  <c r="L20" i="10"/>
  <c r="L12" i="10"/>
  <c r="L4" i="10"/>
  <c r="L26" i="10"/>
  <c r="S34" i="10"/>
  <c r="S32" i="10"/>
  <c r="S30" i="10"/>
  <c r="S28" i="10"/>
  <c r="S26" i="10"/>
  <c r="S24" i="10"/>
  <c r="S22" i="10"/>
  <c r="S20" i="10"/>
  <c r="S18" i="10"/>
  <c r="S16" i="10"/>
  <c r="S14" i="10"/>
  <c r="S12" i="10"/>
  <c r="S10" i="10"/>
  <c r="S8" i="10"/>
  <c r="S6" i="10"/>
  <c r="S4" i="10"/>
  <c r="R34" i="10"/>
  <c r="R32" i="10"/>
  <c r="R30" i="10"/>
  <c r="R28" i="10"/>
  <c r="R26" i="10"/>
  <c r="R24" i="10"/>
  <c r="R22" i="10"/>
  <c r="R20" i="10"/>
  <c r="R18" i="10"/>
  <c r="R16" i="10"/>
  <c r="R14" i="10"/>
  <c r="R12" i="10"/>
  <c r="R10" i="10"/>
  <c r="R8" i="10"/>
  <c r="R6" i="10"/>
  <c r="R4" i="10"/>
  <c r="Q34" i="10"/>
  <c r="Q32" i="10"/>
  <c r="Q30" i="10"/>
  <c r="Q28" i="10"/>
  <c r="Q26" i="10"/>
  <c r="Q24" i="10"/>
  <c r="Q22" i="10"/>
  <c r="Q20" i="10"/>
  <c r="Q18" i="10"/>
  <c r="Q16" i="10"/>
  <c r="Q14" i="10"/>
  <c r="Q12" i="10"/>
  <c r="Q10" i="10"/>
  <c r="Q8" i="10"/>
  <c r="Q6" i="10"/>
  <c r="Q4" i="10"/>
  <c r="S33" i="10"/>
  <c r="S31" i="10"/>
  <c r="S29" i="10"/>
  <c r="S27" i="10"/>
  <c r="S25" i="10"/>
  <c r="S23" i="10"/>
  <c r="S21" i="10"/>
  <c r="S19" i="10"/>
  <c r="S17" i="10"/>
  <c r="S15" i="10"/>
  <c r="S13" i="10"/>
  <c r="S11" i="10"/>
  <c r="S9" i="10"/>
  <c r="S7" i="10"/>
  <c r="S5" i="10"/>
  <c r="R33" i="10"/>
  <c r="R25" i="10"/>
  <c r="R17" i="10"/>
  <c r="R9" i="10"/>
  <c r="R23" i="10"/>
  <c r="R19" i="10"/>
  <c r="Q19" i="10"/>
  <c r="Q11" i="10"/>
  <c r="Q33" i="10"/>
  <c r="Q25" i="10"/>
  <c r="Q17" i="10"/>
  <c r="Q9" i="10"/>
  <c r="R7" i="10"/>
  <c r="R31" i="10"/>
  <c r="R15" i="10"/>
  <c r="Q27" i="10"/>
  <c r="Q31" i="10"/>
  <c r="Q23" i="10"/>
  <c r="Q15" i="10"/>
  <c r="Q7" i="10"/>
  <c r="R29" i="10"/>
  <c r="R21" i="10"/>
  <c r="R13" i="10"/>
  <c r="R5" i="10"/>
  <c r="Q29" i="10"/>
  <c r="Q21" i="10"/>
  <c r="Q13" i="10"/>
  <c r="Q5" i="10"/>
  <c r="R27" i="10"/>
  <c r="R11" i="10"/>
  <c r="X33" i="10"/>
  <c r="X31" i="10"/>
  <c r="X29" i="10"/>
  <c r="X27" i="10"/>
  <c r="X25" i="10"/>
  <c r="X23" i="10"/>
  <c r="X21" i="10"/>
  <c r="X19" i="10"/>
  <c r="X17" i="10"/>
  <c r="X15" i="10"/>
  <c r="X13" i="10"/>
  <c r="X11" i="10"/>
  <c r="X9" i="10"/>
  <c r="X7" i="10"/>
  <c r="X5" i="10"/>
  <c r="W33" i="10"/>
  <c r="W31" i="10"/>
  <c r="W29" i="10"/>
  <c r="W27" i="10"/>
  <c r="W25" i="10"/>
  <c r="W23" i="10"/>
  <c r="W21" i="10"/>
  <c r="W19" i="10"/>
  <c r="W17" i="10"/>
  <c r="W15" i="10"/>
  <c r="W13" i="10"/>
  <c r="W11" i="10"/>
  <c r="W9" i="10"/>
  <c r="W7" i="10"/>
  <c r="W5" i="10"/>
  <c r="V33" i="10"/>
  <c r="V31" i="10"/>
  <c r="V29" i="10"/>
  <c r="V27" i="10"/>
  <c r="V25" i="10"/>
  <c r="V23" i="10"/>
  <c r="V21" i="10"/>
  <c r="V19" i="10"/>
  <c r="V17" i="10"/>
  <c r="V15" i="10"/>
  <c r="V13" i="10"/>
  <c r="V11" i="10"/>
  <c r="V9" i="10"/>
  <c r="V7" i="10"/>
  <c r="V5" i="10"/>
  <c r="W34" i="10"/>
  <c r="X34" i="10"/>
  <c r="X32" i="10"/>
  <c r="X30" i="10"/>
  <c r="X28" i="10"/>
  <c r="X26" i="10"/>
  <c r="X24" i="10"/>
  <c r="X22" i="10"/>
  <c r="X20" i="10"/>
  <c r="X18" i="10"/>
  <c r="X16" i="10"/>
  <c r="X14" i="10"/>
  <c r="X12" i="10"/>
  <c r="X10" i="10"/>
  <c r="X8" i="10"/>
  <c r="X6" i="10"/>
  <c r="X4" i="10"/>
  <c r="W26" i="10"/>
  <c r="W18" i="10"/>
  <c r="W10" i="10"/>
  <c r="W28" i="10"/>
  <c r="W20" i="10"/>
  <c r="W12" i="10"/>
  <c r="W4" i="10"/>
  <c r="V28" i="10"/>
  <c r="V12" i="10"/>
  <c r="V34" i="10"/>
  <c r="V26" i="10"/>
  <c r="V18" i="10"/>
  <c r="V10" i="10"/>
  <c r="W32" i="10"/>
  <c r="W24" i="10"/>
  <c r="W16" i="10"/>
  <c r="W8" i="10"/>
  <c r="V32" i="10"/>
  <c r="V24" i="10"/>
  <c r="V16" i="10"/>
  <c r="V8" i="10"/>
  <c r="W30" i="10"/>
  <c r="W22" i="10"/>
  <c r="W14" i="10"/>
  <c r="W6" i="10"/>
  <c r="V4" i="10"/>
  <c r="V30" i="10"/>
  <c r="V22" i="10"/>
  <c r="V14" i="10"/>
  <c r="V6" i="10"/>
  <c r="V20" i="10"/>
  <c r="AC34" i="10"/>
  <c r="AC32" i="10"/>
  <c r="AC30" i="10"/>
  <c r="AC28" i="10"/>
  <c r="AC26" i="10"/>
  <c r="AC24" i="10"/>
  <c r="AC22" i="10"/>
  <c r="AC20" i="10"/>
  <c r="AC18" i="10"/>
  <c r="AC16" i="10"/>
  <c r="AC14" i="10"/>
  <c r="AC12" i="10"/>
  <c r="AC10" i="10"/>
  <c r="AC8" i="10"/>
  <c r="AC6" i="10"/>
  <c r="AC4" i="10"/>
  <c r="AB34" i="10"/>
  <c r="AB32" i="10"/>
  <c r="AB30" i="10"/>
  <c r="AB28" i="10"/>
  <c r="AB26" i="10"/>
  <c r="AB24" i="10"/>
  <c r="AB22" i="10"/>
  <c r="AB20" i="10"/>
  <c r="AB18" i="10"/>
  <c r="AB16" i="10"/>
  <c r="AB14" i="10"/>
  <c r="AB12" i="10"/>
  <c r="AB10" i="10"/>
  <c r="AB8" i="10"/>
  <c r="AB6" i="10"/>
  <c r="AB4" i="10"/>
  <c r="AA34" i="10"/>
  <c r="AA32" i="10"/>
  <c r="AA30" i="10"/>
  <c r="AA28" i="10"/>
  <c r="AA26" i="10"/>
  <c r="AA24" i="10"/>
  <c r="AA22" i="10"/>
  <c r="AA20" i="10"/>
  <c r="AA18" i="10"/>
  <c r="AA16" i="10"/>
  <c r="AA14" i="10"/>
  <c r="AA12" i="10"/>
  <c r="AA10" i="10"/>
  <c r="AA8" i="10"/>
  <c r="AA6" i="10"/>
  <c r="AA4" i="10"/>
  <c r="AB31" i="10"/>
  <c r="AB23" i="10"/>
  <c r="AB19" i="10"/>
  <c r="AB17" i="10"/>
  <c r="AB13" i="10"/>
  <c r="AB7" i="10"/>
  <c r="AC33" i="10"/>
  <c r="AC31" i="10"/>
  <c r="AC29" i="10"/>
  <c r="AC27" i="10"/>
  <c r="AC25" i="10"/>
  <c r="AC23" i="10"/>
  <c r="AC21" i="10"/>
  <c r="AC19" i="10"/>
  <c r="AC17" i="10"/>
  <c r="AC15" i="10"/>
  <c r="AC13" i="10"/>
  <c r="AC11" i="10"/>
  <c r="AC9" i="10"/>
  <c r="AC7" i="10"/>
  <c r="AC5" i="10"/>
  <c r="AB33" i="10"/>
  <c r="AB29" i="10"/>
  <c r="AB27" i="10"/>
  <c r="AB25" i="10"/>
  <c r="AB21" i="10"/>
  <c r="AB15" i="10"/>
  <c r="AB11" i="10"/>
  <c r="AA33" i="10"/>
  <c r="AA17" i="10"/>
  <c r="AA5" i="10"/>
  <c r="AA21" i="10"/>
  <c r="AA31" i="10"/>
  <c r="AA15" i="10"/>
  <c r="AA19" i="10"/>
  <c r="AA29" i="10"/>
  <c r="AA13" i="10"/>
  <c r="AA27" i="10"/>
  <c r="AA11" i="10"/>
  <c r="AA25" i="10"/>
  <c r="AB9" i="10"/>
  <c r="AB5" i="10"/>
  <c r="AA23" i="10"/>
  <c r="AA9" i="10"/>
  <c r="AA7" i="10"/>
  <c r="AG32" i="10"/>
  <c r="AF29" i="10"/>
  <c r="AH27" i="10"/>
  <c r="AG24" i="10"/>
  <c r="AF21" i="10"/>
  <c r="AH19" i="10"/>
  <c r="AG16" i="10"/>
  <c r="AF13" i="10"/>
  <c r="AH8" i="10"/>
  <c r="AG7" i="10"/>
  <c r="AF6" i="10"/>
  <c r="AF32" i="10"/>
  <c r="AH30" i="10"/>
  <c r="AG27" i="10"/>
  <c r="AF24" i="10"/>
  <c r="AH22" i="10"/>
  <c r="AG19" i="10"/>
  <c r="AF16" i="10"/>
  <c r="AH14" i="10"/>
  <c r="AH9" i="10"/>
  <c r="AG8" i="10"/>
  <c r="AF7" i="10"/>
  <c r="AH33" i="10"/>
  <c r="AG30" i="10"/>
  <c r="AF27" i="10"/>
  <c r="AH25" i="10"/>
  <c r="AG22" i="10"/>
  <c r="AF19" i="10"/>
  <c r="AH17" i="10"/>
  <c r="AG14" i="10"/>
  <c r="AH10" i="10"/>
  <c r="AG9" i="10"/>
  <c r="AF8" i="10"/>
  <c r="AG33" i="10"/>
  <c r="AF30" i="10"/>
  <c r="AH28" i="10"/>
  <c r="AG25" i="10"/>
  <c r="AF22" i="10"/>
  <c r="AH20" i="10"/>
  <c r="AG17" i="10"/>
  <c r="AF14" i="10"/>
  <c r="AH11" i="10"/>
  <c r="AG10" i="10"/>
  <c r="AF9" i="10"/>
  <c r="AH32" i="10"/>
  <c r="AH24" i="10"/>
  <c r="AH7" i="10"/>
  <c r="AG6" i="10"/>
  <c r="AF33" i="10"/>
  <c r="AH31" i="10"/>
  <c r="AG28" i="10"/>
  <c r="AF25" i="10"/>
  <c r="AH23" i="10"/>
  <c r="AG20" i="10"/>
  <c r="AF17" i="10"/>
  <c r="AH15" i="10"/>
  <c r="AH12" i="10"/>
  <c r="AG11" i="10"/>
  <c r="AF10" i="10"/>
  <c r="AH4" i="10"/>
  <c r="AG21" i="10"/>
  <c r="AF18" i="10"/>
  <c r="AF5" i="10"/>
  <c r="AH34" i="10"/>
  <c r="AG31" i="10"/>
  <c r="AF28" i="10"/>
  <c r="AH26" i="10"/>
  <c r="AG23" i="10"/>
  <c r="AF20" i="10"/>
  <c r="AH18" i="10"/>
  <c r="AG15" i="10"/>
  <c r="AG12" i="10"/>
  <c r="AF11" i="10"/>
  <c r="AH5" i="10"/>
  <c r="AG4" i="10"/>
  <c r="AG34" i="10"/>
  <c r="AF31" i="10"/>
  <c r="AH29" i="10"/>
  <c r="AG26" i="10"/>
  <c r="AF23" i="10"/>
  <c r="AH21" i="10"/>
  <c r="AG18" i="10"/>
  <c r="AF15" i="10"/>
  <c r="AH13" i="10"/>
  <c r="AF12" i="10"/>
  <c r="AH6" i="10"/>
  <c r="AG5" i="10"/>
  <c r="AF4" i="10"/>
  <c r="AF34" i="10"/>
  <c r="AG29" i="10"/>
  <c r="AF26" i="10"/>
  <c r="AH16" i="10"/>
  <c r="AG13" i="10"/>
  <c r="AK33" i="10"/>
  <c r="AM31" i="10"/>
  <c r="AL28" i="10"/>
  <c r="AK25" i="10"/>
  <c r="AM23" i="10"/>
  <c r="AL20" i="10"/>
  <c r="AK17" i="10"/>
  <c r="AM15" i="10"/>
  <c r="AM12" i="10"/>
  <c r="AL11" i="10"/>
  <c r="AK10" i="10"/>
  <c r="AM4" i="10"/>
  <c r="AM34" i="10"/>
  <c r="AL31" i="10"/>
  <c r="AK28" i="10"/>
  <c r="AM26" i="10"/>
  <c r="AL23" i="10"/>
  <c r="AK20" i="10"/>
  <c r="AM18" i="10"/>
  <c r="AL15" i="10"/>
  <c r="AL12" i="10"/>
  <c r="AK11" i="10"/>
  <c r="AM5" i="10"/>
  <c r="AL4" i="10"/>
  <c r="AL34" i="10"/>
  <c r="AK31" i="10"/>
  <c r="AM29" i="10"/>
  <c r="AL26" i="10"/>
  <c r="AK23" i="10"/>
  <c r="AM21" i="10"/>
  <c r="AL18" i="10"/>
  <c r="AK15" i="10"/>
  <c r="AM13" i="10"/>
  <c r="AK12" i="10"/>
  <c r="AM6" i="10"/>
  <c r="AL5" i="10"/>
  <c r="AK4" i="10"/>
  <c r="AK34" i="10"/>
  <c r="AM32" i="10"/>
  <c r="AL29" i="10"/>
  <c r="AK26" i="10"/>
  <c r="AM24" i="10"/>
  <c r="AL21" i="10"/>
  <c r="AK18" i="10"/>
  <c r="AM16" i="10"/>
  <c r="AL13" i="10"/>
  <c r="AM7" i="10"/>
  <c r="AL6" i="10"/>
  <c r="AK5" i="10"/>
  <c r="AK14" i="10"/>
  <c r="AM11" i="10"/>
  <c r="AK9" i="10"/>
  <c r="AL32" i="10"/>
  <c r="AK29" i="10"/>
  <c r="AM27" i="10"/>
  <c r="AL24" i="10"/>
  <c r="AK21" i="10"/>
  <c r="AM19" i="10"/>
  <c r="AL16" i="10"/>
  <c r="AK13" i="10"/>
  <c r="AM8" i="10"/>
  <c r="AL7" i="10"/>
  <c r="AK6" i="10"/>
  <c r="AK30" i="10"/>
  <c r="AL10" i="10"/>
  <c r="AK32" i="10"/>
  <c r="AM30" i="10"/>
  <c r="AL27" i="10"/>
  <c r="AK24" i="10"/>
  <c r="AM22" i="10"/>
  <c r="AL19" i="10"/>
  <c r="AK16" i="10"/>
  <c r="AM14" i="10"/>
  <c r="AM9" i="10"/>
  <c r="AL8" i="10"/>
  <c r="AK7" i="10"/>
  <c r="AM20" i="10"/>
  <c r="AL17" i="10"/>
  <c r="AM33" i="10"/>
  <c r="AL30" i="10"/>
  <c r="AK27" i="10"/>
  <c r="AM25" i="10"/>
  <c r="AL22" i="10"/>
  <c r="AK19" i="10"/>
  <c r="AM17" i="10"/>
  <c r="AL14" i="10"/>
  <c r="AM10" i="10"/>
  <c r="AL9" i="10"/>
  <c r="AK8" i="10"/>
  <c r="AL33" i="10"/>
  <c r="AM28" i="10"/>
  <c r="AL25" i="10"/>
  <c r="AK22" i="10"/>
  <c r="AQ32" i="10"/>
  <c r="AP29" i="10"/>
  <c r="AR27" i="10"/>
  <c r="AQ24" i="10"/>
  <c r="AP21" i="10"/>
  <c r="AR19" i="10"/>
  <c r="AQ16" i="10"/>
  <c r="AP13" i="10"/>
  <c r="AR8" i="10"/>
  <c r="AQ7" i="10"/>
  <c r="AP6" i="10"/>
  <c r="AP32" i="10"/>
  <c r="AR30" i="10"/>
  <c r="AQ27" i="10"/>
  <c r="AP24" i="10"/>
  <c r="AR22" i="10"/>
  <c r="AQ19" i="10"/>
  <c r="AP16" i="10"/>
  <c r="AR14" i="10"/>
  <c r="AR9" i="10"/>
  <c r="AQ8" i="10"/>
  <c r="AP7" i="10"/>
  <c r="AQ13" i="10"/>
  <c r="AP5" i="10"/>
  <c r="AR33" i="10"/>
  <c r="AQ30" i="10"/>
  <c r="AP27" i="10"/>
  <c r="AR25" i="10"/>
  <c r="AQ22" i="10"/>
  <c r="AP19" i="10"/>
  <c r="AR17" i="10"/>
  <c r="AQ14" i="10"/>
  <c r="AR10" i="10"/>
  <c r="AQ9" i="10"/>
  <c r="AP8" i="10"/>
  <c r="AQ33" i="10"/>
  <c r="AP30" i="10"/>
  <c r="AR28" i="10"/>
  <c r="AQ25" i="10"/>
  <c r="AP22" i="10"/>
  <c r="AR20" i="10"/>
  <c r="AQ17" i="10"/>
  <c r="AP14" i="10"/>
  <c r="AR11" i="10"/>
  <c r="AQ10" i="10"/>
  <c r="AP9" i="10"/>
  <c r="AQ21" i="10"/>
  <c r="AR16" i="10"/>
  <c r="AP33" i="10"/>
  <c r="AR31" i="10"/>
  <c r="AQ28" i="10"/>
  <c r="AP25" i="10"/>
  <c r="AR23" i="10"/>
  <c r="AQ20" i="10"/>
  <c r="AP17" i="10"/>
  <c r="AR15" i="10"/>
  <c r="AR12" i="10"/>
  <c r="AQ11" i="10"/>
  <c r="AP10" i="10"/>
  <c r="AR4" i="10"/>
  <c r="AR7" i="10"/>
  <c r="AR34" i="10"/>
  <c r="AQ31" i="10"/>
  <c r="AP28" i="10"/>
  <c r="AR26" i="10"/>
  <c r="AQ23" i="10"/>
  <c r="AP20" i="10"/>
  <c r="AR18" i="10"/>
  <c r="AQ15" i="10"/>
  <c r="AQ12" i="10"/>
  <c r="AP11" i="10"/>
  <c r="AR5" i="10"/>
  <c r="AQ4" i="10"/>
  <c r="AR32" i="10"/>
  <c r="AR24" i="10"/>
  <c r="AQ34" i="10"/>
  <c r="AP31" i="10"/>
  <c r="AR29" i="10"/>
  <c r="AQ26" i="10"/>
  <c r="AP23" i="10"/>
  <c r="AR21" i="10"/>
  <c r="AQ18" i="10"/>
  <c r="AP15" i="10"/>
  <c r="AR13" i="10"/>
  <c r="AP12" i="10"/>
  <c r="AR6" i="10"/>
  <c r="AQ5" i="10"/>
  <c r="AP4" i="10"/>
  <c r="AP34" i="10"/>
  <c r="AQ29" i="10"/>
  <c r="AP26" i="10"/>
  <c r="AP18" i="10"/>
  <c r="AQ6" i="10"/>
  <c r="AU33" i="10"/>
  <c r="AU25" i="10"/>
  <c r="AU17" i="10"/>
  <c r="AU10" i="10"/>
  <c r="AU28" i="10"/>
  <c r="AU20" i="10"/>
  <c r="AU11" i="10"/>
  <c r="AU31" i="10"/>
  <c r="AU23" i="10"/>
  <c r="AU15" i="10"/>
  <c r="AU12" i="10"/>
  <c r="AU4" i="10"/>
  <c r="AU34" i="10"/>
  <c r="AU26" i="10"/>
  <c r="AU18" i="10"/>
  <c r="AU5" i="10"/>
  <c r="AU29" i="10"/>
  <c r="AU21" i="10"/>
  <c r="AU13" i="10"/>
  <c r="AU6" i="10"/>
  <c r="AU32" i="10"/>
  <c r="AU24" i="10"/>
  <c r="AU16" i="10"/>
  <c r="AU7" i="10"/>
  <c r="AU22" i="10"/>
  <c r="AU14" i="10"/>
  <c r="AU9" i="10"/>
  <c r="AU27" i="10"/>
  <c r="AU19" i="10"/>
  <c r="AU8" i="10"/>
  <c r="AU30" i="10"/>
  <c r="AV10" i="10"/>
  <c r="AV18" i="10"/>
  <c r="AV26" i="10"/>
  <c r="AV34" i="10"/>
  <c r="AW11" i="10"/>
  <c r="AW19" i="10"/>
  <c r="AW27" i="10"/>
  <c r="AV8" i="10"/>
  <c r="AV11" i="10"/>
  <c r="AV19" i="10"/>
  <c r="AV27" i="10"/>
  <c r="AW4" i="10"/>
  <c r="AW12" i="10"/>
  <c r="AW20" i="10"/>
  <c r="AW28" i="10"/>
  <c r="AW31" i="10"/>
  <c r="AV16" i="10"/>
  <c r="AW33" i="10"/>
  <c r="AV4" i="10"/>
  <c r="AV12" i="10"/>
  <c r="AV20" i="10"/>
  <c r="AV28" i="10"/>
  <c r="AW5" i="10"/>
  <c r="AW13" i="10"/>
  <c r="AW21" i="10"/>
  <c r="AW29" i="10"/>
  <c r="AW15" i="10"/>
  <c r="AW17" i="10"/>
  <c r="AV5" i="10"/>
  <c r="AV13" i="10"/>
  <c r="AV21" i="10"/>
  <c r="AV29" i="10"/>
  <c r="AW6" i="10"/>
  <c r="AW14" i="10"/>
  <c r="AW22" i="10"/>
  <c r="AW30" i="10"/>
  <c r="AW23" i="10"/>
  <c r="AW9" i="10"/>
  <c r="AV6" i="10"/>
  <c r="AV14" i="10"/>
  <c r="AV22" i="10"/>
  <c r="AV30" i="10"/>
  <c r="AW7" i="10"/>
  <c r="AV32" i="10"/>
  <c r="AV7" i="10"/>
  <c r="AV15" i="10"/>
  <c r="AV23" i="10"/>
  <c r="AV31" i="10"/>
  <c r="AW8" i="10"/>
  <c r="AW16" i="10"/>
  <c r="AW24" i="10"/>
  <c r="AW32" i="10"/>
  <c r="AW25" i="10"/>
  <c r="AV9" i="10"/>
  <c r="AV17" i="10"/>
  <c r="AV25" i="10"/>
  <c r="AV33" i="10"/>
  <c r="AW10" i="10"/>
  <c r="AW18" i="10"/>
  <c r="AW26" i="10"/>
  <c r="AW34" i="10"/>
  <c r="AV24" i="10"/>
  <c r="C3" i="7"/>
  <c r="AZ11" i="10"/>
  <c r="BA4" i="10"/>
  <c r="AZ12" i="10"/>
  <c r="BA5" i="10"/>
  <c r="AZ4" i="10"/>
  <c r="BA6" i="10"/>
  <c r="AZ5" i="10"/>
  <c r="BA7" i="10"/>
  <c r="AZ6" i="10"/>
  <c r="BA8" i="10"/>
  <c r="AZ7" i="10"/>
  <c r="BA11" i="10"/>
  <c r="BA9" i="10"/>
  <c r="AZ8" i="10"/>
  <c r="BA10" i="10"/>
  <c r="AZ9" i="10"/>
  <c r="AZ10" i="10"/>
  <c r="BB6" i="10"/>
  <c r="BB27" i="10"/>
  <c r="BB19" i="10"/>
  <c r="BA31" i="10"/>
  <c r="BA23" i="10"/>
  <c r="BA15" i="10"/>
  <c r="AZ29" i="10"/>
  <c r="AZ21" i="10"/>
  <c r="BB29" i="10"/>
  <c r="AZ31" i="10"/>
  <c r="BB34" i="10"/>
  <c r="BB26" i="10"/>
  <c r="BB18" i="10"/>
  <c r="BA30" i="10"/>
  <c r="BA22" i="10"/>
  <c r="BA14" i="10"/>
  <c r="AZ28" i="10"/>
  <c r="AZ20" i="10"/>
  <c r="AZ13" i="10"/>
  <c r="AZ23" i="10"/>
  <c r="BB33" i="10"/>
  <c r="BB25" i="10"/>
  <c r="BB17" i="10"/>
  <c r="BA29" i="10"/>
  <c r="BA21" i="10"/>
  <c r="BA13" i="10"/>
  <c r="AZ27" i="10"/>
  <c r="AZ19" i="10"/>
  <c r="BB21" i="10"/>
  <c r="BA17" i="10"/>
  <c r="BB7" i="10"/>
  <c r="BB32" i="10"/>
  <c r="BB24" i="10"/>
  <c r="BB14" i="10"/>
  <c r="BA28" i="10"/>
  <c r="BA20" i="10"/>
  <c r="AZ34" i="10"/>
  <c r="AZ26" i="10"/>
  <c r="AZ18" i="10"/>
  <c r="BB13" i="10"/>
  <c r="BA33" i="10"/>
  <c r="BB31" i="10"/>
  <c r="BB23" i="10"/>
  <c r="BB4" i="10"/>
  <c r="BA27" i="10"/>
  <c r="BA19" i="10"/>
  <c r="AZ33" i="10"/>
  <c r="AZ25" i="10"/>
  <c r="AZ17" i="10"/>
  <c r="BB16" i="10"/>
  <c r="BB9" i="10"/>
  <c r="BB15" i="10"/>
  <c r="AZ15" i="10"/>
  <c r="BB30" i="10"/>
  <c r="BB22" i="10"/>
  <c r="BA34" i="10"/>
  <c r="BA26" i="10"/>
  <c r="BA18" i="10"/>
  <c r="AZ32" i="10"/>
  <c r="AZ24" i="10"/>
  <c r="AZ16" i="10"/>
  <c r="BB12" i="10"/>
  <c r="BB8" i="10"/>
  <c r="BB10" i="10"/>
  <c r="BA25" i="10"/>
  <c r="BB5" i="10"/>
  <c r="BB11" i="10"/>
  <c r="BB28" i="10"/>
  <c r="BB20" i="10"/>
  <c r="BA32" i="10"/>
  <c r="BA24" i="10"/>
  <c r="BA16" i="10"/>
  <c r="AZ30" i="10"/>
  <c r="AZ22" i="10"/>
  <c r="AZ14" i="10"/>
  <c r="BA12" i="10"/>
  <c r="BG33" i="10"/>
  <c r="BF19" i="10"/>
  <c r="BE31" i="10"/>
  <c r="BE29" i="10"/>
  <c r="BE27" i="10"/>
  <c r="BE25" i="10"/>
  <c r="BE23" i="10"/>
  <c r="BE21" i="10"/>
  <c r="BE19" i="10"/>
  <c r="BE17" i="10"/>
  <c r="BE15" i="10"/>
  <c r="BE13" i="10"/>
  <c r="BE11" i="10"/>
  <c r="BE9" i="10"/>
  <c r="BE7" i="10"/>
  <c r="BE5" i="10"/>
  <c r="BF34" i="10"/>
  <c r="BE32" i="10"/>
  <c r="BE28" i="10"/>
  <c r="BE26" i="10"/>
  <c r="BE22" i="10"/>
  <c r="BE20" i="10"/>
  <c r="BE16" i="10"/>
  <c r="BE14" i="10"/>
  <c r="BE10" i="10"/>
  <c r="BE8" i="10"/>
  <c r="BE6" i="10"/>
  <c r="BE34" i="10"/>
  <c r="BG31" i="10"/>
  <c r="BG29" i="10"/>
  <c r="BG27" i="10"/>
  <c r="BG25" i="10"/>
  <c r="BG23" i="10"/>
  <c r="BG21" i="10"/>
  <c r="BG19" i="10"/>
  <c r="BG17" i="10"/>
  <c r="BG15" i="10"/>
  <c r="BG13" i="10"/>
  <c r="BG11" i="10"/>
  <c r="BG9" i="10"/>
  <c r="BG7" i="10"/>
  <c r="BG5" i="10"/>
  <c r="BG32" i="10"/>
  <c r="BG30" i="10"/>
  <c r="BG28" i="10"/>
  <c r="BG26" i="10"/>
  <c r="BG24" i="10"/>
  <c r="BG22" i="10"/>
  <c r="BG20" i="10"/>
  <c r="BG18" i="10"/>
  <c r="BG16" i="10"/>
  <c r="BG14" i="10"/>
  <c r="BG12" i="10"/>
  <c r="BG10" i="10"/>
  <c r="BG8" i="10"/>
  <c r="BG6" i="10"/>
  <c r="BG4" i="10"/>
  <c r="BG34" i="10"/>
  <c r="BF32" i="10"/>
  <c r="BF30" i="10"/>
  <c r="BF28" i="10"/>
  <c r="BF26" i="10"/>
  <c r="BF24" i="10"/>
  <c r="BF22" i="10"/>
  <c r="BF20" i="10"/>
  <c r="BF18" i="10"/>
  <c r="BF16" i="10"/>
  <c r="BF14" i="10"/>
  <c r="BF12" i="10"/>
  <c r="BF10" i="10"/>
  <c r="BF8" i="10"/>
  <c r="BF6" i="10"/>
  <c r="BF4" i="10"/>
  <c r="BE30" i="10"/>
  <c r="BE24" i="10"/>
  <c r="BE18" i="10"/>
  <c r="BE12" i="10"/>
  <c r="BE4" i="10"/>
  <c r="BF33" i="10"/>
  <c r="BF31" i="10"/>
  <c r="BF29" i="10"/>
  <c r="BF27" i="10"/>
  <c r="BF25" i="10"/>
  <c r="BF23" i="10"/>
  <c r="BF21" i="10"/>
  <c r="BF17" i="10"/>
  <c r="BF15" i="10"/>
  <c r="BF13" i="10"/>
  <c r="BF11" i="10"/>
  <c r="BF9" i="10"/>
  <c r="BF7" i="10"/>
  <c r="BF5" i="10"/>
  <c r="D3" i="7"/>
  <c r="E3" i="7"/>
  <c r="F3" i="7"/>
  <c r="G3" i="7"/>
  <c r="H3" i="7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O4" i="10"/>
  <c r="AO5" i="10"/>
  <c r="AO6" i="10"/>
  <c r="AO7" i="10"/>
  <c r="AO8" i="10"/>
  <c r="AO9" i="10"/>
  <c r="AO10" i="10"/>
  <c r="AO11" i="10"/>
  <c r="AO12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T4" i="10"/>
  <c r="AT5" i="10"/>
  <c r="AT6" i="10"/>
  <c r="AT7" i="10"/>
  <c r="AT8" i="10"/>
  <c r="AT9" i="10"/>
  <c r="AT10" i="10"/>
  <c r="AT11" i="10"/>
  <c r="AT12" i="10"/>
  <c r="AT13" i="10"/>
  <c r="AT14" i="10"/>
  <c r="AT15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28" i="10"/>
  <c r="AT29" i="10"/>
  <c r="AT30" i="10"/>
  <c r="AT31" i="10"/>
  <c r="AT32" i="10"/>
  <c r="AT33" i="10"/>
  <c r="AT34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BD4" i="10"/>
  <c r="BD5" i="10"/>
  <c r="BD6" i="10"/>
  <c r="BD7" i="10"/>
  <c r="BD8" i="10"/>
  <c r="BD9" i="10"/>
  <c r="BD10" i="10"/>
  <c r="BD11" i="10"/>
  <c r="BD12" i="10"/>
  <c r="BD13" i="10"/>
  <c r="BD14" i="10"/>
  <c r="BD15" i="10"/>
  <c r="BD16" i="10"/>
  <c r="BD17" i="10"/>
  <c r="BD18" i="10"/>
  <c r="BD19" i="10"/>
  <c r="BD20" i="10"/>
  <c r="BD21" i="10"/>
  <c r="BD22" i="10"/>
  <c r="BD23" i="10"/>
  <c r="BD24" i="10"/>
  <c r="BD25" i="10"/>
  <c r="BD26" i="10"/>
  <c r="BD27" i="10"/>
  <c r="BD28" i="10"/>
  <c r="BD29" i="10"/>
  <c r="BD30" i="10"/>
  <c r="BD31" i="10"/>
  <c r="BD32" i="10"/>
  <c r="BD33" i="10"/>
  <c r="BD34" i="10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K4420" i="1" l="1"/>
  <c r="K4421" i="1"/>
  <c r="K4422" i="1"/>
  <c r="K4423" i="1"/>
  <c r="K4424" i="1"/>
  <c r="K4425" i="1"/>
  <c r="K4426" i="1"/>
  <c r="K4427" i="1"/>
  <c r="K4428" i="1"/>
  <c r="K4429" i="1"/>
  <c r="K4430" i="1"/>
  <c r="K4431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L10" i="1" l="1"/>
  <c r="A2" i="16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K4355" i="1" l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K4334" i="1" l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K4302" i="1" l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K4289" i="1" l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K4268" i="1" l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K4243" i="1" l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K4232" i="1" l="1"/>
  <c r="K4233" i="1"/>
  <c r="K4234" i="1"/>
  <c r="K4235" i="1"/>
  <c r="K4236" i="1"/>
  <c r="K4237" i="1"/>
  <c r="K4238" i="1"/>
  <c r="K4239" i="1"/>
  <c r="K4240" i="1"/>
  <c r="K4241" i="1"/>
  <c r="K4242" i="1"/>
  <c r="L4232" i="1"/>
  <c r="L4233" i="1"/>
  <c r="L4234" i="1"/>
  <c r="L4235" i="1"/>
  <c r="L4236" i="1"/>
  <c r="L4237" i="1"/>
  <c r="L4238" i="1"/>
  <c r="L4239" i="1"/>
  <c r="L4240" i="1"/>
  <c r="L4241" i="1"/>
  <c r="L4242" i="1"/>
  <c r="M4232" i="1"/>
  <c r="M4233" i="1"/>
  <c r="M4234" i="1"/>
  <c r="M4235" i="1"/>
  <c r="M4236" i="1"/>
  <c r="M4237" i="1"/>
  <c r="M4238" i="1"/>
  <c r="M4239" i="1"/>
  <c r="M4240" i="1"/>
  <c r="M4241" i="1"/>
  <c r="M4242" i="1"/>
  <c r="N4232" i="1"/>
  <c r="N4233" i="1"/>
  <c r="N4234" i="1"/>
  <c r="N4235" i="1"/>
  <c r="N4236" i="1"/>
  <c r="N4237" i="1"/>
  <c r="N4238" i="1"/>
  <c r="N4239" i="1"/>
  <c r="N4240" i="1"/>
  <c r="N4241" i="1"/>
  <c r="N4242" i="1"/>
  <c r="K4201" i="1" l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L2" i="1" l="1"/>
  <c r="L3" i="1"/>
  <c r="L4" i="1"/>
  <c r="L5" i="1"/>
  <c r="L6" i="1"/>
  <c r="L7" i="1"/>
  <c r="L8" i="1"/>
  <c r="L9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C35" i="10" l="1"/>
  <c r="B35" i="10"/>
  <c r="E35" i="10"/>
  <c r="D35" i="10"/>
  <c r="G2" i="10"/>
  <c r="L2" i="10" l="1"/>
  <c r="G35" i="10" l="1"/>
  <c r="H35" i="10"/>
  <c r="I35" i="10"/>
  <c r="J35" i="10"/>
  <c r="Q2" i="10"/>
  <c r="V2" i="10" l="1"/>
  <c r="M35" i="10"/>
  <c r="L35" i="10"/>
  <c r="N35" i="10"/>
  <c r="O35" i="10"/>
  <c r="Q35" i="10" l="1"/>
  <c r="R35" i="10"/>
  <c r="S35" i="10"/>
  <c r="T35" i="10"/>
  <c r="AA2" i="10"/>
  <c r="AF2" i="10" l="1"/>
  <c r="V35" i="10"/>
  <c r="X35" i="10"/>
  <c r="W35" i="10"/>
  <c r="Y35" i="10"/>
  <c r="AK2" i="10" l="1"/>
  <c r="AA35" i="10"/>
  <c r="AB35" i="10"/>
  <c r="AC35" i="10"/>
  <c r="AD35" i="10"/>
  <c r="AF35" i="10" l="1"/>
  <c r="AP2" i="10"/>
  <c r="AG35" i="10"/>
  <c r="AI35" i="10"/>
  <c r="AH35" i="10"/>
  <c r="AK35" i="10" l="1"/>
  <c r="AN35" i="10"/>
  <c r="AL35" i="10"/>
  <c r="AM35" i="10"/>
  <c r="AU2" i="10"/>
  <c r="B4" i="7"/>
  <c r="C2" i="7"/>
  <c r="C4" i="7" s="1"/>
  <c r="AQ35" i="10" l="1"/>
  <c r="AR35" i="10"/>
  <c r="AZ2" i="10"/>
  <c r="AS35" i="10"/>
  <c r="AP35" i="10"/>
  <c r="AV35" i="10" l="1"/>
  <c r="AU35" i="10"/>
  <c r="AW35" i="10"/>
  <c r="BE2" i="10"/>
  <c r="AX35" i="10"/>
  <c r="D2" i="7"/>
  <c r="BH35" i="10" l="1"/>
  <c r="BB35" i="10"/>
  <c r="AZ35" i="10"/>
  <c r="BA35" i="10"/>
  <c r="BI2" i="10"/>
  <c r="BM2" i="10" s="1"/>
  <c r="BQ2" i="10" s="1"/>
  <c r="BC35" i="10"/>
  <c r="D4" i="7"/>
  <c r="E2" i="7"/>
  <c r="BE35" i="10" l="1"/>
  <c r="BF35" i="10"/>
  <c r="BG35" i="10"/>
  <c r="E4" i="7"/>
  <c r="F2" i="7"/>
  <c r="F4" i="7" l="1"/>
  <c r="G2" i="7"/>
  <c r="D826" i="2"/>
  <c r="G4" i="7" l="1"/>
  <c r="H2" i="7"/>
  <c r="H4" i="7" l="1"/>
  <c r="G5" i="7"/>
  <c r="I2" i="7"/>
  <c r="D5" i="7" l="1"/>
  <c r="L3" i="7"/>
  <c r="H5" i="7"/>
  <c r="B5" i="7"/>
  <c r="C5" i="7"/>
  <c r="F5" i="7"/>
  <c r="E5" i="7"/>
  <c r="I4" i="7"/>
  <c r="I5" i="7" l="1"/>
  <c r="L5" i="7" s="1"/>
  <c r="G6" i="7" l="1"/>
  <c r="B6" i="7"/>
  <c r="I6" i="7"/>
  <c r="H6" i="7"/>
  <c r="E6" i="7"/>
  <c r="C6" i="7"/>
  <c r="F6" i="7"/>
  <c r="D6" i="7"/>
  <c r="L6" i="7" l="1"/>
  <c r="L9" i="7"/>
</calcChain>
</file>

<file path=xl/connections.xml><?xml version="1.0" encoding="utf-8"?>
<connections xmlns="http://schemas.openxmlformats.org/spreadsheetml/2006/main">
  <connection id="1" keepAlive="1" name="ThisWorkbookDataModel" description="데이터 모델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날씨공급량.xlsm!기온" type="102" refreshedVersion="8" minRefreshableVersion="5">
    <extLst>
      <ext xmlns:x15="http://schemas.microsoft.com/office/spreadsheetml/2010/11/main" uri="{DE250136-89BD-433C-8126-D09CA5730AF9}">
        <x15:connection id="기온">
          <x15:rangePr sourceName="_xlcn.WorksheetConnection_날씨공급량.xlsm기온1"/>
        </x15:connection>
      </ext>
    </extLst>
  </connection>
  <connection id="3" keepAlive="1" name="쿼리 - 공급전_상품구청별에서 샘플 파일 변환" description="통합 문서의 '공급전_상품구청별에서 샘플 파일 변환' 쿼리에 대한 연결입니다." type="5" refreshedVersion="0" background="1">
    <dbPr connection="Provider=Microsoft.Mashup.OleDb.1;Data Source=$Workbook$;Location=&quot;공급전_상품구청별에서 샘플 파일 변환&quot;;Extended Properties=&quot;&quot;" command="SELECT * FROM [공급전_상품구청별에서 샘플 파일 변환]"/>
  </connection>
  <connection id="4" keepAlive="1" name="쿼리 - 공급전_상품구청별에서 파일 변환" description="통합 문서의 '공급전_상품구청별에서 파일 변환' 쿼리에 대한 연결입니다." type="5" refreshedVersion="0" background="1">
    <dbPr connection="Provider=Microsoft.Mashup.OleDb.1;Data Source=$Workbook$;Location=&quot;공급전_상품구청별에서 파일 변환&quot;;Extended Properties=&quot;&quot;" command="SELECT * FROM [공급전_상품구청별에서 파일 변환]"/>
  </connection>
  <connection id="5" keepAlive="1" name="쿼리 - 기온및공급량" description="통합 문서의 '기온및공급량' 쿼리에 대한 연결입니다." type="5" refreshedVersion="6" background="1" saveData="1">
    <dbPr connection="Provider=Microsoft.Mashup.OleDb.1;Data Source=$Workbook$;Location=기온및공급량;Extended Properties=&quot;&quot;" command="SELECT * FROM [기온및공급량]"/>
  </connection>
  <connection id="6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7" keepAlive="1" name="쿼리 - 샘플 파일 매개 변수1" description="통합 문서의 '샘플 파일 매개 변수1' 쿼리에 대한 연결입니다." type="5" refreshedVersion="0" background="1">
    <dbPr connection="Provider=Microsoft.Mashup.OleDb.1;Data Source=$Workbook$;Location=&quot;샘플 파일 매개 변수1&quot;;Extended Properties=&quot;&quot;" command="SELECT * FROM [샘플 파일 매개 변수1]"/>
  </connection>
</connections>
</file>

<file path=xl/sharedStrings.xml><?xml version="1.0" encoding="utf-8"?>
<sst xmlns="http://schemas.openxmlformats.org/spreadsheetml/2006/main" count="382" uniqueCount="94">
  <si>
    <t>일시</t>
  </si>
  <si>
    <t>강수량(mm)</t>
  </si>
  <si>
    <t>1시간최다강수량(mm)</t>
  </si>
  <si>
    <t>1시간최다강수량시각</t>
  </si>
  <si>
    <t>평균풍속(m/s)</t>
  </si>
  <si>
    <t>최대풍속(m/s)</t>
  </si>
  <si>
    <t>최대풍속풍향(deg)</t>
  </si>
  <si>
    <t xml:space="preserve">	최대풍속시각</t>
  </si>
  <si>
    <t>최대순간풍속(m/s)</t>
  </si>
  <si>
    <t>최대순간풍속풍향(deg)</t>
  </si>
  <si>
    <t xml:space="preserve">	최대순간풍속시각</t>
  </si>
  <si>
    <t>평균습도(%rh)</t>
  </si>
  <si>
    <t>최저습도(%rh)</t>
  </si>
  <si>
    <t>일조합(hr)</t>
  </si>
  <si>
    <t>일조율(%)</t>
  </si>
  <si>
    <t>일사합(MJ/m2)</t>
  </si>
  <si>
    <t>구분</t>
    <phoneticPr fontId="2" type="noConversion"/>
  </si>
  <si>
    <t>월 평균기온</t>
    <phoneticPr fontId="2" type="noConversion"/>
  </si>
  <si>
    <t>월 평균 공급량</t>
    <phoneticPr fontId="2" type="noConversion"/>
  </si>
  <si>
    <t>7개년 평균(최저, 최고 제외)</t>
    <phoneticPr fontId="2" type="noConversion"/>
  </si>
  <si>
    <t>5년 평균 계산</t>
    <phoneticPr fontId="2" type="noConversion"/>
  </si>
  <si>
    <t>표준 편차 계산</t>
    <phoneticPr fontId="2" type="noConversion"/>
  </si>
  <si>
    <t>이상고온판정</t>
    <phoneticPr fontId="2" type="noConversion"/>
  </si>
  <si>
    <t>평균</t>
    <phoneticPr fontId="2" type="noConversion"/>
  </si>
  <si>
    <t>최저기온</t>
    <phoneticPr fontId="2" type="noConversion"/>
  </si>
  <si>
    <t>최고기온</t>
    <phoneticPr fontId="2" type="noConversion"/>
  </si>
  <si>
    <t>평균기온</t>
    <phoneticPr fontId="2" type="noConversion"/>
  </si>
  <si>
    <t>공급량</t>
    <phoneticPr fontId="2" type="noConversion"/>
  </si>
  <si>
    <t>요일</t>
    <phoneticPr fontId="2" type="noConversion"/>
  </si>
  <si>
    <t>총합계</t>
  </si>
  <si>
    <t>값</t>
  </si>
  <si>
    <t>TempRange</t>
    <phoneticPr fontId="2" type="noConversion"/>
  </si>
  <si>
    <t>날짜</t>
    <phoneticPr fontId="2" type="noConversion"/>
  </si>
  <si>
    <t>최고기온시간대</t>
    <phoneticPr fontId="2" type="noConversion"/>
  </si>
  <si>
    <t>최저기온시간대</t>
    <phoneticPr fontId="2" type="noConversion"/>
  </si>
  <si>
    <t>공급량(MJ)</t>
    <phoneticPr fontId="2" type="noConversion"/>
  </si>
  <si>
    <t>공급량(M3)</t>
    <phoneticPr fontId="2" type="noConversion"/>
  </si>
  <si>
    <t>연월</t>
    <phoneticPr fontId="2" type="noConversion"/>
  </si>
  <si>
    <t>연</t>
  </si>
  <si>
    <t>연</t>
    <phoneticPr fontId="2" type="noConversion"/>
  </si>
  <si>
    <t>월</t>
  </si>
  <si>
    <t>월</t>
    <phoneticPr fontId="2" type="noConversion"/>
  </si>
  <si>
    <t>일</t>
    <phoneticPr fontId="2" type="noConversion"/>
  </si>
  <si>
    <t>합계 : 공급량(M3)</t>
  </si>
  <si>
    <t>평균 : 평균기온</t>
  </si>
  <si>
    <t>날짜</t>
  </si>
  <si>
    <t>(모두)</t>
  </si>
  <si>
    <t>일</t>
  </si>
  <si>
    <t>평균기온</t>
  </si>
  <si>
    <t>최고기온</t>
  </si>
  <si>
    <t>최저기온</t>
  </si>
  <si>
    <t>공급량(MJ)_합계</t>
  </si>
  <si>
    <t>공급량(M3)_합계</t>
  </si>
  <si>
    <t>공급량(MJ)_평균</t>
  </si>
  <si>
    <t>공급량(M3)_평균</t>
  </si>
  <si>
    <t>합계 : 공급량(MJ)</t>
  </si>
  <si>
    <t>공휴일</t>
    <phoneticPr fontId="2" type="noConversion"/>
  </si>
  <si>
    <t>신정연휴</t>
  </si>
  <si>
    <t>설날</t>
  </si>
  <si>
    <t>설날 전날</t>
  </si>
  <si>
    <t>설날 다음날</t>
  </si>
  <si>
    <t>삼일절</t>
  </si>
  <si>
    <t>석가탄신일</t>
  </si>
  <si>
    <t>어린이날</t>
  </si>
  <si>
    <t>현충일</t>
  </si>
  <si>
    <t>광복절</t>
  </si>
  <si>
    <t>개천절</t>
  </si>
  <si>
    <t>한글날</t>
  </si>
  <si>
    <t>추석</t>
  </si>
  <si>
    <t>추석 전날</t>
  </si>
  <si>
    <t>추석 다음날</t>
  </si>
  <si>
    <t>기독탄신일</t>
  </si>
  <si>
    <t>지방선거일</t>
  </si>
  <si>
    <t>추석 대체 휴일</t>
  </si>
  <si>
    <t>임시공휴일</t>
  </si>
  <si>
    <t>국회의원 선거일</t>
  </si>
  <si>
    <t>설날 대체 휴일</t>
  </si>
  <si>
    <t>부처님오신날</t>
  </si>
  <si>
    <t>개천절; 추석 전날</t>
  </si>
  <si>
    <t>대통령 선거일</t>
  </si>
  <si>
    <t>어린이날 대체 휴일</t>
  </si>
  <si>
    <t>광복절 대체 휴일</t>
  </si>
  <si>
    <t>개천절 대체 휴일</t>
  </si>
  <si>
    <t>한글날 대체 휴일</t>
  </si>
  <si>
    <t>부처님오신날 대체 휴일</t>
  </si>
  <si>
    <t>부처님오신날; 어린이날</t>
  </si>
  <si>
    <t>삼일절 대체 휴일</t>
  </si>
  <si>
    <t>부처님오신날 대체 휴일; 어린이날 대체 휴일</t>
  </si>
  <si>
    <t>날짜</t>
    <phoneticPr fontId="2" type="noConversion"/>
  </si>
  <si>
    <t>공휴일</t>
    <phoneticPr fontId="2" type="noConversion"/>
  </si>
  <si>
    <t>2월</t>
  </si>
  <si>
    <t>2월 요약</t>
  </si>
  <si>
    <t>3월</t>
  </si>
  <si>
    <t>3월 요약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</si>
</sst>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1" formatCode="_-* #,##0_-;\-* #,##0_-;_-* &quot;-&quot;_-;_-@_-"/>
    <numFmt numFmtId="176" formatCode="#&quot;월 평균기온 현황&quot;"/>
    <numFmt numFmtId="177" formatCode="#&quot;년 평균기온&quot;"/>
    <numFmt numFmtId="178" formatCode="#&quot;일까지 평균&quot;"/>
    <numFmt numFmtId="179" formatCode="0.0_ ;[Red]\-0.0\ "/>
    <numFmt numFmtId="180" formatCode="#,##0.00_ "/>
    <numFmt numFmtId="181" formatCode="#,##0.000_ "/>
    <numFmt numFmtId="182" formatCode="_-* #,##0.00_-;\-* #,##0.00_-;_-* &quot;-&quot;_-;_-@_-"/>
    <numFmt numFmtId="183" formatCode="_-* #,##0.0_-;\-* #,##0.0_-;_-* &quot;-&quot;_-;_-@_-"/>
    <numFmt numFmtId="184" formatCode="#,##0.0_ "/>
    <numFmt numFmtId="185" formatCode="0&quot;년&quot;"/>
    <numFmt numFmtId="186" formatCode="0.0_ "/>
    <numFmt numFmtId="187" formatCode="#,##0_);[Red]\(#,##0\)"/>
    <numFmt numFmtId="188" formatCode="#,##0_ "/>
    <numFmt numFmtId="189" formatCode="0.00_);[Red]\(0.00\)"/>
    <numFmt numFmtId="190" formatCode="0.00_ "/>
  </numFmts>
  <fonts count="1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ajor"/>
    </font>
    <font>
      <b/>
      <u/>
      <sz val="16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98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3" fillId="0" borderId="0" xfId="0" applyFont="1">
      <alignment vertical="center"/>
    </xf>
    <xf numFmtId="176" fontId="4" fillId="3" borderId="0" xfId="0" applyNumberFormat="1" applyFont="1" applyFill="1" applyAlignment="1">
      <alignment horizontal="centerContinuous" vertical="center"/>
    </xf>
    <xf numFmtId="177" fontId="5" fillId="0" borderId="0" xfId="0" applyNumberFormat="1" applyFont="1" applyAlignment="1">
      <alignment horizontal="centerContinuous"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78" fontId="6" fillId="0" borderId="0" xfId="0" applyNumberFormat="1" applyFont="1" applyAlignment="1">
      <alignment horizontal="center" vertical="center" shrinkToFit="1"/>
    </xf>
    <xf numFmtId="181" fontId="3" fillId="0" borderId="0" xfId="1" applyNumberFormat="1" applyFont="1" applyBorder="1">
      <alignment vertical="center"/>
    </xf>
    <xf numFmtId="179" fontId="3" fillId="0" borderId="0" xfId="0" applyNumberFormat="1" applyFont="1" applyAlignment="1">
      <alignment horizontal="center" vertical="center"/>
    </xf>
    <xf numFmtId="180" fontId="3" fillId="0" borderId="0" xfId="0" applyNumberFormat="1" applyFont="1">
      <alignment vertical="center"/>
    </xf>
    <xf numFmtId="0" fontId="3" fillId="4" borderId="0" xfId="0" applyFont="1" applyFill="1">
      <alignment vertical="center"/>
    </xf>
    <xf numFmtId="182" fontId="3" fillId="4" borderId="0" xfId="1" applyNumberFormat="1" applyFont="1" applyFill="1">
      <alignment vertical="center"/>
    </xf>
    <xf numFmtId="181" fontId="3" fillId="4" borderId="0" xfId="0" applyNumberFormat="1" applyFont="1" applyFill="1">
      <alignment vertical="center"/>
    </xf>
    <xf numFmtId="183" fontId="3" fillId="4" borderId="0" xfId="1" applyNumberFormat="1" applyFont="1" applyFill="1">
      <alignment vertical="center"/>
    </xf>
    <xf numFmtId="41" fontId="3" fillId="0" borderId="0" xfId="1" applyFont="1">
      <alignment vertical="center"/>
    </xf>
    <xf numFmtId="185" fontId="0" fillId="5" borderId="2" xfId="0" applyNumberFormat="1" applyFill="1" applyBorder="1" applyAlignment="1">
      <alignment horizontal="centerContinuous" vertical="center"/>
    </xf>
    <xf numFmtId="0" fontId="0" fillId="0" borderId="3" xfId="0" applyBorder="1" applyAlignment="1">
      <alignment horizontal="centerContinuous" vertical="center"/>
    </xf>
    <xf numFmtId="0" fontId="0" fillId="0" borderId="4" xfId="0" applyBorder="1" applyAlignment="1">
      <alignment horizontal="centerContinuous" vertical="center"/>
    </xf>
    <xf numFmtId="185" fontId="0" fillId="0" borderId="2" xfId="0" applyNumberFormat="1" applyBorder="1" applyAlignment="1">
      <alignment horizontal="centerContinuous"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7" fillId="6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86" fontId="0" fillId="0" borderId="11" xfId="0" applyNumberFormat="1" applyBorder="1">
      <alignment vertical="center"/>
    </xf>
    <xf numFmtId="186" fontId="0" fillId="0" borderId="12" xfId="0" applyNumberFormat="1" applyBorder="1">
      <alignment vertical="center"/>
    </xf>
    <xf numFmtId="187" fontId="0" fillId="0" borderId="13" xfId="0" applyNumberFormat="1" applyBorder="1">
      <alignment vertical="center"/>
    </xf>
    <xf numFmtId="188" fontId="0" fillId="0" borderId="13" xfId="0" applyNumberFormat="1" applyBorder="1">
      <alignment vertical="center"/>
    </xf>
    <xf numFmtId="188" fontId="0" fillId="0" borderId="14" xfId="0" applyNumberFormat="1" applyBorder="1">
      <alignment vertical="center"/>
    </xf>
    <xf numFmtId="186" fontId="0" fillId="0" borderId="13" xfId="0" applyNumberFormat="1" applyBorder="1">
      <alignment vertical="center"/>
    </xf>
    <xf numFmtId="0" fontId="0" fillId="0" borderId="15" xfId="0" applyBorder="1" applyAlignment="1">
      <alignment horizontal="center" vertical="center"/>
    </xf>
    <xf numFmtId="186" fontId="0" fillId="0" borderId="16" xfId="0" applyNumberFormat="1" applyBorder="1">
      <alignment vertical="center"/>
    </xf>
    <xf numFmtId="186" fontId="0" fillId="0" borderId="17" xfId="0" applyNumberFormat="1" applyBorder="1">
      <alignment vertical="center"/>
    </xf>
    <xf numFmtId="187" fontId="0" fillId="0" borderId="18" xfId="0" applyNumberFormat="1" applyBorder="1">
      <alignment vertical="center"/>
    </xf>
    <xf numFmtId="188" fontId="0" fillId="0" borderId="18" xfId="0" applyNumberFormat="1" applyBorder="1">
      <alignment vertical="center"/>
    </xf>
    <xf numFmtId="188" fontId="0" fillId="0" borderId="19" xfId="0" applyNumberFormat="1" applyBorder="1">
      <alignment vertical="center"/>
    </xf>
    <xf numFmtId="0" fontId="0" fillId="0" borderId="20" xfId="0" applyBorder="1" applyAlignment="1">
      <alignment horizontal="center" vertical="center"/>
    </xf>
    <xf numFmtId="186" fontId="0" fillId="0" borderId="21" xfId="0" applyNumberFormat="1" applyBorder="1">
      <alignment vertical="center"/>
    </xf>
    <xf numFmtId="186" fontId="0" fillId="0" borderId="22" xfId="0" applyNumberFormat="1" applyBorder="1">
      <alignment vertical="center"/>
    </xf>
    <xf numFmtId="187" fontId="0" fillId="0" borderId="23" xfId="0" applyNumberFormat="1" applyBorder="1">
      <alignment vertical="center"/>
    </xf>
    <xf numFmtId="188" fontId="0" fillId="0" borderId="23" xfId="0" applyNumberFormat="1" applyBorder="1">
      <alignment vertical="center"/>
    </xf>
    <xf numFmtId="188" fontId="0" fillId="0" borderId="24" xfId="0" applyNumberFormat="1" applyBorder="1">
      <alignment vertical="center"/>
    </xf>
    <xf numFmtId="186" fontId="0" fillId="0" borderId="25" xfId="0" applyNumberFormat="1" applyBorder="1">
      <alignment vertical="center"/>
    </xf>
    <xf numFmtId="186" fontId="0" fillId="0" borderId="26" xfId="0" applyNumberFormat="1" applyBorder="1">
      <alignment vertical="center"/>
    </xf>
    <xf numFmtId="188" fontId="0" fillId="0" borderId="27" xfId="0" applyNumberFormat="1" applyBorder="1">
      <alignment vertical="center"/>
    </xf>
    <xf numFmtId="186" fontId="0" fillId="0" borderId="6" xfId="0" applyNumberFormat="1" applyBorder="1">
      <alignment vertical="center"/>
    </xf>
    <xf numFmtId="186" fontId="0" fillId="0" borderId="7" xfId="0" applyNumberFormat="1" applyBorder="1">
      <alignment vertical="center"/>
    </xf>
    <xf numFmtId="186" fontId="0" fillId="0" borderId="8" xfId="0" applyNumberFormat="1" applyBorder="1">
      <alignment vertical="center"/>
    </xf>
    <xf numFmtId="0" fontId="0" fillId="2" borderId="28" xfId="0" applyFill="1" applyBorder="1" applyAlignment="1">
      <alignment horizontal="center" vertical="center"/>
    </xf>
    <xf numFmtId="186" fontId="0" fillId="2" borderId="6" xfId="0" applyNumberFormat="1" applyFill="1" applyBorder="1">
      <alignment vertical="center"/>
    </xf>
    <xf numFmtId="186" fontId="0" fillId="2" borderId="7" xfId="0" applyNumberFormat="1" applyFill="1" applyBorder="1">
      <alignment vertical="center"/>
    </xf>
    <xf numFmtId="188" fontId="0" fillId="2" borderId="8" xfId="0" applyNumberFormat="1" applyFill="1" applyBorder="1" applyAlignment="1">
      <alignment horizontal="right" vertical="center"/>
    </xf>
    <xf numFmtId="188" fontId="0" fillId="2" borderId="9" xfId="0" applyNumberFormat="1" applyFill="1" applyBorder="1" applyAlignment="1">
      <alignment horizontal="right" vertical="center"/>
    </xf>
    <xf numFmtId="189" fontId="0" fillId="0" borderId="11" xfId="0" applyNumberFormat="1" applyBorder="1">
      <alignment vertical="center"/>
    </xf>
    <xf numFmtId="186" fontId="0" fillId="0" borderId="14" xfId="0" applyNumberFormat="1" applyBorder="1">
      <alignment vertical="center"/>
    </xf>
    <xf numFmtId="186" fontId="0" fillId="0" borderId="19" xfId="0" applyNumberFormat="1" applyBorder="1">
      <alignment vertical="center"/>
    </xf>
    <xf numFmtId="186" fontId="0" fillId="0" borderId="29" xfId="0" applyNumberFormat="1" applyBorder="1">
      <alignment vertical="center"/>
    </xf>
    <xf numFmtId="186" fontId="0" fillId="2" borderId="3" xfId="0" applyNumberFormat="1" applyFill="1" applyBorder="1">
      <alignment vertical="center"/>
    </xf>
    <xf numFmtId="190" fontId="0" fillId="0" borderId="17" xfId="0" applyNumberFormat="1" applyBorder="1">
      <alignment vertical="center"/>
    </xf>
    <xf numFmtId="0" fontId="0" fillId="0" borderId="0" xfId="0" applyNumberFormat="1">
      <alignment vertical="center"/>
    </xf>
    <xf numFmtId="14" fontId="9" fillId="7" borderId="0" xfId="0" applyNumberFormat="1" applyFont="1" applyFill="1" applyBorder="1">
      <alignment vertical="center"/>
    </xf>
    <xf numFmtId="0" fontId="9" fillId="7" borderId="0" xfId="0" applyFont="1" applyFill="1" applyBorder="1">
      <alignment vertical="center"/>
    </xf>
    <xf numFmtId="0" fontId="9" fillId="7" borderId="0" xfId="0" applyNumberFormat="1" applyFont="1" applyFill="1" applyBorder="1">
      <alignment vertical="center"/>
    </xf>
    <xf numFmtId="184" fontId="0" fillId="0" borderId="0" xfId="1" applyNumberFormat="1" applyFont="1">
      <alignment vertical="center"/>
    </xf>
    <xf numFmtId="0" fontId="0" fillId="0" borderId="0" xfId="0" pivotButton="1">
      <alignment vertical="center"/>
    </xf>
    <xf numFmtId="14" fontId="0" fillId="0" borderId="30" xfId="0" applyNumberFormat="1" applyFont="1" applyFill="1" applyBorder="1">
      <alignment vertical="center"/>
    </xf>
    <xf numFmtId="0" fontId="0" fillId="0" borderId="30" xfId="0" applyFont="1" applyFill="1" applyBorder="1">
      <alignment vertical="center"/>
    </xf>
    <xf numFmtId="20" fontId="0" fillId="0" borderId="30" xfId="0" applyNumberFormat="1" applyFont="1" applyFill="1" applyBorder="1">
      <alignment vertical="center"/>
    </xf>
    <xf numFmtId="187" fontId="0" fillId="0" borderId="30" xfId="0" applyNumberFormat="1" applyFont="1" applyFill="1" applyBorder="1">
      <alignment vertical="center"/>
    </xf>
    <xf numFmtId="0" fontId="0" fillId="0" borderId="30" xfId="0" applyNumberFormat="1" applyFont="1" applyFill="1" applyBorder="1">
      <alignment vertical="center"/>
    </xf>
    <xf numFmtId="46" fontId="0" fillId="0" borderId="30" xfId="0" applyNumberFormat="1" applyFont="1" applyFill="1" applyBorder="1">
      <alignment vertical="center"/>
    </xf>
    <xf numFmtId="187" fontId="8" fillId="0" borderId="30" xfId="1" applyNumberFormat="1" applyFont="1" applyFill="1" applyBorder="1">
      <alignment vertical="center"/>
    </xf>
    <xf numFmtId="187" fontId="0" fillId="0" borderId="30" xfId="1" applyNumberFormat="1" applyFont="1" applyFill="1" applyBorder="1">
      <alignment vertical="center"/>
    </xf>
    <xf numFmtId="14" fontId="8" fillId="0" borderId="30" xfId="0" applyNumberFormat="1" applyFont="1" applyFill="1" applyBorder="1">
      <alignment vertical="center"/>
    </xf>
    <xf numFmtId="0" fontId="8" fillId="0" borderId="30" xfId="0" applyFont="1" applyFill="1" applyBorder="1">
      <alignment vertical="center"/>
    </xf>
    <xf numFmtId="20" fontId="8" fillId="0" borderId="30" xfId="0" applyNumberFormat="1" applyFont="1" applyFill="1" applyBorder="1">
      <alignment vertical="center"/>
    </xf>
    <xf numFmtId="187" fontId="8" fillId="0" borderId="30" xfId="0" applyNumberFormat="1" applyFont="1" applyFill="1" applyBorder="1">
      <alignment vertical="center"/>
    </xf>
    <xf numFmtId="0" fontId="8" fillId="0" borderId="30" xfId="0" applyNumberFormat="1" applyFont="1" applyFill="1" applyBorder="1">
      <alignment vertical="center"/>
    </xf>
    <xf numFmtId="14" fontId="8" fillId="0" borderId="0" xfId="0" applyNumberFormat="1" applyFont="1" applyFill="1" applyBorder="1">
      <alignment vertical="center"/>
    </xf>
    <xf numFmtId="0" fontId="8" fillId="0" borderId="0" xfId="0" applyFont="1" applyFill="1" applyBorder="1">
      <alignment vertical="center"/>
    </xf>
    <xf numFmtId="20" fontId="8" fillId="0" borderId="0" xfId="0" applyNumberFormat="1" applyFont="1" applyFill="1" applyBorder="1">
      <alignment vertical="center"/>
    </xf>
    <xf numFmtId="187" fontId="8" fillId="0" borderId="0" xfId="0" applyNumberFormat="1" applyFont="1" applyFill="1" applyBorder="1">
      <alignment vertical="center"/>
    </xf>
    <xf numFmtId="0" fontId="8" fillId="0" borderId="0" xfId="0" applyNumberFormat="1" applyFont="1" applyFill="1" applyBorder="1">
      <alignment vertical="center"/>
    </xf>
    <xf numFmtId="187" fontId="8" fillId="0" borderId="0" xfId="2" applyNumberFormat="1" applyFont="1" applyFill="1" applyBorder="1">
      <alignment vertical="center"/>
    </xf>
    <xf numFmtId="41" fontId="0" fillId="0" borderId="0" xfId="1" applyFont="1">
      <alignment vertical="center"/>
    </xf>
    <xf numFmtId="0" fontId="8" fillId="0" borderId="0" xfId="0" applyFont="1" applyFill="1">
      <alignment vertical="center"/>
    </xf>
    <xf numFmtId="0" fontId="10" fillId="7" borderId="0" xfId="0" applyFont="1" applyFill="1">
      <alignment vertical="center"/>
    </xf>
    <xf numFmtId="184" fontId="0" fillId="0" borderId="0" xfId="0" applyNumberFormat="1">
      <alignment vertical="center"/>
    </xf>
    <xf numFmtId="188" fontId="0" fillId="0" borderId="0" xfId="0" applyNumberFormat="1">
      <alignment vertical="center"/>
    </xf>
    <xf numFmtId="183" fontId="0" fillId="0" borderId="0" xfId="1" applyNumberFormat="1" applyFont="1">
      <alignment vertical="center"/>
    </xf>
    <xf numFmtId="186" fontId="0" fillId="0" borderId="0" xfId="0" applyNumberFormat="1">
      <alignment vertical="center"/>
    </xf>
    <xf numFmtId="0" fontId="8" fillId="0" borderId="0" xfId="0" applyNumberFormat="1" applyFont="1" applyFill="1">
      <alignment vertical="center"/>
    </xf>
    <xf numFmtId="14" fontId="11" fillId="0" borderId="30" xfId="0" applyNumberFormat="1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30">
    <dxf>
      <numFmt numFmtId="19" formatCode="yyyy/mm/dd"/>
    </dxf>
    <dxf>
      <numFmt numFmtId="183" formatCode="_-* #,##0.0_-;\-* #,##0.0_-;_-* &quot;-&quot;_-;_-@_-"/>
    </dxf>
    <dxf>
      <numFmt numFmtId="183" formatCode="_-* #,##0.0_-;\-* #,##0.0_-;_-* &quot;-&quot;_-;_-@_-"/>
    </dxf>
    <dxf>
      <numFmt numFmtId="183" formatCode="_-* #,##0.0_-;\-* #,##0.0_-;_-* &quot;-&quot;_-;_-@_-"/>
    </dxf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  <dxf>
      <numFmt numFmtId="25" formatCode="h:mm"/>
    </dxf>
    <dxf>
      <numFmt numFmtId="25" formatCode="h:mm"/>
    </dxf>
    <dxf>
      <numFmt numFmtId="19" formatCode="yyyy/mm/dd"/>
    </dxf>
    <dxf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19" formatCode="yyyy/mm/dd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187" formatCode="#,##0_);[Red]\(#,##0\)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187" formatCode="#,##0_);[Red]\(#,##0\)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25" formatCode="h:mm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25" formatCode="h:mm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19" formatCode="yyyy/mm/dd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6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월별 평균 기온</a:t>
            </a:r>
            <a:r>
              <a:rPr lang="en-US" altLang="ko-KR"/>
              <a:t>,</a:t>
            </a:r>
            <a:r>
              <a:rPr lang="en-US" altLang="ko-KR" baseline="0"/>
              <a:t> </a:t>
            </a:r>
            <a:r>
              <a:rPr lang="ko-KR" altLang="en-US" baseline="0"/>
              <a:t>공급량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7.0206703959984795E-2"/>
          <c:y val="6.5999350846209837E-2"/>
          <c:w val="0.88796477460519452"/>
          <c:h val="0.7728589817205869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월분석!$A$4</c:f>
              <c:strCache>
                <c:ptCount val="1"/>
                <c:pt idx="0">
                  <c:v>월 평균 공급량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월분석!$B$2:$I$2</c:f>
              <c:numCache>
                <c:formatCode>General</c:formatCode>
                <c:ptCount val="8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</c:numCache>
            </c:numRef>
          </c:cat>
          <c:val>
            <c:numRef>
              <c:f>월분석!$B$4:$I$4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95-4E85-8A6F-98A762EE3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20034864"/>
        <c:axId val="569885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월분석!$A$2</c15:sqref>
                        </c15:formulaRef>
                      </c:ext>
                    </c:extLst>
                    <c:strCache>
                      <c:ptCount val="1"/>
                      <c:pt idx="0">
                        <c:v>구분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월분석!$B$2:$I$2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  <c:pt idx="5">
                        <c:v>2022</c:v>
                      </c:pt>
                      <c:pt idx="6">
                        <c:v>2023</c:v>
                      </c:pt>
                      <c:pt idx="7">
                        <c:v>2024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월분석!$B$2:$I$2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  <c:pt idx="5">
                        <c:v>2022</c:v>
                      </c:pt>
                      <c:pt idx="6">
                        <c:v>2023</c:v>
                      </c:pt>
                      <c:pt idx="7">
                        <c:v>2024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195-4E85-8A6F-98A762EE3C7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월분석!$A$3</c:f>
              <c:strCache>
                <c:ptCount val="1"/>
                <c:pt idx="0">
                  <c:v>월 평균기온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1.7467250910297018E-2"/>
                  <c:y val="-1.2590492928703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2195-4E85-8A6F-98A762EE3C7E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월분석!$B$3:$I$3</c:f>
              <c:numCache>
                <c:formatCode>#,##0.0_ </c:formatCode>
                <c:ptCount val="8"/>
                <c:pt idx="0">
                  <c:v>3.2250000000000001</c:v>
                </c:pt>
                <c:pt idx="1">
                  <c:v>1.3249999999999997</c:v>
                </c:pt>
                <c:pt idx="2">
                  <c:v>3.9499999999999997</c:v>
                </c:pt>
                <c:pt idx="3">
                  <c:v>4.9068965517241381</c:v>
                </c:pt>
                <c:pt idx="4">
                  <c:v>4.8250000000000002</c:v>
                </c:pt>
                <c:pt idx="5">
                  <c:v>1.6035714285714284</c:v>
                </c:pt>
                <c:pt idx="6">
                  <c:v>4.4321428571428578</c:v>
                </c:pt>
                <c:pt idx="7">
                  <c:v>5.4034482758620674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5-4E85-8A6F-98A762EE3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820944"/>
        <c:axId val="1745820464"/>
      </c:lineChart>
      <c:catAx>
        <c:axId val="16200348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6988528"/>
        <c:crosses val="autoZero"/>
        <c:auto val="1"/>
        <c:lblAlgn val="ctr"/>
        <c:lblOffset val="100"/>
        <c:noMultiLvlLbl val="0"/>
      </c:catAx>
      <c:valAx>
        <c:axId val="5698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0034864"/>
        <c:crosses val="autoZero"/>
        <c:crossBetween val="between"/>
      </c:valAx>
      <c:valAx>
        <c:axId val="1745820464"/>
        <c:scaling>
          <c:orientation val="minMax"/>
        </c:scaling>
        <c:delete val="0"/>
        <c:axPos val="r"/>
        <c:numFmt formatCode="#,##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5820944"/>
        <c:crosses val="max"/>
        <c:crossBetween val="between"/>
      </c:valAx>
      <c:catAx>
        <c:axId val="1745820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745820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[날씨공급량.xlsx]월별자료_피벗!피벗 테이블1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월별자료_피벗!$D$4</c:f>
              <c:strCache>
                <c:ptCount val="1"/>
                <c:pt idx="0">
                  <c:v>합계 : 공급량(M3)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월별자료_피벗!$A$5:$B$18</c:f>
              <c:multiLvlStrCache>
                <c:ptCount val="13"/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6">
                    <c:v>2019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월별자료_피벗!$D$5:$D$18</c:f>
              <c:numCache>
                <c:formatCode>#,##0_ </c:formatCode>
                <c:ptCount val="13"/>
                <c:pt idx="1">
                  <c:v>148985058</c:v>
                </c:pt>
                <c:pt idx="2">
                  <c:v>152108859</c:v>
                </c:pt>
                <c:pt idx="3">
                  <c:v>166120243</c:v>
                </c:pt>
                <c:pt idx="4">
                  <c:v>161018855</c:v>
                </c:pt>
                <c:pt idx="5">
                  <c:v>183959245</c:v>
                </c:pt>
                <c:pt idx="6">
                  <c:v>170866319</c:v>
                </c:pt>
                <c:pt idx="7">
                  <c:v>160315654</c:v>
                </c:pt>
                <c:pt idx="8">
                  <c:v>187380390</c:v>
                </c:pt>
                <c:pt idx="9">
                  <c:v>180239080</c:v>
                </c:pt>
                <c:pt idx="10">
                  <c:v>175236319</c:v>
                </c:pt>
                <c:pt idx="11">
                  <c:v>168431283</c:v>
                </c:pt>
                <c:pt idx="12">
                  <c:v>167979727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7-4EC0-ABCD-DB26968B1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05921728"/>
        <c:axId val="1305918400"/>
      </c:barChart>
      <c:lineChart>
        <c:grouping val="standard"/>
        <c:varyColors val="0"/>
        <c:ser>
          <c:idx val="0"/>
          <c:order val="0"/>
          <c:tx>
            <c:strRef>
              <c:f>월별자료_피벗!$C$4</c:f>
              <c:strCache>
                <c:ptCount val="1"/>
                <c:pt idx="0">
                  <c:v>평균 : 평균기온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월별자료_피벗!$A$5:$B$18</c:f>
              <c:multiLvlStrCache>
                <c:ptCount val="13"/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6">
                    <c:v>2019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월별자료_피벗!$C$5:$C$18</c:f>
              <c:numCache>
                <c:formatCode>#,##0.0_ </c:formatCode>
                <c:ptCount val="13"/>
                <c:pt idx="0">
                  <c:v>-0.14193548387096799</c:v>
                </c:pt>
                <c:pt idx="1">
                  <c:v>2.7967741935483867</c:v>
                </c:pt>
                <c:pt idx="2">
                  <c:v>2.2612903225806456</c:v>
                </c:pt>
                <c:pt idx="3">
                  <c:v>-0.17419354838709664</c:v>
                </c:pt>
                <c:pt idx="4">
                  <c:v>1.0806451612903225</c:v>
                </c:pt>
                <c:pt idx="5">
                  <c:v>-0.92903225806451606</c:v>
                </c:pt>
                <c:pt idx="6">
                  <c:v>1.7322580645161292</c:v>
                </c:pt>
                <c:pt idx="7">
                  <c:v>3.7645161290322586</c:v>
                </c:pt>
                <c:pt idx="8">
                  <c:v>0.46774193548387094</c:v>
                </c:pt>
                <c:pt idx="9">
                  <c:v>0.91935483870967738</c:v>
                </c:pt>
                <c:pt idx="10">
                  <c:v>0.89354838709677398</c:v>
                </c:pt>
                <c:pt idx="11">
                  <c:v>2.3322580645161293</c:v>
                </c:pt>
                <c:pt idx="12">
                  <c:v>1.3580645161290323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7-4EC0-ABCD-DB26968B1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6104704"/>
        <c:axId val="1926103456"/>
      </c:lineChart>
      <c:catAx>
        <c:axId val="130592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05918400"/>
        <c:crosses val="autoZero"/>
        <c:auto val="1"/>
        <c:lblAlgn val="ctr"/>
        <c:lblOffset val="100"/>
        <c:noMultiLvlLbl val="0"/>
      </c:catAx>
      <c:valAx>
        <c:axId val="13059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05921728"/>
        <c:crosses val="autoZero"/>
        <c:crossBetween val="between"/>
      </c:valAx>
      <c:valAx>
        <c:axId val="1926103456"/>
        <c:scaling>
          <c:orientation val="minMax"/>
        </c:scaling>
        <c:delete val="0"/>
        <c:axPos val="r"/>
        <c:numFmt formatCode="#,##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26104704"/>
        <c:crosses val="max"/>
        <c:crossBetween val="between"/>
      </c:valAx>
      <c:catAx>
        <c:axId val="192610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26103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[날씨공급량.xlsx]그래프!피벗 테이블4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marker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</c:pivotFmt>
      <c:pivotFmt>
        <c:idx val="30"/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  <a:ln>
            <a:solidFill>
              <a:srgbClr val="FF0000"/>
            </a:solidFill>
          </a:ln>
          <a:effectLst/>
        </c:spPr>
      </c:pivotFmt>
      <c:pivotFmt>
        <c:idx val="3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그래프!$D$3:$D$5</c:f>
              <c:strCache>
                <c:ptCount val="1"/>
                <c:pt idx="0">
                  <c:v>2023 - 합계 : 공급량(MJ)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그래프!$A$6:$B$36</c:f>
              <c:multiLvlStrCache>
                <c:ptCount val="2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</c:lvl>
                <c:lvl>
                  <c:pt idx="0">
                    <c:v>2월</c:v>
                  </c:pt>
                </c:lvl>
              </c:multiLvlStrCache>
            </c:multiLvlStrRef>
          </c:cat>
          <c:val>
            <c:numRef>
              <c:f>그래프!$D$6:$D$36</c:f>
              <c:numCache>
                <c:formatCode>#,##0_ </c:formatCode>
                <c:ptCount val="29"/>
                <c:pt idx="0">
                  <c:v>232561606</c:v>
                </c:pt>
                <c:pt idx="1">
                  <c:v>238654123</c:v>
                </c:pt>
                <c:pt idx="2">
                  <c:v>232230765</c:v>
                </c:pt>
                <c:pt idx="3">
                  <c:v>217361324</c:v>
                </c:pt>
                <c:pt idx="4">
                  <c:v>203366512</c:v>
                </c:pt>
                <c:pt idx="5">
                  <c:v>216186081</c:v>
                </c:pt>
                <c:pt idx="6">
                  <c:v>208666071</c:v>
                </c:pt>
                <c:pt idx="7">
                  <c:v>205353278</c:v>
                </c:pt>
                <c:pt idx="8">
                  <c:v>216897215</c:v>
                </c:pt>
                <c:pt idx="9">
                  <c:v>213075555</c:v>
                </c:pt>
                <c:pt idx="10">
                  <c:v>192199600</c:v>
                </c:pt>
                <c:pt idx="11">
                  <c:v>187148903</c:v>
                </c:pt>
                <c:pt idx="12">
                  <c:v>201763557</c:v>
                </c:pt>
                <c:pt idx="13">
                  <c:v>204030421</c:v>
                </c:pt>
                <c:pt idx="14">
                  <c:v>219082646</c:v>
                </c:pt>
                <c:pt idx="15">
                  <c:v>208363032</c:v>
                </c:pt>
                <c:pt idx="16">
                  <c:v>210416704</c:v>
                </c:pt>
                <c:pt idx="17">
                  <c:v>186441539</c:v>
                </c:pt>
                <c:pt idx="18">
                  <c:v>169865355</c:v>
                </c:pt>
                <c:pt idx="19">
                  <c:v>210155002</c:v>
                </c:pt>
                <c:pt idx="20">
                  <c:v>222252198</c:v>
                </c:pt>
                <c:pt idx="21">
                  <c:v>210684345</c:v>
                </c:pt>
                <c:pt idx="22">
                  <c:v>189461379</c:v>
                </c:pt>
                <c:pt idx="23">
                  <c:v>184757963</c:v>
                </c:pt>
                <c:pt idx="24">
                  <c:v>181300075</c:v>
                </c:pt>
                <c:pt idx="25">
                  <c:v>173101159</c:v>
                </c:pt>
                <c:pt idx="26">
                  <c:v>184690087</c:v>
                </c:pt>
                <c:pt idx="27">
                  <c:v>172821553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8-4CAA-BA95-EF73163689E1}"/>
            </c:ext>
          </c:extLst>
        </c:ser>
        <c:ser>
          <c:idx val="3"/>
          <c:order val="3"/>
          <c:tx>
            <c:strRef>
              <c:f>그래프!$F$3:$F$5</c:f>
              <c:strCache>
                <c:ptCount val="1"/>
                <c:pt idx="0">
                  <c:v>2024 - 합계 : 공급량(MJ)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그래프!$A$6:$B$36</c:f>
              <c:multiLvlStrCache>
                <c:ptCount val="2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</c:lvl>
                <c:lvl>
                  <c:pt idx="0">
                    <c:v>2월</c:v>
                  </c:pt>
                </c:lvl>
              </c:multiLvlStrCache>
            </c:multiLvlStrRef>
          </c:cat>
          <c:val>
            <c:numRef>
              <c:f>그래프!$F$6:$F$36</c:f>
              <c:numCache>
                <c:formatCode>#,##0_ </c:formatCode>
                <c:ptCount val="29"/>
                <c:pt idx="0">
                  <c:v>209017952</c:v>
                </c:pt>
                <c:pt idx="1">
                  <c:v>206868341</c:v>
                </c:pt>
                <c:pt idx="2">
                  <c:v>192958533</c:v>
                </c:pt>
                <c:pt idx="3">
                  <c:v>186196921</c:v>
                </c:pt>
                <c:pt idx="4">
                  <c:v>215182016</c:v>
                </c:pt>
                <c:pt idx="5">
                  <c:v>228829249</c:v>
                </c:pt>
                <c:pt idx="6">
                  <c:v>221547370</c:v>
                </c:pt>
                <c:pt idx="7">
                  <c:v>218576831</c:v>
                </c:pt>
                <c:pt idx="8">
                  <c:v>199598755</c:v>
                </c:pt>
                <c:pt idx="9">
                  <c:v>181623265</c:v>
                </c:pt>
                <c:pt idx="10">
                  <c:v>181237644</c:v>
                </c:pt>
                <c:pt idx="11">
                  <c:v>179945319</c:v>
                </c:pt>
                <c:pt idx="12">
                  <c:v>185568963</c:v>
                </c:pt>
                <c:pt idx="13">
                  <c:v>172154589</c:v>
                </c:pt>
                <c:pt idx="14">
                  <c:v>175867455</c:v>
                </c:pt>
                <c:pt idx="15">
                  <c:v>188129094</c:v>
                </c:pt>
                <c:pt idx="16">
                  <c:v>166842542</c:v>
                </c:pt>
                <c:pt idx="17">
                  <c:v>160157635</c:v>
                </c:pt>
                <c:pt idx="18">
                  <c:v>151418253</c:v>
                </c:pt>
                <c:pt idx="19">
                  <c:v>179054510</c:v>
                </c:pt>
                <c:pt idx="20">
                  <c:v>200347758</c:v>
                </c:pt>
                <c:pt idx="21">
                  <c:v>218062755</c:v>
                </c:pt>
                <c:pt idx="22">
                  <c:v>225931596</c:v>
                </c:pt>
                <c:pt idx="23">
                  <c:v>207658249</c:v>
                </c:pt>
                <c:pt idx="24">
                  <c:v>193544844</c:v>
                </c:pt>
                <c:pt idx="25">
                  <c:v>206887173</c:v>
                </c:pt>
                <c:pt idx="26">
                  <c:v>221005038</c:v>
                </c:pt>
                <c:pt idx="27">
                  <c:v>213923953</c:v>
                </c:pt>
                <c:pt idx="28">
                  <c:v>216112365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82-4B24-A0FA-668D0DC12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988189888"/>
        <c:axId val="1988173248"/>
      </c:barChart>
      <c:lineChart>
        <c:grouping val="standard"/>
        <c:varyColors val="0"/>
        <c:ser>
          <c:idx val="0"/>
          <c:order val="0"/>
          <c:tx>
            <c:strRef>
              <c:f>그래프!$C$3:$C$5</c:f>
              <c:strCache>
                <c:ptCount val="1"/>
                <c:pt idx="0">
                  <c:v>2023 - 평균 : 평균기온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그래프!$A$6:$B$36</c:f>
              <c:multiLvlStrCache>
                <c:ptCount val="2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</c:lvl>
                <c:lvl>
                  <c:pt idx="0">
                    <c:v>2월</c:v>
                  </c:pt>
                </c:lvl>
              </c:multiLvlStrCache>
            </c:multiLvlStrRef>
          </c:cat>
          <c:val>
            <c:numRef>
              <c:f>그래프!$C$6:$C$36</c:f>
              <c:numCache>
                <c:formatCode>0.0_ </c:formatCode>
                <c:ptCount val="29"/>
                <c:pt idx="0">
                  <c:v>3.8</c:v>
                </c:pt>
                <c:pt idx="1">
                  <c:v>1.3</c:v>
                </c:pt>
                <c:pt idx="2">
                  <c:v>2.4</c:v>
                </c:pt>
                <c:pt idx="3">
                  <c:v>1.6</c:v>
                </c:pt>
                <c:pt idx="4">
                  <c:v>1.6</c:v>
                </c:pt>
                <c:pt idx="5">
                  <c:v>4.2</c:v>
                </c:pt>
                <c:pt idx="6">
                  <c:v>5.3</c:v>
                </c:pt>
                <c:pt idx="7">
                  <c:v>4.9000000000000004</c:v>
                </c:pt>
                <c:pt idx="8">
                  <c:v>3.9</c:v>
                </c:pt>
                <c:pt idx="9">
                  <c:v>4.5999999999999996</c:v>
                </c:pt>
                <c:pt idx="10">
                  <c:v>3.6</c:v>
                </c:pt>
                <c:pt idx="11">
                  <c:v>4.8</c:v>
                </c:pt>
                <c:pt idx="12">
                  <c:v>6.1</c:v>
                </c:pt>
                <c:pt idx="13">
                  <c:v>4.5999999999999996</c:v>
                </c:pt>
                <c:pt idx="14">
                  <c:v>2.8</c:v>
                </c:pt>
                <c:pt idx="15">
                  <c:v>4.7</c:v>
                </c:pt>
                <c:pt idx="16">
                  <c:v>4.4000000000000004</c:v>
                </c:pt>
                <c:pt idx="17">
                  <c:v>6.9</c:v>
                </c:pt>
                <c:pt idx="18">
                  <c:v>7.2</c:v>
                </c:pt>
                <c:pt idx="19">
                  <c:v>2.6</c:v>
                </c:pt>
                <c:pt idx="20">
                  <c:v>1.3</c:v>
                </c:pt>
                <c:pt idx="21">
                  <c:v>3.8</c:v>
                </c:pt>
                <c:pt idx="22">
                  <c:v>7.8</c:v>
                </c:pt>
                <c:pt idx="23">
                  <c:v>7.4</c:v>
                </c:pt>
                <c:pt idx="24">
                  <c:v>3.8</c:v>
                </c:pt>
                <c:pt idx="25">
                  <c:v>3.7</c:v>
                </c:pt>
                <c:pt idx="26">
                  <c:v>6.2</c:v>
                </c:pt>
                <c:pt idx="27">
                  <c:v>8.8000000000000007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BB-4E25-B54D-E39A7DFE9A88}"/>
            </c:ext>
          </c:extLst>
        </c:ser>
        <c:ser>
          <c:idx val="2"/>
          <c:order val="2"/>
          <c:tx>
            <c:strRef>
              <c:f>그래프!$E$3:$E$5</c:f>
              <c:strCache>
                <c:ptCount val="1"/>
                <c:pt idx="0">
                  <c:v>2024 - 평균 : 평균기온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그래프!$A$6:$B$36</c:f>
              <c:multiLvlStrCache>
                <c:ptCount val="2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</c:lvl>
                <c:lvl>
                  <c:pt idx="0">
                    <c:v>2월</c:v>
                  </c:pt>
                </c:lvl>
              </c:multiLvlStrCache>
            </c:multiLvlStrRef>
          </c:cat>
          <c:val>
            <c:numRef>
              <c:f>그래프!$E$6:$E$36</c:f>
              <c:numCache>
                <c:formatCode>0.0_ </c:formatCode>
                <c:ptCount val="29"/>
                <c:pt idx="0">
                  <c:v>6.3</c:v>
                </c:pt>
                <c:pt idx="1">
                  <c:v>5.4</c:v>
                </c:pt>
                <c:pt idx="2">
                  <c:v>5.9</c:v>
                </c:pt>
                <c:pt idx="3">
                  <c:v>5.9</c:v>
                </c:pt>
                <c:pt idx="4">
                  <c:v>5.4</c:v>
                </c:pt>
                <c:pt idx="5">
                  <c:v>3.5</c:v>
                </c:pt>
                <c:pt idx="6">
                  <c:v>3.7</c:v>
                </c:pt>
                <c:pt idx="7">
                  <c:v>2.6</c:v>
                </c:pt>
                <c:pt idx="8">
                  <c:v>3.3</c:v>
                </c:pt>
                <c:pt idx="9">
                  <c:v>3.8</c:v>
                </c:pt>
                <c:pt idx="10">
                  <c:v>3.1</c:v>
                </c:pt>
                <c:pt idx="11">
                  <c:v>4.3</c:v>
                </c:pt>
                <c:pt idx="12">
                  <c:v>8.3000000000000007</c:v>
                </c:pt>
                <c:pt idx="13">
                  <c:v>10.6</c:v>
                </c:pt>
                <c:pt idx="14">
                  <c:v>8.5</c:v>
                </c:pt>
                <c:pt idx="15">
                  <c:v>4.5999999999999996</c:v>
                </c:pt>
                <c:pt idx="16">
                  <c:v>5.8</c:v>
                </c:pt>
                <c:pt idx="17">
                  <c:v>8.1999999999999993</c:v>
                </c:pt>
                <c:pt idx="18">
                  <c:v>14.7</c:v>
                </c:pt>
                <c:pt idx="19">
                  <c:v>7.5</c:v>
                </c:pt>
                <c:pt idx="20">
                  <c:v>5.0999999999999996</c:v>
                </c:pt>
                <c:pt idx="21">
                  <c:v>3</c:v>
                </c:pt>
                <c:pt idx="22">
                  <c:v>3</c:v>
                </c:pt>
                <c:pt idx="23">
                  <c:v>3.6</c:v>
                </c:pt>
                <c:pt idx="24">
                  <c:v>4.2</c:v>
                </c:pt>
                <c:pt idx="25">
                  <c:v>5.0999999999999996</c:v>
                </c:pt>
                <c:pt idx="26">
                  <c:v>2.6</c:v>
                </c:pt>
                <c:pt idx="27">
                  <c:v>4.5999999999999996</c:v>
                </c:pt>
                <c:pt idx="28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82-4B24-A0FA-668D0DC12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marker val="1"/>
        <c:smooth val="0"/>
        <c:axId val="410951679"/>
        <c:axId val="410925887"/>
      </c:lineChart>
      <c:catAx>
        <c:axId val="410951679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0925887"/>
        <c:crosses val="autoZero"/>
        <c:auto val="1"/>
        <c:lblAlgn val="ctr"/>
        <c:lblOffset val="100"/>
        <c:noMultiLvlLbl val="0"/>
      </c:catAx>
      <c:valAx>
        <c:axId val="41092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0951679"/>
        <c:crosses val="autoZero"/>
        <c:crossBetween val="between"/>
      </c:valAx>
      <c:valAx>
        <c:axId val="1988173248"/>
        <c:scaling>
          <c:orientation val="minMax"/>
        </c:scaling>
        <c:delete val="0"/>
        <c:axPos val="r"/>
        <c:numFmt formatCode="#,##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8189888"/>
        <c:crosses val="max"/>
        <c:crossBetween val="between"/>
      </c:valAx>
      <c:catAx>
        <c:axId val="198818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817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[날씨공급량.xlsx]그래프!피벗 테이블6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그래프!$C$42:$C$43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그래프!$A$44:$B$106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  <c:pt idx="37">
                    <c:v>9</c:v>
                  </c:pt>
                  <c:pt idx="38">
                    <c:v>10</c:v>
                  </c:pt>
                  <c:pt idx="39">
                    <c:v>11</c:v>
                  </c:pt>
                  <c:pt idx="40">
                    <c:v>12</c:v>
                  </c:pt>
                  <c:pt idx="41">
                    <c:v>13</c:v>
                  </c:pt>
                  <c:pt idx="42">
                    <c:v>14</c:v>
                  </c:pt>
                  <c:pt idx="43">
                    <c:v>15</c:v>
                  </c:pt>
                  <c:pt idx="44">
                    <c:v>16</c:v>
                  </c:pt>
                  <c:pt idx="45">
                    <c:v>17</c:v>
                  </c:pt>
                  <c:pt idx="46">
                    <c:v>18</c:v>
                  </c:pt>
                  <c:pt idx="47">
                    <c:v>19</c:v>
                  </c:pt>
                  <c:pt idx="48">
                    <c:v>20</c:v>
                  </c:pt>
                  <c:pt idx="49">
                    <c:v>21</c:v>
                  </c:pt>
                  <c:pt idx="50">
                    <c:v>22</c:v>
                  </c:pt>
                  <c:pt idx="51">
                    <c:v>23</c:v>
                  </c:pt>
                  <c:pt idx="52">
                    <c:v>24</c:v>
                  </c:pt>
                  <c:pt idx="53">
                    <c:v>25</c:v>
                  </c:pt>
                  <c:pt idx="54">
                    <c:v>26</c:v>
                  </c:pt>
                  <c:pt idx="55">
                    <c:v>27</c:v>
                  </c:pt>
                  <c:pt idx="56">
                    <c:v>28</c:v>
                  </c:pt>
                  <c:pt idx="57">
                    <c:v>29</c:v>
                  </c:pt>
                  <c:pt idx="58">
                    <c:v>30</c:v>
                  </c:pt>
                  <c:pt idx="59">
                    <c:v>31</c:v>
                  </c:pt>
                </c:lvl>
                <c:lvl>
                  <c:pt idx="0">
                    <c:v>2월</c:v>
                  </c:pt>
                  <c:pt idx="29">
                    <c:v>3월</c:v>
                  </c:pt>
                </c:lvl>
              </c:multiLvlStrCache>
            </c:multiLvlStrRef>
          </c:cat>
          <c:val>
            <c:numRef>
              <c:f>그래프!$C$44:$C$106</c:f>
              <c:numCache>
                <c:formatCode>0.0_ </c:formatCode>
                <c:ptCount val="60"/>
                <c:pt idx="0">
                  <c:v>1.9</c:v>
                </c:pt>
                <c:pt idx="1">
                  <c:v>0.7</c:v>
                </c:pt>
                <c:pt idx="2">
                  <c:v>0.4</c:v>
                </c:pt>
                <c:pt idx="3">
                  <c:v>-0.6</c:v>
                </c:pt>
                <c:pt idx="4">
                  <c:v>-3</c:v>
                </c:pt>
                <c:pt idx="5">
                  <c:v>-1.1000000000000001</c:v>
                </c:pt>
                <c:pt idx="6">
                  <c:v>0.2</c:v>
                </c:pt>
                <c:pt idx="7">
                  <c:v>1.5</c:v>
                </c:pt>
                <c:pt idx="8">
                  <c:v>2.6</c:v>
                </c:pt>
                <c:pt idx="9">
                  <c:v>5.3</c:v>
                </c:pt>
                <c:pt idx="10">
                  <c:v>3.5</c:v>
                </c:pt>
                <c:pt idx="11">
                  <c:v>4.8</c:v>
                </c:pt>
                <c:pt idx="12">
                  <c:v>5.4</c:v>
                </c:pt>
                <c:pt idx="13">
                  <c:v>7.3</c:v>
                </c:pt>
                <c:pt idx="14">
                  <c:v>0.4</c:v>
                </c:pt>
                <c:pt idx="15">
                  <c:v>-3.6</c:v>
                </c:pt>
                <c:pt idx="16">
                  <c:v>-4.3</c:v>
                </c:pt>
                <c:pt idx="17">
                  <c:v>-0.8</c:v>
                </c:pt>
                <c:pt idx="18">
                  <c:v>2.4</c:v>
                </c:pt>
                <c:pt idx="19">
                  <c:v>-2.2000000000000002</c:v>
                </c:pt>
                <c:pt idx="20">
                  <c:v>1.2</c:v>
                </c:pt>
                <c:pt idx="21">
                  <c:v>-0.4</c:v>
                </c:pt>
                <c:pt idx="22">
                  <c:v>-2.2999999999999998</c:v>
                </c:pt>
                <c:pt idx="23">
                  <c:v>0.5</c:v>
                </c:pt>
                <c:pt idx="24">
                  <c:v>5</c:v>
                </c:pt>
                <c:pt idx="25">
                  <c:v>6.8</c:v>
                </c:pt>
                <c:pt idx="26">
                  <c:v>6.3</c:v>
                </c:pt>
                <c:pt idx="27">
                  <c:v>7</c:v>
                </c:pt>
                <c:pt idx="29">
                  <c:v>9.9</c:v>
                </c:pt>
                <c:pt idx="30">
                  <c:v>6.2</c:v>
                </c:pt>
                <c:pt idx="31">
                  <c:v>7.7</c:v>
                </c:pt>
                <c:pt idx="32">
                  <c:v>8.8000000000000007</c:v>
                </c:pt>
                <c:pt idx="33">
                  <c:v>6.9</c:v>
                </c:pt>
                <c:pt idx="34">
                  <c:v>4</c:v>
                </c:pt>
                <c:pt idx="35">
                  <c:v>5.2</c:v>
                </c:pt>
                <c:pt idx="36">
                  <c:v>8.1</c:v>
                </c:pt>
                <c:pt idx="37">
                  <c:v>9.1</c:v>
                </c:pt>
                <c:pt idx="38">
                  <c:v>10.5</c:v>
                </c:pt>
                <c:pt idx="39">
                  <c:v>12.5</c:v>
                </c:pt>
                <c:pt idx="40">
                  <c:v>14.7</c:v>
                </c:pt>
                <c:pt idx="41">
                  <c:v>15.1</c:v>
                </c:pt>
                <c:pt idx="42">
                  <c:v>10.8</c:v>
                </c:pt>
                <c:pt idx="43">
                  <c:v>11.7</c:v>
                </c:pt>
                <c:pt idx="44">
                  <c:v>14.4</c:v>
                </c:pt>
                <c:pt idx="45">
                  <c:v>8.8000000000000007</c:v>
                </c:pt>
                <c:pt idx="46">
                  <c:v>6.1</c:v>
                </c:pt>
                <c:pt idx="47">
                  <c:v>4.9000000000000004</c:v>
                </c:pt>
                <c:pt idx="48">
                  <c:v>6.6</c:v>
                </c:pt>
                <c:pt idx="49">
                  <c:v>8.3000000000000007</c:v>
                </c:pt>
                <c:pt idx="50">
                  <c:v>8.6999999999999993</c:v>
                </c:pt>
                <c:pt idx="51">
                  <c:v>6.8</c:v>
                </c:pt>
                <c:pt idx="52">
                  <c:v>9.1</c:v>
                </c:pt>
                <c:pt idx="53">
                  <c:v>13.5</c:v>
                </c:pt>
                <c:pt idx="54">
                  <c:v>14.7</c:v>
                </c:pt>
                <c:pt idx="55">
                  <c:v>13.1</c:v>
                </c:pt>
                <c:pt idx="56">
                  <c:v>9</c:v>
                </c:pt>
                <c:pt idx="57">
                  <c:v>10.8</c:v>
                </c:pt>
                <c:pt idx="58">
                  <c:v>14.8</c:v>
                </c:pt>
                <c:pt idx="5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7-4F69-ABDF-08BD9D7F0DC1}"/>
            </c:ext>
          </c:extLst>
        </c:ser>
        <c:ser>
          <c:idx val="1"/>
          <c:order val="1"/>
          <c:tx>
            <c:strRef>
              <c:f>그래프!$D$42:$D$43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그래프!$A$44:$B$106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  <c:pt idx="37">
                    <c:v>9</c:v>
                  </c:pt>
                  <c:pt idx="38">
                    <c:v>10</c:v>
                  </c:pt>
                  <c:pt idx="39">
                    <c:v>11</c:v>
                  </c:pt>
                  <c:pt idx="40">
                    <c:v>12</c:v>
                  </c:pt>
                  <c:pt idx="41">
                    <c:v>13</c:v>
                  </c:pt>
                  <c:pt idx="42">
                    <c:v>14</c:v>
                  </c:pt>
                  <c:pt idx="43">
                    <c:v>15</c:v>
                  </c:pt>
                  <c:pt idx="44">
                    <c:v>16</c:v>
                  </c:pt>
                  <c:pt idx="45">
                    <c:v>17</c:v>
                  </c:pt>
                  <c:pt idx="46">
                    <c:v>18</c:v>
                  </c:pt>
                  <c:pt idx="47">
                    <c:v>19</c:v>
                  </c:pt>
                  <c:pt idx="48">
                    <c:v>20</c:v>
                  </c:pt>
                  <c:pt idx="49">
                    <c:v>21</c:v>
                  </c:pt>
                  <c:pt idx="50">
                    <c:v>22</c:v>
                  </c:pt>
                  <c:pt idx="51">
                    <c:v>23</c:v>
                  </c:pt>
                  <c:pt idx="52">
                    <c:v>24</c:v>
                  </c:pt>
                  <c:pt idx="53">
                    <c:v>25</c:v>
                  </c:pt>
                  <c:pt idx="54">
                    <c:v>26</c:v>
                  </c:pt>
                  <c:pt idx="55">
                    <c:v>27</c:v>
                  </c:pt>
                  <c:pt idx="56">
                    <c:v>28</c:v>
                  </c:pt>
                  <c:pt idx="57">
                    <c:v>29</c:v>
                  </c:pt>
                  <c:pt idx="58">
                    <c:v>30</c:v>
                  </c:pt>
                  <c:pt idx="59">
                    <c:v>31</c:v>
                  </c:pt>
                </c:lvl>
                <c:lvl>
                  <c:pt idx="0">
                    <c:v>2월</c:v>
                  </c:pt>
                  <c:pt idx="29">
                    <c:v>3월</c:v>
                  </c:pt>
                </c:lvl>
              </c:multiLvlStrCache>
            </c:multiLvlStrRef>
          </c:cat>
          <c:val>
            <c:numRef>
              <c:f>그래프!$D$44:$D$106</c:f>
              <c:numCache>
                <c:formatCode>0.0_ </c:formatCode>
                <c:ptCount val="60"/>
                <c:pt idx="0">
                  <c:v>3.8</c:v>
                </c:pt>
                <c:pt idx="1">
                  <c:v>1.3</c:v>
                </c:pt>
                <c:pt idx="2">
                  <c:v>2.4</c:v>
                </c:pt>
                <c:pt idx="3">
                  <c:v>1.6</c:v>
                </c:pt>
                <c:pt idx="4">
                  <c:v>1.6</c:v>
                </c:pt>
                <c:pt idx="5">
                  <c:v>4.2</c:v>
                </c:pt>
                <c:pt idx="6">
                  <c:v>5.3</c:v>
                </c:pt>
                <c:pt idx="7">
                  <c:v>4.9000000000000004</c:v>
                </c:pt>
                <c:pt idx="8">
                  <c:v>3.9</c:v>
                </c:pt>
                <c:pt idx="9">
                  <c:v>4.5999999999999996</c:v>
                </c:pt>
                <c:pt idx="10">
                  <c:v>3.6</c:v>
                </c:pt>
                <c:pt idx="11">
                  <c:v>4.8</c:v>
                </c:pt>
                <c:pt idx="12">
                  <c:v>6.1</c:v>
                </c:pt>
                <c:pt idx="13">
                  <c:v>4.5999999999999996</c:v>
                </c:pt>
                <c:pt idx="14">
                  <c:v>2.8</c:v>
                </c:pt>
                <c:pt idx="15">
                  <c:v>4.7</c:v>
                </c:pt>
                <c:pt idx="16">
                  <c:v>4.4000000000000004</c:v>
                </c:pt>
                <c:pt idx="17">
                  <c:v>6.9</c:v>
                </c:pt>
                <c:pt idx="18">
                  <c:v>7.2</c:v>
                </c:pt>
                <c:pt idx="19">
                  <c:v>2.6</c:v>
                </c:pt>
                <c:pt idx="20">
                  <c:v>1.3</c:v>
                </c:pt>
                <c:pt idx="21">
                  <c:v>3.8</c:v>
                </c:pt>
                <c:pt idx="22">
                  <c:v>7.8</c:v>
                </c:pt>
                <c:pt idx="23">
                  <c:v>7.4</c:v>
                </c:pt>
                <c:pt idx="24">
                  <c:v>3.8</c:v>
                </c:pt>
                <c:pt idx="25">
                  <c:v>3.7</c:v>
                </c:pt>
                <c:pt idx="26">
                  <c:v>6.2</c:v>
                </c:pt>
                <c:pt idx="27">
                  <c:v>8.8000000000000007</c:v>
                </c:pt>
                <c:pt idx="29">
                  <c:v>8.4</c:v>
                </c:pt>
                <c:pt idx="30">
                  <c:v>4.5999999999999996</c:v>
                </c:pt>
                <c:pt idx="31">
                  <c:v>7.5</c:v>
                </c:pt>
                <c:pt idx="32">
                  <c:v>8</c:v>
                </c:pt>
                <c:pt idx="33">
                  <c:v>8.9</c:v>
                </c:pt>
                <c:pt idx="34">
                  <c:v>10.5</c:v>
                </c:pt>
                <c:pt idx="35">
                  <c:v>13.2</c:v>
                </c:pt>
                <c:pt idx="36">
                  <c:v>14</c:v>
                </c:pt>
                <c:pt idx="37">
                  <c:v>16</c:v>
                </c:pt>
                <c:pt idx="38">
                  <c:v>14.9</c:v>
                </c:pt>
                <c:pt idx="39">
                  <c:v>16.7</c:v>
                </c:pt>
                <c:pt idx="40">
                  <c:v>9.9</c:v>
                </c:pt>
                <c:pt idx="41">
                  <c:v>5.2</c:v>
                </c:pt>
                <c:pt idx="42">
                  <c:v>9.6999999999999993</c:v>
                </c:pt>
                <c:pt idx="43">
                  <c:v>13.8</c:v>
                </c:pt>
                <c:pt idx="44">
                  <c:v>10.5</c:v>
                </c:pt>
                <c:pt idx="45">
                  <c:v>9.5</c:v>
                </c:pt>
                <c:pt idx="46">
                  <c:v>11.8</c:v>
                </c:pt>
                <c:pt idx="47">
                  <c:v>11.4</c:v>
                </c:pt>
                <c:pt idx="48">
                  <c:v>12.3</c:v>
                </c:pt>
                <c:pt idx="49">
                  <c:v>15.3</c:v>
                </c:pt>
                <c:pt idx="50">
                  <c:v>15.9</c:v>
                </c:pt>
                <c:pt idx="51">
                  <c:v>15.2</c:v>
                </c:pt>
                <c:pt idx="52">
                  <c:v>12.6</c:v>
                </c:pt>
                <c:pt idx="53">
                  <c:v>10.4</c:v>
                </c:pt>
                <c:pt idx="54">
                  <c:v>11.7</c:v>
                </c:pt>
                <c:pt idx="55">
                  <c:v>9.6999999999999993</c:v>
                </c:pt>
                <c:pt idx="56">
                  <c:v>11.4</c:v>
                </c:pt>
                <c:pt idx="57">
                  <c:v>13.3</c:v>
                </c:pt>
                <c:pt idx="58">
                  <c:v>15.6</c:v>
                </c:pt>
                <c:pt idx="59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7-4F69-ABDF-08BD9D7F0DC1}"/>
            </c:ext>
          </c:extLst>
        </c:ser>
        <c:ser>
          <c:idx val="2"/>
          <c:order val="2"/>
          <c:tx>
            <c:strRef>
              <c:f>그래프!$E$42:$E$43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그래프!$A$44:$B$106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  <c:pt idx="37">
                    <c:v>9</c:v>
                  </c:pt>
                  <c:pt idx="38">
                    <c:v>10</c:v>
                  </c:pt>
                  <c:pt idx="39">
                    <c:v>11</c:v>
                  </c:pt>
                  <c:pt idx="40">
                    <c:v>12</c:v>
                  </c:pt>
                  <c:pt idx="41">
                    <c:v>13</c:v>
                  </c:pt>
                  <c:pt idx="42">
                    <c:v>14</c:v>
                  </c:pt>
                  <c:pt idx="43">
                    <c:v>15</c:v>
                  </c:pt>
                  <c:pt idx="44">
                    <c:v>16</c:v>
                  </c:pt>
                  <c:pt idx="45">
                    <c:v>17</c:v>
                  </c:pt>
                  <c:pt idx="46">
                    <c:v>18</c:v>
                  </c:pt>
                  <c:pt idx="47">
                    <c:v>19</c:v>
                  </c:pt>
                  <c:pt idx="48">
                    <c:v>20</c:v>
                  </c:pt>
                  <c:pt idx="49">
                    <c:v>21</c:v>
                  </c:pt>
                  <c:pt idx="50">
                    <c:v>22</c:v>
                  </c:pt>
                  <c:pt idx="51">
                    <c:v>23</c:v>
                  </c:pt>
                  <c:pt idx="52">
                    <c:v>24</c:v>
                  </c:pt>
                  <c:pt idx="53">
                    <c:v>25</c:v>
                  </c:pt>
                  <c:pt idx="54">
                    <c:v>26</c:v>
                  </c:pt>
                  <c:pt idx="55">
                    <c:v>27</c:v>
                  </c:pt>
                  <c:pt idx="56">
                    <c:v>28</c:v>
                  </c:pt>
                  <c:pt idx="57">
                    <c:v>29</c:v>
                  </c:pt>
                  <c:pt idx="58">
                    <c:v>30</c:v>
                  </c:pt>
                  <c:pt idx="59">
                    <c:v>31</c:v>
                  </c:pt>
                </c:lvl>
                <c:lvl>
                  <c:pt idx="0">
                    <c:v>2월</c:v>
                  </c:pt>
                  <c:pt idx="29">
                    <c:v>3월</c:v>
                  </c:pt>
                </c:lvl>
              </c:multiLvlStrCache>
            </c:multiLvlStrRef>
          </c:cat>
          <c:val>
            <c:numRef>
              <c:f>그래프!$E$44:$E$106</c:f>
              <c:numCache>
                <c:formatCode>0.0_ </c:formatCode>
                <c:ptCount val="60"/>
                <c:pt idx="0">
                  <c:v>6.3</c:v>
                </c:pt>
                <c:pt idx="1">
                  <c:v>5.4</c:v>
                </c:pt>
                <c:pt idx="2">
                  <c:v>5.9</c:v>
                </c:pt>
                <c:pt idx="3">
                  <c:v>5.9</c:v>
                </c:pt>
                <c:pt idx="4">
                  <c:v>5.4</c:v>
                </c:pt>
                <c:pt idx="5">
                  <c:v>3.5</c:v>
                </c:pt>
                <c:pt idx="6">
                  <c:v>3.7</c:v>
                </c:pt>
                <c:pt idx="7">
                  <c:v>2.6</c:v>
                </c:pt>
                <c:pt idx="8">
                  <c:v>3.3</c:v>
                </c:pt>
                <c:pt idx="9">
                  <c:v>3.8</c:v>
                </c:pt>
                <c:pt idx="10">
                  <c:v>3.1</c:v>
                </c:pt>
                <c:pt idx="11">
                  <c:v>4.3</c:v>
                </c:pt>
                <c:pt idx="12">
                  <c:v>8.3000000000000007</c:v>
                </c:pt>
                <c:pt idx="13">
                  <c:v>10.6</c:v>
                </c:pt>
                <c:pt idx="14">
                  <c:v>8.5</c:v>
                </c:pt>
                <c:pt idx="15">
                  <c:v>4.5999999999999996</c:v>
                </c:pt>
                <c:pt idx="16">
                  <c:v>5.8</c:v>
                </c:pt>
                <c:pt idx="17">
                  <c:v>8.1999999999999993</c:v>
                </c:pt>
                <c:pt idx="18">
                  <c:v>14.7</c:v>
                </c:pt>
                <c:pt idx="19">
                  <c:v>7.5</c:v>
                </c:pt>
                <c:pt idx="20">
                  <c:v>5.0999999999999996</c:v>
                </c:pt>
                <c:pt idx="21">
                  <c:v>3</c:v>
                </c:pt>
                <c:pt idx="22">
                  <c:v>3</c:v>
                </c:pt>
                <c:pt idx="23">
                  <c:v>3.6</c:v>
                </c:pt>
                <c:pt idx="24">
                  <c:v>4.2</c:v>
                </c:pt>
                <c:pt idx="25">
                  <c:v>5.0999999999999996</c:v>
                </c:pt>
                <c:pt idx="26">
                  <c:v>2.6</c:v>
                </c:pt>
                <c:pt idx="27">
                  <c:v>4.5999999999999996</c:v>
                </c:pt>
                <c:pt idx="28">
                  <c:v>4.0999999999999996</c:v>
                </c:pt>
                <c:pt idx="29">
                  <c:v>0.5</c:v>
                </c:pt>
                <c:pt idx="30">
                  <c:v>0.5</c:v>
                </c:pt>
                <c:pt idx="31">
                  <c:v>6.3</c:v>
                </c:pt>
                <c:pt idx="32">
                  <c:v>7.7</c:v>
                </c:pt>
                <c:pt idx="33">
                  <c:v>6.6</c:v>
                </c:pt>
                <c:pt idx="34">
                  <c:v>6.9</c:v>
                </c:pt>
                <c:pt idx="35">
                  <c:v>5.9</c:v>
                </c:pt>
                <c:pt idx="36">
                  <c:v>4.7</c:v>
                </c:pt>
                <c:pt idx="37">
                  <c:v>3.9</c:v>
                </c:pt>
                <c:pt idx="38">
                  <c:v>5.4</c:v>
                </c:pt>
                <c:pt idx="39">
                  <c:v>8</c:v>
                </c:pt>
                <c:pt idx="40">
                  <c:v>6.7</c:v>
                </c:pt>
                <c:pt idx="41">
                  <c:v>7.8</c:v>
                </c:pt>
                <c:pt idx="42">
                  <c:v>9.6999999999999993</c:v>
                </c:pt>
                <c:pt idx="43">
                  <c:v>12</c:v>
                </c:pt>
                <c:pt idx="44">
                  <c:v>14.1</c:v>
                </c:pt>
                <c:pt idx="45">
                  <c:v>13.6</c:v>
                </c:pt>
                <c:pt idx="46">
                  <c:v>9.9</c:v>
                </c:pt>
                <c:pt idx="47">
                  <c:v>9.9</c:v>
                </c:pt>
                <c:pt idx="48">
                  <c:v>6.7</c:v>
                </c:pt>
                <c:pt idx="49">
                  <c:v>6.4</c:v>
                </c:pt>
                <c:pt idx="50">
                  <c:v>10</c:v>
                </c:pt>
                <c:pt idx="51">
                  <c:v>16</c:v>
                </c:pt>
                <c:pt idx="52">
                  <c:v>10.9</c:v>
                </c:pt>
                <c:pt idx="53">
                  <c:v>9.5</c:v>
                </c:pt>
                <c:pt idx="54">
                  <c:v>7.9</c:v>
                </c:pt>
                <c:pt idx="55">
                  <c:v>10</c:v>
                </c:pt>
                <c:pt idx="56">
                  <c:v>9.1999999999999993</c:v>
                </c:pt>
                <c:pt idx="57">
                  <c:v>13.1</c:v>
                </c:pt>
                <c:pt idx="58">
                  <c:v>11.3</c:v>
                </c:pt>
                <c:pt idx="59">
                  <c:v>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C-4441-A20F-C6650A1B6FCB}"/>
            </c:ext>
          </c:extLst>
        </c:ser>
        <c:ser>
          <c:idx val="3"/>
          <c:order val="3"/>
          <c:tx>
            <c:strRef>
              <c:f>그래프!$F$42:$F$43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그래프!$A$44:$B$106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  <c:pt idx="37">
                    <c:v>9</c:v>
                  </c:pt>
                  <c:pt idx="38">
                    <c:v>10</c:v>
                  </c:pt>
                  <c:pt idx="39">
                    <c:v>11</c:v>
                  </c:pt>
                  <c:pt idx="40">
                    <c:v>12</c:v>
                  </c:pt>
                  <c:pt idx="41">
                    <c:v>13</c:v>
                  </c:pt>
                  <c:pt idx="42">
                    <c:v>14</c:v>
                  </c:pt>
                  <c:pt idx="43">
                    <c:v>15</c:v>
                  </c:pt>
                  <c:pt idx="44">
                    <c:v>16</c:v>
                  </c:pt>
                  <c:pt idx="45">
                    <c:v>17</c:v>
                  </c:pt>
                  <c:pt idx="46">
                    <c:v>18</c:v>
                  </c:pt>
                  <c:pt idx="47">
                    <c:v>19</c:v>
                  </c:pt>
                  <c:pt idx="48">
                    <c:v>20</c:v>
                  </c:pt>
                  <c:pt idx="49">
                    <c:v>21</c:v>
                  </c:pt>
                  <c:pt idx="50">
                    <c:v>22</c:v>
                  </c:pt>
                  <c:pt idx="51">
                    <c:v>23</c:v>
                  </c:pt>
                  <c:pt idx="52">
                    <c:v>24</c:v>
                  </c:pt>
                  <c:pt idx="53">
                    <c:v>25</c:v>
                  </c:pt>
                  <c:pt idx="54">
                    <c:v>26</c:v>
                  </c:pt>
                  <c:pt idx="55">
                    <c:v>27</c:v>
                  </c:pt>
                  <c:pt idx="56">
                    <c:v>28</c:v>
                  </c:pt>
                  <c:pt idx="57">
                    <c:v>29</c:v>
                  </c:pt>
                  <c:pt idx="58">
                    <c:v>30</c:v>
                  </c:pt>
                  <c:pt idx="59">
                    <c:v>31</c:v>
                  </c:pt>
                </c:lvl>
                <c:lvl>
                  <c:pt idx="0">
                    <c:v>2월</c:v>
                  </c:pt>
                  <c:pt idx="29">
                    <c:v>3월</c:v>
                  </c:pt>
                </c:lvl>
              </c:multiLvlStrCache>
            </c:multiLvlStrRef>
          </c:cat>
          <c:val>
            <c:numRef>
              <c:f>그래프!$F$44:$F$106</c:f>
              <c:numCache>
                <c:formatCode>0.0_ </c:formatCode>
                <c:ptCount val="60"/>
                <c:pt idx="0">
                  <c:v>3.7</c:v>
                </c:pt>
                <c:pt idx="1">
                  <c:v>3.7</c:v>
                </c:pt>
                <c:pt idx="2">
                  <c:v>0.5</c:v>
                </c:pt>
                <c:pt idx="3">
                  <c:v>-4.3</c:v>
                </c:pt>
                <c:pt idx="4">
                  <c:v>-4.2</c:v>
                </c:pt>
                <c:pt idx="5">
                  <c:v>-2.2000000000000002</c:v>
                </c:pt>
                <c:pt idx="6">
                  <c:v>-4.8</c:v>
                </c:pt>
                <c:pt idx="7">
                  <c:v>-5.0999999999999996</c:v>
                </c:pt>
                <c:pt idx="8">
                  <c:v>-2.4</c:v>
                </c:pt>
                <c:pt idx="9">
                  <c:v>-0.4</c:v>
                </c:pt>
                <c:pt idx="10">
                  <c:v>0.9</c:v>
                </c:pt>
                <c:pt idx="11">
                  <c:v>1.5</c:v>
                </c:pt>
                <c:pt idx="12">
                  <c:v>2</c:v>
                </c:pt>
                <c:pt idx="13">
                  <c:v>3.5</c:v>
                </c:pt>
                <c:pt idx="14">
                  <c:v>3.4</c:v>
                </c:pt>
                <c:pt idx="15">
                  <c:v>6.3</c:v>
                </c:pt>
                <c:pt idx="16">
                  <c:v>2.6716896382635462</c:v>
                </c:pt>
                <c:pt idx="17">
                  <c:v>-0.25490788356376981</c:v>
                </c:pt>
                <c:pt idx="18">
                  <c:v>-0.77813192827949873</c:v>
                </c:pt>
                <c:pt idx="19">
                  <c:v>-0.20172119694700519</c:v>
                </c:pt>
                <c:pt idx="20">
                  <c:v>0.26831616115195911</c:v>
                </c:pt>
                <c:pt idx="21">
                  <c:v>0.21512947453519471</c:v>
                </c:pt>
                <c:pt idx="22">
                  <c:v>1.261577563966652</c:v>
                </c:pt>
                <c:pt idx="23">
                  <c:v>2.3080256533981101</c:v>
                </c:pt>
                <c:pt idx="24">
                  <c:v>3.7713244143117679</c:v>
                </c:pt>
                <c:pt idx="25">
                  <c:v>5.757847219941155</c:v>
                </c:pt>
                <c:pt idx="26">
                  <c:v>6.6979219361390836</c:v>
                </c:pt>
                <c:pt idx="27">
                  <c:v>8.6844447417684698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C-4441-A20F-C6650A1B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852464"/>
        <c:axId val="1985840400"/>
      </c:lineChart>
      <c:catAx>
        <c:axId val="198585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5840400"/>
        <c:crosses val="autoZero"/>
        <c:auto val="1"/>
        <c:lblAlgn val="ctr"/>
        <c:lblOffset val="100"/>
        <c:noMultiLvlLbl val="0"/>
      </c:catAx>
      <c:valAx>
        <c:axId val="198584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58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200025</xdr:rowOff>
    </xdr:from>
    <xdr:to>
      <xdr:col>9</xdr:col>
      <xdr:colOff>0</xdr:colOff>
      <xdr:row>31</xdr:row>
      <xdr:rowOff>4764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11205</xdr:colOff>
      <xdr:row>3</xdr:row>
      <xdr:rowOff>0</xdr:rowOff>
    </xdr:from>
    <xdr:to>
      <xdr:col>12</xdr:col>
      <xdr:colOff>0</xdr:colOff>
      <xdr:row>28</xdr:row>
      <xdr:rowOff>212911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</xdr:row>
      <xdr:rowOff>66675</xdr:rowOff>
    </xdr:from>
    <xdr:to>
      <xdr:col>24</xdr:col>
      <xdr:colOff>619125</xdr:colOff>
      <xdr:row>28</xdr:row>
      <xdr:rowOff>123825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41</xdr:row>
      <xdr:rowOff>0</xdr:rowOff>
    </xdr:from>
    <xdr:to>
      <xdr:col>15</xdr:col>
      <xdr:colOff>438150</xdr:colOff>
      <xdr:row>62</xdr:row>
      <xdr:rowOff>19050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705.568169560182" createdVersion="6" refreshedVersion="6" minRefreshableVersion="3" recordCount="4442">
  <cacheSource type="worksheet">
    <worksheetSource ref="A1:N4443" sheet="일별기온공급량"/>
  </cacheSource>
  <cacheFields count="16">
    <cacheField name="날짜" numFmtId="14">
      <sharedItems containsSemiMixedTypes="0" containsNonDate="0" containsDate="1" containsString="0" minDate="2013-01-01T00:00:00" maxDate="2025-03-01T00:00:00" count="4442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</sharedItems>
      <fieldGroup par="15" base="0">
        <rangePr groupBy="months" startDate="2013-01-01T00:00:00" endDate="2025-03-01T00:00:00"/>
        <groupItems count="14">
          <s v="&lt;2013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5-03-01"/>
        </groupItems>
      </fieldGroup>
    </cacheField>
    <cacheField name="평균기온" numFmtId="0">
      <sharedItems containsString="0" containsBlank="1" containsNumber="1" minValue="-10.4" maxValue="33.1"/>
    </cacheField>
    <cacheField name="최고기온" numFmtId="0">
      <sharedItems containsString="0" containsBlank="1" containsNumber="1" minValue="-7.6" maxValue="39.200000000000003"/>
    </cacheField>
    <cacheField name="최고기온시간대" numFmtId="0">
      <sharedItems containsDate="1" containsString="0" containsBlank="1" containsMixedTypes="1" minDate="1899-12-30T00:01:00" maxDate="1900-01-01T00:00:00"/>
    </cacheField>
    <cacheField name="최저기온" numFmtId="0">
      <sharedItems containsString="0" containsBlank="1" containsNumber="1" minValue="-14.2" maxValue="28.6"/>
    </cacheField>
    <cacheField name="최저기온시간대" numFmtId="0">
      <sharedItems containsNonDate="0" containsDate="1" containsString="0" containsBlank="1" minDate="1899-12-30T00:01:00" maxDate="1900-01-01T00:00:00"/>
    </cacheField>
    <cacheField name="TempRange" numFmtId="0">
      <sharedItems containsString="0" containsBlank="1" containsNumber="1" minValue="1.1000000000000001" maxValue="21.5"/>
    </cacheField>
    <cacheField name="요일" numFmtId="0">
      <sharedItems/>
    </cacheField>
    <cacheField name="공급량(MJ)" numFmtId="187">
      <sharedItems containsString="0" containsBlank="1" containsNumber="1" containsInteger="1" minValue="33924261" maxValue="355721421"/>
    </cacheField>
    <cacheField name="공급량(M3)" numFmtId="187">
      <sharedItems containsString="0" containsBlank="1" containsNumber="1" minValue="788753" maxValue="8309852"/>
    </cacheField>
    <cacheField name="연월" numFmtId="14">
      <sharedItems/>
    </cacheField>
    <cacheField name="연" numFmtId="0">
      <sharedItems containsSemiMixedTypes="0" containsString="0" containsNumber="1" containsInteger="1" minValue="2013" maxValue="2025" count="13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월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일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분기" numFmtId="0" databaseField="0">
      <fieldGroup base="0">
        <rangePr groupBy="quarters" startDate="2013-01-01T00:00:00" endDate="2025-03-01T00:00:00"/>
        <groupItems count="6">
          <s v="&lt;2013-01-01"/>
          <s v="1사분기"/>
          <s v="2사분기"/>
          <s v="3사분기"/>
          <s v="4사분기"/>
          <s v="&gt;2025-03-01"/>
        </groupItems>
      </fieldGroup>
    </cacheField>
    <cacheField name="연2" numFmtId="0" databaseField="0">
      <fieldGroup base="0">
        <rangePr groupBy="years" startDate="2013-01-01T00:00:00" endDate="2025-03-01T00:00:00"/>
        <groupItems count="15">
          <s v="&lt;2013-01-01"/>
          <s v="2013년"/>
          <s v="2014년"/>
          <s v="2015년"/>
          <s v="2016년"/>
          <s v="2017년"/>
          <s v="2018년"/>
          <s v="2019년"/>
          <s v="2020년"/>
          <s v="2021년"/>
          <s v="2022년"/>
          <s v="2023년"/>
          <s v="2024년"/>
          <s v="2025년"/>
          <s v="&gt;2025-03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705.5693880787" createdVersion="6" refreshedVersion="6" minRefreshableVersion="3" recordCount="4442">
  <cacheSource type="worksheet">
    <worksheetSource name="기온및공급량"/>
  </cacheSource>
  <cacheFields count="17">
    <cacheField name="날짜" numFmtId="14">
      <sharedItems containsSemiMixedTypes="0" containsNonDate="0" containsDate="1" containsString="0" minDate="2013-01-01T00:00:00" maxDate="2025-03-01T00:00:00" count="4442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</sharedItems>
      <fieldGroup par="16" base="0">
        <rangePr groupBy="months" startDate="2013-01-01T00:00:00" endDate="2025-03-01T00:00:00"/>
        <groupItems count="14">
          <s v="&lt;2013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5-03-01"/>
        </groupItems>
      </fieldGroup>
    </cacheField>
    <cacheField name="평균기온" numFmtId="0">
      <sharedItems containsString="0" containsBlank="1" containsNumber="1" minValue="-10.4" maxValue="33.1"/>
    </cacheField>
    <cacheField name="최고기온" numFmtId="0">
      <sharedItems containsString="0" containsBlank="1" containsNumber="1" minValue="-7.6" maxValue="39.200000000000003"/>
    </cacheField>
    <cacheField name="최고기온시간대" numFmtId="0">
      <sharedItems containsDate="1" containsString="0" containsBlank="1" containsMixedTypes="1" minDate="1899-12-30T00:01:00" maxDate="1900-01-01T00:00:00"/>
    </cacheField>
    <cacheField name="최저기온" numFmtId="0">
      <sharedItems containsString="0" containsBlank="1" containsNumber="1" minValue="-14.2" maxValue="28.6"/>
    </cacheField>
    <cacheField name="최저기온시간대" numFmtId="0">
      <sharedItems containsNonDate="0" containsDate="1" containsString="0" containsBlank="1" minDate="1899-12-30T00:01:00" maxDate="1900-01-01T00:00:00"/>
    </cacheField>
    <cacheField name="TempRange" numFmtId="0">
      <sharedItems containsString="0" containsBlank="1" containsNumber="1" minValue="1.1000000000000001" maxValue="21.5"/>
    </cacheField>
    <cacheField name="요일" numFmtId="0">
      <sharedItems/>
    </cacheField>
    <cacheField name="공급량(MJ)" numFmtId="187">
      <sharedItems containsString="0" containsBlank="1" containsNumber="1" containsInteger="1" minValue="33924261" maxValue="355721421"/>
    </cacheField>
    <cacheField name="공급량(M3)" numFmtId="187">
      <sharedItems containsString="0" containsBlank="1" containsNumber="1" minValue="788753" maxValue="8309852"/>
    </cacheField>
    <cacheField name="연월" numFmtId="14">
      <sharedItems/>
    </cacheField>
    <cacheField name="연" numFmtId="0">
      <sharedItems containsSemiMixedTypes="0" containsString="0" containsNumber="1" containsInteger="1" minValue="2013" maxValue="2025" count="13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월" numFmtId="0">
      <sharedItems containsSemiMixedTypes="0" containsString="0" containsNumber="1" containsInteger="1" minValue="1" maxValue="12"/>
    </cacheField>
    <cacheField name="일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공휴일" numFmtId="0">
      <sharedItems/>
    </cacheField>
    <cacheField name="분기" numFmtId="0" databaseField="0">
      <fieldGroup base="0">
        <rangePr groupBy="quarters" startDate="2013-01-01T00:00:00" endDate="2025-03-01T00:00:00"/>
        <groupItems count="6">
          <s v="&lt;2013-01-01"/>
          <s v="1사분기"/>
          <s v="2사분기"/>
          <s v="3사분기"/>
          <s v="4사분기"/>
          <s v="&gt;2025-03-01"/>
        </groupItems>
      </fieldGroup>
    </cacheField>
    <cacheField name="연2" numFmtId="0" databaseField="0">
      <fieldGroup base="0">
        <rangePr groupBy="years" startDate="2013-01-01T00:00:00" endDate="2025-03-01T00:00:00"/>
        <groupItems count="15">
          <s v="&lt;2013-01-01"/>
          <s v="2013년"/>
          <s v="2014년"/>
          <s v="2015년"/>
          <s v="2016년"/>
          <s v="2017년"/>
          <s v="2018년"/>
          <s v="2019년"/>
          <s v="2020년"/>
          <s v="2021년"/>
          <s v="2022년"/>
          <s v="2023년"/>
          <s v="2024년"/>
          <s v="2025년"/>
          <s v="&gt;2025-03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42">
  <r>
    <x v="0"/>
    <n v="-2.6"/>
    <n v="3.7"/>
    <d v="1899-12-30T14:23:00"/>
    <n v="-9.1"/>
    <d v="1899-12-30T06:35:00"/>
    <n v="12.8"/>
    <s v="Tue"/>
    <n v="214402672"/>
    <m/>
    <s v="01-01"/>
    <x v="0"/>
    <x v="0"/>
    <x v="0"/>
  </r>
  <r>
    <x v="1"/>
    <n v="-3.9"/>
    <n v="0.5"/>
    <d v="1899-12-30T03:51:00"/>
    <n v="-8.4"/>
    <d v="1899-12-31T00:00:00"/>
    <n v="8.9"/>
    <s v="Wed"/>
    <n v="248025600"/>
    <m/>
    <s v="01-02"/>
    <x v="0"/>
    <x v="0"/>
    <x v="1"/>
  </r>
  <r>
    <x v="2"/>
    <n v="-7.8"/>
    <n v="-4.2"/>
    <d v="1899-12-30T15:02:00"/>
    <n v="-10.4"/>
    <d v="1899-12-30T07:21:00"/>
    <n v="6.2"/>
    <s v="Thu"/>
    <n v="279020541"/>
    <m/>
    <s v="01-03"/>
    <x v="0"/>
    <x v="0"/>
    <x v="2"/>
  </r>
  <r>
    <x v="3"/>
    <n v="-5.9"/>
    <n v="0"/>
    <d v="1899-12-30T15:58:00"/>
    <n v="-11.6"/>
    <d v="1899-12-30T06:55:00"/>
    <n v="11.6"/>
    <s v="Fri"/>
    <n v="274729183"/>
    <m/>
    <s v="01-04"/>
    <x v="0"/>
    <x v="0"/>
    <x v="3"/>
  </r>
  <r>
    <x v="4"/>
    <n v="-3.5"/>
    <n v="2.1"/>
    <d v="1899-12-30T14:35:00"/>
    <n v="-10.3"/>
    <d v="1899-12-30T04:08:00"/>
    <n v="12.4"/>
    <s v="Sat"/>
    <n v="257069915"/>
    <m/>
    <s v="01-05"/>
    <x v="0"/>
    <x v="0"/>
    <x v="4"/>
  </r>
  <r>
    <x v="5"/>
    <n v="-1"/>
    <n v="3.7"/>
    <d v="1899-12-30T15:53:00"/>
    <n v="-4.4000000000000004"/>
    <d v="1899-12-30T06:36:00"/>
    <n v="8.1"/>
    <s v="Sun"/>
    <n v="227081613"/>
    <m/>
    <s v="01-06"/>
    <x v="0"/>
    <x v="0"/>
    <x v="5"/>
  </r>
  <r>
    <x v="6"/>
    <n v="-1.1000000000000001"/>
    <n v="4.5999999999999996"/>
    <d v="1899-12-30T15:33:00"/>
    <n v="-7.4"/>
    <d v="1899-12-30T07:05:00"/>
    <n v="12"/>
    <s v="Mon"/>
    <n v="247143979"/>
    <m/>
    <s v="01-07"/>
    <x v="0"/>
    <x v="0"/>
    <x v="6"/>
  </r>
  <r>
    <x v="7"/>
    <n v="-0.4"/>
    <n v="4.5"/>
    <d v="1899-12-30T14:46:00"/>
    <n v="-6.1"/>
    <d v="1899-12-30T07:23:00"/>
    <n v="10.6"/>
    <s v="Tue"/>
    <n v="246375950"/>
    <m/>
    <s v="01-08"/>
    <x v="0"/>
    <x v="0"/>
    <x v="7"/>
  </r>
  <r>
    <x v="8"/>
    <n v="-3.2"/>
    <n v="0.4"/>
    <d v="1899-12-30T14:41:00"/>
    <n v="-6.3"/>
    <d v="1899-12-30T23:52:00"/>
    <n v="6.7"/>
    <s v="Wed"/>
    <n v="255154786"/>
    <m/>
    <s v="01-09"/>
    <x v="0"/>
    <x v="0"/>
    <x v="8"/>
  </r>
  <r>
    <x v="9"/>
    <n v="-4.2"/>
    <n v="0.2"/>
    <d v="1899-12-30T14:51:00"/>
    <n v="-7.6"/>
    <d v="1899-12-30T03:21:00"/>
    <n v="7.8"/>
    <s v="Thu"/>
    <n v="259512428"/>
    <m/>
    <s v="01-10"/>
    <x v="0"/>
    <x v="0"/>
    <x v="9"/>
  </r>
  <r>
    <x v="10"/>
    <n v="-2.4"/>
    <n v="4.5"/>
    <d v="1899-12-30T15:32:00"/>
    <n v="-9.6999999999999993"/>
    <d v="1899-12-30T07:04:00"/>
    <n v="14.2"/>
    <s v="Fri"/>
    <n v="253905464"/>
    <m/>
    <s v="01-11"/>
    <x v="0"/>
    <x v="0"/>
    <x v="10"/>
  </r>
  <r>
    <x v="11"/>
    <n v="2.2999999999999998"/>
    <n v="9.1999999999999993"/>
    <d v="1899-12-30T14:46:00"/>
    <n v="-4.2"/>
    <d v="1899-12-30T07:54:00"/>
    <n v="13.4"/>
    <s v="Sat"/>
    <n v="225437315"/>
    <m/>
    <s v="01-12"/>
    <x v="0"/>
    <x v="0"/>
    <x v="11"/>
  </r>
  <r>
    <x v="12"/>
    <n v="1"/>
    <n v="3.3"/>
    <d v="1899-12-30T15:27:00"/>
    <n v="-2.5"/>
    <d v="1899-12-30T04:45:00"/>
    <n v="5.8"/>
    <s v="Sun"/>
    <n v="206680353"/>
    <m/>
    <s v="01-13"/>
    <x v="0"/>
    <x v="0"/>
    <x v="12"/>
  </r>
  <r>
    <x v="13"/>
    <n v="2.5"/>
    <n v="7.5"/>
    <d v="1899-12-30T13:27:00"/>
    <n v="-1.3"/>
    <d v="1899-12-30T05:06:00"/>
    <n v="8.8000000000000007"/>
    <s v="Mon"/>
    <n v="222099784"/>
    <m/>
    <s v="01-14"/>
    <x v="0"/>
    <x v="0"/>
    <x v="13"/>
  </r>
  <r>
    <x v="14"/>
    <n v="0.9"/>
    <n v="6.9"/>
    <d v="1899-12-30T15:50:00"/>
    <n v="-3.8"/>
    <d v="1899-12-30T06:28:00"/>
    <n v="10.7"/>
    <s v="Tue"/>
    <n v="227758605"/>
    <m/>
    <s v="01-15"/>
    <x v="0"/>
    <x v="0"/>
    <x v="14"/>
  </r>
  <r>
    <x v="15"/>
    <n v="1.6"/>
    <n v="7.2"/>
    <d v="1899-12-30T13:04:00"/>
    <n v="-2.1"/>
    <d v="1899-12-30T07:57:00"/>
    <n v="9.3000000000000007"/>
    <s v="Wed"/>
    <n v="227864965"/>
    <m/>
    <s v="01-16"/>
    <x v="0"/>
    <x v="0"/>
    <x v="15"/>
  </r>
  <r>
    <x v="16"/>
    <n v="-0.8"/>
    <n v="3.6"/>
    <d v="1899-12-30T14:05:00"/>
    <n v="-3.7"/>
    <d v="1899-12-30T23:39:00"/>
    <n v="7.3"/>
    <s v="Thu"/>
    <n v="237212710"/>
    <m/>
    <s v="01-17"/>
    <x v="0"/>
    <x v="0"/>
    <x v="16"/>
  </r>
  <r>
    <x v="17"/>
    <n v="-0.6"/>
    <n v="5"/>
    <d v="1899-12-30T14:51:00"/>
    <n v="-5.3"/>
    <d v="1899-12-30T07:46:00"/>
    <n v="10.3"/>
    <s v="Fri"/>
    <n v="237278212"/>
    <m/>
    <s v="01-18"/>
    <x v="0"/>
    <x v="0"/>
    <x v="17"/>
  </r>
  <r>
    <x v="18"/>
    <n v="1.4"/>
    <n v="7.2"/>
    <d v="1899-12-30T15:31:00"/>
    <n v="-3.3"/>
    <d v="1899-12-30T07:31:00"/>
    <n v="10.5"/>
    <s v="Sat"/>
    <n v="219040125"/>
    <m/>
    <s v="01-19"/>
    <x v="0"/>
    <x v="0"/>
    <x v="18"/>
  </r>
  <r>
    <x v="19"/>
    <n v="2.7"/>
    <n v="7.7"/>
    <d v="1899-12-30T16:23:00"/>
    <n v="-2.8"/>
    <d v="1899-12-30T05:19:00"/>
    <n v="10.5"/>
    <s v="Sun"/>
    <n v="197746984"/>
    <m/>
    <s v="01-20"/>
    <x v="0"/>
    <x v="0"/>
    <x v="19"/>
  </r>
  <r>
    <x v="20"/>
    <n v="4.4000000000000004"/>
    <n v="5.9"/>
    <d v="1899-12-30T18:17:00"/>
    <n v="2.8"/>
    <d v="1899-12-30T04:43:00"/>
    <n v="3.1"/>
    <s v="Mon"/>
    <n v="215377976"/>
    <m/>
    <s v="01-21"/>
    <x v="0"/>
    <x v="0"/>
    <x v="20"/>
  </r>
  <r>
    <x v="21"/>
    <n v="5"/>
    <n v="6.8"/>
    <d v="1899-12-30T14:54:00"/>
    <n v="3.5"/>
    <d v="1899-12-30T01:18:00"/>
    <n v="3.3"/>
    <s v="Tue"/>
    <n v="211121521"/>
    <m/>
    <s v="01-22"/>
    <x v="0"/>
    <x v="0"/>
    <x v="21"/>
  </r>
  <r>
    <x v="22"/>
    <n v="3.9"/>
    <n v="5.3"/>
    <d v="1899-12-30T13:44:00"/>
    <n v="2.9"/>
    <d v="1899-12-30T23:47:00"/>
    <n v="2.4"/>
    <s v="Wed"/>
    <n v="209028926"/>
    <m/>
    <s v="01-23"/>
    <x v="0"/>
    <x v="0"/>
    <x v="22"/>
  </r>
  <r>
    <x v="23"/>
    <n v="2.2000000000000002"/>
    <n v="7.2"/>
    <d v="1899-12-30T14:26:00"/>
    <n v="-1"/>
    <d v="1899-12-30T23:56:00"/>
    <n v="8.1999999999999993"/>
    <s v="Thu"/>
    <n v="212615389"/>
    <m/>
    <s v="01-24"/>
    <x v="0"/>
    <x v="0"/>
    <x v="23"/>
  </r>
  <r>
    <x v="24"/>
    <n v="-2.5"/>
    <n v="1.4"/>
    <d v="1899-12-30T14:39:00"/>
    <n v="-4.5999999999999996"/>
    <d v="1899-12-30T23:34:00"/>
    <n v="6"/>
    <s v="Fri"/>
    <n v="234813878"/>
    <m/>
    <s v="01-25"/>
    <x v="0"/>
    <x v="0"/>
    <x v="24"/>
  </r>
  <r>
    <x v="25"/>
    <n v="-3.6"/>
    <n v="0.8"/>
    <d v="1899-12-30T15:15:00"/>
    <n v="-6.8"/>
    <d v="1899-12-30T07:26:00"/>
    <n v="7.6"/>
    <s v="Sat"/>
    <n v="229792428"/>
    <m/>
    <s v="01-26"/>
    <x v="0"/>
    <x v="0"/>
    <x v="25"/>
  </r>
  <r>
    <x v="26"/>
    <n v="-3.4"/>
    <n v="0.6"/>
    <d v="1899-12-30T14:57:00"/>
    <n v="-6.8"/>
    <d v="1899-12-30T07:31:00"/>
    <n v="7.4"/>
    <s v="Sun"/>
    <n v="218568450"/>
    <m/>
    <s v="01-27"/>
    <x v="0"/>
    <x v="0"/>
    <x v="26"/>
  </r>
  <r>
    <x v="27"/>
    <n v="-0.1"/>
    <n v="6.6"/>
    <d v="1899-12-30T15:44:00"/>
    <n v="-5.3"/>
    <d v="1899-12-30T06:44:00"/>
    <n v="11.9"/>
    <s v="Mon"/>
    <n v="233658713"/>
    <m/>
    <s v="01-28"/>
    <x v="0"/>
    <x v="0"/>
    <x v="27"/>
  </r>
  <r>
    <x v="28"/>
    <n v="2.8"/>
    <n v="9.5"/>
    <d v="1899-12-30T14:47:00"/>
    <n v="-2.7"/>
    <d v="1899-12-30T06:46:00"/>
    <n v="12.2"/>
    <s v="Tue"/>
    <n v="224900794"/>
    <m/>
    <s v="01-29"/>
    <x v="0"/>
    <x v="0"/>
    <x v="28"/>
  </r>
  <r>
    <x v="29"/>
    <n v="5"/>
    <n v="12.5"/>
    <d v="1899-12-30T15:12:00"/>
    <n v="-1.1000000000000001"/>
    <d v="1899-12-30T07:23:00"/>
    <n v="13.6"/>
    <s v="Wed"/>
    <n v="212102365"/>
    <m/>
    <s v="01-30"/>
    <x v="0"/>
    <x v="0"/>
    <x v="29"/>
  </r>
  <r>
    <x v="30"/>
    <n v="6.9"/>
    <n v="13.4"/>
    <d v="1899-12-30T15:18:00"/>
    <n v="0.6"/>
    <d v="1899-12-30T07:59:00"/>
    <n v="12.8"/>
    <s v="Thu"/>
    <n v="199682825"/>
    <m/>
    <s v="01-31"/>
    <x v="0"/>
    <x v="0"/>
    <x v="30"/>
  </r>
  <r>
    <x v="31"/>
    <n v="9.9"/>
    <n v="12.9"/>
    <d v="1899-12-30T19:53:00"/>
    <n v="6.4"/>
    <d v="1899-12-30T03:32:00"/>
    <n v="6.5"/>
    <s v="Fri"/>
    <n v="188926728"/>
    <m/>
    <s v="02-01"/>
    <x v="0"/>
    <x v="1"/>
    <x v="0"/>
  </r>
  <r>
    <x v="32"/>
    <n v="6.2"/>
    <n v="11.3"/>
    <d v="1899-12-30T00:01:00"/>
    <n v="1"/>
    <d v="1899-12-30T23:55:00"/>
    <n v="10.3"/>
    <s v="Sat"/>
    <n v="175292965"/>
    <m/>
    <s v="02-02"/>
    <x v="0"/>
    <x v="1"/>
    <x v="1"/>
  </r>
  <r>
    <x v="33"/>
    <n v="1.3"/>
    <n v="3.7"/>
    <d v="1899-12-30T17:22:00"/>
    <n v="-2.2999999999999998"/>
    <d v="1899-12-30T07:34:00"/>
    <n v="6"/>
    <s v="Sun"/>
    <n v="178674761"/>
    <m/>
    <s v="02-03"/>
    <x v="0"/>
    <x v="1"/>
    <x v="2"/>
  </r>
  <r>
    <x v="34"/>
    <n v="2.9"/>
    <n v="7.8"/>
    <d v="1899-12-30T13:28:00"/>
    <n v="0.1"/>
    <d v="1899-12-30T02:28:00"/>
    <n v="7.7"/>
    <s v="Mon"/>
    <n v="201604218"/>
    <m/>
    <s v="02-04"/>
    <x v="0"/>
    <x v="1"/>
    <x v="3"/>
  </r>
  <r>
    <x v="35"/>
    <n v="1.7"/>
    <n v="4.5"/>
    <d v="1899-12-30T15:55:00"/>
    <n v="-1.3"/>
    <d v="1899-12-30T07:14:00"/>
    <n v="5.8"/>
    <s v="Tue"/>
    <n v="214900015"/>
    <m/>
    <s v="02-05"/>
    <x v="0"/>
    <x v="1"/>
    <x v="4"/>
  </r>
  <r>
    <x v="36"/>
    <n v="3.1"/>
    <n v="6.9"/>
    <d v="1899-12-30T12:20:00"/>
    <n v="0"/>
    <d v="1899-12-30T23:50:00"/>
    <n v="6.9"/>
    <s v="Wed"/>
    <n v="212408204"/>
    <m/>
    <s v="02-06"/>
    <x v="0"/>
    <x v="1"/>
    <x v="5"/>
  </r>
  <r>
    <x v="37"/>
    <n v="-4.2"/>
    <n v="0.8"/>
    <d v="1899-12-30T05:24:00"/>
    <n v="-9.6999999999999993"/>
    <d v="1899-12-30T23:47:00"/>
    <n v="10.5"/>
    <s v="Thu"/>
    <n v="242971270"/>
    <m/>
    <s v="02-07"/>
    <x v="0"/>
    <x v="1"/>
    <x v="6"/>
  </r>
  <r>
    <x v="38"/>
    <n v="-6.5"/>
    <n v="-0.5"/>
    <d v="1899-12-30T16:05:00"/>
    <n v="-12.5"/>
    <d v="1899-12-30T07:51:00"/>
    <n v="12"/>
    <s v="Fri"/>
    <n v="259762272"/>
    <m/>
    <s v="02-08"/>
    <x v="0"/>
    <x v="1"/>
    <x v="7"/>
  </r>
  <r>
    <x v="39"/>
    <n v="-2.8"/>
    <n v="2"/>
    <d v="1899-12-30T16:18:00"/>
    <n v="-6.5"/>
    <d v="1899-12-30T07:28:00"/>
    <n v="8.5"/>
    <s v="Sat"/>
    <n v="225051136"/>
    <m/>
    <s v="02-09"/>
    <x v="0"/>
    <x v="1"/>
    <x v="8"/>
  </r>
  <r>
    <x v="40"/>
    <n v="0.2"/>
    <n v="6.4"/>
    <d v="1899-12-30T14:03:00"/>
    <n v="-4.4000000000000004"/>
    <d v="1899-12-30T06:52:00"/>
    <n v="10.8"/>
    <s v="Sun"/>
    <n v="181684957"/>
    <m/>
    <s v="02-10"/>
    <x v="0"/>
    <x v="1"/>
    <x v="9"/>
  </r>
  <r>
    <x v="41"/>
    <n v="-0.1"/>
    <n v="5.2"/>
    <d v="1899-12-30T16:10:00"/>
    <n v="-4.3"/>
    <d v="1899-12-30T07:30:00"/>
    <n v="9.5"/>
    <s v="Mon"/>
    <n v="189837767"/>
    <m/>
    <s v="02-11"/>
    <x v="0"/>
    <x v="1"/>
    <x v="10"/>
  </r>
  <r>
    <x v="42"/>
    <n v="-0.5"/>
    <n v="1.8"/>
    <d v="1899-12-30T16:18:00"/>
    <n v="-1.7"/>
    <d v="1899-12-30T06:58:00"/>
    <n v="3.5"/>
    <s v="Tue"/>
    <n v="209499941"/>
    <m/>
    <s v="02-12"/>
    <x v="0"/>
    <x v="1"/>
    <x v="11"/>
  </r>
  <r>
    <x v="43"/>
    <n v="1.2"/>
    <n v="6.8"/>
    <d v="1899-12-30T15:36:00"/>
    <n v="-3.4"/>
    <d v="1899-12-30T06:15:00"/>
    <n v="10.199999999999999"/>
    <s v="Wed"/>
    <n v="220478446"/>
    <m/>
    <s v="02-13"/>
    <x v="0"/>
    <x v="1"/>
    <x v="12"/>
  </r>
  <r>
    <x v="44"/>
    <n v="4.4000000000000004"/>
    <n v="9.4"/>
    <d v="1899-12-30T15:32:00"/>
    <n v="-0.9"/>
    <d v="1899-12-30T07:30:00"/>
    <n v="10.3"/>
    <s v="Thu"/>
    <n v="215232214"/>
    <m/>
    <s v="02-14"/>
    <x v="0"/>
    <x v="1"/>
    <x v="13"/>
  </r>
  <r>
    <x v="45"/>
    <n v="3.7"/>
    <n v="8.3000000000000007"/>
    <d v="1899-12-30T14:41:00"/>
    <n v="-1.8"/>
    <d v="1899-12-30T23:49:00"/>
    <n v="10.1"/>
    <s v="Fri"/>
    <n v="209965852"/>
    <m/>
    <s v="02-15"/>
    <x v="0"/>
    <x v="1"/>
    <x v="14"/>
  </r>
  <r>
    <x v="46"/>
    <n v="0.5"/>
    <n v="6.3"/>
    <d v="1899-12-30T16:39:00"/>
    <n v="-4.2"/>
    <d v="1899-12-30T07:16:00"/>
    <n v="10.5"/>
    <s v="Sat"/>
    <n v="208537837"/>
    <m/>
    <s v="02-16"/>
    <x v="0"/>
    <x v="1"/>
    <x v="15"/>
  </r>
  <r>
    <x v="47"/>
    <n v="2.2999999999999998"/>
    <n v="6.1"/>
    <d v="1899-12-30T15:33:00"/>
    <n v="-1.6"/>
    <d v="1899-12-30T05:50:00"/>
    <n v="7.7"/>
    <s v="Sun"/>
    <n v="191934943"/>
    <m/>
    <s v="02-17"/>
    <x v="0"/>
    <x v="1"/>
    <x v="16"/>
  </r>
  <r>
    <x v="48"/>
    <n v="4.5"/>
    <n v="8.3000000000000007"/>
    <d v="1899-12-30T15:07:00"/>
    <n v="2.4"/>
    <d v="1899-12-30T05:34:00"/>
    <n v="5.9"/>
    <s v="Mon"/>
    <n v="203732303"/>
    <m/>
    <s v="02-18"/>
    <x v="0"/>
    <x v="1"/>
    <x v="17"/>
  </r>
  <r>
    <x v="49"/>
    <n v="1.8"/>
    <n v="6.6"/>
    <d v="1899-12-30T15:32:00"/>
    <n v="-1.8"/>
    <d v="1899-12-31T00:00:00"/>
    <n v="8.4"/>
    <s v="Tue"/>
    <n v="214419565"/>
    <m/>
    <s v="02-19"/>
    <x v="0"/>
    <x v="1"/>
    <x v="18"/>
  </r>
  <r>
    <x v="50"/>
    <n v="0"/>
    <n v="5.2"/>
    <d v="1899-12-30T16:05:00"/>
    <n v="-4.4000000000000004"/>
    <d v="1899-12-30T07:10:00"/>
    <n v="9.6"/>
    <s v="Wed"/>
    <n v="222771194"/>
    <m/>
    <s v="02-20"/>
    <x v="0"/>
    <x v="1"/>
    <x v="19"/>
  </r>
  <r>
    <x v="51"/>
    <n v="2.2000000000000002"/>
    <n v="7"/>
    <d v="1899-12-30T15:16:00"/>
    <n v="-1.7"/>
    <d v="1899-12-30T07:31:00"/>
    <n v="8.6999999999999993"/>
    <s v="Thu"/>
    <n v="214592147"/>
    <m/>
    <s v="02-21"/>
    <x v="0"/>
    <x v="1"/>
    <x v="20"/>
  </r>
  <r>
    <x v="52"/>
    <n v="3.2"/>
    <n v="7.8"/>
    <d v="1899-12-30T11:41:00"/>
    <n v="-1.6"/>
    <d v="1899-12-30T06:40:00"/>
    <n v="9.4"/>
    <s v="Fri"/>
    <n v="212502750"/>
    <m/>
    <s v="02-22"/>
    <x v="0"/>
    <x v="1"/>
    <x v="21"/>
  </r>
  <r>
    <x v="53"/>
    <n v="1.8"/>
    <n v="6.3"/>
    <d v="1899-12-30T14:24:00"/>
    <n v="-2.4"/>
    <d v="1899-12-30T07:02:00"/>
    <n v="8.6999999999999993"/>
    <s v="Sat"/>
    <n v="204629820"/>
    <m/>
    <s v="02-23"/>
    <x v="0"/>
    <x v="1"/>
    <x v="22"/>
  </r>
  <r>
    <x v="54"/>
    <n v="4.4000000000000004"/>
    <n v="10.199999999999999"/>
    <d v="1899-12-30T14:34:00"/>
    <n v="-0.1"/>
    <d v="1899-12-30T03:39:00"/>
    <n v="10.3"/>
    <s v="Sun"/>
    <n v="178527340"/>
    <m/>
    <s v="02-24"/>
    <x v="0"/>
    <x v="1"/>
    <x v="23"/>
  </r>
  <r>
    <x v="55"/>
    <n v="5.5"/>
    <n v="12"/>
    <d v="1899-12-30T15:55:00"/>
    <n v="-0.5"/>
    <d v="1899-12-30T07:30:00"/>
    <n v="12.5"/>
    <s v="Mon"/>
    <n v="192637819"/>
    <m/>
    <s v="02-25"/>
    <x v="0"/>
    <x v="1"/>
    <x v="24"/>
  </r>
  <r>
    <x v="56"/>
    <n v="5.8"/>
    <n v="11.3"/>
    <d v="1899-12-30T15:40:00"/>
    <n v="1.2"/>
    <d v="1899-12-30T05:32:00"/>
    <n v="10.1"/>
    <s v="Tue"/>
    <n v="194927495"/>
    <m/>
    <s v="02-26"/>
    <x v="0"/>
    <x v="1"/>
    <x v="25"/>
  </r>
  <r>
    <x v="57"/>
    <n v="9.1999999999999993"/>
    <n v="15.3"/>
    <d v="1899-12-30T14:55:00"/>
    <n v="3.2"/>
    <d v="1899-12-30T03:23:00"/>
    <n v="12.1"/>
    <s v="Wed"/>
    <n v="181999835"/>
    <m/>
    <s v="02-27"/>
    <x v="0"/>
    <x v="1"/>
    <x v="26"/>
  </r>
  <r>
    <x v="58"/>
    <n v="10.7"/>
    <n v="19.399999999999999"/>
    <d v="1899-12-30T16:28:00"/>
    <n v="1.6"/>
    <d v="1899-12-30T07:18:00"/>
    <n v="17.8"/>
    <s v="Thu"/>
    <n v="169207142"/>
    <m/>
    <s v="02-28"/>
    <x v="0"/>
    <x v="1"/>
    <x v="27"/>
  </r>
  <r>
    <x v="59"/>
    <n v="7.2"/>
    <n v="12.9"/>
    <d v="1899-12-30T01:31:00"/>
    <n v="-0.4"/>
    <d v="1899-12-30T23:48:00"/>
    <n v="13.3"/>
    <s v="Fri"/>
    <n v="166917488"/>
    <m/>
    <s v="03-01"/>
    <x v="0"/>
    <x v="2"/>
    <x v="0"/>
  </r>
  <r>
    <x v="60"/>
    <n v="2.1"/>
    <n v="7.8"/>
    <d v="1899-12-30T15:26:00"/>
    <n v="-2.2999999999999998"/>
    <d v="1899-12-30T06:39:00"/>
    <n v="10.1"/>
    <s v="Sat"/>
    <n v="177228604"/>
    <m/>
    <s v="03-02"/>
    <x v="0"/>
    <x v="2"/>
    <x v="1"/>
  </r>
  <r>
    <x v="61"/>
    <n v="3.5"/>
    <n v="9.5"/>
    <d v="1899-12-30T15:10:00"/>
    <n v="-2.1"/>
    <d v="1899-12-30T06:56:00"/>
    <n v="11.6"/>
    <s v="Sun"/>
    <n v="162555454"/>
    <m/>
    <s v="03-03"/>
    <x v="0"/>
    <x v="2"/>
    <x v="2"/>
  </r>
  <r>
    <x v="62"/>
    <n v="5.9"/>
    <n v="12.6"/>
    <d v="1899-12-30T16:22:00"/>
    <n v="-0.9"/>
    <d v="1899-12-30T07:04:00"/>
    <n v="13.5"/>
    <s v="Mon"/>
    <n v="184295732"/>
    <m/>
    <s v="03-04"/>
    <x v="0"/>
    <x v="2"/>
    <x v="3"/>
  </r>
  <r>
    <x v="63"/>
    <n v="8.5"/>
    <n v="15.7"/>
    <d v="1899-12-30T15:53:00"/>
    <n v="0.9"/>
    <d v="1899-12-30T06:41:00"/>
    <n v="14.8"/>
    <s v="Tue"/>
    <n v="180082545"/>
    <m/>
    <s v="03-05"/>
    <x v="0"/>
    <x v="2"/>
    <x v="4"/>
  </r>
  <r>
    <x v="64"/>
    <n v="9.9"/>
    <n v="19"/>
    <d v="1899-12-30T15:48:00"/>
    <n v="1.2"/>
    <d v="1899-12-30T06:42:00"/>
    <n v="17.8"/>
    <s v="Wed"/>
    <n v="172352341"/>
    <m/>
    <s v="03-06"/>
    <x v="0"/>
    <x v="2"/>
    <x v="5"/>
  </r>
  <r>
    <x v="65"/>
    <n v="12.9"/>
    <n v="17.8"/>
    <d v="1899-12-30T15:32:00"/>
    <n v="7.4"/>
    <d v="1899-12-30T04:05:00"/>
    <n v="10.4"/>
    <s v="Thu"/>
    <n v="161137221"/>
    <m/>
    <s v="03-07"/>
    <x v="0"/>
    <x v="2"/>
    <x v="6"/>
  </r>
  <r>
    <x v="66"/>
    <n v="13.7"/>
    <n v="22.2"/>
    <d v="1899-12-30T15:43:00"/>
    <n v="5"/>
    <d v="1899-12-30T06:02:00"/>
    <n v="17.2"/>
    <s v="Fri"/>
    <n v="151387624"/>
    <m/>
    <s v="03-08"/>
    <x v="0"/>
    <x v="2"/>
    <x v="7"/>
  </r>
  <r>
    <x v="67"/>
    <n v="17.100000000000001"/>
    <n v="26.9"/>
    <d v="1899-12-30T15:46:00"/>
    <n v="6.4"/>
    <d v="1899-12-30T07:27:00"/>
    <n v="20.5"/>
    <s v="Sat"/>
    <n v="130539553"/>
    <m/>
    <s v="03-09"/>
    <x v="0"/>
    <x v="2"/>
    <x v="8"/>
  </r>
  <r>
    <x v="68"/>
    <n v="10.9"/>
    <n v="20.9"/>
    <d v="1899-12-30T00:01:00"/>
    <n v="4.7"/>
    <d v="1899-12-30T23:55:00"/>
    <n v="16.2"/>
    <s v="Sun"/>
    <n v="115717885"/>
    <m/>
    <s v="03-10"/>
    <x v="0"/>
    <x v="2"/>
    <x v="9"/>
  </r>
  <r>
    <x v="69"/>
    <n v="7.6"/>
    <n v="15"/>
    <d v="1899-12-30T16:36:00"/>
    <n v="0"/>
    <d v="1899-12-30T06:44:00"/>
    <n v="15"/>
    <s v="Mon"/>
    <n v="147003192"/>
    <m/>
    <s v="03-11"/>
    <x v="0"/>
    <x v="2"/>
    <x v="10"/>
  </r>
  <r>
    <x v="70"/>
    <n v="12.1"/>
    <n v="19.600000000000001"/>
    <d v="1899-12-30T15:32:00"/>
    <n v="2.8"/>
    <d v="1899-12-30T07:02:00"/>
    <n v="16.8"/>
    <s v="Tue"/>
    <n v="148076811"/>
    <m/>
    <s v="03-12"/>
    <x v="0"/>
    <x v="2"/>
    <x v="11"/>
  </r>
  <r>
    <x v="71"/>
    <n v="10.1"/>
    <n v="16"/>
    <d v="1899-12-30T04:06:00"/>
    <n v="3.6"/>
    <d v="1899-12-30T23:51:00"/>
    <n v="12.4"/>
    <s v="Wed"/>
    <n v="151856093"/>
    <m/>
    <s v="03-13"/>
    <x v="0"/>
    <x v="2"/>
    <x v="12"/>
  </r>
  <r>
    <x v="72"/>
    <n v="6.2"/>
    <n v="10.6"/>
    <d v="1899-12-30T15:41:00"/>
    <n v="3.7"/>
    <d v="1899-12-30T00:03:00"/>
    <n v="6.9"/>
    <s v="Thu"/>
    <n v="164768608"/>
    <m/>
    <s v="03-14"/>
    <x v="0"/>
    <x v="2"/>
    <x v="13"/>
  </r>
  <r>
    <x v="73"/>
    <n v="9"/>
    <n v="16.399999999999999"/>
    <d v="1899-12-30T16:38:00"/>
    <n v="2.1"/>
    <d v="1899-12-30T06:35:00"/>
    <n v="14.3"/>
    <s v="Fri"/>
    <n v="160159119"/>
    <m/>
    <s v="03-15"/>
    <x v="0"/>
    <x v="2"/>
    <x v="14"/>
  </r>
  <r>
    <x v="74"/>
    <n v="11.5"/>
    <n v="19.100000000000001"/>
    <d v="1899-12-30T15:56:00"/>
    <n v="6"/>
    <d v="1899-12-30T05:57:00"/>
    <n v="13.1"/>
    <s v="Sat"/>
    <n v="142597997"/>
    <m/>
    <s v="03-16"/>
    <x v="0"/>
    <x v="2"/>
    <x v="15"/>
  </r>
  <r>
    <x v="75"/>
    <n v="11.3"/>
    <n v="20.399999999999999"/>
    <d v="1899-12-30T13:28:00"/>
    <n v="3.2"/>
    <d v="1899-12-30T06:47:00"/>
    <n v="17.2"/>
    <s v="Sun"/>
    <n v="123365760"/>
    <m/>
    <s v="03-17"/>
    <x v="0"/>
    <x v="2"/>
    <x v="16"/>
  </r>
  <r>
    <x v="76"/>
    <n v="13.5"/>
    <n v="20"/>
    <d v="1899-12-30T16:36:00"/>
    <n v="9.3000000000000007"/>
    <d v="1899-12-30T06:46:00"/>
    <n v="10.7"/>
    <s v="Mon"/>
    <n v="134222309"/>
    <m/>
    <s v="03-18"/>
    <x v="0"/>
    <x v="2"/>
    <x v="17"/>
  </r>
  <r>
    <x v="77"/>
    <n v="14.6"/>
    <n v="21.3"/>
    <d v="1899-12-30T16:12:00"/>
    <n v="7.7"/>
    <d v="1899-12-30T07:02:00"/>
    <n v="13.6"/>
    <s v="Tue"/>
    <n v="134284702"/>
    <m/>
    <s v="03-19"/>
    <x v="0"/>
    <x v="2"/>
    <x v="18"/>
  </r>
  <r>
    <x v="78"/>
    <n v="9.1999999999999993"/>
    <n v="15.2"/>
    <d v="1899-12-30T00:02:00"/>
    <n v="0.5"/>
    <d v="1899-12-30T23:47:00"/>
    <n v="14.7"/>
    <s v="Wed"/>
    <n v="146925179"/>
    <m/>
    <s v="03-20"/>
    <x v="0"/>
    <x v="2"/>
    <x v="19"/>
  </r>
  <r>
    <x v="79"/>
    <n v="5"/>
    <n v="12.5"/>
    <d v="1899-12-30T16:15:00"/>
    <n v="-2"/>
    <d v="1899-12-30T06:22:00"/>
    <n v="14.5"/>
    <s v="Thu"/>
    <n v="162923870"/>
    <m/>
    <s v="03-21"/>
    <x v="0"/>
    <x v="2"/>
    <x v="20"/>
  </r>
  <r>
    <x v="80"/>
    <n v="8.1999999999999993"/>
    <n v="13.8"/>
    <d v="1899-12-30T14:54:00"/>
    <n v="2.6"/>
    <d v="1899-12-30T06:49:00"/>
    <n v="11.2"/>
    <s v="Fri"/>
    <n v="158088121"/>
    <m/>
    <s v="03-22"/>
    <x v="0"/>
    <x v="2"/>
    <x v="21"/>
  </r>
  <r>
    <x v="81"/>
    <n v="9.8000000000000007"/>
    <n v="16.5"/>
    <d v="1899-12-30T15:40:00"/>
    <n v="4.2"/>
    <d v="1899-12-30T05:48:00"/>
    <n v="12.3"/>
    <s v="Sat"/>
    <n v="143368616"/>
    <m/>
    <s v="03-23"/>
    <x v="0"/>
    <x v="2"/>
    <x v="22"/>
  </r>
  <r>
    <x v="82"/>
    <n v="10.199999999999999"/>
    <n v="16"/>
    <d v="1899-12-30T15:48:00"/>
    <n v="5.5"/>
    <d v="1899-12-30T05:39:00"/>
    <n v="10.5"/>
    <s v="Sun"/>
    <n v="125916783"/>
    <m/>
    <s v="03-24"/>
    <x v="0"/>
    <x v="2"/>
    <x v="23"/>
  </r>
  <r>
    <x v="83"/>
    <n v="7.1"/>
    <n v="12.2"/>
    <d v="1899-12-30T15:21:00"/>
    <n v="3.2"/>
    <d v="1899-12-30T06:45:00"/>
    <n v="9"/>
    <s v="Mon"/>
    <n v="152477091"/>
    <m/>
    <s v="03-25"/>
    <x v="0"/>
    <x v="2"/>
    <x v="24"/>
  </r>
  <r>
    <x v="84"/>
    <n v="8.1"/>
    <n v="16.100000000000001"/>
    <d v="1899-12-30T16:08:00"/>
    <n v="0"/>
    <d v="1899-12-30T06:24:00"/>
    <n v="16.100000000000001"/>
    <s v="Tue"/>
    <n v="156073472"/>
    <m/>
    <s v="03-26"/>
    <x v="0"/>
    <x v="2"/>
    <x v="25"/>
  </r>
  <r>
    <x v="85"/>
    <n v="12.8"/>
    <n v="19.899999999999999"/>
    <d v="1899-12-30T16:02:00"/>
    <n v="4.4000000000000004"/>
    <d v="1899-12-30T06:03:00"/>
    <n v="15.5"/>
    <s v="Wed"/>
    <n v="144700717"/>
    <m/>
    <s v="03-27"/>
    <x v="0"/>
    <x v="2"/>
    <x v="26"/>
  </r>
  <r>
    <x v="86"/>
    <n v="15"/>
    <n v="21.8"/>
    <d v="1899-12-30T16:44:00"/>
    <n v="9.3000000000000007"/>
    <d v="1899-12-30T06:09:00"/>
    <n v="12.5"/>
    <s v="Thu"/>
    <n v="135095808"/>
    <m/>
    <s v="03-28"/>
    <x v="0"/>
    <x v="2"/>
    <x v="27"/>
  </r>
  <r>
    <x v="87"/>
    <n v="10.6"/>
    <n v="16.3"/>
    <d v="1899-12-30T14:57:00"/>
    <n v="6.7"/>
    <d v="1899-12-30T06:42:00"/>
    <n v="9.6"/>
    <s v="Fri"/>
    <n v="138021406"/>
    <m/>
    <s v="03-29"/>
    <x v="0"/>
    <x v="2"/>
    <x v="28"/>
  </r>
  <r>
    <x v="88"/>
    <n v="9.5"/>
    <n v="15.3"/>
    <d v="1899-12-30T14:00:00"/>
    <n v="3.8"/>
    <d v="1899-12-30T06:04:00"/>
    <n v="11.5"/>
    <s v="Sat"/>
    <n v="133433929"/>
    <m/>
    <s v="03-30"/>
    <x v="0"/>
    <x v="2"/>
    <x v="29"/>
  </r>
  <r>
    <x v="89"/>
    <n v="9.8000000000000007"/>
    <n v="16.100000000000001"/>
    <d v="1899-12-30T15:59:00"/>
    <n v="6.6"/>
    <d v="1899-12-30T03:15:00"/>
    <n v="9.5"/>
    <s v="Sun"/>
    <n v="117667207"/>
    <m/>
    <s v="03-31"/>
    <x v="0"/>
    <x v="2"/>
    <x v="30"/>
  </r>
  <r>
    <x v="90"/>
    <n v="11.2"/>
    <n v="19.600000000000001"/>
    <d v="1899-12-30T16:33:00"/>
    <n v="3.4"/>
    <d v="1899-12-30T06:49:00"/>
    <n v="16.2"/>
    <s v="Mon"/>
    <n v="136327512"/>
    <m/>
    <s v="04-01"/>
    <x v="0"/>
    <x v="3"/>
    <x v="0"/>
  </r>
  <r>
    <x v="91"/>
    <n v="10.199999999999999"/>
    <n v="18.600000000000001"/>
    <d v="1899-12-30T12:49:00"/>
    <n v="7.1"/>
    <d v="1899-12-30T06:25:00"/>
    <n v="11.5"/>
    <s v="Tue"/>
    <n v="143472646"/>
    <m/>
    <s v="04-02"/>
    <x v="0"/>
    <x v="3"/>
    <x v="1"/>
  </r>
  <r>
    <x v="92"/>
    <n v="13.9"/>
    <n v="21.8"/>
    <d v="1899-12-30T16:01:00"/>
    <n v="7.3"/>
    <d v="1899-12-30T01:48:00"/>
    <n v="14.5"/>
    <s v="Wed"/>
    <n v="136796309"/>
    <m/>
    <s v="04-03"/>
    <x v="0"/>
    <x v="3"/>
    <x v="2"/>
  </r>
  <r>
    <x v="93"/>
    <n v="14.6"/>
    <n v="21.9"/>
    <d v="1899-12-30T13:23:00"/>
    <n v="10.5"/>
    <d v="1899-12-30T07:15:00"/>
    <n v="11.4"/>
    <s v="Thu"/>
    <n v="130088909"/>
    <m/>
    <s v="04-04"/>
    <x v="0"/>
    <x v="3"/>
    <x v="3"/>
  </r>
  <r>
    <x v="94"/>
    <n v="14.6"/>
    <n v="21.3"/>
    <d v="1899-12-30T14:47:00"/>
    <n v="6.9"/>
    <d v="1899-12-30T05:40:00"/>
    <n v="14.4"/>
    <s v="Fri"/>
    <n v="124921310"/>
    <m/>
    <s v="04-05"/>
    <x v="0"/>
    <x v="3"/>
    <x v="4"/>
  </r>
  <r>
    <x v="95"/>
    <n v="10.8"/>
    <n v="13.8"/>
    <d v="1899-12-30T00:09:00"/>
    <n v="4.8"/>
    <d v="1899-12-30T23:52:00"/>
    <n v="9"/>
    <s v="Sat"/>
    <n v="128469989"/>
    <m/>
    <s v="04-06"/>
    <x v="0"/>
    <x v="3"/>
    <x v="5"/>
  </r>
  <r>
    <x v="96"/>
    <n v="7"/>
    <n v="12"/>
    <d v="1899-12-30T16:28:00"/>
    <n v="4.2"/>
    <d v="1899-12-30T00:59:00"/>
    <n v="7.8"/>
    <s v="Sun"/>
    <n v="123221181"/>
    <m/>
    <s v="04-07"/>
    <x v="0"/>
    <x v="3"/>
    <x v="6"/>
  </r>
  <r>
    <x v="97"/>
    <n v="11.2"/>
    <n v="19"/>
    <d v="1899-12-30T15:37:00"/>
    <n v="3"/>
    <d v="1899-12-30T06:11:00"/>
    <n v="16"/>
    <s v="Mon"/>
    <n v="137362175"/>
    <m/>
    <s v="04-08"/>
    <x v="0"/>
    <x v="3"/>
    <x v="7"/>
  </r>
  <r>
    <x v="98"/>
    <n v="10.5"/>
    <n v="15.4"/>
    <d v="1899-12-30T12:57:00"/>
    <n v="6.6"/>
    <d v="1899-12-30T23:57:00"/>
    <n v="8.8000000000000007"/>
    <s v="Tue"/>
    <n v="145017993"/>
    <m/>
    <s v="04-09"/>
    <x v="0"/>
    <x v="3"/>
    <x v="8"/>
  </r>
  <r>
    <x v="99"/>
    <n v="6.9"/>
    <n v="10.9"/>
    <d v="1899-12-30T13:24:00"/>
    <n v="3.7"/>
    <d v="1899-12-30T06:10:00"/>
    <n v="7.2"/>
    <s v="Wed"/>
    <n v="154996735"/>
    <m/>
    <s v="04-10"/>
    <x v="0"/>
    <x v="3"/>
    <x v="9"/>
  </r>
  <r>
    <x v="100"/>
    <n v="8.3000000000000007"/>
    <n v="14.5"/>
    <d v="1899-12-30T15:17:00"/>
    <n v="1"/>
    <d v="1899-12-30T04:48:00"/>
    <n v="13.5"/>
    <s v="Thu"/>
    <n v="154729095"/>
    <m/>
    <s v="04-11"/>
    <x v="0"/>
    <x v="3"/>
    <x v="10"/>
  </r>
  <r>
    <x v="101"/>
    <n v="9.1999999999999993"/>
    <n v="14.6"/>
    <d v="1899-12-30T14:31:00"/>
    <n v="4"/>
    <d v="1899-12-30T05:58:00"/>
    <n v="10.6"/>
    <s v="Fri"/>
    <n v="148957582"/>
    <m/>
    <s v="04-12"/>
    <x v="0"/>
    <x v="3"/>
    <x v="11"/>
  </r>
  <r>
    <x v="102"/>
    <n v="13.1"/>
    <n v="21.9"/>
    <d v="1899-12-30T15:43:00"/>
    <n v="3.3"/>
    <d v="1899-12-30T04:41:00"/>
    <n v="18.600000000000001"/>
    <s v="Sat"/>
    <n v="135590447"/>
    <m/>
    <s v="04-13"/>
    <x v="0"/>
    <x v="3"/>
    <x v="12"/>
  </r>
  <r>
    <x v="103"/>
    <n v="14.8"/>
    <n v="21"/>
    <d v="1899-12-30T13:06:00"/>
    <n v="7.6"/>
    <d v="1899-12-30T23:53:00"/>
    <n v="13.4"/>
    <s v="Sun"/>
    <n v="111468065"/>
    <m/>
    <s v="04-14"/>
    <x v="0"/>
    <x v="3"/>
    <x v="13"/>
  </r>
  <r>
    <x v="104"/>
    <n v="10.1"/>
    <n v="16.2"/>
    <d v="1899-12-30T13:20:00"/>
    <n v="4.5999999999999996"/>
    <d v="1899-12-30T05:46:00"/>
    <n v="11.6"/>
    <s v="Mon"/>
    <n v="135917270"/>
    <m/>
    <s v="04-15"/>
    <x v="0"/>
    <x v="3"/>
    <x v="14"/>
  </r>
  <r>
    <x v="105"/>
    <n v="18.3"/>
    <n v="28.4"/>
    <d v="1899-12-30T15:42:00"/>
    <n v="7.4"/>
    <d v="1899-12-30T05:53:00"/>
    <n v="21"/>
    <s v="Tue"/>
    <n v="125837876"/>
    <m/>
    <s v="04-16"/>
    <x v="0"/>
    <x v="3"/>
    <x v="15"/>
  </r>
  <r>
    <x v="106"/>
    <n v="10.3"/>
    <n v="19.100000000000001"/>
    <d v="1899-12-30T00:01:00"/>
    <n v="9.1999999999999993"/>
    <d v="1899-12-30T09:44:00"/>
    <n v="9.9"/>
    <s v="Wed"/>
    <n v="136150675"/>
    <m/>
    <s v="04-17"/>
    <x v="0"/>
    <x v="3"/>
    <x v="16"/>
  </r>
  <r>
    <x v="107"/>
    <n v="13.5"/>
    <n v="22.5"/>
    <d v="1899-12-30T15:09:00"/>
    <n v="9"/>
    <d v="1899-12-30T03:54:00"/>
    <n v="13.5"/>
    <s v="Thu"/>
    <n v="130522834"/>
    <m/>
    <s v="04-18"/>
    <x v="0"/>
    <x v="3"/>
    <x v="17"/>
  </r>
  <r>
    <x v="108"/>
    <n v="10.8"/>
    <n v="15.9"/>
    <d v="1899-12-30T15:07:00"/>
    <n v="6.8"/>
    <d v="1899-12-30T06:58:00"/>
    <n v="9.1"/>
    <s v="Fri"/>
    <n v="133941758"/>
    <m/>
    <s v="04-19"/>
    <x v="0"/>
    <x v="3"/>
    <x v="18"/>
  </r>
  <r>
    <x v="109"/>
    <n v="6.7"/>
    <n v="8.9"/>
    <d v="1899-12-30T00:05:00"/>
    <n v="5"/>
    <d v="1899-12-30T10:16:00"/>
    <n v="3.9"/>
    <s v="Sat"/>
    <n v="142874590"/>
    <m/>
    <s v="04-20"/>
    <x v="0"/>
    <x v="3"/>
    <x v="19"/>
  </r>
  <r>
    <x v="110"/>
    <n v="10.5"/>
    <n v="16.7"/>
    <d v="1899-12-30T15:20:00"/>
    <n v="5"/>
    <d v="1899-12-30T02:56:00"/>
    <n v="11.7"/>
    <s v="Sun"/>
    <n v="118649304"/>
    <m/>
    <s v="04-21"/>
    <x v="0"/>
    <x v="3"/>
    <x v="20"/>
  </r>
  <r>
    <x v="111"/>
    <n v="13.7"/>
    <n v="21"/>
    <d v="1899-12-30T16:17:00"/>
    <n v="4.2"/>
    <d v="1899-12-30T06:17:00"/>
    <n v="16.8"/>
    <s v="Mon"/>
    <n v="129228158"/>
    <m/>
    <s v="04-22"/>
    <x v="0"/>
    <x v="3"/>
    <x v="21"/>
  </r>
  <r>
    <x v="112"/>
    <n v="10.8"/>
    <n v="14.3"/>
    <d v="1899-12-30T00:02:00"/>
    <n v="8.9"/>
    <d v="1899-12-30T14:07:00"/>
    <n v="5.4"/>
    <s v="Tue"/>
    <n v="142220501"/>
    <m/>
    <s v="04-23"/>
    <x v="0"/>
    <x v="3"/>
    <x v="22"/>
  </r>
  <r>
    <x v="113"/>
    <n v="15.9"/>
    <n v="21.8"/>
    <d v="1899-12-30T14:34:00"/>
    <n v="10.6"/>
    <d v="1899-12-30T02:03:00"/>
    <n v="11.2"/>
    <s v="Wed"/>
    <n v="127023405"/>
    <m/>
    <s v="04-24"/>
    <x v="0"/>
    <x v="3"/>
    <x v="23"/>
  </r>
  <r>
    <x v="114"/>
    <n v="13.9"/>
    <n v="21.3"/>
    <d v="1899-12-30T12:52:00"/>
    <n v="8.8000000000000007"/>
    <d v="1899-12-30T04:55:00"/>
    <n v="12.5"/>
    <s v="Thu"/>
    <n v="126222819"/>
    <m/>
    <s v="04-25"/>
    <x v="0"/>
    <x v="3"/>
    <x v="24"/>
  </r>
  <r>
    <x v="115"/>
    <n v="13.9"/>
    <n v="18.899999999999999"/>
    <d v="1899-12-30T16:39:00"/>
    <n v="8.9"/>
    <d v="1899-12-30T05:02:00"/>
    <n v="10"/>
    <s v="Fri"/>
    <n v="126728816"/>
    <m/>
    <s v="04-26"/>
    <x v="0"/>
    <x v="3"/>
    <x v="25"/>
  </r>
  <r>
    <x v="116"/>
    <n v="14.1"/>
    <n v="21.8"/>
    <d v="1899-12-30T13:34:00"/>
    <n v="7.6"/>
    <d v="1899-12-30T05:22:00"/>
    <n v="14.2"/>
    <s v="Sat"/>
    <n v="117418657"/>
    <m/>
    <s v="04-27"/>
    <x v="0"/>
    <x v="3"/>
    <x v="26"/>
  </r>
  <r>
    <x v="117"/>
    <n v="16.7"/>
    <n v="24.5"/>
    <d v="1899-12-30T15:02:00"/>
    <n v="8.3000000000000007"/>
    <d v="1899-12-30T05:56:00"/>
    <n v="16.2"/>
    <s v="Sun"/>
    <n v="96428251"/>
    <m/>
    <s v="04-28"/>
    <x v="0"/>
    <x v="3"/>
    <x v="27"/>
  </r>
  <r>
    <x v="118"/>
    <n v="16.3"/>
    <n v="20"/>
    <d v="1899-12-30T10:16:00"/>
    <n v="11.9"/>
    <d v="1899-12-30T23:55:00"/>
    <n v="8.1"/>
    <s v="Mon"/>
    <n v="113272635"/>
    <m/>
    <s v="04-29"/>
    <x v="0"/>
    <x v="3"/>
    <x v="28"/>
  </r>
  <r>
    <x v="119"/>
    <n v="16.399999999999999"/>
    <n v="24.9"/>
    <d v="1899-12-30T15:03:00"/>
    <n v="8.5"/>
    <d v="1899-12-30T05:25:00"/>
    <n v="16.399999999999999"/>
    <s v="Tue"/>
    <n v="112438790"/>
    <m/>
    <s v="04-30"/>
    <x v="0"/>
    <x v="3"/>
    <x v="29"/>
  </r>
  <r>
    <x v="120"/>
    <n v="12.9"/>
    <n v="17.399999999999999"/>
    <d v="1899-12-30T15:03:00"/>
    <n v="10.8"/>
    <d v="1899-12-30T23:54:00"/>
    <n v="6.6"/>
    <s v="Wed"/>
    <n v="110446238"/>
    <m/>
    <s v="05-01"/>
    <x v="0"/>
    <x v="4"/>
    <x v="0"/>
  </r>
  <r>
    <x v="121"/>
    <n v="14"/>
    <n v="20.3"/>
    <d v="1899-12-30T15:41:00"/>
    <n v="10.1"/>
    <d v="1899-12-30T04:50:00"/>
    <n v="10.199999999999999"/>
    <s v="Thu"/>
    <n v="117013822"/>
    <m/>
    <s v="05-02"/>
    <x v="0"/>
    <x v="4"/>
    <x v="1"/>
  </r>
  <r>
    <x v="122"/>
    <n v="15.4"/>
    <n v="21.9"/>
    <d v="1899-12-30T13:49:00"/>
    <n v="8.6999999999999993"/>
    <d v="1899-12-30T05:00:00"/>
    <n v="13.2"/>
    <s v="Fri"/>
    <n v="115393594"/>
    <m/>
    <s v="05-03"/>
    <x v="0"/>
    <x v="4"/>
    <x v="2"/>
  </r>
  <r>
    <x v="123"/>
    <n v="16.899999999999999"/>
    <n v="22.9"/>
    <d v="1899-12-30T16:09:00"/>
    <n v="11.6"/>
    <d v="1899-12-30T05:00:00"/>
    <n v="11.3"/>
    <s v="Sat"/>
    <n v="101648454"/>
    <m/>
    <s v="05-04"/>
    <x v="0"/>
    <x v="4"/>
    <x v="3"/>
  </r>
  <r>
    <x v="124"/>
    <n v="19.399999999999999"/>
    <n v="27"/>
    <d v="1899-12-30T15:33:00"/>
    <n v="11.2"/>
    <d v="1899-12-30T05:51:00"/>
    <n v="15.8"/>
    <s v="Sun"/>
    <n v="80666735"/>
    <m/>
    <s v="05-05"/>
    <x v="0"/>
    <x v="4"/>
    <x v="4"/>
  </r>
  <r>
    <x v="125"/>
    <n v="20.8"/>
    <n v="28.7"/>
    <d v="1899-12-30T15:44:00"/>
    <n v="14.2"/>
    <d v="1899-12-30T05:33:00"/>
    <n v="14.5"/>
    <s v="Mon"/>
    <n v="95902591"/>
    <m/>
    <s v="05-06"/>
    <x v="0"/>
    <x v="4"/>
    <x v="5"/>
  </r>
  <r>
    <x v="126"/>
    <n v="16.8"/>
    <n v="23.2"/>
    <d v="1899-12-30T15:53:00"/>
    <n v="12.8"/>
    <d v="1899-12-30T23:45:00"/>
    <n v="10.4"/>
    <s v="Tue"/>
    <n v="100933673"/>
    <m/>
    <s v="05-07"/>
    <x v="0"/>
    <x v="4"/>
    <x v="6"/>
  </r>
  <r>
    <x v="127"/>
    <n v="19.600000000000001"/>
    <n v="29.1"/>
    <d v="1899-12-30T16:32:00"/>
    <n v="9.6"/>
    <d v="1899-12-30T05:29:00"/>
    <n v="19.5"/>
    <s v="Wed"/>
    <n v="100115508"/>
    <m/>
    <s v="05-08"/>
    <x v="0"/>
    <x v="4"/>
    <x v="7"/>
  </r>
  <r>
    <x v="128"/>
    <n v="21.1"/>
    <n v="26.7"/>
    <d v="1899-12-30T11:58:00"/>
    <n v="15.5"/>
    <d v="1899-12-30T04:57:00"/>
    <n v="11.2"/>
    <s v="Thu"/>
    <n v="96365082"/>
    <m/>
    <s v="05-09"/>
    <x v="0"/>
    <x v="4"/>
    <x v="8"/>
  </r>
  <r>
    <x v="129"/>
    <n v="18.2"/>
    <n v="23"/>
    <d v="1899-12-30T17:45:00"/>
    <n v="15.7"/>
    <d v="1899-12-30T04:18:00"/>
    <n v="7.3"/>
    <s v="Fri"/>
    <n v="96661822"/>
    <m/>
    <s v="05-10"/>
    <x v="0"/>
    <x v="4"/>
    <x v="9"/>
  </r>
  <r>
    <x v="130"/>
    <n v="21.1"/>
    <n v="28.2"/>
    <d v="1899-12-30T14:59:00"/>
    <n v="14.4"/>
    <d v="1899-12-30T06:12:00"/>
    <n v="13.8"/>
    <s v="Sat"/>
    <n v="86020435"/>
    <m/>
    <s v="05-11"/>
    <x v="0"/>
    <x v="4"/>
    <x v="10"/>
  </r>
  <r>
    <x v="131"/>
    <n v="23.3"/>
    <n v="30.9"/>
    <d v="1899-12-30T15:30:00"/>
    <n v="14.9"/>
    <d v="1899-12-30T06:10:00"/>
    <n v="16"/>
    <s v="Sun"/>
    <n v="68515768"/>
    <m/>
    <s v="05-12"/>
    <x v="0"/>
    <x v="4"/>
    <x v="11"/>
  </r>
  <r>
    <x v="132"/>
    <n v="24.6"/>
    <n v="33.1"/>
    <d v="1899-12-30T15:00:00"/>
    <n v="16.8"/>
    <d v="1899-12-30T05:40:00"/>
    <n v="16.3"/>
    <s v="Mon"/>
    <n v="85658630"/>
    <m/>
    <s v="05-13"/>
    <x v="0"/>
    <x v="4"/>
    <x v="12"/>
  </r>
  <r>
    <x v="133"/>
    <n v="23.1"/>
    <n v="30.4"/>
    <d v="1899-12-30T14:24:00"/>
    <n v="15.1"/>
    <d v="1899-12-30T05:00:00"/>
    <n v="15.3"/>
    <s v="Tue"/>
    <n v="90189533"/>
    <m/>
    <s v="05-14"/>
    <x v="0"/>
    <x v="4"/>
    <x v="13"/>
  </r>
  <r>
    <x v="134"/>
    <n v="21"/>
    <n v="28.8"/>
    <d v="1899-12-30T14:00:00"/>
    <n v="14.9"/>
    <d v="1899-12-30T23:44:00"/>
    <n v="13.9"/>
    <s v="Wed"/>
    <n v="89854977"/>
    <m/>
    <s v="05-15"/>
    <x v="0"/>
    <x v="4"/>
    <x v="14"/>
  </r>
  <r>
    <x v="135"/>
    <n v="15.3"/>
    <n v="18.899999999999999"/>
    <d v="1899-12-30T14:37:00"/>
    <n v="13.7"/>
    <d v="1899-12-30T04:38:00"/>
    <n v="5.2"/>
    <s v="Thu"/>
    <n v="92267174"/>
    <m/>
    <s v="05-16"/>
    <x v="0"/>
    <x v="4"/>
    <x v="15"/>
  </r>
  <r>
    <x v="136"/>
    <n v="17.7"/>
    <n v="23.9"/>
    <d v="1899-12-30T16:13:00"/>
    <n v="13.8"/>
    <d v="1899-12-30T03:29:00"/>
    <n v="10.1"/>
    <s v="Fri"/>
    <n v="85640151"/>
    <m/>
    <s v="05-17"/>
    <x v="0"/>
    <x v="4"/>
    <x v="16"/>
  </r>
  <r>
    <x v="137"/>
    <n v="19.8"/>
    <n v="26.6"/>
    <d v="1899-12-30T14:26:00"/>
    <n v="11.6"/>
    <d v="1899-12-30T05:13:00"/>
    <n v="15"/>
    <s v="Sat"/>
    <n v="81094117"/>
    <m/>
    <s v="05-18"/>
    <x v="0"/>
    <x v="4"/>
    <x v="17"/>
  </r>
  <r>
    <x v="138"/>
    <n v="17.600000000000001"/>
    <n v="21.3"/>
    <d v="1899-12-30T17:50:00"/>
    <n v="15.5"/>
    <d v="1899-12-30T09:29:00"/>
    <n v="5.8"/>
    <s v="Sun"/>
    <n v="68227995"/>
    <m/>
    <s v="05-19"/>
    <x v="0"/>
    <x v="4"/>
    <x v="18"/>
  </r>
  <r>
    <x v="139"/>
    <n v="20.3"/>
    <n v="27"/>
    <d v="1899-12-30T16:20:00"/>
    <n v="15.7"/>
    <d v="1899-12-30T04:37:00"/>
    <n v="11.3"/>
    <s v="Mon"/>
    <n v="85769119"/>
    <m/>
    <s v="05-20"/>
    <x v="0"/>
    <x v="4"/>
    <x v="19"/>
  </r>
  <r>
    <x v="140"/>
    <n v="21.6"/>
    <n v="30"/>
    <d v="1899-12-30T14:52:00"/>
    <n v="12.3"/>
    <d v="1899-12-30T05:00:00"/>
    <n v="17.7"/>
    <s v="Tue"/>
    <n v="89765380"/>
    <m/>
    <s v="05-21"/>
    <x v="0"/>
    <x v="4"/>
    <x v="20"/>
  </r>
  <r>
    <x v="141"/>
    <n v="23.6"/>
    <n v="31.1"/>
    <d v="1899-12-30T15:17:00"/>
    <n v="15.8"/>
    <d v="1899-12-30T04:24:00"/>
    <n v="15.3"/>
    <s v="Wed"/>
    <n v="90973155"/>
    <m/>
    <s v="05-22"/>
    <x v="0"/>
    <x v="4"/>
    <x v="21"/>
  </r>
  <r>
    <x v="142"/>
    <n v="23.9"/>
    <n v="31.8"/>
    <d v="1899-12-30T15:30:00"/>
    <n v="16.8"/>
    <d v="1899-12-30T05:21:00"/>
    <n v="15"/>
    <s v="Thu"/>
    <n v="90746573"/>
    <m/>
    <s v="05-23"/>
    <x v="0"/>
    <x v="4"/>
    <x v="22"/>
  </r>
  <r>
    <x v="143"/>
    <n v="26.3"/>
    <n v="34.4"/>
    <d v="1899-12-30T15:20:00"/>
    <n v="17.5"/>
    <d v="1899-12-30T05:21:00"/>
    <n v="16.899999999999999"/>
    <s v="Fri"/>
    <n v="90616573"/>
    <m/>
    <s v="05-24"/>
    <x v="0"/>
    <x v="4"/>
    <x v="23"/>
  </r>
  <r>
    <x v="144"/>
    <n v="23.3"/>
    <n v="31"/>
    <d v="1899-12-30T15:03:00"/>
    <n v="17.899999999999999"/>
    <d v="1899-12-30T23:54:00"/>
    <n v="13.1"/>
    <s v="Sat"/>
    <n v="81046887"/>
    <m/>
    <s v="05-25"/>
    <x v="0"/>
    <x v="4"/>
    <x v="24"/>
  </r>
  <r>
    <x v="145"/>
    <n v="23.7"/>
    <n v="30.4"/>
    <d v="1899-12-30T14:18:00"/>
    <n v="16.7"/>
    <d v="1899-12-30T05:20:00"/>
    <n v="13.7"/>
    <s v="Sun"/>
    <n v="63519715"/>
    <m/>
    <s v="05-26"/>
    <x v="0"/>
    <x v="4"/>
    <x v="25"/>
  </r>
  <r>
    <x v="146"/>
    <n v="21.2"/>
    <n v="25.7"/>
    <d v="1899-12-30T13:25:00"/>
    <n v="18.8"/>
    <d v="1899-12-30T20:21:00"/>
    <n v="6.9"/>
    <s v="Mon"/>
    <n v="86180069"/>
    <m/>
    <s v="05-27"/>
    <x v="0"/>
    <x v="4"/>
    <x v="26"/>
  </r>
  <r>
    <x v="147"/>
    <n v="20.9"/>
    <n v="24.1"/>
    <d v="1899-12-30T17:31:00"/>
    <n v="18.100000000000001"/>
    <d v="1899-12-30T02:20:00"/>
    <n v="6"/>
    <s v="Tue"/>
    <n v="92689437"/>
    <m/>
    <s v="05-28"/>
    <x v="0"/>
    <x v="4"/>
    <x v="27"/>
  </r>
  <r>
    <x v="148"/>
    <n v="21.4"/>
    <n v="25.2"/>
    <d v="1899-12-30T13:42:00"/>
    <n v="19.3"/>
    <d v="1899-12-30T23:57:00"/>
    <n v="5.9"/>
    <s v="Wed"/>
    <n v="90691261"/>
    <m/>
    <s v="05-29"/>
    <x v="0"/>
    <x v="4"/>
    <x v="28"/>
  </r>
  <r>
    <x v="149"/>
    <n v="22.6"/>
    <n v="29.1"/>
    <d v="1899-12-30T16:35:00"/>
    <n v="17.2"/>
    <d v="1899-12-30T03:38:00"/>
    <n v="11.9"/>
    <s v="Thu"/>
    <n v="88994099"/>
    <m/>
    <s v="05-30"/>
    <x v="0"/>
    <x v="4"/>
    <x v="29"/>
  </r>
  <r>
    <x v="150"/>
    <n v="21.5"/>
    <n v="27.3"/>
    <d v="1899-12-30T16:09:00"/>
    <n v="16"/>
    <d v="1899-12-30T05:40:00"/>
    <n v="11.3"/>
    <s v="Fri"/>
    <n v="88848934"/>
    <m/>
    <s v="05-31"/>
    <x v="0"/>
    <x v="4"/>
    <x v="30"/>
  </r>
  <r>
    <x v="151"/>
    <n v="21.8"/>
    <n v="26.9"/>
    <d v="1899-12-30T16:43:00"/>
    <n v="17.399999999999999"/>
    <d v="1899-12-30T05:47:00"/>
    <n v="9.5"/>
    <s v="Sat"/>
    <n v="78712911"/>
    <m/>
    <s v="06-01"/>
    <x v="0"/>
    <x v="5"/>
    <x v="0"/>
  </r>
  <r>
    <x v="152"/>
    <n v="21.6"/>
    <n v="27.4"/>
    <d v="1899-12-30T14:58:00"/>
    <n v="16.7"/>
    <d v="1899-12-30T04:59:00"/>
    <n v="10.7"/>
    <s v="Sun"/>
    <n v="59930422"/>
    <m/>
    <s v="06-02"/>
    <x v="0"/>
    <x v="5"/>
    <x v="1"/>
  </r>
  <r>
    <x v="153"/>
    <n v="22.5"/>
    <n v="29.8"/>
    <d v="1899-12-30T15:21:00"/>
    <n v="15"/>
    <d v="1899-12-30T04:55:00"/>
    <n v="14.8"/>
    <s v="Mon"/>
    <n v="84619384"/>
    <m/>
    <s v="06-03"/>
    <x v="0"/>
    <x v="5"/>
    <x v="2"/>
  </r>
  <r>
    <x v="154"/>
    <n v="24.8"/>
    <n v="31.4"/>
    <d v="1899-12-30T16:27:00"/>
    <n v="17.3"/>
    <d v="1899-12-30T05:01:00"/>
    <n v="14.1"/>
    <s v="Tue"/>
    <n v="89214767"/>
    <m/>
    <s v="06-04"/>
    <x v="0"/>
    <x v="5"/>
    <x v="3"/>
  </r>
  <r>
    <x v="155"/>
    <n v="25.6"/>
    <n v="32.200000000000003"/>
    <d v="1899-12-30T13:55:00"/>
    <n v="19.100000000000001"/>
    <d v="1899-12-30T05:05:00"/>
    <n v="13.1"/>
    <s v="Wed"/>
    <n v="88946010"/>
    <m/>
    <s v="06-05"/>
    <x v="0"/>
    <x v="5"/>
    <x v="4"/>
  </r>
  <r>
    <x v="156"/>
    <n v="22.5"/>
    <n v="31.6"/>
    <d v="1899-12-30T15:17:00"/>
    <n v="17.600000000000001"/>
    <d v="1899-12-30T04:55:00"/>
    <n v="14"/>
    <s v="Thu"/>
    <n v="82612672"/>
    <m/>
    <s v="06-06"/>
    <x v="0"/>
    <x v="5"/>
    <x v="5"/>
  </r>
  <r>
    <x v="157"/>
    <n v="22.4"/>
    <n v="28.5"/>
    <d v="1899-12-30T16:17:00"/>
    <n v="18.3"/>
    <d v="1899-12-30T05:11:00"/>
    <n v="10.199999999999999"/>
    <s v="Fri"/>
    <n v="86315029"/>
    <m/>
    <s v="06-07"/>
    <x v="0"/>
    <x v="5"/>
    <x v="6"/>
  </r>
  <r>
    <x v="158"/>
    <n v="22.5"/>
    <n v="28.4"/>
    <d v="1899-12-30T14:43:00"/>
    <n v="18"/>
    <d v="1899-12-30T04:24:00"/>
    <n v="10.4"/>
    <s v="Sat"/>
    <n v="75255612"/>
    <m/>
    <s v="06-08"/>
    <x v="0"/>
    <x v="5"/>
    <x v="7"/>
  </r>
  <r>
    <x v="159"/>
    <n v="22.2"/>
    <n v="26.6"/>
    <d v="1899-12-30T15:16:00"/>
    <n v="19.2"/>
    <d v="1899-12-30T04:18:00"/>
    <n v="7.4"/>
    <s v="Sun"/>
    <n v="58782485"/>
    <m/>
    <s v="06-09"/>
    <x v="0"/>
    <x v="5"/>
    <x v="8"/>
  </r>
  <r>
    <x v="160"/>
    <n v="22.3"/>
    <n v="27.2"/>
    <d v="1899-12-30T16:00:00"/>
    <n v="18.600000000000001"/>
    <d v="1899-12-30T04:18:00"/>
    <n v="8.6"/>
    <s v="Mon"/>
    <n v="84036750"/>
    <m/>
    <s v="06-10"/>
    <x v="0"/>
    <x v="5"/>
    <x v="9"/>
  </r>
  <r>
    <x v="161"/>
    <n v="20.5"/>
    <n v="23.2"/>
    <d v="1899-12-30T12:07:00"/>
    <n v="19.100000000000001"/>
    <d v="1899-12-30T23:35:00"/>
    <n v="4.0999999999999996"/>
    <s v="Tue"/>
    <n v="89316368"/>
    <m/>
    <s v="06-11"/>
    <x v="0"/>
    <x v="5"/>
    <x v="10"/>
  </r>
  <r>
    <x v="162"/>
    <n v="23.1"/>
    <n v="27.2"/>
    <d v="1899-12-30T13:56:00"/>
    <n v="19.2"/>
    <d v="1899-12-30T05:01:00"/>
    <n v="8"/>
    <s v="Wed"/>
    <n v="90811512"/>
    <m/>
    <s v="06-12"/>
    <x v="0"/>
    <x v="5"/>
    <x v="11"/>
  </r>
  <r>
    <x v="163"/>
    <n v="25"/>
    <n v="29"/>
    <d v="1899-12-30T14:55:00"/>
    <n v="21.9"/>
    <d v="1899-12-30T06:10:00"/>
    <n v="7.1"/>
    <s v="Thu"/>
    <n v="88924815"/>
    <m/>
    <s v="06-13"/>
    <x v="0"/>
    <x v="5"/>
    <x v="12"/>
  </r>
  <r>
    <x v="164"/>
    <n v="22.9"/>
    <n v="26.5"/>
    <d v="1899-12-30T12:40:00"/>
    <n v="20.9"/>
    <d v="1899-12-30T06:20:00"/>
    <n v="5.6"/>
    <s v="Fri"/>
    <n v="88751043"/>
    <m/>
    <s v="06-14"/>
    <x v="0"/>
    <x v="5"/>
    <x v="13"/>
  </r>
  <r>
    <x v="165"/>
    <n v="27.5"/>
    <n v="33.6"/>
    <d v="1899-12-30T15:50:00"/>
    <n v="21.9"/>
    <d v="1899-12-30T02:21:00"/>
    <n v="11.7"/>
    <s v="Sat"/>
    <n v="77619225"/>
    <m/>
    <s v="06-15"/>
    <x v="0"/>
    <x v="5"/>
    <x v="14"/>
  </r>
  <r>
    <x v="166"/>
    <n v="28.6"/>
    <n v="34.4"/>
    <d v="1899-12-30T15:38:00"/>
    <n v="23.8"/>
    <d v="1899-12-30T05:16:00"/>
    <n v="10.6"/>
    <s v="Sun"/>
    <n v="59226327"/>
    <m/>
    <s v="06-16"/>
    <x v="0"/>
    <x v="5"/>
    <x v="15"/>
  </r>
  <r>
    <x v="167"/>
    <n v="27.1"/>
    <n v="31.4"/>
    <d v="1899-12-30T16:52:00"/>
    <n v="23.3"/>
    <d v="1899-12-30T05:41:00"/>
    <n v="8.1"/>
    <s v="Mon"/>
    <n v="82219498"/>
    <m/>
    <s v="06-17"/>
    <x v="0"/>
    <x v="5"/>
    <x v="16"/>
  </r>
  <r>
    <x v="168"/>
    <n v="24.7"/>
    <n v="27"/>
    <d v="1899-12-30T13:38:00"/>
    <n v="23"/>
    <d v="1899-12-30T23:25:00"/>
    <n v="4"/>
    <s v="Tue"/>
    <n v="88459346"/>
    <m/>
    <s v="06-18"/>
    <x v="0"/>
    <x v="5"/>
    <x v="17"/>
  </r>
  <r>
    <x v="169"/>
    <n v="25.7"/>
    <n v="31.8"/>
    <d v="1899-12-30T16:06:00"/>
    <n v="21.7"/>
    <d v="1899-12-30T06:42:00"/>
    <n v="10.1"/>
    <s v="Wed"/>
    <n v="87620051"/>
    <m/>
    <s v="06-19"/>
    <x v="0"/>
    <x v="5"/>
    <x v="18"/>
  </r>
  <r>
    <x v="170"/>
    <n v="27.3"/>
    <n v="33.4"/>
    <d v="1899-12-30T16:54:00"/>
    <n v="22.9"/>
    <d v="1899-12-30T03:35:00"/>
    <n v="10.5"/>
    <s v="Thu"/>
    <n v="88144957"/>
    <m/>
    <s v="06-20"/>
    <x v="0"/>
    <x v="5"/>
    <x v="19"/>
  </r>
  <r>
    <x v="171"/>
    <n v="24.8"/>
    <n v="26.6"/>
    <d v="1899-12-30T11:47:00"/>
    <n v="23.4"/>
    <d v="1899-12-30T23:25:00"/>
    <n v="3.2"/>
    <s v="Fri"/>
    <n v="87106656"/>
    <m/>
    <s v="06-21"/>
    <x v="0"/>
    <x v="5"/>
    <x v="20"/>
  </r>
  <r>
    <x v="172"/>
    <n v="24.2"/>
    <n v="28.4"/>
    <d v="1899-12-30T15:15:00"/>
    <n v="21.3"/>
    <d v="1899-12-30T02:44:00"/>
    <n v="7.1"/>
    <s v="Sat"/>
    <n v="75210841"/>
    <m/>
    <s v="06-22"/>
    <x v="0"/>
    <x v="5"/>
    <x v="21"/>
  </r>
  <r>
    <x v="173"/>
    <n v="23.2"/>
    <n v="27.1"/>
    <d v="1899-12-30T14:09:00"/>
    <n v="21.5"/>
    <d v="1899-12-30T06:39:00"/>
    <n v="5.6"/>
    <s v="Sun"/>
    <n v="58897763"/>
    <m/>
    <s v="06-23"/>
    <x v="0"/>
    <x v="5"/>
    <x v="22"/>
  </r>
  <r>
    <x v="174"/>
    <n v="25.3"/>
    <n v="30.3"/>
    <d v="1899-12-30T14:50:00"/>
    <n v="19.899999999999999"/>
    <d v="1899-12-30T04:47:00"/>
    <n v="10.4"/>
    <s v="Mon"/>
    <n v="81513444"/>
    <m/>
    <s v="06-24"/>
    <x v="0"/>
    <x v="5"/>
    <x v="23"/>
  </r>
  <r>
    <x v="175"/>
    <n v="24.3"/>
    <n v="30.2"/>
    <d v="1899-12-30T13:25:00"/>
    <n v="21.1"/>
    <d v="1899-12-30T23:26:00"/>
    <n v="9.1"/>
    <s v="Tue"/>
    <n v="84769299"/>
    <m/>
    <s v="06-25"/>
    <x v="0"/>
    <x v="5"/>
    <x v="24"/>
  </r>
  <r>
    <x v="176"/>
    <n v="24"/>
    <n v="29.4"/>
    <d v="1899-12-30T16:45:00"/>
    <n v="20.2"/>
    <d v="1899-12-30T04:02:00"/>
    <n v="9.1999999999999993"/>
    <s v="Wed"/>
    <n v="83082647"/>
    <m/>
    <s v="06-26"/>
    <x v="0"/>
    <x v="5"/>
    <x v="25"/>
  </r>
  <r>
    <x v="177"/>
    <n v="24.8"/>
    <n v="29.4"/>
    <d v="1899-12-30T15:05:00"/>
    <n v="20.2"/>
    <d v="1899-12-30T02:09:00"/>
    <n v="9.1999999999999993"/>
    <s v="Thu"/>
    <n v="84414488"/>
    <m/>
    <s v="06-27"/>
    <x v="0"/>
    <x v="5"/>
    <x v="26"/>
  </r>
  <r>
    <x v="178"/>
    <n v="25.2"/>
    <n v="29.9"/>
    <d v="1899-12-30T13:42:00"/>
    <n v="21.6"/>
    <d v="1899-12-30T03:52:00"/>
    <n v="8.3000000000000007"/>
    <s v="Fri"/>
    <n v="82782817"/>
    <m/>
    <s v="06-28"/>
    <x v="0"/>
    <x v="5"/>
    <x v="27"/>
  </r>
  <r>
    <x v="179"/>
    <n v="25.9"/>
    <n v="32.4"/>
    <d v="1899-12-30T14:33:00"/>
    <n v="20.7"/>
    <d v="1899-12-30T05:15:00"/>
    <n v="11.7"/>
    <s v="Sat"/>
    <n v="72813112"/>
    <m/>
    <s v="06-29"/>
    <x v="0"/>
    <x v="5"/>
    <x v="28"/>
  </r>
  <r>
    <x v="180"/>
    <n v="26.8"/>
    <n v="33.5"/>
    <d v="1899-12-30T14:25:00"/>
    <n v="21.1"/>
    <d v="1899-12-30T04:56:00"/>
    <n v="12.4"/>
    <s v="Sun"/>
    <n v="55667473"/>
    <m/>
    <s v="06-30"/>
    <x v="0"/>
    <x v="5"/>
    <x v="29"/>
  </r>
  <r>
    <x v="181"/>
    <n v="27.3"/>
    <n v="33.299999999999997"/>
    <d v="1899-12-30T16:34:00"/>
    <n v="22.5"/>
    <d v="1899-12-30T05:31:00"/>
    <n v="10.8"/>
    <s v="Mon"/>
    <n v="79082042"/>
    <m/>
    <s v="07-01"/>
    <x v="0"/>
    <x v="6"/>
    <x v="0"/>
  </r>
  <r>
    <x v="182"/>
    <n v="27.6"/>
    <n v="30.7"/>
    <d v="1899-12-30T14:50:00"/>
    <n v="24.3"/>
    <d v="1899-12-30T08:14:00"/>
    <n v="6.4"/>
    <s v="Tue"/>
    <n v="84737685"/>
    <m/>
    <s v="07-02"/>
    <x v="0"/>
    <x v="6"/>
    <x v="1"/>
  </r>
  <r>
    <x v="183"/>
    <n v="27.8"/>
    <n v="31.5"/>
    <d v="1899-12-30T15:56:00"/>
    <n v="24.7"/>
    <d v="1899-12-30T07:53:00"/>
    <n v="6.8"/>
    <s v="Wed"/>
    <n v="85350709"/>
    <m/>
    <s v="07-03"/>
    <x v="0"/>
    <x v="6"/>
    <x v="2"/>
  </r>
  <r>
    <x v="184"/>
    <n v="26.1"/>
    <n v="29"/>
    <d v="1899-12-30T10:04:00"/>
    <n v="23.9"/>
    <d v="1899-12-30T23:29:00"/>
    <n v="5.0999999999999996"/>
    <s v="Thu"/>
    <n v="86113185"/>
    <m/>
    <s v="07-04"/>
    <x v="0"/>
    <x v="6"/>
    <x v="3"/>
  </r>
  <r>
    <x v="185"/>
    <n v="23.6"/>
    <n v="25.2"/>
    <d v="1899-12-30T09:32:00"/>
    <n v="22.3"/>
    <d v="1899-12-30T16:33:00"/>
    <n v="2.9"/>
    <s v="Fri"/>
    <n v="84207832"/>
    <m/>
    <s v="07-05"/>
    <x v="0"/>
    <x v="6"/>
    <x v="4"/>
  </r>
  <r>
    <x v="186"/>
    <n v="26.8"/>
    <n v="33"/>
    <d v="1899-12-30T14:33:00"/>
    <n v="22.3"/>
    <d v="1899-12-30T03:49:00"/>
    <n v="10.7"/>
    <s v="Sat"/>
    <n v="73037914"/>
    <m/>
    <s v="07-06"/>
    <x v="0"/>
    <x v="6"/>
    <x v="5"/>
  </r>
  <r>
    <x v="187"/>
    <n v="24.7"/>
    <n v="25.8"/>
    <d v="1899-12-30T12:51:00"/>
    <n v="23.8"/>
    <d v="1899-12-30T09:35:00"/>
    <n v="2"/>
    <s v="Sun"/>
    <n v="57103400"/>
    <m/>
    <s v="07-07"/>
    <x v="0"/>
    <x v="6"/>
    <x v="6"/>
  </r>
  <r>
    <x v="188"/>
    <n v="29.5"/>
    <n v="33.9"/>
    <d v="1899-12-30T13:53:00"/>
    <n v="24.4"/>
    <d v="1899-12-30T00:01:00"/>
    <n v="9.5"/>
    <s v="Mon"/>
    <n v="82566553"/>
    <m/>
    <s v="07-08"/>
    <x v="0"/>
    <x v="6"/>
    <x v="7"/>
  </r>
  <r>
    <x v="189"/>
    <n v="30"/>
    <n v="34.5"/>
    <d v="1899-12-30T16:01:00"/>
    <n v="27.4"/>
    <d v="1899-12-30T05:15:00"/>
    <n v="7.1"/>
    <s v="Tue"/>
    <n v="85326943"/>
    <m/>
    <s v="07-09"/>
    <x v="0"/>
    <x v="6"/>
    <x v="8"/>
  </r>
  <r>
    <x v="190"/>
    <n v="30.7"/>
    <n v="35.9"/>
    <d v="1899-12-30T15:48:00"/>
    <n v="26.2"/>
    <d v="1899-12-30T05:02:00"/>
    <n v="9.6999999999999993"/>
    <s v="Wed"/>
    <n v="85766271"/>
    <m/>
    <s v="07-10"/>
    <x v="0"/>
    <x v="6"/>
    <x v="9"/>
  </r>
  <r>
    <x v="191"/>
    <n v="30.6"/>
    <n v="35.9"/>
    <d v="1899-12-30T14:55:00"/>
    <n v="25.5"/>
    <d v="1899-12-30T05:06:00"/>
    <n v="10.4"/>
    <s v="Thu"/>
    <n v="85087571"/>
    <m/>
    <s v="07-11"/>
    <x v="0"/>
    <x v="6"/>
    <x v="10"/>
  </r>
  <r>
    <x v="192"/>
    <n v="29.5"/>
    <n v="33.4"/>
    <d v="1899-12-30T12:50:00"/>
    <n v="25.8"/>
    <d v="1899-12-30T05:28:00"/>
    <n v="7.6"/>
    <s v="Fri"/>
    <n v="83429951"/>
    <m/>
    <s v="07-12"/>
    <x v="0"/>
    <x v="6"/>
    <x v="11"/>
  </r>
  <r>
    <x v="193"/>
    <n v="29.4"/>
    <n v="34.5"/>
    <d v="1899-12-30T13:36:00"/>
    <n v="26.9"/>
    <d v="1899-12-30T04:59:00"/>
    <n v="7.6"/>
    <s v="Sat"/>
    <n v="70522255"/>
    <m/>
    <s v="07-13"/>
    <x v="0"/>
    <x v="6"/>
    <x v="12"/>
  </r>
  <r>
    <x v="194"/>
    <n v="28.2"/>
    <n v="34.1"/>
    <d v="1899-12-30T14:36:00"/>
    <n v="23.7"/>
    <d v="1899-12-30T16:37:00"/>
    <n v="10.4"/>
    <s v="Sun"/>
    <n v="54630940"/>
    <m/>
    <s v="07-14"/>
    <x v="0"/>
    <x v="6"/>
    <x v="13"/>
  </r>
  <r>
    <x v="195"/>
    <n v="28.4"/>
    <n v="33.200000000000003"/>
    <d v="1899-12-30T15:25:00"/>
    <n v="23.9"/>
    <d v="1899-12-30T01:11:00"/>
    <n v="9.3000000000000007"/>
    <s v="Mon"/>
    <n v="78320350"/>
    <m/>
    <s v="07-15"/>
    <x v="0"/>
    <x v="6"/>
    <x v="14"/>
  </r>
  <r>
    <x v="196"/>
    <n v="29.3"/>
    <n v="34.200000000000003"/>
    <d v="1899-12-30T15:08:00"/>
    <n v="23.8"/>
    <d v="1899-12-30T05:38:00"/>
    <n v="10.4"/>
    <s v="Tue"/>
    <n v="83239507"/>
    <m/>
    <s v="07-16"/>
    <x v="0"/>
    <x v="6"/>
    <x v="15"/>
  </r>
  <r>
    <x v="197"/>
    <n v="29.9"/>
    <n v="33.799999999999997"/>
    <d v="1899-12-30T14:03:00"/>
    <n v="27.2"/>
    <d v="1899-12-30T03:59:00"/>
    <n v="6.6"/>
    <s v="Wed"/>
    <n v="84027852"/>
    <m/>
    <s v="07-17"/>
    <x v="0"/>
    <x v="6"/>
    <x v="16"/>
  </r>
  <r>
    <x v="198"/>
    <n v="29.5"/>
    <n v="35.200000000000003"/>
    <d v="1899-12-30T14:57:00"/>
    <n v="26.1"/>
    <d v="1899-12-30T23:51:00"/>
    <n v="9.1"/>
    <s v="Thu"/>
    <n v="82736476"/>
    <m/>
    <s v="07-18"/>
    <x v="0"/>
    <x v="6"/>
    <x v="17"/>
  </r>
  <r>
    <x v="199"/>
    <n v="29.3"/>
    <n v="35.9"/>
    <d v="1899-12-30T16:07:00"/>
    <n v="24"/>
    <d v="1899-12-30T05:18:00"/>
    <n v="11.9"/>
    <s v="Fri"/>
    <n v="82089594"/>
    <m/>
    <s v="07-19"/>
    <x v="0"/>
    <x v="6"/>
    <x v="18"/>
  </r>
  <r>
    <x v="200"/>
    <n v="30"/>
    <n v="35"/>
    <d v="1899-12-30T14:20:00"/>
    <n v="26.3"/>
    <d v="1899-12-30T06:06:00"/>
    <n v="8.6999999999999993"/>
    <s v="Sat"/>
    <n v="68888392"/>
    <m/>
    <s v="07-20"/>
    <x v="0"/>
    <x v="6"/>
    <x v="19"/>
  </r>
  <r>
    <x v="201"/>
    <n v="29.6"/>
    <n v="33.299999999999997"/>
    <d v="1899-12-30T13:22:00"/>
    <n v="26.1"/>
    <d v="1899-12-30T05:15:00"/>
    <n v="7.2"/>
    <s v="Sun"/>
    <n v="54492140"/>
    <m/>
    <s v="07-21"/>
    <x v="0"/>
    <x v="6"/>
    <x v="20"/>
  </r>
  <r>
    <x v="202"/>
    <n v="30.6"/>
    <n v="35.9"/>
    <d v="1899-12-30T14:52:00"/>
    <n v="26.7"/>
    <d v="1899-12-30T05:34:00"/>
    <n v="9.1999999999999993"/>
    <s v="Mon"/>
    <n v="77778356"/>
    <m/>
    <s v="07-22"/>
    <x v="0"/>
    <x v="6"/>
    <x v="21"/>
  </r>
  <r>
    <x v="203"/>
    <n v="28.4"/>
    <n v="30.3"/>
    <d v="1899-12-30T10:49:00"/>
    <n v="27"/>
    <d v="1899-12-30T23:12:00"/>
    <n v="3.3"/>
    <s v="Tue"/>
    <n v="82440614"/>
    <m/>
    <s v="07-23"/>
    <x v="0"/>
    <x v="6"/>
    <x v="22"/>
  </r>
  <r>
    <x v="204"/>
    <n v="29.3"/>
    <n v="33.799999999999997"/>
    <d v="1899-12-30T16:26:00"/>
    <n v="25.8"/>
    <d v="1899-12-30T05:26:00"/>
    <n v="8"/>
    <s v="Wed"/>
    <n v="81076601"/>
    <m/>
    <s v="07-24"/>
    <x v="0"/>
    <x v="6"/>
    <x v="23"/>
  </r>
  <r>
    <x v="205"/>
    <n v="29.6"/>
    <n v="35.5"/>
    <d v="1899-12-30T15:52:00"/>
    <n v="24.7"/>
    <d v="1899-12-30T06:14:00"/>
    <n v="10.8"/>
    <s v="Thu"/>
    <n v="82116993"/>
    <m/>
    <s v="07-25"/>
    <x v="0"/>
    <x v="6"/>
    <x v="24"/>
  </r>
  <r>
    <x v="206"/>
    <n v="29.8"/>
    <n v="35.4"/>
    <d v="1899-12-30T14:15:00"/>
    <n v="25.3"/>
    <d v="1899-12-30T05:28:00"/>
    <n v="10.1"/>
    <s v="Fri"/>
    <n v="81170004"/>
    <m/>
    <s v="07-26"/>
    <x v="0"/>
    <x v="6"/>
    <x v="25"/>
  </r>
  <r>
    <x v="207"/>
    <n v="30"/>
    <n v="35.6"/>
    <d v="1899-12-30T15:03:00"/>
    <n v="25.5"/>
    <d v="1899-12-30T05:36:00"/>
    <n v="10.1"/>
    <s v="Sat"/>
    <n v="67590144"/>
    <m/>
    <s v="07-27"/>
    <x v="0"/>
    <x v="6"/>
    <x v="26"/>
  </r>
  <r>
    <x v="208"/>
    <n v="27.7"/>
    <n v="30.6"/>
    <d v="1899-12-30T14:34:00"/>
    <n v="23.5"/>
    <d v="1899-12-30T08:52:00"/>
    <n v="7.1"/>
    <s v="Sun"/>
    <n v="50207008"/>
    <m/>
    <s v="07-28"/>
    <x v="0"/>
    <x v="6"/>
    <x v="27"/>
  </r>
  <r>
    <x v="209"/>
    <n v="30.9"/>
    <n v="35.4"/>
    <d v="1899-12-30T14:20:00"/>
    <n v="27.4"/>
    <d v="1899-12-30T05:27:00"/>
    <n v="8"/>
    <s v="Mon"/>
    <n v="70301022"/>
    <m/>
    <s v="07-29"/>
    <x v="0"/>
    <x v="6"/>
    <x v="28"/>
  </r>
  <r>
    <x v="210"/>
    <n v="28.1"/>
    <n v="34.9"/>
    <d v="1899-12-30T14:46:00"/>
    <n v="24.9"/>
    <d v="1899-12-30T17:51:00"/>
    <n v="10"/>
    <s v="Tue"/>
    <n v="73626960"/>
    <m/>
    <s v="07-30"/>
    <x v="0"/>
    <x v="6"/>
    <x v="29"/>
  </r>
  <r>
    <x v="211"/>
    <n v="29"/>
    <n v="33.1"/>
    <d v="1899-12-30T15:52:00"/>
    <n v="25.2"/>
    <d v="1899-12-30T02:56:00"/>
    <n v="7.9"/>
    <s v="Wed"/>
    <n v="71404044"/>
    <m/>
    <s v="07-31"/>
    <x v="0"/>
    <x v="6"/>
    <x v="30"/>
  </r>
  <r>
    <x v="212"/>
    <n v="28.5"/>
    <n v="34.9"/>
    <d v="1899-12-30T14:33:00"/>
    <n v="25.5"/>
    <d v="1899-12-30T16:06:00"/>
    <n v="9.4"/>
    <s v="Thu"/>
    <n v="69177370"/>
    <m/>
    <s v="08-01"/>
    <x v="0"/>
    <x v="7"/>
    <x v="0"/>
  </r>
  <r>
    <x v="213"/>
    <n v="27.2"/>
    <n v="31.8"/>
    <d v="1899-12-30T15:40:00"/>
    <n v="25.2"/>
    <d v="1899-12-30T03:21:00"/>
    <n v="6.6"/>
    <s v="Fri"/>
    <n v="68002758"/>
    <m/>
    <s v="08-02"/>
    <x v="0"/>
    <x v="7"/>
    <x v="1"/>
  </r>
  <r>
    <x v="214"/>
    <n v="27.8"/>
    <n v="34.5"/>
    <d v="1899-12-30T15:36:00"/>
    <n v="24.7"/>
    <d v="1899-12-30T18:18:00"/>
    <n v="9.8000000000000007"/>
    <s v="Sat"/>
    <n v="59319113"/>
    <m/>
    <s v="08-03"/>
    <x v="0"/>
    <x v="7"/>
    <x v="2"/>
  </r>
  <r>
    <x v="215"/>
    <n v="27.4"/>
    <n v="34.700000000000003"/>
    <d v="1899-12-30T13:06:00"/>
    <n v="25.1"/>
    <d v="1899-12-30T00:05:00"/>
    <n v="9.6"/>
    <s v="Sun"/>
    <n v="49186968"/>
    <m/>
    <s v="08-04"/>
    <x v="0"/>
    <x v="7"/>
    <x v="3"/>
  </r>
  <r>
    <x v="216"/>
    <n v="29.3"/>
    <n v="34.5"/>
    <d v="1899-12-30T16:35:00"/>
    <n v="24.6"/>
    <d v="1899-12-30T05:21:00"/>
    <n v="9.9"/>
    <s v="Mon"/>
    <n v="68790550"/>
    <m/>
    <s v="08-05"/>
    <x v="0"/>
    <x v="7"/>
    <x v="4"/>
  </r>
  <r>
    <x v="217"/>
    <n v="28.2"/>
    <n v="36.6"/>
    <d v="1899-12-30T14:29:00"/>
    <n v="23.6"/>
    <d v="1899-12-30T18:39:00"/>
    <n v="13"/>
    <s v="Tue"/>
    <n v="73679779"/>
    <m/>
    <s v="08-06"/>
    <x v="0"/>
    <x v="7"/>
    <x v="5"/>
  </r>
  <r>
    <x v="218"/>
    <n v="30"/>
    <n v="36.200000000000003"/>
    <d v="1899-12-30T15:26:00"/>
    <n v="23.8"/>
    <d v="1899-12-30T04:37:00"/>
    <n v="12.4"/>
    <s v="Wed"/>
    <n v="72894465"/>
    <m/>
    <s v="08-07"/>
    <x v="0"/>
    <x v="7"/>
    <x v="6"/>
  </r>
  <r>
    <x v="219"/>
    <n v="32.1"/>
    <n v="36.799999999999997"/>
    <d v="1899-12-30T16:22:00"/>
    <n v="28.2"/>
    <d v="1899-12-30T06:34:00"/>
    <n v="8.6"/>
    <s v="Thu"/>
    <n v="64692453"/>
    <m/>
    <s v="08-08"/>
    <x v="0"/>
    <x v="7"/>
    <x v="7"/>
  </r>
  <r>
    <x v="220"/>
    <n v="32.9"/>
    <n v="37.5"/>
    <d v="1899-12-30T15:18:00"/>
    <n v="27.9"/>
    <d v="1899-12-30T05:38:00"/>
    <n v="9.6"/>
    <s v="Fri"/>
    <n v="62277548"/>
    <m/>
    <s v="08-09"/>
    <x v="0"/>
    <x v="7"/>
    <x v="8"/>
  </r>
  <r>
    <x v="221"/>
    <n v="30.6"/>
    <n v="37.799999999999997"/>
    <d v="1899-12-30T13:27:00"/>
    <n v="26.9"/>
    <d v="1899-12-30T14:36:00"/>
    <n v="10.9"/>
    <s v="Sat"/>
    <n v="53577218"/>
    <m/>
    <s v="08-10"/>
    <x v="0"/>
    <x v="7"/>
    <x v="9"/>
  </r>
  <r>
    <x v="222"/>
    <n v="31.8"/>
    <n v="36.700000000000003"/>
    <d v="1899-12-30T16:11:00"/>
    <n v="26.5"/>
    <d v="1899-12-30T05:10:00"/>
    <n v="10.199999999999999"/>
    <s v="Sun"/>
    <n v="44695820"/>
    <m/>
    <s v="08-11"/>
    <x v="0"/>
    <x v="7"/>
    <x v="10"/>
  </r>
  <r>
    <x v="223"/>
    <n v="32.5"/>
    <n v="37.9"/>
    <d v="1899-12-30T15:01:00"/>
    <n v="27.6"/>
    <d v="1899-12-30T05:04:00"/>
    <n v="10.3"/>
    <s v="Mon"/>
    <n v="69256260"/>
    <m/>
    <s v="08-12"/>
    <x v="0"/>
    <x v="7"/>
    <x v="11"/>
  </r>
  <r>
    <x v="224"/>
    <n v="31.5"/>
    <n v="36.6"/>
    <d v="1899-12-30T16:08:00"/>
    <n v="27.2"/>
    <d v="1899-12-30T06:10:00"/>
    <n v="9.4"/>
    <s v="Tue"/>
    <n v="75265858"/>
    <m/>
    <s v="08-13"/>
    <x v="0"/>
    <x v="7"/>
    <x v="12"/>
  </r>
  <r>
    <x v="225"/>
    <n v="31.4"/>
    <n v="36.299999999999997"/>
    <d v="1899-12-30T15:45:00"/>
    <n v="27.1"/>
    <d v="1899-12-30T03:07:00"/>
    <n v="9.1999999999999993"/>
    <s v="Wed"/>
    <n v="77902696"/>
    <m/>
    <s v="08-14"/>
    <x v="0"/>
    <x v="7"/>
    <x v="13"/>
  </r>
  <r>
    <x v="226"/>
    <n v="30.7"/>
    <n v="35.1"/>
    <d v="1899-12-30T14:54:00"/>
    <n v="26.3"/>
    <d v="1899-12-30T06:13:00"/>
    <n v="8.8000000000000007"/>
    <s v="Thu"/>
    <n v="69077166"/>
    <m/>
    <s v="08-15"/>
    <x v="0"/>
    <x v="7"/>
    <x v="14"/>
  </r>
  <r>
    <x v="227"/>
    <n v="31"/>
    <n v="36.9"/>
    <d v="1899-12-30T15:22:00"/>
    <n v="26.3"/>
    <d v="1899-12-30T05:43:00"/>
    <n v="10.6"/>
    <s v="Fri"/>
    <n v="78291547"/>
    <m/>
    <s v="08-16"/>
    <x v="0"/>
    <x v="7"/>
    <x v="15"/>
  </r>
  <r>
    <x v="228"/>
    <n v="31.1"/>
    <n v="35.799999999999997"/>
    <d v="1899-12-30T14:13:00"/>
    <n v="26.2"/>
    <d v="1899-12-30T05:46:00"/>
    <n v="9.6"/>
    <s v="Sat"/>
    <n v="68475754"/>
    <m/>
    <s v="08-17"/>
    <x v="0"/>
    <x v="7"/>
    <x v="16"/>
  </r>
  <r>
    <x v="229"/>
    <n v="31.5"/>
    <n v="36.9"/>
    <d v="1899-12-30T15:20:00"/>
    <n v="26.4"/>
    <d v="1899-12-30T05:36:00"/>
    <n v="10.5"/>
    <s v="Sun"/>
    <n v="51148177"/>
    <m/>
    <s v="08-18"/>
    <x v="0"/>
    <x v="7"/>
    <x v="17"/>
  </r>
  <r>
    <x v="230"/>
    <n v="31.4"/>
    <n v="37.4"/>
    <d v="1899-12-30T13:36:00"/>
    <n v="27.6"/>
    <d v="1899-12-30T05:44:00"/>
    <n v="9.8000000000000007"/>
    <s v="Mon"/>
    <n v="75820670"/>
    <m/>
    <s v="08-19"/>
    <x v="0"/>
    <x v="7"/>
    <x v="18"/>
  </r>
  <r>
    <x v="231"/>
    <n v="29.9"/>
    <n v="36.700000000000003"/>
    <d v="1899-12-30T13:05:00"/>
    <n v="23.9"/>
    <d v="1899-12-30T23:13:00"/>
    <n v="12.8"/>
    <s v="Tue"/>
    <n v="81226974"/>
    <m/>
    <s v="08-20"/>
    <x v="0"/>
    <x v="7"/>
    <x v="19"/>
  </r>
  <r>
    <x v="232"/>
    <n v="28.1"/>
    <n v="33.299999999999997"/>
    <d v="1899-12-30T15:00:00"/>
    <n v="23.3"/>
    <d v="1899-12-30T02:17:00"/>
    <n v="10"/>
    <s v="Wed"/>
    <n v="81144453"/>
    <m/>
    <s v="08-21"/>
    <x v="0"/>
    <x v="7"/>
    <x v="20"/>
  </r>
  <r>
    <x v="233"/>
    <n v="28.1"/>
    <n v="33.299999999999997"/>
    <d v="1899-12-30T15:18:00"/>
    <n v="24.8"/>
    <d v="1899-12-30T05:04:00"/>
    <n v="8.5"/>
    <s v="Thu"/>
    <n v="83459406"/>
    <m/>
    <s v="08-22"/>
    <x v="0"/>
    <x v="7"/>
    <x v="21"/>
  </r>
  <r>
    <x v="234"/>
    <n v="26.8"/>
    <n v="29.5"/>
    <d v="1899-12-30T09:04:00"/>
    <n v="25.3"/>
    <d v="1899-12-30T13:25:00"/>
    <n v="4.2"/>
    <s v="Fri"/>
    <n v="82872825"/>
    <m/>
    <s v="08-23"/>
    <x v="0"/>
    <x v="7"/>
    <x v="22"/>
  </r>
  <r>
    <x v="235"/>
    <n v="23.5"/>
    <n v="26.1"/>
    <d v="1899-12-30T00:11:00"/>
    <n v="21.8"/>
    <d v="1899-12-30T20:05:00"/>
    <n v="4.3"/>
    <s v="Sat"/>
    <n v="70400071"/>
    <m/>
    <s v="08-24"/>
    <x v="0"/>
    <x v="7"/>
    <x v="23"/>
  </r>
  <r>
    <x v="236"/>
    <n v="26"/>
    <n v="31.9"/>
    <d v="1899-12-30T15:29:00"/>
    <n v="22.1"/>
    <d v="1899-12-30T04:11:00"/>
    <n v="9.8000000000000007"/>
    <s v="Sun"/>
    <n v="52083021"/>
    <m/>
    <s v="08-25"/>
    <x v="0"/>
    <x v="7"/>
    <x v="24"/>
  </r>
  <r>
    <x v="237"/>
    <n v="26.2"/>
    <n v="32.4"/>
    <d v="1899-12-30T15:50:00"/>
    <n v="22"/>
    <d v="1899-12-30T03:40:00"/>
    <n v="10.4"/>
    <s v="Mon"/>
    <n v="76632634"/>
    <m/>
    <s v="08-26"/>
    <x v="0"/>
    <x v="7"/>
    <x v="25"/>
  </r>
  <r>
    <x v="238"/>
    <n v="27.4"/>
    <n v="32.700000000000003"/>
    <d v="1899-12-30T15:20:00"/>
    <n v="22.3"/>
    <d v="1899-12-30T05:55:00"/>
    <n v="10.4"/>
    <s v="Tue"/>
    <n v="81846462"/>
    <m/>
    <s v="08-27"/>
    <x v="0"/>
    <x v="7"/>
    <x v="26"/>
  </r>
  <r>
    <x v="239"/>
    <n v="27.4"/>
    <n v="33"/>
    <d v="1899-12-30T15:02:00"/>
    <n v="22.6"/>
    <d v="1899-12-30T05:59:00"/>
    <n v="10.4"/>
    <s v="Wed"/>
    <n v="82478454"/>
    <m/>
    <s v="08-28"/>
    <x v="0"/>
    <x v="7"/>
    <x v="27"/>
  </r>
  <r>
    <x v="240"/>
    <n v="27.9"/>
    <n v="33.700000000000003"/>
    <d v="1899-12-30T15:46:00"/>
    <n v="23.6"/>
    <d v="1899-12-30T02:39:00"/>
    <n v="10.1"/>
    <s v="Thu"/>
    <n v="82568209"/>
    <m/>
    <s v="08-29"/>
    <x v="0"/>
    <x v="7"/>
    <x v="28"/>
  </r>
  <r>
    <x v="241"/>
    <n v="26.3"/>
    <n v="29.8"/>
    <d v="1899-12-30T15:19:00"/>
    <n v="24"/>
    <d v="1899-12-30T04:34:00"/>
    <n v="5.8"/>
    <s v="Fri"/>
    <n v="84399109"/>
    <m/>
    <s v="08-30"/>
    <x v="0"/>
    <x v="7"/>
    <x v="29"/>
  </r>
  <r>
    <x v="242"/>
    <n v="25.1"/>
    <n v="30.2"/>
    <d v="1899-12-30T14:38:00"/>
    <n v="21.7"/>
    <d v="1899-12-30T23:59:00"/>
    <n v="8.5"/>
    <s v="Sat"/>
    <n v="68548337"/>
    <m/>
    <s v="08-31"/>
    <x v="0"/>
    <x v="7"/>
    <x v="30"/>
  </r>
  <r>
    <x v="243"/>
    <n v="24.3"/>
    <n v="29.2"/>
    <d v="1899-12-30T14:49:00"/>
    <n v="21"/>
    <d v="1899-12-30T04:43:00"/>
    <n v="8.1999999999999993"/>
    <s v="Sun"/>
    <n v="52666624"/>
    <m/>
    <s v="09-01"/>
    <x v="0"/>
    <x v="8"/>
    <x v="0"/>
  </r>
  <r>
    <x v="244"/>
    <n v="24.4"/>
    <n v="30.3"/>
    <d v="1899-12-30T13:58:00"/>
    <n v="20"/>
    <d v="1899-12-30T05:36:00"/>
    <n v="10.3"/>
    <s v="Mon"/>
    <n v="76953873"/>
    <m/>
    <s v="09-02"/>
    <x v="0"/>
    <x v="8"/>
    <x v="1"/>
  </r>
  <r>
    <x v="245"/>
    <n v="22.1"/>
    <n v="24"/>
    <d v="1899-12-30T15:09:00"/>
    <n v="20.399999999999999"/>
    <d v="1899-12-30T23:12:00"/>
    <n v="3.6"/>
    <s v="Tue"/>
    <n v="82029426"/>
    <m/>
    <s v="09-03"/>
    <x v="0"/>
    <x v="8"/>
    <x v="2"/>
  </r>
  <r>
    <x v="246"/>
    <n v="22.7"/>
    <n v="28.8"/>
    <d v="1899-12-30T15:51:00"/>
    <n v="18.2"/>
    <d v="1899-12-30T06:11:00"/>
    <n v="10.6"/>
    <s v="Wed"/>
    <n v="81377894"/>
    <m/>
    <s v="09-04"/>
    <x v="0"/>
    <x v="8"/>
    <x v="3"/>
  </r>
  <r>
    <x v="247"/>
    <n v="21.5"/>
    <n v="25.2"/>
    <d v="1899-12-30T12:58:00"/>
    <n v="17.5"/>
    <d v="1899-12-30T05:45:00"/>
    <n v="7.7"/>
    <s v="Thu"/>
    <n v="80674094"/>
    <m/>
    <s v="09-05"/>
    <x v="0"/>
    <x v="8"/>
    <x v="4"/>
  </r>
  <r>
    <x v="248"/>
    <n v="19.899999999999999"/>
    <n v="21.5"/>
    <d v="1899-12-30T13:57:00"/>
    <n v="18.5"/>
    <d v="1899-12-30T05:13:00"/>
    <n v="3"/>
    <s v="Fri"/>
    <n v="82055310"/>
    <m/>
    <s v="09-06"/>
    <x v="0"/>
    <x v="8"/>
    <x v="5"/>
  </r>
  <r>
    <x v="249"/>
    <n v="21"/>
    <n v="24.8"/>
    <d v="1899-12-30T13:50:00"/>
    <n v="18.8"/>
    <d v="1899-12-30T06:12:00"/>
    <n v="6"/>
    <s v="Sat"/>
    <n v="73714560"/>
    <n v="1711240"/>
    <s v="09-07"/>
    <x v="0"/>
    <x v="8"/>
    <x v="6"/>
  </r>
  <r>
    <x v="250"/>
    <n v="23.6"/>
    <n v="30.1"/>
    <d v="1899-12-30T14:56:00"/>
    <n v="17.899999999999999"/>
    <d v="1899-12-30T03:48:00"/>
    <n v="12.2"/>
    <s v="Sun"/>
    <n v="55088001"/>
    <n v="1278833"/>
    <s v="09-08"/>
    <x v="0"/>
    <x v="8"/>
    <x v="7"/>
  </r>
  <r>
    <x v="251"/>
    <n v="24"/>
    <n v="29.9"/>
    <d v="1899-12-30T15:41:00"/>
    <n v="18.600000000000001"/>
    <d v="1899-12-30T06:17:00"/>
    <n v="11.3"/>
    <s v="Mon"/>
    <n v="76302275"/>
    <n v="1771705"/>
    <s v="09-09"/>
    <x v="0"/>
    <x v="8"/>
    <x v="8"/>
  </r>
  <r>
    <x v="252"/>
    <n v="25.3"/>
    <n v="30.3"/>
    <d v="1899-12-30T13:23:00"/>
    <n v="20.3"/>
    <d v="1899-12-30T06:16:00"/>
    <n v="10"/>
    <s v="Tue"/>
    <n v="80964785"/>
    <n v="1881102"/>
    <s v="09-10"/>
    <x v="0"/>
    <x v="8"/>
    <x v="9"/>
  </r>
  <r>
    <x v="253"/>
    <n v="24.7"/>
    <n v="26.9"/>
    <d v="1899-12-30T10:41:00"/>
    <n v="22.4"/>
    <d v="1899-12-30T06:16:00"/>
    <n v="4.5"/>
    <s v="Wed"/>
    <n v="81162141"/>
    <n v="1886536"/>
    <s v="09-11"/>
    <x v="0"/>
    <x v="8"/>
    <x v="10"/>
  </r>
  <r>
    <x v="254"/>
    <n v="22.9"/>
    <n v="24.5"/>
    <d v="1899-12-30T09:19:00"/>
    <n v="21.6"/>
    <d v="1899-12-30T23:43:00"/>
    <n v="2.9"/>
    <s v="Thu"/>
    <n v="82375991"/>
    <n v="1913897"/>
    <s v="09-12"/>
    <x v="0"/>
    <x v="8"/>
    <x v="11"/>
  </r>
  <r>
    <x v="255"/>
    <n v="26.6"/>
    <n v="33"/>
    <d v="1899-12-30T14:40:00"/>
    <n v="21.1"/>
    <d v="1899-12-30T04:27:00"/>
    <n v="11.9"/>
    <s v="Fri"/>
    <n v="82114535"/>
    <n v="1907115"/>
    <s v="09-13"/>
    <x v="0"/>
    <x v="8"/>
    <x v="12"/>
  </r>
  <r>
    <x v="256"/>
    <n v="23.4"/>
    <n v="26.5"/>
    <d v="1899-12-30T00:01:00"/>
    <n v="21.1"/>
    <d v="1899-12-30T23:24:00"/>
    <n v="5.4"/>
    <s v="Sat"/>
    <n v="73551908"/>
    <n v="1708950"/>
    <s v="09-14"/>
    <x v="0"/>
    <x v="8"/>
    <x v="13"/>
  </r>
  <r>
    <x v="257"/>
    <n v="24.4"/>
    <n v="30.4"/>
    <d v="1899-12-30T15:02:00"/>
    <n v="19"/>
    <d v="1899-12-30T05:54:00"/>
    <n v="11.4"/>
    <s v="Sun"/>
    <n v="60230640"/>
    <n v="1400404"/>
    <s v="09-15"/>
    <x v="0"/>
    <x v="8"/>
    <x v="14"/>
  </r>
  <r>
    <x v="258"/>
    <n v="22.9"/>
    <n v="29.3"/>
    <d v="1899-12-30T14:36:00"/>
    <n v="17.600000000000001"/>
    <d v="1899-12-30T06:04:00"/>
    <n v="11.7"/>
    <s v="Mon"/>
    <n v="78293707"/>
    <n v="1820020"/>
    <s v="09-16"/>
    <x v="0"/>
    <x v="8"/>
    <x v="15"/>
  </r>
  <r>
    <x v="259"/>
    <n v="23.5"/>
    <n v="30.9"/>
    <d v="1899-12-30T15:08:00"/>
    <n v="16.899999999999999"/>
    <d v="1899-12-30T06:03:00"/>
    <n v="14"/>
    <s v="Tue"/>
    <n v="75349586"/>
    <n v="1752337"/>
    <s v="09-17"/>
    <x v="0"/>
    <x v="8"/>
    <x v="16"/>
  </r>
  <r>
    <x v="260"/>
    <n v="23.6"/>
    <n v="31.6"/>
    <d v="1899-12-30T15:09:00"/>
    <n v="16.8"/>
    <d v="1899-12-30T05:10:00"/>
    <n v="14.8"/>
    <s v="Wed"/>
    <n v="49848067"/>
    <n v="1159024"/>
    <s v="09-18"/>
    <x v="0"/>
    <x v="8"/>
    <x v="17"/>
  </r>
  <r>
    <x v="261"/>
    <n v="23.9"/>
    <n v="29.1"/>
    <d v="1899-12-30T15:46:00"/>
    <n v="19.399999999999999"/>
    <d v="1899-12-30T06:09:00"/>
    <n v="9.6999999999999993"/>
    <s v="Thu"/>
    <n v="33924261"/>
    <n v="788753"/>
    <s v="09-19"/>
    <x v="0"/>
    <x v="8"/>
    <x v="18"/>
  </r>
  <r>
    <x v="262"/>
    <n v="24.3"/>
    <n v="31.1"/>
    <d v="1899-12-30T15:52:00"/>
    <n v="18.2"/>
    <d v="1899-12-30T05:35:00"/>
    <n v="12.9"/>
    <s v="Fri"/>
    <n v="36502675"/>
    <n v="849291"/>
    <s v="09-20"/>
    <x v="0"/>
    <x v="8"/>
    <x v="19"/>
  </r>
  <r>
    <x v="263"/>
    <n v="25.1"/>
    <n v="31.6"/>
    <d v="1899-12-30T15:58:00"/>
    <n v="19.7"/>
    <d v="1899-12-30T05:51:00"/>
    <n v="11.9"/>
    <s v="Sat"/>
    <n v="45264984"/>
    <n v="1052366"/>
    <s v="09-21"/>
    <x v="0"/>
    <x v="8"/>
    <x v="20"/>
  </r>
  <r>
    <x v="264"/>
    <n v="23.5"/>
    <n v="29.6"/>
    <d v="1899-12-30T12:15:00"/>
    <n v="20.5"/>
    <d v="1899-12-30T23:56:00"/>
    <n v="9.1"/>
    <s v="Sun"/>
    <n v="46342492"/>
    <n v="1077231"/>
    <s v="09-22"/>
    <x v="0"/>
    <x v="8"/>
    <x v="21"/>
  </r>
  <r>
    <x v="265"/>
    <n v="23.5"/>
    <n v="28.8"/>
    <d v="1899-12-30T13:55:00"/>
    <n v="19.2"/>
    <d v="1899-12-30T05:36:00"/>
    <n v="9.6"/>
    <s v="Mon"/>
    <n v="75276331"/>
    <n v="1747531"/>
    <s v="09-23"/>
    <x v="0"/>
    <x v="8"/>
    <x v="22"/>
  </r>
  <r>
    <x v="266"/>
    <n v="23.7"/>
    <n v="29.5"/>
    <d v="1899-12-30T14:15:00"/>
    <n v="18.3"/>
    <d v="1899-12-30T05:47:00"/>
    <n v="11.2"/>
    <s v="Tue"/>
    <n v="82015826"/>
    <n v="1902306"/>
    <s v="09-24"/>
    <x v="0"/>
    <x v="8"/>
    <x v="23"/>
  </r>
  <r>
    <x v="267"/>
    <n v="21.9"/>
    <n v="26.7"/>
    <d v="1899-12-30T16:35:00"/>
    <n v="19.899999999999999"/>
    <d v="1899-12-30T20:55:00"/>
    <n v="6.8"/>
    <s v="Wed"/>
    <n v="81465353"/>
    <n v="1892144"/>
    <s v="09-25"/>
    <x v="0"/>
    <x v="8"/>
    <x v="24"/>
  </r>
  <r>
    <x v="268"/>
    <n v="20.100000000000001"/>
    <n v="25.5"/>
    <d v="1899-12-30T14:55:00"/>
    <n v="16.399999999999999"/>
    <d v="1899-12-30T23:53:00"/>
    <n v="9.1"/>
    <s v="Thu"/>
    <n v="82989367"/>
    <n v="1923474"/>
    <s v="09-26"/>
    <x v="0"/>
    <x v="8"/>
    <x v="25"/>
  </r>
  <r>
    <x v="269"/>
    <n v="19.8"/>
    <n v="26.3"/>
    <d v="1899-12-30T15:40:00"/>
    <n v="13.6"/>
    <d v="1899-12-30T06:20:00"/>
    <n v="12.7"/>
    <s v="Fri"/>
    <n v="84838957"/>
    <n v="1962639"/>
    <s v="09-27"/>
    <x v="0"/>
    <x v="8"/>
    <x v="26"/>
  </r>
  <r>
    <x v="270"/>
    <n v="20.2"/>
    <n v="23.8"/>
    <d v="1899-12-30T15:26:00"/>
    <n v="17.399999999999999"/>
    <d v="1899-12-30T06:34:00"/>
    <n v="6.4"/>
    <s v="Sat"/>
    <n v="76014823"/>
    <n v="1755633"/>
    <s v="09-28"/>
    <x v="0"/>
    <x v="8"/>
    <x v="27"/>
  </r>
  <r>
    <x v="271"/>
    <n v="20.3"/>
    <n v="22.3"/>
    <d v="1899-12-30T10:08:00"/>
    <n v="18.899999999999999"/>
    <d v="1899-12-30T03:26:00"/>
    <n v="3.4"/>
    <s v="Sun"/>
    <n v="63638435"/>
    <n v="1470461"/>
    <s v="09-29"/>
    <x v="0"/>
    <x v="8"/>
    <x v="28"/>
  </r>
  <r>
    <x v="272"/>
    <n v="20.3"/>
    <n v="22.3"/>
    <n v="0.42222222222222222"/>
    <n v="20.100000000000001"/>
    <d v="1899-12-30T05:27:00"/>
    <m/>
    <s v="Mon"/>
    <n v="87634328"/>
    <n v="2035201"/>
    <s v="09-30"/>
    <x v="0"/>
    <x v="8"/>
    <x v="29"/>
  </r>
  <r>
    <x v="273"/>
    <n v="22.7"/>
    <n v="28.2"/>
    <d v="1899-12-30T14:43:00"/>
    <n v="19.8"/>
    <d v="1899-12-30T06:26:00"/>
    <n v="8.4"/>
    <s v="Tue"/>
    <n v="82154452"/>
    <n v="1902238"/>
    <s v="10-01"/>
    <x v="0"/>
    <x v="9"/>
    <x v="0"/>
  </r>
  <r>
    <x v="274"/>
    <n v="21.1"/>
    <n v="26.2"/>
    <d v="1899-12-30T14:29:00"/>
    <n v="17.8"/>
    <d v="1899-12-30T23:42:00"/>
    <n v="8.4"/>
    <s v="Wed"/>
    <n v="82479533"/>
    <n v="1912638"/>
    <s v="10-02"/>
    <x v="0"/>
    <x v="9"/>
    <x v="1"/>
  </r>
  <r>
    <x v="275"/>
    <n v="18.7"/>
    <n v="24.1"/>
    <d v="1899-12-30T15:05:00"/>
    <n v="14"/>
    <d v="1899-12-30T05:46:00"/>
    <n v="10.1"/>
    <s v="Thu"/>
    <n v="79133344"/>
    <n v="1836978"/>
    <s v="10-03"/>
    <x v="0"/>
    <x v="9"/>
    <x v="2"/>
  </r>
  <r>
    <x v="276"/>
    <n v="18.5"/>
    <n v="26.3"/>
    <d v="1899-12-30T15:27:00"/>
    <n v="11.4"/>
    <d v="1899-12-30T07:03:00"/>
    <n v="14.9"/>
    <s v="Fri"/>
    <n v="84826548"/>
    <n v="1966006"/>
    <s v="10-04"/>
    <x v="0"/>
    <x v="9"/>
    <x v="3"/>
  </r>
  <r>
    <x v="277"/>
    <n v="20"/>
    <n v="25.6"/>
    <d v="1899-12-30T13:22:00"/>
    <n v="14.1"/>
    <d v="1899-12-30T06:14:00"/>
    <n v="11.5"/>
    <s v="Sat"/>
    <n v="77814028"/>
    <n v="1801146"/>
    <s v="10-05"/>
    <x v="0"/>
    <x v="9"/>
    <x v="4"/>
  </r>
  <r>
    <x v="278"/>
    <n v="21.1"/>
    <n v="23.4"/>
    <d v="1899-12-30T15:36:00"/>
    <n v="18.899999999999999"/>
    <d v="1899-12-30T06:54:00"/>
    <n v="4.5"/>
    <s v="Sun"/>
    <n v="62623957"/>
    <n v="1447270"/>
    <s v="10-06"/>
    <x v="0"/>
    <x v="9"/>
    <x v="5"/>
  </r>
  <r>
    <x v="279"/>
    <n v="23.6"/>
    <n v="27.3"/>
    <d v="1899-12-30T13:08:00"/>
    <n v="21.2"/>
    <d v="1899-12-30T00:45:00"/>
    <n v="6.1"/>
    <s v="Mon"/>
    <n v="80340555"/>
    <n v="1856639"/>
    <s v="10-07"/>
    <x v="0"/>
    <x v="9"/>
    <x v="6"/>
  </r>
  <r>
    <x v="280"/>
    <n v="21.7"/>
    <n v="23.6"/>
    <d v="1899-12-30T11:54:00"/>
    <n v="19.7"/>
    <d v="1899-12-30T23:25:00"/>
    <n v="3.9"/>
    <s v="Tue"/>
    <n v="87793557"/>
    <n v="2030418"/>
    <s v="10-08"/>
    <x v="0"/>
    <x v="9"/>
    <x v="7"/>
  </r>
  <r>
    <x v="281"/>
    <n v="21.3"/>
    <n v="24.7"/>
    <d v="1899-12-30T14:04:00"/>
    <n v="18.899999999999999"/>
    <d v="1899-12-30T23:47:00"/>
    <n v="5.8"/>
    <s v="Wed"/>
    <n v="82449810"/>
    <n v="1911473"/>
    <s v="10-09"/>
    <x v="0"/>
    <x v="9"/>
    <x v="8"/>
  </r>
  <r>
    <x v="282"/>
    <n v="20.2"/>
    <n v="23.6"/>
    <d v="1899-12-30T12:42:00"/>
    <n v="18.100000000000001"/>
    <d v="1899-12-30T04:26:00"/>
    <n v="5.5"/>
    <s v="Thu"/>
    <n v="86398014"/>
    <n v="2005388"/>
    <s v="10-10"/>
    <x v="0"/>
    <x v="9"/>
    <x v="9"/>
  </r>
  <r>
    <x v="283"/>
    <n v="20.399999999999999"/>
    <n v="26.4"/>
    <d v="1899-12-30T13:52:00"/>
    <n v="15.1"/>
    <d v="1899-12-30T23:53:00"/>
    <n v="11.3"/>
    <s v="Fri"/>
    <n v="86416996"/>
    <n v="2007404"/>
    <s v="10-11"/>
    <x v="0"/>
    <x v="9"/>
    <x v="10"/>
  </r>
  <r>
    <x v="284"/>
    <n v="17.2"/>
    <n v="22.9"/>
    <d v="1899-12-30T15:44:00"/>
    <n v="13.4"/>
    <d v="1899-12-30T06:35:00"/>
    <n v="9.5"/>
    <s v="Sat"/>
    <n v="81486715"/>
    <n v="1892861"/>
    <s v="10-12"/>
    <x v="0"/>
    <x v="9"/>
    <x v="11"/>
  </r>
  <r>
    <x v="285"/>
    <n v="17.7"/>
    <n v="25.3"/>
    <d v="1899-12-30T15:37:00"/>
    <n v="10.9"/>
    <d v="1899-12-30T06:32:00"/>
    <n v="14.4"/>
    <s v="Sun"/>
    <n v="66815061"/>
    <n v="1552771"/>
    <s v="10-13"/>
    <x v="0"/>
    <x v="9"/>
    <x v="12"/>
  </r>
  <r>
    <x v="286"/>
    <n v="18.8"/>
    <n v="26.7"/>
    <d v="1899-12-30T15:45:00"/>
    <n v="12.6"/>
    <d v="1899-12-30T06:40:00"/>
    <n v="14.1"/>
    <s v="Mon"/>
    <n v="86199880"/>
    <n v="1999446"/>
    <s v="10-14"/>
    <x v="0"/>
    <x v="9"/>
    <x v="13"/>
  </r>
  <r>
    <x v="287"/>
    <n v="16.7"/>
    <n v="24.1"/>
    <d v="1899-12-30T11:56:00"/>
    <n v="12.2"/>
    <d v="1899-12-30T22:05:00"/>
    <n v="11.9"/>
    <s v="Tue"/>
    <n v="95297664"/>
    <n v="2207313"/>
    <s v="10-15"/>
    <x v="0"/>
    <x v="9"/>
    <x v="14"/>
  </r>
  <r>
    <x v="288"/>
    <n v="12.7"/>
    <n v="17.5"/>
    <d v="1899-12-30T15:32:00"/>
    <n v="9"/>
    <d v="1899-12-30T06:32:00"/>
    <n v="8.5"/>
    <s v="Wed"/>
    <n v="101905943"/>
    <n v="2351426"/>
    <s v="10-16"/>
    <x v="0"/>
    <x v="9"/>
    <x v="15"/>
  </r>
  <r>
    <x v="289"/>
    <n v="12.6"/>
    <n v="18.8"/>
    <d v="1899-12-30T14:36:00"/>
    <n v="6.8"/>
    <d v="1899-12-30T06:19:00"/>
    <n v="12"/>
    <s v="Thu"/>
    <n v="108407742"/>
    <n v="2496693"/>
    <s v="10-17"/>
    <x v="0"/>
    <x v="9"/>
    <x v="16"/>
  </r>
  <r>
    <x v="290"/>
    <n v="14.7"/>
    <n v="21.2"/>
    <d v="1899-12-30T13:44:00"/>
    <n v="8.5"/>
    <d v="1899-12-30T06:37:00"/>
    <n v="12.7"/>
    <s v="Fri"/>
    <n v="107437542"/>
    <n v="2475832"/>
    <s v="10-18"/>
    <x v="0"/>
    <x v="9"/>
    <x v="17"/>
  </r>
  <r>
    <x v="291"/>
    <n v="15.7"/>
    <n v="21.2"/>
    <d v="1899-12-30T13:41:00"/>
    <n v="10"/>
    <d v="1899-12-30T05:19:00"/>
    <n v="11.2"/>
    <s v="Sat"/>
    <n v="98805920"/>
    <n v="2277240"/>
    <s v="10-19"/>
    <x v="0"/>
    <x v="9"/>
    <x v="18"/>
  </r>
  <r>
    <x v="292"/>
    <n v="18.2"/>
    <n v="24.7"/>
    <d v="1899-12-30T15:17:00"/>
    <n v="13.4"/>
    <d v="1899-12-30T06:31:00"/>
    <n v="11.3"/>
    <s v="Sun"/>
    <n v="75253741"/>
    <n v="1737742"/>
    <s v="10-20"/>
    <x v="0"/>
    <x v="9"/>
    <x v="19"/>
  </r>
  <r>
    <x v="293"/>
    <n v="16.3"/>
    <n v="22.4"/>
    <d v="1899-12-30T13:58:00"/>
    <n v="11.5"/>
    <d v="1899-12-30T07:04:00"/>
    <n v="10.9"/>
    <s v="Mon"/>
    <n v="96188465"/>
    <n v="2226147"/>
    <s v="10-21"/>
    <x v="0"/>
    <x v="9"/>
    <x v="20"/>
  </r>
  <r>
    <x v="294"/>
    <n v="16.2"/>
    <n v="21.1"/>
    <d v="1899-12-30T11:36:00"/>
    <n v="12.1"/>
    <d v="1899-12-30T06:43:00"/>
    <n v="9"/>
    <s v="Tue"/>
    <n v="103229032"/>
    <n v="2391076"/>
    <s v="10-22"/>
    <x v="0"/>
    <x v="9"/>
    <x v="21"/>
  </r>
  <r>
    <x v="295"/>
    <n v="16.899999999999999"/>
    <n v="22.7"/>
    <d v="1899-12-30T14:14:00"/>
    <n v="12.3"/>
    <d v="1899-12-30T06:32:00"/>
    <n v="10.4"/>
    <s v="Wed"/>
    <n v="103482009"/>
    <n v="2407132"/>
    <s v="10-23"/>
    <x v="0"/>
    <x v="9"/>
    <x v="22"/>
  </r>
  <r>
    <x v="296"/>
    <n v="16.899999999999999"/>
    <n v="22.6"/>
    <d v="1899-12-30T14:30:00"/>
    <n v="11.5"/>
    <d v="1899-12-30T06:17:00"/>
    <n v="11.1"/>
    <s v="Thu"/>
    <n v="105108718"/>
    <n v="2451776"/>
    <s v="10-24"/>
    <x v="0"/>
    <x v="9"/>
    <x v="23"/>
  </r>
  <r>
    <x v="297"/>
    <n v="13.3"/>
    <n v="19.3"/>
    <d v="1899-12-30T14:58:00"/>
    <n v="9.5"/>
    <d v="1899-12-30T07:34:00"/>
    <n v="9.8000000000000007"/>
    <s v="Fri"/>
    <n v="110888830"/>
    <n v="2582507"/>
    <s v="10-25"/>
    <x v="0"/>
    <x v="9"/>
    <x v="24"/>
  </r>
  <r>
    <x v="298"/>
    <n v="12.7"/>
    <n v="18.5"/>
    <d v="1899-12-30T14:20:00"/>
    <n v="7.4"/>
    <d v="1899-12-30T06:50:00"/>
    <n v="11.1"/>
    <s v="Sat"/>
    <n v="106411474"/>
    <n v="2478801"/>
    <s v="10-26"/>
    <x v="0"/>
    <x v="9"/>
    <x v="25"/>
  </r>
  <r>
    <x v="299"/>
    <n v="12.2"/>
    <n v="19.3"/>
    <d v="1899-12-30T15:32:00"/>
    <n v="6.6"/>
    <d v="1899-12-30T07:05:00"/>
    <n v="12.7"/>
    <s v="Sun"/>
    <n v="93698137"/>
    <n v="2177180"/>
    <s v="10-27"/>
    <x v="0"/>
    <x v="9"/>
    <x v="26"/>
  </r>
  <r>
    <x v="300"/>
    <n v="12.2"/>
    <n v="19.5"/>
    <d v="1899-12-30T14:19:00"/>
    <n v="6"/>
    <d v="1899-12-30T06:51:00"/>
    <n v="13.5"/>
    <s v="Mon"/>
    <n v="115146861"/>
    <n v="2670819"/>
    <s v="10-28"/>
    <x v="0"/>
    <x v="9"/>
    <x v="27"/>
  </r>
  <r>
    <x v="301"/>
    <n v="13.6"/>
    <n v="20.6"/>
    <d v="1899-12-30T15:16:00"/>
    <n v="7.2"/>
    <d v="1899-12-30T06:48:00"/>
    <n v="13.4"/>
    <s v="Tue"/>
    <n v="121256679"/>
    <n v="2806604"/>
    <s v="10-29"/>
    <x v="0"/>
    <x v="9"/>
    <x v="28"/>
  </r>
  <r>
    <x v="302"/>
    <n v="14.5"/>
    <n v="20.5"/>
    <d v="1899-12-30T15:13:00"/>
    <n v="9.9"/>
    <d v="1899-12-30T05:22:00"/>
    <n v="10.6"/>
    <s v="Wed"/>
    <n v="118516410"/>
    <n v="2742583"/>
    <s v="10-30"/>
    <x v="0"/>
    <x v="9"/>
    <x v="29"/>
  </r>
  <r>
    <x v="303"/>
    <n v="14"/>
    <n v="21.3"/>
    <d v="1899-12-30T15:39:00"/>
    <n v="9.1999999999999993"/>
    <d v="1899-12-30T04:42:00"/>
    <n v="12.1"/>
    <s v="Thu"/>
    <n v="130941756"/>
    <n v="3027208"/>
    <s v="10-31"/>
    <x v="0"/>
    <x v="9"/>
    <x v="30"/>
  </r>
  <r>
    <x v="304"/>
    <n v="15.8"/>
    <n v="22.8"/>
    <d v="1899-12-30T14:19:00"/>
    <n v="10.4"/>
    <d v="1899-12-30T03:18:00"/>
    <n v="12.4"/>
    <s v="Fri"/>
    <n v="114603563"/>
    <n v="2645648"/>
    <s v="11-01"/>
    <x v="0"/>
    <x v="10"/>
    <x v="0"/>
  </r>
  <r>
    <x v="305"/>
    <n v="16.100000000000001"/>
    <n v="22.2"/>
    <d v="1899-12-30T13:42:00"/>
    <n v="10.8"/>
    <d v="1899-12-30T06:05:00"/>
    <n v="11.4"/>
    <s v="Sat"/>
    <n v="103569186"/>
    <n v="2389693"/>
    <s v="11-02"/>
    <x v="0"/>
    <x v="10"/>
    <x v="1"/>
  </r>
  <r>
    <x v="306"/>
    <n v="16"/>
    <n v="19.2"/>
    <d v="1899-12-30T13:36:00"/>
    <n v="13.2"/>
    <d v="1899-12-30T23:49:00"/>
    <n v="6"/>
    <s v="Sun"/>
    <n v="86145014"/>
    <n v="1990766"/>
    <s v="11-03"/>
    <x v="0"/>
    <x v="10"/>
    <x v="2"/>
  </r>
  <r>
    <x v="307"/>
    <n v="14.1"/>
    <n v="19.2"/>
    <d v="1899-12-30T14:07:00"/>
    <n v="9.6999999999999993"/>
    <d v="1899-12-30T06:36:00"/>
    <n v="9.5"/>
    <s v="Mon"/>
    <n v="112403904"/>
    <n v="2599209"/>
    <s v="11-04"/>
    <x v="0"/>
    <x v="10"/>
    <x v="3"/>
  </r>
  <r>
    <x v="308"/>
    <n v="13.1"/>
    <n v="20.2"/>
    <d v="1899-12-30T14:25:00"/>
    <n v="7.7"/>
    <d v="1899-12-30T07:10:00"/>
    <n v="12.5"/>
    <s v="Tue"/>
    <n v="119155931"/>
    <n v="2762875"/>
    <s v="11-05"/>
    <x v="0"/>
    <x v="10"/>
    <x v="4"/>
  </r>
  <r>
    <x v="309"/>
    <n v="13.1"/>
    <n v="19.3"/>
    <d v="1899-12-30T15:27:00"/>
    <n v="7.6"/>
    <d v="1899-12-30T05:36:00"/>
    <n v="11.7"/>
    <s v="Wed"/>
    <n v="125235147"/>
    <n v="2907467"/>
    <s v="11-06"/>
    <x v="0"/>
    <x v="10"/>
    <x v="5"/>
  </r>
  <r>
    <x v="310"/>
    <n v="14.5"/>
    <n v="20.9"/>
    <d v="1899-12-30T14:38:00"/>
    <n v="10.8"/>
    <d v="1899-12-30T23:47:00"/>
    <n v="10.1"/>
    <s v="Thu"/>
    <n v="122706603"/>
    <n v="2853860"/>
    <s v="11-07"/>
    <x v="0"/>
    <x v="10"/>
    <x v="6"/>
  </r>
  <r>
    <x v="311"/>
    <n v="11.8"/>
    <n v="17.100000000000001"/>
    <d v="1899-12-30T14:25:00"/>
    <n v="7.6"/>
    <d v="1899-12-30T07:14:00"/>
    <n v="9.5"/>
    <s v="Fri"/>
    <n v="126652366"/>
    <n v="2947797"/>
    <s v="11-08"/>
    <x v="0"/>
    <x v="10"/>
    <x v="7"/>
  </r>
  <r>
    <x v="312"/>
    <n v="12.3"/>
    <n v="16"/>
    <d v="1899-12-30T13:41:00"/>
    <n v="9.1"/>
    <d v="1899-12-30T06:56:00"/>
    <n v="6.9"/>
    <s v="Sat"/>
    <n v="119455802"/>
    <n v="2774170"/>
    <s v="11-09"/>
    <x v="0"/>
    <x v="10"/>
    <x v="8"/>
  </r>
  <r>
    <x v="313"/>
    <n v="11.2"/>
    <n v="15.4"/>
    <d v="1899-12-30T04:59:00"/>
    <n v="5.4"/>
    <d v="1899-12-30T23:54:00"/>
    <n v="10"/>
    <s v="Sun"/>
    <n v="107755710"/>
    <n v="2500366"/>
    <s v="11-10"/>
    <x v="0"/>
    <x v="10"/>
    <x v="9"/>
  </r>
  <r>
    <x v="314"/>
    <n v="6.4"/>
    <n v="10.4"/>
    <d v="1899-12-30T15:05:00"/>
    <n v="3.9"/>
    <d v="1899-12-30T07:12:00"/>
    <n v="6.5"/>
    <s v="Mon"/>
    <n v="144076194"/>
    <n v="3334033"/>
    <s v="11-11"/>
    <x v="0"/>
    <x v="10"/>
    <x v="10"/>
  </r>
  <r>
    <x v="315"/>
    <n v="6.8"/>
    <n v="12.1"/>
    <d v="1899-12-30T14:38:00"/>
    <n v="2.7"/>
    <d v="1899-12-30T07:27:00"/>
    <n v="9.4"/>
    <s v="Tue"/>
    <n v="157111147"/>
    <n v="3622884"/>
    <s v="11-12"/>
    <x v="0"/>
    <x v="10"/>
    <x v="11"/>
  </r>
  <r>
    <x v="316"/>
    <n v="6.8"/>
    <n v="13.6"/>
    <d v="1899-12-30T14:43:00"/>
    <n v="0.8"/>
    <d v="1899-12-30T06:51:00"/>
    <n v="12.8"/>
    <s v="Wed"/>
    <n v="157569701"/>
    <n v="3631331"/>
    <s v="11-13"/>
    <x v="0"/>
    <x v="10"/>
    <x v="12"/>
  </r>
  <r>
    <x v="317"/>
    <n v="7.8"/>
    <n v="13.2"/>
    <d v="1899-12-30T13:04:00"/>
    <n v="2.8"/>
    <d v="1899-12-30T05:51:00"/>
    <n v="10.4"/>
    <s v="Thu"/>
    <n v="160019805"/>
    <n v="3681769"/>
    <s v="11-14"/>
    <x v="0"/>
    <x v="10"/>
    <x v="13"/>
  </r>
  <r>
    <x v="318"/>
    <n v="9.6999999999999993"/>
    <n v="16.5"/>
    <d v="1899-12-30T14:30:00"/>
    <n v="5.4"/>
    <d v="1899-12-30T05:46:00"/>
    <n v="11.1"/>
    <s v="Fri"/>
    <n v="153069956"/>
    <n v="3523152"/>
    <s v="11-15"/>
    <x v="0"/>
    <x v="10"/>
    <x v="14"/>
  </r>
  <r>
    <x v="319"/>
    <n v="8.8000000000000007"/>
    <n v="16"/>
    <d v="1899-12-30T15:16:00"/>
    <n v="3.1"/>
    <d v="1899-12-30T06:11:00"/>
    <n v="12.9"/>
    <s v="Sat"/>
    <n v="144595183"/>
    <n v="3344407"/>
    <s v="11-16"/>
    <x v="0"/>
    <x v="10"/>
    <x v="15"/>
  </r>
  <r>
    <x v="320"/>
    <n v="8.6"/>
    <n v="14"/>
    <d v="1899-12-30T14:16:00"/>
    <n v="5.4"/>
    <d v="1899-12-30T23:46:00"/>
    <n v="8.6"/>
    <s v="Sun"/>
    <n v="134273862"/>
    <n v="3118134"/>
    <s v="11-17"/>
    <x v="0"/>
    <x v="10"/>
    <x v="16"/>
  </r>
  <r>
    <x v="321"/>
    <n v="5.3"/>
    <n v="8.8000000000000007"/>
    <d v="1899-12-30T12:00:00"/>
    <n v="3.4"/>
    <d v="1899-12-30T19:51:00"/>
    <n v="5.4"/>
    <s v="Mon"/>
    <n v="170226890"/>
    <n v="3958373"/>
    <s v="11-18"/>
    <x v="0"/>
    <x v="10"/>
    <x v="17"/>
  </r>
  <r>
    <x v="322"/>
    <n v="5.6"/>
    <n v="8.8000000000000007"/>
    <d v="1899-12-30T13:10:00"/>
    <n v="3.4"/>
    <d v="1899-12-30T06:56:00"/>
    <n v="5.4"/>
    <s v="Tue"/>
    <n v="181988186"/>
    <n v="4234861"/>
    <s v="11-19"/>
    <x v="0"/>
    <x v="10"/>
    <x v="18"/>
  </r>
  <r>
    <x v="323"/>
    <n v="5.3"/>
    <n v="9.4"/>
    <d v="1899-12-30T14:20:00"/>
    <n v="2"/>
    <d v="1899-12-30T04:02:00"/>
    <n v="7.4"/>
    <s v="Wed"/>
    <n v="183984182"/>
    <n v="4263129"/>
    <s v="11-20"/>
    <x v="0"/>
    <x v="10"/>
    <x v="19"/>
  </r>
  <r>
    <x v="324"/>
    <n v="6"/>
    <n v="10.8"/>
    <d v="1899-12-30T13:04:00"/>
    <n v="1.6"/>
    <d v="1899-12-30T05:03:00"/>
    <n v="9.1999999999999993"/>
    <s v="Thu"/>
    <n v="182314635"/>
    <n v="4201900"/>
    <s v="11-21"/>
    <x v="0"/>
    <x v="10"/>
    <x v="20"/>
  </r>
  <r>
    <x v="325"/>
    <n v="7.4"/>
    <n v="12.4"/>
    <d v="1899-12-30T14:47:00"/>
    <n v="3.4"/>
    <d v="1899-12-30T07:05:00"/>
    <n v="9"/>
    <s v="Fri"/>
    <n v="176880966"/>
    <n v="4079641"/>
    <s v="11-22"/>
    <x v="0"/>
    <x v="10"/>
    <x v="21"/>
  </r>
  <r>
    <x v="326"/>
    <n v="7.9"/>
    <n v="14.4"/>
    <d v="1899-12-30T14:44:00"/>
    <n v="2.4"/>
    <d v="1899-12-30T07:26:00"/>
    <n v="12"/>
    <s v="Sat"/>
    <n v="163287435"/>
    <n v="3787346"/>
    <s v="11-23"/>
    <x v="0"/>
    <x v="10"/>
    <x v="22"/>
  </r>
  <r>
    <x v="327"/>
    <n v="9.6"/>
    <n v="14.1"/>
    <d v="1899-12-30T13:03:00"/>
    <n v="3.2"/>
    <d v="1899-12-30T07:30:00"/>
    <n v="10.9"/>
    <s v="Sun"/>
    <n v="143488300"/>
    <n v="3329040"/>
    <s v="11-24"/>
    <x v="0"/>
    <x v="10"/>
    <x v="23"/>
  </r>
  <r>
    <x v="328"/>
    <n v="9.5"/>
    <n v="13"/>
    <d v="1899-12-30T04:09:00"/>
    <n v="5.4"/>
    <d v="1899-12-30T23:40:00"/>
    <n v="7.6"/>
    <s v="Mon"/>
    <n v="167233503"/>
    <n v="3868669"/>
    <s v="11-25"/>
    <x v="0"/>
    <x v="10"/>
    <x v="24"/>
  </r>
  <r>
    <x v="329"/>
    <n v="5.9"/>
    <n v="10.3"/>
    <d v="1899-12-30T14:37:00"/>
    <n v="2.4"/>
    <d v="1899-12-30T07:35:00"/>
    <n v="7.9"/>
    <s v="Tue"/>
    <n v="179602177"/>
    <n v="4156669"/>
    <s v="11-26"/>
    <x v="0"/>
    <x v="10"/>
    <x v="25"/>
  </r>
  <r>
    <x v="330"/>
    <n v="3"/>
    <n v="6"/>
    <d v="1899-12-30T15:35:00"/>
    <n v="-0.8"/>
    <d v="1899-12-30T23:53:00"/>
    <n v="6.8"/>
    <s v="Wed"/>
    <n v="192061025"/>
    <n v="4459052"/>
    <s v="11-27"/>
    <x v="0"/>
    <x v="10"/>
    <x v="26"/>
  </r>
  <r>
    <x v="331"/>
    <n v="0.5"/>
    <n v="3.9"/>
    <d v="1899-12-30T14:01:00"/>
    <n v="-2.4"/>
    <d v="1899-12-30T03:54:00"/>
    <n v="6.3"/>
    <s v="Thu"/>
    <n v="207395845"/>
    <n v="4801863"/>
    <s v="11-28"/>
    <x v="0"/>
    <x v="10"/>
    <x v="27"/>
  </r>
  <r>
    <x v="332"/>
    <n v="3.1"/>
    <n v="7.6"/>
    <d v="1899-12-30T15:30:00"/>
    <n v="-1"/>
    <d v="1899-12-30T03:48:00"/>
    <n v="8.6"/>
    <s v="Fri"/>
    <n v="203304894"/>
    <n v="4693961"/>
    <s v="11-29"/>
    <x v="0"/>
    <x v="10"/>
    <x v="28"/>
  </r>
  <r>
    <x v="333"/>
    <n v="4.9000000000000004"/>
    <n v="11.5"/>
    <d v="1899-12-30T14:53:00"/>
    <n v="0.1"/>
    <d v="1899-12-30T06:05:00"/>
    <n v="11.4"/>
    <s v="Sat"/>
    <n v="183420575"/>
    <n v="4229527"/>
    <s v="11-30"/>
    <x v="0"/>
    <x v="10"/>
    <x v="29"/>
  </r>
  <r>
    <x v="334"/>
    <n v="6.1"/>
    <n v="12.7"/>
    <d v="1899-12-30T15:34:00"/>
    <n v="0.5"/>
    <d v="1899-12-30T07:10:00"/>
    <n v="12.2"/>
    <s v="Sun"/>
    <n v="162730584"/>
    <n v="3756022"/>
    <s v="12-01"/>
    <x v="0"/>
    <x v="11"/>
    <x v="0"/>
  </r>
  <r>
    <x v="335"/>
    <n v="7"/>
    <n v="11.5"/>
    <d v="1899-12-30T13:58:00"/>
    <n v="2.2000000000000002"/>
    <d v="1899-12-30T04:30:00"/>
    <n v="9.3000000000000007"/>
    <s v="Mon"/>
    <n v="182224603"/>
    <n v="4207487"/>
    <s v="12-02"/>
    <x v="0"/>
    <x v="11"/>
    <x v="1"/>
  </r>
  <r>
    <x v="336"/>
    <n v="7.5"/>
    <n v="12.3"/>
    <d v="1899-12-30T15:06:00"/>
    <n v="3.9"/>
    <d v="1899-12-30T07:00:00"/>
    <n v="8.4"/>
    <s v="Tue"/>
    <n v="183323348"/>
    <n v="4234794"/>
    <s v="12-03"/>
    <x v="0"/>
    <x v="11"/>
    <x v="2"/>
  </r>
  <r>
    <x v="337"/>
    <n v="6.5"/>
    <n v="13.3"/>
    <d v="1899-12-30T15:06:00"/>
    <n v="1.5"/>
    <d v="1899-12-30T05:56:00"/>
    <n v="11.8"/>
    <s v="Wed"/>
    <n v="184096742"/>
    <n v="4256401"/>
    <s v="12-04"/>
    <x v="0"/>
    <x v="11"/>
    <x v="3"/>
  </r>
  <r>
    <x v="338"/>
    <n v="6.8"/>
    <n v="12.3"/>
    <d v="1899-12-30T14:03:00"/>
    <n v="1.3"/>
    <d v="1899-12-30T05:53:00"/>
    <n v="11"/>
    <s v="Thu"/>
    <n v="186571145"/>
    <n v="4322298"/>
    <s v="12-05"/>
    <x v="0"/>
    <x v="11"/>
    <x v="4"/>
  </r>
  <r>
    <x v="339"/>
    <n v="6.9"/>
    <n v="10.7"/>
    <d v="1899-12-30T14:40:00"/>
    <n v="4"/>
    <d v="1899-12-30T23:46:00"/>
    <n v="6.7"/>
    <s v="Fri"/>
    <n v="183810219"/>
    <n v="4252900"/>
    <s v="12-06"/>
    <x v="0"/>
    <x v="11"/>
    <x v="5"/>
  </r>
  <r>
    <x v="340"/>
    <n v="5.8"/>
    <n v="11.8"/>
    <d v="1899-12-30T13:38:00"/>
    <n v="1.1000000000000001"/>
    <d v="1899-12-30T03:31:00"/>
    <n v="10.7"/>
    <s v="Sat"/>
    <n v="175302866"/>
    <n v="4054015"/>
    <s v="12-07"/>
    <x v="0"/>
    <x v="11"/>
    <x v="6"/>
  </r>
  <r>
    <x v="341"/>
    <n v="5.4"/>
    <n v="12.4"/>
    <d v="1899-12-30T14:33:00"/>
    <n v="-0.3"/>
    <d v="1899-12-30T07:20:00"/>
    <n v="12.7"/>
    <s v="Sun"/>
    <n v="159098168"/>
    <n v="3681876"/>
    <s v="12-08"/>
    <x v="0"/>
    <x v="11"/>
    <x v="7"/>
  </r>
  <r>
    <x v="342"/>
    <n v="5.9"/>
    <n v="9.4"/>
    <d v="1899-12-30T14:48:00"/>
    <n v="2.5"/>
    <d v="1899-12-30T05:48:00"/>
    <n v="6.9"/>
    <s v="Mon"/>
    <n v="185726491"/>
    <n v="4304048"/>
    <s v="12-09"/>
    <x v="0"/>
    <x v="11"/>
    <x v="8"/>
  </r>
  <r>
    <x v="343"/>
    <n v="4.5"/>
    <n v="7.7"/>
    <d v="1899-12-30T14:19:00"/>
    <n v="2.5"/>
    <d v="1899-12-30T23:54:00"/>
    <n v="5.2"/>
    <s v="Tue"/>
    <n v="194327759"/>
    <n v="4506311"/>
    <s v="12-10"/>
    <x v="0"/>
    <x v="11"/>
    <x v="9"/>
  </r>
  <r>
    <x v="344"/>
    <n v="2.2999999999999998"/>
    <n v="5.3"/>
    <d v="1899-12-30T13:25:00"/>
    <n v="0.2"/>
    <d v="1899-12-31T00:00:00"/>
    <n v="5.0999999999999996"/>
    <s v="Wed"/>
    <n v="210119470"/>
    <n v="4865707"/>
    <s v="12-11"/>
    <x v="0"/>
    <x v="11"/>
    <x v="10"/>
  </r>
  <r>
    <x v="345"/>
    <n v="3.7"/>
    <n v="7.8"/>
    <d v="1899-12-30T15:00:00"/>
    <n v="-1.3"/>
    <d v="1899-12-30T07:10:00"/>
    <n v="9.1"/>
    <s v="Thu"/>
    <n v="211980568"/>
    <n v="4904737"/>
    <s v="12-12"/>
    <x v="0"/>
    <x v="11"/>
    <x v="11"/>
  </r>
  <r>
    <x v="346"/>
    <n v="-0.6"/>
    <n v="4.5"/>
    <d v="1899-12-30T00:10:00"/>
    <n v="-2.7"/>
    <d v="1899-12-30T23:56:00"/>
    <n v="7.2"/>
    <s v="Fri"/>
    <n v="220370754"/>
    <n v="5099641"/>
    <s v="12-13"/>
    <x v="0"/>
    <x v="11"/>
    <x v="12"/>
  </r>
  <r>
    <x v="347"/>
    <n v="1.4"/>
    <n v="7"/>
    <d v="1899-12-30T15:06:00"/>
    <n v="-4.0999999999999996"/>
    <d v="1899-12-30T04:29:00"/>
    <n v="11.1"/>
    <s v="Sat"/>
    <n v="209993305"/>
    <n v="4863063"/>
    <s v="12-14"/>
    <x v="0"/>
    <x v="11"/>
    <x v="13"/>
  </r>
  <r>
    <x v="348"/>
    <n v="1.1000000000000001"/>
    <n v="4.4000000000000004"/>
    <d v="1899-12-30T15:06:00"/>
    <n v="-1.4"/>
    <d v="1899-12-30T23:59:00"/>
    <n v="5.8"/>
    <s v="Sun"/>
    <n v="194817182"/>
    <n v="4529035"/>
    <s v="12-15"/>
    <x v="0"/>
    <x v="11"/>
    <x v="14"/>
  </r>
  <r>
    <x v="349"/>
    <n v="0.5"/>
    <n v="4.0999999999999996"/>
    <d v="1899-12-30T15:14:00"/>
    <n v="-4.2"/>
    <d v="1899-12-30T06:25:00"/>
    <n v="8.3000000000000007"/>
    <s v="Mon"/>
    <n v="225161767"/>
    <n v="5230742"/>
    <s v="12-16"/>
    <x v="0"/>
    <x v="11"/>
    <x v="15"/>
  </r>
  <r>
    <x v="350"/>
    <n v="4.2"/>
    <n v="7.9"/>
    <d v="1899-12-30T15:10:00"/>
    <n v="-0.4"/>
    <d v="1899-12-30T06:11:00"/>
    <n v="8.3000000000000007"/>
    <s v="Tue"/>
    <n v="219012830"/>
    <n v="5086031"/>
    <s v="12-17"/>
    <x v="0"/>
    <x v="11"/>
    <x v="16"/>
  </r>
  <r>
    <x v="351"/>
    <n v="6.4"/>
    <n v="8.5"/>
    <d v="1899-12-30T15:20:00"/>
    <n v="4.5"/>
    <d v="1899-12-30T07:44:00"/>
    <n v="4"/>
    <s v="Wed"/>
    <n v="208760337"/>
    <n v="4853830"/>
    <s v="12-18"/>
    <x v="0"/>
    <x v="11"/>
    <x v="17"/>
  </r>
  <r>
    <x v="352"/>
    <n v="2"/>
    <n v="5.6"/>
    <d v="1899-12-30T00:01:00"/>
    <n v="-0.6"/>
    <d v="1899-12-30T23:59:00"/>
    <n v="6.2"/>
    <s v="Thu"/>
    <n v="219772138"/>
    <n v="5101636"/>
    <s v="12-19"/>
    <x v="0"/>
    <x v="11"/>
    <x v="18"/>
  </r>
  <r>
    <x v="353"/>
    <n v="0.5"/>
    <n v="5"/>
    <d v="1899-12-30T13:48:00"/>
    <n v="-3.7"/>
    <d v="1899-12-30T06:10:00"/>
    <n v="8.6999999999999993"/>
    <s v="Fri"/>
    <n v="225016932"/>
    <n v="5209596"/>
    <s v="12-20"/>
    <x v="0"/>
    <x v="11"/>
    <x v="19"/>
  </r>
  <r>
    <x v="354"/>
    <n v="2.2999999999999998"/>
    <n v="7.3"/>
    <d v="1899-12-30T14:48:00"/>
    <n v="-1.2"/>
    <d v="1899-12-30T07:47:00"/>
    <n v="8.5"/>
    <s v="Sat"/>
    <n v="208171786"/>
    <n v="4813935"/>
    <s v="12-21"/>
    <x v="0"/>
    <x v="11"/>
    <x v="20"/>
  </r>
  <r>
    <x v="355"/>
    <n v="1.6"/>
    <n v="7.1"/>
    <d v="1899-12-30T15:34:00"/>
    <n v="-1.6"/>
    <d v="1899-12-30T06:15:00"/>
    <n v="8.6999999999999993"/>
    <s v="Sun"/>
    <n v="191268335"/>
    <n v="4427772"/>
    <s v="12-22"/>
    <x v="0"/>
    <x v="11"/>
    <x v="21"/>
  </r>
  <r>
    <x v="356"/>
    <n v="2.2999999999999998"/>
    <n v="7.3"/>
    <d v="1899-12-30T14:54:00"/>
    <n v="-2"/>
    <d v="1899-12-30T07:20:00"/>
    <n v="9.3000000000000007"/>
    <s v="Mon"/>
    <n v="212287938"/>
    <n v="4911675"/>
    <s v="12-23"/>
    <x v="0"/>
    <x v="11"/>
    <x v="22"/>
  </r>
  <r>
    <x v="357"/>
    <n v="2.4"/>
    <n v="9.3000000000000007"/>
    <d v="1899-12-30T15:06:00"/>
    <n v="-2.7"/>
    <d v="1899-12-30T06:35:00"/>
    <n v="12"/>
    <s v="Tue"/>
    <n v="214448998"/>
    <n v="4955329"/>
    <s v="12-24"/>
    <x v="0"/>
    <x v="11"/>
    <x v="23"/>
  </r>
  <r>
    <x v="358"/>
    <n v="4"/>
    <n v="10"/>
    <d v="1899-12-30T14:41:00"/>
    <n v="-2.2000000000000002"/>
    <d v="1899-12-30T05:17:00"/>
    <n v="12.2"/>
    <s v="Wed"/>
    <n v="201680880"/>
    <n v="4662554"/>
    <s v="12-25"/>
    <x v="0"/>
    <x v="11"/>
    <x v="24"/>
  </r>
  <r>
    <x v="359"/>
    <n v="4.0999999999999996"/>
    <n v="5.7"/>
    <d v="1899-12-30T12:43:00"/>
    <n v="1.9"/>
    <d v="1899-12-30T23:43:00"/>
    <n v="3.8"/>
    <s v="Thu"/>
    <n v="211596093"/>
    <n v="4897541"/>
    <s v="12-26"/>
    <x v="0"/>
    <x v="11"/>
    <x v="25"/>
  </r>
  <r>
    <x v="360"/>
    <n v="-0.8"/>
    <n v="2.8"/>
    <d v="1899-12-30T13:52:00"/>
    <n v="-3.2"/>
    <d v="1899-12-30T23:55:00"/>
    <n v="6"/>
    <s v="Fri"/>
    <n v="230185480"/>
    <n v="5317143"/>
    <s v="12-27"/>
    <x v="0"/>
    <x v="11"/>
    <x v="26"/>
  </r>
  <r>
    <x v="361"/>
    <n v="-1.6"/>
    <n v="2.9"/>
    <d v="1899-12-30T14:33:00"/>
    <n v="-4.7"/>
    <d v="1899-12-30T05:43:00"/>
    <n v="7.6"/>
    <s v="Sat"/>
    <n v="224312285"/>
    <n v="5178119"/>
    <s v="12-28"/>
    <x v="0"/>
    <x v="11"/>
    <x v="27"/>
  </r>
  <r>
    <x v="362"/>
    <n v="0.2"/>
    <n v="4.5"/>
    <d v="1899-12-30T14:00:00"/>
    <n v="-4"/>
    <d v="1899-12-30T05:18:00"/>
    <n v="8.5"/>
    <s v="Sun"/>
    <n v="204293312"/>
    <n v="4720012"/>
    <s v="12-29"/>
    <x v="0"/>
    <x v="11"/>
    <x v="28"/>
  </r>
  <r>
    <x v="363"/>
    <n v="3.6"/>
    <n v="8.6999999999999993"/>
    <d v="1899-12-30T13:15:00"/>
    <n v="-1.1000000000000001"/>
    <d v="1899-12-30T01:33:00"/>
    <n v="9.8000000000000007"/>
    <s v="Mon"/>
    <n v="213550834"/>
    <n v="4933950"/>
    <s v="12-30"/>
    <x v="0"/>
    <x v="11"/>
    <x v="29"/>
  </r>
  <r>
    <x v="364"/>
    <n v="5"/>
    <n v="10.4"/>
    <d v="1899-12-30T14:38:00"/>
    <n v="-1.6"/>
    <d v="1899-12-30T08:03:00"/>
    <n v="12"/>
    <s v="Tue"/>
    <n v="202101721"/>
    <n v="4673147"/>
    <s v="12-31"/>
    <x v="0"/>
    <x v="11"/>
    <x v="30"/>
  </r>
  <r>
    <x v="365"/>
    <n v="6.5"/>
    <n v="10.4"/>
    <d v="1899-12-30T12:52:00"/>
    <n v="2.8"/>
    <d v="1899-12-30T08:02:00"/>
    <n v="7.6"/>
    <s v="Wed"/>
    <n v="167715604"/>
    <n v="3878830"/>
    <s v="01-01"/>
    <x v="1"/>
    <x v="0"/>
    <x v="0"/>
  </r>
  <r>
    <x v="366"/>
    <n v="5.5"/>
    <n v="10.7"/>
    <d v="1899-12-30T14:42:00"/>
    <n v="1.7"/>
    <d v="1899-12-30T07:18:00"/>
    <n v="9"/>
    <s v="Thu"/>
    <n v="189174519"/>
    <n v="4375252"/>
    <s v="01-02"/>
    <x v="1"/>
    <x v="0"/>
    <x v="1"/>
  </r>
  <r>
    <x v="367"/>
    <n v="3.8"/>
    <n v="10.8"/>
    <d v="1899-12-30T16:04:00"/>
    <n v="-1.7"/>
    <d v="1899-12-30T07:09:00"/>
    <n v="12.5"/>
    <s v="Fri"/>
    <n v="200442011"/>
    <n v="4638055"/>
    <s v="01-03"/>
    <x v="1"/>
    <x v="0"/>
    <x v="2"/>
  </r>
  <r>
    <x v="368"/>
    <n v="4.3"/>
    <n v="10"/>
    <d v="1899-12-30T14:56:00"/>
    <n v="-0.8"/>
    <d v="1899-12-30T08:09:00"/>
    <n v="10.8"/>
    <s v="Sat"/>
    <n v="187842661"/>
    <n v="4352035"/>
    <s v="01-04"/>
    <x v="1"/>
    <x v="0"/>
    <x v="3"/>
  </r>
  <r>
    <x v="369"/>
    <n v="4.3"/>
    <n v="8.8000000000000007"/>
    <d v="1899-12-30T13:29:00"/>
    <n v="1.5"/>
    <d v="1899-12-30T08:00:00"/>
    <n v="7.3"/>
    <s v="Sun"/>
    <n v="171169868"/>
    <n v="3964085"/>
    <s v="01-05"/>
    <x v="1"/>
    <x v="0"/>
    <x v="4"/>
  </r>
  <r>
    <x v="370"/>
    <n v="2.8"/>
    <n v="9"/>
    <d v="1899-12-30T14:28:00"/>
    <n v="-1.5"/>
    <d v="1899-12-30T07:25:00"/>
    <n v="10.5"/>
    <s v="Mon"/>
    <n v="200295546"/>
    <n v="4636190"/>
    <s v="01-06"/>
    <x v="1"/>
    <x v="0"/>
    <x v="5"/>
  </r>
  <r>
    <x v="371"/>
    <n v="3.4"/>
    <n v="8.6999999999999993"/>
    <d v="1899-12-30T14:32:00"/>
    <n v="-3"/>
    <d v="1899-12-30T06:29:00"/>
    <n v="11.7"/>
    <s v="Tue"/>
    <n v="211285543"/>
    <n v="4889937"/>
    <s v="01-07"/>
    <x v="1"/>
    <x v="0"/>
    <x v="6"/>
  </r>
  <r>
    <x v="372"/>
    <n v="4.3"/>
    <n v="6.4"/>
    <d v="1899-12-30T15:10:00"/>
    <n v="0.9"/>
    <d v="1899-12-31T00:00:00"/>
    <n v="5.5"/>
    <s v="Wed"/>
    <n v="211369720"/>
    <n v="4893266"/>
    <s v="01-08"/>
    <x v="1"/>
    <x v="0"/>
    <x v="7"/>
  </r>
  <r>
    <x v="373"/>
    <n v="-2.7"/>
    <n v="0.9"/>
    <d v="1899-12-30T00:01:00"/>
    <n v="-5.4"/>
    <d v="1899-12-30T23:44:00"/>
    <n v="6.3"/>
    <s v="Thu"/>
    <n v="238527185"/>
    <n v="5522065"/>
    <s v="01-09"/>
    <x v="1"/>
    <x v="0"/>
    <x v="8"/>
  </r>
  <r>
    <x v="374"/>
    <n v="-1.5"/>
    <n v="3.7"/>
    <d v="1899-12-30T15:05:00"/>
    <n v="-6.2"/>
    <d v="1899-12-30T06:07:00"/>
    <n v="9.9"/>
    <s v="Fri"/>
    <n v="241798634"/>
    <n v="5603086"/>
    <s v="01-10"/>
    <x v="1"/>
    <x v="0"/>
    <x v="9"/>
  </r>
  <r>
    <x v="375"/>
    <n v="1.3"/>
    <n v="5.8"/>
    <d v="1899-12-30T15:21:00"/>
    <n v="-2.9"/>
    <d v="1899-12-30T07:32:00"/>
    <n v="8.6999999999999993"/>
    <s v="Sat"/>
    <n v="218185021"/>
    <n v="5049378"/>
    <s v="01-11"/>
    <x v="1"/>
    <x v="0"/>
    <x v="10"/>
  </r>
  <r>
    <x v="376"/>
    <n v="1.6"/>
    <n v="6.8"/>
    <d v="1899-12-30T14:54:00"/>
    <n v="-2.2000000000000002"/>
    <d v="1899-12-30T06:54:00"/>
    <n v="9"/>
    <s v="Sun"/>
    <n v="201505122"/>
    <n v="4665162"/>
    <s v="01-12"/>
    <x v="1"/>
    <x v="0"/>
    <x v="11"/>
  </r>
  <r>
    <x v="377"/>
    <n v="-1.5"/>
    <n v="3.2"/>
    <d v="1899-12-30T15:38:00"/>
    <n v="-5.2"/>
    <d v="1899-12-30T07:49:00"/>
    <n v="8.4"/>
    <s v="Mon"/>
    <n v="236951021"/>
    <n v="5491405"/>
    <s v="01-13"/>
    <x v="1"/>
    <x v="0"/>
    <x v="12"/>
  </r>
  <r>
    <x v="378"/>
    <n v="-0.2"/>
    <n v="5.0999999999999996"/>
    <d v="1899-12-30T14:25:00"/>
    <n v="-4.5"/>
    <d v="1899-12-30T07:13:00"/>
    <n v="9.6"/>
    <s v="Tue"/>
    <n v="239727924"/>
    <n v="5557499"/>
    <s v="01-14"/>
    <x v="1"/>
    <x v="0"/>
    <x v="13"/>
  </r>
  <r>
    <x v="379"/>
    <n v="0.7"/>
    <n v="5.8"/>
    <d v="1899-12-30T15:12:00"/>
    <n v="-3.2"/>
    <d v="1899-12-30T07:21:00"/>
    <n v="9"/>
    <s v="Wed"/>
    <n v="235530224"/>
    <n v="5454927"/>
    <s v="01-15"/>
    <x v="1"/>
    <x v="0"/>
    <x v="14"/>
  </r>
  <r>
    <x v="380"/>
    <n v="2.2000000000000002"/>
    <n v="7.1"/>
    <d v="1899-12-30T14:55:00"/>
    <n v="-2.7"/>
    <d v="1899-12-30T06:04:00"/>
    <n v="9.8000000000000007"/>
    <s v="Thu"/>
    <n v="229292952"/>
    <n v="5312735"/>
    <s v="01-16"/>
    <x v="1"/>
    <x v="0"/>
    <x v="15"/>
  </r>
  <r>
    <x v="381"/>
    <n v="2.6"/>
    <n v="7.7"/>
    <d v="1899-12-30T14:32:00"/>
    <n v="-1.6"/>
    <d v="1899-12-30T06:58:00"/>
    <n v="9.3000000000000007"/>
    <s v="Fri"/>
    <n v="223556868"/>
    <n v="5185201"/>
    <s v="01-17"/>
    <x v="1"/>
    <x v="0"/>
    <x v="16"/>
  </r>
  <r>
    <x v="382"/>
    <n v="1.5"/>
    <n v="5.3"/>
    <d v="1899-12-30T14:01:00"/>
    <n v="-1.6"/>
    <d v="1899-12-30T23:42:00"/>
    <n v="6.9"/>
    <s v="Sat"/>
    <n v="218701634"/>
    <n v="5062600"/>
    <s v="01-18"/>
    <x v="1"/>
    <x v="0"/>
    <x v="17"/>
  </r>
  <r>
    <x v="383"/>
    <n v="0.4"/>
    <n v="6.3"/>
    <d v="1899-12-30T15:34:00"/>
    <n v="-5.4"/>
    <d v="1899-12-30T08:00:00"/>
    <n v="11.7"/>
    <s v="Sun"/>
    <n v="201408399"/>
    <n v="4659208"/>
    <s v="01-19"/>
    <x v="1"/>
    <x v="0"/>
    <x v="18"/>
  </r>
  <r>
    <x v="384"/>
    <n v="2.8"/>
    <n v="7.6"/>
    <d v="1899-12-30T14:51:00"/>
    <n v="0.3"/>
    <d v="1899-12-30T23:39:00"/>
    <n v="7.3"/>
    <s v="Mon"/>
    <n v="219622806"/>
    <n v="5082156"/>
    <s v="01-20"/>
    <x v="1"/>
    <x v="0"/>
    <x v="19"/>
  </r>
  <r>
    <x v="385"/>
    <n v="-1.1000000000000001"/>
    <n v="1.7"/>
    <d v="1899-12-30T13:37:00"/>
    <n v="-3.4"/>
    <d v="1899-12-30T23:42:00"/>
    <n v="5.0999999999999996"/>
    <s v="Tue"/>
    <n v="233500995"/>
    <n v="5402520"/>
    <s v="01-21"/>
    <x v="1"/>
    <x v="0"/>
    <x v="20"/>
  </r>
  <r>
    <x v="386"/>
    <n v="-0.4"/>
    <n v="5.2"/>
    <d v="1899-12-30T15:17:00"/>
    <n v="-4.7"/>
    <d v="1899-12-30T07:40:00"/>
    <n v="9.9"/>
    <s v="Wed"/>
    <n v="235776401"/>
    <n v="5447417"/>
    <s v="01-22"/>
    <x v="1"/>
    <x v="0"/>
    <x v="21"/>
  </r>
  <r>
    <x v="387"/>
    <n v="1.5"/>
    <n v="9.1"/>
    <d v="1899-12-30T15:53:00"/>
    <n v="-4.9000000000000004"/>
    <d v="1899-12-30T07:52:00"/>
    <n v="14"/>
    <s v="Thu"/>
    <n v="226630604"/>
    <n v="5232595"/>
    <s v="01-23"/>
    <x v="1"/>
    <x v="0"/>
    <x v="22"/>
  </r>
  <r>
    <x v="388"/>
    <n v="4.0999999999999996"/>
    <n v="12.1"/>
    <d v="1899-12-30T15:12:00"/>
    <n v="-3.4"/>
    <d v="1899-12-30T07:31:00"/>
    <n v="15.5"/>
    <s v="Fri"/>
    <n v="217134018"/>
    <n v="5016349"/>
    <s v="01-24"/>
    <x v="1"/>
    <x v="0"/>
    <x v="23"/>
  </r>
  <r>
    <x v="389"/>
    <n v="6.3"/>
    <n v="10.199999999999999"/>
    <d v="1899-12-30T18:10:00"/>
    <n v="2.9"/>
    <d v="1899-12-30T06:14:00"/>
    <n v="7.3"/>
    <s v="Sat"/>
    <n v="196555759"/>
    <n v="4546629"/>
    <s v="01-25"/>
    <x v="1"/>
    <x v="0"/>
    <x v="24"/>
  </r>
  <r>
    <x v="390"/>
    <n v="3.3"/>
    <n v="8.1999999999999993"/>
    <d v="1899-12-30T15:04:00"/>
    <n v="-0.4"/>
    <d v="1899-12-30T23:37:00"/>
    <n v="8.6"/>
    <s v="Sun"/>
    <n v="179087553"/>
    <n v="4139464"/>
    <s v="01-26"/>
    <x v="1"/>
    <x v="0"/>
    <x v="25"/>
  </r>
  <r>
    <x v="391"/>
    <n v="3.4"/>
    <n v="11.4"/>
    <d v="1899-12-30T16:04:00"/>
    <n v="-3.7"/>
    <d v="1899-12-30T08:04:00"/>
    <n v="15.1"/>
    <s v="Mon"/>
    <n v="205366121"/>
    <n v="4754614"/>
    <s v="01-27"/>
    <x v="1"/>
    <x v="0"/>
    <x v="26"/>
  </r>
  <r>
    <x v="392"/>
    <n v="5.8"/>
    <n v="12.5"/>
    <d v="1899-12-30T14:06:00"/>
    <n v="1.5"/>
    <d v="1899-12-30T07:21:00"/>
    <n v="11"/>
    <s v="Tue"/>
    <n v="201922254"/>
    <n v="4686247"/>
    <s v="01-28"/>
    <x v="1"/>
    <x v="0"/>
    <x v="27"/>
  </r>
  <r>
    <x v="393"/>
    <n v="5.4"/>
    <n v="13"/>
    <d v="1899-12-30T15:55:00"/>
    <n v="-3.5"/>
    <d v="1899-12-30T08:00:00"/>
    <n v="16.5"/>
    <s v="Wed"/>
    <n v="198153851"/>
    <n v="4602070"/>
    <s v="01-29"/>
    <x v="1"/>
    <x v="0"/>
    <x v="28"/>
  </r>
  <r>
    <x v="394"/>
    <n v="9.6999999999999993"/>
    <n v="15.3"/>
    <d v="1899-12-30T14:54:00"/>
    <n v="5.7"/>
    <d v="1899-12-30T23:49:00"/>
    <n v="9.6"/>
    <s v="Thu"/>
    <n v="161253491"/>
    <n v="3748912"/>
    <s v="01-30"/>
    <x v="1"/>
    <x v="0"/>
    <x v="29"/>
  </r>
  <r>
    <x v="395"/>
    <n v="6.6"/>
    <n v="13.8"/>
    <d v="1899-12-30T15:38:00"/>
    <n v="0.5"/>
    <d v="1899-12-30T07:57:00"/>
    <n v="13.3"/>
    <s v="Fri"/>
    <n v="134404624"/>
    <n v="3135169"/>
    <s v="01-31"/>
    <x v="1"/>
    <x v="0"/>
    <x v="30"/>
  </r>
  <r>
    <x v="396"/>
    <n v="9.9"/>
    <n v="19.3"/>
    <d v="1899-12-30T16:02:00"/>
    <n v="2.7"/>
    <d v="1899-12-30T07:38:00"/>
    <n v="16.600000000000001"/>
    <s v="Sat"/>
    <n v="132486806"/>
    <n v="3083718"/>
    <s v="02-01"/>
    <x v="1"/>
    <x v="1"/>
    <x v="0"/>
  </r>
  <r>
    <x v="397"/>
    <n v="12.5"/>
    <n v="20.399999999999999"/>
    <d v="1899-12-30T14:08:00"/>
    <n v="7.5"/>
    <d v="1899-12-30T07:37:00"/>
    <n v="12.9"/>
    <s v="Sun"/>
    <n v="125667502"/>
    <n v="2921491"/>
    <s v="02-02"/>
    <x v="1"/>
    <x v="1"/>
    <x v="1"/>
  </r>
  <r>
    <x v="398"/>
    <n v="5.4"/>
    <n v="11.1"/>
    <d v="1899-12-30T00:01:00"/>
    <n v="-3.1"/>
    <d v="1899-12-30T23:57:00"/>
    <n v="14.2"/>
    <s v="Mon"/>
    <n v="168588733"/>
    <n v="3911064"/>
    <s v="02-03"/>
    <x v="1"/>
    <x v="1"/>
    <x v="2"/>
  </r>
  <r>
    <x v="399"/>
    <n v="-3.6"/>
    <n v="1.2"/>
    <d v="1899-12-30T15:09:00"/>
    <n v="-7"/>
    <d v="1899-12-30T07:13:00"/>
    <n v="8.1999999999999993"/>
    <s v="Tue"/>
    <n v="221081044"/>
    <n v="5135147"/>
    <s v="02-04"/>
    <x v="1"/>
    <x v="1"/>
    <x v="3"/>
  </r>
  <r>
    <x v="400"/>
    <n v="-2.4"/>
    <n v="2.6"/>
    <d v="1899-12-30T15:46:00"/>
    <n v="-6.1"/>
    <d v="1899-12-30T06:20:00"/>
    <n v="8.6999999999999993"/>
    <s v="Wed"/>
    <n v="231387237"/>
    <n v="5369688"/>
    <s v="02-05"/>
    <x v="1"/>
    <x v="1"/>
    <x v="4"/>
  </r>
  <r>
    <x v="401"/>
    <n v="0.2"/>
    <n v="3.4"/>
    <d v="1899-12-30T16:43:00"/>
    <n v="-3.5"/>
    <d v="1899-12-30T03:57:00"/>
    <n v="6.9"/>
    <s v="Thu"/>
    <n v="228661081"/>
    <n v="5305998"/>
    <s v="02-06"/>
    <x v="1"/>
    <x v="1"/>
    <x v="5"/>
  </r>
  <r>
    <x v="402"/>
    <n v="2.8"/>
    <n v="6"/>
    <d v="1899-12-30T16:52:00"/>
    <n v="-0.8"/>
    <d v="1899-12-30T03:57:00"/>
    <n v="6.8"/>
    <s v="Fri"/>
    <n v="222633117"/>
    <n v="5169274"/>
    <s v="02-07"/>
    <x v="1"/>
    <x v="1"/>
    <x v="6"/>
  </r>
  <r>
    <x v="403"/>
    <n v="4"/>
    <n v="7.1"/>
    <d v="1899-12-30T14:49:00"/>
    <n v="2.4"/>
    <d v="1899-12-30T05:23:00"/>
    <n v="4.7"/>
    <s v="Sat"/>
    <n v="202276718"/>
    <n v="4705228"/>
    <s v="02-08"/>
    <x v="1"/>
    <x v="1"/>
    <x v="7"/>
  </r>
  <r>
    <x v="404"/>
    <n v="2.8"/>
    <n v="6"/>
    <d v="1899-12-30T13:16:00"/>
    <n v="1.5"/>
    <d v="1899-12-30T08:20:00"/>
    <n v="4.5"/>
    <s v="Sun"/>
    <n v="185955007"/>
    <n v="4323906"/>
    <s v="02-09"/>
    <x v="1"/>
    <x v="1"/>
    <x v="8"/>
  </r>
  <r>
    <x v="405"/>
    <n v="2"/>
    <n v="4.5"/>
    <d v="1899-12-30T13:47:00"/>
    <n v="-0.1"/>
    <d v="1899-12-30T23:30:00"/>
    <n v="4.5999999999999996"/>
    <s v="Mon"/>
    <n v="216970537"/>
    <n v="5044562"/>
    <s v="02-10"/>
    <x v="1"/>
    <x v="1"/>
    <x v="9"/>
  </r>
  <r>
    <x v="406"/>
    <n v="0.8"/>
    <n v="4.8"/>
    <d v="1899-12-30T15:45:00"/>
    <n v="-3"/>
    <d v="1899-12-30T07:35:00"/>
    <n v="7.8"/>
    <s v="Tue"/>
    <n v="226055381"/>
    <n v="5248767"/>
    <s v="02-11"/>
    <x v="1"/>
    <x v="1"/>
    <x v="10"/>
  </r>
  <r>
    <x v="407"/>
    <n v="1.8"/>
    <n v="6.7"/>
    <d v="1899-12-30T14:57:00"/>
    <n v="-2.8"/>
    <d v="1899-12-30T05:40:00"/>
    <n v="9.5"/>
    <s v="Wed"/>
    <n v="224312771"/>
    <n v="5219501"/>
    <s v="02-12"/>
    <x v="1"/>
    <x v="1"/>
    <x v="11"/>
  </r>
  <r>
    <x v="408"/>
    <n v="2.2000000000000002"/>
    <n v="4.5"/>
    <d v="1899-12-30T12:28:00"/>
    <n v="-1"/>
    <d v="1899-12-30T05:20:00"/>
    <n v="5.5"/>
    <s v="Thu"/>
    <n v="226718446"/>
    <n v="5265253"/>
    <s v="02-13"/>
    <x v="1"/>
    <x v="1"/>
    <x v="12"/>
  </r>
  <r>
    <x v="409"/>
    <n v="3.1"/>
    <n v="4.5"/>
    <d v="1899-12-30T15:42:00"/>
    <n v="2.1"/>
    <d v="1899-12-30T05:24:00"/>
    <n v="2.4"/>
    <s v="Fri"/>
    <n v="223283712"/>
    <n v="5184435"/>
    <s v="02-14"/>
    <x v="1"/>
    <x v="1"/>
    <x v="13"/>
  </r>
  <r>
    <x v="410"/>
    <n v="4.2"/>
    <n v="10.199999999999999"/>
    <d v="1899-12-30T15:29:00"/>
    <n v="-0.8"/>
    <d v="1899-12-30T07:23:00"/>
    <n v="11"/>
    <s v="Sat"/>
    <n v="196980215"/>
    <n v="4573470"/>
    <s v="02-15"/>
    <x v="1"/>
    <x v="1"/>
    <x v="14"/>
  </r>
  <r>
    <x v="411"/>
    <n v="4.8"/>
    <n v="12.7"/>
    <d v="1899-12-30T15:38:00"/>
    <n v="-2"/>
    <d v="1899-12-30T05:07:00"/>
    <n v="14.7"/>
    <s v="Sun"/>
    <n v="176163486"/>
    <n v="4090563"/>
    <s v="02-16"/>
    <x v="1"/>
    <x v="1"/>
    <x v="15"/>
  </r>
  <r>
    <x v="412"/>
    <n v="5.5"/>
    <n v="9.6"/>
    <d v="1899-12-30T10:59:00"/>
    <n v="3.2"/>
    <d v="1899-12-30T07:30:00"/>
    <n v="6.4"/>
    <s v="Mon"/>
    <n v="200964443"/>
    <n v="4665034"/>
    <s v="02-17"/>
    <x v="1"/>
    <x v="1"/>
    <x v="16"/>
  </r>
  <r>
    <x v="413"/>
    <n v="3.3"/>
    <n v="6.7"/>
    <d v="1899-12-30T12:59:00"/>
    <n v="0.9"/>
    <d v="1899-12-30T22:32:00"/>
    <n v="5.8"/>
    <s v="Tue"/>
    <n v="212621063"/>
    <n v="4944149"/>
    <s v="02-18"/>
    <x v="1"/>
    <x v="1"/>
    <x v="17"/>
  </r>
  <r>
    <x v="414"/>
    <n v="2.5"/>
    <n v="6.2"/>
    <d v="1899-12-30T15:35:00"/>
    <n v="0.2"/>
    <d v="1899-12-30T23:48:00"/>
    <n v="6"/>
    <s v="Wed"/>
    <n v="213333088"/>
    <n v="4971130"/>
    <s v="02-19"/>
    <x v="1"/>
    <x v="1"/>
    <x v="18"/>
  </r>
  <r>
    <x v="415"/>
    <n v="4"/>
    <n v="10.6"/>
    <d v="1899-12-30T14:37:00"/>
    <n v="-2"/>
    <d v="1899-12-30T07:23:00"/>
    <n v="12.6"/>
    <s v="Thu"/>
    <n v="204887474"/>
    <n v="4772321"/>
    <s v="02-20"/>
    <x v="1"/>
    <x v="1"/>
    <x v="19"/>
  </r>
  <r>
    <x v="416"/>
    <n v="4"/>
    <n v="10"/>
    <d v="1899-12-30T15:47:00"/>
    <n v="-0.7"/>
    <d v="1899-12-30T07:23:00"/>
    <n v="10.7"/>
    <s v="Fri"/>
    <n v="201118342"/>
    <n v="4682399"/>
    <s v="02-21"/>
    <x v="1"/>
    <x v="1"/>
    <x v="20"/>
  </r>
  <r>
    <x v="417"/>
    <n v="4.8"/>
    <n v="11.4"/>
    <d v="1899-12-30T14:34:00"/>
    <n v="-1.8"/>
    <d v="1899-12-30T06:49:00"/>
    <n v="13.2"/>
    <s v="Sat"/>
    <n v="185019264"/>
    <n v="4310968"/>
    <s v="02-22"/>
    <x v="1"/>
    <x v="1"/>
    <x v="21"/>
  </r>
  <r>
    <x v="418"/>
    <n v="5.7"/>
    <n v="12.5"/>
    <d v="1899-12-30T15:04:00"/>
    <n v="-0.6"/>
    <d v="1899-12-30T07:24:00"/>
    <n v="13.1"/>
    <s v="Sun"/>
    <n v="164107366"/>
    <n v="3819622"/>
    <s v="02-23"/>
    <x v="1"/>
    <x v="1"/>
    <x v="22"/>
  </r>
  <r>
    <x v="419"/>
    <n v="7.2"/>
    <n v="14"/>
    <d v="1899-12-30T15:29:00"/>
    <n v="0.6"/>
    <d v="1899-12-30T06:22:00"/>
    <n v="13.4"/>
    <s v="Mon"/>
    <n v="183343009"/>
    <n v="4267854"/>
    <s v="02-24"/>
    <x v="1"/>
    <x v="1"/>
    <x v="23"/>
  </r>
  <r>
    <x v="420"/>
    <n v="9.1"/>
    <n v="15.6"/>
    <d v="1899-12-30T15:32:00"/>
    <n v="2.2000000000000002"/>
    <d v="1899-12-30T07:30:00"/>
    <n v="13.4"/>
    <s v="Tue"/>
    <n v="179645654"/>
    <n v="4182278"/>
    <s v="02-25"/>
    <x v="1"/>
    <x v="1"/>
    <x v="24"/>
  </r>
  <r>
    <x v="421"/>
    <n v="7.3"/>
    <n v="10.4"/>
    <d v="1899-12-30T13:52:00"/>
    <n v="4.2"/>
    <d v="1899-12-30T06:28:00"/>
    <n v="6.2"/>
    <s v="Wed"/>
    <n v="185293581"/>
    <n v="4315271"/>
    <s v="02-26"/>
    <x v="1"/>
    <x v="1"/>
    <x v="25"/>
  </r>
  <r>
    <x v="422"/>
    <n v="11.7"/>
    <n v="18.2"/>
    <d v="1899-12-30T16:00:00"/>
    <n v="7.9"/>
    <d v="1899-12-30T04:10:00"/>
    <n v="10.3"/>
    <s v="Thu"/>
    <n v="164593499"/>
    <n v="3836734"/>
    <s v="02-27"/>
    <x v="1"/>
    <x v="1"/>
    <x v="26"/>
  </r>
  <r>
    <x v="423"/>
    <n v="9.4"/>
    <n v="11.5"/>
    <d v="1899-12-30T11:26:00"/>
    <n v="7.2"/>
    <d v="1899-12-30T05:28:00"/>
    <n v="4.3"/>
    <s v="Fri"/>
    <n v="169014351"/>
    <n v="3932379"/>
    <s v="02-28"/>
    <x v="1"/>
    <x v="1"/>
    <x v="27"/>
  </r>
  <r>
    <x v="424"/>
    <n v="9.3000000000000007"/>
    <n v="11.6"/>
    <d v="1899-12-30T15:35:00"/>
    <n v="7.7"/>
    <d v="1899-12-30T08:16:00"/>
    <n v="3.9"/>
    <s v="Sat"/>
    <n v="154744981"/>
    <n v="3601069"/>
    <s v="03-01"/>
    <x v="1"/>
    <x v="2"/>
    <x v="0"/>
  </r>
  <r>
    <x v="425"/>
    <n v="8"/>
    <n v="12.6"/>
    <d v="1899-12-30T15:38:00"/>
    <n v="4.4000000000000004"/>
    <d v="1899-12-30T23:48:00"/>
    <n v="8.1999999999999993"/>
    <s v="Sun"/>
    <n v="142043638"/>
    <n v="3305103"/>
    <s v="03-02"/>
    <x v="1"/>
    <x v="2"/>
    <x v="1"/>
  </r>
  <r>
    <x v="426"/>
    <n v="6.2"/>
    <n v="12.8"/>
    <d v="1899-12-30T14:26:00"/>
    <n v="0.1"/>
    <d v="1899-12-30T07:07:00"/>
    <n v="12.7"/>
    <s v="Mon"/>
    <n v="170849417"/>
    <n v="3974629"/>
    <s v="03-03"/>
    <x v="1"/>
    <x v="2"/>
    <x v="2"/>
  </r>
  <r>
    <x v="427"/>
    <n v="6.9"/>
    <n v="11.4"/>
    <d v="1899-12-30T14:59:00"/>
    <n v="0.4"/>
    <d v="1899-12-30T06:51:00"/>
    <n v="11"/>
    <s v="Tue"/>
    <n v="180784421"/>
    <n v="4211306"/>
    <s v="03-04"/>
    <x v="1"/>
    <x v="2"/>
    <x v="3"/>
  </r>
  <r>
    <x v="428"/>
    <n v="5.5"/>
    <n v="10.1"/>
    <d v="1899-12-30T15:17:00"/>
    <n v="1.6"/>
    <d v="1899-12-30T23:45:00"/>
    <n v="8.5"/>
    <s v="Wed"/>
    <n v="188374162"/>
    <n v="4393607"/>
    <s v="03-05"/>
    <x v="1"/>
    <x v="2"/>
    <x v="4"/>
  </r>
  <r>
    <x v="429"/>
    <n v="3.5"/>
    <n v="8.1999999999999993"/>
    <d v="1899-12-30T14:55:00"/>
    <n v="-0.9"/>
    <d v="1899-12-30T06:31:00"/>
    <n v="9.1"/>
    <s v="Thu"/>
    <n v="196548351"/>
    <n v="4582695"/>
    <s v="03-06"/>
    <x v="1"/>
    <x v="2"/>
    <x v="5"/>
  </r>
  <r>
    <x v="430"/>
    <n v="3.1"/>
    <n v="7.6"/>
    <d v="1899-12-30T14:52:00"/>
    <n v="-1.1000000000000001"/>
    <d v="1899-12-30T07:08:00"/>
    <n v="8.6999999999999993"/>
    <s v="Fri"/>
    <n v="199769398"/>
    <n v="4657342"/>
    <s v="03-07"/>
    <x v="1"/>
    <x v="2"/>
    <x v="6"/>
  </r>
  <r>
    <x v="431"/>
    <n v="4.9000000000000004"/>
    <n v="9.9"/>
    <d v="1899-12-30T14:47:00"/>
    <n v="0.3"/>
    <d v="1899-12-30T06:27:00"/>
    <n v="9.6"/>
    <s v="Sat"/>
    <n v="182696498"/>
    <n v="4263341"/>
    <s v="03-08"/>
    <x v="1"/>
    <x v="2"/>
    <x v="7"/>
  </r>
  <r>
    <x v="432"/>
    <n v="4.4000000000000004"/>
    <n v="8.8000000000000007"/>
    <d v="1899-12-30T13:30:00"/>
    <n v="1.1000000000000001"/>
    <d v="1899-12-30T23:56:00"/>
    <n v="7.7"/>
    <s v="Sun"/>
    <n v="169508621"/>
    <n v="3961649"/>
    <s v="03-09"/>
    <x v="1"/>
    <x v="2"/>
    <x v="8"/>
  </r>
  <r>
    <x v="433"/>
    <n v="4.8"/>
    <n v="11.3"/>
    <d v="1899-12-30T16:12:00"/>
    <n v="-0.9"/>
    <d v="1899-12-30T06:45:00"/>
    <n v="12.2"/>
    <s v="Mon"/>
    <n v="191364574"/>
    <n v="4479041"/>
    <s v="03-10"/>
    <x v="1"/>
    <x v="2"/>
    <x v="9"/>
  </r>
  <r>
    <x v="434"/>
    <n v="8.1"/>
    <n v="16.899999999999999"/>
    <d v="1899-12-30T16:49:00"/>
    <n v="-0.3"/>
    <d v="1899-12-30T05:15:00"/>
    <n v="17.2"/>
    <s v="Tue"/>
    <n v="185242898"/>
    <n v="4334005"/>
    <s v="03-11"/>
    <x v="1"/>
    <x v="2"/>
    <x v="10"/>
  </r>
  <r>
    <x v="435"/>
    <n v="7"/>
    <n v="8.6999999999999993"/>
    <d v="1899-12-30T11:01:00"/>
    <n v="4.3"/>
    <d v="1899-12-30T04:34:00"/>
    <n v="4.4000000000000004"/>
    <s v="Wed"/>
    <n v="189187732"/>
    <n v="4423818"/>
    <s v="03-12"/>
    <x v="1"/>
    <x v="2"/>
    <x v="11"/>
  </r>
  <r>
    <x v="436"/>
    <n v="4.5"/>
    <n v="7.3"/>
    <d v="1899-12-30T04:25:00"/>
    <n v="2.2999999999999998"/>
    <d v="1899-12-30T23:56:00"/>
    <n v="5"/>
    <s v="Thu"/>
    <n v="194650908"/>
    <n v="4547850"/>
    <s v="03-13"/>
    <x v="1"/>
    <x v="2"/>
    <x v="12"/>
  </r>
  <r>
    <x v="437"/>
    <n v="5"/>
    <n v="9.1"/>
    <d v="1899-12-30T16:27:00"/>
    <n v="0.9"/>
    <d v="1899-12-30T06:28:00"/>
    <n v="8.1999999999999993"/>
    <s v="Fri"/>
    <n v="190899769"/>
    <n v="4454416"/>
    <s v="03-14"/>
    <x v="1"/>
    <x v="2"/>
    <x v="13"/>
  </r>
  <r>
    <x v="438"/>
    <n v="8.6"/>
    <n v="16.399999999999999"/>
    <d v="1899-12-30T15:53:00"/>
    <n v="0.1"/>
    <d v="1899-12-30T06:35:00"/>
    <n v="16.3"/>
    <s v="Sat"/>
    <n v="171927883"/>
    <n v="4012665"/>
    <s v="03-15"/>
    <x v="1"/>
    <x v="2"/>
    <x v="14"/>
  </r>
  <r>
    <x v="439"/>
    <n v="12.8"/>
    <n v="20.9"/>
    <d v="1899-12-30T15:57:00"/>
    <n v="6.6"/>
    <d v="1899-12-30T06:24:00"/>
    <n v="14.3"/>
    <s v="Sun"/>
    <n v="138029534"/>
    <n v="3223474"/>
    <s v="03-16"/>
    <x v="1"/>
    <x v="2"/>
    <x v="15"/>
  </r>
  <r>
    <x v="440"/>
    <n v="14"/>
    <n v="22"/>
    <d v="1899-12-30T14:50:00"/>
    <n v="5.4"/>
    <d v="1899-12-30T06:50:00"/>
    <n v="16.600000000000001"/>
    <s v="Mon"/>
    <n v="148687407"/>
    <n v="3470271"/>
    <s v="03-17"/>
    <x v="1"/>
    <x v="2"/>
    <x v="16"/>
  </r>
  <r>
    <x v="441"/>
    <n v="16"/>
    <n v="23.1"/>
    <d v="1899-12-30T13:45:00"/>
    <n v="9.5"/>
    <d v="1899-12-30T23:07:00"/>
    <n v="13.6"/>
    <s v="Tue"/>
    <n v="139694127"/>
    <n v="3265054"/>
    <s v="03-18"/>
    <x v="1"/>
    <x v="2"/>
    <x v="17"/>
  </r>
  <r>
    <x v="442"/>
    <n v="10.4"/>
    <n v="14"/>
    <d v="1899-12-30T14:44:00"/>
    <n v="8.6999999999999993"/>
    <d v="1899-12-30T06:28:00"/>
    <n v="5.3"/>
    <s v="Wed"/>
    <n v="148328911"/>
    <n v="3474259"/>
    <s v="03-19"/>
    <x v="1"/>
    <x v="2"/>
    <x v="18"/>
  </r>
  <r>
    <x v="443"/>
    <n v="7.4"/>
    <n v="12.9"/>
    <d v="1899-12-30T14:57:00"/>
    <n v="3.6"/>
    <d v="1899-12-30T21:00:00"/>
    <n v="9.3000000000000007"/>
    <s v="Thu"/>
    <n v="159053881"/>
    <n v="3725506"/>
    <s v="03-20"/>
    <x v="1"/>
    <x v="2"/>
    <x v="19"/>
  </r>
  <r>
    <x v="444"/>
    <n v="6"/>
    <n v="10.6"/>
    <d v="1899-12-30T15:26:00"/>
    <n v="2.4"/>
    <d v="1899-12-30T06:30:00"/>
    <n v="8.1999999999999993"/>
    <s v="Fri"/>
    <n v="165732329"/>
    <n v="3882653"/>
    <s v="03-21"/>
    <x v="1"/>
    <x v="2"/>
    <x v="20"/>
  </r>
  <r>
    <x v="445"/>
    <n v="9.8000000000000007"/>
    <n v="18"/>
    <d v="1899-12-30T16:13:00"/>
    <n v="0.5"/>
    <d v="1899-12-30T06:25:00"/>
    <n v="17.5"/>
    <s v="Sat"/>
    <n v="149860583"/>
    <n v="3509492"/>
    <s v="03-22"/>
    <x v="1"/>
    <x v="2"/>
    <x v="21"/>
  </r>
  <r>
    <x v="446"/>
    <n v="13.4"/>
    <n v="20.9"/>
    <d v="1899-12-30T16:19:00"/>
    <n v="4.9000000000000004"/>
    <d v="1899-12-30T05:14:00"/>
    <n v="16"/>
    <s v="Sun"/>
    <n v="125342792"/>
    <n v="2937102"/>
    <s v="03-23"/>
    <x v="1"/>
    <x v="2"/>
    <x v="22"/>
  </r>
  <r>
    <x v="447"/>
    <n v="13.8"/>
    <n v="20.6"/>
    <d v="1899-12-30T14:33:00"/>
    <n v="5.6"/>
    <d v="1899-12-30T06:35:00"/>
    <n v="15"/>
    <s v="Mon"/>
    <n v="140073897"/>
    <n v="3281447"/>
    <s v="03-24"/>
    <x v="1"/>
    <x v="2"/>
    <x v="23"/>
  </r>
  <r>
    <x v="448"/>
    <n v="15.3"/>
    <n v="19.600000000000001"/>
    <d v="1899-12-30T10:54:00"/>
    <n v="12.6"/>
    <d v="1899-12-30T05:18:00"/>
    <n v="7"/>
    <s v="Tue"/>
    <n v="139268681"/>
    <n v="3260063"/>
    <s v="03-25"/>
    <x v="1"/>
    <x v="2"/>
    <x v="24"/>
  </r>
  <r>
    <x v="449"/>
    <n v="14.7"/>
    <n v="18.399999999999999"/>
    <d v="1899-12-30T17:20:00"/>
    <n v="12.1"/>
    <d v="1899-12-30T23:42:00"/>
    <n v="6.3"/>
    <s v="Wed"/>
    <n v="134085316"/>
    <n v="3133999"/>
    <s v="03-26"/>
    <x v="1"/>
    <x v="2"/>
    <x v="25"/>
  </r>
  <r>
    <x v="450"/>
    <n v="16.399999999999999"/>
    <n v="24.3"/>
    <d v="1899-12-30T15:31:00"/>
    <n v="10.6"/>
    <d v="1899-12-30T06:52:00"/>
    <n v="13.7"/>
    <s v="Thu"/>
    <n v="126312486"/>
    <n v="2951638"/>
    <s v="03-27"/>
    <x v="1"/>
    <x v="2"/>
    <x v="26"/>
  </r>
  <r>
    <x v="451"/>
    <n v="17.8"/>
    <n v="26.4"/>
    <d v="1899-12-30T15:25:00"/>
    <n v="9.6"/>
    <d v="1899-12-30T06:07:00"/>
    <n v="16.8"/>
    <s v="Fri"/>
    <n v="119526662"/>
    <n v="2781449"/>
    <s v="03-28"/>
    <x v="1"/>
    <x v="2"/>
    <x v="27"/>
  </r>
  <r>
    <x v="452"/>
    <n v="15.5"/>
    <n v="17.399999999999999"/>
    <d v="1899-12-30T00:19:00"/>
    <n v="13.5"/>
    <d v="1899-12-30T23:03:00"/>
    <n v="3.9"/>
    <s v="Sat"/>
    <n v="113230434"/>
    <n v="2632696"/>
    <s v="03-29"/>
    <x v="1"/>
    <x v="2"/>
    <x v="28"/>
  </r>
  <r>
    <x v="453"/>
    <n v="14.4"/>
    <n v="20.100000000000001"/>
    <d v="1899-12-30T16:30:00"/>
    <n v="10.7"/>
    <d v="1899-12-30T23:59:00"/>
    <n v="9.4"/>
    <s v="Sun"/>
    <n v="98448214"/>
    <n v="2296765"/>
    <s v="03-30"/>
    <x v="1"/>
    <x v="2"/>
    <x v="29"/>
  </r>
  <r>
    <x v="454"/>
    <n v="14.2"/>
    <n v="21.5"/>
    <d v="1899-12-30T16:25:00"/>
    <n v="7.7"/>
    <d v="1899-12-30T06:08:00"/>
    <n v="13.8"/>
    <s v="Mon"/>
    <n v="116016845"/>
    <n v="2703348"/>
    <s v="03-31"/>
    <x v="1"/>
    <x v="2"/>
    <x v="30"/>
  </r>
  <r>
    <x v="455"/>
    <n v="16.399999999999999"/>
    <n v="24.4"/>
    <d v="1899-12-30T15:13:00"/>
    <n v="8.9"/>
    <d v="1899-12-30T06:39:00"/>
    <n v="15.5"/>
    <s v="Tue"/>
    <n v="116518483"/>
    <n v="2702047"/>
    <s v="04-01"/>
    <x v="1"/>
    <x v="3"/>
    <x v="0"/>
  </r>
  <r>
    <x v="456"/>
    <n v="17.3"/>
    <n v="25.5"/>
    <d v="1899-12-30T15:04:00"/>
    <n v="9.6"/>
    <d v="1899-12-30T06:16:00"/>
    <n v="15.9"/>
    <s v="Wed"/>
    <n v="113520854"/>
    <n v="2627484"/>
    <s v="04-02"/>
    <x v="1"/>
    <x v="3"/>
    <x v="1"/>
  </r>
  <r>
    <x v="457"/>
    <n v="14.3"/>
    <n v="21.1"/>
    <d v="1899-12-30T13:37:00"/>
    <n v="7.5"/>
    <d v="1899-12-30T22:51:00"/>
    <n v="13.6"/>
    <s v="Thu"/>
    <n v="118924021"/>
    <n v="2758907"/>
    <s v="04-03"/>
    <x v="1"/>
    <x v="3"/>
    <x v="2"/>
  </r>
  <r>
    <x v="458"/>
    <n v="9.1999999999999993"/>
    <n v="14.2"/>
    <d v="1899-12-30T15:55:00"/>
    <n v="4.7"/>
    <d v="1899-12-30T05:40:00"/>
    <n v="9.5"/>
    <s v="Fri"/>
    <n v="131502614"/>
    <n v="3054729"/>
    <s v="04-04"/>
    <x v="1"/>
    <x v="3"/>
    <x v="3"/>
  </r>
  <r>
    <x v="459"/>
    <n v="9"/>
    <n v="15.5"/>
    <d v="1899-12-30T14:31:00"/>
    <n v="4.5999999999999996"/>
    <d v="1899-12-30T05:34:00"/>
    <n v="10.9"/>
    <s v="Sat"/>
    <n v="129813742"/>
    <n v="3023068"/>
    <s v="04-05"/>
    <x v="1"/>
    <x v="3"/>
    <x v="4"/>
  </r>
  <r>
    <x v="460"/>
    <n v="10.199999999999999"/>
    <n v="15.9"/>
    <d v="1899-12-30T17:04:00"/>
    <n v="4.8"/>
    <d v="1899-12-30T05:55:00"/>
    <n v="11.1"/>
    <s v="Sun"/>
    <n v="115436771"/>
    <n v="2687222"/>
    <s v="04-06"/>
    <x v="1"/>
    <x v="3"/>
    <x v="5"/>
  </r>
  <r>
    <x v="461"/>
    <n v="14.4"/>
    <n v="22.6"/>
    <d v="1899-12-30T15:30:00"/>
    <n v="6.9"/>
    <d v="1899-12-30T06:04:00"/>
    <n v="15.7"/>
    <s v="Mon"/>
    <n v="127529018"/>
    <n v="2966533"/>
    <s v="04-07"/>
    <x v="1"/>
    <x v="3"/>
    <x v="6"/>
  </r>
  <r>
    <x v="462"/>
    <n v="16.100000000000001"/>
    <n v="22.8"/>
    <d v="1899-12-30T15:05:00"/>
    <n v="9.6999999999999993"/>
    <d v="1899-12-30T06:04:00"/>
    <n v="13.1"/>
    <s v="Tue"/>
    <n v="124724419"/>
    <n v="2904747"/>
    <s v="04-08"/>
    <x v="1"/>
    <x v="3"/>
    <x v="7"/>
  </r>
  <r>
    <x v="463"/>
    <n v="17.5"/>
    <n v="25.3"/>
    <d v="1899-12-30T15:02:00"/>
    <n v="8"/>
    <d v="1899-12-30T06:04:00"/>
    <n v="17.3"/>
    <s v="Wed"/>
    <n v="121295600"/>
    <n v="2822164"/>
    <s v="04-09"/>
    <x v="1"/>
    <x v="3"/>
    <x v="8"/>
  </r>
  <r>
    <x v="464"/>
    <n v="14.8"/>
    <n v="21.3"/>
    <d v="1899-12-30T11:39:00"/>
    <n v="10.4"/>
    <d v="1899-12-30T23:52:00"/>
    <n v="10.9"/>
    <s v="Thu"/>
    <n v="122982755"/>
    <n v="2863933"/>
    <s v="04-10"/>
    <x v="1"/>
    <x v="3"/>
    <x v="9"/>
  </r>
  <r>
    <x v="465"/>
    <n v="12.5"/>
    <n v="16.3"/>
    <d v="1899-12-30T16:39:00"/>
    <n v="9.1999999999999993"/>
    <d v="1899-12-30T05:57:00"/>
    <n v="7.1"/>
    <s v="Fri"/>
    <n v="130151761"/>
    <n v="3028970"/>
    <s v="04-11"/>
    <x v="1"/>
    <x v="3"/>
    <x v="10"/>
  </r>
  <r>
    <x v="466"/>
    <n v="12.5"/>
    <n v="16"/>
    <d v="1899-12-30T15:33:00"/>
    <n v="9.8000000000000007"/>
    <d v="1899-12-30T10:59:00"/>
    <n v="6.2"/>
    <s v="Sat"/>
    <n v="121646649"/>
    <n v="2830038"/>
    <s v="04-12"/>
    <x v="1"/>
    <x v="3"/>
    <x v="11"/>
  </r>
  <r>
    <x v="467"/>
    <n v="13.9"/>
    <n v="20.100000000000001"/>
    <d v="1899-12-30T14:23:00"/>
    <n v="9.5"/>
    <d v="1899-12-30T23:57:00"/>
    <n v="10.6"/>
    <s v="Sun"/>
    <n v="103177301"/>
    <n v="2402131"/>
    <s v="04-13"/>
    <x v="1"/>
    <x v="3"/>
    <x v="12"/>
  </r>
  <r>
    <x v="468"/>
    <n v="15.7"/>
    <n v="25.4"/>
    <d v="1899-12-30T15:56:00"/>
    <n v="5.6"/>
    <d v="1899-12-30T05:56:00"/>
    <n v="19.8"/>
    <s v="Mon"/>
    <n v="117835969"/>
    <n v="2741087"/>
    <s v="04-14"/>
    <x v="1"/>
    <x v="3"/>
    <x v="13"/>
  </r>
  <r>
    <x v="469"/>
    <n v="19.600000000000001"/>
    <n v="27.7"/>
    <d v="1899-12-30T15:20:00"/>
    <n v="10.7"/>
    <d v="1899-12-30T06:02:00"/>
    <n v="17"/>
    <s v="Tue"/>
    <n v="114934155"/>
    <n v="2676086"/>
    <s v="04-15"/>
    <x v="1"/>
    <x v="3"/>
    <x v="14"/>
  </r>
  <r>
    <x v="470"/>
    <n v="20.8"/>
    <n v="27"/>
    <d v="1899-12-30T14:15:00"/>
    <n v="16.399999999999999"/>
    <d v="1899-12-30T05:29:00"/>
    <n v="10.6"/>
    <s v="Wed"/>
    <n v="106968105"/>
    <n v="2495280"/>
    <s v="04-16"/>
    <x v="1"/>
    <x v="3"/>
    <x v="15"/>
  </r>
  <r>
    <x v="471"/>
    <n v="16.7"/>
    <n v="24.2"/>
    <d v="1899-12-30T12:08:00"/>
    <n v="12"/>
    <d v="1899-12-30T23:56:00"/>
    <n v="12.2"/>
    <s v="Thu"/>
    <n v="112375179"/>
    <n v="2619033"/>
    <s v="04-17"/>
    <x v="1"/>
    <x v="3"/>
    <x v="16"/>
  </r>
  <r>
    <x v="472"/>
    <n v="13.1"/>
    <n v="16"/>
    <d v="1899-12-30T15:01:00"/>
    <n v="11.2"/>
    <d v="1899-12-30T23:57:00"/>
    <n v="4.8"/>
    <s v="Fri"/>
    <n v="116857069"/>
    <n v="2723475"/>
    <s v="04-18"/>
    <x v="1"/>
    <x v="3"/>
    <x v="17"/>
  </r>
  <r>
    <x v="473"/>
    <n v="12.5"/>
    <n v="16.8"/>
    <d v="1899-12-30T13:39:00"/>
    <n v="10.3"/>
    <d v="1899-12-30T23:54:00"/>
    <n v="6.5"/>
    <s v="Sat"/>
    <n v="113624077"/>
    <n v="2647383"/>
    <s v="04-19"/>
    <x v="1"/>
    <x v="3"/>
    <x v="18"/>
  </r>
  <r>
    <x v="474"/>
    <n v="15.4"/>
    <n v="21.7"/>
    <d v="1899-12-30T16:18:00"/>
    <n v="10.3"/>
    <d v="1899-12-30T06:12:00"/>
    <n v="11.4"/>
    <s v="Sun"/>
    <n v="92870541"/>
    <n v="2164368"/>
    <s v="04-20"/>
    <x v="1"/>
    <x v="3"/>
    <x v="19"/>
  </r>
  <r>
    <x v="475"/>
    <n v="17.600000000000001"/>
    <n v="24.7"/>
    <d v="1899-12-30T14:44:00"/>
    <n v="11.1"/>
    <d v="1899-12-30T05:44:00"/>
    <n v="13.6"/>
    <s v="Mon"/>
    <n v="104121392"/>
    <n v="2422617"/>
    <s v="04-21"/>
    <x v="1"/>
    <x v="3"/>
    <x v="20"/>
  </r>
  <r>
    <x v="476"/>
    <n v="17"/>
    <n v="23.7"/>
    <d v="1899-12-30T15:23:00"/>
    <n v="11.9"/>
    <d v="1899-12-30T04:50:00"/>
    <n v="11.8"/>
    <s v="Tue"/>
    <n v="108146126"/>
    <n v="2516880"/>
    <s v="04-22"/>
    <x v="1"/>
    <x v="3"/>
    <x v="21"/>
  </r>
  <r>
    <x v="477"/>
    <n v="18.3"/>
    <n v="26.1"/>
    <d v="1899-12-30T16:21:00"/>
    <n v="9.6"/>
    <d v="1899-12-30T05:18:00"/>
    <n v="16.5"/>
    <s v="Wed"/>
    <n v="105770176"/>
    <n v="2458595"/>
    <s v="04-23"/>
    <x v="1"/>
    <x v="3"/>
    <x v="22"/>
  </r>
  <r>
    <x v="478"/>
    <n v="19.100000000000001"/>
    <n v="27.1"/>
    <d v="1899-12-30T13:37:00"/>
    <n v="11"/>
    <d v="1899-12-30T05:45:00"/>
    <n v="16.100000000000001"/>
    <s v="Thu"/>
    <n v="103130341"/>
    <n v="2391789"/>
    <s v="04-24"/>
    <x v="1"/>
    <x v="3"/>
    <x v="23"/>
  </r>
  <r>
    <x v="479"/>
    <n v="20.3"/>
    <n v="27.9"/>
    <d v="1899-12-30T15:07:00"/>
    <n v="11.9"/>
    <d v="1899-12-30T05:32:00"/>
    <n v="16"/>
    <s v="Fri"/>
    <n v="99468362"/>
    <n v="2303353"/>
    <s v="04-25"/>
    <x v="1"/>
    <x v="3"/>
    <x v="24"/>
  </r>
  <r>
    <x v="480"/>
    <n v="19.3"/>
    <n v="25.2"/>
    <d v="1899-12-30T13:36:00"/>
    <n v="12.3"/>
    <d v="1899-12-30T05:41:00"/>
    <n v="12.9"/>
    <s v="Sat"/>
    <n v="90706249"/>
    <n v="2100397"/>
    <s v="04-26"/>
    <x v="1"/>
    <x v="3"/>
    <x v="25"/>
  </r>
  <r>
    <x v="481"/>
    <n v="17.5"/>
    <n v="21.1"/>
    <d v="1899-12-30T12:53:00"/>
    <n v="13.7"/>
    <d v="1899-12-30T23:53:00"/>
    <n v="7.4"/>
    <s v="Sun"/>
    <n v="78549830"/>
    <n v="1823868"/>
    <s v="04-27"/>
    <x v="1"/>
    <x v="3"/>
    <x v="26"/>
  </r>
  <r>
    <x v="482"/>
    <n v="14.2"/>
    <n v="15.3"/>
    <d v="1899-12-30T11:47:00"/>
    <n v="12.9"/>
    <d v="1899-12-30T02:59:00"/>
    <n v="2.4"/>
    <s v="Mon"/>
    <n v="107021003"/>
    <n v="2483898"/>
    <s v="04-28"/>
    <x v="1"/>
    <x v="3"/>
    <x v="27"/>
  </r>
  <r>
    <x v="483"/>
    <n v="14.7"/>
    <n v="15.5"/>
    <d v="1899-12-30T14:56:00"/>
    <n v="13.9"/>
    <d v="1899-12-30T23:55:00"/>
    <n v="1.6"/>
    <s v="Tue"/>
    <n v="115091601"/>
    <n v="2672458"/>
    <s v="04-29"/>
    <x v="1"/>
    <x v="3"/>
    <x v="28"/>
  </r>
  <r>
    <x v="484"/>
    <n v="15.1"/>
    <n v="19.7"/>
    <d v="1899-12-30T13:59:00"/>
    <n v="13.4"/>
    <d v="1899-12-30T04:58:00"/>
    <n v="6.3"/>
    <s v="Wed"/>
    <n v="110974476"/>
    <n v="2579207"/>
    <s v="04-30"/>
    <x v="1"/>
    <x v="3"/>
    <x v="29"/>
  </r>
  <r>
    <x v="485"/>
    <n v="19.399999999999999"/>
    <n v="26.1"/>
    <d v="1899-12-30T15:29:00"/>
    <n v="13.5"/>
    <d v="1899-12-30T00:01:00"/>
    <n v="12.6"/>
    <s v="Thu"/>
    <n v="96620286"/>
    <n v="2245065"/>
    <s v="05-01"/>
    <x v="1"/>
    <x v="4"/>
    <x v="0"/>
  </r>
  <r>
    <x v="486"/>
    <n v="21"/>
    <n v="28.8"/>
    <d v="1899-12-30T15:33:00"/>
    <n v="13"/>
    <d v="1899-12-30T06:21:00"/>
    <n v="15.8"/>
    <s v="Fri"/>
    <n v="95464189"/>
    <n v="2218180"/>
    <s v="05-02"/>
    <x v="1"/>
    <x v="4"/>
    <x v="1"/>
  </r>
  <r>
    <x v="487"/>
    <n v="17.2"/>
    <n v="23.3"/>
    <d v="1899-12-30T15:53:00"/>
    <n v="11.8"/>
    <d v="1899-12-30T06:28:00"/>
    <n v="11.5"/>
    <s v="Sat"/>
    <n v="88434645"/>
    <n v="2058781"/>
    <s v="05-03"/>
    <x v="1"/>
    <x v="4"/>
    <x v="2"/>
  </r>
  <r>
    <x v="488"/>
    <n v="15.4"/>
    <n v="21.6"/>
    <d v="1899-12-30T15:33:00"/>
    <n v="10"/>
    <d v="1899-12-30T23:58:00"/>
    <n v="11.6"/>
    <s v="Sun"/>
    <n v="71702805"/>
    <n v="1670006"/>
    <s v="05-04"/>
    <x v="1"/>
    <x v="4"/>
    <x v="3"/>
  </r>
  <r>
    <x v="489"/>
    <n v="13.8"/>
    <n v="19.100000000000001"/>
    <d v="1899-12-30T15:40:00"/>
    <n v="8.9"/>
    <d v="1899-12-30T04:37:00"/>
    <n v="10.199999999999999"/>
    <s v="Mon"/>
    <n v="87971666"/>
    <n v="2051598"/>
    <s v="05-05"/>
    <x v="1"/>
    <x v="4"/>
    <x v="4"/>
  </r>
  <r>
    <x v="490"/>
    <n v="15.3"/>
    <n v="21.4"/>
    <d v="1899-12-30T16:20:00"/>
    <n v="8.5"/>
    <d v="1899-12-30T06:18:00"/>
    <n v="12.9"/>
    <s v="Tue"/>
    <n v="95380738"/>
    <n v="2227770"/>
    <s v="05-06"/>
    <x v="1"/>
    <x v="4"/>
    <x v="5"/>
  </r>
  <r>
    <x v="491"/>
    <n v="17.3"/>
    <n v="25.5"/>
    <d v="1899-12-30T14:41:00"/>
    <n v="9"/>
    <d v="1899-12-30T04:50:00"/>
    <n v="16.5"/>
    <s v="Wed"/>
    <n v="102364044"/>
    <n v="2389977"/>
    <s v="05-07"/>
    <x v="1"/>
    <x v="4"/>
    <x v="6"/>
  </r>
  <r>
    <x v="492"/>
    <n v="18.899999999999999"/>
    <n v="25.3"/>
    <d v="1899-12-30T14:37:00"/>
    <n v="14.6"/>
    <d v="1899-12-30T02:43:00"/>
    <n v="10.7"/>
    <s v="Thu"/>
    <n v="102267617"/>
    <n v="2384450"/>
    <s v="05-08"/>
    <x v="1"/>
    <x v="4"/>
    <x v="7"/>
  </r>
  <r>
    <x v="493"/>
    <n v="17.899999999999999"/>
    <n v="25.9"/>
    <d v="1899-12-30T16:29:00"/>
    <n v="12.4"/>
    <d v="1899-12-30T05:04:00"/>
    <n v="13.5"/>
    <s v="Fri"/>
    <n v="103133591"/>
    <n v="2404211"/>
    <s v="05-09"/>
    <x v="1"/>
    <x v="4"/>
    <x v="8"/>
  </r>
  <r>
    <x v="494"/>
    <n v="17.899999999999999"/>
    <n v="25.4"/>
    <d v="1899-12-30T14:59:00"/>
    <n v="10.199999999999999"/>
    <d v="1899-12-30T05:13:00"/>
    <n v="15.2"/>
    <s v="Sat"/>
    <n v="90316998"/>
    <n v="2108039"/>
    <s v="05-10"/>
    <x v="1"/>
    <x v="4"/>
    <x v="9"/>
  </r>
  <r>
    <x v="495"/>
    <n v="19.7"/>
    <n v="27"/>
    <d v="1899-12-30T13:41:00"/>
    <n v="12.3"/>
    <d v="1899-12-30T05:03:00"/>
    <n v="14.7"/>
    <s v="Sun"/>
    <n v="72281841"/>
    <n v="1688471"/>
    <s v="05-11"/>
    <x v="1"/>
    <x v="4"/>
    <x v="10"/>
  </r>
  <r>
    <x v="496"/>
    <n v="21.1"/>
    <n v="25.7"/>
    <d v="1899-12-30T14:57:00"/>
    <n v="16.8"/>
    <d v="1899-12-30T01:12:00"/>
    <n v="8.9"/>
    <s v="Mon"/>
    <n v="90045769"/>
    <n v="2100262"/>
    <s v="05-12"/>
    <x v="1"/>
    <x v="4"/>
    <x v="11"/>
  </r>
  <r>
    <x v="497"/>
    <n v="23.7"/>
    <n v="30.7"/>
    <d v="1899-12-30T15:12:00"/>
    <n v="14.8"/>
    <d v="1899-12-30T05:16:00"/>
    <n v="15.9"/>
    <s v="Tue"/>
    <n v="92852505"/>
    <n v="2165784"/>
    <s v="05-13"/>
    <x v="1"/>
    <x v="4"/>
    <x v="12"/>
  </r>
  <r>
    <x v="498"/>
    <n v="20.2"/>
    <n v="23.2"/>
    <d v="1899-12-30T14:12:00"/>
    <n v="17"/>
    <d v="1899-12-30T23:16:00"/>
    <n v="6.2"/>
    <s v="Wed"/>
    <n v="91424747"/>
    <n v="2133135"/>
    <s v="05-14"/>
    <x v="1"/>
    <x v="4"/>
    <x v="13"/>
  </r>
  <r>
    <x v="499"/>
    <n v="21.4"/>
    <n v="26.9"/>
    <d v="1899-12-30T16:27:00"/>
    <n v="16.3"/>
    <d v="1899-12-30T01:05:00"/>
    <n v="10.6"/>
    <s v="Thu"/>
    <n v="91317800"/>
    <n v="2113464"/>
    <s v="05-15"/>
    <x v="1"/>
    <x v="4"/>
    <x v="14"/>
  </r>
  <r>
    <x v="500"/>
    <n v="22.7"/>
    <n v="28.9"/>
    <d v="1899-12-30T14:28:00"/>
    <n v="15.9"/>
    <d v="1899-12-30T05:33:00"/>
    <n v="13"/>
    <s v="Fri"/>
    <n v="89471972"/>
    <n v="2100732"/>
    <s v="05-16"/>
    <x v="1"/>
    <x v="4"/>
    <x v="15"/>
  </r>
  <r>
    <x v="501"/>
    <n v="22.5"/>
    <n v="29.4"/>
    <d v="1899-12-30T15:11:00"/>
    <n v="16.100000000000001"/>
    <d v="1899-12-30T05:24:00"/>
    <n v="13.3"/>
    <s v="Sat"/>
    <n v="80404525"/>
    <n v="1874626"/>
    <s v="05-17"/>
    <x v="1"/>
    <x v="4"/>
    <x v="16"/>
  </r>
  <r>
    <x v="502"/>
    <n v="22.4"/>
    <n v="30.4"/>
    <d v="1899-12-30T15:09:00"/>
    <n v="14.8"/>
    <d v="1899-12-30T05:26:00"/>
    <n v="15.6"/>
    <s v="Sun"/>
    <n v="64235752"/>
    <n v="1498113"/>
    <s v="05-18"/>
    <x v="1"/>
    <x v="4"/>
    <x v="17"/>
  </r>
  <r>
    <x v="503"/>
    <n v="23.4"/>
    <n v="30.6"/>
    <d v="1899-12-30T14:43:00"/>
    <n v="15.5"/>
    <d v="1899-12-30T05:24:00"/>
    <n v="15.1"/>
    <s v="Mon"/>
    <n v="82958249"/>
    <n v="1928369"/>
    <s v="05-19"/>
    <x v="1"/>
    <x v="4"/>
    <x v="18"/>
  </r>
  <r>
    <x v="504"/>
    <n v="20.9"/>
    <n v="23.9"/>
    <d v="1899-12-30T16:17:00"/>
    <n v="18.8"/>
    <d v="1899-12-30T23:19:00"/>
    <n v="5.0999999999999996"/>
    <s v="Tue"/>
    <n v="90811785"/>
    <n v="2110839"/>
    <s v="05-20"/>
    <x v="1"/>
    <x v="4"/>
    <x v="19"/>
  </r>
  <r>
    <x v="505"/>
    <n v="22.1"/>
    <n v="28.1"/>
    <d v="1899-12-30T15:55:00"/>
    <n v="16.5"/>
    <d v="1899-12-30T05:30:00"/>
    <n v="11.6"/>
    <s v="Wed"/>
    <n v="91131157"/>
    <n v="2113816"/>
    <s v="05-21"/>
    <x v="1"/>
    <x v="4"/>
    <x v="20"/>
  </r>
  <r>
    <x v="506"/>
    <n v="21.8"/>
    <n v="31.3"/>
    <d v="1899-12-30T16:22:00"/>
    <n v="15.9"/>
    <d v="1899-12-30T03:19:00"/>
    <n v="15.4"/>
    <s v="Thu"/>
    <n v="88508138"/>
    <n v="2051600"/>
    <s v="05-22"/>
    <x v="1"/>
    <x v="4"/>
    <x v="21"/>
  </r>
  <r>
    <x v="507"/>
    <n v="21"/>
    <n v="25.9"/>
    <d v="1899-12-30T15:16:00"/>
    <n v="17"/>
    <d v="1899-12-30T02:09:00"/>
    <n v="8.9"/>
    <s v="Fri"/>
    <n v="86556541"/>
    <n v="2008106"/>
    <s v="05-23"/>
    <x v="1"/>
    <x v="4"/>
    <x v="22"/>
  </r>
  <r>
    <x v="508"/>
    <n v="24.5"/>
    <n v="32.200000000000003"/>
    <d v="1899-12-30T14:46:00"/>
    <n v="18.100000000000001"/>
    <d v="1899-12-30T05:17:00"/>
    <n v="14.1"/>
    <s v="Sat"/>
    <n v="77300081"/>
    <n v="1794328"/>
    <s v="05-24"/>
    <x v="1"/>
    <x v="4"/>
    <x v="23"/>
  </r>
  <r>
    <x v="509"/>
    <n v="22.4"/>
    <n v="27.8"/>
    <d v="1899-12-30T13:33:00"/>
    <n v="19"/>
    <d v="1899-12-30T20:14:00"/>
    <n v="8.8000000000000007"/>
    <s v="Sun"/>
    <n v="59809400"/>
    <n v="1387492"/>
    <s v="05-25"/>
    <x v="1"/>
    <x v="4"/>
    <x v="24"/>
  </r>
  <r>
    <x v="510"/>
    <n v="22.7"/>
    <n v="28.5"/>
    <d v="1899-12-30T15:19:00"/>
    <n v="18.899999999999999"/>
    <d v="1899-12-30T03:06:00"/>
    <n v="9.6"/>
    <s v="Mon"/>
    <n v="80878799"/>
    <n v="1875647"/>
    <s v="05-26"/>
    <x v="1"/>
    <x v="4"/>
    <x v="25"/>
  </r>
  <r>
    <x v="511"/>
    <n v="24.6"/>
    <n v="32.6"/>
    <d v="1899-12-30T15:44:00"/>
    <n v="15.3"/>
    <d v="1899-12-30T04:59:00"/>
    <n v="17.3"/>
    <s v="Tue"/>
    <n v="85762617"/>
    <n v="1989773"/>
    <s v="05-27"/>
    <x v="1"/>
    <x v="4"/>
    <x v="26"/>
  </r>
  <r>
    <x v="512"/>
    <n v="22.3"/>
    <n v="30.8"/>
    <d v="1899-12-30T14:16:00"/>
    <n v="18.600000000000001"/>
    <d v="1899-12-30T05:42:00"/>
    <n v="12.2"/>
    <s v="Wed"/>
    <n v="85582065"/>
    <n v="1987564"/>
    <s v="05-28"/>
    <x v="1"/>
    <x v="4"/>
    <x v="27"/>
  </r>
  <r>
    <x v="513"/>
    <n v="26.8"/>
    <n v="35.6"/>
    <d v="1899-12-30T15:30:00"/>
    <n v="16.399999999999999"/>
    <d v="1899-12-30T05:12:00"/>
    <n v="19.2"/>
    <s v="Thu"/>
    <n v="86079335"/>
    <n v="1999503"/>
    <s v="05-29"/>
    <x v="1"/>
    <x v="4"/>
    <x v="28"/>
  </r>
  <r>
    <x v="514"/>
    <n v="28.6"/>
    <n v="36.299999999999997"/>
    <d v="1899-12-30T16:44:00"/>
    <n v="20.2"/>
    <d v="1899-12-30T05:56:00"/>
    <n v="16.100000000000001"/>
    <s v="Fri"/>
    <n v="84246059"/>
    <n v="1959909"/>
    <s v="05-30"/>
    <x v="1"/>
    <x v="4"/>
    <x v="29"/>
  </r>
  <r>
    <x v="515"/>
    <n v="29.5"/>
    <n v="37.4"/>
    <d v="1899-12-30T17:01:00"/>
    <n v="21"/>
    <d v="1899-12-30T04:43:00"/>
    <n v="16.399999999999999"/>
    <s v="Sat"/>
    <n v="73893521"/>
    <n v="1722402"/>
    <s v="05-31"/>
    <x v="1"/>
    <x v="4"/>
    <x v="30"/>
  </r>
  <r>
    <x v="516"/>
    <n v="27.6"/>
    <n v="32.799999999999997"/>
    <d v="1899-12-30T14:23:00"/>
    <n v="23.1"/>
    <d v="1899-12-30T04:11:00"/>
    <n v="9.6999999999999993"/>
    <s v="Sun"/>
    <n v="55520197"/>
    <n v="1296256"/>
    <s v="06-01"/>
    <x v="1"/>
    <x v="5"/>
    <x v="0"/>
  </r>
  <r>
    <x v="517"/>
    <n v="22.8"/>
    <n v="26"/>
    <d v="1899-12-30T12:05:00"/>
    <n v="17.7"/>
    <d v="1899-12-30T23:30:00"/>
    <n v="8.3000000000000007"/>
    <s v="Mon"/>
    <n v="77697186"/>
    <n v="1806304"/>
    <s v="06-02"/>
    <x v="1"/>
    <x v="5"/>
    <x v="1"/>
  </r>
  <r>
    <x v="518"/>
    <n v="20.399999999999999"/>
    <n v="23.1"/>
    <d v="1899-12-30T13:31:00"/>
    <n v="17.7"/>
    <d v="1899-12-30T00:01:00"/>
    <n v="5.4"/>
    <s v="Tue"/>
    <n v="83801449"/>
    <n v="1945388"/>
    <s v="06-03"/>
    <x v="1"/>
    <x v="5"/>
    <x v="2"/>
  </r>
  <r>
    <x v="519"/>
    <n v="21"/>
    <n v="23.3"/>
    <d v="1899-12-30T16:35:00"/>
    <n v="19"/>
    <d v="1899-12-30T23:19:00"/>
    <n v="4.3"/>
    <s v="Wed"/>
    <n v="78410655"/>
    <n v="1821627"/>
    <s v="06-04"/>
    <x v="1"/>
    <x v="5"/>
    <x v="3"/>
  </r>
  <r>
    <x v="520"/>
    <n v="20"/>
    <n v="22"/>
    <d v="1899-12-30T11:38:00"/>
    <n v="18.7"/>
    <d v="1899-12-30T04:59:00"/>
    <n v="3.3"/>
    <s v="Thu"/>
    <n v="82189580"/>
    <n v="1912960"/>
    <s v="06-05"/>
    <x v="1"/>
    <x v="5"/>
    <x v="4"/>
  </r>
  <r>
    <x v="521"/>
    <n v="22.1"/>
    <n v="27.5"/>
    <d v="1899-12-30T13:55:00"/>
    <n v="17.899999999999999"/>
    <d v="1899-12-30T05:08:00"/>
    <n v="9.6"/>
    <s v="Fri"/>
    <n v="76962652"/>
    <n v="1789002"/>
    <s v="06-06"/>
    <x v="1"/>
    <x v="5"/>
    <x v="5"/>
  </r>
  <r>
    <x v="522"/>
    <n v="21.3"/>
    <n v="29.6"/>
    <d v="1899-12-30T15:04:00"/>
    <n v="15.4"/>
    <d v="1899-12-30T05:27:00"/>
    <n v="14.2"/>
    <s v="Sat"/>
    <n v="71797620"/>
    <n v="1665290"/>
    <s v="06-07"/>
    <x v="1"/>
    <x v="5"/>
    <x v="6"/>
  </r>
  <r>
    <x v="523"/>
    <n v="21.1"/>
    <n v="26.5"/>
    <d v="1899-12-30T17:35:00"/>
    <n v="18.8"/>
    <d v="1899-12-30T05:44:00"/>
    <n v="7.7"/>
    <s v="Sun"/>
    <n v="56855511"/>
    <n v="1316703"/>
    <s v="06-08"/>
    <x v="1"/>
    <x v="5"/>
    <x v="7"/>
  </r>
  <r>
    <x v="524"/>
    <n v="21.4"/>
    <n v="25.6"/>
    <d v="1899-12-30T15:23:00"/>
    <n v="19.100000000000001"/>
    <d v="1899-12-30T05:01:00"/>
    <n v="6.5"/>
    <s v="Mon"/>
    <n v="78328486"/>
    <n v="1814918"/>
    <s v="06-09"/>
    <x v="1"/>
    <x v="5"/>
    <x v="8"/>
  </r>
  <r>
    <x v="525"/>
    <n v="21"/>
    <n v="23.6"/>
    <d v="1899-12-30T15:23:00"/>
    <n v="19.100000000000001"/>
    <d v="1899-12-30T03:34:00"/>
    <n v="4.5"/>
    <s v="Tue"/>
    <n v="84969108"/>
    <n v="1966845"/>
    <s v="06-10"/>
    <x v="1"/>
    <x v="5"/>
    <x v="9"/>
  </r>
  <r>
    <x v="526"/>
    <n v="21.4"/>
    <n v="26"/>
    <d v="1899-12-30T15:19:00"/>
    <n v="18.3"/>
    <d v="1899-12-30T04:29:00"/>
    <n v="7.7"/>
    <s v="Wed"/>
    <n v="86487326"/>
    <n v="2000655"/>
    <s v="06-11"/>
    <x v="1"/>
    <x v="5"/>
    <x v="10"/>
  </r>
  <r>
    <x v="527"/>
    <n v="18.7"/>
    <n v="22.4"/>
    <d v="1899-12-30T15:58:00"/>
    <n v="16.8"/>
    <d v="1899-12-30T04:11:00"/>
    <n v="5.6"/>
    <s v="Thu"/>
    <n v="88295315"/>
    <n v="2042170"/>
    <s v="06-12"/>
    <x v="1"/>
    <x v="5"/>
    <x v="11"/>
  </r>
  <r>
    <x v="528"/>
    <n v="22.6"/>
    <n v="28.8"/>
    <d v="1899-12-30T15:24:00"/>
    <n v="17.899999999999999"/>
    <d v="1899-12-30T03:37:00"/>
    <n v="10.9"/>
    <s v="Fri"/>
    <n v="87352083"/>
    <n v="2021614"/>
    <s v="06-13"/>
    <x v="1"/>
    <x v="5"/>
    <x v="12"/>
  </r>
  <r>
    <x v="529"/>
    <n v="25.1"/>
    <n v="32.1"/>
    <d v="1899-12-30T16:52:00"/>
    <n v="18.2"/>
    <d v="1899-12-30T03:34:00"/>
    <n v="13.9"/>
    <s v="Sat"/>
    <n v="74065567"/>
    <n v="1715549"/>
    <s v="06-14"/>
    <x v="1"/>
    <x v="5"/>
    <x v="13"/>
  </r>
  <r>
    <x v="530"/>
    <n v="25.9"/>
    <n v="32"/>
    <d v="1899-12-30T16:02:00"/>
    <n v="20.2"/>
    <d v="1899-12-30T05:19:00"/>
    <n v="11.8"/>
    <s v="Sun"/>
    <n v="57504999"/>
    <n v="1333179"/>
    <s v="06-15"/>
    <x v="1"/>
    <x v="5"/>
    <x v="14"/>
  </r>
  <r>
    <x v="531"/>
    <n v="26.7"/>
    <n v="32"/>
    <d v="1899-12-30T14:53:00"/>
    <n v="21.7"/>
    <d v="1899-12-30T04:14:00"/>
    <n v="10.3"/>
    <s v="Mon"/>
    <n v="80194251"/>
    <n v="1858680"/>
    <s v="06-16"/>
    <x v="1"/>
    <x v="5"/>
    <x v="15"/>
  </r>
  <r>
    <x v="532"/>
    <n v="23.9"/>
    <n v="26.9"/>
    <d v="1899-12-30T16:03:00"/>
    <n v="21.3"/>
    <d v="1899-12-30T23:49:00"/>
    <n v="5.6"/>
    <s v="Tue"/>
    <n v="84079400"/>
    <n v="1953084"/>
    <s v="06-17"/>
    <x v="1"/>
    <x v="5"/>
    <x v="16"/>
  </r>
  <r>
    <x v="533"/>
    <n v="24.5"/>
    <n v="30.4"/>
    <d v="1899-12-30T15:46:00"/>
    <n v="19.600000000000001"/>
    <d v="1899-12-30T04:45:00"/>
    <n v="10.8"/>
    <s v="Wed"/>
    <n v="84472507"/>
    <n v="1961017"/>
    <s v="06-18"/>
    <x v="1"/>
    <x v="5"/>
    <x v="17"/>
  </r>
  <r>
    <x v="534"/>
    <n v="25.9"/>
    <n v="32"/>
    <d v="1899-12-30T15:21:00"/>
    <n v="18.899999999999999"/>
    <d v="1899-12-30T05:04:00"/>
    <n v="13.1"/>
    <s v="Thu"/>
    <n v="83768244"/>
    <n v="1943597"/>
    <s v="06-19"/>
    <x v="1"/>
    <x v="5"/>
    <x v="18"/>
  </r>
  <r>
    <x v="535"/>
    <n v="23.2"/>
    <n v="27.9"/>
    <d v="1899-12-30T12:32:00"/>
    <n v="20.399999999999999"/>
    <d v="1899-12-30T23:23:00"/>
    <n v="7.5"/>
    <s v="Fri"/>
    <n v="83416353"/>
    <n v="1932987"/>
    <s v="06-20"/>
    <x v="1"/>
    <x v="5"/>
    <x v="19"/>
  </r>
  <r>
    <x v="536"/>
    <n v="21.3"/>
    <n v="23.9"/>
    <d v="1899-12-30T10:13:00"/>
    <n v="19.899999999999999"/>
    <d v="1899-12-30T03:47:00"/>
    <n v="4"/>
    <s v="Sat"/>
    <n v="73375293"/>
    <n v="1703361"/>
    <s v="06-21"/>
    <x v="1"/>
    <x v="5"/>
    <x v="20"/>
  </r>
  <r>
    <x v="537"/>
    <n v="21.9"/>
    <n v="26.3"/>
    <d v="1899-12-30T14:18:00"/>
    <n v="18.3"/>
    <d v="1899-12-30T23:49:00"/>
    <n v="8"/>
    <s v="Sun"/>
    <n v="56787274"/>
    <n v="1319207"/>
    <s v="06-22"/>
    <x v="1"/>
    <x v="5"/>
    <x v="21"/>
  </r>
  <r>
    <x v="538"/>
    <n v="21.6"/>
    <n v="27.9"/>
    <d v="1899-12-30T13:36:00"/>
    <n v="18"/>
    <d v="1899-12-30T05:46:00"/>
    <n v="9.9"/>
    <s v="Mon"/>
    <n v="81484395"/>
    <n v="1895345"/>
    <s v="06-23"/>
    <x v="1"/>
    <x v="5"/>
    <x v="22"/>
  </r>
  <r>
    <x v="539"/>
    <n v="22.9"/>
    <n v="28.7"/>
    <d v="1899-12-30T15:41:00"/>
    <n v="18.2"/>
    <d v="1899-12-30T04:36:00"/>
    <n v="10.5"/>
    <s v="Tue"/>
    <n v="86715445"/>
    <n v="2014531"/>
    <s v="06-24"/>
    <x v="1"/>
    <x v="5"/>
    <x v="23"/>
  </r>
  <r>
    <x v="540"/>
    <n v="24.9"/>
    <n v="30.8"/>
    <d v="1899-12-30T13:05:00"/>
    <n v="19.7"/>
    <d v="1899-12-30T04:43:00"/>
    <n v="11.1"/>
    <s v="Wed"/>
    <n v="84876890"/>
    <n v="1972228"/>
    <s v="06-25"/>
    <x v="1"/>
    <x v="5"/>
    <x v="24"/>
  </r>
  <r>
    <x v="541"/>
    <n v="26.3"/>
    <n v="33.200000000000003"/>
    <d v="1899-12-30T16:01:00"/>
    <n v="21.2"/>
    <d v="1899-12-30T04:55:00"/>
    <n v="12"/>
    <s v="Thu"/>
    <n v="89675320"/>
    <n v="2084959"/>
    <s v="06-26"/>
    <x v="1"/>
    <x v="5"/>
    <x v="25"/>
  </r>
  <r>
    <x v="542"/>
    <n v="27"/>
    <n v="33.4"/>
    <d v="1899-12-30T14:27:00"/>
    <n v="20.8"/>
    <d v="1899-12-30T05:25:00"/>
    <n v="12.6"/>
    <s v="Fri"/>
    <n v="85052695"/>
    <n v="1975083"/>
    <s v="06-27"/>
    <x v="1"/>
    <x v="5"/>
    <x v="26"/>
  </r>
  <r>
    <x v="543"/>
    <n v="27.1"/>
    <n v="32.5"/>
    <d v="1899-12-30T15:17:00"/>
    <n v="22.5"/>
    <d v="1899-12-30T04:39:00"/>
    <n v="10"/>
    <s v="Sat"/>
    <n v="71583673"/>
    <n v="1656214"/>
    <s v="06-28"/>
    <x v="1"/>
    <x v="5"/>
    <x v="27"/>
  </r>
  <r>
    <x v="544"/>
    <n v="25.7"/>
    <n v="31.1"/>
    <d v="1899-12-30T14:50:00"/>
    <n v="21.7"/>
    <d v="1899-12-30T05:08:00"/>
    <n v="9.4"/>
    <s v="Sun"/>
    <n v="55466803"/>
    <n v="1282851"/>
    <s v="06-29"/>
    <x v="1"/>
    <x v="5"/>
    <x v="28"/>
  </r>
  <r>
    <x v="545"/>
    <n v="25.5"/>
    <n v="32.5"/>
    <d v="1899-12-30T14:31:00"/>
    <n v="21.4"/>
    <d v="1899-12-30T03:52:00"/>
    <n v="11.1"/>
    <s v="Mon"/>
    <n v="78265685"/>
    <n v="1810884"/>
    <s v="06-30"/>
    <x v="1"/>
    <x v="5"/>
    <x v="29"/>
  </r>
  <r>
    <x v="546"/>
    <n v="26.5"/>
    <n v="34.700000000000003"/>
    <d v="1899-12-30T15:47:00"/>
    <n v="21.7"/>
    <d v="1899-12-30T04:56:00"/>
    <n v="13"/>
    <s v="Tue"/>
    <n v="82871339"/>
    <n v="1916416"/>
    <s v="07-01"/>
    <x v="1"/>
    <x v="6"/>
    <x v="0"/>
  </r>
  <r>
    <x v="547"/>
    <n v="25.1"/>
    <n v="29.9"/>
    <d v="1899-12-30T13:43:00"/>
    <n v="21.3"/>
    <d v="1899-12-30T23:52:00"/>
    <n v="8.6"/>
    <s v="Wed"/>
    <n v="83512848"/>
    <n v="1928968"/>
    <s v="07-02"/>
    <x v="1"/>
    <x v="6"/>
    <x v="1"/>
  </r>
  <r>
    <x v="548"/>
    <n v="22.1"/>
    <n v="24.3"/>
    <d v="1899-12-30T15:03:00"/>
    <n v="20.100000000000001"/>
    <d v="1899-12-30T05:55:00"/>
    <n v="4.2"/>
    <s v="Thu"/>
    <n v="83108462"/>
    <n v="1919057"/>
    <s v="07-03"/>
    <x v="1"/>
    <x v="6"/>
    <x v="2"/>
  </r>
  <r>
    <x v="549"/>
    <n v="24.6"/>
    <n v="30.1"/>
    <d v="1899-12-30T15:09:00"/>
    <n v="21.1"/>
    <d v="1899-12-30T03:58:00"/>
    <n v="9"/>
    <s v="Fri"/>
    <n v="81518208"/>
    <n v="1882308"/>
    <s v="07-04"/>
    <x v="1"/>
    <x v="6"/>
    <x v="3"/>
  </r>
  <r>
    <x v="550"/>
    <n v="23.9"/>
    <n v="28.4"/>
    <d v="1899-12-30T14:35:00"/>
    <n v="20.6"/>
    <d v="1899-12-30T03:18:00"/>
    <n v="7.8"/>
    <s v="Sat"/>
    <n v="69944224"/>
    <n v="1616358"/>
    <s v="07-05"/>
    <x v="1"/>
    <x v="6"/>
    <x v="4"/>
  </r>
  <r>
    <x v="551"/>
    <n v="21.6"/>
    <n v="24.3"/>
    <d v="1899-12-30T13:22:00"/>
    <n v="21.1"/>
    <d v="1899-12-30T05:03:00"/>
    <n v="3.2"/>
    <s v="Sun"/>
    <n v="53910887"/>
    <n v="1245440"/>
    <s v="07-06"/>
    <x v="1"/>
    <x v="6"/>
    <x v="5"/>
  </r>
  <r>
    <x v="552"/>
    <n v="23.6"/>
    <n v="27.8"/>
    <d v="1899-12-30T12:57:00"/>
    <n v="20.399999999999999"/>
    <d v="1899-12-30T03:32:00"/>
    <n v="7.4"/>
    <s v="Mon"/>
    <n v="79418108"/>
    <n v="1834667"/>
    <s v="07-07"/>
    <x v="1"/>
    <x v="6"/>
    <x v="6"/>
  </r>
  <r>
    <x v="553"/>
    <n v="24.8"/>
    <n v="28.9"/>
    <d v="1899-12-30T15:59:00"/>
    <n v="22"/>
    <d v="1899-12-30T05:34:00"/>
    <n v="6.9"/>
    <s v="Tue"/>
    <n v="86146025"/>
    <n v="1987959"/>
    <s v="07-08"/>
    <x v="1"/>
    <x v="6"/>
    <x v="7"/>
  </r>
  <r>
    <x v="554"/>
    <n v="27"/>
    <n v="31.6"/>
    <d v="1899-12-30T16:16:00"/>
    <n v="23.9"/>
    <d v="1899-12-30T06:39:00"/>
    <n v="7.7"/>
    <s v="Wed"/>
    <n v="87725769"/>
    <n v="2025054"/>
    <s v="07-09"/>
    <x v="1"/>
    <x v="6"/>
    <x v="8"/>
  </r>
  <r>
    <x v="555"/>
    <n v="30"/>
    <n v="35.9"/>
    <d v="1899-12-30T15:58:00"/>
    <n v="25.2"/>
    <d v="1899-12-30T00:02:00"/>
    <n v="10.7"/>
    <s v="Thu"/>
    <n v="84992115"/>
    <n v="1967593"/>
    <s v="07-10"/>
    <x v="1"/>
    <x v="6"/>
    <x v="9"/>
  </r>
  <r>
    <x v="556"/>
    <n v="29.8"/>
    <n v="34.4"/>
    <d v="1899-12-30T15:23:00"/>
    <n v="25.8"/>
    <d v="1899-12-30T06:28:00"/>
    <n v="8.6"/>
    <s v="Fri"/>
    <n v="82427986"/>
    <n v="1909499"/>
    <s v="07-11"/>
    <x v="1"/>
    <x v="6"/>
    <x v="10"/>
  </r>
  <r>
    <x v="557"/>
    <n v="27.4"/>
    <n v="32.5"/>
    <d v="1899-12-30T13:35:00"/>
    <n v="22.9"/>
    <d v="1899-12-30T06:18:00"/>
    <n v="9.6"/>
    <s v="Sat"/>
    <n v="67647889"/>
    <n v="1569791"/>
    <s v="07-12"/>
    <x v="1"/>
    <x v="6"/>
    <x v="11"/>
  </r>
  <r>
    <x v="558"/>
    <n v="25.5"/>
    <n v="30.3"/>
    <d v="1899-12-30T17:12:00"/>
    <n v="22"/>
    <d v="1899-12-30T03:35:00"/>
    <n v="8.3000000000000007"/>
    <s v="Sun"/>
    <n v="51497726"/>
    <n v="1200210"/>
    <s v="07-13"/>
    <x v="1"/>
    <x v="6"/>
    <x v="12"/>
  </r>
  <r>
    <x v="559"/>
    <n v="28.8"/>
    <n v="34.200000000000003"/>
    <d v="1899-12-30T15:32:00"/>
    <n v="23.9"/>
    <d v="1899-12-30T04:45:00"/>
    <n v="10.3"/>
    <s v="Mon"/>
    <n v="78074292"/>
    <n v="1812289"/>
    <s v="07-14"/>
    <x v="1"/>
    <x v="6"/>
    <x v="13"/>
  </r>
  <r>
    <x v="560"/>
    <n v="26.1"/>
    <n v="29"/>
    <d v="1899-12-30T14:00:00"/>
    <n v="24.2"/>
    <d v="1899-12-30T23:54:00"/>
    <n v="4.8"/>
    <s v="Tue"/>
    <n v="83853745"/>
    <n v="1944345"/>
    <s v="07-15"/>
    <x v="1"/>
    <x v="6"/>
    <x v="14"/>
  </r>
  <r>
    <x v="561"/>
    <n v="27"/>
    <n v="32.799999999999997"/>
    <d v="1899-12-30T14:04:00"/>
    <n v="22.2"/>
    <d v="1899-12-30T23:39:00"/>
    <n v="10.6"/>
    <s v="Wed"/>
    <n v="83031254"/>
    <n v="1925701"/>
    <s v="07-16"/>
    <x v="1"/>
    <x v="6"/>
    <x v="15"/>
  </r>
  <r>
    <x v="562"/>
    <n v="24.9"/>
    <n v="28.1"/>
    <d v="1899-12-30T12:58:00"/>
    <n v="22"/>
    <d v="1899-12-30T00:17:00"/>
    <n v="6.1"/>
    <s v="Thu"/>
    <n v="84449609"/>
    <n v="1958344"/>
    <s v="07-17"/>
    <x v="1"/>
    <x v="6"/>
    <x v="16"/>
  </r>
  <r>
    <x v="563"/>
    <n v="24.2"/>
    <n v="27.8"/>
    <d v="1899-12-30T15:59:00"/>
    <n v="22.5"/>
    <d v="1899-12-30T06:04:00"/>
    <n v="5.3"/>
    <s v="Fri"/>
    <n v="83744599"/>
    <n v="1945038"/>
    <s v="07-18"/>
    <x v="1"/>
    <x v="6"/>
    <x v="17"/>
  </r>
  <r>
    <x v="564"/>
    <n v="27.7"/>
    <n v="33"/>
    <d v="1899-12-30T14:57:00"/>
    <n v="22.8"/>
    <d v="1899-12-30T00:01:00"/>
    <n v="10.199999999999999"/>
    <s v="Sat"/>
    <n v="69947076"/>
    <n v="1628656"/>
    <s v="07-19"/>
    <x v="1"/>
    <x v="6"/>
    <x v="18"/>
  </r>
  <r>
    <x v="565"/>
    <n v="29.1"/>
    <n v="33.799999999999997"/>
    <d v="1899-12-30T15:16:00"/>
    <n v="25.3"/>
    <d v="1899-12-30T03:44:00"/>
    <n v="8.5"/>
    <s v="Sun"/>
    <n v="52510786"/>
    <n v="1220673"/>
    <s v="07-20"/>
    <x v="1"/>
    <x v="6"/>
    <x v="19"/>
  </r>
  <r>
    <x v="566"/>
    <n v="29.4"/>
    <n v="35"/>
    <d v="1899-12-30T15:37:00"/>
    <n v="23.9"/>
    <d v="1899-12-30T05:51:00"/>
    <n v="11.1"/>
    <s v="Mon"/>
    <n v="78631771"/>
    <n v="1824707"/>
    <s v="07-21"/>
    <x v="1"/>
    <x v="6"/>
    <x v="20"/>
  </r>
  <r>
    <x v="567"/>
    <n v="29"/>
    <n v="33.5"/>
    <d v="1899-12-30T14:13:00"/>
    <n v="25.1"/>
    <d v="1899-12-30T04:27:00"/>
    <n v="8.4"/>
    <s v="Tue"/>
    <n v="83797176"/>
    <n v="1945100"/>
    <s v="07-22"/>
    <x v="1"/>
    <x v="6"/>
    <x v="21"/>
  </r>
  <r>
    <x v="568"/>
    <n v="29"/>
    <n v="33.6"/>
    <d v="1899-12-30T15:54:00"/>
    <n v="25.5"/>
    <d v="1899-12-30T05:51:00"/>
    <n v="8.1"/>
    <s v="Wed"/>
    <n v="83508928"/>
    <n v="1938098"/>
    <s v="07-23"/>
    <x v="1"/>
    <x v="6"/>
    <x v="22"/>
  </r>
  <r>
    <x v="569"/>
    <n v="30"/>
    <n v="37"/>
    <d v="1899-12-30T15:36:00"/>
    <n v="25.8"/>
    <d v="1899-12-30T05:44:00"/>
    <n v="11.2"/>
    <s v="Thu"/>
    <n v="83545601"/>
    <n v="1938336"/>
    <s v="07-24"/>
    <x v="1"/>
    <x v="6"/>
    <x v="23"/>
  </r>
  <r>
    <x v="570"/>
    <n v="31"/>
    <n v="35.200000000000003"/>
    <d v="1899-12-30T11:37:00"/>
    <n v="27.5"/>
    <d v="1899-12-30T05:27:00"/>
    <n v="7.7"/>
    <s v="Fri"/>
    <n v="80384810"/>
    <n v="1863005"/>
    <s v="07-25"/>
    <x v="1"/>
    <x v="6"/>
    <x v="24"/>
  </r>
  <r>
    <x v="571"/>
    <n v="29.8"/>
    <n v="32.9"/>
    <d v="1899-12-30T11:51:00"/>
    <n v="25.2"/>
    <d v="1899-12-31T00:00:00"/>
    <n v="7.7"/>
    <s v="Sat"/>
    <n v="68952416"/>
    <n v="1599968"/>
    <s v="07-26"/>
    <x v="1"/>
    <x v="6"/>
    <x v="25"/>
  </r>
  <r>
    <x v="572"/>
    <n v="26.1"/>
    <n v="33.299999999999997"/>
    <d v="1899-12-30T15:21:00"/>
    <n v="22.1"/>
    <d v="1899-12-30T05:35:00"/>
    <n v="11.2"/>
    <s v="Sun"/>
    <n v="51544194"/>
    <n v="1198794"/>
    <s v="07-27"/>
    <x v="1"/>
    <x v="6"/>
    <x v="26"/>
  </r>
  <r>
    <x v="573"/>
    <n v="25.8"/>
    <n v="32.1"/>
    <d v="1899-12-30T15:44:00"/>
    <n v="20.6"/>
    <d v="1899-12-30T05:19:00"/>
    <n v="11.5"/>
    <s v="Mon"/>
    <n v="74961109"/>
    <n v="1732864"/>
    <s v="07-28"/>
    <x v="1"/>
    <x v="6"/>
    <x v="27"/>
  </r>
  <r>
    <x v="574"/>
    <n v="27.2"/>
    <n v="31.7"/>
    <d v="1899-12-30T17:15:00"/>
    <n v="21.3"/>
    <d v="1899-12-30T05:37:00"/>
    <n v="10.4"/>
    <s v="Tue"/>
    <n v="78409246"/>
    <n v="1816430"/>
    <s v="07-29"/>
    <x v="1"/>
    <x v="6"/>
    <x v="28"/>
  </r>
  <r>
    <x v="575"/>
    <n v="30.1"/>
    <n v="36.299999999999997"/>
    <d v="1899-12-30T16:00:00"/>
    <n v="24.6"/>
    <d v="1899-12-30T05:47:00"/>
    <n v="11.7"/>
    <s v="Wed"/>
    <n v="75675233"/>
    <n v="1762160"/>
    <s v="07-30"/>
    <x v="1"/>
    <x v="6"/>
    <x v="29"/>
  </r>
  <r>
    <x v="576"/>
    <n v="28.8"/>
    <n v="37.5"/>
    <d v="1899-12-30T14:36:00"/>
    <n v="24.6"/>
    <d v="1899-12-30T17:39:00"/>
    <n v="12.9"/>
    <s v="Thu"/>
    <n v="71995881"/>
    <n v="1671395"/>
    <s v="07-31"/>
    <x v="1"/>
    <x v="6"/>
    <x v="30"/>
  </r>
  <r>
    <x v="577"/>
    <n v="28.3"/>
    <n v="33.9"/>
    <d v="1899-12-30T12:26:00"/>
    <n v="24.4"/>
    <d v="1899-12-30T02:01:00"/>
    <n v="9.5"/>
    <s v="Fri"/>
    <n v="68705780"/>
    <n v="1592938"/>
    <s v="08-01"/>
    <x v="1"/>
    <x v="7"/>
    <x v="0"/>
  </r>
  <r>
    <x v="578"/>
    <n v="27.5"/>
    <n v="31.3"/>
    <d v="1899-12-30T13:42:00"/>
    <n v="23.8"/>
    <d v="1899-12-30T22:11:00"/>
    <n v="7.5"/>
    <s v="Sat"/>
    <n v="57220326"/>
    <n v="1327390"/>
    <s v="08-02"/>
    <x v="1"/>
    <x v="7"/>
    <x v="1"/>
  </r>
  <r>
    <x v="579"/>
    <n v="25.9"/>
    <n v="28"/>
    <d v="1899-12-30T17:21:00"/>
    <n v="24.6"/>
    <d v="1899-12-30T00:01:00"/>
    <n v="3.4"/>
    <s v="Sun"/>
    <n v="46156052"/>
    <n v="1070117"/>
    <s v="08-03"/>
    <x v="1"/>
    <x v="7"/>
    <x v="2"/>
  </r>
  <r>
    <x v="580"/>
    <n v="25.6"/>
    <n v="27"/>
    <d v="1899-12-30T11:23:00"/>
    <n v="24.6"/>
    <d v="1899-12-30T05:24:00"/>
    <n v="2.4"/>
    <s v="Mon"/>
    <n v="56263693"/>
    <n v="1306576"/>
    <s v="08-04"/>
    <x v="1"/>
    <x v="7"/>
    <x v="3"/>
  </r>
  <r>
    <x v="581"/>
    <n v="28.6"/>
    <n v="33.9"/>
    <d v="1899-12-30T17:04:00"/>
    <n v="24.7"/>
    <d v="1899-12-30T02:26:00"/>
    <n v="9.1999999999999993"/>
    <s v="Tue"/>
    <n v="59897697"/>
    <n v="1393499"/>
    <s v="08-05"/>
    <x v="1"/>
    <x v="7"/>
    <x v="4"/>
  </r>
  <r>
    <x v="582"/>
    <n v="28.8"/>
    <n v="33"/>
    <d v="1899-12-30T13:45:00"/>
    <n v="26"/>
    <d v="1899-12-30T05:31:00"/>
    <n v="7"/>
    <s v="Wed"/>
    <n v="61743822"/>
    <n v="1433575"/>
    <s v="08-06"/>
    <x v="1"/>
    <x v="7"/>
    <x v="5"/>
  </r>
  <r>
    <x v="583"/>
    <n v="23.8"/>
    <n v="27.2"/>
    <d v="1899-12-30T00:01:00"/>
    <n v="21.6"/>
    <d v="1899-12-30T15:59:00"/>
    <n v="5.6"/>
    <s v="Thu"/>
    <n v="62692005"/>
    <n v="1458081"/>
    <s v="08-07"/>
    <x v="1"/>
    <x v="7"/>
    <x v="6"/>
  </r>
  <r>
    <x v="584"/>
    <n v="22.9"/>
    <n v="25.6"/>
    <d v="1899-12-30T14:06:00"/>
    <n v="20"/>
    <d v="1899-12-30T04:51:00"/>
    <n v="5.6"/>
    <s v="Fri"/>
    <n v="62667169"/>
    <n v="1454671"/>
    <s v="08-08"/>
    <x v="1"/>
    <x v="7"/>
    <x v="7"/>
  </r>
  <r>
    <x v="585"/>
    <n v="24.9"/>
    <n v="28.1"/>
    <d v="1899-12-30T13:01:00"/>
    <n v="22.8"/>
    <d v="1899-12-30T02:00:00"/>
    <n v="5.3"/>
    <s v="Sat"/>
    <n v="59050596"/>
    <n v="1368772"/>
    <s v="08-09"/>
    <x v="1"/>
    <x v="7"/>
    <x v="8"/>
  </r>
  <r>
    <x v="586"/>
    <n v="23.9"/>
    <n v="29.6"/>
    <d v="1899-12-30T13:02:00"/>
    <n v="21"/>
    <d v="1899-12-30T21:51:00"/>
    <n v="8.6"/>
    <s v="Sun"/>
    <n v="50510205"/>
    <n v="1170005"/>
    <s v="08-10"/>
    <x v="1"/>
    <x v="7"/>
    <x v="9"/>
  </r>
  <r>
    <x v="587"/>
    <n v="24.8"/>
    <n v="30.5"/>
    <d v="1899-12-30T16:25:00"/>
    <n v="20.8"/>
    <d v="1899-12-30T05:37:00"/>
    <n v="9.6999999999999993"/>
    <s v="Mon"/>
    <n v="74328726"/>
    <n v="1722210"/>
    <s v="08-11"/>
    <x v="1"/>
    <x v="7"/>
    <x v="10"/>
  </r>
  <r>
    <x v="588"/>
    <n v="26.8"/>
    <n v="32.1"/>
    <d v="1899-12-30T16:18:00"/>
    <n v="21.6"/>
    <d v="1899-12-30T04:53:00"/>
    <n v="10.5"/>
    <s v="Tue"/>
    <n v="84190068"/>
    <n v="1953635"/>
    <s v="08-12"/>
    <x v="1"/>
    <x v="7"/>
    <x v="11"/>
  </r>
  <r>
    <x v="589"/>
    <n v="24.6"/>
    <n v="28.4"/>
    <d v="1899-12-30T11:34:00"/>
    <n v="21.7"/>
    <d v="1899-12-30T22:08:00"/>
    <n v="6.7"/>
    <s v="Wed"/>
    <n v="85448850"/>
    <n v="1981664"/>
    <s v="08-13"/>
    <x v="1"/>
    <x v="7"/>
    <x v="12"/>
  </r>
  <r>
    <x v="590"/>
    <n v="21"/>
    <n v="22.3"/>
    <d v="1899-12-30T00:01:00"/>
    <n v="19.3"/>
    <d v="1899-12-30T09:12:00"/>
    <n v="3"/>
    <s v="Thu"/>
    <n v="84295247"/>
    <n v="1953825"/>
    <s v="08-14"/>
    <x v="1"/>
    <x v="7"/>
    <x v="13"/>
  </r>
  <r>
    <x v="591"/>
    <n v="23.7"/>
    <n v="28"/>
    <d v="1899-12-30T13:39:00"/>
    <n v="21.4"/>
    <d v="1899-12-30T01:29:00"/>
    <n v="6.6"/>
    <s v="Fri"/>
    <n v="76506126"/>
    <n v="1771493"/>
    <s v="08-15"/>
    <x v="1"/>
    <x v="7"/>
    <x v="14"/>
  </r>
  <r>
    <x v="592"/>
    <n v="24.9"/>
    <n v="29.3"/>
    <d v="1899-12-30T16:48:00"/>
    <n v="21.3"/>
    <d v="1899-12-30T05:32:00"/>
    <n v="8"/>
    <s v="Sat"/>
    <n v="71238246"/>
    <n v="1649913"/>
    <s v="08-16"/>
    <x v="1"/>
    <x v="7"/>
    <x v="15"/>
  </r>
  <r>
    <x v="593"/>
    <n v="23.7"/>
    <n v="29.1"/>
    <d v="1899-12-30T13:01:00"/>
    <n v="19.8"/>
    <d v="1899-12-30T23:04:00"/>
    <n v="9.3000000000000007"/>
    <s v="Sun"/>
    <n v="55346016"/>
    <n v="1281939"/>
    <s v="08-17"/>
    <x v="1"/>
    <x v="7"/>
    <x v="16"/>
  </r>
  <r>
    <x v="594"/>
    <n v="21.3"/>
    <n v="22.3"/>
    <d v="1899-12-30T14:50:00"/>
    <n v="19.899999999999999"/>
    <d v="1899-12-30T00:02:00"/>
    <n v="2.4"/>
    <s v="Mon"/>
    <n v="81901528"/>
    <n v="1897607"/>
    <s v="08-18"/>
    <x v="1"/>
    <x v="7"/>
    <x v="17"/>
  </r>
  <r>
    <x v="595"/>
    <n v="24.4"/>
    <n v="29.9"/>
    <d v="1899-12-30T13:20:00"/>
    <n v="21.8"/>
    <d v="1899-12-30T00:01:00"/>
    <n v="8.1"/>
    <s v="Tue"/>
    <n v="88713080"/>
    <n v="2055811"/>
    <s v="08-19"/>
    <x v="1"/>
    <x v="7"/>
    <x v="18"/>
  </r>
  <r>
    <x v="596"/>
    <n v="24.1"/>
    <n v="25.9"/>
    <d v="1899-12-30T10:40:00"/>
    <n v="22.8"/>
    <d v="1899-12-30T05:37:00"/>
    <n v="3.1"/>
    <s v="Wed"/>
    <n v="88792871"/>
    <n v="2059574"/>
    <s v="08-20"/>
    <x v="1"/>
    <x v="7"/>
    <x v="19"/>
  </r>
  <r>
    <x v="597"/>
    <n v="26.5"/>
    <n v="32.5"/>
    <d v="1899-12-30T14:04:00"/>
    <n v="23.1"/>
    <d v="1899-12-30T06:24:00"/>
    <n v="9.4"/>
    <s v="Thu"/>
    <n v="88743452"/>
    <n v="2055269"/>
    <s v="08-21"/>
    <x v="1"/>
    <x v="7"/>
    <x v="20"/>
  </r>
  <r>
    <x v="598"/>
    <n v="26.2"/>
    <n v="31.7"/>
    <d v="1899-12-30T16:34:00"/>
    <n v="21.5"/>
    <d v="1899-12-30T05:06:00"/>
    <n v="10.199999999999999"/>
    <s v="Fri"/>
    <n v="85992577"/>
    <n v="1989621"/>
    <s v="08-22"/>
    <x v="1"/>
    <x v="7"/>
    <x v="21"/>
  </r>
  <r>
    <x v="599"/>
    <n v="26.6"/>
    <n v="31.7"/>
    <d v="1899-12-30T14:31:00"/>
    <n v="21.7"/>
    <d v="1899-12-30T05:48:00"/>
    <n v="10"/>
    <s v="Sat"/>
    <n v="75495898"/>
    <n v="1746594"/>
    <s v="08-23"/>
    <x v="1"/>
    <x v="7"/>
    <x v="22"/>
  </r>
  <r>
    <x v="600"/>
    <n v="26"/>
    <n v="30.6"/>
    <d v="1899-12-30T13:59:00"/>
    <n v="23.2"/>
    <d v="1899-12-30T05:00:00"/>
    <n v="7.4"/>
    <s v="Sun"/>
    <n v="55903123"/>
    <n v="1293720"/>
    <s v="08-24"/>
    <x v="1"/>
    <x v="7"/>
    <x v="23"/>
  </r>
  <r>
    <x v="601"/>
    <n v="23.5"/>
    <n v="24.6"/>
    <d v="1899-12-30T00:52:00"/>
    <n v="22.5"/>
    <d v="1899-12-30T22:15:00"/>
    <n v="2.1"/>
    <s v="Mon"/>
    <n v="80569764"/>
    <n v="1867475"/>
    <s v="08-25"/>
    <x v="1"/>
    <x v="7"/>
    <x v="24"/>
  </r>
  <r>
    <x v="602"/>
    <n v="25.5"/>
    <n v="32.1"/>
    <d v="1899-12-30T15:12:00"/>
    <n v="22.2"/>
    <d v="1899-12-30T23:48:00"/>
    <n v="9.9"/>
    <s v="Tue"/>
    <n v="85025658"/>
    <n v="1973660"/>
    <s v="08-26"/>
    <x v="1"/>
    <x v="7"/>
    <x v="25"/>
  </r>
  <r>
    <x v="603"/>
    <n v="22.9"/>
    <n v="25.6"/>
    <d v="1899-12-30T13:00:00"/>
    <n v="20.8"/>
    <d v="1899-12-30T23:47:00"/>
    <n v="4.8"/>
    <s v="Wed"/>
    <n v="83721995"/>
    <n v="1943269"/>
    <s v="08-27"/>
    <x v="1"/>
    <x v="7"/>
    <x v="26"/>
  </r>
  <r>
    <x v="604"/>
    <n v="22.8"/>
    <n v="27.9"/>
    <d v="1899-12-30T16:05:00"/>
    <n v="19.600000000000001"/>
    <d v="1899-12-30T03:22:00"/>
    <n v="8.3000000000000007"/>
    <s v="Thu"/>
    <n v="84597850"/>
    <n v="1963243"/>
    <s v="08-28"/>
    <x v="1"/>
    <x v="7"/>
    <x v="27"/>
  </r>
  <r>
    <x v="605"/>
    <n v="22.7"/>
    <n v="28.2"/>
    <d v="1899-12-30T15:16:00"/>
    <n v="18.899999999999999"/>
    <d v="1899-12-30T05:19:00"/>
    <n v="9.3000000000000007"/>
    <s v="Fri"/>
    <n v="84426905"/>
    <n v="1956679"/>
    <s v="08-29"/>
    <x v="1"/>
    <x v="7"/>
    <x v="28"/>
  </r>
  <r>
    <x v="606"/>
    <n v="22.2"/>
    <n v="27"/>
    <d v="1899-12-30T15:34:00"/>
    <n v="18.100000000000001"/>
    <d v="1899-12-30T05:32:00"/>
    <n v="8.9"/>
    <s v="Sat"/>
    <n v="75572695"/>
    <n v="1752852"/>
    <s v="08-30"/>
    <x v="1"/>
    <x v="7"/>
    <x v="29"/>
  </r>
  <r>
    <x v="607"/>
    <n v="21.9"/>
    <n v="27"/>
    <d v="1899-12-30T13:10:00"/>
    <n v="17.3"/>
    <d v="1899-12-30T04:58:00"/>
    <n v="9.6999999999999993"/>
    <s v="Sun"/>
    <n v="55708350"/>
    <n v="1292106"/>
    <s v="08-31"/>
    <x v="1"/>
    <x v="7"/>
    <x v="30"/>
  </r>
  <r>
    <x v="608"/>
    <n v="23.2"/>
    <n v="28.9"/>
    <d v="1899-12-30T14:24:00"/>
    <n v="18"/>
    <d v="1899-12-30T05:19:00"/>
    <n v="10.9"/>
    <s v="Mon"/>
    <n v="81009509"/>
    <n v="1875642"/>
    <s v="09-01"/>
    <x v="1"/>
    <x v="8"/>
    <x v="0"/>
  </r>
  <r>
    <x v="609"/>
    <n v="22.4"/>
    <n v="26.3"/>
    <d v="1899-12-30T14:44:00"/>
    <n v="19.5"/>
    <d v="1899-12-30T06:18:00"/>
    <n v="6.8"/>
    <s v="Tue"/>
    <n v="85251552"/>
    <n v="1972759"/>
    <s v="09-02"/>
    <x v="1"/>
    <x v="8"/>
    <x v="1"/>
  </r>
  <r>
    <x v="610"/>
    <n v="23.5"/>
    <n v="26.6"/>
    <d v="1899-12-30T13:38:00"/>
    <n v="19.8"/>
    <d v="1899-12-30T00:01:00"/>
    <n v="6.8"/>
    <s v="Wed"/>
    <n v="87168435"/>
    <n v="2017315"/>
    <s v="09-03"/>
    <x v="1"/>
    <x v="8"/>
    <x v="2"/>
  </r>
  <r>
    <x v="611"/>
    <n v="24.8"/>
    <n v="29.6"/>
    <d v="1899-12-30T15:07:00"/>
    <n v="21.8"/>
    <d v="1899-12-30T05:23:00"/>
    <n v="7.8"/>
    <s v="Thu"/>
    <n v="85188428"/>
    <n v="1972557"/>
    <s v="09-04"/>
    <x v="1"/>
    <x v="8"/>
    <x v="3"/>
  </r>
  <r>
    <x v="612"/>
    <n v="25.4"/>
    <n v="32.299999999999997"/>
    <d v="1899-12-30T14:49:00"/>
    <n v="19.2"/>
    <d v="1899-12-30T06:25:00"/>
    <n v="13.1"/>
    <s v="Fri"/>
    <n v="83312850"/>
    <n v="1926937"/>
    <s v="09-05"/>
    <x v="1"/>
    <x v="8"/>
    <x v="4"/>
  </r>
  <r>
    <x v="613"/>
    <n v="23.8"/>
    <n v="29.5"/>
    <d v="1899-12-30T16:27:00"/>
    <n v="20"/>
    <d v="1899-12-30T06:17:00"/>
    <n v="9.5"/>
    <s v="Sat"/>
    <n v="70584725"/>
    <n v="1634983"/>
    <s v="09-06"/>
    <x v="1"/>
    <x v="8"/>
    <x v="5"/>
  </r>
  <r>
    <x v="614"/>
    <n v="24.5"/>
    <n v="31.2"/>
    <d v="1899-12-30T15:46:00"/>
    <n v="19.3"/>
    <d v="1899-12-30T05:00:00"/>
    <n v="11.9"/>
    <s v="Sun"/>
    <n v="47745182"/>
    <n v="1108069"/>
    <s v="09-07"/>
    <x v="1"/>
    <x v="8"/>
    <x v="6"/>
  </r>
  <r>
    <x v="615"/>
    <n v="25.8"/>
    <n v="32.299999999999997"/>
    <d v="1899-12-30T16:10:00"/>
    <n v="20.6"/>
    <d v="1899-12-30T06:05:00"/>
    <n v="11.7"/>
    <s v="Mon"/>
    <n v="34429367"/>
    <n v="799125"/>
    <s v="09-08"/>
    <x v="1"/>
    <x v="8"/>
    <x v="7"/>
  </r>
  <r>
    <x v="616"/>
    <n v="25.4"/>
    <n v="30.7"/>
    <d v="1899-12-30T12:27:00"/>
    <n v="20.399999999999999"/>
    <d v="1899-12-30T06:39:00"/>
    <n v="10.3"/>
    <s v="Tue"/>
    <n v="37716322"/>
    <n v="875358"/>
    <s v="09-09"/>
    <x v="1"/>
    <x v="8"/>
    <x v="8"/>
  </r>
  <r>
    <x v="617"/>
    <n v="24.5"/>
    <n v="29.5"/>
    <d v="1899-12-30T12:57:00"/>
    <n v="20.6"/>
    <d v="1899-12-30T06:41:00"/>
    <n v="8.9"/>
    <s v="Wed"/>
    <n v="49746474"/>
    <n v="1155032"/>
    <s v="09-10"/>
    <x v="1"/>
    <x v="8"/>
    <x v="9"/>
  </r>
  <r>
    <x v="618"/>
    <n v="23.9"/>
    <n v="30.1"/>
    <d v="1899-12-30T14:35:00"/>
    <n v="19.2"/>
    <d v="1899-12-30T05:47:00"/>
    <n v="10.9"/>
    <s v="Thu"/>
    <n v="79425116"/>
    <n v="1846009"/>
    <s v="09-11"/>
    <x v="1"/>
    <x v="8"/>
    <x v="10"/>
  </r>
  <r>
    <x v="619"/>
    <n v="22.5"/>
    <n v="25.6"/>
    <d v="1899-12-30T14:31:00"/>
    <n v="19.2"/>
    <d v="1899-12-30T05:09:00"/>
    <n v="6.4"/>
    <s v="Fri"/>
    <n v="83178182"/>
    <n v="1931946"/>
    <s v="09-12"/>
    <x v="1"/>
    <x v="8"/>
    <x v="11"/>
  </r>
  <r>
    <x v="620"/>
    <n v="22.5"/>
    <n v="28.3"/>
    <d v="1899-12-30T12:33:00"/>
    <n v="17.899999999999999"/>
    <d v="1899-12-30T06:23:00"/>
    <n v="10.4"/>
    <s v="Sat"/>
    <n v="73393585"/>
    <n v="1702614"/>
    <s v="09-13"/>
    <x v="1"/>
    <x v="8"/>
    <x v="12"/>
  </r>
  <r>
    <x v="621"/>
    <n v="22.3"/>
    <n v="28.1"/>
    <d v="1899-12-30T13:12:00"/>
    <n v="16.600000000000001"/>
    <d v="1899-12-30T05:03:00"/>
    <n v="11.5"/>
    <s v="Sun"/>
    <n v="56339692"/>
    <n v="1306538"/>
    <s v="09-14"/>
    <x v="1"/>
    <x v="8"/>
    <x v="13"/>
  </r>
  <r>
    <x v="622"/>
    <n v="23.7"/>
    <n v="29"/>
    <d v="1899-12-30T15:02:00"/>
    <n v="19.100000000000001"/>
    <d v="1899-12-30T04:40:00"/>
    <n v="9.9"/>
    <s v="Mon"/>
    <n v="79280392"/>
    <n v="1838028"/>
    <s v="09-15"/>
    <x v="1"/>
    <x v="8"/>
    <x v="14"/>
  </r>
  <r>
    <x v="623"/>
    <n v="24"/>
    <n v="29.9"/>
    <d v="1899-12-30T13:59:00"/>
    <n v="18.899999999999999"/>
    <d v="1899-12-30T06:36:00"/>
    <n v="11"/>
    <s v="Tue"/>
    <n v="84534352"/>
    <n v="1961871"/>
    <s v="09-16"/>
    <x v="1"/>
    <x v="8"/>
    <x v="15"/>
  </r>
  <r>
    <x v="624"/>
    <n v="21.6"/>
    <n v="24.7"/>
    <d v="1899-12-30T13:40:00"/>
    <n v="19"/>
    <d v="1899-12-30T09:32:00"/>
    <n v="5.7"/>
    <s v="Wed"/>
    <n v="85130437"/>
    <n v="1974603"/>
    <s v="09-17"/>
    <x v="1"/>
    <x v="8"/>
    <x v="16"/>
  </r>
  <r>
    <x v="625"/>
    <n v="21.4"/>
    <n v="26.1"/>
    <d v="1899-12-30T14:13:00"/>
    <n v="18.399999999999999"/>
    <d v="1899-12-30T23:59:00"/>
    <n v="7.7"/>
    <s v="Thu"/>
    <n v="85908381"/>
    <n v="1988978"/>
    <s v="09-18"/>
    <x v="1"/>
    <x v="8"/>
    <x v="17"/>
  </r>
  <r>
    <x v="626"/>
    <n v="18.899999999999999"/>
    <n v="24.6"/>
    <d v="1899-12-30T15:18:00"/>
    <n v="14.4"/>
    <d v="1899-12-30T06:43:00"/>
    <n v="10.199999999999999"/>
    <s v="Fri"/>
    <n v="85673656"/>
    <n v="1982866"/>
    <s v="09-19"/>
    <x v="1"/>
    <x v="8"/>
    <x v="18"/>
  </r>
  <r>
    <x v="627"/>
    <n v="20.8"/>
    <n v="28.2"/>
    <d v="1899-12-30T14:23:00"/>
    <n v="13.7"/>
    <d v="1899-12-30T06:02:00"/>
    <n v="14.5"/>
    <s v="Sat"/>
    <n v="77773493"/>
    <n v="1797617"/>
    <s v="09-20"/>
    <x v="1"/>
    <x v="8"/>
    <x v="19"/>
  </r>
  <r>
    <x v="628"/>
    <n v="21.3"/>
    <n v="27.9"/>
    <d v="1899-12-30T15:19:00"/>
    <n v="14.8"/>
    <d v="1899-12-30T06:41:00"/>
    <n v="13.1"/>
    <s v="Sun"/>
    <n v="61109766"/>
    <n v="1409809"/>
    <s v="09-21"/>
    <x v="1"/>
    <x v="8"/>
    <x v="20"/>
  </r>
  <r>
    <x v="629"/>
    <n v="21.6"/>
    <n v="29"/>
    <d v="1899-12-30T14:25:00"/>
    <n v="15.5"/>
    <d v="1899-12-30T05:36:00"/>
    <n v="13.5"/>
    <s v="Mon"/>
    <n v="83867561"/>
    <n v="1934503"/>
    <s v="09-22"/>
    <x v="1"/>
    <x v="8"/>
    <x v="21"/>
  </r>
  <r>
    <x v="630"/>
    <n v="21.5"/>
    <n v="29"/>
    <d v="1899-12-30T14:31:00"/>
    <n v="15.9"/>
    <d v="1899-12-30T06:14:00"/>
    <n v="13.1"/>
    <s v="Tue"/>
    <n v="87760639"/>
    <n v="2024352"/>
    <s v="09-23"/>
    <x v="1"/>
    <x v="8"/>
    <x v="22"/>
  </r>
  <r>
    <x v="631"/>
    <n v="19.399999999999999"/>
    <n v="21.2"/>
    <d v="1899-12-30T14:07:00"/>
    <n v="18.100000000000001"/>
    <d v="1899-12-30T00:19:00"/>
    <n v="3.1"/>
    <s v="Wed"/>
    <n v="89444754"/>
    <n v="2059149"/>
    <s v="09-24"/>
    <x v="1"/>
    <x v="8"/>
    <x v="23"/>
  </r>
  <r>
    <x v="632"/>
    <n v="21.5"/>
    <n v="27.8"/>
    <d v="1899-12-30T15:32:00"/>
    <n v="18.399999999999999"/>
    <d v="1899-12-30T02:08:00"/>
    <n v="9.4"/>
    <s v="Thu"/>
    <n v="88610811"/>
    <n v="2039928"/>
    <s v="09-25"/>
    <x v="1"/>
    <x v="8"/>
    <x v="24"/>
  </r>
  <r>
    <x v="633"/>
    <n v="20.399999999999999"/>
    <n v="26.2"/>
    <d v="1899-12-30T13:28:00"/>
    <n v="17.100000000000001"/>
    <d v="1899-12-30T23:57:00"/>
    <n v="9.1"/>
    <s v="Fri"/>
    <n v="86822419"/>
    <n v="2004171"/>
    <s v="09-26"/>
    <x v="1"/>
    <x v="8"/>
    <x v="25"/>
  </r>
  <r>
    <x v="634"/>
    <n v="20.8"/>
    <n v="28.1"/>
    <d v="1899-12-30T14:19:00"/>
    <n v="14.6"/>
    <d v="1899-12-30T05:58:00"/>
    <n v="13.5"/>
    <s v="Sat"/>
    <n v="76928006"/>
    <n v="1776403"/>
    <s v="09-27"/>
    <x v="1"/>
    <x v="8"/>
    <x v="26"/>
  </r>
  <r>
    <x v="635"/>
    <n v="22.6"/>
    <n v="28.9"/>
    <d v="1899-12-30T15:32:00"/>
    <n v="16.8"/>
    <d v="1899-12-30T06:20:00"/>
    <n v="12.1"/>
    <s v="Sun"/>
    <n v="59957119"/>
    <n v="1384645"/>
    <s v="09-28"/>
    <x v="1"/>
    <x v="8"/>
    <x v="27"/>
  </r>
  <r>
    <x v="636"/>
    <n v="20.9"/>
    <n v="23.4"/>
    <d v="1899-12-30T13:09:00"/>
    <n v="19.7"/>
    <d v="1899-12-30T23:51:00"/>
    <n v="3.7"/>
    <s v="Mon"/>
    <n v="80166236"/>
    <n v="1851191"/>
    <s v="09-29"/>
    <x v="1"/>
    <x v="8"/>
    <x v="28"/>
  </r>
  <r>
    <x v="637"/>
    <n v="19.2"/>
    <n v="22.1"/>
    <d v="1899-12-30T11:22:00"/>
    <n v="17"/>
    <d v="1899-12-30T06:12:00"/>
    <n v="5.0999999999999996"/>
    <s v="Tue"/>
    <n v="86810124"/>
    <n v="2002967"/>
    <s v="09-30"/>
    <x v="1"/>
    <x v="8"/>
    <x v="29"/>
  </r>
  <r>
    <x v="638"/>
    <n v="19.399999999999999"/>
    <n v="24.5"/>
    <d v="1899-12-30T15:20:00"/>
    <n v="16.5"/>
    <d v="1899-12-30T06:13:00"/>
    <n v="8"/>
    <s v="Wed"/>
    <n v="88159330"/>
    <n v="2031594"/>
    <s v="10-01"/>
    <x v="1"/>
    <x v="9"/>
    <x v="0"/>
  </r>
  <r>
    <x v="639"/>
    <n v="19.8"/>
    <n v="25.9"/>
    <d v="1899-12-30T16:05:00"/>
    <n v="14.2"/>
    <d v="1899-12-30T06:19:00"/>
    <n v="11.7"/>
    <s v="Thu"/>
    <n v="87402932"/>
    <n v="2011079"/>
    <s v="10-02"/>
    <x v="1"/>
    <x v="9"/>
    <x v="1"/>
  </r>
  <r>
    <x v="640"/>
    <n v="19.3"/>
    <n v="23.9"/>
    <d v="1899-12-30T14:01:00"/>
    <n v="16"/>
    <d v="1899-12-30T23:41:00"/>
    <n v="7.9"/>
    <s v="Fri"/>
    <n v="79140827"/>
    <n v="1818633"/>
    <s v="10-03"/>
    <x v="1"/>
    <x v="9"/>
    <x v="2"/>
  </r>
  <r>
    <x v="641"/>
    <n v="18.3"/>
    <n v="22.7"/>
    <d v="1899-12-30T11:45:00"/>
    <n v="14.6"/>
    <d v="1899-12-30T06:47:00"/>
    <n v="8.1"/>
    <s v="Sat"/>
    <n v="77420098"/>
    <n v="1782832"/>
    <s v="10-04"/>
    <x v="1"/>
    <x v="9"/>
    <x v="3"/>
  </r>
  <r>
    <x v="642"/>
    <n v="17.5"/>
    <n v="22.9"/>
    <d v="1899-12-30T14:10:00"/>
    <n v="12.8"/>
    <d v="1899-12-30T06:08:00"/>
    <n v="10.1"/>
    <s v="Sun"/>
    <n v="65454923"/>
    <n v="1508634"/>
    <s v="10-05"/>
    <x v="1"/>
    <x v="9"/>
    <x v="4"/>
  </r>
  <r>
    <x v="643"/>
    <n v="17.8"/>
    <n v="23.3"/>
    <d v="1899-12-30T15:05:00"/>
    <n v="14"/>
    <d v="1899-12-30T05:54:00"/>
    <n v="9.3000000000000007"/>
    <s v="Mon"/>
    <n v="86811818"/>
    <n v="1999870"/>
    <s v="10-06"/>
    <x v="1"/>
    <x v="9"/>
    <x v="5"/>
  </r>
  <r>
    <x v="644"/>
    <n v="17"/>
    <n v="24.1"/>
    <d v="1899-12-30T15:20:00"/>
    <n v="10.6"/>
    <d v="1899-12-30T06:33:00"/>
    <n v="13.5"/>
    <s v="Tue"/>
    <n v="93343422"/>
    <n v="2153459"/>
    <s v="10-07"/>
    <x v="1"/>
    <x v="9"/>
    <x v="6"/>
  </r>
  <r>
    <x v="645"/>
    <n v="17.5"/>
    <n v="24.5"/>
    <d v="1899-12-30T15:03:00"/>
    <n v="11.4"/>
    <d v="1899-12-30T06:43:00"/>
    <n v="13.1"/>
    <s v="Wed"/>
    <n v="92288992"/>
    <n v="2128925"/>
    <s v="10-08"/>
    <x v="1"/>
    <x v="9"/>
    <x v="7"/>
  </r>
  <r>
    <x v="646"/>
    <n v="18.100000000000001"/>
    <n v="25"/>
    <d v="1899-12-30T14:46:00"/>
    <n v="11.7"/>
    <d v="1899-12-30T06:27:00"/>
    <n v="13.3"/>
    <s v="Thu"/>
    <n v="87732859"/>
    <n v="2019694"/>
    <s v="10-09"/>
    <x v="1"/>
    <x v="9"/>
    <x v="8"/>
  </r>
  <r>
    <x v="647"/>
    <n v="18.899999999999999"/>
    <n v="26"/>
    <d v="1899-12-30T13:27:00"/>
    <n v="12"/>
    <d v="1899-12-30T06:11:00"/>
    <n v="14"/>
    <s v="Fri"/>
    <n v="92240106"/>
    <n v="2118691"/>
    <s v="10-10"/>
    <x v="1"/>
    <x v="9"/>
    <x v="9"/>
  </r>
  <r>
    <x v="648"/>
    <n v="19.7"/>
    <n v="24.4"/>
    <d v="1899-12-30T13:30:00"/>
    <n v="16.399999999999999"/>
    <d v="1899-12-30T23:44:00"/>
    <n v="8"/>
    <s v="Sat"/>
    <n v="82852116"/>
    <n v="1907317"/>
    <s v="10-11"/>
    <x v="1"/>
    <x v="9"/>
    <x v="10"/>
  </r>
  <r>
    <x v="649"/>
    <n v="18.7"/>
    <n v="21.6"/>
    <d v="1899-12-30T12:45:00"/>
    <n v="15.4"/>
    <d v="1899-12-30T04:21:00"/>
    <n v="6.2"/>
    <s v="Sun"/>
    <n v="67203011"/>
    <n v="1551255"/>
    <s v="10-12"/>
    <x v="1"/>
    <x v="9"/>
    <x v="11"/>
  </r>
  <r>
    <x v="650"/>
    <n v="17.2"/>
    <n v="19.100000000000001"/>
    <d v="1899-12-30T12:04:00"/>
    <n v="13.8"/>
    <d v="1899-12-30T23:32:00"/>
    <n v="5.3"/>
    <s v="Mon"/>
    <n v="91860900"/>
    <n v="2122782"/>
    <s v="10-13"/>
    <x v="1"/>
    <x v="9"/>
    <x v="12"/>
  </r>
  <r>
    <x v="651"/>
    <n v="14.9"/>
    <n v="20.100000000000001"/>
    <d v="1899-12-30T15:06:00"/>
    <n v="11.8"/>
    <d v="1899-12-30T02:02:00"/>
    <n v="8.3000000000000007"/>
    <s v="Tue"/>
    <n v="99728997"/>
    <n v="2302621"/>
    <s v="10-14"/>
    <x v="1"/>
    <x v="9"/>
    <x v="13"/>
  </r>
  <r>
    <x v="652"/>
    <n v="15.6"/>
    <n v="21.8"/>
    <d v="1899-12-30T15:48:00"/>
    <n v="9.1999999999999993"/>
    <d v="1899-12-30T06:33:00"/>
    <n v="12.6"/>
    <s v="Wed"/>
    <n v="99984250"/>
    <n v="2308861"/>
    <s v="10-15"/>
    <x v="1"/>
    <x v="9"/>
    <x v="14"/>
  </r>
  <r>
    <x v="653"/>
    <n v="15.3"/>
    <n v="21.8"/>
    <d v="1899-12-30T13:39:00"/>
    <n v="10.9"/>
    <d v="1899-12-30T07:04:00"/>
    <n v="10.9"/>
    <s v="Thu"/>
    <n v="103571827"/>
    <n v="2391299"/>
    <s v="10-16"/>
    <x v="1"/>
    <x v="9"/>
    <x v="15"/>
  </r>
  <r>
    <x v="654"/>
    <n v="14.3"/>
    <n v="22.2"/>
    <d v="1899-12-30T14:49:00"/>
    <n v="7.5"/>
    <d v="1899-12-30T07:05:00"/>
    <n v="14.7"/>
    <s v="Fri"/>
    <n v="108618736"/>
    <n v="2503026"/>
    <s v="10-17"/>
    <x v="1"/>
    <x v="9"/>
    <x v="16"/>
  </r>
  <r>
    <x v="655"/>
    <n v="14.7"/>
    <n v="23.4"/>
    <d v="1899-12-30T15:22:00"/>
    <n v="7.9"/>
    <d v="1899-12-30T05:28:00"/>
    <n v="15.5"/>
    <s v="Sat"/>
    <n v="91499654"/>
    <n v="2108470"/>
    <s v="10-18"/>
    <x v="1"/>
    <x v="9"/>
    <x v="17"/>
  </r>
  <r>
    <x v="656"/>
    <n v="15.9"/>
    <n v="23.2"/>
    <d v="1899-12-30T13:43:00"/>
    <n v="8.1"/>
    <d v="1899-12-30T06:20:00"/>
    <n v="15.1"/>
    <s v="Sun"/>
    <n v="78122287"/>
    <n v="1810579"/>
    <s v="10-19"/>
    <x v="1"/>
    <x v="9"/>
    <x v="18"/>
  </r>
  <r>
    <x v="657"/>
    <n v="17.8"/>
    <n v="19.899999999999999"/>
    <d v="1899-12-30T14:53:00"/>
    <n v="14.4"/>
    <d v="1899-12-30T05:01:00"/>
    <n v="5.5"/>
    <s v="Mon"/>
    <n v="101689666"/>
    <n v="2361650"/>
    <s v="10-20"/>
    <x v="1"/>
    <x v="9"/>
    <x v="19"/>
  </r>
  <r>
    <x v="658"/>
    <n v="17.2"/>
    <n v="19.5"/>
    <d v="1899-12-30T11:22:00"/>
    <n v="14.4"/>
    <d v="1899-12-30T23:48:00"/>
    <n v="5.0999999999999996"/>
    <s v="Tue"/>
    <n v="107351037"/>
    <n v="2484863"/>
    <s v="10-21"/>
    <x v="1"/>
    <x v="9"/>
    <x v="20"/>
  </r>
  <r>
    <x v="659"/>
    <n v="13.7"/>
    <n v="15.4"/>
    <d v="1899-12-30T15:57:00"/>
    <n v="10.9"/>
    <d v="1899-12-30T23:54:00"/>
    <n v="4.5"/>
    <s v="Wed"/>
    <n v="113722873"/>
    <n v="2630390"/>
    <s v="10-22"/>
    <x v="1"/>
    <x v="9"/>
    <x v="21"/>
  </r>
  <r>
    <x v="660"/>
    <n v="13.2"/>
    <n v="19.5"/>
    <d v="1899-12-30T15:51:00"/>
    <n v="8.9"/>
    <d v="1899-12-30T05:13:00"/>
    <n v="10.6"/>
    <s v="Thu"/>
    <n v="114267628"/>
    <n v="2640927"/>
    <s v="10-23"/>
    <x v="1"/>
    <x v="9"/>
    <x v="22"/>
  </r>
  <r>
    <x v="661"/>
    <n v="14.7"/>
    <n v="22.7"/>
    <d v="1899-12-30T14:39:00"/>
    <n v="9.3000000000000007"/>
    <d v="1899-12-30T05:36:00"/>
    <n v="13.4"/>
    <s v="Fri"/>
    <n v="111515511"/>
    <n v="2586665"/>
    <s v="10-24"/>
    <x v="1"/>
    <x v="9"/>
    <x v="23"/>
  </r>
  <r>
    <x v="662"/>
    <n v="15.4"/>
    <n v="24.6"/>
    <d v="1899-12-30T15:56:00"/>
    <n v="9.6"/>
    <d v="1899-12-30T06:56:00"/>
    <n v="15"/>
    <s v="Sat"/>
    <n v="100597590"/>
    <n v="2343638"/>
    <s v="10-25"/>
    <x v="1"/>
    <x v="9"/>
    <x v="24"/>
  </r>
  <r>
    <x v="663"/>
    <n v="16.600000000000001"/>
    <n v="24.7"/>
    <d v="1899-12-30T15:41:00"/>
    <n v="10.4"/>
    <d v="1899-12-30T05:50:00"/>
    <n v="14.3"/>
    <s v="Sun"/>
    <n v="84527541"/>
    <n v="1966866"/>
    <s v="10-26"/>
    <x v="1"/>
    <x v="9"/>
    <x v="25"/>
  </r>
  <r>
    <x v="664"/>
    <n v="15.2"/>
    <n v="20.399999999999999"/>
    <d v="1899-12-30T14:45:00"/>
    <n v="10.8"/>
    <d v="1899-12-30T23:57:00"/>
    <n v="9.6"/>
    <s v="Mon"/>
    <n v="103113570"/>
    <n v="2397883"/>
    <s v="10-27"/>
    <x v="1"/>
    <x v="9"/>
    <x v="26"/>
  </r>
  <r>
    <x v="665"/>
    <n v="12.6"/>
    <n v="20.7"/>
    <d v="1899-12-30T14:49:00"/>
    <n v="6.7"/>
    <d v="1899-12-30T06:29:00"/>
    <n v="14"/>
    <s v="Tue"/>
    <n v="115192731"/>
    <n v="2676538"/>
    <s v="10-28"/>
    <x v="1"/>
    <x v="9"/>
    <x v="27"/>
  </r>
  <r>
    <x v="666"/>
    <n v="13.1"/>
    <n v="21.2"/>
    <d v="1899-12-30T14:35:00"/>
    <n v="6.7"/>
    <d v="1899-12-30T07:03:00"/>
    <n v="14.5"/>
    <s v="Wed"/>
    <n v="117921425"/>
    <n v="2735856"/>
    <s v="10-29"/>
    <x v="1"/>
    <x v="9"/>
    <x v="28"/>
  </r>
  <r>
    <x v="667"/>
    <n v="14.1"/>
    <n v="19.600000000000001"/>
    <d v="1899-12-30T15:16:00"/>
    <n v="8.1"/>
    <d v="1899-12-30T06:34:00"/>
    <n v="11.5"/>
    <s v="Thu"/>
    <n v="116759618"/>
    <n v="2709549"/>
    <s v="10-30"/>
    <x v="1"/>
    <x v="9"/>
    <x v="29"/>
  </r>
  <r>
    <x v="668"/>
    <n v="13.5"/>
    <n v="14.2"/>
    <d v="1899-12-30T01:41:00"/>
    <n v="13.1"/>
    <d v="1899-12-30T09:11:00"/>
    <n v="1.1000000000000001"/>
    <s v="Fri"/>
    <n v="120673655"/>
    <n v="2806125"/>
    <s v="10-31"/>
    <x v="1"/>
    <x v="9"/>
    <x v="30"/>
  </r>
  <r>
    <x v="669"/>
    <n v="15.8"/>
    <n v="18.399999999999999"/>
    <d v="1899-12-30T12:33:00"/>
    <n v="13.4"/>
    <d v="1899-12-30T05:29:00"/>
    <n v="5"/>
    <s v="Sat"/>
    <n v="105485048"/>
    <n v="2452076"/>
    <s v="11-01"/>
    <x v="1"/>
    <x v="10"/>
    <x v="0"/>
  </r>
  <r>
    <x v="670"/>
    <n v="13"/>
    <n v="16.3"/>
    <d v="1899-12-30T12:48:00"/>
    <n v="10.1"/>
    <d v="1899-12-30T23:46:00"/>
    <n v="6.2"/>
    <s v="Sun"/>
    <n v="96594183"/>
    <n v="2244360"/>
    <s v="11-02"/>
    <x v="1"/>
    <x v="10"/>
    <x v="1"/>
  </r>
  <r>
    <x v="671"/>
    <n v="9.9"/>
    <n v="14.6"/>
    <d v="1899-12-30T15:02:00"/>
    <n v="6"/>
    <d v="1899-12-30T06:34:00"/>
    <n v="8.6"/>
    <s v="Mon"/>
    <n v="128754641"/>
    <n v="2991093"/>
    <s v="11-03"/>
    <x v="1"/>
    <x v="10"/>
    <x v="2"/>
  </r>
  <r>
    <x v="672"/>
    <n v="11"/>
    <n v="19.2"/>
    <d v="1899-12-30T15:27:00"/>
    <n v="4.5999999999999996"/>
    <d v="1899-12-30T06:24:00"/>
    <n v="14.6"/>
    <s v="Tue"/>
    <n v="132508655"/>
    <n v="3074020"/>
    <s v="11-04"/>
    <x v="1"/>
    <x v="10"/>
    <x v="3"/>
  </r>
  <r>
    <x v="673"/>
    <n v="11.6"/>
    <n v="20.3"/>
    <d v="1899-12-30T15:28:00"/>
    <n v="4.4000000000000004"/>
    <d v="1899-12-30T07:17:00"/>
    <n v="15.9"/>
    <s v="Wed"/>
    <n v="131551930"/>
    <n v="3057639"/>
    <s v="11-05"/>
    <x v="1"/>
    <x v="10"/>
    <x v="4"/>
  </r>
  <r>
    <x v="674"/>
    <n v="14.3"/>
    <n v="20.5"/>
    <d v="1899-12-30T13:55:00"/>
    <n v="8.6"/>
    <d v="1899-12-30T07:13:00"/>
    <n v="11.9"/>
    <s v="Thu"/>
    <n v="127641784"/>
    <n v="2969948"/>
    <s v="11-06"/>
    <x v="1"/>
    <x v="10"/>
    <x v="5"/>
  </r>
  <r>
    <x v="675"/>
    <n v="13"/>
    <n v="16.600000000000001"/>
    <d v="1899-12-30T15:14:00"/>
    <n v="9.1"/>
    <d v="1899-12-30T06:46:00"/>
    <n v="7.5"/>
    <s v="Fri"/>
    <n v="130021699"/>
    <n v="3022420"/>
    <s v="11-07"/>
    <x v="1"/>
    <x v="10"/>
    <x v="6"/>
  </r>
  <r>
    <x v="676"/>
    <n v="13.5"/>
    <n v="16.600000000000001"/>
    <d v="1899-12-30T14:30:00"/>
    <n v="10.7"/>
    <d v="1899-12-30T02:58:00"/>
    <n v="5.9"/>
    <s v="Sat"/>
    <n v="119589320"/>
    <n v="2782278"/>
    <s v="11-08"/>
    <x v="1"/>
    <x v="10"/>
    <x v="7"/>
  </r>
  <r>
    <x v="677"/>
    <n v="13.4"/>
    <n v="18.399999999999999"/>
    <d v="1899-12-30T14:28:00"/>
    <n v="8.3000000000000007"/>
    <d v="1899-12-30T23:54:00"/>
    <n v="10.1"/>
    <s v="Sun"/>
    <n v="100623592"/>
    <n v="2345826"/>
    <s v="11-09"/>
    <x v="1"/>
    <x v="10"/>
    <x v="8"/>
  </r>
  <r>
    <x v="678"/>
    <n v="10.7"/>
    <n v="18.5"/>
    <d v="1899-12-30T14:08:00"/>
    <n v="4.4000000000000004"/>
    <d v="1899-12-30T06:40:00"/>
    <n v="14.1"/>
    <s v="Mon"/>
    <n v="128761508"/>
    <n v="3000954"/>
    <s v="11-10"/>
    <x v="1"/>
    <x v="10"/>
    <x v="9"/>
  </r>
  <r>
    <x v="679"/>
    <n v="11.1"/>
    <n v="17.899999999999999"/>
    <d v="1899-12-30T14:56:00"/>
    <n v="5.0999999999999996"/>
    <d v="1899-12-30T06:40:00"/>
    <n v="12.8"/>
    <s v="Tue"/>
    <n v="137550729"/>
    <n v="3202666"/>
    <s v="11-11"/>
    <x v="1"/>
    <x v="10"/>
    <x v="10"/>
  </r>
  <r>
    <x v="680"/>
    <n v="10.199999999999999"/>
    <n v="14.7"/>
    <d v="1899-12-30T13:36:00"/>
    <n v="6.2"/>
    <d v="1899-12-30T23:47:00"/>
    <n v="8.5"/>
    <s v="Wed"/>
    <n v="147551218"/>
    <n v="3437946"/>
    <s v="11-12"/>
    <x v="1"/>
    <x v="10"/>
    <x v="11"/>
  </r>
  <r>
    <x v="681"/>
    <n v="4.3"/>
    <n v="8.1999999999999993"/>
    <d v="1899-12-30T14:41:00"/>
    <n v="1"/>
    <d v="1899-12-30T07:02:00"/>
    <n v="7.2"/>
    <s v="Thu"/>
    <n v="167238687"/>
    <n v="3900781"/>
    <s v="11-13"/>
    <x v="1"/>
    <x v="10"/>
    <x v="12"/>
  </r>
  <r>
    <x v="682"/>
    <n v="6.6"/>
    <n v="13.1"/>
    <d v="1899-12-30T13:53:00"/>
    <n v="0.5"/>
    <d v="1899-12-30T07:00:00"/>
    <n v="12.6"/>
    <s v="Fri"/>
    <n v="164382819"/>
    <n v="3828221"/>
    <s v="11-14"/>
    <x v="1"/>
    <x v="10"/>
    <x v="13"/>
  </r>
  <r>
    <x v="683"/>
    <n v="8"/>
    <n v="13.7"/>
    <d v="1899-12-30T15:46:00"/>
    <n v="2.9"/>
    <d v="1899-12-30T05:45:00"/>
    <n v="10.8"/>
    <s v="Sat"/>
    <n v="151628109"/>
    <n v="3539053"/>
    <s v="11-15"/>
    <x v="1"/>
    <x v="10"/>
    <x v="14"/>
  </r>
  <r>
    <x v="684"/>
    <n v="9.1"/>
    <n v="15.7"/>
    <d v="1899-12-30T15:04:00"/>
    <n v="5.7"/>
    <d v="1899-12-30T05:28:00"/>
    <n v="10"/>
    <s v="Sun"/>
    <n v="132445555"/>
    <n v="3093774"/>
    <s v="11-16"/>
    <x v="1"/>
    <x v="10"/>
    <x v="15"/>
  </r>
  <r>
    <x v="685"/>
    <n v="9"/>
    <n v="13.9"/>
    <d v="1899-12-30T13:15:00"/>
    <n v="4.2"/>
    <d v="1899-12-30T06:57:00"/>
    <n v="9.6999999999999993"/>
    <s v="Mon"/>
    <n v="156842522"/>
    <n v="3658620"/>
    <s v="11-17"/>
    <x v="1"/>
    <x v="10"/>
    <x v="16"/>
  </r>
  <r>
    <x v="686"/>
    <n v="8.1999999999999993"/>
    <n v="13.5"/>
    <d v="1899-12-30T14:25:00"/>
    <n v="4.4000000000000004"/>
    <d v="1899-12-30T07:01:00"/>
    <n v="9.1"/>
    <s v="Tue"/>
    <n v="164684476"/>
    <n v="3824361"/>
    <s v="11-18"/>
    <x v="1"/>
    <x v="10"/>
    <x v="17"/>
  </r>
  <r>
    <x v="687"/>
    <n v="6.5"/>
    <n v="14.8"/>
    <d v="1899-12-30T15:16:00"/>
    <n v="0"/>
    <d v="1899-12-30T06:52:00"/>
    <n v="14.8"/>
    <s v="Wed"/>
    <n v="168417055"/>
    <n v="3907770"/>
    <s v="11-19"/>
    <x v="1"/>
    <x v="10"/>
    <x v="18"/>
  </r>
  <r>
    <x v="688"/>
    <n v="7.7"/>
    <n v="15.8"/>
    <d v="1899-12-30T14:55:00"/>
    <n v="1.7"/>
    <d v="1899-12-30T05:42:00"/>
    <n v="14.1"/>
    <s v="Thu"/>
    <n v="166993805"/>
    <n v="3870817"/>
    <s v="11-20"/>
    <x v="1"/>
    <x v="10"/>
    <x v="19"/>
  </r>
  <r>
    <x v="689"/>
    <n v="8.1999999999999993"/>
    <n v="15.7"/>
    <d v="1899-12-30T13:45:00"/>
    <n v="1.8"/>
    <d v="1899-12-30T06:17:00"/>
    <n v="13.9"/>
    <s v="Fri"/>
    <n v="165716494"/>
    <n v="3840383"/>
    <s v="11-21"/>
    <x v="1"/>
    <x v="10"/>
    <x v="20"/>
  </r>
  <r>
    <x v="690"/>
    <n v="10.5"/>
    <n v="18.899999999999999"/>
    <d v="1899-12-30T15:00:00"/>
    <n v="3.5"/>
    <d v="1899-12-30T06:06:00"/>
    <n v="15.4"/>
    <s v="Sat"/>
    <n v="146093509"/>
    <n v="3379165"/>
    <s v="11-22"/>
    <x v="1"/>
    <x v="10"/>
    <x v="21"/>
  </r>
  <r>
    <x v="691"/>
    <n v="11.2"/>
    <n v="17.2"/>
    <d v="1899-12-30T13:59:00"/>
    <n v="5.2"/>
    <d v="1899-12-30T07:31:00"/>
    <n v="12"/>
    <s v="Sun"/>
    <n v="126784242"/>
    <n v="2944260"/>
    <s v="11-23"/>
    <x v="1"/>
    <x v="10"/>
    <x v="22"/>
  </r>
  <r>
    <x v="692"/>
    <n v="10.7"/>
    <n v="11.9"/>
    <d v="1899-12-30T00:11:00"/>
    <n v="10"/>
    <d v="1899-12-30T07:36:00"/>
    <n v="1.9"/>
    <s v="Mon"/>
    <n v="152489552"/>
    <n v="3546412"/>
    <s v="11-24"/>
    <x v="1"/>
    <x v="10"/>
    <x v="23"/>
  </r>
  <r>
    <x v="693"/>
    <n v="11.1"/>
    <n v="12.8"/>
    <d v="1899-12-30T13:57:00"/>
    <n v="9.5"/>
    <d v="1899-12-30T22:55:00"/>
    <n v="3.3"/>
    <s v="Tue"/>
    <n v="155140897"/>
    <n v="3600843"/>
    <s v="11-25"/>
    <x v="1"/>
    <x v="10"/>
    <x v="24"/>
  </r>
  <r>
    <x v="694"/>
    <n v="10.6"/>
    <n v="17.2"/>
    <d v="1899-12-30T15:07:00"/>
    <n v="7.1"/>
    <d v="1899-12-30T06:42:00"/>
    <n v="10.1"/>
    <s v="Wed"/>
    <n v="151939904"/>
    <n v="3522913"/>
    <s v="11-26"/>
    <x v="1"/>
    <x v="10"/>
    <x v="25"/>
  </r>
  <r>
    <x v="695"/>
    <n v="9.5"/>
    <n v="16.3"/>
    <d v="1899-12-30T15:12:00"/>
    <n v="5"/>
    <d v="1899-12-30T05:53:00"/>
    <n v="11.3"/>
    <s v="Thu"/>
    <n v="154010654"/>
    <n v="3573068"/>
    <s v="11-27"/>
    <x v="1"/>
    <x v="10"/>
    <x v="26"/>
  </r>
  <r>
    <x v="696"/>
    <n v="8.5"/>
    <n v="10.7"/>
    <d v="1899-12-30T18:40:00"/>
    <n v="5.4"/>
    <d v="1899-12-30T05:33:00"/>
    <n v="5.3"/>
    <s v="Fri"/>
    <n v="161079803"/>
    <n v="3738378"/>
    <s v="11-28"/>
    <x v="1"/>
    <x v="10"/>
    <x v="27"/>
  </r>
  <r>
    <x v="697"/>
    <n v="12.7"/>
    <n v="17.100000000000001"/>
    <d v="1899-12-30T15:19:00"/>
    <n v="9.6"/>
    <d v="1899-12-30T01:17:00"/>
    <n v="7.5"/>
    <s v="Sat"/>
    <n v="138575401"/>
    <n v="3219532"/>
    <s v="11-29"/>
    <x v="1"/>
    <x v="10"/>
    <x v="28"/>
  </r>
  <r>
    <x v="698"/>
    <n v="10.5"/>
    <n v="12"/>
    <d v="1899-12-30T11:11:00"/>
    <n v="8.3000000000000007"/>
    <d v="1899-12-30T05:05:00"/>
    <n v="3.7"/>
    <s v="Sun"/>
    <n v="129120093"/>
    <n v="3000135"/>
    <s v="11-30"/>
    <x v="1"/>
    <x v="10"/>
    <x v="29"/>
  </r>
  <r>
    <x v="699"/>
    <n v="4.9000000000000004"/>
    <n v="11.8"/>
    <d v="1899-12-30T00:24:00"/>
    <n v="-1.2"/>
    <d v="1899-12-30T23:56:00"/>
    <n v="13"/>
    <s v="Mon"/>
    <n v="175461712"/>
    <n v="4074079"/>
    <s v="12-01"/>
    <x v="1"/>
    <x v="11"/>
    <x v="0"/>
  </r>
  <r>
    <x v="700"/>
    <n v="-1.4"/>
    <n v="2"/>
    <d v="1899-12-30T13:33:00"/>
    <n v="-3.2"/>
    <d v="1899-12-30T06:23:00"/>
    <n v="5.2"/>
    <s v="Tue"/>
    <n v="210482965"/>
    <n v="4883035"/>
    <s v="12-02"/>
    <x v="1"/>
    <x v="11"/>
    <x v="1"/>
  </r>
  <r>
    <x v="701"/>
    <n v="2.5"/>
    <n v="7"/>
    <d v="1899-12-30T15:27:00"/>
    <n v="-3.8"/>
    <d v="1899-12-30T03:26:00"/>
    <n v="10.8"/>
    <s v="Wed"/>
    <n v="211108736"/>
    <n v="4887727"/>
    <s v="12-03"/>
    <x v="1"/>
    <x v="11"/>
    <x v="2"/>
  </r>
  <r>
    <x v="702"/>
    <n v="1.5"/>
    <n v="5.2"/>
    <d v="1899-12-30T14:02:00"/>
    <n v="-1.4"/>
    <d v="1899-12-31T00:00:00"/>
    <n v="6.6"/>
    <s v="Thu"/>
    <n v="215336743"/>
    <n v="4994605"/>
    <s v="12-04"/>
    <x v="1"/>
    <x v="11"/>
    <x v="3"/>
  </r>
  <r>
    <x v="703"/>
    <n v="-1.2"/>
    <n v="2.5"/>
    <d v="1899-12-30T14:27:00"/>
    <n v="-3.9"/>
    <d v="1899-12-30T07:09:00"/>
    <n v="6.4"/>
    <s v="Fri"/>
    <n v="229490012"/>
    <n v="5312074"/>
    <s v="12-05"/>
    <x v="1"/>
    <x v="11"/>
    <x v="4"/>
  </r>
  <r>
    <x v="704"/>
    <n v="-0.4"/>
    <n v="3.8"/>
    <d v="1899-12-30T14:33:00"/>
    <n v="-3.6"/>
    <d v="1899-12-30T03:48:00"/>
    <n v="7.4"/>
    <s v="Sat"/>
    <n v="217143464"/>
    <n v="5012841"/>
    <s v="12-06"/>
    <x v="1"/>
    <x v="11"/>
    <x v="5"/>
  </r>
  <r>
    <x v="705"/>
    <n v="0.2"/>
    <n v="4.3"/>
    <d v="1899-12-30T15:37:00"/>
    <n v="-2.2999999999999998"/>
    <d v="1899-12-30T04:04:00"/>
    <n v="6.6"/>
    <s v="Sun"/>
    <n v="196688392"/>
    <n v="4541944"/>
    <s v="12-07"/>
    <x v="1"/>
    <x v="11"/>
    <x v="6"/>
  </r>
  <r>
    <x v="706"/>
    <n v="1"/>
    <n v="6.5"/>
    <d v="1899-12-30T14:46:00"/>
    <n v="-2.2999999999999998"/>
    <d v="1899-12-30T02:37:00"/>
    <n v="8.8000000000000007"/>
    <s v="Mon"/>
    <n v="222685172"/>
    <n v="5148771"/>
    <s v="12-08"/>
    <x v="1"/>
    <x v="11"/>
    <x v="7"/>
  </r>
  <r>
    <x v="707"/>
    <n v="1.7"/>
    <n v="7.8"/>
    <d v="1899-12-30T14:37:00"/>
    <n v="-2.2999999999999998"/>
    <d v="1899-12-30T06:42:00"/>
    <n v="10.1"/>
    <s v="Tue"/>
    <n v="226751926"/>
    <n v="5236421"/>
    <s v="12-09"/>
    <x v="1"/>
    <x v="11"/>
    <x v="8"/>
  </r>
  <r>
    <x v="708"/>
    <n v="5.5"/>
    <n v="9.9"/>
    <d v="1899-12-30T13:33:00"/>
    <n v="-0.5"/>
    <d v="1899-12-30T01:57:00"/>
    <n v="10.4"/>
    <s v="Wed"/>
    <n v="215341245"/>
    <n v="4964607"/>
    <s v="12-10"/>
    <x v="1"/>
    <x v="11"/>
    <x v="9"/>
  </r>
  <r>
    <x v="709"/>
    <n v="4.7"/>
    <n v="7.9"/>
    <d v="1899-12-30T11:25:00"/>
    <n v="0.4"/>
    <d v="1899-12-30T23:34:00"/>
    <n v="7.5"/>
    <s v="Thu"/>
    <n v="212846696"/>
    <n v="4916066"/>
    <s v="12-11"/>
    <x v="1"/>
    <x v="11"/>
    <x v="10"/>
  </r>
  <r>
    <x v="710"/>
    <n v="1.9"/>
    <n v="5.3"/>
    <d v="1899-12-30T14:14:00"/>
    <n v="-0.8"/>
    <d v="1899-12-30T05:55:00"/>
    <n v="6.1"/>
    <s v="Fri"/>
    <n v="219565944"/>
    <n v="5082988"/>
    <s v="12-12"/>
    <x v="1"/>
    <x v="11"/>
    <x v="11"/>
  </r>
  <r>
    <x v="711"/>
    <n v="-0.5"/>
    <n v="2.5"/>
    <d v="1899-12-30T14:06:00"/>
    <n v="-2.5"/>
    <d v="1899-12-30T23:36:00"/>
    <n v="5"/>
    <s v="Sat"/>
    <n v="214930806"/>
    <n v="4973034"/>
    <s v="12-13"/>
    <x v="1"/>
    <x v="11"/>
    <x v="12"/>
  </r>
  <r>
    <x v="712"/>
    <n v="0.4"/>
    <n v="4.5999999999999996"/>
    <d v="1899-12-30T15:30:00"/>
    <n v="-3.6"/>
    <d v="1899-12-30T04:36:00"/>
    <n v="8.1999999999999993"/>
    <s v="Sun"/>
    <n v="201885962"/>
    <n v="4675239"/>
    <s v="12-14"/>
    <x v="1"/>
    <x v="11"/>
    <x v="13"/>
  </r>
  <r>
    <x v="713"/>
    <n v="3.3"/>
    <n v="6.3"/>
    <d v="1899-12-30T13:43:00"/>
    <n v="-0.8"/>
    <d v="1899-12-30T06:22:00"/>
    <n v="7.1"/>
    <s v="Mon"/>
    <n v="220174853"/>
    <n v="5100232"/>
    <s v="12-15"/>
    <x v="1"/>
    <x v="11"/>
    <x v="14"/>
  </r>
  <r>
    <x v="714"/>
    <n v="0.4"/>
    <n v="5.0999999999999996"/>
    <d v="1899-12-30T00:59:00"/>
    <n v="-4.8"/>
    <d v="1899-12-30T23:57:00"/>
    <n v="9.9"/>
    <s v="Tue"/>
    <n v="237559498"/>
    <n v="5485852"/>
    <s v="12-16"/>
    <x v="1"/>
    <x v="11"/>
    <x v="15"/>
  </r>
  <r>
    <x v="715"/>
    <n v="-4.7"/>
    <n v="-1.4"/>
    <d v="1899-12-30T13:39:00"/>
    <n v="-7.4"/>
    <d v="1899-12-30T07:17:00"/>
    <n v="6"/>
    <s v="Wed"/>
    <n v="269637374"/>
    <n v="6227747"/>
    <s v="12-17"/>
    <x v="1"/>
    <x v="11"/>
    <x v="16"/>
  </r>
  <r>
    <x v="716"/>
    <n v="-2.8"/>
    <n v="2.5"/>
    <d v="1899-12-30T14:24:00"/>
    <n v="-6.2"/>
    <d v="1899-12-30T05:58:00"/>
    <n v="8.6999999999999993"/>
    <s v="Thu"/>
    <n v="265549442"/>
    <n v="6138941"/>
    <s v="12-18"/>
    <x v="1"/>
    <x v="11"/>
    <x v="17"/>
  </r>
  <r>
    <x v="717"/>
    <n v="-0.8"/>
    <n v="3.6"/>
    <d v="1899-12-30T13:57:00"/>
    <n v="-7.2"/>
    <d v="1899-12-30T05:53:00"/>
    <n v="10.8"/>
    <s v="Fri"/>
    <n v="254485303"/>
    <n v="5914542"/>
    <s v="12-19"/>
    <x v="1"/>
    <x v="11"/>
    <x v="18"/>
  </r>
  <r>
    <x v="718"/>
    <n v="1.8"/>
    <n v="6.1"/>
    <d v="1899-12-30T14:11:00"/>
    <n v="-1.4"/>
    <d v="1899-12-30T23:55:00"/>
    <n v="7.5"/>
    <s v="Sat"/>
    <n v="227610243"/>
    <n v="5287530"/>
    <s v="12-20"/>
    <x v="1"/>
    <x v="11"/>
    <x v="19"/>
  </r>
  <r>
    <x v="719"/>
    <n v="-0.9"/>
    <n v="3.4"/>
    <d v="1899-12-30T15:16:00"/>
    <n v="-3.3"/>
    <d v="1899-12-30T05:22:00"/>
    <n v="6.7"/>
    <s v="Sun"/>
    <n v="216379989"/>
    <n v="5022736"/>
    <s v="12-21"/>
    <x v="1"/>
    <x v="11"/>
    <x v="20"/>
  </r>
  <r>
    <x v="720"/>
    <n v="0.2"/>
    <n v="4.9000000000000004"/>
    <d v="1899-12-30T14:35:00"/>
    <n v="-4.5999999999999996"/>
    <d v="1899-12-30T06:57:00"/>
    <n v="9.5"/>
    <s v="Mon"/>
    <n v="242197361"/>
    <n v="5631894"/>
    <s v="12-22"/>
    <x v="1"/>
    <x v="11"/>
    <x v="21"/>
  </r>
  <r>
    <x v="721"/>
    <n v="1.9"/>
    <n v="7.4"/>
    <d v="1899-12-30T14:56:00"/>
    <n v="-2.6"/>
    <d v="1899-12-30T07:19:00"/>
    <n v="10"/>
    <s v="Tue"/>
    <n v="236120890"/>
    <n v="5498938"/>
    <s v="12-23"/>
    <x v="1"/>
    <x v="11"/>
    <x v="22"/>
  </r>
  <r>
    <x v="722"/>
    <n v="4.4000000000000004"/>
    <n v="10.5"/>
    <d v="1899-12-30T14:44:00"/>
    <n v="-0.1"/>
    <d v="1899-12-30T02:25:00"/>
    <n v="10.6"/>
    <s v="Wed"/>
    <n v="223515170"/>
    <n v="5196495"/>
    <s v="12-24"/>
    <x v="1"/>
    <x v="11"/>
    <x v="23"/>
  </r>
  <r>
    <x v="723"/>
    <n v="1.5"/>
    <n v="5.0999999999999996"/>
    <d v="1899-12-30T14:03:00"/>
    <n v="-1.1000000000000001"/>
    <d v="1899-12-30T06:16:00"/>
    <n v="6.2"/>
    <s v="Thu"/>
    <n v="216775088"/>
    <n v="5049113"/>
    <s v="12-25"/>
    <x v="1"/>
    <x v="11"/>
    <x v="24"/>
  </r>
  <r>
    <x v="724"/>
    <n v="0.1"/>
    <n v="5.9"/>
    <d v="1899-12-30T15:34:00"/>
    <n v="-2.7"/>
    <d v="1899-12-30T06:03:00"/>
    <n v="8.6"/>
    <s v="Fri"/>
    <n v="224486559"/>
    <n v="5230067"/>
    <s v="12-26"/>
    <x v="1"/>
    <x v="11"/>
    <x v="25"/>
  </r>
  <r>
    <x v="725"/>
    <n v="0.9"/>
    <n v="8.3000000000000007"/>
    <d v="1899-12-30T15:40:00"/>
    <n v="-4.5999999999999996"/>
    <d v="1899-12-30T03:08:00"/>
    <n v="12.9"/>
    <s v="Sat"/>
    <n v="213134962"/>
    <n v="4981713"/>
    <s v="12-27"/>
    <x v="1"/>
    <x v="11"/>
    <x v="26"/>
  </r>
  <r>
    <x v="726"/>
    <n v="1.8"/>
    <n v="5.6"/>
    <d v="1899-12-30T13:57:00"/>
    <n v="-3.9"/>
    <d v="1899-12-30T07:34:00"/>
    <n v="9.5"/>
    <s v="Sun"/>
    <n v="199506629"/>
    <n v="4666823"/>
    <s v="12-28"/>
    <x v="1"/>
    <x v="11"/>
    <x v="27"/>
  </r>
  <r>
    <x v="727"/>
    <n v="3.5"/>
    <n v="9.1"/>
    <d v="1899-12-30T15:30:00"/>
    <n v="-1.2"/>
    <d v="1899-12-30T06:36:00"/>
    <n v="10.3"/>
    <s v="Mon"/>
    <n v="215287672"/>
    <n v="5011467"/>
    <s v="12-29"/>
    <x v="1"/>
    <x v="11"/>
    <x v="28"/>
  </r>
  <r>
    <x v="728"/>
    <n v="4.7"/>
    <n v="11.7"/>
    <d v="1899-12-30T13:49:00"/>
    <n v="-0.7"/>
    <d v="1899-12-30T06:36:00"/>
    <n v="12.4"/>
    <s v="Tue"/>
    <n v="211264994"/>
    <n v="4900127"/>
    <s v="12-30"/>
    <x v="1"/>
    <x v="11"/>
    <x v="29"/>
  </r>
  <r>
    <x v="729"/>
    <n v="0.5"/>
    <n v="4.0999999999999996"/>
    <d v="1899-12-30T15:40:00"/>
    <n v="-2"/>
    <d v="1899-12-30T23:57:00"/>
    <n v="6.1"/>
    <s v="Wed"/>
    <n v="225330903"/>
    <n v="5215624"/>
    <s v="12-31"/>
    <x v="1"/>
    <x v="11"/>
    <x v="30"/>
  </r>
  <r>
    <x v="730"/>
    <n v="-3.9"/>
    <n v="-0.5"/>
    <d v="1899-12-30T14:47:00"/>
    <n v="-5.9"/>
    <d v="1899-12-30T06:58:00"/>
    <n v="5.4"/>
    <s v="Thu"/>
    <n v="211339307"/>
    <n v="4898813"/>
    <s v="01-01"/>
    <x v="2"/>
    <x v="0"/>
    <x v="0"/>
  </r>
  <r>
    <x v="731"/>
    <n v="-2"/>
    <n v="1.5"/>
    <d v="1899-12-30T12:51:00"/>
    <n v="-5.4"/>
    <d v="1899-12-30T00:22:00"/>
    <n v="6.9"/>
    <s v="Fri"/>
    <n v="230938113"/>
    <n v="5348257"/>
    <s v="01-02"/>
    <x v="2"/>
    <x v="0"/>
    <x v="1"/>
  </r>
  <r>
    <x v="732"/>
    <n v="-0.3"/>
    <n v="5.2"/>
    <d v="1899-12-30T15:31:00"/>
    <n v="-6.1"/>
    <d v="1899-12-30T07:13:00"/>
    <n v="11.3"/>
    <s v="Sat"/>
    <n v="220700162"/>
    <n v="5097147"/>
    <s v="01-03"/>
    <x v="2"/>
    <x v="0"/>
    <x v="2"/>
  </r>
  <r>
    <x v="733"/>
    <n v="2.9"/>
    <n v="10.8"/>
    <d v="1899-12-30T15:17:00"/>
    <n v="-3.1"/>
    <d v="1899-12-30T07:41:00"/>
    <n v="13.9"/>
    <s v="Sun"/>
    <n v="196818418"/>
    <n v="4542484"/>
    <s v="01-04"/>
    <x v="2"/>
    <x v="0"/>
    <x v="3"/>
  </r>
  <r>
    <x v="734"/>
    <n v="4.4000000000000004"/>
    <n v="10.1"/>
    <d v="1899-12-30T15:26:00"/>
    <n v="-2"/>
    <d v="1899-12-30T06:59:00"/>
    <n v="12.1"/>
    <s v="Mon"/>
    <n v="214460475"/>
    <n v="4952347"/>
    <s v="01-05"/>
    <x v="2"/>
    <x v="0"/>
    <x v="4"/>
  </r>
  <r>
    <x v="735"/>
    <n v="3.9"/>
    <n v="7.2"/>
    <d v="1899-12-30T14:28:00"/>
    <n v="-1.2"/>
    <d v="1899-12-30T23:57:00"/>
    <n v="8.4"/>
    <s v="Tue"/>
    <n v="214325061"/>
    <n v="4962127"/>
    <s v="01-06"/>
    <x v="2"/>
    <x v="0"/>
    <x v="5"/>
  </r>
  <r>
    <x v="736"/>
    <n v="-1.4"/>
    <n v="2.8"/>
    <d v="1899-12-30T14:50:00"/>
    <n v="-4.5"/>
    <d v="1899-12-30T07:04:00"/>
    <n v="7.3"/>
    <s v="Wed"/>
    <n v="233382063"/>
    <n v="5406184"/>
    <s v="01-07"/>
    <x v="2"/>
    <x v="0"/>
    <x v="6"/>
  </r>
  <r>
    <x v="737"/>
    <n v="-0.2"/>
    <n v="4.8"/>
    <d v="1899-12-30T14:50:00"/>
    <n v="-4.5"/>
    <d v="1899-12-30T07:00:00"/>
    <n v="9.3000000000000007"/>
    <s v="Thu"/>
    <n v="235612016"/>
    <n v="5456170"/>
    <s v="01-08"/>
    <x v="2"/>
    <x v="0"/>
    <x v="7"/>
  </r>
  <r>
    <x v="738"/>
    <n v="1.7"/>
    <n v="6"/>
    <d v="1899-12-30T15:21:00"/>
    <n v="-1.9"/>
    <d v="1899-12-30T05:19:00"/>
    <n v="7.9"/>
    <s v="Fri"/>
    <n v="230037187"/>
    <n v="5333061"/>
    <s v="01-09"/>
    <x v="2"/>
    <x v="0"/>
    <x v="8"/>
  </r>
  <r>
    <x v="739"/>
    <n v="3.2"/>
    <n v="7.9"/>
    <d v="1899-12-30T15:09:00"/>
    <n v="-0.1"/>
    <d v="1899-12-30T05:23:00"/>
    <n v="8"/>
    <s v="Sat"/>
    <n v="208650031"/>
    <n v="4833485"/>
    <s v="01-10"/>
    <x v="2"/>
    <x v="0"/>
    <x v="9"/>
  </r>
  <r>
    <x v="740"/>
    <n v="2"/>
    <n v="8.6"/>
    <d v="1899-12-30T12:50:00"/>
    <n v="-2.2999999999999998"/>
    <d v="1899-12-30T07:22:00"/>
    <n v="10.9"/>
    <s v="Sun"/>
    <n v="196332665"/>
    <n v="4542825"/>
    <s v="01-11"/>
    <x v="2"/>
    <x v="0"/>
    <x v="10"/>
  </r>
  <r>
    <x v="741"/>
    <n v="0.7"/>
    <n v="7.2"/>
    <d v="1899-12-30T15:08:00"/>
    <n v="-3.2"/>
    <d v="1899-12-30T07:34:00"/>
    <n v="10.4"/>
    <s v="Mon"/>
    <n v="225917015"/>
    <n v="5228325"/>
    <s v="01-12"/>
    <x v="2"/>
    <x v="0"/>
    <x v="11"/>
  </r>
  <r>
    <x v="742"/>
    <n v="2.2999999999999998"/>
    <n v="9.1"/>
    <d v="1899-12-30T14:38:00"/>
    <n v="-4.5999999999999996"/>
    <d v="1899-12-30T07:24:00"/>
    <n v="13.7"/>
    <s v="Tue"/>
    <n v="225191338"/>
    <n v="5215039"/>
    <s v="01-13"/>
    <x v="2"/>
    <x v="0"/>
    <x v="12"/>
  </r>
  <r>
    <x v="743"/>
    <n v="4.0999999999999996"/>
    <n v="6.4"/>
    <d v="1899-12-30T14:53:00"/>
    <n v="0.7"/>
    <d v="1899-12-30T03:52:00"/>
    <n v="5.7"/>
    <s v="Wed"/>
    <n v="218820249"/>
    <n v="5068106"/>
    <s v="01-14"/>
    <x v="2"/>
    <x v="0"/>
    <x v="13"/>
  </r>
  <r>
    <x v="744"/>
    <n v="5.7"/>
    <n v="11.3"/>
    <d v="1899-12-30T15:39:00"/>
    <n v="2"/>
    <d v="1899-12-30T23:53:00"/>
    <n v="9.3000000000000007"/>
    <s v="Thu"/>
    <n v="208576461"/>
    <n v="4849620"/>
    <s v="01-15"/>
    <x v="2"/>
    <x v="0"/>
    <x v="14"/>
  </r>
  <r>
    <x v="745"/>
    <n v="3.1"/>
    <n v="8.1999999999999993"/>
    <d v="1899-12-30T14:05:00"/>
    <n v="-1.3"/>
    <d v="1899-12-30T07:00:00"/>
    <n v="9.5"/>
    <s v="Fri"/>
    <n v="216140673"/>
    <n v="5017888"/>
    <s v="01-16"/>
    <x v="2"/>
    <x v="0"/>
    <x v="15"/>
  </r>
  <r>
    <x v="746"/>
    <n v="1.4"/>
    <n v="5.2"/>
    <d v="1899-12-30T15:36:00"/>
    <n v="-1.1000000000000001"/>
    <d v="1899-12-30T07:45:00"/>
    <n v="6.3"/>
    <s v="Sat"/>
    <n v="207991490"/>
    <n v="4832627"/>
    <s v="01-17"/>
    <x v="2"/>
    <x v="0"/>
    <x v="16"/>
  </r>
  <r>
    <x v="747"/>
    <n v="2.2999999999999998"/>
    <n v="7.7"/>
    <d v="1899-12-30T16:09:00"/>
    <n v="-3.5"/>
    <d v="1899-12-30T06:31:00"/>
    <n v="11.2"/>
    <s v="Sun"/>
    <n v="191613426"/>
    <n v="4453572"/>
    <s v="01-18"/>
    <x v="2"/>
    <x v="0"/>
    <x v="17"/>
  </r>
  <r>
    <x v="748"/>
    <n v="4.0999999999999996"/>
    <n v="6.9"/>
    <d v="1899-12-30T14:07:00"/>
    <n v="1.1000000000000001"/>
    <d v="1899-12-30T23:53:00"/>
    <n v="5.8"/>
    <s v="Mon"/>
    <n v="209614231"/>
    <n v="4872670"/>
    <s v="01-19"/>
    <x v="2"/>
    <x v="0"/>
    <x v="18"/>
  </r>
  <r>
    <x v="749"/>
    <n v="3"/>
    <n v="8.9"/>
    <d v="1899-12-30T15:51:00"/>
    <n v="-3"/>
    <d v="1899-12-30T07:48:00"/>
    <n v="11.9"/>
    <s v="Tue"/>
    <n v="213481336"/>
    <n v="4964143"/>
    <s v="01-20"/>
    <x v="2"/>
    <x v="0"/>
    <x v="19"/>
  </r>
  <r>
    <x v="750"/>
    <n v="3.6"/>
    <n v="5"/>
    <d v="1899-12-30T12:44:00"/>
    <n v="1.4"/>
    <d v="1899-12-30T06:22:00"/>
    <n v="3.6"/>
    <s v="Wed"/>
    <n v="212446929"/>
    <n v="4933496"/>
    <s v="01-21"/>
    <x v="2"/>
    <x v="0"/>
    <x v="20"/>
  </r>
  <r>
    <x v="751"/>
    <n v="4.5"/>
    <n v="6.1"/>
    <d v="1899-12-30T12:42:00"/>
    <n v="3.2"/>
    <d v="1899-12-30T07:38:00"/>
    <n v="2.9"/>
    <s v="Thu"/>
    <n v="208149322"/>
    <n v="4817232"/>
    <s v="01-22"/>
    <x v="2"/>
    <x v="0"/>
    <x v="21"/>
  </r>
  <r>
    <x v="752"/>
    <n v="3.6"/>
    <n v="8.5"/>
    <d v="1899-12-30T14:57:00"/>
    <n v="-0.1"/>
    <d v="1899-12-30T07:32:00"/>
    <n v="8.6"/>
    <s v="Fri"/>
    <n v="202261535"/>
    <n v="4680352"/>
    <s v="01-23"/>
    <x v="2"/>
    <x v="0"/>
    <x v="22"/>
  </r>
  <r>
    <x v="753"/>
    <n v="4.2"/>
    <n v="9.9"/>
    <d v="1899-12-30T15:58:00"/>
    <n v="0"/>
    <d v="1899-12-30T02:30:00"/>
    <n v="9.9"/>
    <s v="Sat"/>
    <n v="189189976"/>
    <n v="4380170"/>
    <s v="01-24"/>
    <x v="2"/>
    <x v="0"/>
    <x v="23"/>
  </r>
  <r>
    <x v="754"/>
    <n v="3.3"/>
    <n v="6.4"/>
    <d v="1899-12-30T16:23:00"/>
    <n v="-0.7"/>
    <d v="1899-12-30T07:39:00"/>
    <n v="7.1"/>
    <s v="Sun"/>
    <n v="180214293"/>
    <n v="4182297"/>
    <s v="01-25"/>
    <x v="2"/>
    <x v="0"/>
    <x v="24"/>
  </r>
  <r>
    <x v="755"/>
    <n v="7.1"/>
    <n v="11.8"/>
    <d v="1899-12-30T14:40:00"/>
    <n v="4.4000000000000004"/>
    <d v="1899-12-30T00:08:00"/>
    <n v="7.4"/>
    <s v="Mon"/>
    <n v="191246238"/>
    <n v="4444104"/>
    <s v="01-26"/>
    <x v="2"/>
    <x v="0"/>
    <x v="25"/>
  </r>
  <r>
    <x v="756"/>
    <n v="3.3"/>
    <n v="7.3"/>
    <d v="1899-12-30T13:55:00"/>
    <n v="-0.7"/>
    <d v="1899-12-30T23:59:00"/>
    <n v="8"/>
    <s v="Tue"/>
    <n v="201256332"/>
    <n v="4679750"/>
    <s v="01-27"/>
    <x v="2"/>
    <x v="0"/>
    <x v="26"/>
  </r>
  <r>
    <x v="757"/>
    <n v="-0.2"/>
    <n v="4.7"/>
    <d v="1899-12-30T13:55:00"/>
    <n v="-3.9"/>
    <d v="1899-12-30T07:03:00"/>
    <n v="8.6"/>
    <s v="Wed"/>
    <n v="220199303"/>
    <n v="5111404"/>
    <s v="01-28"/>
    <x v="2"/>
    <x v="0"/>
    <x v="27"/>
  </r>
  <r>
    <x v="758"/>
    <n v="2.2000000000000002"/>
    <n v="5.5"/>
    <d v="1899-12-30T15:44:00"/>
    <n v="-1.1000000000000001"/>
    <d v="1899-12-30T03:21:00"/>
    <n v="6.6"/>
    <s v="Thu"/>
    <n v="219436918"/>
    <n v="5081907"/>
    <s v="01-29"/>
    <x v="2"/>
    <x v="0"/>
    <x v="28"/>
  </r>
  <r>
    <x v="759"/>
    <n v="2.1"/>
    <n v="6.2"/>
    <d v="1899-12-30T14:20:00"/>
    <n v="-1.6"/>
    <d v="1899-12-30T23:59:00"/>
    <n v="7.8"/>
    <s v="Fri"/>
    <n v="217121307"/>
    <n v="5021745"/>
    <s v="01-30"/>
    <x v="2"/>
    <x v="0"/>
    <x v="29"/>
  </r>
  <r>
    <x v="760"/>
    <n v="-0.6"/>
    <n v="4.5"/>
    <d v="1899-12-30T14:59:00"/>
    <n v="-4.4000000000000004"/>
    <d v="1899-12-30T07:23:00"/>
    <n v="8.9"/>
    <s v="Sat"/>
    <n v="211751654"/>
    <n v="4901512"/>
    <s v="01-31"/>
    <x v="2"/>
    <x v="0"/>
    <x v="30"/>
  </r>
  <r>
    <x v="761"/>
    <n v="0.5"/>
    <n v="7.9"/>
    <d v="1899-12-30T14:38:00"/>
    <n v="-5.7"/>
    <d v="1899-12-30T07:07:00"/>
    <n v="13.6"/>
    <s v="Sun"/>
    <n v="195283663"/>
    <n v="4524588"/>
    <s v="02-01"/>
    <x v="2"/>
    <x v="1"/>
    <x v="0"/>
  </r>
  <r>
    <x v="762"/>
    <n v="1.6"/>
    <n v="9.1999999999999993"/>
    <d v="1899-12-30T16:21:00"/>
    <n v="-4"/>
    <d v="1899-12-30T06:48:00"/>
    <n v="13.2"/>
    <s v="Mon"/>
    <n v="216908504"/>
    <n v="5030855"/>
    <s v="02-02"/>
    <x v="2"/>
    <x v="1"/>
    <x v="1"/>
  </r>
  <r>
    <x v="763"/>
    <n v="3.5"/>
    <n v="9.9"/>
    <d v="1899-12-30T16:34:00"/>
    <n v="-2.4"/>
    <d v="1899-12-30T06:33:00"/>
    <n v="12.3"/>
    <s v="Tue"/>
    <n v="217044732"/>
    <n v="5045547"/>
    <s v="02-03"/>
    <x v="2"/>
    <x v="1"/>
    <x v="2"/>
  </r>
  <r>
    <x v="764"/>
    <n v="3.8"/>
    <n v="8.8000000000000007"/>
    <d v="1899-12-30T14:36:00"/>
    <n v="0"/>
    <d v="1899-12-30T06:40:00"/>
    <n v="8.8000000000000007"/>
    <s v="Wed"/>
    <n v="212153378"/>
    <n v="4938049"/>
    <s v="02-04"/>
    <x v="2"/>
    <x v="1"/>
    <x v="3"/>
  </r>
  <r>
    <x v="765"/>
    <n v="3.2"/>
    <n v="7.1"/>
    <d v="1899-12-30T15:40:00"/>
    <n v="0.7"/>
    <d v="1899-12-30T04:02:00"/>
    <n v="6.4"/>
    <s v="Thu"/>
    <n v="213430680"/>
    <n v="4987955"/>
    <s v="02-05"/>
    <x v="2"/>
    <x v="1"/>
    <x v="4"/>
  </r>
  <r>
    <x v="766"/>
    <n v="3.4"/>
    <n v="9.8000000000000007"/>
    <d v="1899-12-30T15:55:00"/>
    <n v="-1.2"/>
    <d v="1899-12-30T06:15:00"/>
    <n v="11"/>
    <s v="Fri"/>
    <n v="210096268"/>
    <n v="4913474"/>
    <s v="02-06"/>
    <x v="2"/>
    <x v="1"/>
    <x v="5"/>
  </r>
  <r>
    <x v="767"/>
    <n v="4.2"/>
    <n v="9.8000000000000007"/>
    <d v="1899-12-30T14:49:00"/>
    <n v="0.1"/>
    <d v="1899-12-30T07:46:00"/>
    <n v="9.6999999999999993"/>
    <s v="Sat"/>
    <n v="197022796"/>
    <n v="4600572"/>
    <s v="02-07"/>
    <x v="2"/>
    <x v="1"/>
    <x v="6"/>
  </r>
  <r>
    <x v="768"/>
    <n v="-2.2000000000000002"/>
    <n v="4.5999999999999996"/>
    <d v="1899-12-30T00:01:00"/>
    <n v="-6.9"/>
    <d v="1899-12-30T23:58:00"/>
    <n v="11.5"/>
    <s v="Sun"/>
    <n v="202706866"/>
    <n v="4734248"/>
    <s v="02-08"/>
    <x v="2"/>
    <x v="1"/>
    <x v="7"/>
  </r>
  <r>
    <x v="769"/>
    <n v="-3"/>
    <n v="2.2000000000000002"/>
    <d v="1899-12-30T15:56:00"/>
    <n v="-8.9"/>
    <d v="1899-12-30T07:04:00"/>
    <n v="11.1"/>
    <s v="Mon"/>
    <n v="242463711"/>
    <n v="5655215"/>
    <s v="02-09"/>
    <x v="2"/>
    <x v="1"/>
    <x v="8"/>
  </r>
  <r>
    <x v="770"/>
    <n v="4.3"/>
    <n v="10.1"/>
    <d v="1899-12-30T14:25:00"/>
    <n v="-0.4"/>
    <d v="1899-12-30T07:38:00"/>
    <n v="10.5"/>
    <s v="Tue"/>
    <n v="220351419"/>
    <n v="5118329"/>
    <s v="02-10"/>
    <x v="2"/>
    <x v="1"/>
    <x v="9"/>
  </r>
  <r>
    <x v="771"/>
    <n v="5.4"/>
    <n v="11.5"/>
    <d v="1899-12-30T15:45:00"/>
    <n v="-1.4"/>
    <d v="1899-12-30T06:55:00"/>
    <n v="12.9"/>
    <s v="Wed"/>
    <n v="211067793"/>
    <n v="4894718"/>
    <s v="02-11"/>
    <x v="2"/>
    <x v="1"/>
    <x v="10"/>
  </r>
  <r>
    <x v="772"/>
    <n v="3"/>
    <n v="6.2"/>
    <d v="1899-12-30T15:31:00"/>
    <n v="-1.1000000000000001"/>
    <d v="1899-12-30T23:33:00"/>
    <n v="7.3"/>
    <s v="Thu"/>
    <n v="210944061"/>
    <n v="4891490"/>
    <s v="02-12"/>
    <x v="2"/>
    <x v="1"/>
    <x v="11"/>
  </r>
  <r>
    <x v="773"/>
    <n v="1.2"/>
    <n v="6.5"/>
    <d v="1899-12-30T15:16:00"/>
    <n v="-3.2"/>
    <d v="1899-12-30T07:08:00"/>
    <n v="9.6999999999999993"/>
    <s v="Fri"/>
    <n v="217374449"/>
    <n v="5041143"/>
    <s v="02-13"/>
    <x v="2"/>
    <x v="1"/>
    <x v="12"/>
  </r>
  <r>
    <x v="774"/>
    <n v="4.4000000000000004"/>
    <n v="11.7"/>
    <d v="1899-12-30T16:16:00"/>
    <n v="-2"/>
    <d v="1899-12-30T07:16:00"/>
    <n v="13.7"/>
    <s v="Sat"/>
    <n v="197506062"/>
    <n v="4573291"/>
    <s v="02-14"/>
    <x v="2"/>
    <x v="1"/>
    <x v="13"/>
  </r>
  <r>
    <x v="775"/>
    <n v="6.1"/>
    <n v="10.7"/>
    <d v="1899-12-30T16:34:00"/>
    <n v="-0.2"/>
    <d v="1899-12-30T07:40:00"/>
    <n v="10.9"/>
    <s v="Sun"/>
    <n v="182336015"/>
    <n v="4217797"/>
    <s v="02-15"/>
    <x v="2"/>
    <x v="1"/>
    <x v="14"/>
  </r>
  <r>
    <x v="776"/>
    <n v="5.9"/>
    <n v="7.6"/>
    <d v="1899-12-30T00:05:00"/>
    <n v="5.2"/>
    <d v="1899-12-30T21:06:00"/>
    <n v="2.4"/>
    <s v="Mon"/>
    <n v="198751837"/>
    <n v="4596831"/>
    <s v="02-16"/>
    <x v="2"/>
    <x v="1"/>
    <x v="15"/>
  </r>
  <r>
    <x v="777"/>
    <n v="5"/>
    <n v="8.8000000000000007"/>
    <d v="1899-12-30T13:22:00"/>
    <n v="2.8"/>
    <d v="1899-12-30T22:08:00"/>
    <n v="6"/>
    <s v="Tue"/>
    <n v="194475927"/>
    <n v="4505101"/>
    <s v="02-17"/>
    <x v="2"/>
    <x v="1"/>
    <x v="16"/>
  </r>
  <r>
    <x v="778"/>
    <n v="3.8"/>
    <n v="7.4"/>
    <d v="1899-12-30T14:18:00"/>
    <n v="2.2000000000000002"/>
    <d v="1899-12-30T23:45:00"/>
    <n v="5.2"/>
    <s v="Wed"/>
    <n v="177610816"/>
    <n v="4111321"/>
    <s v="02-18"/>
    <x v="2"/>
    <x v="1"/>
    <x v="17"/>
  </r>
  <r>
    <x v="779"/>
    <n v="4.5"/>
    <n v="10.3"/>
    <d v="1899-12-30T15:27:00"/>
    <n v="0"/>
    <d v="1899-12-30T07:26:00"/>
    <n v="10.3"/>
    <s v="Thu"/>
    <n v="147877567"/>
    <n v="3421786"/>
    <s v="02-19"/>
    <x v="2"/>
    <x v="1"/>
    <x v="18"/>
  </r>
  <r>
    <x v="780"/>
    <n v="5.7"/>
    <n v="12.7"/>
    <d v="1899-12-30T15:58:00"/>
    <n v="-1.2"/>
    <d v="1899-12-30T05:55:00"/>
    <n v="13.9"/>
    <s v="Fri"/>
    <n v="146353687"/>
    <n v="3381343"/>
    <s v="02-20"/>
    <x v="2"/>
    <x v="1"/>
    <x v="19"/>
  </r>
  <r>
    <x v="781"/>
    <n v="7.1"/>
    <n v="8.1999999999999993"/>
    <d v="1899-12-30T19:07:00"/>
    <n v="5.2"/>
    <d v="1899-12-30T06:36:00"/>
    <n v="3"/>
    <s v="Sat"/>
    <n v="154277851"/>
    <n v="3572947"/>
    <s v="02-21"/>
    <x v="2"/>
    <x v="1"/>
    <x v="20"/>
  </r>
  <r>
    <x v="782"/>
    <n v="9.1999999999999993"/>
    <n v="14.7"/>
    <d v="1899-12-30T13:20:00"/>
    <n v="3.8"/>
    <d v="1899-12-30T23:48:00"/>
    <n v="10.9"/>
    <s v="Sun"/>
    <n v="147088757"/>
    <n v="3412832"/>
    <s v="02-22"/>
    <x v="2"/>
    <x v="1"/>
    <x v="21"/>
  </r>
  <r>
    <x v="783"/>
    <n v="5.3"/>
    <n v="11.1"/>
    <d v="1899-12-30T16:03:00"/>
    <n v="1.7"/>
    <d v="1899-12-30T06:19:00"/>
    <n v="9.4"/>
    <s v="Mon"/>
    <n v="182157029"/>
    <n v="4221350"/>
    <s v="02-23"/>
    <x v="2"/>
    <x v="1"/>
    <x v="22"/>
  </r>
  <r>
    <x v="784"/>
    <n v="5.8"/>
    <n v="11.6"/>
    <d v="1899-12-30T15:52:00"/>
    <n v="2.6"/>
    <d v="1899-12-30T06:29:00"/>
    <n v="9"/>
    <s v="Tue"/>
    <n v="184445423"/>
    <n v="4268106"/>
    <s v="02-24"/>
    <x v="2"/>
    <x v="1"/>
    <x v="23"/>
  </r>
  <r>
    <x v="785"/>
    <n v="6.6"/>
    <n v="11.3"/>
    <d v="1899-12-30T14:52:00"/>
    <n v="2.1"/>
    <d v="1899-12-30T06:21:00"/>
    <n v="9.1999999999999993"/>
    <s v="Wed"/>
    <n v="184309398"/>
    <n v="4266126"/>
    <s v="02-25"/>
    <x v="2"/>
    <x v="1"/>
    <x v="24"/>
  </r>
  <r>
    <x v="786"/>
    <n v="5.3"/>
    <n v="10.8"/>
    <d v="1899-12-30T11:32:00"/>
    <n v="0"/>
    <d v="1899-12-30T23:54:00"/>
    <n v="10.8"/>
    <s v="Thu"/>
    <n v="188087408"/>
    <n v="4360393"/>
    <s v="02-26"/>
    <x v="2"/>
    <x v="1"/>
    <x v="25"/>
  </r>
  <r>
    <x v="787"/>
    <n v="1.4"/>
    <n v="5.4"/>
    <d v="1899-12-30T15:16:00"/>
    <n v="-2.2000000000000002"/>
    <d v="1899-12-30T06:11:00"/>
    <n v="7.6"/>
    <s v="Fri"/>
    <n v="204968205"/>
    <n v="4754041"/>
    <s v="02-27"/>
    <x v="2"/>
    <x v="1"/>
    <x v="26"/>
  </r>
  <r>
    <x v="788"/>
    <n v="2.2999999999999998"/>
    <n v="7.1"/>
    <d v="1899-12-30T15:40:00"/>
    <n v="-2.1"/>
    <d v="1899-12-30T06:08:00"/>
    <n v="9.1999999999999993"/>
    <s v="Sat"/>
    <n v="194227939"/>
    <n v="4499261"/>
    <s v="02-28"/>
    <x v="2"/>
    <x v="1"/>
    <x v="27"/>
  </r>
  <r>
    <x v="789"/>
    <n v="4.2"/>
    <n v="8.6"/>
    <d v="1899-12-30T15:13:00"/>
    <n v="0.9"/>
    <d v="1899-12-30T00:26:00"/>
    <n v="7.7"/>
    <s v="Sun"/>
    <n v="176943425"/>
    <n v="4097988"/>
    <s v="03-01"/>
    <x v="2"/>
    <x v="2"/>
    <x v="0"/>
  </r>
  <r>
    <x v="790"/>
    <n v="5.5"/>
    <n v="13"/>
    <d v="1899-12-30T16:09:00"/>
    <n v="0.4"/>
    <d v="1899-12-30T06:43:00"/>
    <n v="12.6"/>
    <s v="Mon"/>
    <n v="190434415"/>
    <n v="4406739"/>
    <s v="03-02"/>
    <x v="2"/>
    <x v="2"/>
    <x v="1"/>
  </r>
  <r>
    <x v="791"/>
    <n v="3.2"/>
    <n v="4.7"/>
    <d v="1899-12-30T16:43:00"/>
    <n v="1.5"/>
    <d v="1899-12-30T11:06:00"/>
    <n v="3.2"/>
    <s v="Tue"/>
    <n v="206285947"/>
    <n v="4771825"/>
    <s v="03-03"/>
    <x v="2"/>
    <x v="2"/>
    <x v="2"/>
  </r>
  <r>
    <x v="792"/>
    <n v="2"/>
    <n v="6.5"/>
    <d v="1899-12-30T14:59:00"/>
    <n v="-1.1000000000000001"/>
    <d v="1899-12-30T06:35:00"/>
    <n v="7.6"/>
    <s v="Wed"/>
    <n v="217594770"/>
    <n v="5047354"/>
    <s v="03-04"/>
    <x v="2"/>
    <x v="2"/>
    <x v="3"/>
  </r>
  <r>
    <x v="793"/>
    <n v="2.6"/>
    <n v="8.4"/>
    <d v="1899-12-30T15:41:00"/>
    <n v="-3"/>
    <d v="1899-12-30T06:50:00"/>
    <n v="11.4"/>
    <s v="Thu"/>
    <n v="212799418"/>
    <n v="4928823"/>
    <s v="03-05"/>
    <x v="2"/>
    <x v="2"/>
    <x v="4"/>
  </r>
  <r>
    <x v="794"/>
    <n v="5.5"/>
    <n v="12.6"/>
    <d v="1899-12-30T16:41:00"/>
    <n v="-0.9"/>
    <d v="1899-12-30T06:50:00"/>
    <n v="13.5"/>
    <s v="Fri"/>
    <n v="196990847"/>
    <n v="4564557"/>
    <s v="03-06"/>
    <x v="2"/>
    <x v="2"/>
    <x v="5"/>
  </r>
  <r>
    <x v="795"/>
    <n v="7.4"/>
    <n v="14.6"/>
    <d v="1899-12-30T15:45:00"/>
    <n v="1.1000000000000001"/>
    <d v="1899-12-30T07:14:00"/>
    <n v="13.5"/>
    <s v="Sat"/>
    <n v="174899874"/>
    <n v="4047756"/>
    <s v="03-07"/>
    <x v="2"/>
    <x v="2"/>
    <x v="6"/>
  </r>
  <r>
    <x v="796"/>
    <n v="8"/>
    <n v="15.7"/>
    <d v="1899-12-30T15:23:00"/>
    <n v="0.5"/>
    <d v="1899-12-30T06:25:00"/>
    <n v="15.2"/>
    <s v="Sun"/>
    <n v="155640779"/>
    <n v="3601319"/>
    <s v="03-08"/>
    <x v="2"/>
    <x v="2"/>
    <x v="7"/>
  </r>
  <r>
    <x v="797"/>
    <n v="7.1"/>
    <n v="14.9"/>
    <d v="1899-12-30T13:00:00"/>
    <n v="-2.1"/>
    <d v="1899-12-30T23:28:00"/>
    <n v="17"/>
    <s v="Mon"/>
    <n v="181464859"/>
    <n v="4196960"/>
    <s v="03-09"/>
    <x v="2"/>
    <x v="2"/>
    <x v="8"/>
  </r>
  <r>
    <x v="798"/>
    <n v="-0.3"/>
    <n v="4.3"/>
    <d v="1899-12-30T16:08:00"/>
    <n v="-4.8"/>
    <d v="1899-12-30T06:32:00"/>
    <n v="9.1"/>
    <s v="Tue"/>
    <n v="222669830"/>
    <n v="5152587"/>
    <s v="03-10"/>
    <x v="2"/>
    <x v="2"/>
    <x v="9"/>
  </r>
  <r>
    <x v="799"/>
    <n v="4.2"/>
    <n v="10"/>
    <d v="1899-12-30T13:51:00"/>
    <n v="-0.9"/>
    <d v="1899-12-30T04:19:00"/>
    <n v="10.9"/>
    <s v="Wed"/>
    <n v="211371656"/>
    <n v="4895816"/>
    <s v="03-11"/>
    <x v="2"/>
    <x v="2"/>
    <x v="10"/>
  </r>
  <r>
    <x v="800"/>
    <n v="5.4"/>
    <n v="12.3"/>
    <d v="1899-12-30T15:19:00"/>
    <n v="-0.6"/>
    <d v="1899-12-30T07:03:00"/>
    <n v="12.9"/>
    <s v="Thu"/>
    <n v="199358463"/>
    <n v="4614239"/>
    <s v="03-12"/>
    <x v="2"/>
    <x v="2"/>
    <x v="11"/>
  </r>
  <r>
    <x v="801"/>
    <n v="7"/>
    <n v="11.2"/>
    <d v="1899-12-30T15:56:00"/>
    <n v="1.7"/>
    <d v="1899-12-30T07:02:00"/>
    <n v="9.5"/>
    <s v="Fri"/>
    <n v="191918022"/>
    <n v="4444496"/>
    <s v="03-13"/>
    <x v="2"/>
    <x v="2"/>
    <x v="12"/>
  </r>
  <r>
    <x v="802"/>
    <n v="8"/>
    <n v="13.8"/>
    <d v="1899-12-30T15:19:00"/>
    <n v="1.6"/>
    <d v="1899-12-30T06:51:00"/>
    <n v="12.2"/>
    <s v="Sat"/>
    <n v="170991766"/>
    <n v="3963828"/>
    <s v="03-14"/>
    <x v="2"/>
    <x v="2"/>
    <x v="13"/>
  </r>
  <r>
    <x v="803"/>
    <n v="10.1"/>
    <n v="18.2"/>
    <d v="1899-12-30T16:16:00"/>
    <n v="2"/>
    <d v="1899-12-30T06:19:00"/>
    <n v="16.2"/>
    <s v="Sun"/>
    <n v="146676451"/>
    <n v="3397654"/>
    <s v="03-15"/>
    <x v="2"/>
    <x v="2"/>
    <x v="14"/>
  </r>
  <r>
    <x v="804"/>
    <n v="12.4"/>
    <n v="22.2"/>
    <d v="1899-12-30T16:03:00"/>
    <n v="4.3"/>
    <d v="1899-12-30T06:21:00"/>
    <n v="17.899999999999999"/>
    <s v="Mon"/>
    <n v="155154776"/>
    <n v="3590715"/>
    <s v="03-16"/>
    <x v="2"/>
    <x v="2"/>
    <x v="15"/>
  </r>
  <r>
    <x v="805"/>
    <n v="15.5"/>
    <n v="24.1"/>
    <d v="1899-12-30T14:36:00"/>
    <n v="6.5"/>
    <d v="1899-12-30T07:09:00"/>
    <n v="17.600000000000001"/>
    <s v="Tue"/>
    <n v="148303359"/>
    <n v="3434726"/>
    <s v="03-17"/>
    <x v="2"/>
    <x v="2"/>
    <x v="16"/>
  </r>
  <r>
    <x v="806"/>
    <n v="10.199999999999999"/>
    <n v="15.7"/>
    <d v="1899-12-30T00:06:00"/>
    <n v="8.6999999999999993"/>
    <d v="1899-12-30T17:39:00"/>
    <n v="7"/>
    <s v="Wed"/>
    <n v="161923196"/>
    <n v="3756125"/>
    <s v="03-18"/>
    <x v="2"/>
    <x v="2"/>
    <x v="17"/>
  </r>
  <r>
    <x v="807"/>
    <n v="12.7"/>
    <n v="19.100000000000001"/>
    <d v="1899-12-30T15:59:00"/>
    <n v="8.8000000000000007"/>
    <d v="1899-12-30T00:01:00"/>
    <n v="10.3"/>
    <s v="Thu"/>
    <n v="146622122"/>
    <n v="3403199"/>
    <s v="03-19"/>
    <x v="2"/>
    <x v="2"/>
    <x v="18"/>
  </r>
  <r>
    <x v="808"/>
    <n v="14.4"/>
    <n v="20.8"/>
    <d v="1899-12-30T14:27:00"/>
    <n v="10.199999999999999"/>
    <d v="1899-12-30T04:01:00"/>
    <n v="10.6"/>
    <s v="Fri"/>
    <n v="137632835"/>
    <n v="3192404"/>
    <s v="03-20"/>
    <x v="2"/>
    <x v="2"/>
    <x v="19"/>
  </r>
  <r>
    <x v="809"/>
    <n v="15.6"/>
    <n v="22.6"/>
    <d v="1899-12-30T15:05:00"/>
    <n v="9.1"/>
    <d v="1899-12-30T06:05:00"/>
    <n v="13.5"/>
    <s v="Sat"/>
    <n v="121960511"/>
    <n v="2828248"/>
    <s v="03-21"/>
    <x v="2"/>
    <x v="2"/>
    <x v="20"/>
  </r>
  <r>
    <x v="810"/>
    <n v="13.2"/>
    <n v="18.8"/>
    <d v="1899-12-30T14:40:00"/>
    <n v="9"/>
    <d v="1899-12-30T04:44:00"/>
    <n v="9.8000000000000007"/>
    <s v="Sun"/>
    <n v="110509998"/>
    <n v="2566185"/>
    <s v="03-22"/>
    <x v="2"/>
    <x v="2"/>
    <x v="21"/>
  </r>
  <r>
    <x v="811"/>
    <n v="7.8"/>
    <n v="13.3"/>
    <d v="1899-12-30T15:23:00"/>
    <n v="3.1"/>
    <d v="1899-12-30T06:38:00"/>
    <n v="10.199999999999999"/>
    <s v="Mon"/>
    <n v="148882942"/>
    <n v="3457947"/>
    <s v="03-23"/>
    <x v="2"/>
    <x v="2"/>
    <x v="22"/>
  </r>
  <r>
    <x v="812"/>
    <n v="8"/>
    <n v="14.1"/>
    <d v="1899-12-30T16:02:00"/>
    <n v="2"/>
    <d v="1899-12-30T06:33:00"/>
    <n v="12.1"/>
    <s v="Tue"/>
    <n v="155677037"/>
    <n v="3607159"/>
    <s v="03-24"/>
    <x v="2"/>
    <x v="2"/>
    <x v="23"/>
  </r>
  <r>
    <x v="813"/>
    <n v="8.9"/>
    <n v="16"/>
    <d v="1899-12-30T15:10:00"/>
    <n v="1"/>
    <d v="1899-12-30T06:27:00"/>
    <n v="15"/>
    <s v="Wed"/>
    <n v="154602936"/>
    <n v="3577906"/>
    <s v="03-25"/>
    <x v="2"/>
    <x v="2"/>
    <x v="24"/>
  </r>
  <r>
    <x v="814"/>
    <n v="12.1"/>
    <n v="19.7"/>
    <d v="1899-12-30T16:20:00"/>
    <n v="3.3"/>
    <d v="1899-12-30T06:35:00"/>
    <n v="16.399999999999999"/>
    <s v="Thu"/>
    <n v="148048781"/>
    <n v="3433786"/>
    <s v="03-26"/>
    <x v="2"/>
    <x v="2"/>
    <x v="25"/>
  </r>
  <r>
    <x v="815"/>
    <n v="13.6"/>
    <n v="19.600000000000001"/>
    <d v="1899-12-30T15:32:00"/>
    <n v="6.4"/>
    <d v="1899-12-30T06:55:00"/>
    <n v="13.2"/>
    <s v="Fri"/>
    <n v="141977952"/>
    <n v="3302302"/>
    <s v="03-27"/>
    <x v="2"/>
    <x v="2"/>
    <x v="26"/>
  </r>
  <r>
    <x v="816"/>
    <n v="14.7"/>
    <n v="22.5"/>
    <d v="1899-12-30T15:49:00"/>
    <n v="5.5"/>
    <d v="1899-12-30T06:18:00"/>
    <n v="17"/>
    <s v="Sat"/>
    <n v="125426843"/>
    <n v="2909097"/>
    <s v="03-28"/>
    <x v="2"/>
    <x v="2"/>
    <x v="27"/>
  </r>
  <r>
    <x v="817"/>
    <n v="15.6"/>
    <n v="21.4"/>
    <d v="1899-12-30T16:20:00"/>
    <n v="10.4"/>
    <d v="1899-12-30T05:55:00"/>
    <n v="11"/>
    <s v="Sun"/>
    <n v="103642697"/>
    <n v="2410373"/>
    <s v="03-29"/>
    <x v="2"/>
    <x v="2"/>
    <x v="28"/>
  </r>
  <r>
    <x v="818"/>
    <n v="15.8"/>
    <n v="24.1"/>
    <d v="1899-12-30T15:50:00"/>
    <n v="7.9"/>
    <d v="1899-12-30T06:02:00"/>
    <n v="16.2"/>
    <s v="Mon"/>
    <n v="118003356"/>
    <n v="2746409"/>
    <s v="03-30"/>
    <x v="2"/>
    <x v="2"/>
    <x v="29"/>
  </r>
  <r>
    <x v="819"/>
    <n v="14.4"/>
    <n v="16.2"/>
    <d v="1899-12-30T16:16:00"/>
    <n v="11"/>
    <d v="1899-12-30T06:22:00"/>
    <n v="5.2"/>
    <s v="Tue"/>
    <n v="124434907"/>
    <n v="2891210"/>
    <s v="03-31"/>
    <x v="2"/>
    <x v="2"/>
    <x v="30"/>
  </r>
  <r>
    <x v="820"/>
    <n v="12.3"/>
    <n v="15.3"/>
    <d v="1899-12-30T08:22:00"/>
    <n v="9.6999999999999993"/>
    <d v="1899-12-30T22:14:00"/>
    <n v="5.6"/>
    <s v="Wed"/>
    <n v="132675307"/>
    <n v="3084148"/>
    <s v="04-01"/>
    <x v="2"/>
    <x v="3"/>
    <x v="0"/>
  </r>
  <r>
    <x v="821"/>
    <n v="13.4"/>
    <n v="18.399999999999999"/>
    <d v="1899-12-31T00:00:00"/>
    <n v="9.8000000000000007"/>
    <d v="1899-12-30T00:01:00"/>
    <n v="8.6"/>
    <s v="Thu"/>
    <n v="134658605"/>
    <n v="3130241"/>
    <s v="04-02"/>
    <x v="2"/>
    <x v="3"/>
    <x v="1"/>
  </r>
  <r>
    <x v="822"/>
    <n v="17.899999999999999"/>
    <n v="23.4"/>
    <d v="1899-12-30T00:50:00"/>
    <n v="11"/>
    <d v="1899-12-30T23:44:00"/>
    <n v="12.4"/>
    <s v="Fri"/>
    <n v="120749071"/>
    <n v="2807580"/>
    <s v="04-03"/>
    <x v="2"/>
    <x v="3"/>
    <x v="2"/>
  </r>
  <r>
    <x v="823"/>
    <n v="11"/>
    <n v="16.8"/>
    <d v="1899-12-30T13:13:00"/>
    <n v="8.1"/>
    <d v="1899-12-30T22:42:00"/>
    <n v="8.6999999999999993"/>
    <s v="Sat"/>
    <n v="124738883"/>
    <n v="2895149"/>
    <s v="04-04"/>
    <x v="2"/>
    <x v="3"/>
    <x v="3"/>
  </r>
  <r>
    <x v="824"/>
    <n v="10.7"/>
    <n v="12.7"/>
    <d v="1899-12-30T15:07:00"/>
    <n v="8.1"/>
    <d v="1899-12-30T00:46:00"/>
    <n v="4.5999999999999996"/>
    <s v="Sun"/>
    <n v="113099898"/>
    <n v="2623191"/>
    <s v="04-05"/>
    <x v="2"/>
    <x v="3"/>
    <x v="4"/>
  </r>
  <r>
    <x v="825"/>
    <n v="11.4"/>
    <n v="13"/>
    <d v="1899-12-30T13:01:00"/>
    <n v="10"/>
    <d v="1899-12-30T23:49:00"/>
    <n v="3"/>
    <s v="Mon"/>
    <n v="135081705"/>
    <n v="3137618"/>
    <s v="04-06"/>
    <x v="2"/>
    <x v="3"/>
    <x v="5"/>
  </r>
  <r>
    <x v="826"/>
    <n v="9"/>
    <n v="10.7"/>
    <d v="1899-12-30T12:50:00"/>
    <n v="7.9"/>
    <d v="1899-12-30T20:24:00"/>
    <n v="2.8"/>
    <s v="Tue"/>
    <n v="153044256"/>
    <n v="3555771"/>
    <s v="04-07"/>
    <x v="2"/>
    <x v="3"/>
    <x v="6"/>
  </r>
  <r>
    <x v="827"/>
    <n v="9"/>
    <n v="12.6"/>
    <d v="1899-12-30T15:26:00"/>
    <n v="7.3"/>
    <d v="1899-12-30T06:29:00"/>
    <n v="5.3"/>
    <s v="Wed"/>
    <n v="153775610"/>
    <n v="3573115"/>
    <s v="04-08"/>
    <x v="2"/>
    <x v="3"/>
    <x v="7"/>
  </r>
  <r>
    <x v="828"/>
    <n v="10.7"/>
    <n v="17.2"/>
    <d v="1899-12-30T14:28:00"/>
    <n v="3.9"/>
    <d v="1899-12-30T06:03:00"/>
    <n v="13.3"/>
    <s v="Thu"/>
    <n v="145249324"/>
    <n v="3372663"/>
    <s v="04-09"/>
    <x v="2"/>
    <x v="3"/>
    <x v="8"/>
  </r>
  <r>
    <x v="829"/>
    <n v="12.2"/>
    <n v="20.399999999999999"/>
    <d v="1899-12-30T14:50:00"/>
    <n v="6.2"/>
    <d v="1899-12-30T06:30:00"/>
    <n v="14.2"/>
    <s v="Fri"/>
    <n v="142505350"/>
    <n v="3307836"/>
    <s v="04-10"/>
    <x v="2"/>
    <x v="3"/>
    <x v="9"/>
  </r>
  <r>
    <x v="830"/>
    <n v="13.3"/>
    <n v="21.5"/>
    <d v="1899-12-30T15:12:00"/>
    <n v="5.6"/>
    <d v="1899-12-30T06:07:00"/>
    <n v="15.9"/>
    <s v="Sat"/>
    <n v="126147192"/>
    <n v="2925189"/>
    <s v="04-11"/>
    <x v="2"/>
    <x v="3"/>
    <x v="10"/>
  </r>
  <r>
    <x v="831"/>
    <n v="12"/>
    <n v="18.2"/>
    <d v="1899-12-30T14:16:00"/>
    <n v="6.5"/>
    <d v="1899-12-30T06:01:00"/>
    <n v="11.7"/>
    <s v="Sun"/>
    <n v="114529368"/>
    <n v="2654202"/>
    <s v="04-12"/>
    <x v="2"/>
    <x v="3"/>
    <x v="11"/>
  </r>
  <r>
    <x v="832"/>
    <n v="10.5"/>
    <n v="12.8"/>
    <d v="1899-12-30T11:44:00"/>
    <n v="9.1999999999999993"/>
    <d v="1899-12-30T05:00:00"/>
    <n v="3.6"/>
    <s v="Mon"/>
    <n v="145503156"/>
    <n v="3371365"/>
    <s v="04-13"/>
    <x v="2"/>
    <x v="3"/>
    <x v="12"/>
  </r>
  <r>
    <x v="833"/>
    <n v="11.8"/>
    <n v="17.399999999999999"/>
    <d v="1899-12-30T14:11:00"/>
    <n v="8.6999999999999993"/>
    <d v="1899-12-30T07:06:00"/>
    <n v="8.6999999999999993"/>
    <s v="Tue"/>
    <n v="141491104"/>
    <n v="3282338"/>
    <s v="04-14"/>
    <x v="2"/>
    <x v="3"/>
    <x v="13"/>
  </r>
  <r>
    <x v="834"/>
    <n v="14.7"/>
    <n v="22.3"/>
    <d v="1899-12-30T15:06:00"/>
    <n v="8"/>
    <d v="1899-12-30T06:14:00"/>
    <n v="14.3"/>
    <s v="Wed"/>
    <n v="134848536"/>
    <n v="3130652"/>
    <s v="04-15"/>
    <x v="2"/>
    <x v="3"/>
    <x v="14"/>
  </r>
  <r>
    <x v="835"/>
    <n v="14.3"/>
    <n v="24.6"/>
    <d v="1899-12-30T13:14:00"/>
    <n v="8.9"/>
    <d v="1899-12-30T06:19:00"/>
    <n v="15.7"/>
    <s v="Thu"/>
    <n v="132310353"/>
    <n v="3065317"/>
    <s v="04-16"/>
    <x v="2"/>
    <x v="3"/>
    <x v="15"/>
  </r>
  <r>
    <x v="836"/>
    <n v="14.4"/>
    <n v="21.7"/>
    <d v="1899-12-30T16:33:00"/>
    <n v="6.4"/>
    <d v="1899-12-30T06:09:00"/>
    <n v="15.3"/>
    <s v="Fri"/>
    <n v="127218245"/>
    <n v="2945680"/>
    <s v="04-17"/>
    <x v="2"/>
    <x v="3"/>
    <x v="16"/>
  </r>
  <r>
    <x v="837"/>
    <n v="14.5"/>
    <n v="22.5"/>
    <d v="1899-12-30T15:46:00"/>
    <n v="7.4"/>
    <d v="1899-12-30T06:35:00"/>
    <n v="15.1"/>
    <s v="Sat"/>
    <n v="115790573"/>
    <n v="2684695"/>
    <s v="04-18"/>
    <x v="2"/>
    <x v="3"/>
    <x v="17"/>
  </r>
  <r>
    <x v="838"/>
    <n v="14.1"/>
    <n v="17.2"/>
    <d v="1899-12-30T18:19:00"/>
    <n v="12"/>
    <d v="1899-12-30T00:07:00"/>
    <n v="5.2"/>
    <s v="Sun"/>
    <n v="104307955"/>
    <n v="2423155"/>
    <s v="04-19"/>
    <x v="2"/>
    <x v="3"/>
    <x v="18"/>
  </r>
  <r>
    <x v="839"/>
    <n v="11.6"/>
    <n v="13.6"/>
    <d v="1899-12-30T00:01:00"/>
    <n v="9.5"/>
    <d v="1899-12-31T00:00:00"/>
    <n v="4.0999999999999996"/>
    <s v="Mon"/>
    <n v="126139767"/>
    <n v="2928338"/>
    <s v="04-20"/>
    <x v="2"/>
    <x v="3"/>
    <x v="19"/>
  </r>
  <r>
    <x v="840"/>
    <n v="15.2"/>
    <n v="23.3"/>
    <d v="1899-12-30T15:42:00"/>
    <n v="8.1999999999999993"/>
    <d v="1899-12-30T02:13:00"/>
    <n v="15.1"/>
    <s v="Tue"/>
    <n v="122266589"/>
    <n v="2837165"/>
    <s v="04-21"/>
    <x v="2"/>
    <x v="3"/>
    <x v="20"/>
  </r>
  <r>
    <x v="841"/>
    <n v="17.7"/>
    <n v="24.6"/>
    <d v="1899-12-30T15:04:00"/>
    <n v="11"/>
    <d v="1899-12-30T06:09:00"/>
    <n v="13.6"/>
    <s v="Wed"/>
    <n v="116429565"/>
    <n v="2699605"/>
    <s v="04-22"/>
    <x v="2"/>
    <x v="3"/>
    <x v="21"/>
  </r>
  <r>
    <x v="842"/>
    <n v="17.600000000000001"/>
    <n v="25.1"/>
    <d v="1899-12-30T14:23:00"/>
    <n v="9.3000000000000007"/>
    <d v="1899-12-30T05:49:00"/>
    <n v="15.8"/>
    <s v="Thu"/>
    <n v="111981544"/>
    <n v="2595330"/>
    <s v="04-23"/>
    <x v="2"/>
    <x v="3"/>
    <x v="22"/>
  </r>
  <r>
    <x v="843"/>
    <n v="19.2"/>
    <n v="26.1"/>
    <d v="1899-12-30T15:33:00"/>
    <n v="11.2"/>
    <d v="1899-12-30T05:22:00"/>
    <n v="14.9"/>
    <s v="Fri"/>
    <n v="107896354"/>
    <n v="2499601"/>
    <s v="04-24"/>
    <x v="2"/>
    <x v="3"/>
    <x v="23"/>
  </r>
  <r>
    <x v="844"/>
    <n v="19.7"/>
    <n v="27"/>
    <d v="1899-12-30T15:32:00"/>
    <n v="11.1"/>
    <d v="1899-12-30T05:46:00"/>
    <n v="15.9"/>
    <s v="Sat"/>
    <n v="97453151"/>
    <n v="2257501"/>
    <s v="04-25"/>
    <x v="2"/>
    <x v="3"/>
    <x v="24"/>
  </r>
  <r>
    <x v="845"/>
    <n v="21.9"/>
    <n v="30"/>
    <d v="1899-12-30T16:04:00"/>
    <n v="12.2"/>
    <d v="1899-12-30T06:18:00"/>
    <n v="17.8"/>
    <s v="Sun"/>
    <n v="79247281"/>
    <n v="1835525"/>
    <s v="04-26"/>
    <x v="2"/>
    <x v="3"/>
    <x v="25"/>
  </r>
  <r>
    <x v="846"/>
    <n v="22"/>
    <n v="29.5"/>
    <d v="1899-12-30T14:54:00"/>
    <n v="14.7"/>
    <d v="1899-12-30T05:35:00"/>
    <n v="14.8"/>
    <s v="Mon"/>
    <n v="94665785"/>
    <n v="2193011"/>
    <s v="04-27"/>
    <x v="2"/>
    <x v="3"/>
    <x v="26"/>
  </r>
  <r>
    <x v="847"/>
    <n v="19.7"/>
    <n v="25.4"/>
    <d v="1899-12-30T15:20:00"/>
    <n v="14.8"/>
    <d v="1899-12-30T05:27:00"/>
    <n v="10.6"/>
    <s v="Tue"/>
    <n v="98568170"/>
    <n v="2289028"/>
    <s v="04-28"/>
    <x v="2"/>
    <x v="3"/>
    <x v="27"/>
  </r>
  <r>
    <x v="848"/>
    <n v="16"/>
    <n v="17.5"/>
    <d v="1899-12-30T00:04:00"/>
    <n v="14.7"/>
    <d v="1899-12-30T19:40:00"/>
    <n v="2.8"/>
    <s v="Wed"/>
    <n v="105286612"/>
    <n v="2436815"/>
    <s v="04-29"/>
    <x v="2"/>
    <x v="3"/>
    <x v="28"/>
  </r>
  <r>
    <x v="849"/>
    <n v="18.8"/>
    <n v="25.7"/>
    <d v="1899-12-30T15:01:00"/>
    <n v="13.5"/>
    <d v="1899-12-30T06:01:00"/>
    <n v="12.2"/>
    <s v="Thu"/>
    <n v="100357067"/>
    <n v="2325356"/>
    <s v="04-30"/>
    <x v="2"/>
    <x v="3"/>
    <x v="29"/>
  </r>
  <r>
    <x v="850"/>
    <n v="21.5"/>
    <n v="29.6"/>
    <d v="1899-12-30T16:16:00"/>
    <n v="14.3"/>
    <d v="1899-12-30T05:53:00"/>
    <n v="15.3"/>
    <s v="Fri"/>
    <n v="86939984"/>
    <n v="2012020"/>
    <s v="05-01"/>
    <x v="2"/>
    <x v="4"/>
    <x v="0"/>
  </r>
  <r>
    <x v="851"/>
    <n v="22.3"/>
    <n v="28"/>
    <d v="1899-12-30T14:03:00"/>
    <n v="15.4"/>
    <d v="1899-12-30T05:13:00"/>
    <n v="12.6"/>
    <s v="Sat"/>
    <n v="76364716"/>
    <n v="1772467"/>
    <s v="05-02"/>
    <x v="2"/>
    <x v="4"/>
    <x v="1"/>
  </r>
  <r>
    <x v="852"/>
    <n v="18.399999999999999"/>
    <n v="21.8"/>
    <d v="1899-12-30T00:04:00"/>
    <n v="17.5"/>
    <d v="1899-12-30T19:32:00"/>
    <n v="4.3"/>
    <s v="Sun"/>
    <n v="66134664"/>
    <n v="1536399"/>
    <s v="05-03"/>
    <x v="2"/>
    <x v="4"/>
    <x v="2"/>
  </r>
  <r>
    <x v="853"/>
    <n v="19.7"/>
    <n v="24.1"/>
    <d v="1899-12-30T13:17:00"/>
    <n v="14.6"/>
    <d v="1899-12-31T00:00:00"/>
    <n v="9.5"/>
    <s v="Mon"/>
    <n v="84011428"/>
    <n v="1950416"/>
    <s v="05-04"/>
    <x v="2"/>
    <x v="4"/>
    <x v="3"/>
  </r>
  <r>
    <x v="854"/>
    <n v="18.100000000000001"/>
    <n v="25.3"/>
    <d v="1899-12-30T16:30:00"/>
    <n v="9.6"/>
    <d v="1899-12-30T06:16:00"/>
    <n v="15.7"/>
    <s v="Tue"/>
    <n v="84431118"/>
    <n v="1961550"/>
    <s v="05-05"/>
    <x v="2"/>
    <x v="4"/>
    <x v="4"/>
  </r>
  <r>
    <x v="855"/>
    <n v="19"/>
    <n v="25.5"/>
    <d v="1899-12-30T16:12:00"/>
    <n v="11.4"/>
    <d v="1899-12-30T05:33:00"/>
    <n v="14.1"/>
    <s v="Wed"/>
    <n v="92286735"/>
    <n v="2144780"/>
    <s v="05-06"/>
    <x v="2"/>
    <x v="4"/>
    <x v="5"/>
  </r>
  <r>
    <x v="856"/>
    <n v="20.7"/>
    <n v="27.8"/>
    <d v="1899-12-30T15:55:00"/>
    <n v="12.9"/>
    <d v="1899-12-30T05:59:00"/>
    <n v="14.9"/>
    <s v="Thu"/>
    <n v="92531195"/>
    <n v="2151181"/>
    <s v="05-07"/>
    <x v="2"/>
    <x v="4"/>
    <x v="6"/>
  </r>
  <r>
    <x v="857"/>
    <n v="20.7"/>
    <n v="26"/>
    <d v="1899-12-30T13:10:00"/>
    <n v="13.4"/>
    <d v="1899-12-30T05:32:00"/>
    <n v="12.6"/>
    <s v="Fri"/>
    <n v="92102455"/>
    <n v="2137747"/>
    <s v="05-08"/>
    <x v="2"/>
    <x v="4"/>
    <x v="7"/>
  </r>
  <r>
    <x v="858"/>
    <n v="20.7"/>
    <n v="27.1"/>
    <d v="1899-12-30T15:58:00"/>
    <n v="16.2"/>
    <d v="1899-12-30T23:53:00"/>
    <n v="10.9"/>
    <s v="Sat"/>
    <n v="81522680"/>
    <n v="1889921"/>
    <s v="05-09"/>
    <x v="2"/>
    <x v="4"/>
    <x v="8"/>
  </r>
  <r>
    <x v="859"/>
    <n v="18"/>
    <n v="26.8"/>
    <d v="1899-12-30T15:49:00"/>
    <n v="13.3"/>
    <d v="1899-12-30T05:21:00"/>
    <n v="13.5"/>
    <s v="Sun"/>
    <n v="66756513"/>
    <n v="1546758"/>
    <s v="05-10"/>
    <x v="2"/>
    <x v="4"/>
    <x v="9"/>
  </r>
  <r>
    <x v="860"/>
    <n v="18.5"/>
    <n v="23.8"/>
    <d v="1899-12-30T14:09:00"/>
    <n v="13.5"/>
    <d v="1899-12-30T05:18:00"/>
    <n v="10.3"/>
    <s v="Mon"/>
    <n v="89066154"/>
    <n v="2064031"/>
    <s v="05-11"/>
    <x v="2"/>
    <x v="4"/>
    <x v="10"/>
  </r>
  <r>
    <x v="861"/>
    <n v="18.899999999999999"/>
    <n v="23.1"/>
    <d v="1899-12-30T14:55:00"/>
    <n v="13.8"/>
    <d v="1899-12-30T22:46:00"/>
    <n v="9.3000000000000007"/>
    <s v="Tue"/>
    <n v="93204179"/>
    <n v="2160448"/>
    <s v="05-12"/>
    <x v="2"/>
    <x v="4"/>
    <x v="11"/>
  </r>
  <r>
    <x v="862"/>
    <n v="22.3"/>
    <n v="29.3"/>
    <d v="1899-12-30T15:18:00"/>
    <n v="13.6"/>
    <d v="1899-12-30T04:28:00"/>
    <n v="15.7"/>
    <s v="Wed"/>
    <n v="91583210"/>
    <n v="2126240"/>
    <s v="05-13"/>
    <x v="2"/>
    <x v="4"/>
    <x v="12"/>
  </r>
  <r>
    <x v="863"/>
    <n v="23"/>
    <n v="29.8"/>
    <d v="1899-12-30T15:22:00"/>
    <n v="15.5"/>
    <d v="1899-12-30T05:48:00"/>
    <n v="14.3"/>
    <s v="Thu"/>
    <n v="91356772"/>
    <n v="2121268"/>
    <s v="05-14"/>
    <x v="2"/>
    <x v="4"/>
    <x v="13"/>
  </r>
  <r>
    <x v="864"/>
    <n v="23.5"/>
    <n v="28.2"/>
    <d v="1899-12-30T12:26:00"/>
    <n v="19.7"/>
    <d v="1899-12-30T23:58:00"/>
    <n v="8.5"/>
    <s v="Fri"/>
    <n v="86613252"/>
    <n v="2011011"/>
    <s v="05-15"/>
    <x v="2"/>
    <x v="4"/>
    <x v="14"/>
  </r>
  <r>
    <x v="865"/>
    <n v="21"/>
    <n v="28.7"/>
    <d v="1899-12-30T15:35:00"/>
    <n v="14.7"/>
    <d v="1899-12-30T06:00:00"/>
    <n v="14"/>
    <s v="Sat"/>
    <n v="76076613"/>
    <n v="1765051"/>
    <s v="05-16"/>
    <x v="2"/>
    <x v="4"/>
    <x v="15"/>
  </r>
  <r>
    <x v="866"/>
    <n v="20.9"/>
    <n v="27.8"/>
    <d v="1899-12-30T14:15:00"/>
    <n v="12.8"/>
    <d v="1899-12-30T05:04:00"/>
    <n v="15"/>
    <s v="Sun"/>
    <n v="61239367"/>
    <n v="1420233"/>
    <s v="05-17"/>
    <x v="2"/>
    <x v="4"/>
    <x v="16"/>
  </r>
  <r>
    <x v="867"/>
    <n v="16"/>
    <n v="19.2"/>
    <d v="1899-12-30T00:34:00"/>
    <n v="14.7"/>
    <d v="1899-12-30T23:49:00"/>
    <n v="4.5"/>
    <s v="Mon"/>
    <n v="84739675"/>
    <n v="1966819"/>
    <s v="05-18"/>
    <x v="2"/>
    <x v="4"/>
    <x v="17"/>
  </r>
  <r>
    <x v="868"/>
    <n v="21.2"/>
    <n v="28.6"/>
    <d v="1899-12-30T17:02:00"/>
    <n v="13.7"/>
    <d v="1899-12-30T04:06:00"/>
    <n v="14.9"/>
    <s v="Tue"/>
    <n v="88923382"/>
    <n v="2063933"/>
    <s v="05-19"/>
    <x v="2"/>
    <x v="4"/>
    <x v="18"/>
  </r>
  <r>
    <x v="869"/>
    <n v="20"/>
    <n v="25.4"/>
    <d v="1899-12-30T14:25:00"/>
    <n v="15.6"/>
    <d v="1899-12-30T23:38:00"/>
    <n v="9.8000000000000007"/>
    <s v="Wed"/>
    <n v="87848595"/>
    <n v="2040360"/>
    <s v="05-20"/>
    <x v="2"/>
    <x v="4"/>
    <x v="19"/>
  </r>
  <r>
    <x v="870"/>
    <n v="21.7"/>
    <n v="28.1"/>
    <d v="1899-12-30T15:50:00"/>
    <n v="12.6"/>
    <d v="1899-12-30T05:56:00"/>
    <n v="15.5"/>
    <s v="Thu"/>
    <n v="88607452"/>
    <n v="2056821"/>
    <s v="05-21"/>
    <x v="2"/>
    <x v="4"/>
    <x v="20"/>
  </r>
  <r>
    <x v="871"/>
    <n v="24"/>
    <n v="30.9"/>
    <d v="1899-12-30T15:57:00"/>
    <n v="17.3"/>
    <d v="1899-12-30T05:54:00"/>
    <n v="13.6"/>
    <s v="Fri"/>
    <n v="86031844"/>
    <n v="1996075"/>
    <s v="05-22"/>
    <x v="2"/>
    <x v="4"/>
    <x v="21"/>
  </r>
  <r>
    <x v="872"/>
    <n v="24.1"/>
    <n v="29.8"/>
    <d v="1899-12-30T15:47:00"/>
    <n v="19.2"/>
    <d v="1899-12-30T05:48:00"/>
    <n v="10.6"/>
    <s v="Sat"/>
    <n v="76564617"/>
    <n v="1778974"/>
    <s v="05-23"/>
    <x v="2"/>
    <x v="4"/>
    <x v="22"/>
  </r>
  <r>
    <x v="873"/>
    <n v="24.4"/>
    <n v="31.5"/>
    <d v="1899-12-30T15:27:00"/>
    <n v="16.2"/>
    <d v="1899-12-30T05:37:00"/>
    <n v="15.3"/>
    <s v="Sun"/>
    <n v="57966496"/>
    <n v="1349303"/>
    <s v="05-24"/>
    <x v="2"/>
    <x v="4"/>
    <x v="23"/>
  </r>
  <r>
    <x v="874"/>
    <n v="25.4"/>
    <n v="32.5"/>
    <d v="1899-12-30T15:14:00"/>
    <n v="17.2"/>
    <d v="1899-12-30T05:05:00"/>
    <n v="15.3"/>
    <s v="Mon"/>
    <n v="71380770"/>
    <n v="1661432"/>
    <s v="05-25"/>
    <x v="2"/>
    <x v="4"/>
    <x v="24"/>
  </r>
  <r>
    <x v="875"/>
    <n v="27.3"/>
    <n v="34.5"/>
    <d v="1899-12-30T15:46:00"/>
    <n v="18.100000000000001"/>
    <d v="1899-12-30T05:33:00"/>
    <n v="16.399999999999999"/>
    <s v="Tue"/>
    <n v="83453110"/>
    <n v="1942921"/>
    <s v="05-26"/>
    <x v="2"/>
    <x v="4"/>
    <x v="25"/>
  </r>
  <r>
    <x v="876"/>
    <n v="26.3"/>
    <n v="33.5"/>
    <d v="1899-12-30T15:24:00"/>
    <n v="18.3"/>
    <d v="1899-12-30T05:42:00"/>
    <n v="15.2"/>
    <s v="Wed"/>
    <n v="84236293"/>
    <n v="1959147"/>
    <s v="05-27"/>
    <x v="2"/>
    <x v="4"/>
    <x v="26"/>
  </r>
  <r>
    <x v="877"/>
    <n v="24.4"/>
    <n v="31.9"/>
    <d v="1899-12-30T15:49:00"/>
    <n v="18.899999999999999"/>
    <d v="1899-12-30T06:07:00"/>
    <n v="13"/>
    <s v="Thu"/>
    <n v="83352785"/>
    <n v="1936310"/>
    <s v="05-28"/>
    <x v="2"/>
    <x v="4"/>
    <x v="27"/>
  </r>
  <r>
    <x v="878"/>
    <n v="25.2"/>
    <n v="32.799999999999997"/>
    <d v="1899-12-30T15:19:00"/>
    <n v="16.600000000000001"/>
    <d v="1899-12-30T05:28:00"/>
    <n v="16.2"/>
    <s v="Fri"/>
    <n v="82914301"/>
    <n v="1921154"/>
    <s v="05-29"/>
    <x v="2"/>
    <x v="4"/>
    <x v="28"/>
  </r>
  <r>
    <x v="879"/>
    <n v="21.9"/>
    <n v="25.6"/>
    <d v="1899-12-30T00:02:00"/>
    <n v="19.399999999999999"/>
    <d v="1899-12-30T23:57:00"/>
    <n v="6.2"/>
    <s v="Sat"/>
    <n v="71630587"/>
    <n v="1659774"/>
    <s v="05-30"/>
    <x v="2"/>
    <x v="4"/>
    <x v="29"/>
  </r>
  <r>
    <x v="880"/>
    <n v="23.4"/>
    <n v="30.4"/>
    <d v="1899-12-30T15:27:00"/>
    <n v="17.8"/>
    <d v="1899-12-30T05:48:00"/>
    <n v="12.6"/>
    <s v="Sun"/>
    <n v="56088734"/>
    <n v="1301962"/>
    <s v="05-31"/>
    <x v="2"/>
    <x v="4"/>
    <x v="30"/>
  </r>
  <r>
    <x v="881"/>
    <n v="25.5"/>
    <n v="32.799999999999997"/>
    <d v="1899-12-30T16:19:00"/>
    <n v="17"/>
    <d v="1899-12-30T05:51:00"/>
    <n v="15.8"/>
    <s v="Mon"/>
    <n v="79687663"/>
    <n v="1851618"/>
    <s v="06-01"/>
    <x v="2"/>
    <x v="5"/>
    <x v="0"/>
  </r>
  <r>
    <x v="882"/>
    <n v="24.1"/>
    <n v="27.3"/>
    <d v="1899-12-30T14:29:00"/>
    <n v="22.2"/>
    <d v="1899-12-30T23:55:00"/>
    <n v="5.0999999999999996"/>
    <s v="Tue"/>
    <n v="85481556"/>
    <n v="1987208"/>
    <s v="06-02"/>
    <x v="2"/>
    <x v="5"/>
    <x v="1"/>
  </r>
  <r>
    <x v="883"/>
    <n v="24.6"/>
    <n v="31"/>
    <d v="1899-12-30T15:22:00"/>
    <n v="19.600000000000001"/>
    <d v="1899-12-30T23:51:00"/>
    <n v="11.4"/>
    <s v="Wed"/>
    <n v="84412132"/>
    <n v="1960387"/>
    <s v="06-03"/>
    <x v="2"/>
    <x v="5"/>
    <x v="2"/>
  </r>
  <r>
    <x v="884"/>
    <n v="24.2"/>
    <n v="32.1"/>
    <d v="1899-12-30T14:25:00"/>
    <n v="15.5"/>
    <d v="1899-12-30T05:29:00"/>
    <n v="16.600000000000001"/>
    <s v="Thu"/>
    <n v="84004991"/>
    <n v="1951568"/>
    <s v="06-04"/>
    <x v="2"/>
    <x v="5"/>
    <x v="3"/>
  </r>
  <r>
    <x v="885"/>
    <n v="17.5"/>
    <n v="23.1"/>
    <d v="1899-12-30T00:10:00"/>
    <n v="13.9"/>
    <d v="1899-12-30T23:18:00"/>
    <n v="9.1999999999999993"/>
    <s v="Fri"/>
    <n v="83832519"/>
    <n v="1948095"/>
    <s v="06-05"/>
    <x v="2"/>
    <x v="5"/>
    <x v="4"/>
  </r>
  <r>
    <x v="886"/>
    <n v="20"/>
    <n v="28.2"/>
    <d v="1899-12-30T17:03:00"/>
    <n v="12.9"/>
    <d v="1899-12-30T04:44:00"/>
    <n v="15.3"/>
    <s v="Sat"/>
    <n v="72050028"/>
    <n v="1673776"/>
    <s v="06-06"/>
    <x v="2"/>
    <x v="5"/>
    <x v="5"/>
  </r>
  <r>
    <x v="887"/>
    <n v="22.9"/>
    <n v="30.8"/>
    <d v="1899-12-30T15:05:00"/>
    <n v="16.100000000000001"/>
    <d v="1899-12-30T05:10:00"/>
    <n v="14.7"/>
    <s v="Sun"/>
    <n v="57768259"/>
    <n v="1340754"/>
    <s v="06-07"/>
    <x v="2"/>
    <x v="5"/>
    <x v="6"/>
  </r>
  <r>
    <x v="888"/>
    <n v="22.1"/>
    <n v="27.1"/>
    <d v="1899-12-30T12:03:00"/>
    <n v="17.899999999999999"/>
    <d v="1899-12-30T04:29:00"/>
    <n v="9.1999999999999993"/>
    <s v="Mon"/>
    <n v="80509607"/>
    <n v="1871802"/>
    <s v="06-08"/>
    <x v="2"/>
    <x v="5"/>
    <x v="7"/>
  </r>
  <r>
    <x v="889"/>
    <n v="24.8"/>
    <n v="31.3"/>
    <d v="1899-12-30T16:18:00"/>
    <n v="18.2"/>
    <d v="1899-12-30T04:22:00"/>
    <n v="13.1"/>
    <s v="Tue"/>
    <n v="84249867"/>
    <n v="1961727"/>
    <s v="06-09"/>
    <x v="2"/>
    <x v="5"/>
    <x v="8"/>
  </r>
  <r>
    <x v="890"/>
    <n v="26.9"/>
    <n v="35"/>
    <d v="1899-12-30T14:05:00"/>
    <n v="19.8"/>
    <d v="1899-12-30T05:26:00"/>
    <n v="15.2"/>
    <s v="Wed"/>
    <n v="84161862"/>
    <n v="1959697"/>
    <s v="06-10"/>
    <x v="2"/>
    <x v="5"/>
    <x v="9"/>
  </r>
  <r>
    <x v="891"/>
    <n v="23.3"/>
    <n v="26.6"/>
    <d v="1899-12-30T12:51:00"/>
    <n v="20.7"/>
    <d v="1899-12-30T04:25:00"/>
    <n v="5.9"/>
    <s v="Thu"/>
    <n v="83063627"/>
    <n v="1930801"/>
    <s v="06-11"/>
    <x v="2"/>
    <x v="5"/>
    <x v="10"/>
  </r>
  <r>
    <x v="892"/>
    <n v="25.3"/>
    <n v="33.4"/>
    <d v="1899-12-30T14:40:00"/>
    <n v="19.2"/>
    <d v="1899-12-30T04:24:00"/>
    <n v="14.2"/>
    <s v="Fri"/>
    <n v="82160480"/>
    <n v="1906616"/>
    <s v="06-12"/>
    <x v="2"/>
    <x v="5"/>
    <x v="11"/>
  </r>
  <r>
    <x v="893"/>
    <n v="22.8"/>
    <n v="30.2"/>
    <d v="1899-12-30T15:20:00"/>
    <n v="17.600000000000001"/>
    <d v="1899-12-30T05:39:00"/>
    <n v="12.6"/>
    <s v="Sat"/>
    <n v="70269358"/>
    <n v="1629880"/>
    <s v="06-13"/>
    <x v="2"/>
    <x v="5"/>
    <x v="12"/>
  </r>
  <r>
    <x v="894"/>
    <n v="24.1"/>
    <n v="30.2"/>
    <d v="1899-12-30T14:05:00"/>
    <n v="17.3"/>
    <d v="1899-12-30T05:30:00"/>
    <n v="12.9"/>
    <s v="Sun"/>
    <n v="54170857"/>
    <n v="1255869"/>
    <s v="06-14"/>
    <x v="2"/>
    <x v="5"/>
    <x v="13"/>
  </r>
  <r>
    <x v="895"/>
    <n v="25.5"/>
    <n v="31.9"/>
    <d v="1899-12-30T15:05:00"/>
    <n v="20.5"/>
    <d v="1899-12-30T05:14:00"/>
    <n v="11.4"/>
    <s v="Mon"/>
    <n v="79474585"/>
    <n v="1840702"/>
    <s v="06-15"/>
    <x v="2"/>
    <x v="5"/>
    <x v="14"/>
  </r>
  <r>
    <x v="896"/>
    <n v="24.8"/>
    <n v="30.3"/>
    <d v="1899-12-30T13:43:00"/>
    <n v="21.9"/>
    <d v="1899-12-30T23:56:00"/>
    <n v="8.4"/>
    <s v="Tue"/>
    <n v="83451831"/>
    <n v="1933145"/>
    <s v="06-16"/>
    <x v="2"/>
    <x v="5"/>
    <x v="15"/>
  </r>
  <r>
    <x v="897"/>
    <n v="22.4"/>
    <n v="26"/>
    <d v="1899-12-30T14:50:00"/>
    <n v="20"/>
    <d v="1899-12-30T23:46:00"/>
    <n v="6"/>
    <s v="Wed"/>
    <n v="82017996"/>
    <n v="1902114"/>
    <s v="06-17"/>
    <x v="2"/>
    <x v="5"/>
    <x v="16"/>
  </r>
  <r>
    <x v="898"/>
    <n v="22.1"/>
    <n v="25.6"/>
    <d v="1899-12-30T16:19:00"/>
    <n v="19.2"/>
    <d v="1899-12-30T03:46:00"/>
    <n v="6.4"/>
    <s v="Thu"/>
    <n v="82055173"/>
    <n v="1908342"/>
    <s v="06-18"/>
    <x v="2"/>
    <x v="5"/>
    <x v="17"/>
  </r>
  <r>
    <x v="899"/>
    <n v="22"/>
    <n v="28.1"/>
    <d v="1899-12-30T15:14:00"/>
    <n v="18.5"/>
    <d v="1899-12-30T22:55:00"/>
    <n v="9.6"/>
    <s v="Fri"/>
    <n v="82189104"/>
    <n v="1914404"/>
    <s v="06-19"/>
    <x v="2"/>
    <x v="5"/>
    <x v="18"/>
  </r>
  <r>
    <x v="900"/>
    <n v="18.600000000000001"/>
    <n v="20.9"/>
    <d v="1899-12-30T12:02:00"/>
    <n v="17.399999999999999"/>
    <d v="1899-12-30T23:37:00"/>
    <n v="3.5"/>
    <s v="Sat"/>
    <n v="70058350"/>
    <n v="1627721"/>
    <s v="06-20"/>
    <x v="2"/>
    <x v="5"/>
    <x v="19"/>
  </r>
  <r>
    <x v="901"/>
    <n v="21.6"/>
    <n v="27.5"/>
    <d v="1899-12-30T14:39:00"/>
    <n v="17.2"/>
    <d v="1899-12-30T01:59:00"/>
    <n v="10.3"/>
    <s v="Sun"/>
    <n v="55996011"/>
    <n v="1297283"/>
    <s v="06-21"/>
    <x v="2"/>
    <x v="5"/>
    <x v="20"/>
  </r>
  <r>
    <x v="902"/>
    <n v="23.6"/>
    <n v="29.9"/>
    <d v="1899-12-30T15:09:00"/>
    <n v="18.899999999999999"/>
    <d v="1899-12-30T01:43:00"/>
    <n v="11"/>
    <s v="Mon"/>
    <n v="78500831"/>
    <n v="1821483"/>
    <s v="06-22"/>
    <x v="2"/>
    <x v="5"/>
    <x v="21"/>
  </r>
  <r>
    <x v="903"/>
    <n v="24.3"/>
    <n v="30.4"/>
    <d v="1899-12-30T14:35:00"/>
    <n v="19.100000000000001"/>
    <d v="1899-12-30T05:16:00"/>
    <n v="11.3"/>
    <s v="Tue"/>
    <n v="82295716"/>
    <n v="1907693"/>
    <s v="06-23"/>
    <x v="2"/>
    <x v="5"/>
    <x v="22"/>
  </r>
  <r>
    <x v="904"/>
    <n v="22.9"/>
    <n v="27.3"/>
    <d v="1899-12-30T14:25:00"/>
    <n v="20.8"/>
    <d v="1899-12-30T05:13:00"/>
    <n v="6.5"/>
    <s v="Wed"/>
    <n v="81690224"/>
    <n v="1894397"/>
    <s v="06-24"/>
    <x v="2"/>
    <x v="5"/>
    <x v="23"/>
  </r>
  <r>
    <x v="905"/>
    <n v="21.4"/>
    <n v="25.8"/>
    <d v="1899-12-30T11:22:00"/>
    <n v="19"/>
    <d v="1899-12-30T23:16:00"/>
    <n v="6.8"/>
    <s v="Thu"/>
    <n v="81091347"/>
    <n v="1883192"/>
    <s v="06-25"/>
    <x v="2"/>
    <x v="5"/>
    <x v="24"/>
  </r>
  <r>
    <x v="906"/>
    <n v="21.7"/>
    <n v="24.1"/>
    <d v="1899-12-30T17:43:00"/>
    <n v="19"/>
    <d v="1899-12-30T00:02:00"/>
    <n v="5.0999999999999996"/>
    <s v="Fri"/>
    <n v="80472955"/>
    <n v="1868975"/>
    <s v="06-26"/>
    <x v="2"/>
    <x v="5"/>
    <x v="25"/>
  </r>
  <r>
    <x v="907"/>
    <n v="21.3"/>
    <n v="24.7"/>
    <d v="1899-12-30T15:43:00"/>
    <n v="18.399999999999999"/>
    <d v="1899-12-30T23:59:00"/>
    <n v="6.3"/>
    <s v="Sat"/>
    <n v="66838221"/>
    <n v="1551093"/>
    <s v="06-27"/>
    <x v="2"/>
    <x v="5"/>
    <x v="26"/>
  </r>
  <r>
    <x v="908"/>
    <n v="20.5"/>
    <n v="25.3"/>
    <d v="1899-12-30T16:46:00"/>
    <n v="16.600000000000001"/>
    <d v="1899-12-30T05:09:00"/>
    <n v="8.6999999999999993"/>
    <s v="Sun"/>
    <n v="53231464"/>
    <n v="1234693"/>
    <s v="06-28"/>
    <x v="2"/>
    <x v="5"/>
    <x v="27"/>
  </r>
  <r>
    <x v="909"/>
    <n v="24.9"/>
    <n v="32.4"/>
    <d v="1899-12-30T16:33:00"/>
    <n v="16.899999999999999"/>
    <d v="1899-12-30T04:57:00"/>
    <n v="15.5"/>
    <s v="Mon"/>
    <n v="78797205"/>
    <n v="1828857"/>
    <s v="06-29"/>
    <x v="2"/>
    <x v="5"/>
    <x v="28"/>
  </r>
  <r>
    <x v="910"/>
    <n v="20.8"/>
    <n v="25.4"/>
    <d v="1899-12-30T00:01:00"/>
    <n v="18.2"/>
    <d v="1899-12-30T19:30:00"/>
    <n v="7.2"/>
    <s v="Tue"/>
    <n v="82433307"/>
    <n v="1913089"/>
    <s v="06-30"/>
    <x v="2"/>
    <x v="5"/>
    <x v="29"/>
  </r>
  <r>
    <x v="911"/>
    <n v="24"/>
    <n v="30.4"/>
    <d v="1899-12-30T16:08:00"/>
    <n v="18.5"/>
    <d v="1899-12-30T00:22:00"/>
    <n v="11.9"/>
    <s v="Wed"/>
    <n v="81248864"/>
    <n v="1885543"/>
    <s v="07-01"/>
    <x v="2"/>
    <x v="6"/>
    <x v="0"/>
  </r>
  <r>
    <x v="912"/>
    <n v="24.5"/>
    <n v="31.2"/>
    <d v="1899-12-30T15:53:00"/>
    <n v="16.8"/>
    <d v="1899-12-30T05:29:00"/>
    <n v="14.4"/>
    <s v="Thu"/>
    <n v="80815025"/>
    <n v="1878573"/>
    <s v="07-02"/>
    <x v="2"/>
    <x v="6"/>
    <x v="1"/>
  </r>
  <r>
    <x v="913"/>
    <n v="24"/>
    <n v="30.6"/>
    <d v="1899-12-30T14:48:00"/>
    <n v="19"/>
    <d v="1899-12-30T05:44:00"/>
    <n v="11.6"/>
    <s v="Fri"/>
    <n v="80469954"/>
    <n v="1872261"/>
    <s v="07-03"/>
    <x v="2"/>
    <x v="6"/>
    <x v="2"/>
  </r>
  <r>
    <x v="914"/>
    <n v="21.2"/>
    <n v="25.6"/>
    <d v="1899-12-30T14:18:00"/>
    <n v="18.100000000000001"/>
    <d v="1899-12-30T04:35:00"/>
    <n v="7.5"/>
    <s v="Sat"/>
    <n v="67871291"/>
    <n v="1579166"/>
    <s v="07-04"/>
    <x v="2"/>
    <x v="6"/>
    <x v="3"/>
  </r>
  <r>
    <x v="915"/>
    <n v="22.5"/>
    <n v="28.1"/>
    <d v="1899-12-30T14:37:00"/>
    <n v="18.100000000000001"/>
    <d v="1899-12-30T05:46:00"/>
    <n v="10"/>
    <s v="Sun"/>
    <n v="54269309"/>
    <n v="1260488"/>
    <s v="07-05"/>
    <x v="2"/>
    <x v="6"/>
    <x v="4"/>
  </r>
  <r>
    <x v="916"/>
    <n v="22"/>
    <n v="26.5"/>
    <d v="1899-12-30T11:41:00"/>
    <n v="19.3"/>
    <d v="1899-12-30T03:08:00"/>
    <n v="7.2"/>
    <s v="Mon"/>
    <n v="76332470"/>
    <n v="1772716"/>
    <s v="07-06"/>
    <x v="2"/>
    <x v="6"/>
    <x v="5"/>
  </r>
  <r>
    <x v="917"/>
    <n v="18.8"/>
    <n v="21.3"/>
    <d v="1899-12-30T10:38:00"/>
    <n v="17.7"/>
    <d v="1899-12-30T23:25:00"/>
    <n v="3.6"/>
    <s v="Tue"/>
    <n v="82002280"/>
    <n v="1900310"/>
    <s v="07-07"/>
    <x v="2"/>
    <x v="6"/>
    <x v="6"/>
  </r>
  <r>
    <x v="918"/>
    <n v="20.100000000000001"/>
    <n v="22.6"/>
    <d v="1899-12-30T12:40:00"/>
    <n v="17.7"/>
    <d v="1899-12-30T00:01:00"/>
    <n v="4.9000000000000004"/>
    <s v="Wed"/>
    <n v="83555862"/>
    <n v="1936521"/>
    <s v="07-08"/>
    <x v="2"/>
    <x v="6"/>
    <x v="7"/>
  </r>
  <r>
    <x v="919"/>
    <n v="20.6"/>
    <n v="22.2"/>
    <d v="1899-12-30T13:10:00"/>
    <n v="19.399999999999999"/>
    <d v="1899-12-30T03:36:00"/>
    <n v="2.8"/>
    <s v="Thu"/>
    <n v="85354440"/>
    <n v="1976549"/>
    <s v="07-09"/>
    <x v="2"/>
    <x v="6"/>
    <x v="8"/>
  </r>
  <r>
    <x v="920"/>
    <n v="23.2"/>
    <n v="27.9"/>
    <d v="1899-12-30T16:30:00"/>
    <n v="20.5"/>
    <d v="1899-12-30T03:03:00"/>
    <n v="7.4"/>
    <s v="Fri"/>
    <n v="81830680"/>
    <n v="1896343"/>
    <s v="07-10"/>
    <x v="2"/>
    <x v="6"/>
    <x v="9"/>
  </r>
  <r>
    <x v="921"/>
    <n v="25.1"/>
    <n v="31.8"/>
    <d v="1899-12-30T14:52:00"/>
    <n v="20.6"/>
    <d v="1899-12-30T04:41:00"/>
    <n v="11.2"/>
    <s v="Sat"/>
    <n v="70616540"/>
    <n v="1639033"/>
    <s v="07-11"/>
    <x v="2"/>
    <x v="6"/>
    <x v="10"/>
  </r>
  <r>
    <x v="922"/>
    <n v="24.7"/>
    <n v="26.4"/>
    <d v="1899-12-30T10:09:00"/>
    <n v="23.4"/>
    <d v="1899-12-30T02:51:00"/>
    <n v="3"/>
    <s v="Sun"/>
    <n v="57748812"/>
    <n v="1343230"/>
    <s v="07-12"/>
    <x v="2"/>
    <x v="6"/>
    <x v="11"/>
  </r>
  <r>
    <x v="923"/>
    <n v="26.2"/>
    <n v="29"/>
    <d v="1899-12-30T16:39:00"/>
    <n v="23.9"/>
    <d v="1899-12-30T05:50:00"/>
    <n v="5.0999999999999996"/>
    <s v="Mon"/>
    <n v="78414897"/>
    <n v="1823706"/>
    <s v="07-13"/>
    <x v="2"/>
    <x v="6"/>
    <x v="12"/>
  </r>
  <r>
    <x v="924"/>
    <n v="27.2"/>
    <n v="32.4"/>
    <d v="1899-12-30T16:11:00"/>
    <n v="21.2"/>
    <d v="1899-12-30T05:11:00"/>
    <n v="11.2"/>
    <s v="Tue"/>
    <n v="81709985"/>
    <n v="1902343"/>
    <s v="07-14"/>
    <x v="2"/>
    <x v="6"/>
    <x v="13"/>
  </r>
  <r>
    <x v="925"/>
    <n v="25.7"/>
    <n v="31.2"/>
    <d v="1899-12-30T13:51:00"/>
    <n v="21.3"/>
    <d v="1899-12-30T23:45:00"/>
    <n v="9.9"/>
    <s v="Wed"/>
    <n v="81575876"/>
    <n v="1900012"/>
    <s v="07-15"/>
    <x v="2"/>
    <x v="6"/>
    <x v="14"/>
  </r>
  <r>
    <x v="926"/>
    <n v="21.5"/>
    <n v="25.9"/>
    <d v="1899-12-30T14:02:00"/>
    <n v="19.100000000000001"/>
    <d v="1899-12-30T23:33:00"/>
    <n v="6.8"/>
    <s v="Thu"/>
    <n v="79486676"/>
    <n v="1852804"/>
    <s v="07-16"/>
    <x v="2"/>
    <x v="6"/>
    <x v="15"/>
  </r>
  <r>
    <x v="927"/>
    <n v="21.6"/>
    <n v="25.2"/>
    <d v="1899-12-30T12:46:00"/>
    <n v="17.2"/>
    <d v="1899-12-30T03:43:00"/>
    <n v="8"/>
    <s v="Fri"/>
    <n v="78559950"/>
    <n v="1832281"/>
    <s v="07-17"/>
    <x v="2"/>
    <x v="6"/>
    <x v="16"/>
  </r>
  <r>
    <x v="928"/>
    <n v="24.1"/>
    <n v="29"/>
    <d v="1899-12-30T16:31:00"/>
    <n v="20"/>
    <d v="1899-12-30T00:53:00"/>
    <n v="9"/>
    <s v="Sat"/>
    <n v="67139729"/>
    <n v="1567009"/>
    <s v="07-18"/>
    <x v="2"/>
    <x v="6"/>
    <x v="17"/>
  </r>
  <r>
    <x v="929"/>
    <n v="22.8"/>
    <n v="27.3"/>
    <d v="1899-12-30T12:11:00"/>
    <n v="19.600000000000001"/>
    <d v="1899-12-30T05:37:00"/>
    <n v="7.7"/>
    <s v="Sun"/>
    <n v="52580201"/>
    <n v="1225738"/>
    <s v="07-19"/>
    <x v="2"/>
    <x v="6"/>
    <x v="18"/>
  </r>
  <r>
    <x v="930"/>
    <n v="22.1"/>
    <n v="24.9"/>
    <d v="1899-12-30T12:57:00"/>
    <n v="19.399999999999999"/>
    <d v="1899-12-30T01:31:00"/>
    <n v="5.5"/>
    <s v="Mon"/>
    <n v="75935591"/>
    <n v="1765698"/>
    <s v="07-20"/>
    <x v="2"/>
    <x v="6"/>
    <x v="19"/>
  </r>
  <r>
    <x v="931"/>
    <n v="24.6"/>
    <n v="30.5"/>
    <d v="1899-12-30T15:22:00"/>
    <n v="20.6"/>
    <d v="1899-12-30T00:27:00"/>
    <n v="9.9"/>
    <s v="Tue"/>
    <n v="81273662"/>
    <n v="1889296"/>
    <s v="07-21"/>
    <x v="2"/>
    <x v="6"/>
    <x v="20"/>
  </r>
  <r>
    <x v="932"/>
    <n v="26.8"/>
    <n v="31.4"/>
    <d v="1899-12-30T13:33:00"/>
    <n v="22"/>
    <d v="1899-12-30T05:11:00"/>
    <n v="9.4"/>
    <s v="Wed"/>
    <n v="83155228"/>
    <n v="1928960"/>
    <s v="07-22"/>
    <x v="2"/>
    <x v="6"/>
    <x v="21"/>
  </r>
  <r>
    <x v="933"/>
    <n v="27.2"/>
    <n v="30.4"/>
    <d v="1899-12-30T12:59:00"/>
    <n v="24.7"/>
    <d v="1899-12-30T04:31:00"/>
    <n v="5.7"/>
    <s v="Thu"/>
    <n v="82815326"/>
    <n v="1927866"/>
    <s v="07-23"/>
    <x v="2"/>
    <x v="6"/>
    <x v="22"/>
  </r>
  <r>
    <x v="934"/>
    <n v="28"/>
    <n v="30.2"/>
    <d v="1899-12-30T16:14:00"/>
    <n v="25.3"/>
    <d v="1899-12-30T02:23:00"/>
    <n v="4.9000000000000004"/>
    <s v="Fri"/>
    <n v="80592584"/>
    <n v="1876640"/>
    <s v="07-24"/>
    <x v="2"/>
    <x v="6"/>
    <x v="23"/>
  </r>
  <r>
    <x v="935"/>
    <n v="28.4"/>
    <n v="32.4"/>
    <d v="1899-12-30T14:42:00"/>
    <n v="25.3"/>
    <d v="1899-12-30T23:26:00"/>
    <n v="7.1"/>
    <s v="Sat"/>
    <n v="68223786"/>
    <n v="1587050"/>
    <s v="07-25"/>
    <x v="2"/>
    <x v="6"/>
    <x v="24"/>
  </r>
  <r>
    <x v="936"/>
    <n v="29"/>
    <n v="35.1"/>
    <d v="1899-12-30T14:26:00"/>
    <n v="22.3"/>
    <d v="1899-12-30T05:34:00"/>
    <n v="12.8"/>
    <s v="Sun"/>
    <n v="53018272"/>
    <n v="1235592"/>
    <s v="07-26"/>
    <x v="2"/>
    <x v="6"/>
    <x v="25"/>
  </r>
  <r>
    <x v="937"/>
    <n v="29.2"/>
    <n v="33.1"/>
    <d v="1899-12-30T11:39:00"/>
    <n v="25"/>
    <d v="1899-12-30T05:39:00"/>
    <n v="8.1"/>
    <s v="Mon"/>
    <n v="75785740"/>
    <n v="1764018"/>
    <s v="07-27"/>
    <x v="2"/>
    <x v="6"/>
    <x v="26"/>
  </r>
  <r>
    <x v="938"/>
    <n v="29.8"/>
    <n v="34.5"/>
    <d v="1899-12-30T13:40:00"/>
    <n v="25.5"/>
    <d v="1899-12-30T06:34:00"/>
    <n v="9"/>
    <s v="Tue"/>
    <n v="78981008"/>
    <n v="1837484"/>
    <s v="07-28"/>
    <x v="2"/>
    <x v="6"/>
    <x v="27"/>
  </r>
  <r>
    <x v="939"/>
    <n v="29.2"/>
    <n v="33.4"/>
    <d v="1899-12-30T13:01:00"/>
    <n v="25.9"/>
    <d v="1899-12-30T05:53:00"/>
    <n v="7.5"/>
    <s v="Wed"/>
    <n v="77261165"/>
    <n v="1798597"/>
    <s v="07-29"/>
    <x v="2"/>
    <x v="6"/>
    <x v="28"/>
  </r>
  <r>
    <x v="940"/>
    <n v="31.2"/>
    <n v="37"/>
    <d v="1899-12-30T14:50:00"/>
    <n v="26.3"/>
    <d v="1899-12-30T02:53:00"/>
    <n v="10.7"/>
    <s v="Thu"/>
    <n v="73995688"/>
    <n v="1720923"/>
    <s v="07-30"/>
    <x v="2"/>
    <x v="6"/>
    <x v="29"/>
  </r>
  <r>
    <x v="941"/>
    <n v="30.5"/>
    <n v="36.299999999999997"/>
    <d v="1899-12-30T15:53:00"/>
    <n v="26.6"/>
    <d v="1899-12-30T04:57:00"/>
    <n v="9.6999999999999993"/>
    <s v="Fri"/>
    <n v="68820724"/>
    <n v="1599622"/>
    <s v="07-31"/>
    <x v="2"/>
    <x v="6"/>
    <x v="30"/>
  </r>
  <r>
    <x v="942"/>
    <n v="30.8"/>
    <n v="36.799999999999997"/>
    <d v="1899-12-30T14:54:00"/>
    <n v="25.7"/>
    <d v="1899-12-30T05:49:00"/>
    <n v="11.1"/>
    <s v="Sat"/>
    <n v="47299798"/>
    <n v="1099328"/>
    <s v="08-01"/>
    <x v="2"/>
    <x v="7"/>
    <x v="0"/>
  </r>
  <r>
    <x v="943"/>
    <n v="28.6"/>
    <n v="35.6"/>
    <d v="1899-12-30T14:33:00"/>
    <n v="24.3"/>
    <d v="1899-12-30T05:16:00"/>
    <n v="11.3"/>
    <s v="Sun"/>
    <n v="39665700"/>
    <n v="920627"/>
    <s v="08-02"/>
    <x v="2"/>
    <x v="7"/>
    <x v="1"/>
  </r>
  <r>
    <x v="944"/>
    <n v="30.4"/>
    <n v="36.4"/>
    <d v="1899-12-30T14:43:00"/>
    <n v="25.8"/>
    <d v="1899-12-30T05:24:00"/>
    <n v="10.6"/>
    <s v="Mon"/>
    <n v="48676758"/>
    <n v="1127539"/>
    <s v="08-03"/>
    <x v="2"/>
    <x v="7"/>
    <x v="2"/>
  </r>
  <r>
    <x v="945"/>
    <n v="30.3"/>
    <n v="36.799999999999997"/>
    <d v="1899-12-30T15:54:00"/>
    <n v="24.3"/>
    <d v="1899-12-30T05:41:00"/>
    <n v="12.5"/>
    <s v="Tue"/>
    <n v="51174012"/>
    <n v="1185212"/>
    <s v="08-04"/>
    <x v="2"/>
    <x v="7"/>
    <x v="3"/>
  </r>
  <r>
    <x v="946"/>
    <n v="30.7"/>
    <n v="37.700000000000003"/>
    <d v="1899-12-30T16:14:00"/>
    <n v="24.3"/>
    <d v="1899-12-30T06:01:00"/>
    <n v="13.4"/>
    <s v="Wed"/>
    <n v="56278828"/>
    <n v="1304170"/>
    <s v="08-05"/>
    <x v="2"/>
    <x v="7"/>
    <x v="4"/>
  </r>
  <r>
    <x v="947"/>
    <n v="31.3"/>
    <n v="38.299999999999997"/>
    <d v="1899-12-30T15:15:00"/>
    <n v="25.6"/>
    <d v="1899-12-30T05:31:00"/>
    <n v="12.7"/>
    <s v="Thu"/>
    <n v="64915159"/>
    <n v="1504668"/>
    <s v="08-06"/>
    <x v="2"/>
    <x v="7"/>
    <x v="5"/>
  </r>
  <r>
    <x v="948"/>
    <n v="29.4"/>
    <n v="37.700000000000003"/>
    <d v="1899-12-30T15:33:00"/>
    <n v="24.7"/>
    <d v="1899-12-30T05:45:00"/>
    <n v="13"/>
    <s v="Fri"/>
    <n v="70420773"/>
    <n v="1634329"/>
    <s v="08-07"/>
    <x v="2"/>
    <x v="7"/>
    <x v="6"/>
  </r>
  <r>
    <x v="949"/>
    <n v="27.6"/>
    <n v="35.200000000000003"/>
    <d v="1899-12-30T13:01:00"/>
    <n v="24.5"/>
    <d v="1899-12-30T05:42:00"/>
    <n v="10.7"/>
    <s v="Sat"/>
    <n v="63019374"/>
    <n v="1461996"/>
    <s v="08-08"/>
    <x v="2"/>
    <x v="7"/>
    <x v="7"/>
  </r>
  <r>
    <x v="950"/>
    <n v="28.7"/>
    <n v="34.5"/>
    <d v="1899-12-30T15:10:00"/>
    <n v="23.6"/>
    <d v="1899-12-30T02:21:00"/>
    <n v="10.9"/>
    <s v="Sun"/>
    <n v="48161918"/>
    <n v="1117585"/>
    <s v="08-09"/>
    <x v="2"/>
    <x v="7"/>
    <x v="8"/>
  </r>
  <r>
    <x v="951"/>
    <n v="28.2"/>
    <n v="33.5"/>
    <d v="1899-12-30T15:21:00"/>
    <n v="24.6"/>
    <d v="1899-12-30T05:09:00"/>
    <n v="8.9"/>
    <s v="Mon"/>
    <n v="71228131"/>
    <n v="1656089"/>
    <s v="08-10"/>
    <x v="2"/>
    <x v="7"/>
    <x v="9"/>
  </r>
  <r>
    <x v="952"/>
    <n v="26.5"/>
    <n v="31.5"/>
    <d v="1899-12-30T14:42:00"/>
    <n v="19.8"/>
    <d v="1899-12-30T23:20:00"/>
    <n v="11.7"/>
    <s v="Tue"/>
    <n v="75657532"/>
    <n v="1760995"/>
    <s v="08-11"/>
    <x v="2"/>
    <x v="7"/>
    <x v="10"/>
  </r>
  <r>
    <x v="953"/>
    <n v="21.1"/>
    <n v="22.8"/>
    <d v="1899-12-30T14:49:00"/>
    <n v="19.3"/>
    <d v="1899-12-30T05:59:00"/>
    <n v="3.5"/>
    <s v="Wed"/>
    <n v="76308167"/>
    <n v="1771635"/>
    <s v="08-12"/>
    <x v="2"/>
    <x v="7"/>
    <x v="11"/>
  </r>
  <r>
    <x v="954"/>
    <n v="24"/>
    <n v="30.7"/>
    <d v="1899-12-30T14:06:00"/>
    <n v="20.6"/>
    <d v="1899-12-30T18:13:00"/>
    <n v="10.1"/>
    <s v="Thu"/>
    <n v="75118766"/>
    <n v="1741851"/>
    <s v="08-13"/>
    <x v="2"/>
    <x v="7"/>
    <x v="12"/>
  </r>
  <r>
    <x v="955"/>
    <n v="25.8"/>
    <n v="32"/>
    <d v="1899-12-30T16:03:00"/>
    <n v="21.2"/>
    <d v="1899-12-30T05:30:00"/>
    <n v="10.8"/>
    <s v="Fri"/>
    <n v="68969505"/>
    <n v="1603279"/>
    <s v="08-14"/>
    <x v="2"/>
    <x v="7"/>
    <x v="13"/>
  </r>
  <r>
    <x v="956"/>
    <n v="26.9"/>
    <n v="33.200000000000003"/>
    <d v="1899-12-30T14:38:00"/>
    <n v="21.8"/>
    <d v="1899-12-30T05:17:00"/>
    <n v="11.4"/>
    <s v="Sat"/>
    <n v="57200762"/>
    <n v="1327947"/>
    <s v="08-15"/>
    <x v="2"/>
    <x v="7"/>
    <x v="14"/>
  </r>
  <r>
    <x v="957"/>
    <n v="25.9"/>
    <n v="30.3"/>
    <d v="1899-12-30T13:46:00"/>
    <n v="22.9"/>
    <d v="1899-12-30T05:38:00"/>
    <n v="7.4"/>
    <s v="Sun"/>
    <n v="48985650"/>
    <n v="1137349"/>
    <s v="08-16"/>
    <x v="2"/>
    <x v="7"/>
    <x v="15"/>
  </r>
  <r>
    <x v="958"/>
    <n v="24.7"/>
    <n v="30.3"/>
    <d v="1899-12-30T13:17:00"/>
    <n v="21.5"/>
    <d v="1899-12-30T07:03:00"/>
    <n v="8.8000000000000007"/>
    <s v="Mon"/>
    <n v="76580027"/>
    <n v="1779476"/>
    <s v="08-17"/>
    <x v="2"/>
    <x v="7"/>
    <x v="16"/>
  </r>
  <r>
    <x v="959"/>
    <n v="24.4"/>
    <n v="28.2"/>
    <d v="1899-12-30T14:50:00"/>
    <n v="20.7"/>
    <d v="1899-12-30T05:36:00"/>
    <n v="7.5"/>
    <s v="Tue"/>
    <n v="77879982"/>
    <n v="1808625"/>
    <s v="08-18"/>
    <x v="2"/>
    <x v="7"/>
    <x v="17"/>
  </r>
  <r>
    <x v="960"/>
    <n v="24.9"/>
    <n v="28.2"/>
    <d v="1899-12-30T14:41:00"/>
    <n v="21.5"/>
    <d v="1899-12-30T04:09:00"/>
    <n v="6.7"/>
    <s v="Wed"/>
    <n v="78107759"/>
    <n v="1813444"/>
    <s v="08-19"/>
    <x v="2"/>
    <x v="7"/>
    <x v="18"/>
  </r>
  <r>
    <x v="961"/>
    <n v="23.2"/>
    <n v="24.5"/>
    <d v="1899-12-30T15:14:00"/>
    <n v="21.5"/>
    <d v="1899-12-30T23:50:00"/>
    <n v="3"/>
    <s v="Thu"/>
    <n v="78332355"/>
    <n v="1820909"/>
    <s v="08-20"/>
    <x v="2"/>
    <x v="7"/>
    <x v="19"/>
  </r>
  <r>
    <x v="962"/>
    <n v="23.2"/>
    <n v="28.6"/>
    <d v="1899-12-30T15:57:00"/>
    <n v="19.899999999999999"/>
    <d v="1899-12-30T04:52:00"/>
    <n v="8.6999999999999993"/>
    <s v="Fri"/>
    <n v="77098788"/>
    <n v="1788771"/>
    <s v="08-21"/>
    <x v="2"/>
    <x v="7"/>
    <x v="20"/>
  </r>
  <r>
    <x v="963"/>
    <n v="25.3"/>
    <n v="30.4"/>
    <d v="1899-12-30T13:41:00"/>
    <n v="21.6"/>
    <d v="1899-12-30T03:47:00"/>
    <n v="8.8000000000000007"/>
    <s v="Sat"/>
    <n v="66134765"/>
    <n v="1534164"/>
    <s v="08-22"/>
    <x v="2"/>
    <x v="7"/>
    <x v="21"/>
  </r>
  <r>
    <x v="964"/>
    <n v="25.8"/>
    <n v="29.5"/>
    <d v="1899-12-30T14:57:00"/>
    <n v="22.3"/>
    <d v="1899-12-30T06:44:00"/>
    <n v="7.2"/>
    <s v="Sun"/>
    <n v="50910680"/>
    <n v="1181560"/>
    <s v="08-23"/>
    <x v="2"/>
    <x v="7"/>
    <x v="22"/>
  </r>
  <r>
    <x v="965"/>
    <n v="24.9"/>
    <n v="27.3"/>
    <d v="1899-12-30T11:06:00"/>
    <n v="22.8"/>
    <d v="1899-12-30T22:42:00"/>
    <n v="4.5"/>
    <s v="Mon"/>
    <n v="74133382"/>
    <n v="1719086"/>
    <s v="08-24"/>
    <x v="2"/>
    <x v="7"/>
    <x v="23"/>
  </r>
  <r>
    <x v="966"/>
    <n v="21.9"/>
    <n v="24"/>
    <d v="1899-12-30T08:05:00"/>
    <n v="20.3"/>
    <d v="1899-12-30T20:40:00"/>
    <n v="3.7"/>
    <s v="Tue"/>
    <n v="78308442"/>
    <n v="1818400"/>
    <s v="08-25"/>
    <x v="2"/>
    <x v="7"/>
    <x v="24"/>
  </r>
  <r>
    <x v="967"/>
    <n v="22.8"/>
    <n v="28.5"/>
    <d v="1899-12-30T15:07:00"/>
    <n v="19.600000000000001"/>
    <d v="1899-12-30T04:10:00"/>
    <n v="8.9"/>
    <s v="Wed"/>
    <n v="78317288"/>
    <n v="1818032"/>
    <s v="08-26"/>
    <x v="2"/>
    <x v="7"/>
    <x v="25"/>
  </r>
  <r>
    <x v="968"/>
    <n v="23.7"/>
    <n v="29.9"/>
    <d v="1899-12-30T13:59:00"/>
    <n v="18.3"/>
    <d v="1899-12-30T05:59:00"/>
    <n v="11.6"/>
    <s v="Thu"/>
    <n v="78645836"/>
    <n v="1824176"/>
    <s v="08-27"/>
    <x v="2"/>
    <x v="7"/>
    <x v="26"/>
  </r>
  <r>
    <x v="969"/>
    <n v="23.2"/>
    <n v="29.5"/>
    <d v="1899-12-30T13:38:00"/>
    <n v="19.5"/>
    <d v="1899-12-30T06:07:00"/>
    <n v="10"/>
    <s v="Fri"/>
    <n v="78508273"/>
    <n v="1819216"/>
    <s v="08-28"/>
    <x v="2"/>
    <x v="7"/>
    <x v="27"/>
  </r>
  <r>
    <x v="970"/>
    <n v="23.3"/>
    <n v="28.6"/>
    <d v="1899-12-30T15:42:00"/>
    <n v="20"/>
    <d v="1899-12-30T05:03:00"/>
    <n v="8.6"/>
    <s v="Sat"/>
    <n v="66265486"/>
    <n v="1538214"/>
    <s v="08-29"/>
    <x v="2"/>
    <x v="7"/>
    <x v="28"/>
  </r>
  <r>
    <x v="971"/>
    <n v="24"/>
    <n v="29"/>
    <d v="1899-12-30T13:21:00"/>
    <n v="19.100000000000001"/>
    <d v="1899-12-30T06:00:00"/>
    <n v="9.9"/>
    <s v="Sun"/>
    <n v="50592902"/>
    <n v="1172560"/>
    <s v="08-30"/>
    <x v="2"/>
    <x v="7"/>
    <x v="29"/>
  </r>
  <r>
    <x v="972"/>
    <n v="23.9"/>
    <n v="28.6"/>
    <d v="1899-12-30T14:07:00"/>
    <n v="20.8"/>
    <d v="1899-12-30T05:28:00"/>
    <n v="7.8"/>
    <s v="Mon"/>
    <n v="71987849"/>
    <n v="1668218"/>
    <s v="08-31"/>
    <x v="2"/>
    <x v="7"/>
    <x v="30"/>
  </r>
  <r>
    <x v="973"/>
    <n v="23"/>
    <n v="27.1"/>
    <d v="1899-12-30T14:10:00"/>
    <n v="20.100000000000001"/>
    <d v="1899-12-30T06:47:00"/>
    <n v="7"/>
    <s v="Tue"/>
    <n v="77014207"/>
    <n v="1787004"/>
    <s v="09-01"/>
    <x v="2"/>
    <x v="8"/>
    <x v="0"/>
  </r>
  <r>
    <x v="974"/>
    <n v="22.8"/>
    <n v="28"/>
    <d v="1899-12-30T16:23:00"/>
    <n v="20.3"/>
    <d v="1899-12-30T21:04:00"/>
    <n v="7.7"/>
    <s v="Wed"/>
    <n v="77476106"/>
    <n v="1796236"/>
    <s v="09-02"/>
    <x v="2"/>
    <x v="8"/>
    <x v="1"/>
  </r>
  <r>
    <x v="975"/>
    <n v="23.5"/>
    <n v="28.4"/>
    <d v="1899-12-30T15:15:00"/>
    <n v="20"/>
    <d v="1899-12-30T02:35:00"/>
    <n v="8.4"/>
    <s v="Thu"/>
    <n v="77228959"/>
    <n v="1786729"/>
    <s v="09-03"/>
    <x v="2"/>
    <x v="8"/>
    <x v="2"/>
  </r>
  <r>
    <x v="976"/>
    <n v="23.8"/>
    <n v="30"/>
    <d v="1899-12-30T15:03:00"/>
    <n v="19.100000000000001"/>
    <d v="1899-12-30T05:06:00"/>
    <n v="10.9"/>
    <s v="Fri"/>
    <n v="76988803"/>
    <n v="1783906"/>
    <s v="09-04"/>
    <x v="2"/>
    <x v="8"/>
    <x v="3"/>
  </r>
  <r>
    <x v="977"/>
    <n v="22.2"/>
    <n v="26.6"/>
    <d v="1899-12-30T13:36:00"/>
    <n v="20.2"/>
    <d v="1899-12-30T07:16:00"/>
    <n v="6.4"/>
    <s v="Sat"/>
    <n v="66526902"/>
    <n v="1542673"/>
    <s v="09-05"/>
    <x v="2"/>
    <x v="8"/>
    <x v="4"/>
  </r>
  <r>
    <x v="978"/>
    <n v="20"/>
    <n v="23.2"/>
    <d v="1899-12-30T09:24:00"/>
    <n v="19.100000000000001"/>
    <d v="1899-12-30T15:01:00"/>
    <n v="4.0999999999999996"/>
    <s v="Sun"/>
    <n v="52162752"/>
    <n v="1211350"/>
    <s v="09-06"/>
    <x v="2"/>
    <x v="8"/>
    <x v="5"/>
  </r>
  <r>
    <x v="979"/>
    <n v="20.399999999999999"/>
    <n v="25.3"/>
    <d v="1899-12-30T14:14:00"/>
    <n v="16.600000000000001"/>
    <d v="1899-12-30T06:00:00"/>
    <n v="8.6999999999999993"/>
    <s v="Mon"/>
    <n v="76051649"/>
    <n v="1763745"/>
    <s v="09-07"/>
    <x v="2"/>
    <x v="8"/>
    <x v="6"/>
  </r>
  <r>
    <x v="980"/>
    <n v="19.7"/>
    <n v="25"/>
    <d v="1899-12-30T15:22:00"/>
    <n v="13.9"/>
    <d v="1899-12-30T06:12:00"/>
    <n v="11.1"/>
    <s v="Tue"/>
    <n v="81331071"/>
    <n v="1883298"/>
    <s v="09-08"/>
    <x v="2"/>
    <x v="8"/>
    <x v="7"/>
  </r>
  <r>
    <x v="981"/>
    <n v="21"/>
    <n v="28.3"/>
    <d v="1899-12-30T15:18:00"/>
    <n v="13.8"/>
    <d v="1899-12-30T06:03:00"/>
    <n v="14.5"/>
    <s v="Wed"/>
    <n v="80797320"/>
    <n v="1868325"/>
    <s v="09-09"/>
    <x v="2"/>
    <x v="8"/>
    <x v="8"/>
  </r>
  <r>
    <x v="982"/>
    <n v="21.1"/>
    <n v="28.5"/>
    <d v="1899-12-30T16:03:00"/>
    <n v="13.9"/>
    <d v="1899-12-30T05:44:00"/>
    <n v="14.6"/>
    <s v="Thu"/>
    <n v="81488193"/>
    <n v="1889287"/>
    <s v="09-10"/>
    <x v="2"/>
    <x v="8"/>
    <x v="9"/>
  </r>
  <r>
    <x v="983"/>
    <n v="22.8"/>
    <n v="29.5"/>
    <d v="1899-12-30T15:27:00"/>
    <n v="15.9"/>
    <d v="1899-12-30T05:22:00"/>
    <n v="13.6"/>
    <s v="Fri"/>
    <n v="79798183"/>
    <n v="1850013"/>
    <s v="09-11"/>
    <x v="2"/>
    <x v="8"/>
    <x v="10"/>
  </r>
  <r>
    <x v="984"/>
    <n v="19.899999999999999"/>
    <n v="22.6"/>
    <d v="1899-12-30T12:49:00"/>
    <n v="16.600000000000001"/>
    <d v="1899-12-30T23:34:00"/>
    <n v="6"/>
    <s v="Sat"/>
    <n v="68023117"/>
    <n v="1575314"/>
    <s v="09-12"/>
    <x v="2"/>
    <x v="8"/>
    <x v="11"/>
  </r>
  <r>
    <x v="985"/>
    <n v="19.8"/>
    <n v="25.5"/>
    <d v="1899-12-30T15:00:00"/>
    <n v="14.1"/>
    <d v="1899-12-30T05:44:00"/>
    <n v="11.4"/>
    <s v="Sun"/>
    <n v="54026398"/>
    <n v="1249949"/>
    <s v="09-13"/>
    <x v="2"/>
    <x v="8"/>
    <x v="12"/>
  </r>
  <r>
    <x v="986"/>
    <n v="19.3"/>
    <n v="26.1"/>
    <d v="1899-12-30T13:50:00"/>
    <n v="12.8"/>
    <d v="1899-12-30T06:00:00"/>
    <n v="13.3"/>
    <s v="Mon"/>
    <n v="77970534"/>
    <n v="1805187"/>
    <s v="09-14"/>
    <x v="2"/>
    <x v="8"/>
    <x v="13"/>
  </r>
  <r>
    <x v="987"/>
    <n v="18.600000000000001"/>
    <n v="24.2"/>
    <d v="1899-12-30T13:17:00"/>
    <n v="13.3"/>
    <d v="1899-12-30T05:04:00"/>
    <n v="10.9"/>
    <s v="Tue"/>
    <n v="83201130"/>
    <n v="1925489"/>
    <s v="09-15"/>
    <x v="2"/>
    <x v="8"/>
    <x v="14"/>
  </r>
  <r>
    <x v="988"/>
    <n v="19.100000000000001"/>
    <n v="23.8"/>
    <d v="1899-12-30T12:38:00"/>
    <n v="13.7"/>
    <d v="1899-12-30T06:02:00"/>
    <n v="10.1"/>
    <s v="Wed"/>
    <n v="83369626"/>
    <n v="1929915"/>
    <s v="09-16"/>
    <x v="2"/>
    <x v="8"/>
    <x v="15"/>
  </r>
  <r>
    <x v="989"/>
    <n v="17.7"/>
    <n v="19.899999999999999"/>
    <d v="1899-12-30T15:38:00"/>
    <n v="16"/>
    <d v="1899-12-30T05:31:00"/>
    <n v="3.9"/>
    <s v="Thu"/>
    <n v="86550115"/>
    <n v="2000406"/>
    <s v="09-17"/>
    <x v="2"/>
    <x v="8"/>
    <x v="16"/>
  </r>
  <r>
    <x v="990"/>
    <n v="19.899999999999999"/>
    <n v="25.3"/>
    <d v="1899-12-30T15:32:00"/>
    <n v="15.4"/>
    <d v="1899-12-30T06:42:00"/>
    <n v="9.9"/>
    <s v="Fri"/>
    <n v="84177083"/>
    <n v="1946123"/>
    <s v="09-18"/>
    <x v="2"/>
    <x v="8"/>
    <x v="17"/>
  </r>
  <r>
    <x v="991"/>
    <n v="20.2"/>
    <n v="27.4"/>
    <d v="1899-12-30T15:44:00"/>
    <n v="15"/>
    <d v="1899-12-30T05:34:00"/>
    <n v="12.4"/>
    <s v="Sat"/>
    <n v="72270865"/>
    <n v="1672431"/>
    <s v="09-19"/>
    <x v="2"/>
    <x v="8"/>
    <x v="18"/>
  </r>
  <r>
    <x v="992"/>
    <n v="20.8"/>
    <n v="26.9"/>
    <d v="1899-12-30T13:29:00"/>
    <n v="15.7"/>
    <d v="1899-12-30T06:05:00"/>
    <n v="11.2"/>
    <s v="Sun"/>
    <n v="57220727"/>
    <n v="1321871"/>
    <s v="09-20"/>
    <x v="2"/>
    <x v="8"/>
    <x v="19"/>
  </r>
  <r>
    <x v="993"/>
    <n v="21.5"/>
    <n v="28.5"/>
    <d v="1899-12-30T14:54:00"/>
    <n v="16.600000000000001"/>
    <d v="1899-12-30T06:36:00"/>
    <n v="11.9"/>
    <s v="Mon"/>
    <n v="80463169"/>
    <n v="1857695"/>
    <s v="09-21"/>
    <x v="2"/>
    <x v="8"/>
    <x v="20"/>
  </r>
  <r>
    <x v="994"/>
    <n v="20.5"/>
    <n v="27.2"/>
    <d v="1899-12-30T15:33:00"/>
    <n v="14.6"/>
    <d v="1899-12-30T05:12:00"/>
    <n v="12.6"/>
    <s v="Tue"/>
    <n v="85410891"/>
    <n v="1971422"/>
    <s v="09-22"/>
    <x v="2"/>
    <x v="8"/>
    <x v="21"/>
  </r>
  <r>
    <x v="995"/>
    <n v="18.2"/>
    <n v="21.7"/>
    <d v="1899-12-30T13:36:00"/>
    <n v="15.1"/>
    <d v="1899-12-30T05:52:00"/>
    <n v="6.6"/>
    <s v="Wed"/>
    <n v="85301967"/>
    <n v="1972201"/>
    <s v="09-23"/>
    <x v="2"/>
    <x v="8"/>
    <x v="22"/>
  </r>
  <r>
    <x v="996"/>
    <n v="20.399999999999999"/>
    <n v="23.2"/>
    <d v="1899-12-30T15:07:00"/>
    <n v="18.3"/>
    <d v="1899-12-30T00:01:00"/>
    <n v="4.9000000000000004"/>
    <s v="Thu"/>
    <n v="83140979"/>
    <n v="1924531"/>
    <s v="09-24"/>
    <x v="2"/>
    <x v="8"/>
    <x v="23"/>
  </r>
  <r>
    <x v="997"/>
    <n v="20.399999999999999"/>
    <n v="25.8"/>
    <d v="1899-12-30T13:10:00"/>
    <n v="16.399999999999999"/>
    <d v="1899-12-30T06:07:00"/>
    <n v="9.4"/>
    <s v="Fri"/>
    <n v="75770265"/>
    <n v="1753254"/>
    <s v="09-25"/>
    <x v="2"/>
    <x v="8"/>
    <x v="24"/>
  </r>
  <r>
    <x v="998"/>
    <n v="21.2"/>
    <n v="27.2"/>
    <d v="1899-12-30T13:58:00"/>
    <n v="15.9"/>
    <d v="1899-12-30T05:54:00"/>
    <n v="11.3"/>
    <s v="Sat"/>
    <n v="51618178"/>
    <n v="1192808"/>
    <s v="09-26"/>
    <x v="2"/>
    <x v="8"/>
    <x v="25"/>
  </r>
  <r>
    <x v="999"/>
    <n v="20.7"/>
    <n v="27.2"/>
    <d v="1899-12-30T14:42:00"/>
    <n v="16.5"/>
    <d v="1899-12-30T03:14:00"/>
    <n v="10.7"/>
    <s v="Sun"/>
    <n v="37242552"/>
    <n v="859895"/>
    <s v="09-27"/>
    <x v="2"/>
    <x v="8"/>
    <x v="26"/>
  </r>
  <r>
    <x v="1000"/>
    <n v="20.9"/>
    <n v="28.2"/>
    <d v="1899-12-30T13:50:00"/>
    <n v="14.5"/>
    <d v="1899-12-30T06:29:00"/>
    <n v="13.7"/>
    <s v="Mon"/>
    <n v="39713053"/>
    <n v="916902"/>
    <s v="09-28"/>
    <x v="2"/>
    <x v="8"/>
    <x v="27"/>
  </r>
  <r>
    <x v="1001"/>
    <n v="20"/>
    <n v="25.4"/>
    <d v="1899-12-30T13:01:00"/>
    <n v="15.9"/>
    <d v="1899-12-30T05:46:00"/>
    <n v="9.5"/>
    <s v="Tue"/>
    <n v="49712910"/>
    <n v="1150398"/>
    <s v="09-29"/>
    <x v="2"/>
    <x v="8"/>
    <x v="28"/>
  </r>
  <r>
    <x v="1002"/>
    <n v="19.399999999999999"/>
    <n v="22.3"/>
    <d v="1899-12-30T10:20:00"/>
    <n v="16.899999999999999"/>
    <d v="1899-12-30T03:44:00"/>
    <n v="5.4"/>
    <s v="Wed"/>
    <n v="71564959"/>
    <n v="1660330"/>
    <s v="09-30"/>
    <x v="2"/>
    <x v="8"/>
    <x v="29"/>
  </r>
  <r>
    <x v="1003"/>
    <n v="18.399999999999999"/>
    <n v="23.1"/>
    <d v="1899-12-30T17:33:00"/>
    <n v="15.6"/>
    <d v="1899-12-30T05:29:00"/>
    <n v="7.5"/>
    <s v="Thu"/>
    <n v="80975279"/>
    <n v="1876869"/>
    <s v="10-01"/>
    <x v="2"/>
    <x v="9"/>
    <x v="0"/>
  </r>
  <r>
    <x v="1004"/>
    <n v="17"/>
    <n v="23.1"/>
    <d v="1899-12-30T16:01:00"/>
    <n v="12.2"/>
    <d v="1899-12-30T06:14:00"/>
    <n v="10.9"/>
    <s v="Fri"/>
    <n v="84586918"/>
    <n v="1959357"/>
    <s v="10-02"/>
    <x v="2"/>
    <x v="9"/>
    <x v="1"/>
  </r>
  <r>
    <x v="1005"/>
    <n v="18.600000000000001"/>
    <n v="26.1"/>
    <d v="1899-12-30T15:03:00"/>
    <n v="11.2"/>
    <d v="1899-12-30T06:20:00"/>
    <n v="14.9"/>
    <s v="Sat"/>
    <n v="73702379"/>
    <n v="1703116"/>
    <s v="10-03"/>
    <x v="2"/>
    <x v="9"/>
    <x v="2"/>
  </r>
  <r>
    <x v="1006"/>
    <n v="18"/>
    <n v="25.1"/>
    <d v="1899-12-30T15:36:00"/>
    <n v="12.5"/>
    <d v="1899-12-30T06:36:00"/>
    <n v="12.6"/>
    <s v="Sun"/>
    <n v="59745522"/>
    <n v="1378973"/>
    <s v="10-04"/>
    <x v="2"/>
    <x v="9"/>
    <x v="3"/>
  </r>
  <r>
    <x v="1007"/>
    <n v="17.100000000000001"/>
    <n v="24"/>
    <d v="1899-12-30T15:51:00"/>
    <n v="11.8"/>
    <d v="1899-12-30T06:35:00"/>
    <n v="12.2"/>
    <s v="Mon"/>
    <n v="81337532"/>
    <n v="1879327"/>
    <s v="10-05"/>
    <x v="2"/>
    <x v="9"/>
    <x v="4"/>
  </r>
  <r>
    <x v="1008"/>
    <n v="17.7"/>
    <n v="25.5"/>
    <d v="1899-12-30T13:49:00"/>
    <n v="10.7"/>
    <d v="1899-12-30T05:42:00"/>
    <n v="14.8"/>
    <s v="Tue"/>
    <n v="85860602"/>
    <n v="1983358"/>
    <s v="10-06"/>
    <x v="2"/>
    <x v="9"/>
    <x v="5"/>
  </r>
  <r>
    <x v="1009"/>
    <n v="17.600000000000001"/>
    <n v="24.8"/>
    <d v="1899-12-30T14:10:00"/>
    <n v="11.5"/>
    <d v="1899-12-30T06:01:00"/>
    <n v="13.3"/>
    <s v="Wed"/>
    <n v="85668442"/>
    <n v="1980003"/>
    <s v="10-07"/>
    <x v="2"/>
    <x v="9"/>
    <x v="6"/>
  </r>
  <r>
    <x v="1010"/>
    <n v="17.600000000000001"/>
    <n v="25.6"/>
    <d v="1899-12-30T14:51:00"/>
    <n v="11"/>
    <d v="1899-12-30T05:42:00"/>
    <n v="14.6"/>
    <s v="Thu"/>
    <n v="85400048"/>
    <n v="1975609"/>
    <s v="10-08"/>
    <x v="2"/>
    <x v="9"/>
    <x v="7"/>
  </r>
  <r>
    <x v="1011"/>
    <n v="17.100000000000001"/>
    <n v="22.4"/>
    <d v="1899-12-30T14:01:00"/>
    <n v="12.5"/>
    <d v="1899-12-30T23:39:00"/>
    <n v="9.9"/>
    <s v="Fri"/>
    <n v="81735914"/>
    <n v="1889405"/>
    <s v="10-09"/>
    <x v="2"/>
    <x v="9"/>
    <x v="8"/>
  </r>
  <r>
    <x v="1012"/>
    <n v="15.3"/>
    <n v="23.2"/>
    <d v="1899-12-30T14:14:00"/>
    <n v="6.9"/>
    <d v="1899-12-30T06:44:00"/>
    <n v="16.3"/>
    <s v="Sat"/>
    <n v="78973299"/>
    <n v="1824417"/>
    <s v="10-10"/>
    <x v="2"/>
    <x v="9"/>
    <x v="9"/>
  </r>
  <r>
    <x v="1013"/>
    <n v="14.2"/>
    <n v="18.600000000000001"/>
    <d v="1899-12-30T13:19:00"/>
    <n v="11.2"/>
    <d v="1899-12-30T06:25:00"/>
    <n v="7.4"/>
    <s v="Sun"/>
    <n v="70542174"/>
    <n v="1634931"/>
    <s v="10-11"/>
    <x v="2"/>
    <x v="9"/>
    <x v="10"/>
  </r>
  <r>
    <x v="1014"/>
    <n v="14.2"/>
    <n v="19.100000000000001"/>
    <d v="1899-12-30T15:15:00"/>
    <n v="10.8"/>
    <d v="1899-12-30T23:55:00"/>
    <n v="8.3000000000000007"/>
    <s v="Mon"/>
    <n v="92812820"/>
    <n v="2152279"/>
    <s v="10-12"/>
    <x v="2"/>
    <x v="9"/>
    <x v="11"/>
  </r>
  <r>
    <x v="1015"/>
    <n v="15.6"/>
    <n v="22.7"/>
    <d v="1899-12-30T15:46:00"/>
    <n v="7.8"/>
    <d v="1899-12-30T05:55:00"/>
    <n v="14.9"/>
    <s v="Tue"/>
    <n v="99559792"/>
    <n v="2312802"/>
    <s v="10-13"/>
    <x v="2"/>
    <x v="9"/>
    <x v="12"/>
  </r>
  <r>
    <x v="1016"/>
    <n v="17"/>
    <n v="24.2"/>
    <d v="1899-12-30T15:18:00"/>
    <n v="10.6"/>
    <d v="1899-12-30T06:24:00"/>
    <n v="13.6"/>
    <s v="Wed"/>
    <n v="95918861"/>
    <n v="2233209"/>
    <s v="10-14"/>
    <x v="2"/>
    <x v="9"/>
    <x v="13"/>
  </r>
  <r>
    <x v="1017"/>
    <n v="16.100000000000001"/>
    <n v="23.8"/>
    <d v="1899-12-30T15:15:00"/>
    <n v="9.9"/>
    <d v="1899-12-30T07:11:00"/>
    <n v="13.9"/>
    <s v="Thu"/>
    <n v="93840726"/>
    <n v="2179902"/>
    <s v="10-15"/>
    <x v="2"/>
    <x v="9"/>
    <x v="14"/>
  </r>
  <r>
    <x v="1018"/>
    <n v="16.899999999999999"/>
    <n v="23.7"/>
    <d v="1899-12-30T14:22:00"/>
    <n v="11"/>
    <d v="1899-12-30T07:20:00"/>
    <n v="12.7"/>
    <s v="Fri"/>
    <n v="91849681"/>
    <n v="2126547"/>
    <s v="10-16"/>
    <x v="2"/>
    <x v="9"/>
    <x v="15"/>
  </r>
  <r>
    <x v="1019"/>
    <n v="16.3"/>
    <n v="24.6"/>
    <d v="1899-12-30T14:01:00"/>
    <n v="10.7"/>
    <d v="1899-12-30T06:46:00"/>
    <n v="13.9"/>
    <s v="Sat"/>
    <n v="82135338"/>
    <n v="1900236"/>
    <s v="10-17"/>
    <x v="2"/>
    <x v="9"/>
    <x v="16"/>
  </r>
  <r>
    <x v="1020"/>
    <n v="17.100000000000001"/>
    <n v="26.9"/>
    <d v="1899-12-30T14:44:00"/>
    <n v="9.1999999999999993"/>
    <d v="1899-12-30T05:46:00"/>
    <n v="17.7"/>
    <s v="Sun"/>
    <n v="68784334"/>
    <n v="1590758"/>
    <s v="10-18"/>
    <x v="2"/>
    <x v="9"/>
    <x v="17"/>
  </r>
  <r>
    <x v="1021"/>
    <n v="16.899999999999999"/>
    <n v="24"/>
    <d v="1899-12-30T13:58:00"/>
    <n v="10"/>
    <d v="1899-12-30T05:12:00"/>
    <n v="14"/>
    <s v="Mon"/>
    <n v="86425105"/>
    <n v="1998075"/>
    <s v="10-19"/>
    <x v="2"/>
    <x v="9"/>
    <x v="18"/>
  </r>
  <r>
    <x v="1022"/>
    <n v="17.7"/>
    <n v="24.3"/>
    <d v="1899-12-30T14:49:00"/>
    <n v="12.3"/>
    <d v="1899-12-30T05:57:00"/>
    <n v="12"/>
    <s v="Tue"/>
    <n v="90139414"/>
    <n v="2084136"/>
    <s v="10-20"/>
    <x v="2"/>
    <x v="9"/>
    <x v="19"/>
  </r>
  <r>
    <x v="1023"/>
    <n v="18"/>
    <n v="25.3"/>
    <d v="1899-12-30T15:11:00"/>
    <n v="12"/>
    <d v="1899-12-30T05:36:00"/>
    <n v="13.3"/>
    <s v="Wed"/>
    <n v="90045782"/>
    <n v="2080871"/>
    <s v="10-21"/>
    <x v="2"/>
    <x v="9"/>
    <x v="20"/>
  </r>
  <r>
    <x v="1024"/>
    <n v="17.399999999999999"/>
    <n v="21.5"/>
    <d v="1899-12-30T13:09:00"/>
    <n v="14.1"/>
    <d v="1899-12-30T23:13:00"/>
    <n v="7.4"/>
    <s v="Thu"/>
    <n v="89575083"/>
    <n v="2071259"/>
    <s v="10-22"/>
    <x v="2"/>
    <x v="9"/>
    <x v="21"/>
  </r>
  <r>
    <x v="1025"/>
    <n v="16.899999999999999"/>
    <n v="23.4"/>
    <d v="1899-12-30T15:29:00"/>
    <n v="12.1"/>
    <d v="1899-12-30T03:30:00"/>
    <n v="11.3"/>
    <s v="Fri"/>
    <n v="89899356"/>
    <n v="2079950"/>
    <s v="10-23"/>
    <x v="2"/>
    <x v="9"/>
    <x v="22"/>
  </r>
  <r>
    <x v="1026"/>
    <n v="17.399999999999999"/>
    <n v="22.8"/>
    <d v="1899-12-30T14:39:00"/>
    <n v="12.2"/>
    <d v="1899-12-30T05:36:00"/>
    <n v="10.6"/>
    <s v="Sat"/>
    <n v="79981450"/>
    <n v="1850260"/>
    <s v="10-24"/>
    <x v="2"/>
    <x v="9"/>
    <x v="23"/>
  </r>
  <r>
    <x v="1027"/>
    <n v="15.7"/>
    <n v="19.7"/>
    <d v="1899-12-30T13:40:00"/>
    <n v="11.7"/>
    <d v="1899-12-31T00:00:00"/>
    <n v="8"/>
    <s v="Sun"/>
    <n v="68454104"/>
    <n v="1583938"/>
    <s v="10-25"/>
    <x v="2"/>
    <x v="9"/>
    <x v="24"/>
  </r>
  <r>
    <x v="1028"/>
    <n v="13.6"/>
    <n v="20.5"/>
    <d v="1899-12-30T15:51:00"/>
    <n v="7.7"/>
    <d v="1899-12-30T06:50:00"/>
    <n v="12.8"/>
    <s v="Mon"/>
    <n v="91797932"/>
    <n v="2122454"/>
    <s v="10-26"/>
    <x v="2"/>
    <x v="9"/>
    <x v="25"/>
  </r>
  <r>
    <x v="1029"/>
    <n v="13.6"/>
    <n v="18.3"/>
    <d v="1899-12-30T14:15:00"/>
    <n v="11"/>
    <d v="1899-12-30T03:29:00"/>
    <n v="7.3"/>
    <s v="Tue"/>
    <n v="102534757"/>
    <n v="2366637"/>
    <s v="10-27"/>
    <x v="2"/>
    <x v="9"/>
    <x v="26"/>
  </r>
  <r>
    <x v="1030"/>
    <n v="12.5"/>
    <n v="17.899999999999999"/>
    <d v="1899-12-30T15:48:00"/>
    <n v="7.2"/>
    <d v="1899-12-30T06:55:00"/>
    <n v="10.7"/>
    <s v="Wed"/>
    <n v="106227439"/>
    <n v="2456795"/>
    <s v="10-28"/>
    <x v="2"/>
    <x v="9"/>
    <x v="27"/>
  </r>
  <r>
    <x v="1031"/>
    <n v="11.6"/>
    <n v="16.3"/>
    <d v="1899-12-30T15:33:00"/>
    <n v="7.7"/>
    <d v="1899-12-30T23:16:00"/>
    <n v="8.6"/>
    <s v="Thu"/>
    <n v="110247246"/>
    <n v="2545992"/>
    <s v="10-29"/>
    <x v="2"/>
    <x v="9"/>
    <x v="28"/>
  </r>
  <r>
    <x v="1032"/>
    <n v="9.8000000000000007"/>
    <n v="14.1"/>
    <d v="1899-12-30T14:48:00"/>
    <n v="5.0999999999999996"/>
    <d v="1899-12-30T23:54:00"/>
    <n v="9"/>
    <s v="Fri"/>
    <n v="117297477"/>
    <n v="2711229"/>
    <s v="10-30"/>
    <x v="2"/>
    <x v="9"/>
    <x v="29"/>
  </r>
  <r>
    <x v="1033"/>
    <n v="7.4"/>
    <n v="14.2"/>
    <d v="1899-12-30T15:14:00"/>
    <n v="2.8"/>
    <d v="1899-12-30T05:26:00"/>
    <n v="11.4"/>
    <s v="Sat"/>
    <n v="117449218"/>
    <n v="2724444"/>
    <s v="10-31"/>
    <x v="2"/>
    <x v="9"/>
    <x v="30"/>
  </r>
  <r>
    <x v="1034"/>
    <n v="6.1"/>
    <n v="10.199999999999999"/>
    <d v="1899-12-30T14:43:00"/>
    <n v="0.7"/>
    <d v="1899-12-30T04:37:00"/>
    <n v="9.5"/>
    <s v="Sun"/>
    <n v="116938902"/>
    <n v="2718392"/>
    <s v="11-01"/>
    <x v="2"/>
    <x v="10"/>
    <x v="0"/>
  </r>
  <r>
    <x v="1035"/>
    <n v="10.8"/>
    <n v="16.8"/>
    <d v="1899-12-30T13:32:00"/>
    <n v="4.5"/>
    <d v="1899-12-30T07:06:00"/>
    <n v="12.3"/>
    <s v="Mon"/>
    <n v="128109503"/>
    <n v="2974123"/>
    <s v="11-02"/>
    <x v="2"/>
    <x v="10"/>
    <x v="1"/>
  </r>
  <r>
    <x v="1036"/>
    <n v="12"/>
    <n v="20.100000000000001"/>
    <d v="1899-12-30T14:57:00"/>
    <n v="6.4"/>
    <d v="1899-12-30T05:55:00"/>
    <n v="13.7"/>
    <s v="Tue"/>
    <n v="128284748"/>
    <n v="2973025"/>
    <s v="11-03"/>
    <x v="2"/>
    <x v="10"/>
    <x v="2"/>
  </r>
  <r>
    <x v="1037"/>
    <n v="11"/>
    <n v="20.399999999999999"/>
    <d v="1899-12-30T15:47:00"/>
    <n v="3.8"/>
    <d v="1899-12-30T05:24:00"/>
    <n v="16.600000000000001"/>
    <s v="Wed"/>
    <n v="127363020"/>
    <n v="2948943"/>
    <s v="11-04"/>
    <x v="2"/>
    <x v="10"/>
    <x v="3"/>
  </r>
  <r>
    <x v="1038"/>
    <n v="13.6"/>
    <n v="21.8"/>
    <d v="1899-12-30T14:19:00"/>
    <n v="6.2"/>
    <d v="1899-12-30T03:44:00"/>
    <n v="15.6"/>
    <s v="Thu"/>
    <n v="122045875"/>
    <n v="2822151"/>
    <s v="11-05"/>
    <x v="2"/>
    <x v="10"/>
    <x v="4"/>
  </r>
  <r>
    <x v="1039"/>
    <n v="13.2"/>
    <n v="19.600000000000001"/>
    <d v="1899-12-30T13:01:00"/>
    <n v="7.4"/>
    <d v="1899-12-30T05:47:00"/>
    <n v="12.2"/>
    <s v="Fri"/>
    <n v="122654698"/>
    <n v="2840120"/>
    <s v="11-06"/>
    <x v="2"/>
    <x v="10"/>
    <x v="5"/>
  </r>
  <r>
    <x v="1040"/>
    <n v="13.6"/>
    <n v="14.7"/>
    <d v="1899-12-30T19:29:00"/>
    <n v="12"/>
    <d v="1899-12-30T04:31:00"/>
    <n v="2.7"/>
    <s v="Sat"/>
    <n v="113048442"/>
    <n v="2623178"/>
    <s v="11-07"/>
    <x v="2"/>
    <x v="10"/>
    <x v="6"/>
  </r>
  <r>
    <x v="1041"/>
    <n v="13.6"/>
    <n v="15.1"/>
    <d v="1899-12-30T09:11:00"/>
    <n v="12.3"/>
    <d v="1899-12-30T21:31:00"/>
    <n v="2.8"/>
    <s v="Sun"/>
    <n v="98237843"/>
    <n v="2283533"/>
    <s v="11-08"/>
    <x v="2"/>
    <x v="10"/>
    <x v="7"/>
  </r>
  <r>
    <x v="1042"/>
    <n v="13.8"/>
    <n v="17.7"/>
    <d v="1899-12-30T13:44:00"/>
    <n v="11"/>
    <d v="1899-12-30T23:47:00"/>
    <n v="6.7"/>
    <s v="Mon"/>
    <n v="114453074"/>
    <n v="2655531"/>
    <s v="11-09"/>
    <x v="2"/>
    <x v="10"/>
    <x v="8"/>
  </r>
  <r>
    <x v="1043"/>
    <n v="12.6"/>
    <n v="17.7"/>
    <d v="1899-12-30T14:42:00"/>
    <n v="8.1"/>
    <d v="1899-12-30T07:21:00"/>
    <n v="9.6"/>
    <s v="Tue"/>
    <n v="123244211"/>
    <n v="2852975"/>
    <s v="11-10"/>
    <x v="2"/>
    <x v="10"/>
    <x v="9"/>
  </r>
  <r>
    <x v="1044"/>
    <n v="13.4"/>
    <n v="18.3"/>
    <d v="1899-12-30T14:44:00"/>
    <n v="9.1999999999999993"/>
    <d v="1899-12-30T04:01:00"/>
    <n v="9.1"/>
    <s v="Wed"/>
    <n v="122832910"/>
    <n v="2841165"/>
    <s v="11-11"/>
    <x v="2"/>
    <x v="10"/>
    <x v="10"/>
  </r>
  <r>
    <x v="1045"/>
    <n v="14.2"/>
    <n v="17.899999999999999"/>
    <d v="1899-12-30T11:53:00"/>
    <n v="10.9"/>
    <d v="1899-12-30T02:48:00"/>
    <n v="7"/>
    <s v="Thu"/>
    <n v="122602142"/>
    <n v="2835834"/>
    <s v="11-12"/>
    <x v="2"/>
    <x v="10"/>
    <x v="11"/>
  </r>
  <r>
    <x v="1046"/>
    <n v="13.2"/>
    <n v="14.6"/>
    <d v="1899-12-30T04:34:00"/>
    <n v="11.8"/>
    <d v="1899-12-30T10:13:00"/>
    <n v="2.8"/>
    <s v="Fri"/>
    <n v="127462984"/>
    <n v="2943984"/>
    <s v="11-13"/>
    <x v="2"/>
    <x v="10"/>
    <x v="12"/>
  </r>
  <r>
    <x v="1047"/>
    <n v="14.7"/>
    <n v="17.2"/>
    <d v="1899-12-30T15:16:00"/>
    <n v="12.3"/>
    <d v="1899-12-30T03:00:00"/>
    <n v="4.9000000000000004"/>
    <s v="Sat"/>
    <n v="109928797"/>
    <n v="2543118"/>
    <s v="11-14"/>
    <x v="2"/>
    <x v="10"/>
    <x v="13"/>
  </r>
  <r>
    <x v="1048"/>
    <n v="13.9"/>
    <n v="18.100000000000001"/>
    <d v="1899-12-30T15:24:00"/>
    <n v="10.5"/>
    <d v="1899-12-30T23:51:00"/>
    <n v="7.6"/>
    <s v="Sun"/>
    <n v="93995912"/>
    <n v="2179803"/>
    <s v="11-15"/>
    <x v="2"/>
    <x v="10"/>
    <x v="14"/>
  </r>
  <r>
    <x v="1049"/>
    <n v="12.1"/>
    <n v="15.1"/>
    <d v="1899-12-30T14:10:00"/>
    <n v="8.6"/>
    <d v="1899-12-30T04:24:00"/>
    <n v="6.5"/>
    <s v="Mon"/>
    <n v="121341878"/>
    <n v="2817265"/>
    <s v="11-16"/>
    <x v="2"/>
    <x v="10"/>
    <x v="15"/>
  </r>
  <r>
    <x v="1050"/>
    <n v="14.2"/>
    <n v="15.4"/>
    <d v="1899-12-30T15:06:00"/>
    <n v="13.5"/>
    <d v="1899-12-30T23:52:00"/>
    <n v="1.9"/>
    <s v="Tue"/>
    <n v="123676676"/>
    <n v="2870495"/>
    <s v="11-17"/>
    <x v="2"/>
    <x v="10"/>
    <x v="16"/>
  </r>
  <r>
    <x v="1051"/>
    <n v="11.4"/>
    <n v="13.6"/>
    <d v="1899-12-30T00:01:00"/>
    <n v="9.5"/>
    <d v="1899-12-30T23:53:00"/>
    <n v="4.0999999999999996"/>
    <s v="Wed"/>
    <n v="130945593"/>
    <n v="3029514"/>
    <s v="11-18"/>
    <x v="2"/>
    <x v="10"/>
    <x v="17"/>
  </r>
  <r>
    <x v="1052"/>
    <n v="11.2"/>
    <n v="13.3"/>
    <d v="1899-12-30T14:25:00"/>
    <n v="9.3000000000000007"/>
    <d v="1899-12-30T02:22:00"/>
    <n v="4"/>
    <s v="Thu"/>
    <n v="133222088"/>
    <n v="3081379"/>
    <s v="11-19"/>
    <x v="2"/>
    <x v="10"/>
    <x v="18"/>
  </r>
  <r>
    <x v="1053"/>
    <n v="12.4"/>
    <n v="17.7"/>
    <d v="1899-12-30T13:20:00"/>
    <n v="8.6"/>
    <d v="1899-12-30T23:55:00"/>
    <n v="9.1"/>
    <s v="Fri"/>
    <n v="125646138"/>
    <n v="2909301"/>
    <s v="11-20"/>
    <x v="2"/>
    <x v="10"/>
    <x v="19"/>
  </r>
  <r>
    <x v="1054"/>
    <n v="9.9"/>
    <n v="12.6"/>
    <d v="1899-12-30T14:31:00"/>
    <n v="6.4"/>
    <d v="1899-12-30T04:55:00"/>
    <n v="6.2"/>
    <s v="Sat"/>
    <n v="123534970"/>
    <n v="2855178"/>
    <s v="11-21"/>
    <x v="2"/>
    <x v="10"/>
    <x v="20"/>
  </r>
  <r>
    <x v="1055"/>
    <n v="13.1"/>
    <n v="16.100000000000001"/>
    <d v="1899-12-30T13:24:00"/>
    <n v="10.7"/>
    <d v="1899-12-30T00:28:00"/>
    <n v="5.4"/>
    <s v="Sun"/>
    <n v="106200690"/>
    <n v="2458857"/>
    <s v="11-22"/>
    <x v="2"/>
    <x v="10"/>
    <x v="21"/>
  </r>
  <r>
    <x v="1056"/>
    <n v="13.4"/>
    <n v="15.1"/>
    <d v="1899-12-30T13:45:00"/>
    <n v="12.2"/>
    <d v="1899-12-30T23:59:00"/>
    <n v="2.9"/>
    <s v="Mon"/>
    <n v="125107549"/>
    <n v="2900173"/>
    <s v="11-23"/>
    <x v="2"/>
    <x v="10"/>
    <x v="22"/>
  </r>
  <r>
    <x v="1057"/>
    <n v="10.6"/>
    <n v="13.7"/>
    <d v="1899-12-30T12:35:00"/>
    <n v="8.1"/>
    <d v="1899-12-31T00:00:00"/>
    <n v="5.6"/>
    <s v="Tue"/>
    <n v="138132303"/>
    <n v="3207467"/>
    <s v="11-24"/>
    <x v="2"/>
    <x v="10"/>
    <x v="23"/>
  </r>
  <r>
    <x v="1058"/>
    <n v="7.1"/>
    <n v="8.6999999999999993"/>
    <d v="1899-12-30T16:11:00"/>
    <n v="5.4"/>
    <d v="1899-12-30T23:51:00"/>
    <n v="3.3"/>
    <s v="Wed"/>
    <n v="151658124"/>
    <n v="3525483"/>
    <s v="11-25"/>
    <x v="2"/>
    <x v="10"/>
    <x v="24"/>
  </r>
  <r>
    <x v="1059"/>
    <n v="2.7"/>
    <n v="5.9"/>
    <d v="1899-12-30T11:02:00"/>
    <n v="0.6"/>
    <d v="1899-12-30T21:23:00"/>
    <n v="5.3"/>
    <s v="Thu"/>
    <n v="176221804"/>
    <n v="4097187"/>
    <s v="11-26"/>
    <x v="2"/>
    <x v="10"/>
    <x v="25"/>
  </r>
  <r>
    <x v="1060"/>
    <n v="2.8"/>
    <n v="6.5"/>
    <d v="1899-12-30T14:00:00"/>
    <n v="-0.3"/>
    <d v="1899-12-30T07:11:00"/>
    <n v="6.8"/>
    <s v="Fri"/>
    <n v="184579328"/>
    <n v="4292164"/>
    <s v="11-27"/>
    <x v="2"/>
    <x v="10"/>
    <x v="26"/>
  </r>
  <r>
    <x v="1061"/>
    <n v="5.4"/>
    <n v="10"/>
    <d v="1899-12-30T14:39:00"/>
    <n v="2.4"/>
    <d v="1899-12-30T02:29:00"/>
    <n v="7.6"/>
    <s v="Sat"/>
    <n v="168308630"/>
    <n v="3916979"/>
    <s v="11-28"/>
    <x v="2"/>
    <x v="10"/>
    <x v="27"/>
  </r>
  <r>
    <x v="1062"/>
    <n v="5.4"/>
    <n v="11.6"/>
    <d v="1899-12-30T14:38:00"/>
    <n v="1.1000000000000001"/>
    <d v="1899-12-30T07:39:00"/>
    <n v="10.5"/>
    <s v="Sun"/>
    <n v="147391421"/>
    <n v="3433463"/>
    <s v="11-29"/>
    <x v="2"/>
    <x v="10"/>
    <x v="28"/>
  </r>
  <r>
    <x v="1063"/>
    <n v="7.7"/>
    <n v="13.2"/>
    <d v="1899-12-30T11:59:00"/>
    <n v="3.3"/>
    <d v="1899-12-30T06:57:00"/>
    <n v="9.9"/>
    <s v="Mon"/>
    <n v="161524540"/>
    <n v="3754762"/>
    <s v="11-30"/>
    <x v="2"/>
    <x v="10"/>
    <x v="29"/>
  </r>
  <r>
    <x v="1064"/>
    <n v="5.6"/>
    <n v="13.4"/>
    <d v="1899-12-30T15:16:00"/>
    <n v="-0.2"/>
    <d v="1899-12-30T06:20:00"/>
    <n v="13.6"/>
    <s v="Tue"/>
    <n v="170007533"/>
    <n v="3954293"/>
    <s v="12-01"/>
    <x v="2"/>
    <x v="11"/>
    <x v="0"/>
  </r>
  <r>
    <x v="1065"/>
    <n v="7.6"/>
    <n v="11.4"/>
    <d v="1899-12-30T19:03:00"/>
    <n v="3"/>
    <d v="1899-12-30T04:11:00"/>
    <n v="8.4"/>
    <s v="Wed"/>
    <n v="172282331"/>
    <n v="4012124"/>
    <s v="12-02"/>
    <x v="2"/>
    <x v="11"/>
    <x v="1"/>
  </r>
  <r>
    <x v="1066"/>
    <n v="4.8"/>
    <n v="8.3000000000000007"/>
    <d v="1899-12-30T13:31:00"/>
    <n v="1.3"/>
    <d v="1899-12-30T23:53:00"/>
    <n v="7"/>
    <s v="Thu"/>
    <n v="186620780"/>
    <n v="4339921"/>
    <s v="12-03"/>
    <x v="2"/>
    <x v="11"/>
    <x v="2"/>
  </r>
  <r>
    <x v="1067"/>
    <n v="4.4000000000000004"/>
    <n v="7.7"/>
    <d v="1899-12-30T14:53:00"/>
    <n v="1.3"/>
    <d v="1899-12-30T00:01:00"/>
    <n v="6.4"/>
    <s v="Fri"/>
    <n v="190189831"/>
    <n v="4412897"/>
    <s v="12-04"/>
    <x v="2"/>
    <x v="11"/>
    <x v="3"/>
  </r>
  <r>
    <x v="1068"/>
    <n v="6.8"/>
    <n v="9.4"/>
    <d v="1899-12-30T13:51:00"/>
    <n v="4.7"/>
    <d v="1899-12-30T05:37:00"/>
    <n v="4.7"/>
    <s v="Sat"/>
    <n v="172738918"/>
    <n v="4002339"/>
    <s v="12-05"/>
    <x v="2"/>
    <x v="11"/>
    <x v="4"/>
  </r>
  <r>
    <x v="1069"/>
    <n v="4.8"/>
    <n v="9.4"/>
    <d v="1899-12-30T15:40:00"/>
    <n v="1"/>
    <d v="1899-12-30T23:14:00"/>
    <n v="8.4"/>
    <s v="Sun"/>
    <n v="159195653"/>
    <n v="3684474"/>
    <s v="12-06"/>
    <x v="2"/>
    <x v="11"/>
    <x v="5"/>
  </r>
  <r>
    <x v="1070"/>
    <n v="6.1"/>
    <n v="12.1"/>
    <d v="1899-12-30T14:59:00"/>
    <n v="-1"/>
    <d v="1899-12-30T03:12:00"/>
    <n v="13.1"/>
    <s v="Mon"/>
    <n v="180231463"/>
    <n v="4177250"/>
    <s v="12-07"/>
    <x v="2"/>
    <x v="11"/>
    <x v="6"/>
  </r>
  <r>
    <x v="1071"/>
    <n v="8.1"/>
    <n v="13.5"/>
    <d v="1899-12-30T14:33:00"/>
    <n v="4.7"/>
    <d v="1899-12-30T05:18:00"/>
    <n v="8.8000000000000007"/>
    <s v="Tue"/>
    <n v="172298588"/>
    <n v="3999797"/>
    <s v="12-08"/>
    <x v="2"/>
    <x v="11"/>
    <x v="7"/>
  </r>
  <r>
    <x v="1072"/>
    <n v="7"/>
    <n v="12.9"/>
    <d v="1899-12-30T15:32:00"/>
    <n v="1.8"/>
    <d v="1899-12-30T04:31:00"/>
    <n v="11.1"/>
    <s v="Wed"/>
    <n v="173373544"/>
    <n v="4029468"/>
    <s v="12-09"/>
    <x v="2"/>
    <x v="11"/>
    <x v="8"/>
  </r>
  <r>
    <x v="1073"/>
    <n v="8.5"/>
    <n v="9.5"/>
    <d v="1899-12-30T17:33:00"/>
    <n v="7"/>
    <d v="1899-12-30T06:53:00"/>
    <n v="2.5"/>
    <s v="Thu"/>
    <n v="171142116"/>
    <n v="3976043"/>
    <s v="12-10"/>
    <x v="2"/>
    <x v="11"/>
    <x v="9"/>
  </r>
  <r>
    <x v="1074"/>
    <n v="8.5"/>
    <n v="10.8"/>
    <d v="1899-12-30T12:06:00"/>
    <n v="3.7"/>
    <d v="1899-12-30T23:44:00"/>
    <n v="7.1"/>
    <s v="Fri"/>
    <n v="166928363"/>
    <n v="3877734"/>
    <s v="12-11"/>
    <x v="2"/>
    <x v="11"/>
    <x v="10"/>
  </r>
  <r>
    <x v="1075"/>
    <n v="5.6"/>
    <n v="11.1"/>
    <d v="1899-12-30T14:43:00"/>
    <n v="0.9"/>
    <d v="1899-12-30T07:34:00"/>
    <n v="10.199999999999999"/>
    <s v="Sat"/>
    <n v="158713342"/>
    <n v="3693150"/>
    <s v="12-12"/>
    <x v="2"/>
    <x v="11"/>
    <x v="11"/>
  </r>
  <r>
    <x v="1076"/>
    <n v="6.7"/>
    <n v="12.7"/>
    <d v="1899-12-30T15:13:00"/>
    <n v="3.1"/>
    <d v="1899-12-30T07:26:00"/>
    <n v="9.6"/>
    <s v="Sun"/>
    <n v="143902451"/>
    <n v="3345989"/>
    <s v="12-13"/>
    <x v="2"/>
    <x v="11"/>
    <x v="12"/>
  </r>
  <r>
    <x v="1077"/>
    <n v="7.4"/>
    <n v="9.8000000000000007"/>
    <d v="1899-12-30T14:30:00"/>
    <n v="3.5"/>
    <d v="1899-12-30T01:33:00"/>
    <n v="6.3"/>
    <s v="Mon"/>
    <n v="167810604"/>
    <n v="3897269"/>
    <s v="12-14"/>
    <x v="2"/>
    <x v="11"/>
    <x v="13"/>
  </r>
  <r>
    <x v="1078"/>
    <n v="8.3000000000000007"/>
    <n v="11"/>
    <d v="1899-12-30T14:29:00"/>
    <n v="5.8"/>
    <d v="1899-12-30T23:57:00"/>
    <n v="5.2"/>
    <s v="Tue"/>
    <n v="170111664"/>
    <n v="3946769"/>
    <s v="12-15"/>
    <x v="2"/>
    <x v="11"/>
    <x v="14"/>
  </r>
  <r>
    <x v="1079"/>
    <n v="2.7"/>
    <n v="6.2"/>
    <d v="1899-12-30T00:37:00"/>
    <n v="-0.4"/>
    <d v="1899-12-30T23:59:00"/>
    <n v="6.6"/>
    <s v="Wed"/>
    <n v="196275410"/>
    <n v="4548141"/>
    <s v="12-16"/>
    <x v="2"/>
    <x v="11"/>
    <x v="15"/>
  </r>
  <r>
    <x v="1080"/>
    <n v="-1"/>
    <n v="2"/>
    <d v="1899-12-30T14:40:00"/>
    <n v="-2.9"/>
    <d v="1899-12-30T07:39:00"/>
    <n v="4.9000000000000004"/>
    <s v="Thu"/>
    <n v="218369380"/>
    <n v="5061977"/>
    <s v="12-17"/>
    <x v="2"/>
    <x v="11"/>
    <x v="16"/>
  </r>
  <r>
    <x v="1081"/>
    <n v="1.8"/>
    <n v="6.3"/>
    <d v="1899-12-30T14:51:00"/>
    <n v="-3"/>
    <d v="1899-12-30T05:09:00"/>
    <n v="9.3000000000000007"/>
    <s v="Fri"/>
    <n v="218246458"/>
    <n v="5061014"/>
    <s v="12-18"/>
    <x v="2"/>
    <x v="11"/>
    <x v="17"/>
  </r>
  <r>
    <x v="1082"/>
    <n v="2.2000000000000002"/>
    <n v="9.1999999999999993"/>
    <d v="1899-12-30T14:48:00"/>
    <n v="-2.6"/>
    <d v="1899-12-30T06:12:00"/>
    <n v="11.8"/>
    <s v="Sat"/>
    <n v="194335688"/>
    <n v="4496852"/>
    <s v="12-19"/>
    <x v="2"/>
    <x v="11"/>
    <x v="18"/>
  </r>
  <r>
    <x v="1083"/>
    <n v="1.2"/>
    <n v="4.2"/>
    <d v="1899-12-30T14:41:00"/>
    <n v="-3.1"/>
    <d v="1899-12-30T05:05:00"/>
    <n v="7.3"/>
    <s v="Sun"/>
    <n v="189270227"/>
    <n v="4379685"/>
    <s v="12-20"/>
    <x v="2"/>
    <x v="11"/>
    <x v="19"/>
  </r>
  <r>
    <x v="1084"/>
    <n v="5.0999999999999996"/>
    <n v="12"/>
    <d v="1899-12-30T14:57:00"/>
    <n v="1.9"/>
    <d v="1899-12-30T03:43:00"/>
    <n v="10.1"/>
    <s v="Mon"/>
    <n v="196195190"/>
    <n v="4533167"/>
    <s v="12-21"/>
    <x v="2"/>
    <x v="11"/>
    <x v="20"/>
  </r>
  <r>
    <x v="1085"/>
    <n v="3.7"/>
    <n v="9.3000000000000007"/>
    <d v="1899-12-30T15:47:00"/>
    <n v="-1.9"/>
    <d v="1899-12-30T05:02:00"/>
    <n v="11.2"/>
    <s v="Tue"/>
    <n v="199156621"/>
    <n v="4598615"/>
    <s v="12-22"/>
    <x v="2"/>
    <x v="11"/>
    <x v="21"/>
  </r>
  <r>
    <x v="1086"/>
    <n v="6.7"/>
    <n v="8.6"/>
    <d v="1899-12-30T14:33:00"/>
    <n v="5"/>
    <d v="1899-12-30T06:38:00"/>
    <n v="3.6"/>
    <s v="Wed"/>
    <n v="191492645"/>
    <n v="4421174"/>
    <s v="12-23"/>
    <x v="2"/>
    <x v="11"/>
    <x v="22"/>
  </r>
  <r>
    <x v="1087"/>
    <n v="5.4"/>
    <n v="10.6"/>
    <d v="1899-12-30T15:01:00"/>
    <n v="1.3"/>
    <d v="1899-12-30T06:50:00"/>
    <n v="9.3000000000000007"/>
    <s v="Thu"/>
    <n v="189196920"/>
    <n v="4371731"/>
    <s v="12-24"/>
    <x v="2"/>
    <x v="11"/>
    <x v="23"/>
  </r>
  <r>
    <x v="1088"/>
    <n v="2.5"/>
    <n v="6.3"/>
    <d v="1899-12-30T15:36:00"/>
    <n v="-1.8"/>
    <d v="1899-12-30T23:16:00"/>
    <n v="8.1"/>
    <s v="Fri"/>
    <n v="183773494"/>
    <n v="4242533"/>
    <s v="12-25"/>
    <x v="2"/>
    <x v="11"/>
    <x v="24"/>
  </r>
  <r>
    <x v="1089"/>
    <n v="5"/>
    <n v="11.6"/>
    <d v="1899-12-30T15:28:00"/>
    <n v="-2.5"/>
    <d v="1899-12-30T01:45:00"/>
    <n v="14.1"/>
    <s v="Sat"/>
    <n v="175455323"/>
    <n v="4062816"/>
    <s v="12-26"/>
    <x v="2"/>
    <x v="11"/>
    <x v="25"/>
  </r>
  <r>
    <x v="1090"/>
    <n v="2"/>
    <n v="5.4"/>
    <d v="1899-12-30T13:36:00"/>
    <n v="-1.5"/>
    <d v="1899-12-30T23:46:00"/>
    <n v="6.9"/>
    <s v="Sun"/>
    <n v="173922320"/>
    <n v="4023424"/>
    <s v="12-27"/>
    <x v="2"/>
    <x v="11"/>
    <x v="26"/>
  </r>
  <r>
    <x v="1091"/>
    <n v="-1.1000000000000001"/>
    <n v="2.8"/>
    <d v="1899-12-30T14:23:00"/>
    <n v="-4"/>
    <d v="1899-12-30T05:32:00"/>
    <n v="6.8"/>
    <s v="Mon"/>
    <n v="218868607"/>
    <n v="5040457"/>
    <s v="12-28"/>
    <x v="2"/>
    <x v="11"/>
    <x v="27"/>
  </r>
  <r>
    <x v="1092"/>
    <n v="0"/>
    <n v="5.0999999999999996"/>
    <d v="1899-12-30T15:12:00"/>
    <n v="-3.6"/>
    <d v="1899-12-30T04:14:00"/>
    <n v="8.6999999999999993"/>
    <s v="Tue"/>
    <n v="222117573"/>
    <n v="5128178"/>
    <s v="12-29"/>
    <x v="2"/>
    <x v="11"/>
    <x v="28"/>
  </r>
  <r>
    <x v="1093"/>
    <n v="0.6"/>
    <n v="8"/>
    <d v="1899-12-30T15:14:00"/>
    <n v="-5.6"/>
    <d v="1899-12-30T06:59:00"/>
    <n v="13.6"/>
    <s v="Wed"/>
    <n v="216937254"/>
    <n v="4999108"/>
    <s v="12-30"/>
    <x v="2"/>
    <x v="11"/>
    <x v="29"/>
  </r>
  <r>
    <x v="1094"/>
    <n v="2"/>
    <n v="7"/>
    <d v="1899-12-30T14:45:00"/>
    <n v="-1.2"/>
    <d v="1899-12-30T23:11:00"/>
    <n v="8.1999999999999993"/>
    <s v="Thu"/>
    <n v="204468837"/>
    <n v="4701990"/>
    <s v="12-31"/>
    <x v="2"/>
    <x v="11"/>
    <x v="30"/>
  </r>
  <r>
    <x v="1095"/>
    <n v="1.7"/>
    <n v="8"/>
    <d v="1899-12-30T15:42:00"/>
    <n v="-4"/>
    <d v="1899-12-30T07:19:00"/>
    <n v="12"/>
    <s v="Fri"/>
    <n v="178589758"/>
    <n v="4106720"/>
    <s v="01-01"/>
    <x v="3"/>
    <x v="0"/>
    <x v="0"/>
  </r>
  <r>
    <x v="1096"/>
    <n v="3"/>
    <n v="9.9"/>
    <d v="1899-12-30T15:27:00"/>
    <n v="-2.7"/>
    <d v="1899-12-30T07:52:00"/>
    <n v="12.6"/>
    <s v="Sat"/>
    <n v="173922217"/>
    <n v="3995999"/>
    <s v="01-02"/>
    <x v="3"/>
    <x v="0"/>
    <x v="1"/>
  </r>
  <r>
    <x v="1097"/>
    <n v="4.9000000000000004"/>
    <n v="13.9"/>
    <d v="1899-12-30T15:06:00"/>
    <n v="-2.2999999999999998"/>
    <d v="1899-12-30T07:27:00"/>
    <n v="16.2"/>
    <s v="Sun"/>
    <n v="167342755"/>
    <n v="3926306"/>
    <s v="01-03"/>
    <x v="3"/>
    <x v="0"/>
    <x v="2"/>
  </r>
  <r>
    <x v="1098"/>
    <n v="5.8"/>
    <n v="11.4"/>
    <d v="1899-12-30T14:23:00"/>
    <n v="1.1000000000000001"/>
    <d v="1899-12-30T06:46:00"/>
    <n v="10.3"/>
    <s v="Mon"/>
    <n v="190417942"/>
    <n v="4459119"/>
    <s v="01-04"/>
    <x v="3"/>
    <x v="0"/>
    <x v="3"/>
  </r>
  <r>
    <x v="1099"/>
    <n v="2.9"/>
    <n v="5.9"/>
    <d v="1899-12-30T14:31:00"/>
    <n v="0.9"/>
    <d v="1899-12-30T23:52:00"/>
    <n v="5"/>
    <s v="Tue"/>
    <n v="210483208"/>
    <n v="4906025"/>
    <s v="01-05"/>
    <x v="3"/>
    <x v="0"/>
    <x v="4"/>
  </r>
  <r>
    <x v="1100"/>
    <n v="2.2000000000000002"/>
    <n v="5.8"/>
    <d v="1899-12-30T15:17:00"/>
    <n v="-0.8"/>
    <d v="1899-12-30T05:05:00"/>
    <n v="6.6"/>
    <s v="Wed"/>
    <n v="216345705"/>
    <n v="5051935"/>
    <s v="01-06"/>
    <x v="3"/>
    <x v="0"/>
    <x v="5"/>
  </r>
  <r>
    <x v="1101"/>
    <n v="1.7"/>
    <n v="5.3"/>
    <d v="1899-12-30T15:40:00"/>
    <n v="-0.7"/>
    <d v="1899-12-30T07:40:00"/>
    <n v="6"/>
    <s v="Thu"/>
    <n v="212208300"/>
    <n v="4975677"/>
    <s v="01-07"/>
    <x v="3"/>
    <x v="0"/>
    <x v="6"/>
  </r>
  <r>
    <x v="1102"/>
    <n v="0.8"/>
    <n v="4.5"/>
    <d v="1899-12-30T15:09:00"/>
    <n v="-1.8"/>
    <d v="1899-12-30T06:57:00"/>
    <n v="6.3"/>
    <s v="Fri"/>
    <n v="218700787"/>
    <n v="5129051"/>
    <s v="01-08"/>
    <x v="3"/>
    <x v="0"/>
    <x v="7"/>
  </r>
  <r>
    <x v="1103"/>
    <n v="1.3"/>
    <n v="7.4"/>
    <d v="1899-12-30T14:57:00"/>
    <n v="-4.0999999999999996"/>
    <d v="1899-12-30T04:56:00"/>
    <n v="11.5"/>
    <s v="Sat"/>
    <n v="203759549"/>
    <n v="4776428"/>
    <s v="01-09"/>
    <x v="3"/>
    <x v="0"/>
    <x v="8"/>
  </r>
  <r>
    <x v="1104"/>
    <n v="2.1"/>
    <n v="8"/>
    <d v="1899-12-30T15:32:00"/>
    <n v="-3.9"/>
    <d v="1899-12-30T06:22:00"/>
    <n v="11.9"/>
    <s v="Sun"/>
    <n v="188226890"/>
    <n v="4409359"/>
    <s v="01-10"/>
    <x v="3"/>
    <x v="0"/>
    <x v="9"/>
  </r>
  <r>
    <x v="1105"/>
    <n v="1.5"/>
    <n v="5.5"/>
    <d v="1899-12-30T14:18:00"/>
    <n v="-1.8"/>
    <d v="1899-12-30T23:52:00"/>
    <n v="7.3"/>
    <s v="Mon"/>
    <n v="214688018"/>
    <n v="5017023"/>
    <s v="01-11"/>
    <x v="3"/>
    <x v="0"/>
    <x v="10"/>
  </r>
  <r>
    <x v="1106"/>
    <n v="-0.5"/>
    <n v="5.2"/>
    <d v="1899-12-30T14:35:00"/>
    <n v="-5.9"/>
    <d v="1899-12-30T06:44:00"/>
    <n v="11.1"/>
    <s v="Tue"/>
    <n v="227650029"/>
    <n v="5318330"/>
    <s v="01-12"/>
    <x v="3"/>
    <x v="0"/>
    <x v="11"/>
  </r>
  <r>
    <x v="1107"/>
    <n v="0"/>
    <n v="3.1"/>
    <d v="1899-12-30T15:20:00"/>
    <n v="-3.9"/>
    <d v="1899-12-30T04:33:00"/>
    <n v="7"/>
    <s v="Wed"/>
    <n v="231304103"/>
    <n v="5401285"/>
    <s v="01-13"/>
    <x v="3"/>
    <x v="0"/>
    <x v="12"/>
  </r>
  <r>
    <x v="1108"/>
    <n v="0.2"/>
    <n v="3.9"/>
    <d v="1899-12-30T14:55:00"/>
    <n v="-3"/>
    <d v="1899-12-30T23:32:00"/>
    <n v="6.9"/>
    <s v="Thu"/>
    <n v="229393456"/>
    <n v="5337714"/>
    <s v="01-14"/>
    <x v="3"/>
    <x v="0"/>
    <x v="13"/>
  </r>
  <r>
    <x v="1109"/>
    <n v="-0.3"/>
    <n v="6.8"/>
    <d v="1899-12-30T15:15:00"/>
    <n v="-6"/>
    <d v="1899-12-30T06:48:00"/>
    <n v="12.8"/>
    <s v="Fri"/>
    <n v="225485724"/>
    <n v="5237722"/>
    <s v="01-15"/>
    <x v="3"/>
    <x v="0"/>
    <x v="14"/>
  </r>
  <r>
    <x v="1110"/>
    <n v="0.6"/>
    <n v="8.3000000000000007"/>
    <d v="1899-12-30T15:20:00"/>
    <n v="-4.8"/>
    <d v="1899-12-30T05:01:00"/>
    <n v="13.1"/>
    <s v="Sat"/>
    <n v="211014268"/>
    <n v="4912926"/>
    <s v="01-16"/>
    <x v="3"/>
    <x v="0"/>
    <x v="15"/>
  </r>
  <r>
    <x v="1111"/>
    <n v="1.4"/>
    <n v="4.5"/>
    <d v="1899-12-30T14:23:00"/>
    <n v="-1.8"/>
    <d v="1899-12-30T00:54:00"/>
    <n v="6.3"/>
    <s v="Sun"/>
    <n v="199239712"/>
    <n v="4647435"/>
    <s v="01-17"/>
    <x v="3"/>
    <x v="0"/>
    <x v="16"/>
  </r>
  <r>
    <x v="1112"/>
    <n v="-0.2"/>
    <n v="3.7"/>
    <d v="1899-12-30T04:15:00"/>
    <n v="-5.0999999999999996"/>
    <d v="1899-12-30T22:29:00"/>
    <n v="8.8000000000000007"/>
    <s v="Mon"/>
    <n v="235060910"/>
    <n v="5474151"/>
    <s v="01-18"/>
    <x v="3"/>
    <x v="0"/>
    <x v="17"/>
  </r>
  <r>
    <x v="1113"/>
    <n v="-6.3"/>
    <n v="-3.6"/>
    <d v="1899-12-30T13:28:00"/>
    <n v="-8.5"/>
    <d v="1899-12-30T07:12:00"/>
    <n v="4.9000000000000004"/>
    <s v="Tue"/>
    <n v="273477498"/>
    <n v="6377469"/>
    <s v="01-19"/>
    <x v="3"/>
    <x v="0"/>
    <x v="18"/>
  </r>
  <r>
    <x v="1114"/>
    <n v="-5.4"/>
    <n v="-1.8"/>
    <d v="1899-12-30T14:02:00"/>
    <n v="-8.8000000000000007"/>
    <d v="1899-12-30T06:57:00"/>
    <n v="7"/>
    <s v="Wed"/>
    <n v="278618635"/>
    <n v="6498370"/>
    <s v="01-20"/>
    <x v="3"/>
    <x v="0"/>
    <x v="19"/>
  </r>
  <r>
    <x v="1115"/>
    <n v="-3.4"/>
    <n v="0.4"/>
    <d v="1899-12-30T15:43:00"/>
    <n v="-7.8"/>
    <d v="1899-12-30T04:57:00"/>
    <n v="8.1999999999999993"/>
    <s v="Thu"/>
    <n v="272907956"/>
    <n v="6369426"/>
    <s v="01-21"/>
    <x v="3"/>
    <x v="0"/>
    <x v="20"/>
  </r>
  <r>
    <x v="1116"/>
    <n v="-2.1"/>
    <n v="1.6"/>
    <d v="1899-12-30T13:57:00"/>
    <n v="-5.2"/>
    <d v="1899-12-30T05:22:00"/>
    <n v="6.8"/>
    <s v="Fri"/>
    <n v="265814763"/>
    <n v="6201785"/>
    <s v="01-22"/>
    <x v="3"/>
    <x v="0"/>
    <x v="21"/>
  </r>
  <r>
    <x v="1117"/>
    <n v="-5.8"/>
    <n v="-2.2999999999999998"/>
    <d v="1899-12-30T00:10:00"/>
    <n v="-10.7"/>
    <d v="1899-12-30T23:49:00"/>
    <n v="8.4"/>
    <s v="Sat"/>
    <n v="270166965"/>
    <n v="6298504"/>
    <s v="01-23"/>
    <x v="3"/>
    <x v="0"/>
    <x v="22"/>
  </r>
  <r>
    <x v="1118"/>
    <n v="-10.199999999999999"/>
    <n v="-7.6"/>
    <d v="1899-12-30T15:02:00"/>
    <n v="-13"/>
    <d v="1899-12-30T07:42:00"/>
    <n v="5.4"/>
    <s v="Sun"/>
    <n v="280256717"/>
    <n v="6514794"/>
    <s v="01-24"/>
    <x v="3"/>
    <x v="0"/>
    <x v="23"/>
  </r>
  <r>
    <x v="1119"/>
    <n v="-5"/>
    <n v="0.1"/>
    <d v="1899-12-30T14:52:00"/>
    <n v="-10.199999999999999"/>
    <d v="1899-12-30T00:26:00"/>
    <n v="10.3"/>
    <s v="Mon"/>
    <n v="293012685"/>
    <n v="6807422"/>
    <s v="01-25"/>
    <x v="3"/>
    <x v="0"/>
    <x v="24"/>
  </r>
  <r>
    <x v="1120"/>
    <n v="-0.7"/>
    <n v="4.9000000000000004"/>
    <d v="1899-12-30T13:55:00"/>
    <n v="-5.5"/>
    <d v="1899-12-30T02:26:00"/>
    <n v="10.4"/>
    <s v="Tue"/>
    <n v="275378179"/>
    <n v="6391843"/>
    <s v="01-26"/>
    <x v="3"/>
    <x v="0"/>
    <x v="25"/>
  </r>
  <r>
    <x v="1121"/>
    <n v="0.9"/>
    <n v="8.1"/>
    <d v="1899-12-30T14:48:00"/>
    <n v="-4.4000000000000004"/>
    <d v="1899-12-30T07:34:00"/>
    <n v="12.5"/>
    <s v="Wed"/>
    <n v="255535422"/>
    <n v="5945012"/>
    <s v="01-27"/>
    <x v="3"/>
    <x v="0"/>
    <x v="26"/>
  </r>
  <r>
    <x v="1122"/>
    <n v="-0.7"/>
    <n v="2.5"/>
    <d v="1899-12-30T14:11:00"/>
    <n v="-4.4000000000000004"/>
    <d v="1899-12-30T02:32:00"/>
    <n v="6.9"/>
    <s v="Thu"/>
    <n v="255551803"/>
    <n v="5942588"/>
    <s v="01-28"/>
    <x v="3"/>
    <x v="0"/>
    <x v="27"/>
  </r>
  <r>
    <x v="1123"/>
    <n v="0.9"/>
    <n v="1.8"/>
    <d v="1899-12-30T13:12:00"/>
    <n v="-0.2"/>
    <d v="1899-12-30T00:02:00"/>
    <n v="2"/>
    <s v="Fri"/>
    <n v="246122463"/>
    <n v="5724056"/>
    <s v="01-29"/>
    <x v="3"/>
    <x v="0"/>
    <x v="28"/>
  </r>
  <r>
    <x v="1124"/>
    <n v="2.1"/>
    <n v="4.8"/>
    <d v="1899-12-30T16:00:00"/>
    <n v="0"/>
    <d v="1899-12-30T23:24:00"/>
    <n v="4.8"/>
    <s v="Sat"/>
    <n v="220564597"/>
    <n v="5137990"/>
    <s v="01-30"/>
    <x v="3"/>
    <x v="0"/>
    <x v="29"/>
  </r>
  <r>
    <x v="1125"/>
    <n v="1.2"/>
    <n v="4.2"/>
    <d v="1899-12-30T13:45:00"/>
    <n v="-1.5"/>
    <d v="1899-12-30T07:44:00"/>
    <n v="5.7"/>
    <s v="Sun"/>
    <n v="207668236"/>
    <n v="4827779"/>
    <s v="01-31"/>
    <x v="3"/>
    <x v="0"/>
    <x v="30"/>
  </r>
  <r>
    <x v="1126"/>
    <n v="-1.2"/>
    <n v="2.7"/>
    <d v="1899-12-30T14:52:00"/>
    <n v="-3.7"/>
    <d v="1899-12-30T23:42:00"/>
    <n v="6.4"/>
    <s v="Mon"/>
    <n v="234685746"/>
    <n v="5463284"/>
    <s v="02-01"/>
    <x v="3"/>
    <x v="1"/>
    <x v="0"/>
  </r>
  <r>
    <x v="1127"/>
    <n v="-1.9"/>
    <n v="3.9"/>
    <d v="1899-12-30T15:04:00"/>
    <n v="-5.3"/>
    <d v="1899-12-30T05:48:00"/>
    <n v="9.1999999999999993"/>
    <s v="Tue"/>
    <n v="243366854"/>
    <n v="5673156"/>
    <s v="02-02"/>
    <x v="3"/>
    <x v="1"/>
    <x v="1"/>
  </r>
  <r>
    <x v="1128"/>
    <n v="-0.4"/>
    <n v="5.3"/>
    <d v="1899-12-30T15:55:00"/>
    <n v="-6.1"/>
    <d v="1899-12-30T03:53:00"/>
    <n v="11.4"/>
    <s v="Wed"/>
    <n v="238511244"/>
    <n v="5559793"/>
    <s v="02-03"/>
    <x v="3"/>
    <x v="1"/>
    <x v="2"/>
  </r>
  <r>
    <x v="1129"/>
    <n v="2.2999999999999998"/>
    <n v="6.5"/>
    <d v="1899-12-30T15:59:00"/>
    <n v="-2.4"/>
    <d v="1899-12-30T01:26:00"/>
    <n v="8.9"/>
    <s v="Thu"/>
    <n v="234242653"/>
    <n v="5456451"/>
    <s v="02-04"/>
    <x v="3"/>
    <x v="1"/>
    <x v="3"/>
  </r>
  <r>
    <x v="1130"/>
    <n v="1.8"/>
    <n v="6"/>
    <d v="1899-12-30T14:49:00"/>
    <n v="-1.8"/>
    <d v="1899-12-30T07:32:00"/>
    <n v="7.8"/>
    <s v="Fri"/>
    <n v="227118452"/>
    <n v="5305008"/>
    <s v="02-05"/>
    <x v="3"/>
    <x v="1"/>
    <x v="4"/>
  </r>
  <r>
    <x v="1131"/>
    <n v="0.2"/>
    <n v="4.5"/>
    <d v="1899-12-30T15:33:00"/>
    <n v="-4.4000000000000004"/>
    <d v="1899-12-30T07:11:00"/>
    <n v="8.9"/>
    <s v="Sat"/>
    <n v="219709428"/>
    <n v="5137305"/>
    <s v="02-06"/>
    <x v="3"/>
    <x v="1"/>
    <x v="5"/>
  </r>
  <r>
    <x v="1132"/>
    <n v="0"/>
    <n v="6.5"/>
    <d v="1899-12-30T15:56:00"/>
    <n v="-5.4"/>
    <d v="1899-12-30T05:48:00"/>
    <n v="11.9"/>
    <s v="Sun"/>
    <n v="201990873"/>
    <n v="4705868"/>
    <s v="02-07"/>
    <x v="3"/>
    <x v="1"/>
    <x v="6"/>
  </r>
  <r>
    <x v="1133"/>
    <n v="2.6"/>
    <n v="8.9"/>
    <d v="1899-12-30T15:46:00"/>
    <n v="-5.6"/>
    <d v="1899-12-30T07:24:00"/>
    <n v="14.5"/>
    <s v="Mon"/>
    <n v="173341586"/>
    <n v="4033044"/>
    <s v="02-08"/>
    <x v="3"/>
    <x v="1"/>
    <x v="7"/>
  </r>
  <r>
    <x v="1134"/>
    <n v="3.9"/>
    <n v="7.9"/>
    <d v="1899-12-30T15:31:00"/>
    <n v="-0.6"/>
    <d v="1899-12-30T23:56:00"/>
    <n v="8.5"/>
    <s v="Tue"/>
    <n v="170495070"/>
    <n v="3975525"/>
    <s v="02-09"/>
    <x v="3"/>
    <x v="1"/>
    <x v="8"/>
  </r>
  <r>
    <x v="1135"/>
    <n v="3.3"/>
    <n v="11.9"/>
    <d v="1899-12-30T15:46:00"/>
    <n v="-4.3"/>
    <d v="1899-12-30T07:12:00"/>
    <n v="16.2"/>
    <s v="Wed"/>
    <n v="175898443"/>
    <n v="4103040"/>
    <s v="02-10"/>
    <x v="3"/>
    <x v="1"/>
    <x v="9"/>
  </r>
  <r>
    <x v="1136"/>
    <n v="5.5"/>
    <n v="13.3"/>
    <d v="1899-12-30T16:16:00"/>
    <n v="-2.8"/>
    <d v="1899-12-30T07:12:00"/>
    <n v="16.100000000000001"/>
    <s v="Thu"/>
    <n v="194933924"/>
    <n v="4557079"/>
    <s v="02-11"/>
    <x v="3"/>
    <x v="1"/>
    <x v="10"/>
  </r>
  <r>
    <x v="1137"/>
    <n v="9.6999999999999993"/>
    <n v="12.6"/>
    <d v="1899-12-30T12:53:00"/>
    <n v="5.7"/>
    <d v="1899-12-30T04:57:00"/>
    <n v="6.9"/>
    <s v="Fri"/>
    <n v="186277249"/>
    <n v="4359447"/>
    <s v="02-12"/>
    <x v="3"/>
    <x v="1"/>
    <x v="11"/>
  </r>
  <r>
    <x v="1138"/>
    <n v="13"/>
    <n v="15.9"/>
    <d v="1899-12-30T14:53:00"/>
    <n v="10.3"/>
    <d v="1899-12-30T07:00:00"/>
    <n v="5.6"/>
    <s v="Sat"/>
    <n v="154844022"/>
    <n v="3618399"/>
    <s v="02-13"/>
    <x v="3"/>
    <x v="1"/>
    <x v="12"/>
  </r>
  <r>
    <x v="1139"/>
    <n v="4.2"/>
    <n v="15.6"/>
    <d v="1899-12-30T00:51:00"/>
    <n v="-2.2000000000000002"/>
    <d v="1899-12-30T23:48:00"/>
    <n v="17.8"/>
    <s v="Sun"/>
    <n v="158665269"/>
    <n v="3705238"/>
    <s v="02-14"/>
    <x v="3"/>
    <x v="1"/>
    <x v="13"/>
  </r>
  <r>
    <x v="1140"/>
    <n v="-2.2000000000000002"/>
    <n v="0.9"/>
    <d v="1899-12-30T15:55:00"/>
    <n v="-5.2"/>
    <d v="1899-12-30T07:10:00"/>
    <n v="6.1"/>
    <s v="Mon"/>
    <n v="217995534"/>
    <n v="5102716"/>
    <s v="02-15"/>
    <x v="3"/>
    <x v="1"/>
    <x v="14"/>
  </r>
  <r>
    <x v="1141"/>
    <n v="1.1000000000000001"/>
    <n v="4.9000000000000004"/>
    <d v="1899-12-30T15:45:00"/>
    <n v="-2.4"/>
    <d v="1899-12-30T00:37:00"/>
    <n v="7.3"/>
    <s v="Tue"/>
    <n v="223056952"/>
    <n v="5211127"/>
    <s v="02-16"/>
    <x v="3"/>
    <x v="1"/>
    <x v="15"/>
  </r>
  <r>
    <x v="1142"/>
    <n v="2.8"/>
    <n v="7.4"/>
    <d v="1899-12-30T15:38:00"/>
    <n v="-1.7"/>
    <d v="1899-12-30T07:24:00"/>
    <n v="9.1"/>
    <s v="Wed"/>
    <n v="214059595"/>
    <n v="4995639"/>
    <s v="02-17"/>
    <x v="3"/>
    <x v="1"/>
    <x v="16"/>
  </r>
  <r>
    <x v="1143"/>
    <n v="3.7"/>
    <n v="10.6"/>
    <d v="1899-12-30T16:23:00"/>
    <n v="-2.7"/>
    <d v="1899-12-30T06:14:00"/>
    <n v="13.3"/>
    <s v="Thu"/>
    <n v="207901818"/>
    <n v="4851436"/>
    <s v="02-18"/>
    <x v="3"/>
    <x v="1"/>
    <x v="17"/>
  </r>
  <r>
    <x v="1144"/>
    <n v="5.4"/>
    <n v="11.1"/>
    <d v="1899-12-30T14:03:00"/>
    <n v="-0.7"/>
    <d v="1899-12-30T05:57:00"/>
    <n v="11.8"/>
    <s v="Fri"/>
    <n v="198671964"/>
    <n v="4633789"/>
    <s v="02-19"/>
    <x v="3"/>
    <x v="1"/>
    <x v="18"/>
  </r>
  <r>
    <x v="1145"/>
    <n v="5.6"/>
    <n v="10.8"/>
    <d v="1899-12-30T14:03:00"/>
    <n v="2.1"/>
    <d v="1899-12-30T23:35:00"/>
    <n v="8.6999999999999993"/>
    <s v="Sat"/>
    <n v="183765237"/>
    <n v="4291509"/>
    <s v="02-20"/>
    <x v="3"/>
    <x v="1"/>
    <x v="19"/>
  </r>
  <r>
    <x v="1146"/>
    <n v="2.2000000000000002"/>
    <n v="6.6"/>
    <d v="1899-12-30T14:18:00"/>
    <n v="-1.4"/>
    <d v="1899-12-30T06:45:00"/>
    <n v="8"/>
    <s v="Sun"/>
    <n v="181585991"/>
    <n v="4252241"/>
    <s v="02-21"/>
    <x v="3"/>
    <x v="1"/>
    <x v="20"/>
  </r>
  <r>
    <x v="1147"/>
    <n v="3.6"/>
    <n v="7.5"/>
    <d v="1899-12-30T15:59:00"/>
    <n v="-0.7"/>
    <d v="1899-12-30T06:18:00"/>
    <n v="8.1999999999999993"/>
    <s v="Mon"/>
    <n v="200419676"/>
    <n v="4684772"/>
    <s v="02-22"/>
    <x v="3"/>
    <x v="1"/>
    <x v="21"/>
  </r>
  <r>
    <x v="1148"/>
    <n v="4.8"/>
    <n v="9.6999999999999993"/>
    <d v="1899-12-30T15:02:00"/>
    <n v="0.3"/>
    <d v="1899-12-31T00:00:00"/>
    <n v="9.4"/>
    <s v="Tue"/>
    <n v="198606082"/>
    <n v="4653477"/>
    <s v="02-23"/>
    <x v="3"/>
    <x v="1"/>
    <x v="22"/>
  </r>
  <r>
    <x v="1149"/>
    <n v="0.7"/>
    <n v="4.5999999999999996"/>
    <d v="1899-12-30T15:57:00"/>
    <n v="-1.8"/>
    <d v="1899-12-30T06:44:00"/>
    <n v="6.4"/>
    <s v="Wed"/>
    <n v="214326900"/>
    <n v="5036909"/>
    <s v="02-24"/>
    <x v="3"/>
    <x v="1"/>
    <x v="23"/>
  </r>
  <r>
    <x v="1150"/>
    <n v="1.6"/>
    <n v="6.8"/>
    <d v="1899-12-30T15:43:00"/>
    <n v="-3.1"/>
    <d v="1899-12-30T04:10:00"/>
    <n v="9.9"/>
    <s v="Thu"/>
    <n v="214733809"/>
    <n v="5034260"/>
    <s v="02-25"/>
    <x v="3"/>
    <x v="1"/>
    <x v="24"/>
  </r>
  <r>
    <x v="1151"/>
    <n v="3.3"/>
    <n v="8.4"/>
    <d v="1899-12-30T15:18:00"/>
    <n v="-2.2000000000000002"/>
    <d v="1899-12-30T06:05:00"/>
    <n v="10.6"/>
    <s v="Fri"/>
    <n v="210479794"/>
    <n v="4922293"/>
    <s v="02-26"/>
    <x v="3"/>
    <x v="1"/>
    <x v="25"/>
  </r>
  <r>
    <x v="1152"/>
    <n v="6.6"/>
    <n v="12.3"/>
    <d v="1899-12-30T15:28:00"/>
    <n v="1.5"/>
    <d v="1899-12-30T07:25:00"/>
    <n v="10.8"/>
    <s v="Sat"/>
    <n v="182543990"/>
    <n v="4272907"/>
    <s v="02-27"/>
    <x v="3"/>
    <x v="1"/>
    <x v="26"/>
  </r>
  <r>
    <x v="1153"/>
    <n v="7.2"/>
    <n v="15.3"/>
    <d v="1899-12-30T15:07:00"/>
    <n v="1.6"/>
    <d v="1899-12-30T07:12:00"/>
    <n v="13.7"/>
    <s v="Sun"/>
    <n v="165510769"/>
    <n v="3879488"/>
    <s v="02-28"/>
    <x v="3"/>
    <x v="1"/>
    <x v="27"/>
  </r>
  <r>
    <x v="1154"/>
    <n v="-0.5"/>
    <n v="2.4"/>
    <d v="1899-12-30T00:01:00"/>
    <n v="-3.1"/>
    <d v="1899-12-30T23:52:00"/>
    <n v="5.5"/>
    <s v="Mon"/>
    <n v="213956238"/>
    <n v="4996402"/>
    <s v="02-29"/>
    <x v="3"/>
    <x v="1"/>
    <x v="28"/>
  </r>
  <r>
    <x v="1155"/>
    <n v="0.2"/>
    <n v="5.7"/>
    <d v="1899-12-30T16:46:00"/>
    <n v="-4.5999999999999996"/>
    <d v="1899-12-30T05:59:00"/>
    <n v="10.3"/>
    <s v="Tue"/>
    <n v="211140562"/>
    <n v="4933695"/>
    <s v="03-01"/>
    <x v="3"/>
    <x v="2"/>
    <x v="0"/>
  </r>
  <r>
    <x v="1156"/>
    <n v="4.8"/>
    <n v="13.5"/>
    <d v="1899-12-30T16:29:00"/>
    <n v="-3.4"/>
    <d v="1899-12-30T06:38:00"/>
    <n v="16.899999999999999"/>
    <s v="Wed"/>
    <n v="202897195"/>
    <n v="4736298"/>
    <s v="03-02"/>
    <x v="3"/>
    <x v="2"/>
    <x v="1"/>
  </r>
  <r>
    <x v="1157"/>
    <n v="8.3000000000000007"/>
    <n v="17.5"/>
    <d v="1899-12-30T16:15:00"/>
    <n v="-1.5"/>
    <d v="1899-12-30T05:26:00"/>
    <n v="19"/>
    <s v="Thu"/>
    <n v="182764323"/>
    <n v="4309139"/>
    <s v="03-03"/>
    <x v="3"/>
    <x v="2"/>
    <x v="2"/>
  </r>
  <r>
    <x v="1158"/>
    <n v="7.2"/>
    <n v="9.4"/>
    <d v="1899-12-30T15:02:00"/>
    <n v="4.2"/>
    <d v="1899-12-30T04:53:00"/>
    <n v="5.2"/>
    <s v="Fri"/>
    <n v="186623458"/>
    <n v="4357842"/>
    <s v="03-04"/>
    <x v="3"/>
    <x v="2"/>
    <x v="3"/>
  </r>
  <r>
    <x v="1159"/>
    <n v="12.1"/>
    <n v="17.2"/>
    <d v="1899-12-30T14:43:00"/>
    <n v="7.6"/>
    <d v="1899-12-30T05:06:00"/>
    <n v="9.6"/>
    <s v="Sat"/>
    <n v="162736638"/>
    <n v="3793621"/>
    <s v="03-05"/>
    <x v="3"/>
    <x v="2"/>
    <x v="4"/>
  </r>
  <r>
    <x v="1160"/>
    <n v="13.5"/>
    <n v="19.100000000000001"/>
    <d v="1899-12-30T15:07:00"/>
    <n v="8.1"/>
    <d v="1899-12-30T23:49:00"/>
    <n v="11"/>
    <s v="Sun"/>
    <n v="129796148"/>
    <n v="3023237"/>
    <s v="03-06"/>
    <x v="3"/>
    <x v="2"/>
    <x v="5"/>
  </r>
  <r>
    <x v="1161"/>
    <n v="11.5"/>
    <n v="17.399999999999999"/>
    <d v="1899-12-30T14:53:00"/>
    <n v="6.7"/>
    <d v="1899-12-30T06:11:00"/>
    <n v="10.7"/>
    <s v="Mon"/>
    <n v="146658876"/>
    <n v="3415812"/>
    <s v="03-07"/>
    <x v="3"/>
    <x v="2"/>
    <x v="6"/>
  </r>
  <r>
    <x v="1162"/>
    <n v="8.9"/>
    <n v="10.6"/>
    <d v="1899-12-30T15:59:00"/>
    <n v="7.1"/>
    <d v="1899-12-30T23:44:00"/>
    <n v="3.5"/>
    <s v="Tue"/>
    <n v="163020022"/>
    <n v="3806190"/>
    <s v="03-08"/>
    <x v="3"/>
    <x v="2"/>
    <x v="7"/>
  </r>
  <r>
    <x v="1163"/>
    <n v="6.4"/>
    <n v="12.2"/>
    <d v="1899-12-30T15:36:00"/>
    <n v="4.2"/>
    <d v="1899-12-30T23:31:00"/>
    <n v="8"/>
    <s v="Wed"/>
    <n v="172552398"/>
    <n v="4029100"/>
    <s v="03-09"/>
    <x v="3"/>
    <x v="2"/>
    <x v="8"/>
  </r>
  <r>
    <x v="1164"/>
    <n v="2.9"/>
    <n v="7"/>
    <d v="1899-12-30T14:33:00"/>
    <n v="0.3"/>
    <d v="1899-12-30T23:51:00"/>
    <n v="6.7"/>
    <s v="Thu"/>
    <n v="187541814"/>
    <n v="4367358"/>
    <s v="03-10"/>
    <x v="3"/>
    <x v="2"/>
    <x v="9"/>
  </r>
  <r>
    <x v="1165"/>
    <n v="2.2999999999999998"/>
    <n v="6.9"/>
    <d v="1899-12-30T15:26:00"/>
    <n v="-1.8"/>
    <d v="1899-12-30T06:17:00"/>
    <n v="8.6999999999999993"/>
    <s v="Fri"/>
    <n v="195468409"/>
    <n v="4560658"/>
    <s v="03-11"/>
    <x v="3"/>
    <x v="2"/>
    <x v="10"/>
  </r>
  <r>
    <x v="1166"/>
    <n v="4.0999999999999996"/>
    <n v="9.8000000000000007"/>
    <d v="1899-12-30T15:51:00"/>
    <n v="-1.8"/>
    <d v="1899-12-30T06:35:00"/>
    <n v="11.6"/>
    <s v="Sat"/>
    <n v="180611758"/>
    <n v="4217255"/>
    <s v="03-12"/>
    <x v="3"/>
    <x v="2"/>
    <x v="11"/>
  </r>
  <r>
    <x v="1167"/>
    <n v="5.7"/>
    <n v="9.3000000000000007"/>
    <d v="1899-12-30T15:36:00"/>
    <n v="2.2000000000000002"/>
    <d v="1899-12-30T06:35:00"/>
    <n v="7.1"/>
    <s v="Sun"/>
    <n v="163231471"/>
    <n v="3808972"/>
    <s v="03-13"/>
    <x v="3"/>
    <x v="2"/>
    <x v="12"/>
  </r>
  <r>
    <x v="1168"/>
    <n v="6.2"/>
    <n v="12.1"/>
    <d v="1899-12-30T14:13:00"/>
    <n v="2.2000000000000002"/>
    <d v="1899-12-30T02:11:00"/>
    <n v="9.9"/>
    <s v="Mon"/>
    <n v="178986945"/>
    <n v="4179640"/>
    <s v="03-14"/>
    <x v="3"/>
    <x v="2"/>
    <x v="13"/>
  </r>
  <r>
    <x v="1169"/>
    <n v="7.6"/>
    <n v="15.6"/>
    <d v="1899-12-30T16:13:00"/>
    <n v="-1.4"/>
    <d v="1899-12-30T06:28:00"/>
    <n v="17"/>
    <s v="Tue"/>
    <n v="175186733"/>
    <n v="4089101"/>
    <s v="03-15"/>
    <x v="3"/>
    <x v="2"/>
    <x v="14"/>
  </r>
  <r>
    <x v="1170"/>
    <n v="11.2"/>
    <n v="18.600000000000001"/>
    <d v="1899-12-30T16:18:00"/>
    <n v="5.4"/>
    <d v="1899-12-30T06:57:00"/>
    <n v="13.2"/>
    <s v="Wed"/>
    <n v="162939571"/>
    <n v="3801049"/>
    <s v="03-16"/>
    <x v="3"/>
    <x v="2"/>
    <x v="15"/>
  </r>
  <r>
    <x v="1171"/>
    <n v="12.4"/>
    <n v="21.1"/>
    <d v="1899-12-30T16:23:00"/>
    <n v="1.9"/>
    <d v="1899-12-30T06:44:00"/>
    <n v="19.2"/>
    <s v="Thu"/>
    <n v="153747769"/>
    <n v="3584692"/>
    <s v="03-17"/>
    <x v="3"/>
    <x v="2"/>
    <x v="16"/>
  </r>
  <r>
    <x v="1172"/>
    <n v="10.7"/>
    <n v="13.7"/>
    <d v="1899-12-30T00:01:00"/>
    <n v="8.6"/>
    <d v="1899-12-30T08:28:00"/>
    <n v="5.0999999999999996"/>
    <s v="Fri"/>
    <n v="153192690"/>
    <n v="3576673"/>
    <s v="03-18"/>
    <x v="3"/>
    <x v="2"/>
    <x v="17"/>
  </r>
  <r>
    <x v="1173"/>
    <n v="10.8"/>
    <n v="16.899999999999999"/>
    <d v="1899-12-30T15:05:00"/>
    <n v="6.7"/>
    <d v="1899-12-30T07:14:00"/>
    <n v="10.199999999999999"/>
    <s v="Sat"/>
    <n v="135116272"/>
    <n v="3158287"/>
    <s v="03-19"/>
    <x v="3"/>
    <x v="2"/>
    <x v="18"/>
  </r>
  <r>
    <x v="1174"/>
    <n v="9"/>
    <n v="11.7"/>
    <d v="1899-12-30T14:27:00"/>
    <n v="7.3"/>
    <d v="1899-12-30T23:25:00"/>
    <n v="4.4000000000000004"/>
    <s v="Sun"/>
    <n v="131135767"/>
    <n v="3073288"/>
    <s v="03-20"/>
    <x v="3"/>
    <x v="2"/>
    <x v="19"/>
  </r>
  <r>
    <x v="1175"/>
    <n v="10.8"/>
    <n v="16.8"/>
    <d v="1899-12-30T16:14:00"/>
    <n v="5.2"/>
    <d v="1899-12-30T06:28:00"/>
    <n v="11.6"/>
    <s v="Mon"/>
    <n v="143285462"/>
    <n v="3355084"/>
    <s v="03-21"/>
    <x v="3"/>
    <x v="2"/>
    <x v="20"/>
  </r>
  <r>
    <x v="1176"/>
    <n v="12.9"/>
    <n v="20.2"/>
    <d v="1899-12-30T15:54:00"/>
    <n v="4.5"/>
    <d v="1899-12-30T06:11:00"/>
    <n v="15.7"/>
    <s v="Tue"/>
    <n v="139633327"/>
    <n v="3256475"/>
    <s v="03-22"/>
    <x v="3"/>
    <x v="2"/>
    <x v="21"/>
  </r>
  <r>
    <x v="1177"/>
    <n v="10"/>
    <n v="15.7"/>
    <d v="1899-12-30T13:58:00"/>
    <n v="6.4"/>
    <d v="1899-12-30T23:56:00"/>
    <n v="9.3000000000000007"/>
    <s v="Wed"/>
    <n v="144255652"/>
    <n v="3359044"/>
    <s v="03-23"/>
    <x v="3"/>
    <x v="2"/>
    <x v="22"/>
  </r>
  <r>
    <x v="1178"/>
    <n v="6.8"/>
    <n v="10.8"/>
    <d v="1899-12-30T13:09:00"/>
    <n v="3"/>
    <d v="1899-12-30T06:34:00"/>
    <n v="7.8"/>
    <s v="Thu"/>
    <n v="155767723"/>
    <n v="3624938"/>
    <s v="03-24"/>
    <x v="3"/>
    <x v="2"/>
    <x v="23"/>
  </r>
  <r>
    <x v="1179"/>
    <n v="6.5"/>
    <n v="11.6"/>
    <d v="1899-12-30T14:23:00"/>
    <n v="3.3"/>
    <d v="1899-12-30T06:56:00"/>
    <n v="8.3000000000000007"/>
    <s v="Fri"/>
    <n v="160030162"/>
    <n v="3730648"/>
    <s v="03-25"/>
    <x v="3"/>
    <x v="2"/>
    <x v="24"/>
  </r>
  <r>
    <x v="1180"/>
    <n v="7.2"/>
    <n v="13.6"/>
    <d v="1899-12-30T13:49:00"/>
    <n v="2.8"/>
    <d v="1899-12-30T07:05:00"/>
    <n v="10.8"/>
    <s v="Sat"/>
    <n v="148383246"/>
    <n v="3463702"/>
    <s v="03-26"/>
    <x v="3"/>
    <x v="2"/>
    <x v="25"/>
  </r>
  <r>
    <x v="1181"/>
    <n v="9.6999999999999993"/>
    <n v="15.7"/>
    <d v="1899-12-30T14:42:00"/>
    <n v="1.8"/>
    <d v="1899-12-30T06:22:00"/>
    <n v="13.9"/>
    <s v="Sun"/>
    <n v="131616649"/>
    <n v="3067867"/>
    <s v="03-27"/>
    <x v="3"/>
    <x v="2"/>
    <x v="26"/>
  </r>
  <r>
    <x v="1182"/>
    <n v="11.6"/>
    <n v="18.7"/>
    <d v="1899-12-30T15:13:00"/>
    <n v="3.7"/>
    <d v="1899-12-30T05:59:00"/>
    <n v="15"/>
    <s v="Mon"/>
    <n v="141506035"/>
    <n v="3296210"/>
    <s v="03-28"/>
    <x v="3"/>
    <x v="2"/>
    <x v="27"/>
  </r>
  <r>
    <x v="1183"/>
    <n v="12.5"/>
    <n v="18.8"/>
    <d v="1899-12-30T13:59:00"/>
    <n v="5.6"/>
    <d v="1899-12-30T05:37:00"/>
    <n v="13.2"/>
    <s v="Tue"/>
    <n v="141290069"/>
    <n v="3296454"/>
    <s v="03-29"/>
    <x v="3"/>
    <x v="2"/>
    <x v="28"/>
  </r>
  <r>
    <x v="1184"/>
    <n v="15.4"/>
    <n v="22.4"/>
    <d v="1899-12-30T15:59:00"/>
    <n v="7.8"/>
    <d v="1899-12-30T06:28:00"/>
    <n v="14.6"/>
    <s v="Wed"/>
    <n v="128395113"/>
    <n v="2997555"/>
    <s v="03-30"/>
    <x v="3"/>
    <x v="2"/>
    <x v="29"/>
  </r>
  <r>
    <x v="1185"/>
    <n v="13.9"/>
    <n v="21.1"/>
    <d v="1899-12-30T15:22:00"/>
    <n v="6.8"/>
    <d v="1899-12-30T06:33:00"/>
    <n v="14.3"/>
    <s v="Thu"/>
    <n v="125293619"/>
    <n v="2880545"/>
    <s v="03-31"/>
    <x v="3"/>
    <x v="2"/>
    <x v="30"/>
  </r>
  <r>
    <x v="1186"/>
    <n v="14.4"/>
    <n v="23.2"/>
    <d v="1899-12-30T14:12:00"/>
    <n v="5.6"/>
    <d v="1899-12-30T05:10:00"/>
    <n v="17.600000000000001"/>
    <s v="Fri"/>
    <n v="119740877"/>
    <n v="2790103"/>
    <s v="04-01"/>
    <x v="3"/>
    <x v="3"/>
    <x v="0"/>
  </r>
  <r>
    <x v="1187"/>
    <n v="15.2"/>
    <n v="24.3"/>
    <d v="1899-12-30T15:40:00"/>
    <n v="6.7"/>
    <d v="1899-12-30T06:13:00"/>
    <n v="17.600000000000001"/>
    <s v="Sat"/>
    <n v="108098647"/>
    <n v="2514688"/>
    <s v="04-02"/>
    <x v="3"/>
    <x v="3"/>
    <x v="1"/>
  </r>
  <r>
    <x v="1188"/>
    <n v="11.7"/>
    <n v="15.6"/>
    <d v="1899-12-30T10:35:00"/>
    <n v="9.1999999999999993"/>
    <d v="1899-12-30T23:29:00"/>
    <n v="6.4"/>
    <s v="Sun"/>
    <n v="105378286"/>
    <n v="2453241"/>
    <s v="04-03"/>
    <x v="3"/>
    <x v="3"/>
    <x v="2"/>
  </r>
  <r>
    <x v="1189"/>
    <n v="10.7"/>
    <n v="13.1"/>
    <d v="1899-12-30T15:58:00"/>
    <n v="9"/>
    <d v="1899-12-30T23:12:00"/>
    <n v="4.0999999999999996"/>
    <s v="Mon"/>
    <n v="127771600"/>
    <n v="2975593"/>
    <s v="04-04"/>
    <x v="3"/>
    <x v="3"/>
    <x v="3"/>
  </r>
  <r>
    <x v="1190"/>
    <n v="14.1"/>
    <n v="20.9"/>
    <d v="1899-12-30T15:52:00"/>
    <n v="8.5"/>
    <d v="1899-12-30T01:53:00"/>
    <n v="12.4"/>
    <s v="Tue"/>
    <n v="122466452"/>
    <n v="2850877"/>
    <s v="04-05"/>
    <x v="3"/>
    <x v="3"/>
    <x v="4"/>
  </r>
  <r>
    <x v="1191"/>
    <n v="14.1"/>
    <n v="22.1"/>
    <d v="1899-12-30T14:35:00"/>
    <n v="8.3000000000000007"/>
    <d v="1899-12-30T06:16:00"/>
    <n v="13.8"/>
    <s v="Wed"/>
    <n v="124053577"/>
    <n v="2890110"/>
    <s v="04-06"/>
    <x v="3"/>
    <x v="3"/>
    <x v="5"/>
  </r>
  <r>
    <x v="1192"/>
    <n v="13.1"/>
    <n v="17.600000000000001"/>
    <d v="1899-12-30T15:16:00"/>
    <n v="9.4"/>
    <d v="1899-12-30T00:01:00"/>
    <n v="8.1999999999999993"/>
    <s v="Thu"/>
    <n v="128589572"/>
    <n v="2994758"/>
    <s v="04-07"/>
    <x v="3"/>
    <x v="3"/>
    <x v="6"/>
  </r>
  <r>
    <x v="1193"/>
    <n v="16.8"/>
    <n v="24.8"/>
    <d v="1899-12-30T15:44:00"/>
    <n v="8.6999999999999993"/>
    <d v="1899-12-30T06:18:00"/>
    <n v="16.100000000000001"/>
    <s v="Fri"/>
    <n v="113690363"/>
    <n v="2645316"/>
    <s v="04-08"/>
    <x v="3"/>
    <x v="3"/>
    <x v="7"/>
  </r>
  <r>
    <x v="1194"/>
    <n v="18.2"/>
    <n v="25.7"/>
    <d v="1899-12-30T16:15:00"/>
    <n v="10.199999999999999"/>
    <d v="1899-12-30T06:05:00"/>
    <n v="15.5"/>
    <s v="Sat"/>
    <n v="100051988"/>
    <n v="2326101"/>
    <s v="04-09"/>
    <x v="3"/>
    <x v="3"/>
    <x v="8"/>
  </r>
  <r>
    <x v="1195"/>
    <n v="13.6"/>
    <n v="19.8"/>
    <d v="1899-12-30T12:15:00"/>
    <n v="10.1"/>
    <d v="1899-12-30T23:51:00"/>
    <n v="9.6999999999999993"/>
    <s v="Sun"/>
    <n v="87463541"/>
    <n v="2033967"/>
    <s v="04-10"/>
    <x v="3"/>
    <x v="3"/>
    <x v="9"/>
  </r>
  <r>
    <x v="1196"/>
    <n v="9.8000000000000007"/>
    <n v="13.6"/>
    <d v="1899-12-30T15:00:00"/>
    <n v="7.2"/>
    <d v="1899-12-31T00:00:00"/>
    <n v="6.4"/>
    <s v="Mon"/>
    <n v="119472722"/>
    <n v="2783956"/>
    <s v="04-11"/>
    <x v="3"/>
    <x v="3"/>
    <x v="10"/>
  </r>
  <r>
    <x v="1197"/>
    <n v="12.4"/>
    <n v="19.8"/>
    <d v="1899-12-30T15:58:00"/>
    <n v="4"/>
    <d v="1899-12-30T06:00:00"/>
    <n v="15.8"/>
    <s v="Tue"/>
    <n v="121016307"/>
    <n v="2814886"/>
    <s v="04-12"/>
    <x v="3"/>
    <x v="3"/>
    <x v="11"/>
  </r>
  <r>
    <x v="1198"/>
    <n v="14.6"/>
    <n v="17.100000000000001"/>
    <d v="1899-12-30T15:27:00"/>
    <n v="12.5"/>
    <d v="1899-12-30T03:35:00"/>
    <n v="4.5999999999999996"/>
    <s v="Wed"/>
    <n v="114352234"/>
    <n v="2660960"/>
    <s v="04-13"/>
    <x v="3"/>
    <x v="3"/>
    <x v="12"/>
  </r>
  <r>
    <x v="1199"/>
    <n v="18.2"/>
    <n v="25.3"/>
    <d v="1899-12-30T14:31:00"/>
    <n v="12.3"/>
    <d v="1899-12-30T05:05:00"/>
    <n v="13"/>
    <s v="Thu"/>
    <n v="106936860"/>
    <n v="2489442"/>
    <s v="04-14"/>
    <x v="3"/>
    <x v="3"/>
    <x v="13"/>
  </r>
  <r>
    <x v="1200"/>
    <n v="14.9"/>
    <n v="21.9"/>
    <d v="1899-12-30T16:32:00"/>
    <n v="10.199999999999999"/>
    <d v="1899-12-30T03:12:00"/>
    <n v="11.7"/>
    <s v="Fri"/>
    <n v="105196180"/>
    <n v="2449218"/>
    <s v="04-15"/>
    <x v="3"/>
    <x v="3"/>
    <x v="14"/>
  </r>
  <r>
    <x v="1201"/>
    <n v="15"/>
    <n v="21"/>
    <d v="1899-12-30T13:48:00"/>
    <n v="8"/>
    <d v="1899-12-30T05:59:00"/>
    <n v="13"/>
    <s v="Sat"/>
    <n v="100153866"/>
    <n v="2335763"/>
    <s v="04-16"/>
    <x v="3"/>
    <x v="3"/>
    <x v="15"/>
  </r>
  <r>
    <x v="1202"/>
    <n v="16.3"/>
    <n v="20.100000000000001"/>
    <d v="1899-12-30T02:47:00"/>
    <n v="13.4"/>
    <d v="1899-12-30T23:03:00"/>
    <n v="6.7"/>
    <s v="Sun"/>
    <n v="87239270"/>
    <n v="2037237"/>
    <s v="04-17"/>
    <x v="3"/>
    <x v="3"/>
    <x v="16"/>
  </r>
  <r>
    <x v="1203"/>
    <n v="16.2"/>
    <n v="21.8"/>
    <d v="1899-12-30T15:22:00"/>
    <n v="12"/>
    <d v="1899-12-30T04:22:00"/>
    <n v="9.8000000000000007"/>
    <s v="Mon"/>
    <n v="102848271"/>
    <n v="2400567"/>
    <s v="04-18"/>
    <x v="3"/>
    <x v="3"/>
    <x v="17"/>
  </r>
  <r>
    <x v="1204"/>
    <n v="14.5"/>
    <n v="21"/>
    <d v="1899-12-30T16:14:00"/>
    <n v="9.8000000000000007"/>
    <d v="1899-12-30T05:27:00"/>
    <n v="11.2"/>
    <s v="Tue"/>
    <n v="106151646"/>
    <n v="2475483"/>
    <s v="04-19"/>
    <x v="3"/>
    <x v="3"/>
    <x v="18"/>
  </r>
  <r>
    <x v="1205"/>
    <n v="15.6"/>
    <n v="22.2"/>
    <d v="1899-12-30T15:49:00"/>
    <n v="7.3"/>
    <d v="1899-12-30T05:53:00"/>
    <n v="14.9"/>
    <s v="Wed"/>
    <n v="105388725"/>
    <n v="2455211"/>
    <s v="04-20"/>
    <x v="3"/>
    <x v="3"/>
    <x v="19"/>
  </r>
  <r>
    <x v="1206"/>
    <n v="14.5"/>
    <n v="17"/>
    <d v="1899-12-30T16:37:00"/>
    <n v="9.6"/>
    <d v="1899-12-30T04:31:00"/>
    <n v="7.4"/>
    <s v="Thu"/>
    <n v="110309019"/>
    <n v="2569761"/>
    <s v="04-21"/>
    <x v="3"/>
    <x v="3"/>
    <x v="20"/>
  </r>
  <r>
    <x v="1207"/>
    <n v="19.399999999999999"/>
    <n v="27.2"/>
    <d v="1899-12-30T15:11:00"/>
    <n v="11.6"/>
    <d v="1899-12-30T05:51:00"/>
    <n v="15.6"/>
    <s v="Fri"/>
    <n v="99542120"/>
    <n v="2315586"/>
    <s v="04-22"/>
    <x v="3"/>
    <x v="3"/>
    <x v="21"/>
  </r>
  <r>
    <x v="1208"/>
    <n v="17.899999999999999"/>
    <n v="22.1"/>
    <d v="1899-12-30T15:09:00"/>
    <n v="15.4"/>
    <d v="1899-12-30T01:55:00"/>
    <n v="6.7"/>
    <s v="Sat"/>
    <n v="90858339"/>
    <n v="2113012"/>
    <s v="04-23"/>
    <x v="3"/>
    <x v="3"/>
    <x v="22"/>
  </r>
  <r>
    <x v="1209"/>
    <n v="15.6"/>
    <n v="21.8"/>
    <d v="1899-12-30T14:37:00"/>
    <n v="9.8000000000000007"/>
    <d v="1899-12-30T06:27:00"/>
    <n v="12"/>
    <s v="Sun"/>
    <n v="78841527"/>
    <n v="1834764"/>
    <s v="04-24"/>
    <x v="3"/>
    <x v="3"/>
    <x v="23"/>
  </r>
  <r>
    <x v="1210"/>
    <n v="17.2"/>
    <n v="25.9"/>
    <d v="1899-12-30T16:30:00"/>
    <n v="7.9"/>
    <d v="1899-12-30T05:57:00"/>
    <n v="18"/>
    <s v="Mon"/>
    <n v="93671688"/>
    <n v="2189036"/>
    <s v="04-25"/>
    <x v="3"/>
    <x v="3"/>
    <x v="24"/>
  </r>
  <r>
    <x v="1211"/>
    <n v="16.2"/>
    <n v="24.2"/>
    <d v="1899-12-30T12:20:00"/>
    <n v="9.6"/>
    <d v="1899-12-30T06:05:00"/>
    <n v="14.6"/>
    <s v="Tue"/>
    <n v="96679244"/>
    <n v="2256705"/>
    <s v="04-26"/>
    <x v="3"/>
    <x v="3"/>
    <x v="25"/>
  </r>
  <r>
    <x v="1212"/>
    <n v="10.1"/>
    <n v="12.8"/>
    <d v="1899-12-30T00:16:00"/>
    <n v="9.4"/>
    <d v="1899-12-30T22:33:00"/>
    <n v="3.4"/>
    <s v="Wed"/>
    <n v="113608033"/>
    <n v="2639651"/>
    <s v="04-27"/>
    <x v="3"/>
    <x v="3"/>
    <x v="26"/>
  </r>
  <r>
    <x v="1213"/>
    <n v="13"/>
    <n v="19.100000000000001"/>
    <d v="1899-12-30T14:31:00"/>
    <n v="9.5"/>
    <d v="1899-12-30T00:01:00"/>
    <n v="9.6"/>
    <s v="Thu"/>
    <n v="112688674"/>
    <n v="2622132"/>
    <s v="04-28"/>
    <x v="3"/>
    <x v="3"/>
    <x v="27"/>
  </r>
  <r>
    <x v="1214"/>
    <n v="15.5"/>
    <n v="22.7"/>
    <d v="1899-12-30T16:09:00"/>
    <n v="9.4"/>
    <d v="1899-12-30T05:24:00"/>
    <n v="13.3"/>
    <s v="Fri"/>
    <n v="104417726"/>
    <n v="2429698"/>
    <s v="04-29"/>
    <x v="3"/>
    <x v="3"/>
    <x v="28"/>
  </r>
  <r>
    <x v="1215"/>
    <n v="18.5"/>
    <n v="26.9"/>
    <d v="1899-12-30T15:24:00"/>
    <n v="9.8000000000000007"/>
    <d v="1899-12-30T05:48:00"/>
    <n v="17.100000000000001"/>
    <s v="Sat"/>
    <n v="88769452"/>
    <n v="2065343"/>
    <s v="04-30"/>
    <x v="3"/>
    <x v="3"/>
    <x v="29"/>
  </r>
  <r>
    <x v="1216"/>
    <n v="19.7"/>
    <n v="29.3"/>
    <d v="1899-12-30T16:03:00"/>
    <n v="12.2"/>
    <d v="1899-12-30T05:38:00"/>
    <n v="17.100000000000001"/>
    <s v="Sun"/>
    <n v="69782118"/>
    <n v="1624135"/>
    <s v="05-01"/>
    <x v="3"/>
    <x v="4"/>
    <x v="0"/>
  </r>
  <r>
    <x v="1217"/>
    <n v="20"/>
    <n v="27"/>
    <d v="1899-12-30T14:45:00"/>
    <n v="12.5"/>
    <d v="1899-12-30T05:39:00"/>
    <n v="14.5"/>
    <s v="Mon"/>
    <n v="86930076"/>
    <n v="2025502"/>
    <s v="05-02"/>
    <x v="3"/>
    <x v="4"/>
    <x v="1"/>
  </r>
  <r>
    <x v="1218"/>
    <n v="17.600000000000001"/>
    <n v="21.4"/>
    <d v="1899-12-30T15:11:00"/>
    <n v="14.6"/>
    <d v="1899-12-30T19:01:00"/>
    <n v="6.8"/>
    <s v="Tue"/>
    <n v="95459979"/>
    <n v="2224838"/>
    <s v="05-03"/>
    <x v="3"/>
    <x v="4"/>
    <x v="2"/>
  </r>
  <r>
    <x v="1219"/>
    <n v="19.5"/>
    <n v="25"/>
    <d v="1899-12-30T14:13:00"/>
    <n v="14.7"/>
    <d v="1899-12-30T05:01:00"/>
    <n v="10.3"/>
    <s v="Wed"/>
    <n v="94692754"/>
    <n v="2208142"/>
    <s v="05-04"/>
    <x v="3"/>
    <x v="4"/>
    <x v="3"/>
  </r>
  <r>
    <x v="1220"/>
    <n v="20.3"/>
    <n v="28"/>
    <d v="1899-12-30T16:05:00"/>
    <n v="11.7"/>
    <d v="1899-12-30T06:04:00"/>
    <n v="16.3"/>
    <s v="Thu"/>
    <n v="85034721"/>
    <n v="1982123"/>
    <s v="05-05"/>
    <x v="3"/>
    <x v="4"/>
    <x v="4"/>
  </r>
  <r>
    <x v="1221"/>
    <n v="20.5"/>
    <n v="24"/>
    <d v="1899-12-30T15:32:00"/>
    <n v="18.399999999999999"/>
    <d v="1899-12-30T07:50:00"/>
    <n v="5.6"/>
    <s v="Fri"/>
    <n v="85499067"/>
    <n v="1992121"/>
    <s v="05-06"/>
    <x v="3"/>
    <x v="4"/>
    <x v="5"/>
  </r>
  <r>
    <x v="1222"/>
    <n v="19.8"/>
    <n v="25.5"/>
    <d v="1899-12-30T14:23:00"/>
    <n v="15.2"/>
    <d v="1899-12-30T05:24:00"/>
    <n v="10.3"/>
    <s v="Sat"/>
    <n v="75575831"/>
    <n v="1760523"/>
    <s v="05-07"/>
    <x v="3"/>
    <x v="4"/>
    <x v="6"/>
  </r>
  <r>
    <x v="1223"/>
    <n v="18.7"/>
    <n v="26.1"/>
    <d v="1899-12-30T15:03:00"/>
    <n v="10.5"/>
    <d v="1899-12-30T05:23:00"/>
    <n v="15.6"/>
    <s v="Sun"/>
    <n v="63754880"/>
    <n v="1481875"/>
    <s v="05-08"/>
    <x v="3"/>
    <x v="4"/>
    <x v="7"/>
  </r>
  <r>
    <x v="1224"/>
    <n v="19.899999999999999"/>
    <n v="24.9"/>
    <d v="1899-12-30T17:04:00"/>
    <n v="15.1"/>
    <d v="1899-12-30T04:55:00"/>
    <n v="9.8000000000000007"/>
    <s v="Mon"/>
    <n v="81939307"/>
    <n v="1904225"/>
    <s v="05-09"/>
    <x v="3"/>
    <x v="4"/>
    <x v="8"/>
  </r>
  <r>
    <x v="1225"/>
    <n v="14.5"/>
    <n v="20.100000000000001"/>
    <d v="1899-12-30T00:36:00"/>
    <n v="12"/>
    <d v="1899-12-30T20:33:00"/>
    <n v="8.1"/>
    <s v="Tue"/>
    <n v="93629765"/>
    <n v="2178580"/>
    <s v="05-10"/>
    <x v="3"/>
    <x v="4"/>
    <x v="9"/>
  </r>
  <r>
    <x v="1226"/>
    <n v="17.2"/>
    <n v="23.4"/>
    <d v="1899-12-30T17:19:00"/>
    <n v="12.5"/>
    <d v="1899-12-30T05:12:00"/>
    <n v="10.9"/>
    <s v="Wed"/>
    <n v="91843229"/>
    <n v="2138188"/>
    <s v="05-11"/>
    <x v="3"/>
    <x v="4"/>
    <x v="10"/>
  </r>
  <r>
    <x v="1227"/>
    <n v="19.600000000000001"/>
    <n v="27.4"/>
    <d v="1899-12-30T15:25:00"/>
    <n v="12.2"/>
    <d v="1899-12-30T05:31:00"/>
    <n v="15.2"/>
    <s v="Thu"/>
    <n v="91418893"/>
    <n v="2131781"/>
    <s v="05-12"/>
    <x v="3"/>
    <x v="4"/>
    <x v="11"/>
  </r>
  <r>
    <x v="1228"/>
    <n v="16.7"/>
    <n v="22.2"/>
    <d v="1899-12-30T12:48:00"/>
    <n v="12.7"/>
    <d v="1899-12-30T23:09:00"/>
    <n v="9.5"/>
    <s v="Fri"/>
    <n v="89405725"/>
    <n v="2083836"/>
    <s v="05-13"/>
    <x v="3"/>
    <x v="4"/>
    <x v="12"/>
  </r>
  <r>
    <x v="1229"/>
    <n v="16.3"/>
    <n v="23.1"/>
    <d v="1899-12-30T15:36:00"/>
    <n v="9.1"/>
    <d v="1899-12-30T05:23:00"/>
    <n v="14"/>
    <s v="Sat"/>
    <n v="77670004"/>
    <n v="1812446"/>
    <s v="05-14"/>
    <x v="3"/>
    <x v="4"/>
    <x v="13"/>
  </r>
  <r>
    <x v="1230"/>
    <n v="19.8"/>
    <n v="25.1"/>
    <d v="1899-12-30T15:33:00"/>
    <n v="11.1"/>
    <d v="1899-12-30T05:46:00"/>
    <n v="14"/>
    <s v="Sun"/>
    <n v="66400123"/>
    <n v="1550428"/>
    <s v="05-15"/>
    <x v="3"/>
    <x v="4"/>
    <x v="14"/>
  </r>
  <r>
    <x v="1231"/>
    <n v="15.9"/>
    <n v="22.5"/>
    <d v="1899-12-30T16:12:00"/>
    <n v="10.6"/>
    <d v="1899-12-30T06:14:00"/>
    <n v="11.9"/>
    <s v="Mon"/>
    <n v="87443372"/>
    <n v="2042697"/>
    <s v="05-16"/>
    <x v="3"/>
    <x v="4"/>
    <x v="15"/>
  </r>
  <r>
    <x v="1232"/>
    <n v="18.5"/>
    <n v="27.4"/>
    <d v="1899-12-30T14:50:00"/>
    <n v="8.1999999999999993"/>
    <d v="1899-12-30T04:44:00"/>
    <n v="19.2"/>
    <s v="Tue"/>
    <n v="91590376"/>
    <n v="2136997"/>
    <s v="05-17"/>
    <x v="3"/>
    <x v="4"/>
    <x v="16"/>
  </r>
  <r>
    <x v="1233"/>
    <n v="21.8"/>
    <n v="31.1"/>
    <d v="1899-12-30T14:59:00"/>
    <n v="11.8"/>
    <d v="1899-12-30T04:50:00"/>
    <n v="19.3"/>
    <s v="Wed"/>
    <n v="86750603"/>
    <n v="2022331"/>
    <s v="05-18"/>
    <x v="3"/>
    <x v="4"/>
    <x v="17"/>
  </r>
  <r>
    <x v="1234"/>
    <n v="20.8"/>
    <n v="29.9"/>
    <d v="1899-12-30T15:20:00"/>
    <n v="12.1"/>
    <d v="1899-12-30T05:30:00"/>
    <n v="17.8"/>
    <s v="Thu"/>
    <n v="85575204"/>
    <n v="1995614"/>
    <s v="05-19"/>
    <x v="3"/>
    <x v="4"/>
    <x v="18"/>
  </r>
  <r>
    <x v="1235"/>
    <n v="20"/>
    <n v="29.6"/>
    <d v="1899-12-30T15:24:00"/>
    <n v="11.9"/>
    <d v="1899-12-30T05:39:00"/>
    <n v="17.7"/>
    <s v="Fri"/>
    <n v="83421167"/>
    <n v="1946874"/>
    <s v="05-20"/>
    <x v="3"/>
    <x v="4"/>
    <x v="19"/>
  </r>
  <r>
    <x v="1236"/>
    <n v="19.399999999999999"/>
    <n v="27.2"/>
    <d v="1899-12-30T14:30:00"/>
    <n v="11.4"/>
    <d v="1899-12-30T05:22:00"/>
    <n v="15.8"/>
    <s v="Sat"/>
    <n v="73983865"/>
    <n v="1727399"/>
    <s v="05-21"/>
    <x v="3"/>
    <x v="4"/>
    <x v="20"/>
  </r>
  <r>
    <x v="1237"/>
    <n v="19.2"/>
    <n v="27.4"/>
    <d v="1899-12-30T15:07:00"/>
    <n v="10.5"/>
    <d v="1899-12-30T05:16:00"/>
    <n v="16.899999999999999"/>
    <s v="Sun"/>
    <n v="60556373"/>
    <n v="1414603"/>
    <s v="05-22"/>
    <x v="3"/>
    <x v="4"/>
    <x v="21"/>
  </r>
  <r>
    <x v="1238"/>
    <n v="21.7"/>
    <n v="30.6"/>
    <d v="1899-12-30T15:33:00"/>
    <n v="11.2"/>
    <d v="1899-12-30T05:26:00"/>
    <n v="19.399999999999999"/>
    <s v="Mon"/>
    <n v="80181555"/>
    <n v="1874059"/>
    <s v="05-23"/>
    <x v="3"/>
    <x v="4"/>
    <x v="22"/>
  </r>
  <r>
    <x v="1239"/>
    <n v="19.8"/>
    <n v="22.7"/>
    <d v="1899-12-30T01:17:00"/>
    <n v="15.9"/>
    <d v="1899-12-30T23:58:00"/>
    <n v="6.8"/>
    <s v="Tue"/>
    <n v="83554744"/>
    <n v="1954338"/>
    <s v="05-24"/>
    <x v="3"/>
    <x v="4"/>
    <x v="23"/>
  </r>
  <r>
    <x v="1240"/>
    <n v="21.3"/>
    <n v="28"/>
    <d v="1899-12-30T14:37:00"/>
    <n v="13.8"/>
    <d v="1899-12-30T05:33:00"/>
    <n v="14.2"/>
    <s v="Wed"/>
    <n v="83338279"/>
    <n v="1950186"/>
    <s v="05-25"/>
    <x v="3"/>
    <x v="4"/>
    <x v="24"/>
  </r>
  <r>
    <x v="1241"/>
    <n v="22.6"/>
    <n v="28.2"/>
    <d v="1899-12-30T14:00:00"/>
    <n v="15.5"/>
    <d v="1899-12-30T05:20:00"/>
    <n v="12.7"/>
    <s v="Thu"/>
    <n v="81760314"/>
    <n v="1914767"/>
    <s v="05-26"/>
    <x v="3"/>
    <x v="4"/>
    <x v="25"/>
  </r>
  <r>
    <x v="1242"/>
    <n v="24.3"/>
    <n v="29.1"/>
    <d v="1899-12-30T15:52:00"/>
    <n v="21.3"/>
    <d v="1899-12-30T05:59:00"/>
    <n v="7.8"/>
    <s v="Fri"/>
    <n v="80613374"/>
    <n v="1886373"/>
    <s v="05-27"/>
    <x v="3"/>
    <x v="4"/>
    <x v="26"/>
  </r>
  <r>
    <x v="1243"/>
    <n v="23.5"/>
    <n v="29.2"/>
    <d v="1899-12-30T15:30:00"/>
    <n v="19.2"/>
    <d v="1899-12-30T23:40:00"/>
    <n v="10"/>
    <s v="Sat"/>
    <n v="70516946"/>
    <n v="1649391"/>
    <s v="05-28"/>
    <x v="3"/>
    <x v="4"/>
    <x v="27"/>
  </r>
  <r>
    <x v="1244"/>
    <n v="22.8"/>
    <n v="28.6"/>
    <d v="1899-12-30T15:05:00"/>
    <n v="17.600000000000001"/>
    <d v="1899-12-30T04:42:00"/>
    <n v="11"/>
    <s v="Sun"/>
    <n v="57272656"/>
    <n v="1337545"/>
    <s v="05-29"/>
    <x v="3"/>
    <x v="4"/>
    <x v="28"/>
  </r>
  <r>
    <x v="1245"/>
    <n v="24.6"/>
    <n v="32.299999999999997"/>
    <d v="1899-12-30T15:32:00"/>
    <n v="16.3"/>
    <d v="1899-12-30T04:56:00"/>
    <n v="16"/>
    <s v="Mon"/>
    <n v="77607017"/>
    <n v="1815517"/>
    <s v="05-30"/>
    <x v="3"/>
    <x v="4"/>
    <x v="29"/>
  </r>
  <r>
    <x v="1246"/>
    <n v="25.2"/>
    <n v="30.8"/>
    <d v="1899-12-30T15:18:00"/>
    <n v="19.399999999999999"/>
    <d v="1899-12-30T05:42:00"/>
    <n v="11.4"/>
    <s v="Tue"/>
    <n v="81758366"/>
    <n v="1916212"/>
    <s v="05-31"/>
    <x v="3"/>
    <x v="4"/>
    <x v="30"/>
  </r>
  <r>
    <x v="1247"/>
    <n v="20.6"/>
    <n v="25.1"/>
    <d v="1899-12-30T13:29:00"/>
    <n v="16.600000000000001"/>
    <d v="1899-12-30T23:56:00"/>
    <n v="8.5"/>
    <s v="Wed"/>
    <n v="79562868"/>
    <n v="1867970"/>
    <s v="06-01"/>
    <x v="3"/>
    <x v="5"/>
    <x v="0"/>
  </r>
  <r>
    <x v="1248"/>
    <n v="20.8"/>
    <n v="28"/>
    <d v="1899-12-30T16:45:00"/>
    <n v="12.3"/>
    <d v="1899-12-30T05:11:00"/>
    <n v="15.7"/>
    <s v="Thu"/>
    <n v="80636425"/>
    <n v="1893519"/>
    <s v="06-02"/>
    <x v="3"/>
    <x v="5"/>
    <x v="1"/>
  </r>
  <r>
    <x v="1249"/>
    <n v="23.9"/>
    <n v="31.2"/>
    <d v="1899-12-30T14:45:00"/>
    <n v="15.9"/>
    <d v="1899-12-30T05:29:00"/>
    <n v="15.3"/>
    <s v="Fri"/>
    <n v="79243887"/>
    <n v="1861111"/>
    <s v="06-03"/>
    <x v="3"/>
    <x v="5"/>
    <x v="2"/>
  </r>
  <r>
    <x v="1250"/>
    <n v="20.5"/>
    <n v="23"/>
    <d v="1899-12-30T11:04:00"/>
    <n v="17.399999999999999"/>
    <d v="1899-12-30T23:54:00"/>
    <n v="5.6"/>
    <s v="Sat"/>
    <n v="69015782"/>
    <n v="1618553"/>
    <s v="06-04"/>
    <x v="3"/>
    <x v="5"/>
    <x v="3"/>
  </r>
  <r>
    <x v="1251"/>
    <n v="20.8"/>
    <n v="25.6"/>
    <d v="1899-12-30T13:49:00"/>
    <n v="16.8"/>
    <d v="1899-12-30T01:39:00"/>
    <n v="8.8000000000000007"/>
    <s v="Sun"/>
    <n v="54515906"/>
    <n v="1279200"/>
    <s v="06-05"/>
    <x v="3"/>
    <x v="5"/>
    <x v="4"/>
  </r>
  <r>
    <x v="1252"/>
    <n v="18.399999999999999"/>
    <n v="19.3"/>
    <d v="1899-12-30T15:14:00"/>
    <n v="17.7"/>
    <d v="1899-12-30T08:59:00"/>
    <n v="1.6"/>
    <s v="Mon"/>
    <n v="68265271"/>
    <n v="1598355"/>
    <s v="06-06"/>
    <x v="3"/>
    <x v="5"/>
    <x v="5"/>
  </r>
  <r>
    <x v="1253"/>
    <n v="22.9"/>
    <n v="28.4"/>
    <d v="1899-12-30T13:51:00"/>
    <n v="17.8"/>
    <d v="1899-12-30T04:34:00"/>
    <n v="10.6"/>
    <s v="Tue"/>
    <n v="80026634"/>
    <n v="1874886"/>
    <s v="06-07"/>
    <x v="3"/>
    <x v="5"/>
    <x v="6"/>
  </r>
  <r>
    <x v="1254"/>
    <n v="21.9"/>
    <n v="24.7"/>
    <d v="1899-12-30T15:00:00"/>
    <n v="19.600000000000001"/>
    <d v="1899-12-30T08:28:00"/>
    <n v="5.0999999999999996"/>
    <s v="Wed"/>
    <n v="82014977"/>
    <n v="1927817"/>
    <s v="06-08"/>
    <x v="3"/>
    <x v="5"/>
    <x v="7"/>
  </r>
  <r>
    <x v="1255"/>
    <n v="22.7"/>
    <n v="27.4"/>
    <d v="1899-12-30T12:44:00"/>
    <n v="19.7"/>
    <d v="1899-12-30T05:22:00"/>
    <n v="7.7"/>
    <s v="Thu"/>
    <n v="81043637"/>
    <n v="1893931"/>
    <s v="06-09"/>
    <x v="3"/>
    <x v="5"/>
    <x v="8"/>
  </r>
  <r>
    <x v="1256"/>
    <n v="24.5"/>
    <n v="32.1"/>
    <d v="1899-12-30T16:05:00"/>
    <n v="18.2"/>
    <d v="1899-12-30T04:14:00"/>
    <n v="13.9"/>
    <s v="Fri"/>
    <n v="79919919"/>
    <n v="1870144"/>
    <s v="06-10"/>
    <x v="3"/>
    <x v="5"/>
    <x v="9"/>
  </r>
  <r>
    <x v="1257"/>
    <n v="25.3"/>
    <n v="31.6"/>
    <d v="1899-12-30T13:45:00"/>
    <n v="20.7"/>
    <d v="1899-12-30T05:11:00"/>
    <n v="10.9"/>
    <s v="Sat"/>
    <n v="69551165"/>
    <n v="1627413"/>
    <s v="06-11"/>
    <x v="3"/>
    <x v="5"/>
    <x v="10"/>
  </r>
  <r>
    <x v="1258"/>
    <n v="23.9"/>
    <n v="26.3"/>
    <d v="1899-12-30T13:33:00"/>
    <n v="21.7"/>
    <d v="1899-12-30T05:17:00"/>
    <n v="4.5999999999999996"/>
    <s v="Sun"/>
    <n v="56067319"/>
    <n v="1312368"/>
    <s v="06-12"/>
    <x v="3"/>
    <x v="5"/>
    <x v="11"/>
  </r>
  <r>
    <x v="1259"/>
    <n v="23.1"/>
    <n v="28.3"/>
    <d v="1899-12-30T14:10:00"/>
    <n v="19.2"/>
    <d v="1899-12-31T00:00:00"/>
    <n v="9.1"/>
    <s v="Mon"/>
    <n v="76867748"/>
    <n v="1800201"/>
    <s v="06-13"/>
    <x v="3"/>
    <x v="5"/>
    <x v="12"/>
  </r>
  <r>
    <x v="1260"/>
    <n v="22.6"/>
    <n v="28.4"/>
    <d v="1899-12-30T15:17:00"/>
    <n v="18.5"/>
    <d v="1899-12-30T04:02:00"/>
    <n v="9.9"/>
    <s v="Tue"/>
    <n v="81008085"/>
    <n v="1896553"/>
    <s v="06-14"/>
    <x v="3"/>
    <x v="5"/>
    <x v="13"/>
  </r>
  <r>
    <x v="1261"/>
    <n v="23.3"/>
    <n v="25.6"/>
    <d v="1899-12-30T14:03:00"/>
    <n v="19.399999999999999"/>
    <d v="1899-12-30T03:42:00"/>
    <n v="6.2"/>
    <s v="Wed"/>
    <n v="80430739"/>
    <n v="1886230"/>
    <s v="06-15"/>
    <x v="3"/>
    <x v="5"/>
    <x v="14"/>
  </r>
  <r>
    <x v="1262"/>
    <n v="24.8"/>
    <n v="28.9"/>
    <d v="1899-12-30T14:18:00"/>
    <n v="21.9"/>
    <d v="1899-12-30T23:26:00"/>
    <n v="7"/>
    <s v="Thu"/>
    <n v="80830088"/>
    <n v="1893270"/>
    <s v="06-16"/>
    <x v="3"/>
    <x v="5"/>
    <x v="15"/>
  </r>
  <r>
    <x v="1263"/>
    <n v="25.3"/>
    <n v="32"/>
    <d v="1899-12-30T15:48:00"/>
    <n v="19.5"/>
    <d v="1899-12-30T03:11:00"/>
    <n v="12.5"/>
    <s v="Fri"/>
    <n v="79609902"/>
    <n v="1874113"/>
    <s v="06-17"/>
    <x v="3"/>
    <x v="5"/>
    <x v="16"/>
  </r>
  <r>
    <x v="1264"/>
    <n v="26.3"/>
    <n v="33.5"/>
    <d v="1899-12-30T15:21:00"/>
    <n v="20.3"/>
    <d v="1899-12-30T05:32:00"/>
    <n v="13.2"/>
    <s v="Sat"/>
    <n v="69030836"/>
    <n v="1620626"/>
    <s v="06-18"/>
    <x v="3"/>
    <x v="5"/>
    <x v="17"/>
  </r>
  <r>
    <x v="1265"/>
    <n v="25.8"/>
    <n v="32.6"/>
    <d v="1899-12-30T16:57:00"/>
    <n v="20.5"/>
    <d v="1899-12-30T03:40:00"/>
    <n v="12.1"/>
    <s v="Sun"/>
    <n v="56027678"/>
    <n v="1315221"/>
    <s v="06-19"/>
    <x v="3"/>
    <x v="5"/>
    <x v="18"/>
  </r>
  <r>
    <x v="1266"/>
    <n v="25.1"/>
    <n v="31.5"/>
    <d v="1899-12-30T12:02:00"/>
    <n v="19.100000000000001"/>
    <d v="1899-12-30T05:18:00"/>
    <n v="12.4"/>
    <s v="Mon"/>
    <n v="78863041"/>
    <n v="1848222"/>
    <s v="06-20"/>
    <x v="3"/>
    <x v="5"/>
    <x v="19"/>
  </r>
  <r>
    <x v="1267"/>
    <n v="23.3"/>
    <n v="25.3"/>
    <d v="1899-12-30T15:37:00"/>
    <n v="22"/>
    <d v="1899-12-30T02:09:00"/>
    <n v="3.3"/>
    <s v="Tue"/>
    <n v="81097122"/>
    <n v="1900156"/>
    <s v="06-21"/>
    <x v="3"/>
    <x v="5"/>
    <x v="20"/>
  </r>
  <r>
    <x v="1268"/>
    <n v="22.8"/>
    <n v="25.5"/>
    <d v="1899-12-30T15:18:00"/>
    <n v="20.9"/>
    <d v="1899-12-30T05:01:00"/>
    <n v="4.5999999999999996"/>
    <s v="Wed"/>
    <n v="80701120"/>
    <n v="1892657"/>
    <s v="06-22"/>
    <x v="3"/>
    <x v="5"/>
    <x v="21"/>
  </r>
  <r>
    <x v="1269"/>
    <n v="26.2"/>
    <n v="32.700000000000003"/>
    <d v="1899-12-30T14:37:00"/>
    <n v="20.3"/>
    <d v="1899-12-30T05:40:00"/>
    <n v="12.4"/>
    <s v="Thu"/>
    <n v="79574647"/>
    <n v="1862014"/>
    <s v="06-23"/>
    <x v="3"/>
    <x v="5"/>
    <x v="22"/>
  </r>
  <r>
    <x v="1270"/>
    <n v="22.7"/>
    <n v="25.5"/>
    <d v="1899-12-30T17:30:00"/>
    <n v="20.100000000000001"/>
    <d v="1899-12-30T09:06:00"/>
    <n v="5.4"/>
    <s v="Fri"/>
    <n v="78095572"/>
    <n v="1834077"/>
    <s v="06-24"/>
    <x v="3"/>
    <x v="5"/>
    <x v="23"/>
  </r>
  <r>
    <x v="1271"/>
    <n v="24.9"/>
    <n v="29.6"/>
    <d v="1899-12-30T16:16:00"/>
    <n v="21"/>
    <d v="1899-12-30T05:07:00"/>
    <n v="8.6"/>
    <s v="Sat"/>
    <n v="65488701"/>
    <n v="1533631"/>
    <s v="06-25"/>
    <x v="3"/>
    <x v="5"/>
    <x v="24"/>
  </r>
  <r>
    <x v="1272"/>
    <n v="24.8"/>
    <n v="30.9"/>
    <d v="1899-12-30T15:13:00"/>
    <n v="18.7"/>
    <d v="1899-12-30T05:26:00"/>
    <n v="12.2"/>
    <s v="Sun"/>
    <n v="53895457"/>
    <n v="1259621"/>
    <s v="06-26"/>
    <x v="3"/>
    <x v="5"/>
    <x v="25"/>
  </r>
  <r>
    <x v="1273"/>
    <n v="22.6"/>
    <n v="27.8"/>
    <d v="1899-12-30T15:12:00"/>
    <n v="18.8"/>
    <d v="1899-12-30T04:42:00"/>
    <n v="9"/>
    <s v="Mon"/>
    <n v="75214837"/>
    <n v="1762099"/>
    <s v="06-27"/>
    <x v="3"/>
    <x v="5"/>
    <x v="26"/>
  </r>
  <r>
    <x v="1274"/>
    <n v="23"/>
    <n v="27.8"/>
    <d v="1899-12-30T12:10:00"/>
    <n v="18.399999999999999"/>
    <d v="1899-12-30T05:12:00"/>
    <n v="9.4"/>
    <s v="Tue"/>
    <n v="78754036"/>
    <n v="1846047"/>
    <s v="06-28"/>
    <x v="3"/>
    <x v="5"/>
    <x v="27"/>
  </r>
  <r>
    <x v="1275"/>
    <n v="23.2"/>
    <n v="26.6"/>
    <d v="1899-12-30T16:21:00"/>
    <n v="19.399999999999999"/>
    <d v="1899-12-30T04:48:00"/>
    <n v="7.2"/>
    <s v="Wed"/>
    <n v="78247316"/>
    <n v="1833037"/>
    <s v="06-29"/>
    <x v="3"/>
    <x v="5"/>
    <x v="28"/>
  </r>
  <r>
    <x v="1276"/>
    <n v="25.8"/>
    <n v="32.299999999999997"/>
    <d v="1899-12-30T15:39:00"/>
    <n v="20.7"/>
    <d v="1899-12-30T04:10:00"/>
    <n v="11.6"/>
    <s v="Thu"/>
    <n v="78338629"/>
    <n v="1832764"/>
    <s v="06-30"/>
    <x v="3"/>
    <x v="5"/>
    <x v="29"/>
  </r>
  <r>
    <x v="1277"/>
    <n v="25.4"/>
    <n v="28.5"/>
    <d v="1899-12-30T12:21:00"/>
    <n v="23.5"/>
    <d v="1899-12-30T00:37:00"/>
    <n v="5"/>
    <s v="Fri"/>
    <n v="78322527"/>
    <n v="1830229"/>
    <s v="07-01"/>
    <x v="3"/>
    <x v="6"/>
    <x v="0"/>
  </r>
  <r>
    <x v="1278"/>
    <n v="25.1"/>
    <n v="28.3"/>
    <d v="1899-12-30T02:14:00"/>
    <n v="22.9"/>
    <d v="1899-12-30T19:46:00"/>
    <n v="5.4"/>
    <s v="Sat"/>
    <n v="66278060"/>
    <n v="1548997"/>
    <s v="07-02"/>
    <x v="3"/>
    <x v="6"/>
    <x v="1"/>
  </r>
  <r>
    <x v="1279"/>
    <n v="22.8"/>
    <n v="26.7"/>
    <d v="1899-12-30T12:58:00"/>
    <n v="20.3"/>
    <d v="1899-12-30T17:14:00"/>
    <n v="6.4"/>
    <s v="Sun"/>
    <n v="54312450"/>
    <n v="1271084"/>
    <s v="07-03"/>
    <x v="3"/>
    <x v="6"/>
    <x v="2"/>
  </r>
  <r>
    <x v="1280"/>
    <n v="21.4"/>
    <n v="23"/>
    <d v="1899-12-30T12:14:00"/>
    <n v="20.5"/>
    <d v="1899-12-30T00:39:00"/>
    <n v="2.5"/>
    <s v="Mon"/>
    <n v="75445877"/>
    <n v="1766794"/>
    <s v="07-04"/>
    <x v="3"/>
    <x v="6"/>
    <x v="3"/>
  </r>
  <r>
    <x v="1281"/>
    <n v="27.1"/>
    <n v="32.6"/>
    <d v="1899-12-30T14:39:00"/>
    <n v="21.1"/>
    <d v="1899-12-30T00:15:00"/>
    <n v="11.5"/>
    <s v="Tue"/>
    <n v="82648354"/>
    <n v="1931759"/>
    <s v="07-05"/>
    <x v="3"/>
    <x v="6"/>
    <x v="4"/>
  </r>
  <r>
    <x v="1282"/>
    <n v="24.3"/>
    <n v="31"/>
    <d v="1899-12-30T10:42:00"/>
    <n v="20.7"/>
    <d v="1899-12-30T23:46:00"/>
    <n v="10.3"/>
    <s v="Wed"/>
    <n v="83752381"/>
    <n v="1954881"/>
    <s v="07-06"/>
    <x v="3"/>
    <x v="6"/>
    <x v="5"/>
  </r>
  <r>
    <x v="1283"/>
    <n v="24.3"/>
    <n v="32.6"/>
    <d v="1899-12-30T15:39:00"/>
    <n v="19.399999999999999"/>
    <d v="1899-12-30T04:53:00"/>
    <n v="13.2"/>
    <s v="Thu"/>
    <n v="79826599"/>
    <n v="1859680"/>
    <s v="07-07"/>
    <x v="3"/>
    <x v="6"/>
    <x v="6"/>
  </r>
  <r>
    <x v="1284"/>
    <n v="25.8"/>
    <n v="31.7"/>
    <d v="1899-12-30T16:21:00"/>
    <n v="20"/>
    <d v="1899-12-30T05:42:00"/>
    <n v="11.7"/>
    <s v="Fri"/>
    <n v="78035157"/>
    <n v="1817181"/>
    <s v="07-08"/>
    <x v="3"/>
    <x v="6"/>
    <x v="7"/>
  </r>
  <r>
    <x v="1285"/>
    <n v="27.9"/>
    <n v="33.9"/>
    <d v="1899-12-30T14:14:00"/>
    <n v="21.5"/>
    <d v="1899-12-30T05:18:00"/>
    <n v="12.4"/>
    <s v="Sat"/>
    <n v="66746388"/>
    <n v="1557233"/>
    <s v="07-09"/>
    <x v="3"/>
    <x v="6"/>
    <x v="8"/>
  </r>
  <r>
    <x v="1286"/>
    <n v="28.6"/>
    <n v="33.5"/>
    <d v="1899-12-30T16:20:00"/>
    <n v="24.5"/>
    <d v="1899-12-30T05:51:00"/>
    <n v="9"/>
    <s v="Sun"/>
    <n v="54629204"/>
    <n v="1276963"/>
    <s v="07-10"/>
    <x v="3"/>
    <x v="6"/>
    <x v="9"/>
  </r>
  <r>
    <x v="1287"/>
    <n v="26"/>
    <n v="29.9"/>
    <d v="1899-12-30T12:46:00"/>
    <n v="23.4"/>
    <d v="1899-12-30T05:43:00"/>
    <n v="6.5"/>
    <s v="Mon"/>
    <n v="76691186"/>
    <n v="1791570"/>
    <s v="07-11"/>
    <x v="3"/>
    <x v="6"/>
    <x v="10"/>
  </r>
  <r>
    <x v="1288"/>
    <n v="26.5"/>
    <n v="29.7"/>
    <d v="1899-12-30T10:50:00"/>
    <n v="24.2"/>
    <d v="1899-12-31T00:00:00"/>
    <n v="5.5"/>
    <s v="Tue"/>
    <n v="80205080"/>
    <n v="1871389"/>
    <s v="07-12"/>
    <x v="3"/>
    <x v="6"/>
    <x v="11"/>
  </r>
  <r>
    <x v="1289"/>
    <n v="28.1"/>
    <n v="32.4"/>
    <d v="1899-12-30T15:41:00"/>
    <n v="23.7"/>
    <d v="1899-12-30T00:59:00"/>
    <n v="8.6999999999999993"/>
    <s v="Wed"/>
    <n v="81469134"/>
    <n v="1902911"/>
    <s v="07-13"/>
    <x v="3"/>
    <x v="6"/>
    <x v="12"/>
  </r>
  <r>
    <x v="1290"/>
    <n v="26"/>
    <n v="32.299999999999997"/>
    <d v="1899-12-30T15:03:00"/>
    <n v="22.7"/>
    <d v="1899-12-30T05:12:00"/>
    <n v="9.6"/>
    <s v="Thu"/>
    <n v="80749434"/>
    <n v="1888872"/>
    <s v="07-14"/>
    <x v="3"/>
    <x v="6"/>
    <x v="13"/>
  </r>
  <r>
    <x v="1291"/>
    <n v="24.3"/>
    <n v="29.8"/>
    <d v="1899-12-30T14:44:00"/>
    <n v="20.5"/>
    <d v="1899-12-30T05:54:00"/>
    <n v="9.3000000000000007"/>
    <s v="Fri"/>
    <n v="78454290"/>
    <n v="1835132"/>
    <s v="07-15"/>
    <x v="3"/>
    <x v="6"/>
    <x v="14"/>
  </r>
  <r>
    <x v="1292"/>
    <n v="22.1"/>
    <n v="22.8"/>
    <d v="1899-12-30T00:58:00"/>
    <n v="21.2"/>
    <d v="1899-12-30T16:26:00"/>
    <n v="1.6"/>
    <s v="Sat"/>
    <n v="65686616"/>
    <n v="1534543"/>
    <s v="07-16"/>
    <x v="3"/>
    <x v="6"/>
    <x v="15"/>
  </r>
  <r>
    <x v="1293"/>
    <n v="26"/>
    <n v="31.6"/>
    <d v="1899-12-30T15:12:00"/>
    <n v="21.2"/>
    <d v="1899-12-30T02:34:00"/>
    <n v="10.4"/>
    <s v="Sun"/>
    <n v="53243059"/>
    <n v="1245488"/>
    <s v="07-17"/>
    <x v="3"/>
    <x v="6"/>
    <x v="16"/>
  </r>
  <r>
    <x v="1294"/>
    <n v="25.9"/>
    <n v="30.9"/>
    <d v="1899-12-30T14:36:00"/>
    <n v="21.6"/>
    <d v="1899-12-30T05:18:00"/>
    <n v="9.3000000000000007"/>
    <s v="Mon"/>
    <n v="74478477"/>
    <n v="1741884"/>
    <s v="07-18"/>
    <x v="3"/>
    <x v="6"/>
    <x v="17"/>
  </r>
  <r>
    <x v="1295"/>
    <n v="25.1"/>
    <n v="29.8"/>
    <d v="1899-12-30T13:48:00"/>
    <n v="22.6"/>
    <d v="1899-12-30T23:59:00"/>
    <n v="7.2"/>
    <s v="Tue"/>
    <n v="78006357"/>
    <n v="1815639"/>
    <s v="07-19"/>
    <x v="3"/>
    <x v="6"/>
    <x v="18"/>
  </r>
  <r>
    <x v="1296"/>
    <n v="24.7"/>
    <n v="29"/>
    <d v="1899-12-30T14:42:00"/>
    <n v="22"/>
    <d v="1899-12-30T02:25:00"/>
    <n v="7"/>
    <s v="Wed"/>
    <n v="76959230"/>
    <n v="1792662"/>
    <s v="07-20"/>
    <x v="3"/>
    <x v="6"/>
    <x v="19"/>
  </r>
  <r>
    <x v="1297"/>
    <n v="24.1"/>
    <n v="29.2"/>
    <d v="1899-12-30T16:08:00"/>
    <n v="21.1"/>
    <d v="1899-12-30T02:18:00"/>
    <n v="8.1"/>
    <s v="Thu"/>
    <n v="77191082"/>
    <n v="1797585"/>
    <s v="07-21"/>
    <x v="3"/>
    <x v="6"/>
    <x v="20"/>
  </r>
  <r>
    <x v="1298"/>
    <n v="25.1"/>
    <n v="30.6"/>
    <d v="1899-12-30T16:39:00"/>
    <n v="20.9"/>
    <d v="1899-12-30T04:12:00"/>
    <n v="9.6999999999999993"/>
    <s v="Fri"/>
    <n v="75034764"/>
    <n v="1749987"/>
    <s v="07-22"/>
    <x v="3"/>
    <x v="6"/>
    <x v="21"/>
  </r>
  <r>
    <x v="1299"/>
    <n v="27.3"/>
    <n v="34"/>
    <d v="1899-12-30T16:16:00"/>
    <n v="20.6"/>
    <d v="1899-12-30T05:17:00"/>
    <n v="13.4"/>
    <s v="Sat"/>
    <n v="65925053"/>
    <n v="1539943"/>
    <s v="07-23"/>
    <x v="3"/>
    <x v="6"/>
    <x v="22"/>
  </r>
  <r>
    <x v="1300"/>
    <n v="27.6"/>
    <n v="36"/>
    <d v="1899-12-30T14:43:00"/>
    <n v="23.4"/>
    <d v="1899-12-30T05:08:00"/>
    <n v="12.6"/>
    <s v="Sun"/>
    <n v="51049809"/>
    <n v="1193508"/>
    <s v="07-24"/>
    <x v="3"/>
    <x v="6"/>
    <x v="23"/>
  </r>
  <r>
    <x v="1301"/>
    <n v="27.1"/>
    <n v="32.6"/>
    <d v="1899-12-30T11:08:00"/>
    <n v="24.6"/>
    <d v="1899-12-30T14:35:00"/>
    <n v="8"/>
    <s v="Mon"/>
    <n v="69307079"/>
    <n v="1621327"/>
    <s v="07-25"/>
    <x v="3"/>
    <x v="6"/>
    <x v="24"/>
  </r>
  <r>
    <x v="1302"/>
    <n v="29.7"/>
    <n v="35"/>
    <d v="1899-12-30T15:59:00"/>
    <n v="25.4"/>
    <d v="1899-12-30T03:39:00"/>
    <n v="9.6"/>
    <s v="Tue"/>
    <n v="75708536"/>
    <n v="1765289"/>
    <s v="07-26"/>
    <x v="3"/>
    <x v="6"/>
    <x v="25"/>
  </r>
  <r>
    <x v="1303"/>
    <n v="30.3"/>
    <n v="36.1"/>
    <d v="1899-12-30T15:56:00"/>
    <n v="25.8"/>
    <d v="1899-12-30T04:40:00"/>
    <n v="10.3"/>
    <s v="Wed"/>
    <n v="75488635"/>
    <n v="1756200"/>
    <s v="07-27"/>
    <x v="3"/>
    <x v="6"/>
    <x v="26"/>
  </r>
  <r>
    <x v="1304"/>
    <n v="30.8"/>
    <n v="35.4"/>
    <d v="1899-12-30T16:27:00"/>
    <n v="27.3"/>
    <d v="1899-12-30T05:14:00"/>
    <n v="8.1"/>
    <s v="Thu"/>
    <n v="71526587"/>
    <n v="1665144"/>
    <s v="07-28"/>
    <x v="3"/>
    <x v="6"/>
    <x v="27"/>
  </r>
  <r>
    <x v="1305"/>
    <n v="30.9"/>
    <n v="36"/>
    <d v="1899-12-30T14:00:00"/>
    <n v="26.2"/>
    <d v="1899-12-30T05:21:00"/>
    <n v="9.8000000000000007"/>
    <s v="Fri"/>
    <n v="68667393"/>
    <n v="1599717"/>
    <s v="07-29"/>
    <x v="3"/>
    <x v="6"/>
    <x v="28"/>
  </r>
  <r>
    <x v="1306"/>
    <n v="29.7"/>
    <n v="35.1"/>
    <d v="1899-12-30T15:14:00"/>
    <n v="25.7"/>
    <d v="1899-12-30T23:59:00"/>
    <n v="9.4"/>
    <s v="Sat"/>
    <n v="50870510"/>
    <n v="1185252"/>
    <s v="07-30"/>
    <x v="3"/>
    <x v="6"/>
    <x v="29"/>
  </r>
  <r>
    <x v="1307"/>
    <n v="28.1"/>
    <n v="35.1"/>
    <d v="1899-12-30T16:14:00"/>
    <n v="22.7"/>
    <d v="1899-12-30T20:00:00"/>
    <n v="12.4"/>
    <s v="Sun"/>
    <n v="42457289"/>
    <n v="989367"/>
    <s v="07-31"/>
    <x v="3"/>
    <x v="6"/>
    <x v="30"/>
  </r>
  <r>
    <x v="1308"/>
    <n v="27.6"/>
    <n v="34.299999999999997"/>
    <d v="1899-12-30T12:28:00"/>
    <n v="23.4"/>
    <d v="1899-12-30T03:30:00"/>
    <n v="10.9"/>
    <s v="Mon"/>
    <n v="49284406"/>
    <n v="1149331"/>
    <s v="08-01"/>
    <x v="3"/>
    <x v="7"/>
    <x v="0"/>
  </r>
  <r>
    <x v="1309"/>
    <n v="26.7"/>
    <n v="32.200000000000003"/>
    <d v="1899-12-30T14:39:00"/>
    <n v="24.3"/>
    <d v="1899-12-30T05:47:00"/>
    <n v="7.9"/>
    <s v="Tue"/>
    <n v="49274333"/>
    <n v="1151153"/>
    <s v="08-02"/>
    <x v="3"/>
    <x v="7"/>
    <x v="1"/>
  </r>
  <r>
    <x v="1310"/>
    <n v="26.5"/>
    <n v="33.200000000000003"/>
    <d v="1899-12-30T14:02:00"/>
    <n v="24"/>
    <d v="1899-12-30T04:27:00"/>
    <n v="9.1999999999999993"/>
    <s v="Wed"/>
    <n v="52066348"/>
    <n v="1216243"/>
    <s v="08-03"/>
    <x v="3"/>
    <x v="7"/>
    <x v="2"/>
  </r>
  <r>
    <x v="1311"/>
    <n v="27.7"/>
    <n v="33.799999999999997"/>
    <d v="1899-12-30T15:17:00"/>
    <n v="23.5"/>
    <d v="1899-12-30T03:03:00"/>
    <n v="10.3"/>
    <s v="Thu"/>
    <n v="61454104"/>
    <n v="1435763"/>
    <s v="08-04"/>
    <x v="3"/>
    <x v="7"/>
    <x v="3"/>
  </r>
  <r>
    <x v="1312"/>
    <n v="28.5"/>
    <n v="34.5"/>
    <d v="1899-12-30T15:23:00"/>
    <n v="23.4"/>
    <d v="1899-12-30T05:56:00"/>
    <n v="11.1"/>
    <s v="Fri"/>
    <n v="66102864"/>
    <n v="1541867"/>
    <s v="08-05"/>
    <x v="3"/>
    <x v="7"/>
    <x v="4"/>
  </r>
  <r>
    <x v="1313"/>
    <n v="29.5"/>
    <n v="35.1"/>
    <d v="1899-12-30T15:13:00"/>
    <n v="24.5"/>
    <d v="1899-12-30T06:28:00"/>
    <n v="10.6"/>
    <s v="Sat"/>
    <n v="57096348"/>
    <n v="1331229"/>
    <s v="08-06"/>
    <x v="3"/>
    <x v="7"/>
    <x v="5"/>
  </r>
  <r>
    <x v="1314"/>
    <n v="28.6"/>
    <n v="34.6"/>
    <d v="1899-12-30T13:06:00"/>
    <n v="25"/>
    <d v="1899-12-30T05:17:00"/>
    <n v="9.6"/>
    <s v="Sun"/>
    <n v="47811559"/>
    <n v="1114139"/>
    <s v="08-07"/>
    <x v="3"/>
    <x v="7"/>
    <x v="6"/>
  </r>
  <r>
    <x v="1315"/>
    <n v="28.5"/>
    <n v="35.6"/>
    <d v="1899-12-30T12:55:00"/>
    <n v="24.9"/>
    <d v="1899-12-30T05:41:00"/>
    <n v="10.7"/>
    <s v="Mon"/>
    <n v="70464508"/>
    <n v="1641610"/>
    <s v="08-08"/>
    <x v="3"/>
    <x v="7"/>
    <x v="7"/>
  </r>
  <r>
    <x v="1316"/>
    <n v="27.7"/>
    <n v="31.8"/>
    <d v="1899-12-30T13:47:00"/>
    <n v="24.9"/>
    <d v="1899-12-30T23:53:00"/>
    <n v="6.9"/>
    <s v="Tue"/>
    <n v="72738981"/>
    <n v="1693595"/>
    <s v="08-09"/>
    <x v="3"/>
    <x v="7"/>
    <x v="8"/>
  </r>
  <r>
    <x v="1317"/>
    <n v="29.4"/>
    <n v="35.4"/>
    <d v="1899-12-30T15:11:00"/>
    <n v="23"/>
    <d v="1899-12-30T05:19:00"/>
    <n v="12.4"/>
    <s v="Wed"/>
    <n v="72984733"/>
    <n v="1698339"/>
    <s v="08-10"/>
    <x v="3"/>
    <x v="7"/>
    <x v="9"/>
  </r>
  <r>
    <x v="1318"/>
    <n v="31.4"/>
    <n v="37.799999999999997"/>
    <d v="1899-12-30T15:28:00"/>
    <n v="25.5"/>
    <d v="1899-12-30T05:32:00"/>
    <n v="12.3"/>
    <s v="Thu"/>
    <n v="74074132"/>
    <n v="1725810"/>
    <s v="08-11"/>
    <x v="3"/>
    <x v="7"/>
    <x v="10"/>
  </r>
  <r>
    <x v="1319"/>
    <n v="31.8"/>
    <n v="37.700000000000003"/>
    <d v="1899-12-30T14:38:00"/>
    <n v="26.4"/>
    <d v="1899-12-30T06:08:00"/>
    <n v="11.3"/>
    <s v="Fri"/>
    <n v="73111638"/>
    <n v="1706418"/>
    <s v="08-12"/>
    <x v="3"/>
    <x v="7"/>
    <x v="11"/>
  </r>
  <r>
    <x v="1320"/>
    <n v="32.4"/>
    <n v="38.1"/>
    <d v="1899-12-30T15:56:00"/>
    <n v="26.1"/>
    <d v="1899-12-30T05:55:00"/>
    <n v="12"/>
    <s v="Sat"/>
    <n v="62009275"/>
    <n v="1447459"/>
    <s v="08-13"/>
    <x v="3"/>
    <x v="7"/>
    <x v="12"/>
  </r>
  <r>
    <x v="1321"/>
    <n v="31.9"/>
    <n v="37"/>
    <d v="1899-12-30T16:00:00"/>
    <n v="26.5"/>
    <d v="1899-12-30T05:54:00"/>
    <n v="10.5"/>
    <s v="Sun"/>
    <n v="46025046"/>
    <n v="1073324"/>
    <s v="08-14"/>
    <x v="3"/>
    <x v="7"/>
    <x v="13"/>
  </r>
  <r>
    <x v="1322"/>
    <n v="30.7"/>
    <n v="36"/>
    <d v="1899-12-30T15:39:00"/>
    <n v="26.9"/>
    <d v="1899-12-30T05:52:00"/>
    <n v="9.1"/>
    <s v="Mon"/>
    <n v="57176277"/>
    <n v="1333694"/>
    <s v="08-15"/>
    <x v="3"/>
    <x v="7"/>
    <x v="14"/>
  </r>
  <r>
    <x v="1323"/>
    <n v="28.3"/>
    <n v="32.799999999999997"/>
    <d v="1899-12-30T15:31:00"/>
    <n v="25.6"/>
    <d v="1899-12-30T04:12:00"/>
    <n v="7.2"/>
    <s v="Tue"/>
    <n v="73560640"/>
    <n v="1717750"/>
    <s v="08-16"/>
    <x v="3"/>
    <x v="7"/>
    <x v="15"/>
  </r>
  <r>
    <x v="1324"/>
    <n v="28.2"/>
    <n v="35.200000000000003"/>
    <d v="1899-12-30T15:11:00"/>
    <n v="23.6"/>
    <d v="1899-12-30T05:58:00"/>
    <n v="11.6"/>
    <s v="Wed"/>
    <n v="74332464"/>
    <n v="1738408"/>
    <s v="08-17"/>
    <x v="3"/>
    <x v="7"/>
    <x v="16"/>
  </r>
  <r>
    <x v="1325"/>
    <n v="28.8"/>
    <n v="35"/>
    <d v="1899-12-30T15:29:00"/>
    <n v="24"/>
    <d v="1899-12-30T05:36:00"/>
    <n v="11"/>
    <s v="Thu"/>
    <n v="73975886"/>
    <n v="1725493"/>
    <s v="08-18"/>
    <x v="3"/>
    <x v="7"/>
    <x v="17"/>
  </r>
  <r>
    <x v="1326"/>
    <n v="28.6"/>
    <n v="34.6"/>
    <d v="1899-12-30T13:25:00"/>
    <n v="23.9"/>
    <d v="1899-12-30T05:25:00"/>
    <n v="10.7"/>
    <s v="Fri"/>
    <n v="73472982"/>
    <n v="1713459"/>
    <s v="08-19"/>
    <x v="3"/>
    <x v="7"/>
    <x v="18"/>
  </r>
  <r>
    <x v="1327"/>
    <n v="28.1"/>
    <n v="33.6"/>
    <d v="1899-12-30T14:36:00"/>
    <n v="23.4"/>
    <d v="1899-12-30T06:02:00"/>
    <n v="10.199999999999999"/>
    <s v="Sat"/>
    <n v="61670587"/>
    <n v="1438928"/>
    <s v="08-20"/>
    <x v="3"/>
    <x v="7"/>
    <x v="19"/>
  </r>
  <r>
    <x v="1328"/>
    <n v="28.4"/>
    <n v="33.9"/>
    <d v="1899-12-30T15:19:00"/>
    <n v="23.6"/>
    <d v="1899-12-30T06:17:00"/>
    <n v="10.3"/>
    <s v="Sun"/>
    <n v="47878973"/>
    <n v="1119153"/>
    <s v="08-21"/>
    <x v="3"/>
    <x v="7"/>
    <x v="20"/>
  </r>
  <r>
    <x v="1329"/>
    <n v="28.4"/>
    <n v="34.6"/>
    <d v="1899-12-30T13:33:00"/>
    <n v="23.3"/>
    <d v="1899-12-30T05:38:00"/>
    <n v="11.3"/>
    <s v="Mon"/>
    <n v="70703653"/>
    <n v="1653125"/>
    <s v="08-22"/>
    <x v="3"/>
    <x v="7"/>
    <x v="21"/>
  </r>
  <r>
    <x v="1330"/>
    <n v="27.9"/>
    <n v="32.5"/>
    <d v="1899-12-30T14:11:00"/>
    <n v="24.5"/>
    <d v="1899-12-30T23:57:00"/>
    <n v="8"/>
    <s v="Tue"/>
    <n v="73907806"/>
    <n v="1724187"/>
    <s v="08-23"/>
    <x v="3"/>
    <x v="7"/>
    <x v="22"/>
  </r>
  <r>
    <x v="1331"/>
    <n v="27.5"/>
    <n v="33.9"/>
    <d v="1899-12-30T14:58:00"/>
    <n v="22.1"/>
    <d v="1899-12-30T05:38:00"/>
    <n v="11.8"/>
    <s v="Wed"/>
    <n v="74696045"/>
    <n v="1740880"/>
    <s v="08-24"/>
    <x v="3"/>
    <x v="7"/>
    <x v="23"/>
  </r>
  <r>
    <x v="1332"/>
    <n v="29.5"/>
    <n v="36.200000000000003"/>
    <d v="1899-12-30T14:59:00"/>
    <n v="21"/>
    <d v="1899-12-30T05:32:00"/>
    <n v="15.2"/>
    <s v="Thu"/>
    <n v="73771228"/>
    <n v="1719311"/>
    <s v="08-25"/>
    <x v="3"/>
    <x v="7"/>
    <x v="24"/>
  </r>
  <r>
    <x v="1333"/>
    <n v="22.3"/>
    <n v="30.2"/>
    <d v="1899-12-30T00:24:00"/>
    <n v="19.100000000000001"/>
    <d v="1899-12-30T16:16:00"/>
    <n v="11.1"/>
    <s v="Fri"/>
    <n v="73556607"/>
    <n v="1716013"/>
    <s v="08-26"/>
    <x v="3"/>
    <x v="7"/>
    <x v="25"/>
  </r>
  <r>
    <x v="1334"/>
    <n v="23.1"/>
    <n v="27.4"/>
    <d v="1899-12-30T13:39:00"/>
    <n v="18.600000000000001"/>
    <d v="1899-12-30T05:04:00"/>
    <n v="8.8000000000000007"/>
    <s v="Sat"/>
    <n v="61484359"/>
    <n v="1432426"/>
    <s v="08-27"/>
    <x v="3"/>
    <x v="7"/>
    <x v="26"/>
  </r>
  <r>
    <x v="1335"/>
    <n v="19.3"/>
    <n v="23"/>
    <d v="1899-12-30T01:40:00"/>
    <n v="17.899999999999999"/>
    <d v="1899-12-30T05:21:00"/>
    <n v="5.0999999999999996"/>
    <s v="Sun"/>
    <n v="49390878"/>
    <n v="1152373"/>
    <s v="08-28"/>
    <x v="3"/>
    <x v="7"/>
    <x v="27"/>
  </r>
  <r>
    <x v="1336"/>
    <n v="21.4"/>
    <n v="25.6"/>
    <d v="1899-12-30T14:53:00"/>
    <n v="17.899999999999999"/>
    <d v="1899-12-30T05:45:00"/>
    <n v="7.7"/>
    <s v="Mon"/>
    <n v="69263771"/>
    <n v="1619639"/>
    <s v="08-29"/>
    <x v="3"/>
    <x v="7"/>
    <x v="28"/>
  </r>
  <r>
    <x v="1337"/>
    <n v="21.9"/>
    <n v="26"/>
    <d v="1899-12-30T11:32:00"/>
    <n v="16.899999999999999"/>
    <d v="1899-12-30T05:10:00"/>
    <n v="9.1"/>
    <s v="Tue"/>
    <n v="73528013"/>
    <n v="1719022"/>
    <s v="08-30"/>
    <x v="3"/>
    <x v="7"/>
    <x v="29"/>
  </r>
  <r>
    <x v="1338"/>
    <n v="24.7"/>
    <n v="28.5"/>
    <d v="1899-12-30T13:23:00"/>
    <n v="20.3"/>
    <d v="1899-12-30T02:45:00"/>
    <n v="8.1999999999999993"/>
    <s v="Wed"/>
    <n v="74089627"/>
    <n v="1731643"/>
    <s v="08-31"/>
    <x v="3"/>
    <x v="7"/>
    <x v="30"/>
  </r>
  <r>
    <x v="1339"/>
    <n v="26.7"/>
    <n v="32.200000000000003"/>
    <d v="1899-12-30T13:51:00"/>
    <n v="21.5"/>
    <d v="1899-12-30T23:58:00"/>
    <n v="10.7"/>
    <s v="Thu"/>
    <n v="76394592"/>
    <n v="1782947"/>
    <s v="09-01"/>
    <x v="3"/>
    <x v="8"/>
    <x v="0"/>
  </r>
  <r>
    <x v="1340"/>
    <n v="20.100000000000001"/>
    <n v="21.5"/>
    <d v="1899-12-30T00:01:00"/>
    <n v="18.899999999999999"/>
    <d v="1899-12-30T20:28:00"/>
    <n v="2.6"/>
    <s v="Fri"/>
    <n v="76633120"/>
    <n v="1790321"/>
    <s v="09-02"/>
    <x v="3"/>
    <x v="8"/>
    <x v="1"/>
  </r>
  <r>
    <x v="1341"/>
    <n v="21.6"/>
    <n v="24.4"/>
    <d v="1899-12-30T14:03:00"/>
    <n v="19.2"/>
    <d v="1899-12-30T01:22:00"/>
    <n v="5.2"/>
    <s v="Sat"/>
    <n v="68703771"/>
    <n v="1605695"/>
    <s v="09-03"/>
    <x v="3"/>
    <x v="8"/>
    <x v="2"/>
  </r>
  <r>
    <x v="1342"/>
    <n v="23.7"/>
    <n v="27.8"/>
    <d v="1899-12-30T13:10:00"/>
    <n v="21.6"/>
    <d v="1899-12-30T02:56:00"/>
    <n v="6.2"/>
    <s v="Sun"/>
    <n v="53178083"/>
    <n v="1245714"/>
    <s v="09-04"/>
    <x v="3"/>
    <x v="8"/>
    <x v="3"/>
  </r>
  <r>
    <x v="1343"/>
    <n v="24.2"/>
    <n v="27.8"/>
    <d v="1899-12-30T13:12:00"/>
    <n v="22"/>
    <d v="1899-12-30T05:53:00"/>
    <n v="5.8"/>
    <s v="Mon"/>
    <n v="74223206"/>
    <n v="1740628"/>
    <s v="09-05"/>
    <x v="3"/>
    <x v="8"/>
    <x v="4"/>
  </r>
  <r>
    <x v="1344"/>
    <n v="25.1"/>
    <n v="28.6"/>
    <d v="1899-12-30T14:05:00"/>
    <n v="22.9"/>
    <d v="1899-12-30T23:09:00"/>
    <n v="5.7"/>
    <s v="Tue"/>
    <n v="79145677"/>
    <n v="1855093"/>
    <s v="09-06"/>
    <x v="3"/>
    <x v="8"/>
    <x v="5"/>
  </r>
  <r>
    <x v="1345"/>
    <n v="24.5"/>
    <n v="30.1"/>
    <d v="1899-12-30T14:07:00"/>
    <n v="20.6"/>
    <d v="1899-12-30T23:52:00"/>
    <n v="9.5"/>
    <s v="Wed"/>
    <n v="79691796"/>
    <n v="1868363"/>
    <s v="09-07"/>
    <x v="3"/>
    <x v="8"/>
    <x v="6"/>
  </r>
  <r>
    <x v="1346"/>
    <n v="23.1"/>
    <n v="29.2"/>
    <d v="1899-12-30T14:23:00"/>
    <n v="18"/>
    <d v="1899-12-30T01:40:00"/>
    <n v="11.2"/>
    <s v="Thu"/>
    <n v="78272619"/>
    <n v="1833713"/>
    <s v="09-08"/>
    <x v="3"/>
    <x v="8"/>
    <x v="7"/>
  </r>
  <r>
    <x v="1347"/>
    <n v="23.8"/>
    <n v="29.6"/>
    <d v="1899-12-30T15:32:00"/>
    <n v="19.8"/>
    <d v="1899-12-30T06:25:00"/>
    <n v="9.8000000000000007"/>
    <s v="Fri"/>
    <n v="78463373"/>
    <n v="1834036"/>
    <s v="09-09"/>
    <x v="3"/>
    <x v="8"/>
    <x v="8"/>
  </r>
  <r>
    <x v="1348"/>
    <n v="23"/>
    <n v="27.1"/>
    <d v="1899-12-30T14:03:00"/>
    <n v="21.4"/>
    <d v="1899-12-30T03:51:00"/>
    <n v="5.7"/>
    <s v="Sat"/>
    <n v="69329044"/>
    <n v="1620804"/>
    <s v="09-10"/>
    <x v="3"/>
    <x v="8"/>
    <x v="9"/>
  </r>
  <r>
    <x v="1349"/>
    <n v="23.3"/>
    <n v="27.1"/>
    <d v="1899-12-30T15:01:00"/>
    <n v="20.2"/>
    <d v="1899-12-30T06:06:00"/>
    <n v="6.9"/>
    <s v="Sun"/>
    <n v="57267535"/>
    <n v="1338435"/>
    <s v="09-11"/>
    <x v="3"/>
    <x v="8"/>
    <x v="10"/>
  </r>
  <r>
    <x v="1350"/>
    <n v="20.399999999999999"/>
    <n v="22.8"/>
    <d v="1899-12-30T16:15:00"/>
    <n v="18.8"/>
    <d v="1899-12-30T23:43:00"/>
    <n v="4"/>
    <s v="Mon"/>
    <n v="74284733"/>
    <n v="1738439"/>
    <s v="09-12"/>
    <x v="3"/>
    <x v="8"/>
    <x v="11"/>
  </r>
  <r>
    <x v="1351"/>
    <n v="22.2"/>
    <n v="28.1"/>
    <d v="1899-12-30T14:36:00"/>
    <n v="17.8"/>
    <d v="1899-12-30T02:50:00"/>
    <n v="10.3"/>
    <s v="Tue"/>
    <n v="72854302"/>
    <n v="1703232"/>
    <s v="09-13"/>
    <x v="3"/>
    <x v="8"/>
    <x v="12"/>
  </r>
  <r>
    <x v="1352"/>
    <n v="23.1"/>
    <n v="28.2"/>
    <d v="1899-12-30T16:10:00"/>
    <n v="18.399999999999999"/>
    <d v="1899-12-30T05:31:00"/>
    <n v="9.8000000000000007"/>
    <s v="Wed"/>
    <n v="50475819"/>
    <n v="1181861"/>
    <s v="09-14"/>
    <x v="3"/>
    <x v="8"/>
    <x v="13"/>
  </r>
  <r>
    <x v="1353"/>
    <n v="23.6"/>
    <n v="28.6"/>
    <d v="1899-12-30T15:11:00"/>
    <n v="19.2"/>
    <d v="1899-12-30T06:16:00"/>
    <n v="9.4"/>
    <s v="Thu"/>
    <n v="36497405"/>
    <n v="855497"/>
    <s v="09-15"/>
    <x v="3"/>
    <x v="8"/>
    <x v="14"/>
  </r>
  <r>
    <x v="1354"/>
    <n v="22.3"/>
    <n v="24.9"/>
    <d v="1899-12-30T12:33:00"/>
    <n v="20.7"/>
    <d v="1899-12-30T22:58:00"/>
    <n v="4.2"/>
    <s v="Fri"/>
    <n v="39237655"/>
    <n v="916089"/>
    <s v="09-16"/>
    <x v="3"/>
    <x v="8"/>
    <x v="15"/>
  </r>
  <r>
    <x v="1355"/>
    <n v="19.7"/>
    <n v="21"/>
    <d v="1899-12-30T00:01:00"/>
    <n v="18.2"/>
    <d v="1899-12-30T06:45:00"/>
    <n v="2.8"/>
    <s v="Sat"/>
    <n v="51073498"/>
    <n v="1191948"/>
    <s v="09-17"/>
    <x v="3"/>
    <x v="8"/>
    <x v="16"/>
  </r>
  <r>
    <x v="1356"/>
    <n v="19.5"/>
    <n v="21.4"/>
    <d v="1899-12-30T16:20:00"/>
    <n v="18.100000000000001"/>
    <d v="1899-12-30T19:34:00"/>
    <n v="3.3"/>
    <s v="Sun"/>
    <n v="54411871"/>
    <n v="1270897"/>
    <s v="09-18"/>
    <x v="3"/>
    <x v="8"/>
    <x v="17"/>
  </r>
  <r>
    <x v="1357"/>
    <n v="20.3"/>
    <n v="23.3"/>
    <d v="1899-12-30T12:31:00"/>
    <n v="18"/>
    <d v="1899-12-30T01:35:00"/>
    <n v="5.3"/>
    <s v="Mon"/>
    <n v="73958791"/>
    <n v="1725611"/>
    <s v="09-19"/>
    <x v="3"/>
    <x v="8"/>
    <x v="18"/>
  </r>
  <r>
    <x v="1358"/>
    <n v="19.600000000000001"/>
    <n v="23.8"/>
    <d v="1899-12-30T12:49:00"/>
    <n v="15"/>
    <d v="1899-12-30T23:37:00"/>
    <n v="8.8000000000000007"/>
    <s v="Tue"/>
    <n v="83622785"/>
    <n v="1951839"/>
    <s v="09-20"/>
    <x v="3"/>
    <x v="8"/>
    <x v="19"/>
  </r>
  <r>
    <x v="1359"/>
    <n v="18.7"/>
    <n v="23.5"/>
    <d v="1899-12-30T12:44:00"/>
    <n v="13.1"/>
    <d v="1899-12-30T06:21:00"/>
    <n v="10.4"/>
    <s v="Wed"/>
    <n v="83267839"/>
    <n v="1944654"/>
    <s v="09-21"/>
    <x v="3"/>
    <x v="8"/>
    <x v="20"/>
  </r>
  <r>
    <x v="1360"/>
    <n v="19.5"/>
    <n v="23.9"/>
    <d v="1899-12-30T15:09:00"/>
    <n v="17.2"/>
    <d v="1899-12-30T05:32:00"/>
    <n v="6.7"/>
    <s v="Thu"/>
    <n v="82524208"/>
    <n v="1930254"/>
    <s v="09-22"/>
    <x v="3"/>
    <x v="8"/>
    <x v="21"/>
  </r>
  <r>
    <x v="1361"/>
    <n v="21"/>
    <n v="26.8"/>
    <d v="1899-12-30T15:27:00"/>
    <n v="16.3"/>
    <d v="1899-12-30T05:31:00"/>
    <n v="10.5"/>
    <s v="Fri"/>
    <n v="82177913"/>
    <n v="1920516"/>
    <s v="09-23"/>
    <x v="3"/>
    <x v="8"/>
    <x v="22"/>
  </r>
  <r>
    <x v="1362"/>
    <n v="21.5"/>
    <n v="28"/>
    <d v="1899-12-30T16:11:00"/>
    <n v="16.399999999999999"/>
    <d v="1899-12-30T06:16:00"/>
    <n v="11.6"/>
    <s v="Sat"/>
    <n v="71797733"/>
    <n v="1673116"/>
    <s v="09-24"/>
    <x v="3"/>
    <x v="8"/>
    <x v="23"/>
  </r>
  <r>
    <x v="1363"/>
    <n v="21.2"/>
    <n v="26.9"/>
    <d v="1899-12-30T12:22:00"/>
    <n v="16.2"/>
    <d v="1899-12-30T05:50:00"/>
    <n v="10.7"/>
    <s v="Sun"/>
    <n v="58288949"/>
    <n v="1359529"/>
    <s v="09-25"/>
    <x v="3"/>
    <x v="8"/>
    <x v="24"/>
  </r>
  <r>
    <x v="1364"/>
    <n v="21.9"/>
    <n v="25.9"/>
    <d v="1899-12-30T15:14:00"/>
    <n v="18.7"/>
    <d v="1899-12-30T04:37:00"/>
    <n v="7.2"/>
    <s v="Mon"/>
    <n v="77323704"/>
    <n v="1809563"/>
    <s v="09-26"/>
    <x v="3"/>
    <x v="8"/>
    <x v="25"/>
  </r>
  <r>
    <x v="1365"/>
    <n v="24.6"/>
    <n v="29.8"/>
    <d v="1899-12-30T14:28:00"/>
    <n v="21"/>
    <d v="1899-12-30T05:57:00"/>
    <n v="8.8000000000000007"/>
    <s v="Tue"/>
    <n v="82140126"/>
    <n v="1928053"/>
    <s v="09-27"/>
    <x v="3"/>
    <x v="8"/>
    <x v="26"/>
  </r>
  <r>
    <x v="1366"/>
    <n v="22.4"/>
    <n v="25.8"/>
    <d v="1899-12-30T11:31:00"/>
    <n v="20.100000000000001"/>
    <d v="1899-12-30T19:04:00"/>
    <n v="5.7"/>
    <s v="Wed"/>
    <n v="82011396"/>
    <n v="1918647"/>
    <s v="09-28"/>
    <x v="3"/>
    <x v="8"/>
    <x v="27"/>
  </r>
  <r>
    <x v="1367"/>
    <n v="18.600000000000001"/>
    <n v="20.6"/>
    <d v="1899-12-30T00:01:00"/>
    <n v="16.899999999999999"/>
    <d v="1899-12-31T00:00:00"/>
    <n v="3.7"/>
    <s v="Thu"/>
    <n v="83510130"/>
    <n v="1946990"/>
    <s v="09-29"/>
    <x v="3"/>
    <x v="8"/>
    <x v="28"/>
  </r>
  <r>
    <x v="1368"/>
    <n v="17.100000000000001"/>
    <n v="18.399999999999999"/>
    <d v="1899-12-30T12:19:00"/>
    <n v="15.6"/>
    <d v="1899-12-30T07:03:00"/>
    <n v="2.8"/>
    <s v="Fri"/>
    <n v="83707074"/>
    <n v="1956916"/>
    <s v="09-30"/>
    <x v="3"/>
    <x v="8"/>
    <x v="29"/>
  </r>
  <r>
    <x v="1369"/>
    <n v="19.600000000000001"/>
    <n v="21.8"/>
    <d v="1899-12-30T15:04:00"/>
    <n v="17"/>
    <d v="1899-12-30T05:35:00"/>
    <n v="4.8"/>
    <s v="Sat"/>
    <n v="73821646"/>
    <n v="1725969"/>
    <s v="10-01"/>
    <x v="3"/>
    <x v="9"/>
    <x v="0"/>
  </r>
  <r>
    <x v="1370"/>
    <n v="22.1"/>
    <n v="26.7"/>
    <d v="1899-12-30T15:18:00"/>
    <n v="19"/>
    <d v="1899-12-30T04:36:00"/>
    <n v="7.7"/>
    <s v="Sun"/>
    <n v="56766169"/>
    <n v="1327828"/>
    <s v="10-02"/>
    <x v="3"/>
    <x v="9"/>
    <x v="1"/>
  </r>
  <r>
    <x v="1371"/>
    <n v="24.3"/>
    <n v="27.6"/>
    <d v="1899-12-30T09:05:00"/>
    <n v="21.2"/>
    <d v="1899-12-30T03:33:00"/>
    <n v="6.4"/>
    <s v="Mon"/>
    <n v="67072951"/>
    <n v="1569466"/>
    <s v="10-03"/>
    <x v="3"/>
    <x v="9"/>
    <x v="2"/>
  </r>
  <r>
    <x v="1372"/>
    <n v="21.7"/>
    <n v="25.6"/>
    <d v="1899-12-30T13:23:00"/>
    <n v="19"/>
    <d v="1899-12-30T03:31:00"/>
    <n v="6.6"/>
    <s v="Tue"/>
    <n v="77131696"/>
    <n v="1806287"/>
    <s v="10-04"/>
    <x v="3"/>
    <x v="9"/>
    <x v="3"/>
  </r>
  <r>
    <x v="1373"/>
    <n v="19.7"/>
    <n v="23.4"/>
    <d v="1899-12-30T15:03:00"/>
    <n v="17.5"/>
    <d v="1899-12-30T23:55:00"/>
    <n v="5.9"/>
    <s v="Wed"/>
    <n v="82371886"/>
    <n v="1928967"/>
    <s v="10-05"/>
    <x v="3"/>
    <x v="9"/>
    <x v="4"/>
  </r>
  <r>
    <x v="1374"/>
    <n v="20.399999999999999"/>
    <n v="25.4"/>
    <d v="1899-12-30T15:16:00"/>
    <n v="15.8"/>
    <d v="1899-12-30T03:52:00"/>
    <n v="9.6"/>
    <s v="Thu"/>
    <n v="83160610"/>
    <n v="1949005"/>
    <s v="10-06"/>
    <x v="3"/>
    <x v="9"/>
    <x v="5"/>
  </r>
  <r>
    <x v="1375"/>
    <n v="18.7"/>
    <n v="23.5"/>
    <d v="1899-12-30T11:19:00"/>
    <n v="16.600000000000001"/>
    <d v="1899-12-30T20:52:00"/>
    <n v="6.9"/>
    <s v="Fri"/>
    <n v="84199599"/>
    <n v="1975009"/>
    <s v="10-07"/>
    <x v="3"/>
    <x v="9"/>
    <x v="6"/>
  </r>
  <r>
    <x v="1376"/>
    <n v="18"/>
    <n v="20.8"/>
    <d v="1899-12-30T15:24:00"/>
    <n v="15.8"/>
    <d v="1899-12-30T23:57:00"/>
    <n v="5"/>
    <s v="Sat"/>
    <n v="76904082"/>
    <n v="1803916"/>
    <s v="10-08"/>
    <x v="3"/>
    <x v="9"/>
    <x v="7"/>
  </r>
  <r>
    <x v="1377"/>
    <n v="14.6"/>
    <n v="19"/>
    <d v="1899-12-30T16:28:00"/>
    <n v="11"/>
    <d v="1899-12-30T07:24:00"/>
    <n v="8"/>
    <s v="Sun"/>
    <n v="69679109"/>
    <n v="1632707"/>
    <s v="10-09"/>
    <x v="3"/>
    <x v="9"/>
    <x v="8"/>
  </r>
  <r>
    <x v="1378"/>
    <n v="14.8"/>
    <n v="19.7"/>
    <d v="1899-12-30T13:15:00"/>
    <n v="10.199999999999999"/>
    <d v="1899-12-30T06:37:00"/>
    <n v="9.5"/>
    <s v="Mon"/>
    <n v="90292750"/>
    <n v="2113371"/>
    <s v="10-10"/>
    <x v="3"/>
    <x v="9"/>
    <x v="9"/>
  </r>
  <r>
    <x v="1379"/>
    <n v="15.3"/>
    <n v="20.5"/>
    <d v="1899-12-30T15:01:00"/>
    <n v="11.4"/>
    <d v="1899-12-30T05:49:00"/>
    <n v="9.1"/>
    <s v="Tue"/>
    <n v="96290575"/>
    <n v="2253360"/>
    <s v="10-11"/>
    <x v="3"/>
    <x v="9"/>
    <x v="10"/>
  </r>
  <r>
    <x v="1380"/>
    <n v="16.5"/>
    <n v="22.7"/>
    <d v="1899-12-30T14:12:00"/>
    <n v="11.9"/>
    <d v="1899-12-30T05:09:00"/>
    <n v="10.8"/>
    <s v="Wed"/>
    <n v="94771405"/>
    <n v="2223773"/>
    <s v="10-12"/>
    <x v="3"/>
    <x v="9"/>
    <x v="11"/>
  </r>
  <r>
    <x v="1381"/>
    <n v="16.100000000000001"/>
    <n v="20.9"/>
    <d v="1899-12-30T13:45:00"/>
    <n v="12.9"/>
    <d v="1899-12-30T06:28:00"/>
    <n v="8"/>
    <s v="Thu"/>
    <n v="95813351"/>
    <n v="2251164"/>
    <s v="10-13"/>
    <x v="3"/>
    <x v="9"/>
    <x v="12"/>
  </r>
  <r>
    <x v="1382"/>
    <n v="15.8"/>
    <n v="22.9"/>
    <d v="1899-12-30T15:38:00"/>
    <n v="10.1"/>
    <d v="1899-12-30T05:38:00"/>
    <n v="12.8"/>
    <s v="Fri"/>
    <n v="96091997"/>
    <n v="2251501"/>
    <s v="10-14"/>
    <x v="3"/>
    <x v="9"/>
    <x v="13"/>
  </r>
  <r>
    <x v="1383"/>
    <n v="16.600000000000001"/>
    <n v="23.5"/>
    <d v="1899-12-30T15:10:00"/>
    <n v="10.199999999999999"/>
    <d v="1899-12-30T07:39:00"/>
    <n v="13.3"/>
    <s v="Sat"/>
    <n v="86645417"/>
    <n v="2023261"/>
    <s v="10-15"/>
    <x v="3"/>
    <x v="9"/>
    <x v="14"/>
  </r>
  <r>
    <x v="1384"/>
    <n v="15"/>
    <n v="16.8"/>
    <d v="1899-12-30T12:18:00"/>
    <n v="13.6"/>
    <d v="1899-12-30T04:24:00"/>
    <n v="3.2"/>
    <s v="Sun"/>
    <n v="78874377"/>
    <n v="1850226"/>
    <s v="10-16"/>
    <x v="3"/>
    <x v="9"/>
    <x v="15"/>
  </r>
  <r>
    <x v="1385"/>
    <n v="18.7"/>
    <n v="24.3"/>
    <d v="1899-12-30T14:07:00"/>
    <n v="15.1"/>
    <d v="1899-12-30T00:54:00"/>
    <n v="9.1999999999999993"/>
    <s v="Mon"/>
    <n v="90899818"/>
    <n v="2135782"/>
    <s v="10-17"/>
    <x v="3"/>
    <x v="9"/>
    <x v="16"/>
  </r>
  <r>
    <x v="1386"/>
    <n v="17"/>
    <n v="23.6"/>
    <d v="1899-12-30T15:12:00"/>
    <n v="12.4"/>
    <d v="1899-12-30T06:36:00"/>
    <n v="11.2"/>
    <s v="Tue"/>
    <n v="92586078"/>
    <n v="2171109"/>
    <s v="10-18"/>
    <x v="3"/>
    <x v="9"/>
    <x v="17"/>
  </r>
  <r>
    <x v="1387"/>
    <n v="17.399999999999999"/>
    <n v="23.5"/>
    <d v="1899-12-30T14:48:00"/>
    <n v="13.5"/>
    <d v="1899-12-30T04:16:00"/>
    <n v="10"/>
    <s v="Wed"/>
    <n v="92792543"/>
    <n v="2173896"/>
    <s v="10-19"/>
    <x v="3"/>
    <x v="9"/>
    <x v="18"/>
  </r>
  <r>
    <x v="1388"/>
    <n v="17.600000000000001"/>
    <n v="22.9"/>
    <d v="1899-12-30T13:28:00"/>
    <n v="12.4"/>
    <d v="1899-12-30T06:47:00"/>
    <n v="10.5"/>
    <s v="Thu"/>
    <n v="92094929"/>
    <n v="2155017"/>
    <s v="10-20"/>
    <x v="3"/>
    <x v="9"/>
    <x v="19"/>
  </r>
  <r>
    <x v="1389"/>
    <n v="16.5"/>
    <n v="17.899999999999999"/>
    <d v="1899-12-30T10:28:00"/>
    <n v="14.7"/>
    <d v="1899-12-30T23:26:00"/>
    <n v="3.2"/>
    <s v="Fri"/>
    <n v="95444757"/>
    <n v="2235735"/>
    <s v="10-21"/>
    <x v="3"/>
    <x v="9"/>
    <x v="20"/>
  </r>
  <r>
    <x v="1390"/>
    <n v="17"/>
    <n v="20.8"/>
    <d v="1899-12-30T15:16:00"/>
    <n v="13.8"/>
    <d v="1899-12-30T04:41:00"/>
    <n v="7"/>
    <s v="Sat"/>
    <n v="85801697"/>
    <n v="2005886"/>
    <s v="10-22"/>
    <x v="3"/>
    <x v="9"/>
    <x v="21"/>
  </r>
  <r>
    <x v="1391"/>
    <n v="14.9"/>
    <n v="16.899999999999999"/>
    <d v="1899-12-30T01:42:00"/>
    <n v="12.3"/>
    <d v="1899-12-30T23:47:00"/>
    <n v="4.5999999999999996"/>
    <s v="Sun"/>
    <n v="81901592"/>
    <n v="1914929"/>
    <s v="10-23"/>
    <x v="3"/>
    <x v="9"/>
    <x v="22"/>
  </r>
  <r>
    <x v="1392"/>
    <n v="14.7"/>
    <n v="19.399999999999999"/>
    <d v="1899-12-30T14:46:00"/>
    <n v="10.8"/>
    <d v="1899-12-30T06:52:00"/>
    <n v="8.6"/>
    <s v="Mon"/>
    <n v="99667864"/>
    <n v="2330302"/>
    <s v="10-24"/>
    <x v="3"/>
    <x v="9"/>
    <x v="23"/>
  </r>
  <r>
    <x v="1393"/>
    <n v="15.6"/>
    <n v="20.5"/>
    <d v="1899-12-30T15:41:00"/>
    <n v="12.3"/>
    <d v="1899-12-30T02:54:00"/>
    <n v="8.1999999999999993"/>
    <s v="Tue"/>
    <n v="104189883"/>
    <n v="2433239"/>
    <s v="10-25"/>
    <x v="3"/>
    <x v="9"/>
    <x v="24"/>
  </r>
  <r>
    <x v="1394"/>
    <n v="14.9"/>
    <n v="20.100000000000001"/>
    <d v="1899-12-30T14:02:00"/>
    <n v="10.3"/>
    <d v="1899-12-30T06:22:00"/>
    <n v="9.8000000000000007"/>
    <s v="Wed"/>
    <n v="104311950"/>
    <n v="2440762"/>
    <s v="10-26"/>
    <x v="3"/>
    <x v="9"/>
    <x v="25"/>
  </r>
  <r>
    <x v="1395"/>
    <n v="14.9"/>
    <n v="19.7"/>
    <d v="1899-12-30T11:36:00"/>
    <n v="9.3000000000000007"/>
    <d v="1899-12-30T06:02:00"/>
    <n v="10.4"/>
    <s v="Thu"/>
    <n v="108909257"/>
    <n v="2549391"/>
    <s v="10-27"/>
    <x v="3"/>
    <x v="9"/>
    <x v="26"/>
  </r>
  <r>
    <x v="1396"/>
    <n v="14.7"/>
    <n v="15.9"/>
    <d v="1899-12-30T00:01:00"/>
    <n v="13.2"/>
    <d v="1899-12-30T05:45:00"/>
    <n v="2.7"/>
    <s v="Fri"/>
    <n v="112628201"/>
    <n v="2636779"/>
    <s v="10-28"/>
    <x v="3"/>
    <x v="9"/>
    <x v="27"/>
  </r>
  <r>
    <x v="1397"/>
    <n v="13"/>
    <n v="15.6"/>
    <d v="1899-12-30T15:53:00"/>
    <n v="10.1"/>
    <d v="1899-12-30T06:19:00"/>
    <n v="5.5"/>
    <s v="Sat"/>
    <n v="106932718"/>
    <n v="2499986"/>
    <s v="10-29"/>
    <x v="3"/>
    <x v="9"/>
    <x v="28"/>
  </r>
  <r>
    <x v="1398"/>
    <n v="9.8000000000000007"/>
    <n v="16.399999999999999"/>
    <d v="1899-12-30T14:47:00"/>
    <n v="5.7"/>
    <d v="1899-12-30T23:20:00"/>
    <n v="10.7"/>
    <s v="Sun"/>
    <n v="103993776"/>
    <n v="2429174"/>
    <s v="10-30"/>
    <x v="3"/>
    <x v="9"/>
    <x v="29"/>
  </r>
  <r>
    <x v="1399"/>
    <n v="9.5"/>
    <n v="11.8"/>
    <d v="1899-12-30T18:35:00"/>
    <n v="5.8"/>
    <d v="1899-12-30T00:30:00"/>
    <n v="6"/>
    <s v="Mon"/>
    <n v="133304696"/>
    <n v="3119185"/>
    <s v="10-31"/>
    <x v="3"/>
    <x v="9"/>
    <x v="30"/>
  </r>
  <r>
    <x v="1400"/>
    <n v="6.5"/>
    <n v="10.7"/>
    <d v="1899-12-30T15:06:00"/>
    <n v="2.8"/>
    <d v="1899-12-30T06:40:00"/>
    <n v="7.9"/>
    <s v="Tue"/>
    <n v="153644686"/>
    <n v="3592520"/>
    <s v="11-01"/>
    <x v="3"/>
    <x v="10"/>
    <x v="0"/>
  </r>
  <r>
    <x v="1401"/>
    <n v="6.8"/>
    <n v="12.4"/>
    <d v="1899-12-30T15:16:00"/>
    <n v="2.2999999999999998"/>
    <d v="1899-12-30T00:27:00"/>
    <n v="10.1"/>
    <s v="Wed"/>
    <n v="158678326"/>
    <n v="3711572"/>
    <s v="11-02"/>
    <x v="3"/>
    <x v="10"/>
    <x v="1"/>
  </r>
  <r>
    <x v="1402"/>
    <n v="7.6"/>
    <n v="14.6"/>
    <d v="1899-12-30T14:41:00"/>
    <n v="1.3"/>
    <d v="1899-12-30T04:50:00"/>
    <n v="13.3"/>
    <s v="Thu"/>
    <n v="156035026"/>
    <n v="3649829"/>
    <s v="11-03"/>
    <x v="3"/>
    <x v="10"/>
    <x v="2"/>
  </r>
  <r>
    <x v="1403"/>
    <n v="9.3000000000000007"/>
    <n v="18"/>
    <d v="1899-12-30T15:01:00"/>
    <n v="2.5"/>
    <d v="1899-12-30T06:07:00"/>
    <n v="15.5"/>
    <s v="Fri"/>
    <n v="147709937"/>
    <n v="3452751"/>
    <s v="11-04"/>
    <x v="3"/>
    <x v="10"/>
    <x v="3"/>
  </r>
  <r>
    <x v="1404"/>
    <n v="12"/>
    <n v="20.3"/>
    <d v="1899-12-30T15:24:00"/>
    <n v="4.9000000000000004"/>
    <d v="1899-12-30T06:13:00"/>
    <n v="15.4"/>
    <s v="Sat"/>
    <n v="127052388"/>
    <n v="2971651"/>
    <s v="11-05"/>
    <x v="3"/>
    <x v="10"/>
    <x v="4"/>
  </r>
  <r>
    <x v="1405"/>
    <n v="12.3"/>
    <n v="14.5"/>
    <d v="1899-12-30T11:01:00"/>
    <n v="8.8000000000000007"/>
    <d v="1899-12-30T02:46:00"/>
    <n v="5.7"/>
    <s v="Sun"/>
    <n v="116063795"/>
    <n v="2714782"/>
    <s v="11-06"/>
    <x v="3"/>
    <x v="10"/>
    <x v="5"/>
  </r>
  <r>
    <x v="1406"/>
    <n v="12.9"/>
    <n v="17.399999999999999"/>
    <d v="1899-12-30T14:48:00"/>
    <n v="9.5"/>
    <d v="1899-12-30T06:39:00"/>
    <n v="7.9"/>
    <s v="Mon"/>
    <n v="129256890"/>
    <n v="3023921"/>
    <s v="11-07"/>
    <x v="3"/>
    <x v="10"/>
    <x v="6"/>
  </r>
  <r>
    <x v="1407"/>
    <n v="10.6"/>
    <n v="13.5"/>
    <d v="1899-12-30T14:24:00"/>
    <n v="5.2"/>
    <d v="1899-12-30T23:52:00"/>
    <n v="8.3000000000000007"/>
    <s v="Tue"/>
    <n v="142315454"/>
    <n v="3327030"/>
    <s v="11-08"/>
    <x v="3"/>
    <x v="10"/>
    <x v="7"/>
  </r>
  <r>
    <x v="1408"/>
    <n v="6"/>
    <n v="12"/>
    <d v="1899-12-30T14:28:00"/>
    <n v="1.6"/>
    <d v="1899-12-30T06:39:00"/>
    <n v="10.4"/>
    <s v="Wed"/>
    <n v="158168906"/>
    <n v="3700354"/>
    <s v="11-09"/>
    <x v="3"/>
    <x v="10"/>
    <x v="8"/>
  </r>
  <r>
    <x v="1409"/>
    <n v="9.4"/>
    <n v="14.2"/>
    <d v="1899-12-30T13:42:00"/>
    <n v="4.3"/>
    <d v="1899-12-30T04:53:00"/>
    <n v="9.9"/>
    <s v="Thu"/>
    <n v="153403117"/>
    <n v="3587759"/>
    <s v="11-10"/>
    <x v="3"/>
    <x v="10"/>
    <x v="9"/>
  </r>
  <r>
    <x v="1410"/>
    <n v="10.199999999999999"/>
    <n v="15.9"/>
    <d v="1899-12-30T14:02:00"/>
    <n v="5.7"/>
    <d v="1899-12-30T05:38:00"/>
    <n v="10.199999999999999"/>
    <s v="Fri"/>
    <n v="145180727"/>
    <n v="3399952"/>
    <s v="11-11"/>
    <x v="3"/>
    <x v="10"/>
    <x v="10"/>
  </r>
  <r>
    <x v="1411"/>
    <n v="10.199999999999999"/>
    <n v="18.7"/>
    <d v="1899-12-30T14:52:00"/>
    <n v="2.8"/>
    <d v="1899-12-30T06:31:00"/>
    <n v="15.9"/>
    <s v="Sat"/>
    <n v="132808575"/>
    <n v="3110880"/>
    <s v="11-12"/>
    <x v="3"/>
    <x v="10"/>
    <x v="11"/>
  </r>
  <r>
    <x v="1412"/>
    <n v="11.1"/>
    <n v="17.8"/>
    <d v="1899-12-30T15:55:00"/>
    <n v="4.5999999999999996"/>
    <d v="1899-12-30T06:48:00"/>
    <n v="13.2"/>
    <s v="Sun"/>
    <n v="118647230"/>
    <n v="2776916"/>
    <s v="11-13"/>
    <x v="3"/>
    <x v="10"/>
    <x v="12"/>
  </r>
  <r>
    <x v="1413"/>
    <n v="14.4"/>
    <n v="20.399999999999999"/>
    <d v="1899-12-30T14:04:00"/>
    <n v="10.4"/>
    <d v="1899-12-30T05:57:00"/>
    <n v="10"/>
    <s v="Mon"/>
    <n v="132177827"/>
    <n v="3102290"/>
    <s v="11-14"/>
    <x v="3"/>
    <x v="10"/>
    <x v="13"/>
  </r>
  <r>
    <x v="1414"/>
    <n v="12.2"/>
    <n v="17"/>
    <d v="1899-12-30T14:21:00"/>
    <n v="5.5"/>
    <d v="1899-12-31T00:00:00"/>
    <n v="11.5"/>
    <s v="Tue"/>
    <n v="139293839"/>
    <n v="3258513"/>
    <s v="11-15"/>
    <x v="3"/>
    <x v="10"/>
    <x v="14"/>
  </r>
  <r>
    <x v="1415"/>
    <n v="9.1"/>
    <n v="16.100000000000001"/>
    <d v="1899-12-30T13:49:00"/>
    <n v="1.6"/>
    <d v="1899-12-30T07:13:00"/>
    <n v="14.5"/>
    <s v="Wed"/>
    <n v="152221330"/>
    <n v="3561325"/>
    <s v="11-16"/>
    <x v="3"/>
    <x v="10"/>
    <x v="15"/>
  </r>
  <r>
    <x v="1416"/>
    <n v="10.199999999999999"/>
    <n v="15.5"/>
    <d v="1899-12-30T13:05:00"/>
    <n v="5.9"/>
    <d v="1899-12-30T07:01:00"/>
    <n v="9.6"/>
    <s v="Thu"/>
    <n v="145657300"/>
    <n v="3411677"/>
    <s v="11-17"/>
    <x v="3"/>
    <x v="10"/>
    <x v="16"/>
  </r>
  <r>
    <x v="1417"/>
    <n v="10.4"/>
    <n v="16.5"/>
    <d v="1899-12-30T14:19:00"/>
    <n v="4"/>
    <d v="1899-12-30T07:12:00"/>
    <n v="12.5"/>
    <s v="Fri"/>
    <n v="146598992"/>
    <n v="3428858"/>
    <s v="11-18"/>
    <x v="3"/>
    <x v="10"/>
    <x v="17"/>
  </r>
  <r>
    <x v="1418"/>
    <n v="13.9"/>
    <n v="18.3"/>
    <d v="1899-12-30T15:22:00"/>
    <n v="11.2"/>
    <d v="1899-12-30T00:07:00"/>
    <n v="7.1"/>
    <s v="Sat"/>
    <n v="124827323"/>
    <n v="2921668"/>
    <s v="11-19"/>
    <x v="3"/>
    <x v="10"/>
    <x v="18"/>
  </r>
  <r>
    <x v="1419"/>
    <n v="14.2"/>
    <n v="19.600000000000001"/>
    <d v="1899-12-30T14:49:00"/>
    <n v="10.7"/>
    <d v="1899-12-30T23:45:00"/>
    <n v="8.9"/>
    <s v="Sun"/>
    <n v="105228343"/>
    <n v="2462641"/>
    <s v="11-20"/>
    <x v="3"/>
    <x v="10"/>
    <x v="19"/>
  </r>
  <r>
    <x v="1420"/>
    <n v="12.5"/>
    <n v="16.8"/>
    <d v="1899-12-30T14:44:00"/>
    <n v="7.7"/>
    <d v="1899-12-30T07:00:00"/>
    <n v="9.1"/>
    <s v="Mon"/>
    <n v="132497051"/>
    <n v="3106608"/>
    <s v="11-21"/>
    <x v="3"/>
    <x v="10"/>
    <x v="20"/>
  </r>
  <r>
    <x v="1421"/>
    <n v="7.9"/>
    <n v="11.3"/>
    <d v="1899-12-30T07:38:00"/>
    <n v="4.2"/>
    <d v="1899-12-30T23:56:00"/>
    <n v="7.1"/>
    <s v="Tue"/>
    <n v="157758351"/>
    <n v="3694749"/>
    <s v="11-22"/>
    <x v="3"/>
    <x v="10"/>
    <x v="21"/>
  </r>
  <r>
    <x v="1422"/>
    <n v="5.6"/>
    <n v="10.1"/>
    <d v="1899-12-30T14:23:00"/>
    <n v="2.1"/>
    <d v="1899-12-30T23:58:00"/>
    <n v="8"/>
    <s v="Wed"/>
    <n v="176229073"/>
    <n v="4123132"/>
    <s v="11-23"/>
    <x v="3"/>
    <x v="10"/>
    <x v="22"/>
  </r>
  <r>
    <x v="1423"/>
    <n v="1.8"/>
    <n v="5.8"/>
    <d v="1899-12-30T14:00:00"/>
    <n v="-1.3"/>
    <d v="1899-12-30T06:38:00"/>
    <n v="7.1"/>
    <s v="Thu"/>
    <n v="199285790"/>
    <n v="4661882"/>
    <s v="11-24"/>
    <x v="3"/>
    <x v="10"/>
    <x v="23"/>
  </r>
  <r>
    <x v="1424"/>
    <n v="3.5"/>
    <n v="8.1999999999999993"/>
    <d v="1899-12-30T15:00:00"/>
    <n v="0.2"/>
    <d v="1899-12-30T23:58:00"/>
    <n v="8"/>
    <s v="Fri"/>
    <n v="195500245"/>
    <n v="4574867"/>
    <s v="11-25"/>
    <x v="3"/>
    <x v="10"/>
    <x v="24"/>
  </r>
  <r>
    <x v="1425"/>
    <n v="0.7"/>
    <n v="4.7"/>
    <d v="1899-12-30T13:22:00"/>
    <n v="-3"/>
    <d v="1899-12-30T06:44:00"/>
    <n v="7.7"/>
    <s v="Sat"/>
    <n v="198115561"/>
    <n v="4621126"/>
    <s v="11-26"/>
    <x v="3"/>
    <x v="10"/>
    <x v="25"/>
  </r>
  <r>
    <x v="1426"/>
    <n v="4"/>
    <n v="9"/>
    <d v="1899-12-30T15:21:00"/>
    <n v="0.9"/>
    <d v="1899-12-30T06:08:00"/>
    <n v="8.1"/>
    <s v="Sun"/>
    <n v="174481245"/>
    <n v="4083823"/>
    <s v="11-27"/>
    <x v="3"/>
    <x v="10"/>
    <x v="26"/>
  </r>
  <r>
    <x v="1427"/>
    <n v="4.7"/>
    <n v="9"/>
    <d v="1899-12-30T13:45:00"/>
    <n v="0.5"/>
    <d v="1899-12-30T02:33:00"/>
    <n v="8.5"/>
    <s v="Mon"/>
    <n v="198673849"/>
    <n v="4663280"/>
    <s v="11-28"/>
    <x v="3"/>
    <x v="10"/>
    <x v="27"/>
  </r>
  <r>
    <x v="1428"/>
    <n v="5"/>
    <n v="10.199999999999999"/>
    <d v="1899-12-30T14:39:00"/>
    <n v="-0.1"/>
    <d v="1899-12-30T07:37:00"/>
    <n v="10.3"/>
    <s v="Tue"/>
    <n v="199497818"/>
    <n v="4669794"/>
    <s v="11-29"/>
    <x v="3"/>
    <x v="10"/>
    <x v="28"/>
  </r>
  <r>
    <x v="1429"/>
    <n v="7.7"/>
    <n v="10.6"/>
    <d v="1899-12-30T17:44:00"/>
    <n v="4.8"/>
    <d v="1899-12-30T02:16:00"/>
    <n v="5.8"/>
    <s v="Wed"/>
    <n v="191639543"/>
    <n v="4485209"/>
    <s v="11-30"/>
    <x v="3"/>
    <x v="10"/>
    <x v="29"/>
  </r>
  <r>
    <x v="1430"/>
    <n v="7.4"/>
    <n v="11.8"/>
    <d v="1899-12-30T14:12:00"/>
    <n v="3.7"/>
    <d v="1899-12-30T23:45:00"/>
    <n v="8.1"/>
    <s v="Thu"/>
    <n v="190717432"/>
    <n v="4465077"/>
    <s v="12-01"/>
    <x v="3"/>
    <x v="11"/>
    <x v="0"/>
  </r>
  <r>
    <x v="1431"/>
    <n v="5.8"/>
    <n v="10.9"/>
    <d v="1899-12-30T14:55:00"/>
    <n v="1.8"/>
    <d v="1899-12-30T05:33:00"/>
    <n v="9.1"/>
    <s v="Fri"/>
    <n v="193957746"/>
    <n v="4542973"/>
    <s v="12-02"/>
    <x v="3"/>
    <x v="11"/>
    <x v="1"/>
  </r>
  <r>
    <x v="1432"/>
    <n v="4.9000000000000004"/>
    <n v="12.3"/>
    <d v="1899-12-30T15:01:00"/>
    <n v="-2.6"/>
    <d v="1899-12-30T07:24:00"/>
    <n v="14.9"/>
    <s v="Sat"/>
    <n v="178346773"/>
    <n v="4158326"/>
    <s v="12-03"/>
    <x v="3"/>
    <x v="11"/>
    <x v="2"/>
  </r>
  <r>
    <x v="1433"/>
    <n v="4.8"/>
    <n v="9.8000000000000007"/>
    <d v="1899-12-30T16:09:00"/>
    <n v="1"/>
    <d v="1899-12-30T06:51:00"/>
    <n v="8.8000000000000007"/>
    <s v="Sun"/>
    <n v="167335102"/>
    <n v="3895726"/>
    <s v="12-04"/>
    <x v="3"/>
    <x v="11"/>
    <x v="3"/>
  </r>
  <r>
    <x v="1434"/>
    <n v="7.8"/>
    <n v="15.4"/>
    <d v="1899-12-30T15:07:00"/>
    <n v="0.4"/>
    <d v="1899-12-30T05:42:00"/>
    <n v="15"/>
    <s v="Mon"/>
    <n v="184470381"/>
    <n v="4291356"/>
    <s v="12-05"/>
    <x v="3"/>
    <x v="11"/>
    <x v="4"/>
  </r>
  <r>
    <x v="1435"/>
    <n v="3.3"/>
    <n v="8.3000000000000007"/>
    <d v="1899-12-30T00:01:00"/>
    <n v="-1.9"/>
    <d v="1899-12-30T23:58:00"/>
    <n v="10.199999999999999"/>
    <s v="Tue"/>
    <n v="197215811"/>
    <n v="4598878"/>
    <s v="12-06"/>
    <x v="3"/>
    <x v="11"/>
    <x v="5"/>
  </r>
  <r>
    <x v="1436"/>
    <n v="0.5"/>
    <n v="5.0999999999999996"/>
    <d v="1899-12-30T15:54:00"/>
    <n v="-4.9000000000000004"/>
    <d v="1899-12-30T05:22:00"/>
    <n v="10"/>
    <s v="Wed"/>
    <n v="215410902"/>
    <n v="5023391"/>
    <s v="12-07"/>
    <x v="3"/>
    <x v="11"/>
    <x v="6"/>
  </r>
  <r>
    <x v="1437"/>
    <n v="3.8"/>
    <n v="10.4"/>
    <d v="1899-12-30T15:05:00"/>
    <n v="-2.4"/>
    <d v="1899-12-30T05:03:00"/>
    <n v="12.8"/>
    <s v="Thu"/>
    <n v="208640490"/>
    <n v="4841403"/>
    <s v="12-08"/>
    <x v="3"/>
    <x v="11"/>
    <x v="7"/>
  </r>
  <r>
    <x v="1438"/>
    <n v="6.3"/>
    <n v="10.4"/>
    <d v="1899-12-30T12:54:00"/>
    <n v="1.9"/>
    <d v="1899-12-30T23:49:00"/>
    <n v="8.5"/>
    <s v="Fri"/>
    <n v="196583429"/>
    <n v="4563310"/>
    <s v="12-09"/>
    <x v="3"/>
    <x v="11"/>
    <x v="8"/>
  </r>
  <r>
    <x v="1439"/>
    <n v="3.1"/>
    <n v="8.6999999999999993"/>
    <d v="1899-12-30T14:02:00"/>
    <n v="-3"/>
    <d v="1899-12-30T07:30:00"/>
    <n v="11.7"/>
    <s v="Sat"/>
    <n v="195746266"/>
    <n v="4565491"/>
    <s v="12-10"/>
    <x v="3"/>
    <x v="11"/>
    <x v="9"/>
  </r>
  <r>
    <x v="1440"/>
    <n v="1.3"/>
    <n v="8.1999999999999993"/>
    <d v="1899-12-30T15:02:00"/>
    <n v="-4.8"/>
    <d v="1899-12-30T07:18:00"/>
    <n v="13"/>
    <s v="Sun"/>
    <n v="188539329"/>
    <n v="4379998"/>
    <s v="12-11"/>
    <x v="3"/>
    <x v="11"/>
    <x v="10"/>
  </r>
  <r>
    <x v="1441"/>
    <n v="3.8"/>
    <n v="10.5"/>
    <d v="1899-12-30T14:42:00"/>
    <n v="-2.9"/>
    <d v="1899-12-30T07:38:00"/>
    <n v="13.4"/>
    <s v="Mon"/>
    <n v="206600337"/>
    <n v="4803709"/>
    <s v="12-12"/>
    <x v="3"/>
    <x v="11"/>
    <x v="11"/>
  </r>
  <r>
    <x v="1442"/>
    <n v="6.5"/>
    <n v="10.1"/>
    <d v="1899-12-30T13:10:00"/>
    <n v="1.9"/>
    <d v="1899-12-30T07:10:00"/>
    <n v="8.1999999999999993"/>
    <s v="Tue"/>
    <n v="201920756"/>
    <n v="4732944"/>
    <s v="12-13"/>
    <x v="3"/>
    <x v="11"/>
    <x v="12"/>
  </r>
  <r>
    <x v="1443"/>
    <n v="4"/>
    <n v="6.7"/>
    <d v="1899-12-30T00:01:00"/>
    <n v="2.2000000000000002"/>
    <d v="1899-12-30T22:00:00"/>
    <n v="4.5"/>
    <s v="Wed"/>
    <n v="213665508"/>
    <n v="5010115"/>
    <s v="12-14"/>
    <x v="3"/>
    <x v="11"/>
    <x v="13"/>
  </r>
  <r>
    <x v="1444"/>
    <n v="0.8"/>
    <n v="3.9"/>
    <d v="1899-12-30T14:05:00"/>
    <n v="-2.8"/>
    <d v="1899-12-30T23:56:00"/>
    <n v="6.7"/>
    <s v="Thu"/>
    <n v="225964178"/>
    <n v="5282891"/>
    <s v="12-15"/>
    <x v="3"/>
    <x v="11"/>
    <x v="14"/>
  </r>
  <r>
    <x v="1445"/>
    <n v="-0.6"/>
    <n v="3.2"/>
    <d v="1899-12-30T15:55:00"/>
    <n v="-4.5"/>
    <d v="1899-12-30T06:45:00"/>
    <n v="7.7"/>
    <s v="Fri"/>
    <n v="236671497"/>
    <n v="5524232"/>
    <s v="12-16"/>
    <x v="3"/>
    <x v="11"/>
    <x v="15"/>
  </r>
  <r>
    <x v="1446"/>
    <n v="3.4"/>
    <n v="10.5"/>
    <d v="1899-12-30T15:28:00"/>
    <n v="-2.8"/>
    <d v="1899-12-30T07:27:00"/>
    <n v="13.3"/>
    <s v="Sat"/>
    <n v="207715074"/>
    <n v="4856998"/>
    <s v="12-17"/>
    <x v="3"/>
    <x v="11"/>
    <x v="16"/>
  </r>
  <r>
    <x v="1447"/>
    <n v="4"/>
    <n v="10.5"/>
    <d v="1899-12-30T15:33:00"/>
    <n v="-1.9"/>
    <d v="1899-12-30T07:20:00"/>
    <n v="12.4"/>
    <s v="Sun"/>
    <n v="189096351"/>
    <n v="4422526"/>
    <s v="12-18"/>
    <x v="3"/>
    <x v="11"/>
    <x v="17"/>
  </r>
  <r>
    <x v="1448"/>
    <n v="5.7"/>
    <n v="7.5"/>
    <d v="1899-12-30T23:02:00"/>
    <n v="3.2"/>
    <d v="1899-12-30T07:31:00"/>
    <n v="4.3"/>
    <s v="Mon"/>
    <n v="204168020"/>
    <n v="4777839"/>
    <s v="12-19"/>
    <x v="3"/>
    <x v="11"/>
    <x v="18"/>
  </r>
  <r>
    <x v="1449"/>
    <n v="8.1"/>
    <n v="12.6"/>
    <d v="1899-12-30T15:26:00"/>
    <n v="4.7"/>
    <d v="1899-12-30T23:49:00"/>
    <n v="7.9"/>
    <s v="Tue"/>
    <n v="191573380"/>
    <n v="4479783"/>
    <s v="12-20"/>
    <x v="3"/>
    <x v="11"/>
    <x v="19"/>
  </r>
  <r>
    <x v="1450"/>
    <n v="6.8"/>
    <n v="11"/>
    <d v="1899-12-30T20:51:00"/>
    <n v="3.3"/>
    <d v="1899-12-30T01:36:00"/>
    <n v="7.7"/>
    <s v="Wed"/>
    <n v="196914571"/>
    <n v="4614919"/>
    <s v="12-21"/>
    <x v="3"/>
    <x v="11"/>
    <x v="20"/>
  </r>
  <r>
    <x v="1451"/>
    <n v="11.4"/>
    <n v="16.600000000000001"/>
    <d v="1899-12-30T07:21:00"/>
    <n v="6"/>
    <d v="1899-12-30T23:37:00"/>
    <n v="10.6"/>
    <s v="Thu"/>
    <n v="177629390"/>
    <n v="4165841"/>
    <s v="12-22"/>
    <x v="3"/>
    <x v="11"/>
    <x v="21"/>
  </r>
  <r>
    <x v="1452"/>
    <n v="3.3"/>
    <n v="6.1"/>
    <d v="1899-12-30T00:07:00"/>
    <n v="0.6"/>
    <d v="1899-12-30T23:53:00"/>
    <n v="5.5"/>
    <s v="Fri"/>
    <n v="202032873"/>
    <n v="4746037"/>
    <s v="12-23"/>
    <x v="3"/>
    <x v="11"/>
    <x v="22"/>
  </r>
  <r>
    <x v="1453"/>
    <n v="1.3"/>
    <n v="5"/>
    <d v="1899-12-30T14:25:00"/>
    <n v="-1.9"/>
    <d v="1899-12-30T08:02:00"/>
    <n v="6.9"/>
    <s v="Sat"/>
    <n v="203515288"/>
    <n v="4757291"/>
    <s v="12-24"/>
    <x v="3"/>
    <x v="11"/>
    <x v="23"/>
  </r>
  <r>
    <x v="1454"/>
    <n v="4"/>
    <n v="10.1"/>
    <d v="1899-12-30T15:27:00"/>
    <n v="-1.5"/>
    <d v="1899-12-30T07:13:00"/>
    <n v="11.6"/>
    <s v="Sun"/>
    <n v="183397208"/>
    <n v="4300048"/>
    <s v="12-25"/>
    <x v="3"/>
    <x v="11"/>
    <x v="24"/>
  </r>
  <r>
    <x v="1455"/>
    <n v="5.4"/>
    <n v="6.4"/>
    <d v="1899-12-30T09:03:00"/>
    <n v="4.0999999999999996"/>
    <d v="1899-12-30T23:58:00"/>
    <n v="2.2999999999999998"/>
    <s v="Mon"/>
    <n v="199850776"/>
    <n v="4697191"/>
    <s v="12-26"/>
    <x v="3"/>
    <x v="11"/>
    <x v="25"/>
  </r>
  <r>
    <x v="1456"/>
    <n v="2.8"/>
    <n v="6.5"/>
    <d v="1899-12-30T12:34:00"/>
    <n v="-1.5"/>
    <d v="1899-12-31T00:00:00"/>
    <n v="8"/>
    <s v="Tue"/>
    <n v="212535265"/>
    <n v="4983075"/>
    <s v="12-27"/>
    <x v="3"/>
    <x v="11"/>
    <x v="26"/>
  </r>
  <r>
    <x v="1457"/>
    <n v="0.3"/>
    <n v="6.1"/>
    <d v="1899-12-30T14:48:00"/>
    <n v="-5.0999999999999996"/>
    <d v="1899-12-30T06:55:00"/>
    <n v="11.2"/>
    <s v="Wed"/>
    <n v="224768878"/>
    <n v="5258165"/>
    <s v="12-28"/>
    <x v="3"/>
    <x v="11"/>
    <x v="27"/>
  </r>
  <r>
    <x v="1458"/>
    <n v="0.3"/>
    <n v="3.2"/>
    <d v="1899-12-30T15:15:00"/>
    <n v="-2.4"/>
    <d v="1899-12-30T23:14:00"/>
    <n v="5.6"/>
    <s v="Thu"/>
    <n v="230877277"/>
    <n v="5398433"/>
    <s v="12-29"/>
    <x v="3"/>
    <x v="11"/>
    <x v="28"/>
  </r>
  <r>
    <x v="1459"/>
    <n v="0.8"/>
    <n v="5.5"/>
    <d v="1899-12-30T15:30:00"/>
    <n v="-3.1"/>
    <d v="1899-12-30T04:31:00"/>
    <n v="8.6"/>
    <s v="Fri"/>
    <n v="228522850"/>
    <n v="5338401"/>
    <s v="12-30"/>
    <x v="3"/>
    <x v="11"/>
    <x v="29"/>
  </r>
  <r>
    <x v="1460"/>
    <n v="2.2999999999999998"/>
    <n v="7.9"/>
    <d v="1899-12-30T12:32:00"/>
    <n v="-2.2000000000000002"/>
    <d v="1899-12-30T05:57:00"/>
    <n v="10.1"/>
    <s v="Sat"/>
    <n v="201940304"/>
    <n v="4711484"/>
    <s v="12-31"/>
    <x v="3"/>
    <x v="11"/>
    <x v="30"/>
  </r>
  <r>
    <x v="1461"/>
    <n v="3.4"/>
    <n v="10"/>
    <d v="1899-12-30T14:01:00"/>
    <n v="-2"/>
    <d v="1899-12-30T06:09:00"/>
    <n v="12"/>
    <s v="Sun"/>
    <n v="186146909"/>
    <n v="4348612"/>
    <s v="01-01"/>
    <x v="4"/>
    <x v="0"/>
    <x v="0"/>
  </r>
  <r>
    <x v="1462"/>
    <n v="5.3"/>
    <n v="12.3"/>
    <d v="1899-12-30T13:32:00"/>
    <n v="-0.4"/>
    <d v="1899-12-30T06:19:00"/>
    <n v="12.7"/>
    <s v="Mon"/>
    <n v="199136698"/>
    <n v="4663520"/>
    <s v="01-02"/>
    <x v="4"/>
    <x v="0"/>
    <x v="1"/>
  </r>
  <r>
    <x v="1463"/>
    <n v="5.2"/>
    <n v="10.9"/>
    <d v="1899-12-30T15:40:00"/>
    <n v="0.9"/>
    <d v="1899-12-30T23:45:00"/>
    <n v="10"/>
    <s v="Tue"/>
    <n v="201017147"/>
    <n v="4706397"/>
    <s v="01-03"/>
    <x v="4"/>
    <x v="0"/>
    <x v="2"/>
  </r>
  <r>
    <x v="1464"/>
    <n v="3.9"/>
    <n v="11.2"/>
    <d v="1899-12-30T14:51:00"/>
    <n v="-1.9"/>
    <d v="1899-12-30T05:44:00"/>
    <n v="13.1"/>
    <s v="Wed"/>
    <n v="203937070"/>
    <n v="4773336"/>
    <s v="01-04"/>
    <x v="4"/>
    <x v="0"/>
    <x v="3"/>
  </r>
  <r>
    <x v="1465"/>
    <n v="3.4"/>
    <n v="7.6"/>
    <d v="1899-12-30T13:35:00"/>
    <n v="-1.6"/>
    <d v="1899-12-30T06:51:00"/>
    <n v="9.1999999999999993"/>
    <s v="Thu"/>
    <n v="211326554"/>
    <n v="4953880"/>
    <s v="01-05"/>
    <x v="4"/>
    <x v="0"/>
    <x v="4"/>
  </r>
  <r>
    <x v="1466"/>
    <n v="4.9000000000000004"/>
    <n v="8.4"/>
    <d v="1899-12-30T13:55:00"/>
    <n v="0.7"/>
    <d v="1899-12-30T23:54:00"/>
    <n v="7.7"/>
    <s v="Fri"/>
    <n v="200294115"/>
    <n v="4704540"/>
    <s v="01-06"/>
    <x v="4"/>
    <x v="0"/>
    <x v="5"/>
  </r>
  <r>
    <x v="1467"/>
    <n v="3.3"/>
    <n v="8.1"/>
    <d v="1899-12-30T14:36:00"/>
    <n v="-2.7"/>
    <d v="1899-12-30T07:36:00"/>
    <n v="10.8"/>
    <s v="Sat"/>
    <n v="195242675"/>
    <n v="4582645"/>
    <s v="01-07"/>
    <x v="4"/>
    <x v="0"/>
    <x v="6"/>
  </r>
  <r>
    <x v="1468"/>
    <n v="7.4"/>
    <n v="13"/>
    <d v="1899-12-30T15:13:00"/>
    <n v="4.4000000000000004"/>
    <d v="1899-12-30T06:26:00"/>
    <n v="8.6"/>
    <s v="Sun"/>
    <n v="168334890"/>
    <n v="3957584"/>
    <s v="01-08"/>
    <x v="4"/>
    <x v="0"/>
    <x v="7"/>
  </r>
  <r>
    <x v="1469"/>
    <n v="6.2"/>
    <n v="9.4"/>
    <d v="1899-12-30T15:18:00"/>
    <n v="2.2000000000000002"/>
    <d v="1899-12-30T23:33:00"/>
    <n v="7.2"/>
    <s v="Mon"/>
    <n v="192975916"/>
    <n v="4542215"/>
    <s v="01-09"/>
    <x v="4"/>
    <x v="0"/>
    <x v="8"/>
  </r>
  <r>
    <x v="1470"/>
    <n v="1.7"/>
    <n v="5.5"/>
    <d v="1899-12-30T15:22:00"/>
    <n v="-0.7"/>
    <d v="1899-12-30T23:42:00"/>
    <n v="6.2"/>
    <s v="Tue"/>
    <n v="214454095"/>
    <n v="5031775"/>
    <s v="01-10"/>
    <x v="4"/>
    <x v="0"/>
    <x v="9"/>
  </r>
  <r>
    <x v="1471"/>
    <n v="-0.7"/>
    <n v="3.3"/>
    <d v="1899-12-30T15:53:00"/>
    <n v="-4.5999999999999996"/>
    <d v="1899-12-30T08:07:00"/>
    <n v="7.9"/>
    <s v="Wed"/>
    <n v="231028713"/>
    <n v="5409392"/>
    <s v="01-11"/>
    <x v="4"/>
    <x v="0"/>
    <x v="10"/>
  </r>
  <r>
    <x v="1472"/>
    <n v="1.2"/>
    <n v="8.1999999999999993"/>
    <d v="1899-12-30T13:57:00"/>
    <n v="-3.9"/>
    <d v="1899-12-30T06:44:00"/>
    <n v="12.1"/>
    <s v="Thu"/>
    <n v="226537584"/>
    <n v="5292484"/>
    <s v="01-12"/>
    <x v="4"/>
    <x v="0"/>
    <x v="11"/>
  </r>
  <r>
    <x v="1473"/>
    <n v="-0.6"/>
    <n v="4.7"/>
    <d v="1899-12-30T12:55:00"/>
    <n v="-3.2"/>
    <d v="1899-12-30T07:03:00"/>
    <n v="7.9"/>
    <s v="Fri"/>
    <n v="239091519"/>
    <n v="5596467"/>
    <s v="01-13"/>
    <x v="4"/>
    <x v="0"/>
    <x v="12"/>
  </r>
  <r>
    <x v="1474"/>
    <n v="-4.3"/>
    <n v="-0.7"/>
    <d v="1899-12-30T14:15:00"/>
    <n v="-6.8"/>
    <d v="1899-12-30T23:30:00"/>
    <n v="6.1"/>
    <s v="Sat"/>
    <n v="249646068"/>
    <n v="5837063"/>
    <s v="01-14"/>
    <x v="4"/>
    <x v="0"/>
    <x v="13"/>
  </r>
  <r>
    <x v="1475"/>
    <n v="-3.3"/>
    <n v="2.8"/>
    <d v="1899-12-30T15:24:00"/>
    <n v="-8.1999999999999993"/>
    <d v="1899-12-30T06:04:00"/>
    <n v="11"/>
    <s v="Sun"/>
    <n v="239575349"/>
    <n v="5564629"/>
    <s v="01-15"/>
    <x v="4"/>
    <x v="0"/>
    <x v="14"/>
  </r>
  <r>
    <x v="1476"/>
    <n v="-1.4"/>
    <n v="5.6"/>
    <d v="1899-12-30T15:15:00"/>
    <n v="-7.2"/>
    <d v="1899-12-30T07:38:00"/>
    <n v="12.8"/>
    <s v="Mon"/>
    <n v="248538159"/>
    <n v="5798074"/>
    <s v="01-16"/>
    <x v="4"/>
    <x v="0"/>
    <x v="15"/>
  </r>
  <r>
    <x v="1477"/>
    <n v="-1"/>
    <n v="7.1"/>
    <d v="1899-12-30T15:23:00"/>
    <n v="-7.8"/>
    <d v="1899-12-30T07:48:00"/>
    <n v="14.9"/>
    <s v="Tue"/>
    <n v="247868715"/>
    <n v="5788033"/>
    <s v="01-17"/>
    <x v="4"/>
    <x v="0"/>
    <x v="16"/>
  </r>
  <r>
    <x v="1478"/>
    <n v="2.1"/>
    <n v="6.6"/>
    <d v="1899-12-30T15:19:00"/>
    <n v="-3.3"/>
    <d v="1899-12-30T03:36:00"/>
    <n v="9.9"/>
    <s v="Wed"/>
    <n v="238809928"/>
    <n v="5580961"/>
    <s v="01-18"/>
    <x v="4"/>
    <x v="0"/>
    <x v="17"/>
  </r>
  <r>
    <x v="1479"/>
    <n v="1.2"/>
    <n v="8.3000000000000007"/>
    <d v="1899-12-30T15:03:00"/>
    <n v="-4.3"/>
    <d v="1899-12-30T05:41:00"/>
    <n v="12.6"/>
    <s v="Thu"/>
    <n v="229775619"/>
    <n v="5370088"/>
    <s v="01-19"/>
    <x v="4"/>
    <x v="0"/>
    <x v="18"/>
  </r>
  <r>
    <x v="1480"/>
    <n v="-0.7"/>
    <n v="1.8"/>
    <d v="1899-12-30T13:29:00"/>
    <n v="-3.7"/>
    <d v="1899-12-30T23:57:00"/>
    <n v="5.5"/>
    <s v="Fri"/>
    <n v="244851819"/>
    <n v="5741490"/>
    <s v="01-20"/>
    <x v="4"/>
    <x v="0"/>
    <x v="19"/>
  </r>
  <r>
    <x v="1481"/>
    <n v="-1.3"/>
    <n v="3.3"/>
    <d v="1899-12-30T15:39:00"/>
    <n v="-6.8"/>
    <d v="1899-12-30T07:37:00"/>
    <n v="10.1"/>
    <s v="Sat"/>
    <n v="236154511"/>
    <n v="5542053"/>
    <s v="01-21"/>
    <x v="4"/>
    <x v="0"/>
    <x v="20"/>
  </r>
  <r>
    <x v="1482"/>
    <n v="-2.7"/>
    <n v="-0.4"/>
    <d v="1899-12-30T14:50:00"/>
    <n v="-5.6"/>
    <d v="1899-12-30T23:49:00"/>
    <n v="5.2"/>
    <s v="Sun"/>
    <n v="231757999"/>
    <n v="5447669"/>
    <s v="01-22"/>
    <x v="4"/>
    <x v="0"/>
    <x v="21"/>
  </r>
  <r>
    <x v="1483"/>
    <n v="-4.4000000000000004"/>
    <n v="-0.5"/>
    <d v="1899-12-30T15:11:00"/>
    <n v="-7.8"/>
    <d v="1899-12-30T07:31:00"/>
    <n v="7.3"/>
    <s v="Mon"/>
    <n v="266036190"/>
    <n v="6239539"/>
    <s v="01-23"/>
    <x v="4"/>
    <x v="0"/>
    <x v="22"/>
  </r>
  <r>
    <x v="1484"/>
    <n v="-2.6"/>
    <n v="2.4"/>
    <d v="1899-12-30T14:42:00"/>
    <n v="-6.8"/>
    <d v="1899-12-30T07:25:00"/>
    <n v="9.1999999999999993"/>
    <s v="Tue"/>
    <n v="263987364"/>
    <n v="6186784"/>
    <s v="01-24"/>
    <x v="4"/>
    <x v="0"/>
    <x v="23"/>
  </r>
  <r>
    <x v="1485"/>
    <n v="-2.2000000000000002"/>
    <n v="4.4000000000000004"/>
    <d v="1899-12-30T15:00:00"/>
    <n v="-9"/>
    <d v="1899-12-30T07:04:00"/>
    <n v="13.4"/>
    <s v="Wed"/>
    <n v="258496157"/>
    <n v="6034485"/>
    <s v="01-25"/>
    <x v="4"/>
    <x v="0"/>
    <x v="24"/>
  </r>
  <r>
    <x v="1486"/>
    <n v="-0.3"/>
    <n v="8.1"/>
    <d v="1899-12-30T15:48:00"/>
    <n v="-8.6"/>
    <d v="1899-12-30T07:10:00"/>
    <n v="16.7"/>
    <s v="Thu"/>
    <n v="247987640"/>
    <n v="5767195"/>
    <s v="01-26"/>
    <x v="4"/>
    <x v="0"/>
    <x v="25"/>
  </r>
  <r>
    <x v="1487"/>
    <n v="3.7"/>
    <n v="7.9"/>
    <d v="1899-12-30T05:01:00"/>
    <n v="-0.2"/>
    <d v="1899-12-30T00:01:00"/>
    <n v="8.1"/>
    <s v="Fri"/>
    <n v="215107230"/>
    <n v="4998862"/>
    <s v="01-27"/>
    <x v="4"/>
    <x v="0"/>
    <x v="26"/>
  </r>
  <r>
    <x v="1488"/>
    <n v="2"/>
    <n v="9.6999999999999993"/>
    <d v="1899-12-30T15:43:00"/>
    <n v="-5.6"/>
    <d v="1899-12-30T07:36:00"/>
    <n v="15.3"/>
    <s v="Sat"/>
    <n v="183572090"/>
    <n v="4266339"/>
    <s v="01-28"/>
    <x v="4"/>
    <x v="0"/>
    <x v="27"/>
  </r>
  <r>
    <x v="1489"/>
    <n v="3.9"/>
    <n v="6.3"/>
    <d v="1899-12-30T19:41:00"/>
    <n v="1.1000000000000001"/>
    <d v="1899-12-30T06:55:00"/>
    <n v="5.2"/>
    <s v="Sun"/>
    <n v="183466663"/>
    <n v="4250284"/>
    <s v="01-29"/>
    <x v="4"/>
    <x v="0"/>
    <x v="28"/>
  </r>
  <r>
    <x v="1490"/>
    <n v="0.8"/>
    <n v="4.8"/>
    <d v="1899-12-30T01:50:00"/>
    <n v="-3.3"/>
    <d v="1899-12-30T23:33:00"/>
    <n v="8.1"/>
    <s v="Mon"/>
    <n v="199460546"/>
    <n v="4642804"/>
    <s v="01-30"/>
    <x v="4"/>
    <x v="0"/>
    <x v="29"/>
  </r>
  <r>
    <x v="1491"/>
    <n v="-0.6"/>
    <n v="6.6"/>
    <d v="1899-12-30T15:16:00"/>
    <n v="-7.3"/>
    <d v="1899-12-30T06:22:00"/>
    <n v="13.9"/>
    <s v="Tue"/>
    <n v="231114200"/>
    <n v="5399656"/>
    <s v="01-31"/>
    <x v="4"/>
    <x v="0"/>
    <x v="30"/>
  </r>
  <r>
    <x v="1492"/>
    <n v="0.8"/>
    <n v="5.5"/>
    <d v="1899-12-30T15:02:00"/>
    <n v="-2"/>
    <d v="1899-12-30T05:22:00"/>
    <n v="7.5"/>
    <s v="Wed"/>
    <n v="237160093"/>
    <n v="5566840"/>
    <s v="02-01"/>
    <x v="4"/>
    <x v="1"/>
    <x v="0"/>
  </r>
  <r>
    <x v="1493"/>
    <n v="1.3"/>
    <n v="7.8"/>
    <d v="1899-12-30T15:34:00"/>
    <n v="-3.5"/>
    <d v="1899-12-30T06:45:00"/>
    <n v="11.3"/>
    <s v="Thu"/>
    <n v="235987888"/>
    <n v="5534777"/>
    <s v="02-02"/>
    <x v="4"/>
    <x v="1"/>
    <x v="1"/>
  </r>
  <r>
    <x v="1494"/>
    <n v="4.3"/>
    <n v="9.6999999999999993"/>
    <d v="1899-12-30T15:21:00"/>
    <n v="-1"/>
    <d v="1899-12-30T03:20:00"/>
    <n v="10.7"/>
    <s v="Fri"/>
    <n v="220378967"/>
    <n v="5190896"/>
    <s v="02-03"/>
    <x v="4"/>
    <x v="1"/>
    <x v="2"/>
  </r>
  <r>
    <x v="1495"/>
    <n v="6.5"/>
    <n v="13.2"/>
    <d v="1899-12-30T14:41:00"/>
    <n v="-2"/>
    <d v="1899-12-30T06:18:00"/>
    <n v="15.2"/>
    <s v="Sat"/>
    <n v="192456302"/>
    <n v="4533968"/>
    <s v="02-04"/>
    <x v="4"/>
    <x v="1"/>
    <x v="3"/>
  </r>
  <r>
    <x v="1496"/>
    <n v="6.1"/>
    <n v="12"/>
    <d v="1899-12-30T12:09:00"/>
    <n v="2.8"/>
    <d v="1899-12-30T23:41:00"/>
    <n v="9.1999999999999993"/>
    <s v="Sun"/>
    <n v="175096103"/>
    <n v="4122262"/>
    <s v="02-05"/>
    <x v="4"/>
    <x v="1"/>
    <x v="4"/>
  </r>
  <r>
    <x v="1497"/>
    <n v="2.4"/>
    <n v="6.2"/>
    <d v="1899-12-30T16:03:00"/>
    <n v="-0.3"/>
    <d v="1899-12-30T23:54:00"/>
    <n v="6.5"/>
    <s v="Mon"/>
    <n v="208586172"/>
    <n v="4926579"/>
    <s v="02-06"/>
    <x v="4"/>
    <x v="1"/>
    <x v="5"/>
  </r>
  <r>
    <x v="1498"/>
    <n v="1.8"/>
    <n v="8.1"/>
    <d v="1899-12-30T16:45:00"/>
    <n v="-3.4"/>
    <d v="1899-12-30T06:52:00"/>
    <n v="11.5"/>
    <s v="Tue"/>
    <n v="217692793"/>
    <n v="5125560"/>
    <s v="02-07"/>
    <x v="4"/>
    <x v="1"/>
    <x v="6"/>
  </r>
  <r>
    <x v="1499"/>
    <n v="2.4"/>
    <n v="7.9"/>
    <d v="1899-12-30T14:43:00"/>
    <n v="-1.6"/>
    <d v="1899-12-30T02:47:00"/>
    <n v="9.5"/>
    <s v="Wed"/>
    <n v="219366734"/>
    <n v="5150259"/>
    <s v="02-08"/>
    <x v="4"/>
    <x v="1"/>
    <x v="7"/>
  </r>
  <r>
    <x v="1500"/>
    <n v="-1"/>
    <n v="2.5"/>
    <d v="1899-12-30T15:48:00"/>
    <n v="-4.8"/>
    <d v="1899-12-30T23:55:00"/>
    <n v="7.3"/>
    <s v="Thu"/>
    <n v="238396836"/>
    <n v="5595882"/>
    <s v="02-09"/>
    <x v="4"/>
    <x v="1"/>
    <x v="8"/>
  </r>
  <r>
    <x v="1501"/>
    <n v="-3"/>
    <n v="0.5"/>
    <d v="1899-12-30T16:02:00"/>
    <n v="-5.8"/>
    <d v="1899-12-30T07:09:00"/>
    <n v="6.3"/>
    <s v="Fri"/>
    <n v="255656967"/>
    <n v="6008035"/>
    <s v="02-10"/>
    <x v="4"/>
    <x v="1"/>
    <x v="9"/>
  </r>
  <r>
    <x v="1502"/>
    <n v="-2.1"/>
    <n v="2.4"/>
    <d v="1899-12-30T15:40:00"/>
    <n v="-6.2"/>
    <d v="1899-12-30T06:14:00"/>
    <n v="8.6"/>
    <s v="Sat"/>
    <n v="242624805"/>
    <n v="5698287"/>
    <s v="02-11"/>
    <x v="4"/>
    <x v="1"/>
    <x v="10"/>
  </r>
  <r>
    <x v="1503"/>
    <n v="0.7"/>
    <n v="6.5"/>
    <d v="1899-12-30T15:44:00"/>
    <n v="-4.8"/>
    <d v="1899-12-30T07:04:00"/>
    <n v="11.3"/>
    <s v="Sun"/>
    <n v="214959207"/>
    <n v="5043827"/>
    <s v="02-12"/>
    <x v="4"/>
    <x v="1"/>
    <x v="11"/>
  </r>
  <r>
    <x v="1504"/>
    <n v="2.6"/>
    <n v="8.1999999999999993"/>
    <d v="1899-12-30T15:46:00"/>
    <n v="-4.5999999999999996"/>
    <d v="1899-12-30T07:16:00"/>
    <n v="12.8"/>
    <s v="Mon"/>
    <n v="227693288"/>
    <n v="5343920"/>
    <s v="02-13"/>
    <x v="4"/>
    <x v="1"/>
    <x v="12"/>
  </r>
  <r>
    <x v="1505"/>
    <n v="2.7"/>
    <n v="8.4"/>
    <d v="1899-12-30T15:58:00"/>
    <n v="-1.7"/>
    <d v="1899-12-30T06:50:00"/>
    <n v="10.1"/>
    <s v="Tue"/>
    <n v="216625629"/>
    <n v="5089278"/>
    <s v="02-14"/>
    <x v="4"/>
    <x v="1"/>
    <x v="13"/>
  </r>
  <r>
    <x v="1506"/>
    <n v="4"/>
    <n v="12.9"/>
    <d v="1899-12-30T16:25:00"/>
    <n v="-4.7"/>
    <d v="1899-12-30T06:36:00"/>
    <n v="17.600000000000001"/>
    <s v="Wed"/>
    <n v="213438885"/>
    <n v="5023737"/>
    <s v="02-15"/>
    <x v="4"/>
    <x v="1"/>
    <x v="14"/>
  </r>
  <r>
    <x v="1507"/>
    <n v="8.9"/>
    <n v="17.100000000000001"/>
    <d v="1899-12-30T14:17:00"/>
    <n v="-1.2"/>
    <d v="1899-12-30T05:56:00"/>
    <n v="18.3"/>
    <s v="Thu"/>
    <n v="197481782"/>
    <n v="4640435"/>
    <s v="02-16"/>
    <x v="4"/>
    <x v="1"/>
    <x v="15"/>
  </r>
  <r>
    <x v="1508"/>
    <n v="9.3000000000000007"/>
    <n v="14.1"/>
    <d v="1899-12-30T03:25:00"/>
    <n v="1.9"/>
    <d v="1899-12-30T23:54:00"/>
    <n v="12.2"/>
    <s v="Fri"/>
    <n v="181894853"/>
    <n v="4282392"/>
    <s v="02-17"/>
    <x v="4"/>
    <x v="1"/>
    <x v="16"/>
  </r>
  <r>
    <x v="1509"/>
    <n v="1.3"/>
    <n v="5.4"/>
    <d v="1899-12-30T15:35:00"/>
    <n v="-2.1"/>
    <d v="1899-12-30T07:09:00"/>
    <n v="7.5"/>
    <s v="Sat"/>
    <n v="195845328"/>
    <n v="4614539"/>
    <s v="02-18"/>
    <x v="4"/>
    <x v="1"/>
    <x v="17"/>
  </r>
  <r>
    <x v="1510"/>
    <n v="4.5"/>
    <n v="12.3"/>
    <d v="1899-12-30T16:04:00"/>
    <n v="-3.6"/>
    <d v="1899-12-30T06:24:00"/>
    <n v="15.9"/>
    <s v="Sun"/>
    <n v="179892438"/>
    <n v="4233216"/>
    <s v="02-19"/>
    <x v="4"/>
    <x v="1"/>
    <x v="18"/>
  </r>
  <r>
    <x v="1511"/>
    <n v="5.2"/>
    <n v="9.5"/>
    <d v="1899-12-30T10:49:00"/>
    <n v="-1.3"/>
    <d v="1899-12-30T23:59:00"/>
    <n v="10.8"/>
    <s v="Mon"/>
    <n v="191986101"/>
    <n v="4531688"/>
    <s v="02-20"/>
    <x v="4"/>
    <x v="1"/>
    <x v="19"/>
  </r>
  <r>
    <x v="1512"/>
    <n v="2.7"/>
    <n v="9.6999999999999993"/>
    <d v="1899-12-30T15:03:00"/>
    <n v="-4.9000000000000004"/>
    <d v="1899-12-30T06:26:00"/>
    <n v="14.6"/>
    <s v="Tue"/>
    <n v="206087617"/>
    <n v="4852686"/>
    <s v="02-21"/>
    <x v="4"/>
    <x v="1"/>
    <x v="20"/>
  </r>
  <r>
    <x v="1513"/>
    <n v="3.5"/>
    <n v="4.9000000000000004"/>
    <d v="1899-12-30T19:24:00"/>
    <n v="1.2"/>
    <d v="1899-12-30T01:26:00"/>
    <n v="3.7"/>
    <s v="Wed"/>
    <n v="209711362"/>
    <n v="4929646"/>
    <s v="02-22"/>
    <x v="4"/>
    <x v="1"/>
    <x v="21"/>
  </r>
  <r>
    <x v="1514"/>
    <n v="2.4"/>
    <n v="5.3"/>
    <d v="1899-12-30T00:48:00"/>
    <n v="-1"/>
    <d v="1899-12-30T23:54:00"/>
    <n v="6.3"/>
    <s v="Thu"/>
    <n v="216869169"/>
    <n v="5098729"/>
    <s v="02-23"/>
    <x v="4"/>
    <x v="1"/>
    <x v="22"/>
  </r>
  <r>
    <x v="1515"/>
    <n v="1.7"/>
    <n v="7.1"/>
    <d v="1899-12-30T15:29:00"/>
    <n v="-3"/>
    <d v="1899-12-30T07:00:00"/>
    <n v="10.1"/>
    <s v="Fri"/>
    <n v="221926192"/>
    <n v="5201020"/>
    <s v="02-24"/>
    <x v="4"/>
    <x v="1"/>
    <x v="23"/>
  </r>
  <r>
    <x v="1516"/>
    <n v="4.0999999999999996"/>
    <n v="10.3"/>
    <d v="1899-12-30T14:50:00"/>
    <n v="-2.6"/>
    <d v="1899-12-30T06:34:00"/>
    <n v="12.9"/>
    <s v="Sat"/>
    <n v="196609818"/>
    <n v="4611853"/>
    <s v="02-25"/>
    <x v="4"/>
    <x v="1"/>
    <x v="24"/>
  </r>
  <r>
    <x v="1517"/>
    <n v="4.8"/>
    <n v="11"/>
    <d v="1899-12-30T15:23:00"/>
    <n v="-1.7"/>
    <d v="1899-12-30T05:39:00"/>
    <n v="12.7"/>
    <s v="Sun"/>
    <n v="174359131"/>
    <n v="4102719"/>
    <s v="02-26"/>
    <x v="4"/>
    <x v="1"/>
    <x v="25"/>
  </r>
  <r>
    <x v="1518"/>
    <n v="5.3"/>
    <n v="12.8"/>
    <d v="1899-12-30T14:33:00"/>
    <n v="-0.6"/>
    <d v="1899-12-30T06:38:00"/>
    <n v="13.4"/>
    <s v="Mon"/>
    <n v="189765896"/>
    <n v="4474711"/>
    <s v="02-27"/>
    <x v="4"/>
    <x v="1"/>
    <x v="26"/>
  </r>
  <r>
    <x v="1519"/>
    <n v="7.1"/>
    <n v="13.9"/>
    <d v="1899-12-30T14:21:00"/>
    <n v="1.4"/>
    <d v="1899-12-30T07:17:00"/>
    <n v="12.5"/>
    <s v="Tue"/>
    <n v="181108370"/>
    <n v="4268038"/>
    <s v="02-28"/>
    <x v="4"/>
    <x v="1"/>
    <x v="27"/>
  </r>
  <r>
    <x v="1520"/>
    <n v="7.5"/>
    <n v="13.7"/>
    <d v="1899-12-30T15:52:00"/>
    <n v="1.3"/>
    <d v="1899-12-30T07:05:00"/>
    <n v="12.4"/>
    <s v="Wed"/>
    <n v="173754253"/>
    <n v="4102572"/>
    <s v="03-01"/>
    <x v="4"/>
    <x v="2"/>
    <x v="0"/>
  </r>
  <r>
    <x v="1521"/>
    <n v="5.2"/>
    <n v="8.6999999999999993"/>
    <d v="1899-12-30T16:08:00"/>
    <n v="1.7"/>
    <d v="1899-12-30T23:44:00"/>
    <n v="7"/>
    <s v="Thu"/>
    <n v="190583563"/>
    <n v="4489161"/>
    <s v="03-02"/>
    <x v="4"/>
    <x v="2"/>
    <x v="1"/>
  </r>
  <r>
    <x v="1522"/>
    <n v="6.2"/>
    <n v="13.3"/>
    <d v="1899-12-30T16:26:00"/>
    <n v="-0.1"/>
    <d v="1899-12-30T05:50:00"/>
    <n v="13.4"/>
    <s v="Fri"/>
    <n v="186567485"/>
    <n v="4382314"/>
    <s v="03-03"/>
    <x v="4"/>
    <x v="2"/>
    <x v="2"/>
  </r>
  <r>
    <x v="1523"/>
    <n v="8.1999999999999993"/>
    <n v="15.8"/>
    <d v="1899-12-30T15:58:00"/>
    <n v="1.5"/>
    <d v="1899-12-30T06:57:00"/>
    <n v="14.3"/>
    <s v="Sat"/>
    <n v="164306515"/>
    <n v="3861380"/>
    <s v="03-04"/>
    <x v="4"/>
    <x v="2"/>
    <x v="3"/>
  </r>
  <r>
    <x v="1524"/>
    <n v="8.3000000000000007"/>
    <n v="15.9"/>
    <d v="1899-12-30T15:38:00"/>
    <n v="1.2"/>
    <d v="1899-12-30T07:14:00"/>
    <n v="14.7"/>
    <s v="Sun"/>
    <n v="149168141"/>
    <n v="3502735"/>
    <s v="03-05"/>
    <x v="4"/>
    <x v="2"/>
    <x v="4"/>
  </r>
  <r>
    <x v="1525"/>
    <n v="4.7"/>
    <n v="9.1"/>
    <d v="1899-12-30T00:01:00"/>
    <n v="0.7"/>
    <d v="1899-12-30T23:58:00"/>
    <n v="8.4"/>
    <s v="Mon"/>
    <n v="194720409"/>
    <n v="4347387"/>
    <s v="03-06"/>
    <x v="4"/>
    <x v="2"/>
    <x v="5"/>
  </r>
  <r>
    <x v="1526"/>
    <n v="1.3"/>
    <n v="5.3"/>
    <d v="1899-12-30T15:47:00"/>
    <n v="-1.6"/>
    <d v="1899-12-30T23:58:00"/>
    <n v="6.9"/>
    <s v="Tue"/>
    <n v="197128520"/>
    <n v="4839433"/>
    <s v="03-07"/>
    <x v="4"/>
    <x v="2"/>
    <x v="6"/>
  </r>
  <r>
    <x v="1527"/>
    <n v="2.2000000000000002"/>
    <n v="6.5"/>
    <d v="1899-12-30T15:05:00"/>
    <n v="-2.5"/>
    <d v="1899-12-30T02:21:00"/>
    <n v="9"/>
    <s v="Wed"/>
    <n v="216180396"/>
    <n v="5041974"/>
    <s v="03-08"/>
    <x v="4"/>
    <x v="2"/>
    <x v="7"/>
  </r>
  <r>
    <x v="1528"/>
    <n v="6.6"/>
    <n v="13.1"/>
    <d v="1899-12-30T16:14:00"/>
    <n v="0.7"/>
    <d v="1899-12-30T06:17:00"/>
    <n v="12.4"/>
    <s v="Thu"/>
    <n v="200571041"/>
    <n v="4668690"/>
    <s v="03-09"/>
    <x v="4"/>
    <x v="2"/>
    <x v="8"/>
  </r>
  <r>
    <x v="1529"/>
    <n v="7.3"/>
    <n v="13.6"/>
    <d v="1899-12-30T16:10:00"/>
    <n v="1.2"/>
    <d v="1899-12-30T07:06:00"/>
    <n v="12.4"/>
    <s v="Fri"/>
    <n v="184767339"/>
    <n v="4309392"/>
    <s v="03-10"/>
    <x v="4"/>
    <x v="2"/>
    <x v="9"/>
  </r>
  <r>
    <x v="1530"/>
    <n v="7.9"/>
    <n v="16.8"/>
    <d v="1899-12-30T15:25:00"/>
    <n v="-1.5"/>
    <d v="1899-12-30T06:17:00"/>
    <n v="18.3"/>
    <s v="Sat"/>
    <n v="166421233"/>
    <n v="3905529"/>
    <s v="03-11"/>
    <x v="4"/>
    <x v="2"/>
    <x v="10"/>
  </r>
  <r>
    <x v="1531"/>
    <n v="10.8"/>
    <n v="18.7"/>
    <d v="1899-12-30T15:14:00"/>
    <n v="1"/>
    <d v="1899-12-30T06:38:00"/>
    <n v="17.7"/>
    <s v="Sun"/>
    <n v="143573349"/>
    <n v="3373710"/>
    <s v="03-12"/>
    <x v="4"/>
    <x v="2"/>
    <x v="11"/>
  </r>
  <r>
    <x v="1532"/>
    <n v="10.1"/>
    <n v="16.3"/>
    <d v="1899-12-30T15:38:00"/>
    <n v="7.7"/>
    <d v="1899-12-30T06:50:00"/>
    <n v="8.6"/>
    <s v="Mon"/>
    <n v="158310988"/>
    <n v="3727169"/>
    <s v="03-13"/>
    <x v="4"/>
    <x v="2"/>
    <x v="12"/>
  </r>
  <r>
    <x v="1533"/>
    <n v="8.3000000000000007"/>
    <n v="14"/>
    <d v="1899-12-30T15:02:00"/>
    <n v="4.5999999999999996"/>
    <d v="1899-12-30T23:58:00"/>
    <n v="9.4"/>
    <s v="Tue"/>
    <n v="165420828"/>
    <n v="3886326"/>
    <s v="03-14"/>
    <x v="4"/>
    <x v="2"/>
    <x v="13"/>
  </r>
  <r>
    <x v="1534"/>
    <n v="6.6"/>
    <n v="13"/>
    <d v="1899-12-30T15:47:00"/>
    <n v="-0.1"/>
    <d v="1899-12-30T06:37:00"/>
    <n v="13.1"/>
    <s v="Wed"/>
    <n v="169016175"/>
    <n v="3978165"/>
    <s v="03-15"/>
    <x v="4"/>
    <x v="2"/>
    <x v="14"/>
  </r>
  <r>
    <x v="1535"/>
    <n v="8.6999999999999993"/>
    <n v="14.3"/>
    <d v="1899-12-30T14:00:00"/>
    <n v="0.8"/>
    <d v="1899-12-30T06:20:00"/>
    <n v="13.5"/>
    <s v="Thu"/>
    <n v="167076065"/>
    <n v="3930659"/>
    <s v="03-16"/>
    <x v="4"/>
    <x v="2"/>
    <x v="15"/>
  </r>
  <r>
    <x v="1536"/>
    <n v="9.4"/>
    <n v="16.8"/>
    <d v="1899-12-30T15:22:00"/>
    <n v="2.1"/>
    <d v="1899-12-30T06:16:00"/>
    <n v="14.7"/>
    <s v="Fri"/>
    <n v="157901245"/>
    <n v="3712288"/>
    <s v="03-17"/>
    <x v="4"/>
    <x v="2"/>
    <x v="16"/>
  </r>
  <r>
    <x v="1537"/>
    <n v="10.3"/>
    <n v="17.5"/>
    <d v="1899-12-30T14:41:00"/>
    <n v="3.1"/>
    <d v="1899-12-30T06:51:00"/>
    <n v="14.4"/>
    <s v="Sat"/>
    <n v="145719026"/>
    <n v="3425167"/>
    <s v="03-18"/>
    <x v="4"/>
    <x v="2"/>
    <x v="17"/>
  </r>
  <r>
    <x v="1538"/>
    <n v="10.4"/>
    <n v="18.600000000000001"/>
    <d v="1899-12-30T14:59:00"/>
    <n v="2.2999999999999998"/>
    <d v="1899-12-30T05:58:00"/>
    <n v="16.3"/>
    <s v="Sun"/>
    <n v="129100762"/>
    <n v="3035891"/>
    <s v="03-19"/>
    <x v="4"/>
    <x v="2"/>
    <x v="18"/>
  </r>
  <r>
    <x v="1539"/>
    <n v="8.1"/>
    <n v="15"/>
    <d v="1899-12-30T13:01:00"/>
    <n v="2.2000000000000002"/>
    <d v="1899-12-30T06:38:00"/>
    <n v="12.8"/>
    <s v="Mon"/>
    <n v="156424178"/>
    <n v="3673386"/>
    <s v="03-20"/>
    <x v="4"/>
    <x v="2"/>
    <x v="19"/>
  </r>
  <r>
    <x v="1540"/>
    <n v="8.9"/>
    <n v="15.3"/>
    <d v="1899-12-30T13:49:00"/>
    <n v="5.3"/>
    <d v="1899-12-30T23:56:00"/>
    <n v="10"/>
    <s v="Tue"/>
    <n v="156662901"/>
    <n v="3678780"/>
    <s v="03-21"/>
    <x v="4"/>
    <x v="2"/>
    <x v="20"/>
  </r>
  <r>
    <x v="1541"/>
    <n v="8.9"/>
    <n v="15.5"/>
    <d v="1899-12-30T16:56:00"/>
    <n v="0.9"/>
    <d v="1899-12-30T05:51:00"/>
    <n v="14.6"/>
    <s v="Wed"/>
    <n v="158297226"/>
    <n v="3713795"/>
    <s v="03-22"/>
    <x v="4"/>
    <x v="2"/>
    <x v="21"/>
  </r>
  <r>
    <x v="1542"/>
    <n v="11.4"/>
    <n v="17.100000000000001"/>
    <d v="1899-12-30T14:07:00"/>
    <n v="7.3"/>
    <d v="1899-12-30T07:05:00"/>
    <n v="9.8000000000000007"/>
    <s v="Thu"/>
    <n v="150710728"/>
    <n v="3539552"/>
    <s v="03-23"/>
    <x v="4"/>
    <x v="2"/>
    <x v="22"/>
  </r>
  <r>
    <x v="1543"/>
    <n v="9.6999999999999993"/>
    <n v="14.3"/>
    <d v="1899-12-30T15:07:00"/>
    <n v="6.1"/>
    <d v="1899-12-30T06:26:00"/>
    <n v="8.1999999999999993"/>
    <s v="Fri"/>
    <n v="151893871"/>
    <n v="3568748"/>
    <s v="03-24"/>
    <x v="4"/>
    <x v="2"/>
    <x v="23"/>
  </r>
  <r>
    <x v="1544"/>
    <n v="6.3"/>
    <n v="10.4"/>
    <d v="1899-12-30T12:18:00"/>
    <n v="4"/>
    <d v="1899-12-30T23:51:00"/>
    <n v="6.4"/>
    <s v="Sat"/>
    <n v="156937697"/>
    <n v="3689058"/>
    <s v="03-25"/>
    <x v="4"/>
    <x v="2"/>
    <x v="24"/>
  </r>
  <r>
    <x v="1545"/>
    <n v="6.5"/>
    <n v="11.4"/>
    <d v="1899-12-30T14:39:00"/>
    <n v="4"/>
    <d v="1899-12-30T00:01:00"/>
    <n v="7.4"/>
    <s v="Sun"/>
    <n v="147599535"/>
    <n v="3468645"/>
    <s v="03-26"/>
    <x v="4"/>
    <x v="2"/>
    <x v="25"/>
  </r>
  <r>
    <x v="1546"/>
    <n v="6.4"/>
    <n v="10.7"/>
    <d v="1899-12-30T14:49:00"/>
    <n v="3.3"/>
    <d v="1899-12-30T04:38:00"/>
    <n v="7.4"/>
    <s v="Mon"/>
    <n v="172065293"/>
    <n v="4054368"/>
    <s v="03-27"/>
    <x v="4"/>
    <x v="2"/>
    <x v="26"/>
  </r>
  <r>
    <x v="1547"/>
    <n v="8.8000000000000007"/>
    <n v="15.3"/>
    <d v="1899-12-30T14:47:00"/>
    <n v="0.4"/>
    <d v="1899-12-30T05:15:00"/>
    <n v="14.9"/>
    <s v="Tue"/>
    <n v="169143180"/>
    <n v="3984217"/>
    <s v="03-28"/>
    <x v="4"/>
    <x v="2"/>
    <x v="27"/>
  </r>
  <r>
    <x v="1548"/>
    <n v="9.8000000000000007"/>
    <n v="15.2"/>
    <d v="1899-12-30T15:39:00"/>
    <n v="5.4"/>
    <d v="1899-12-30T05:28:00"/>
    <n v="9.8000000000000007"/>
    <s v="Wed"/>
    <n v="161330620"/>
    <n v="3796193"/>
    <s v="03-29"/>
    <x v="4"/>
    <x v="2"/>
    <x v="28"/>
  </r>
  <r>
    <x v="1549"/>
    <n v="11.9"/>
    <n v="20.2"/>
    <d v="1899-12-30T16:04:00"/>
    <n v="5"/>
    <d v="1899-12-30T04:52:00"/>
    <n v="15.2"/>
    <s v="Thu"/>
    <n v="153894758"/>
    <n v="3617341"/>
    <s v="03-30"/>
    <x v="4"/>
    <x v="2"/>
    <x v="29"/>
  </r>
  <r>
    <x v="1550"/>
    <n v="9.3000000000000007"/>
    <n v="11"/>
    <d v="1899-12-30T00:01:00"/>
    <n v="7.3"/>
    <d v="1899-12-30T23:41:00"/>
    <n v="3.7"/>
    <s v="Fri"/>
    <n v="160685283"/>
    <n v="3769200"/>
    <s v="03-31"/>
    <x v="4"/>
    <x v="2"/>
    <x v="30"/>
  </r>
  <r>
    <x v="1551"/>
    <n v="7.6"/>
    <n v="11"/>
    <d v="1899-12-30T15:03:00"/>
    <n v="5.0999999999999996"/>
    <d v="1899-12-30T23:25:00"/>
    <n v="5.9"/>
    <s v="Sat"/>
    <n v="150405714"/>
    <n v="3532985"/>
    <s v="04-01"/>
    <x v="4"/>
    <x v="3"/>
    <x v="0"/>
  </r>
  <r>
    <x v="1552"/>
    <n v="9.1999999999999993"/>
    <n v="15.8"/>
    <d v="1899-12-30T16:17:00"/>
    <n v="2.1"/>
    <d v="1899-12-30T07:07:00"/>
    <n v="13.7"/>
    <s v="Sun"/>
    <n v="131595607"/>
    <n v="3090854"/>
    <s v="04-02"/>
    <x v="4"/>
    <x v="3"/>
    <x v="1"/>
  </r>
  <r>
    <x v="1553"/>
    <n v="13.9"/>
    <n v="21.9"/>
    <d v="1899-12-30T16:03:00"/>
    <n v="5.3"/>
    <d v="1899-12-30T06:24:00"/>
    <n v="16.600000000000001"/>
    <s v="Mon"/>
    <n v="141778705"/>
    <n v="3337872"/>
    <s v="04-03"/>
    <x v="4"/>
    <x v="3"/>
    <x v="2"/>
  </r>
  <r>
    <x v="1554"/>
    <n v="15.4"/>
    <n v="23.2"/>
    <d v="1899-12-30T17:25:00"/>
    <n v="5.3"/>
    <d v="1899-12-30T06:22:00"/>
    <n v="17.899999999999999"/>
    <s v="Tue"/>
    <n v="144628016"/>
    <n v="3202456"/>
    <s v="04-04"/>
    <x v="4"/>
    <x v="3"/>
    <x v="3"/>
  </r>
  <r>
    <x v="1555"/>
    <n v="14.6"/>
    <n v="17.2"/>
    <d v="1899-12-30T11:18:00"/>
    <n v="12.2"/>
    <d v="1899-12-30T06:21:00"/>
    <n v="5"/>
    <s v="Wed"/>
    <n v="126354928"/>
    <n v="3193162"/>
    <s v="04-05"/>
    <x v="4"/>
    <x v="3"/>
    <x v="4"/>
  </r>
  <r>
    <x v="1556"/>
    <n v="16.899999999999999"/>
    <n v="21"/>
    <d v="1899-12-30T13:42:00"/>
    <n v="14.9"/>
    <d v="1899-12-30T01:20:00"/>
    <n v="6.1"/>
    <s v="Thu"/>
    <n v="124941015"/>
    <n v="2950158"/>
    <s v="04-06"/>
    <x v="4"/>
    <x v="3"/>
    <x v="5"/>
  </r>
  <r>
    <x v="1557"/>
    <n v="15.8"/>
    <n v="22.6"/>
    <d v="1899-12-30T13:50:00"/>
    <n v="8.9"/>
    <d v="1899-12-30T06:14:00"/>
    <n v="13.7"/>
    <s v="Fri"/>
    <n v="117725860"/>
    <n v="2781891"/>
    <s v="04-07"/>
    <x v="4"/>
    <x v="3"/>
    <x v="6"/>
  </r>
  <r>
    <x v="1558"/>
    <n v="18.7"/>
    <n v="27.2"/>
    <d v="1899-12-30T15:10:00"/>
    <n v="9.1999999999999993"/>
    <d v="1899-12-30T06:33:00"/>
    <n v="18"/>
    <s v="Sat"/>
    <n v="100247578"/>
    <n v="2370448"/>
    <s v="04-08"/>
    <x v="4"/>
    <x v="3"/>
    <x v="7"/>
  </r>
  <r>
    <x v="1559"/>
    <n v="13.3"/>
    <n v="17.100000000000001"/>
    <d v="1899-12-30T00:01:00"/>
    <n v="11.1"/>
    <d v="1899-12-30T23:47:00"/>
    <n v="6"/>
    <s v="Sun"/>
    <n v="94325073"/>
    <n v="2232724"/>
    <s v="04-09"/>
    <x v="4"/>
    <x v="3"/>
    <x v="8"/>
  </r>
  <r>
    <x v="1560"/>
    <n v="12"/>
    <n v="16.399999999999999"/>
    <d v="1899-12-30T12:44:00"/>
    <n v="9.3000000000000007"/>
    <d v="1899-12-30T05:16:00"/>
    <n v="7.1"/>
    <s v="Mon"/>
    <n v="119833320"/>
    <n v="2836958"/>
    <s v="04-10"/>
    <x v="4"/>
    <x v="3"/>
    <x v="9"/>
  </r>
  <r>
    <x v="1561"/>
    <n v="13"/>
    <n v="19"/>
    <d v="1899-12-30T16:41:00"/>
    <n v="8.3000000000000007"/>
    <d v="1899-12-30T03:05:00"/>
    <n v="10.7"/>
    <s v="Tue"/>
    <n v="127018870"/>
    <n v="2997545"/>
    <s v="04-11"/>
    <x v="4"/>
    <x v="3"/>
    <x v="10"/>
  </r>
  <r>
    <x v="1562"/>
    <n v="14.6"/>
    <n v="19.399999999999999"/>
    <d v="1899-12-30T15:58:00"/>
    <n v="11"/>
    <d v="1899-12-30T05:49:00"/>
    <n v="8.4"/>
    <s v="Wed"/>
    <n v="124241316"/>
    <n v="2932669"/>
    <s v="04-12"/>
    <x v="4"/>
    <x v="3"/>
    <x v="11"/>
  </r>
  <r>
    <x v="1563"/>
    <n v="15.6"/>
    <n v="23.4"/>
    <d v="1899-12-30T16:22:00"/>
    <n v="5.9"/>
    <d v="1899-12-30T06:14:00"/>
    <n v="17.5"/>
    <s v="Thu"/>
    <n v="120556240"/>
    <n v="2844860"/>
    <s v="04-13"/>
    <x v="4"/>
    <x v="3"/>
    <x v="12"/>
  </r>
  <r>
    <x v="1564"/>
    <n v="16.2"/>
    <n v="22.7"/>
    <d v="1899-12-30T14:08:00"/>
    <n v="8.9"/>
    <d v="1899-12-30T05:28:00"/>
    <n v="13.8"/>
    <s v="Fri"/>
    <n v="114679740"/>
    <n v="2706410"/>
    <s v="04-14"/>
    <x v="4"/>
    <x v="3"/>
    <x v="13"/>
  </r>
  <r>
    <x v="1565"/>
    <n v="20.6"/>
    <n v="27.5"/>
    <d v="1899-12-30T16:12:00"/>
    <n v="13.7"/>
    <d v="1899-12-30T06:19:00"/>
    <n v="13.8"/>
    <s v="Sat"/>
    <n v="94938379"/>
    <n v="2242624"/>
    <s v="04-15"/>
    <x v="4"/>
    <x v="3"/>
    <x v="14"/>
  </r>
  <r>
    <x v="1566"/>
    <n v="20.6"/>
    <n v="29"/>
    <d v="1899-12-30T15:48:00"/>
    <n v="12"/>
    <d v="1899-12-30T06:01:00"/>
    <n v="17"/>
    <s v="Sun"/>
    <n v="76306535"/>
    <n v="1800755"/>
    <s v="04-16"/>
    <x v="4"/>
    <x v="3"/>
    <x v="15"/>
  </r>
  <r>
    <x v="1567"/>
    <n v="13.7"/>
    <n v="17.8"/>
    <d v="1899-12-30T00:02:00"/>
    <n v="12"/>
    <d v="1899-12-30T08:17:00"/>
    <n v="5.8"/>
    <s v="Mon"/>
    <n v="106757376"/>
    <n v="2521157"/>
    <s v="04-17"/>
    <x v="4"/>
    <x v="3"/>
    <x v="16"/>
  </r>
  <r>
    <x v="1568"/>
    <n v="15.6"/>
    <n v="24.3"/>
    <d v="1899-12-30T14:58:00"/>
    <n v="9.6999999999999993"/>
    <d v="1899-12-30T05:59:00"/>
    <n v="14.6"/>
    <s v="Tue"/>
    <n v="111103985"/>
    <n v="2618723"/>
    <s v="04-18"/>
    <x v="4"/>
    <x v="3"/>
    <x v="17"/>
  </r>
  <r>
    <x v="1569"/>
    <n v="15.8"/>
    <n v="21.2"/>
    <d v="1899-12-30T15:24:00"/>
    <n v="10.4"/>
    <d v="1899-12-30T05:57:00"/>
    <n v="10.8"/>
    <s v="Wed"/>
    <n v="110890118"/>
    <n v="2610388"/>
    <s v="04-19"/>
    <x v="4"/>
    <x v="3"/>
    <x v="18"/>
  </r>
  <r>
    <x v="1570"/>
    <n v="13.9"/>
    <n v="19.600000000000001"/>
    <d v="1899-12-30T11:56:00"/>
    <n v="10.6"/>
    <d v="1899-12-30T23:59:00"/>
    <n v="9"/>
    <s v="Thu"/>
    <n v="113709046"/>
    <n v="2673936"/>
    <s v="04-20"/>
    <x v="4"/>
    <x v="3"/>
    <x v="19"/>
  </r>
  <r>
    <x v="1571"/>
    <n v="14.7"/>
    <n v="21.3"/>
    <d v="1899-12-30T13:51:00"/>
    <n v="8.6999999999999993"/>
    <d v="1899-12-30T05:40:00"/>
    <n v="12.6"/>
    <s v="Fri"/>
    <n v="112051597"/>
    <n v="2634820"/>
    <s v="04-21"/>
    <x v="4"/>
    <x v="3"/>
    <x v="20"/>
  </r>
  <r>
    <x v="1572"/>
    <n v="13.9"/>
    <n v="21.4"/>
    <d v="1899-12-30T14:33:00"/>
    <n v="8.9"/>
    <d v="1899-12-30T06:27:00"/>
    <n v="12.5"/>
    <s v="Sat"/>
    <n v="100148319"/>
    <n v="2361829"/>
    <s v="04-22"/>
    <x v="4"/>
    <x v="3"/>
    <x v="21"/>
  </r>
  <r>
    <x v="1573"/>
    <n v="15.9"/>
    <n v="23.7"/>
    <d v="1899-12-30T14:38:00"/>
    <n v="7.5"/>
    <d v="1899-12-30T05:28:00"/>
    <n v="16.2"/>
    <s v="Sun"/>
    <n v="84296135"/>
    <n v="1984450"/>
    <s v="04-23"/>
    <x v="4"/>
    <x v="3"/>
    <x v="22"/>
  </r>
  <r>
    <x v="1574"/>
    <n v="17.100000000000001"/>
    <n v="25.2"/>
    <d v="1899-12-30T14:52:00"/>
    <n v="8.6"/>
    <d v="1899-12-30T05:25:00"/>
    <n v="16.600000000000001"/>
    <s v="Mon"/>
    <n v="102190679"/>
    <n v="2398084"/>
    <s v="04-24"/>
    <x v="4"/>
    <x v="3"/>
    <x v="23"/>
  </r>
  <r>
    <x v="1575"/>
    <n v="19.5"/>
    <n v="24.4"/>
    <d v="1899-12-30T14:41:00"/>
    <n v="14"/>
    <d v="1899-12-30T05:45:00"/>
    <n v="10.4"/>
    <s v="Tue"/>
    <n v="103630649"/>
    <n v="2428970"/>
    <s v="04-25"/>
    <x v="4"/>
    <x v="3"/>
    <x v="24"/>
  </r>
  <r>
    <x v="1576"/>
    <n v="16"/>
    <n v="20.9"/>
    <d v="1899-12-30T16:43:00"/>
    <n v="13"/>
    <d v="1899-12-30T05:43:00"/>
    <n v="7.9"/>
    <s v="Wed"/>
    <n v="103310970"/>
    <n v="2425114"/>
    <s v="04-26"/>
    <x v="4"/>
    <x v="3"/>
    <x v="25"/>
  </r>
  <r>
    <x v="1577"/>
    <n v="15.4"/>
    <n v="20.5"/>
    <d v="1899-12-30T14:11:00"/>
    <n v="10.9"/>
    <d v="1899-12-30T05:52:00"/>
    <n v="9.6"/>
    <s v="Thu"/>
    <n v="105570824"/>
    <n v="2477381"/>
    <s v="04-27"/>
    <x v="4"/>
    <x v="3"/>
    <x v="26"/>
  </r>
  <r>
    <x v="1578"/>
    <n v="17.7"/>
    <n v="26.3"/>
    <d v="1899-12-30T15:20:00"/>
    <n v="7"/>
    <d v="1899-12-30T05:25:00"/>
    <n v="19.3"/>
    <s v="Fri"/>
    <n v="101969399"/>
    <n v="2391983"/>
    <s v="04-28"/>
    <x v="4"/>
    <x v="3"/>
    <x v="27"/>
  </r>
  <r>
    <x v="1579"/>
    <n v="19.7"/>
    <n v="27.9"/>
    <d v="1899-12-30T15:49:00"/>
    <n v="10"/>
    <d v="1899-12-30T05:56:00"/>
    <n v="17.899999999999999"/>
    <s v="Sat"/>
    <n v="86328860"/>
    <n v="2005790"/>
    <s v="04-29"/>
    <x v="4"/>
    <x v="3"/>
    <x v="28"/>
  </r>
  <r>
    <x v="1580"/>
    <n v="23.5"/>
    <n v="31.1"/>
    <d v="1899-12-30T15:10:00"/>
    <n v="14.5"/>
    <d v="1899-12-30T05:21:00"/>
    <n v="16.600000000000001"/>
    <s v="Sun"/>
    <n v="67217141"/>
    <n v="1564740"/>
    <s v="04-30"/>
    <x v="4"/>
    <x v="3"/>
    <x v="29"/>
  </r>
  <r>
    <x v="1581"/>
    <n v="18.5"/>
    <n v="23.3"/>
    <d v="1899-12-30T14:59:00"/>
    <n v="13.3"/>
    <d v="1899-12-30T23:55:00"/>
    <n v="10"/>
    <s v="Mon"/>
    <n v="73948128"/>
    <n v="1738102"/>
    <s v="05-01"/>
    <x v="4"/>
    <x v="4"/>
    <x v="0"/>
  </r>
  <r>
    <x v="1582"/>
    <n v="16.7"/>
    <n v="24.7"/>
    <d v="1899-12-30T15:36:00"/>
    <n v="8.5"/>
    <d v="1899-12-30T05:49:00"/>
    <n v="16.2"/>
    <s v="Tue"/>
    <n v="88644770"/>
    <n v="2078994"/>
    <s v="05-02"/>
    <x v="4"/>
    <x v="4"/>
    <x v="1"/>
  </r>
  <r>
    <x v="1583"/>
    <n v="19.3"/>
    <n v="28.5"/>
    <d v="1899-12-30T16:39:00"/>
    <n v="8.5"/>
    <d v="1899-12-30T05:53:00"/>
    <n v="20"/>
    <s v="Wed"/>
    <n v="83767720"/>
    <n v="1941400"/>
    <s v="05-03"/>
    <x v="4"/>
    <x v="4"/>
    <x v="2"/>
  </r>
  <r>
    <x v="1584"/>
    <n v="20.3"/>
    <n v="28.4"/>
    <d v="1899-12-30T14:20:00"/>
    <n v="10.7"/>
    <d v="1899-12-30T05:33:00"/>
    <n v="17.7"/>
    <s v="Thu"/>
    <n v="83457252"/>
    <n v="1938536"/>
    <s v="05-04"/>
    <x v="4"/>
    <x v="4"/>
    <x v="3"/>
  </r>
  <r>
    <x v="1585"/>
    <n v="20.6"/>
    <n v="26.5"/>
    <d v="1899-12-30T12:08:00"/>
    <n v="17.100000000000001"/>
    <d v="1899-12-30T05:37:00"/>
    <n v="9.4"/>
    <s v="Fri"/>
    <n v="75232652"/>
    <n v="1752689"/>
    <s v="05-05"/>
    <x v="4"/>
    <x v="4"/>
    <x v="4"/>
  </r>
  <r>
    <x v="1586"/>
    <n v="19.2"/>
    <n v="25.1"/>
    <d v="1899-12-30T15:15:00"/>
    <n v="15.1"/>
    <d v="1899-12-30T07:25:00"/>
    <n v="10"/>
    <s v="Sat"/>
    <n v="62705005"/>
    <n v="1470075"/>
    <s v="05-06"/>
    <x v="4"/>
    <x v="4"/>
    <x v="5"/>
  </r>
  <r>
    <x v="1587"/>
    <n v="20.100000000000001"/>
    <n v="28.1"/>
    <d v="1899-12-30T14:48:00"/>
    <n v="11.2"/>
    <d v="1899-12-30T05:14:00"/>
    <n v="16.899999999999999"/>
    <s v="Sun"/>
    <n v="63044580"/>
    <n v="1483229"/>
    <s v="05-07"/>
    <x v="4"/>
    <x v="4"/>
    <x v="6"/>
  </r>
  <r>
    <x v="1588"/>
    <n v="20.5"/>
    <n v="27.6"/>
    <d v="1899-12-30T15:10:00"/>
    <n v="10.9"/>
    <d v="1899-12-30T05:18:00"/>
    <n v="16.7"/>
    <s v="Mon"/>
    <n v="82329427"/>
    <n v="1937631"/>
    <s v="05-08"/>
    <x v="4"/>
    <x v="4"/>
    <x v="7"/>
  </r>
  <r>
    <x v="1589"/>
    <n v="15.4"/>
    <n v="19.600000000000001"/>
    <d v="1899-12-30T00:04:00"/>
    <n v="13.5"/>
    <d v="1899-12-30T22:51:00"/>
    <n v="6.1"/>
    <s v="Tue"/>
    <n v="86318118"/>
    <n v="2031740"/>
    <s v="05-09"/>
    <x v="4"/>
    <x v="4"/>
    <x v="8"/>
  </r>
  <r>
    <x v="1590"/>
    <n v="16.3"/>
    <n v="21.2"/>
    <d v="1899-12-30T16:11:00"/>
    <n v="13.5"/>
    <d v="1899-12-30T00:10:00"/>
    <n v="7.7"/>
    <s v="Wed"/>
    <n v="91174403"/>
    <n v="2140667"/>
    <s v="05-10"/>
    <x v="4"/>
    <x v="4"/>
    <x v="9"/>
  </r>
  <r>
    <x v="1591"/>
    <n v="20"/>
    <n v="27.7"/>
    <d v="1899-12-30T17:03:00"/>
    <n v="12.7"/>
    <d v="1899-12-30T03:13:00"/>
    <n v="15"/>
    <s v="Thu"/>
    <n v="89520601"/>
    <n v="2093965"/>
    <s v="05-11"/>
    <x v="4"/>
    <x v="4"/>
    <x v="10"/>
  </r>
  <r>
    <x v="1592"/>
    <n v="18"/>
    <n v="20.3"/>
    <d v="1899-12-30T11:31:00"/>
    <n v="15.4"/>
    <d v="1899-12-30T23:44:00"/>
    <n v="4.9000000000000004"/>
    <s v="Fri"/>
    <n v="87697071"/>
    <n v="2048210"/>
    <s v="05-12"/>
    <x v="4"/>
    <x v="4"/>
    <x v="11"/>
  </r>
  <r>
    <x v="1593"/>
    <n v="20.2"/>
    <n v="27.7"/>
    <d v="1899-12-30T14:30:00"/>
    <n v="12.6"/>
    <d v="1899-12-30T05:10:00"/>
    <n v="15.1"/>
    <s v="Sat"/>
    <n v="77130379"/>
    <n v="1808244"/>
    <s v="05-13"/>
    <x v="4"/>
    <x v="4"/>
    <x v="12"/>
  </r>
  <r>
    <x v="1594"/>
    <n v="19.7"/>
    <n v="25.9"/>
    <d v="1899-12-30T13:09:00"/>
    <n v="14.5"/>
    <d v="1899-12-30T05:45:00"/>
    <n v="11.4"/>
    <s v="Sun"/>
    <n v="63786063"/>
    <n v="1496591"/>
    <s v="05-14"/>
    <x v="4"/>
    <x v="4"/>
    <x v="13"/>
  </r>
  <r>
    <x v="1595"/>
    <n v="19"/>
    <n v="24.6"/>
    <d v="1899-12-30T16:31:00"/>
    <n v="12.5"/>
    <d v="1899-12-30T05:17:00"/>
    <n v="12.1"/>
    <s v="Mon"/>
    <n v="84117313"/>
    <n v="1979390"/>
    <s v="05-15"/>
    <x v="4"/>
    <x v="4"/>
    <x v="14"/>
  </r>
  <r>
    <x v="1596"/>
    <n v="18.8"/>
    <n v="23.9"/>
    <d v="1899-12-30T14:01:00"/>
    <n v="14.4"/>
    <d v="1899-12-30T04:47:00"/>
    <n v="9.5"/>
    <s v="Tue"/>
    <n v="88619366"/>
    <n v="2083670"/>
    <s v="05-16"/>
    <x v="4"/>
    <x v="4"/>
    <x v="15"/>
  </r>
  <r>
    <x v="1597"/>
    <n v="19.399999999999999"/>
    <n v="26"/>
    <d v="1899-12-30T14:02:00"/>
    <n v="13.8"/>
    <d v="1899-12-30T06:02:00"/>
    <n v="12.2"/>
    <s v="Wed"/>
    <n v="87888799"/>
    <n v="2061829"/>
    <s v="05-17"/>
    <x v="4"/>
    <x v="4"/>
    <x v="16"/>
  </r>
  <r>
    <x v="1598"/>
    <n v="22.4"/>
    <n v="29.2"/>
    <d v="1899-12-30T16:42:00"/>
    <n v="13.8"/>
    <d v="1899-12-30T05:00:00"/>
    <n v="15.4"/>
    <s v="Thu"/>
    <n v="86447672"/>
    <n v="2031615"/>
    <s v="05-18"/>
    <x v="4"/>
    <x v="4"/>
    <x v="17"/>
  </r>
  <r>
    <x v="1599"/>
    <n v="25.1"/>
    <n v="31.7"/>
    <d v="1899-12-30T15:41:00"/>
    <n v="17"/>
    <d v="1899-12-30T05:51:00"/>
    <n v="14.7"/>
    <s v="Fri"/>
    <n v="84555074"/>
    <n v="1989532"/>
    <s v="05-19"/>
    <x v="4"/>
    <x v="4"/>
    <x v="18"/>
  </r>
  <r>
    <x v="1600"/>
    <n v="25.3"/>
    <n v="31.7"/>
    <d v="1899-12-30T15:41:00"/>
    <n v="20"/>
    <d v="1899-12-30T04:07:00"/>
    <n v="11.7"/>
    <s v="Sat"/>
    <n v="73370337"/>
    <n v="1721635"/>
    <s v="05-20"/>
    <x v="4"/>
    <x v="4"/>
    <x v="19"/>
  </r>
  <r>
    <x v="1601"/>
    <n v="24.1"/>
    <n v="30.2"/>
    <d v="1899-12-30T13:22:00"/>
    <n v="17.600000000000001"/>
    <d v="1899-12-30T05:20:00"/>
    <n v="12.6"/>
    <s v="Sun"/>
    <n v="59262483"/>
    <n v="1391289"/>
    <s v="05-21"/>
    <x v="4"/>
    <x v="4"/>
    <x v="20"/>
  </r>
  <r>
    <x v="1602"/>
    <n v="22.3"/>
    <n v="31"/>
    <d v="1899-12-30T14:12:00"/>
    <n v="16.3"/>
    <d v="1899-12-30T05:39:00"/>
    <n v="14.7"/>
    <s v="Mon"/>
    <n v="80205477"/>
    <n v="1885102"/>
    <s v="05-22"/>
    <x v="4"/>
    <x v="4"/>
    <x v="21"/>
  </r>
  <r>
    <x v="1603"/>
    <n v="21.8"/>
    <n v="28.1"/>
    <d v="1899-12-30T14:10:00"/>
    <n v="14.1"/>
    <d v="1899-12-30T05:18:00"/>
    <n v="14"/>
    <s v="Tue"/>
    <n v="83003501"/>
    <n v="1950995"/>
    <s v="05-23"/>
    <x v="4"/>
    <x v="4"/>
    <x v="22"/>
  </r>
  <r>
    <x v="1604"/>
    <n v="21.2"/>
    <n v="26.3"/>
    <d v="1899-12-30T13:08:00"/>
    <n v="18.399999999999999"/>
    <d v="1899-12-31T00:00:00"/>
    <n v="7.9"/>
    <s v="Wed"/>
    <n v="81536274"/>
    <n v="1918666"/>
    <s v="05-24"/>
    <x v="4"/>
    <x v="4"/>
    <x v="23"/>
  </r>
  <r>
    <x v="1605"/>
    <n v="23.6"/>
    <n v="32.1"/>
    <d v="1899-12-30T15:07:00"/>
    <n v="17.600000000000001"/>
    <d v="1899-12-30T01:44:00"/>
    <n v="14.5"/>
    <s v="Thu"/>
    <n v="82016179"/>
    <n v="1928540"/>
    <s v="05-25"/>
    <x v="4"/>
    <x v="4"/>
    <x v="24"/>
  </r>
  <r>
    <x v="1606"/>
    <n v="17.899999999999999"/>
    <n v="24"/>
    <d v="1899-12-30T15:06:00"/>
    <n v="13.5"/>
    <d v="1899-12-30T23:54:00"/>
    <n v="10.5"/>
    <s v="Fri"/>
    <n v="82134844"/>
    <n v="1919600"/>
    <s v="05-26"/>
    <x v="4"/>
    <x v="4"/>
    <x v="25"/>
  </r>
  <r>
    <x v="1607"/>
    <n v="19.3"/>
    <n v="27.7"/>
    <d v="1899-12-30T16:45:00"/>
    <n v="11.5"/>
    <d v="1899-12-30T04:55:00"/>
    <n v="16.2"/>
    <s v="Sat"/>
    <n v="70063897"/>
    <n v="1639321"/>
    <s v="05-27"/>
    <x v="4"/>
    <x v="4"/>
    <x v="26"/>
  </r>
  <r>
    <x v="1608"/>
    <n v="22.7"/>
    <n v="30.9"/>
    <d v="1899-12-30T16:22:00"/>
    <n v="13"/>
    <d v="1899-12-30T05:30:00"/>
    <n v="17.899999999999999"/>
    <s v="Sun"/>
    <n v="57910293"/>
    <n v="1354060"/>
    <s v="05-28"/>
    <x v="4"/>
    <x v="4"/>
    <x v="27"/>
  </r>
  <r>
    <x v="1609"/>
    <n v="27.5"/>
    <n v="35.9"/>
    <d v="1899-12-30T15:38:00"/>
    <n v="18.7"/>
    <d v="1899-12-30T04:26:00"/>
    <n v="17.2"/>
    <s v="Mon"/>
    <n v="78440436"/>
    <n v="1828514"/>
    <s v="05-29"/>
    <x v="4"/>
    <x v="4"/>
    <x v="28"/>
  </r>
  <r>
    <x v="1610"/>
    <n v="26.3"/>
    <n v="33.299999999999997"/>
    <d v="1899-12-30T15:11:00"/>
    <n v="19.2"/>
    <d v="1899-12-30T05:02:00"/>
    <n v="14.1"/>
    <s v="Tue"/>
    <n v="80791108"/>
    <n v="1888188"/>
    <s v="05-30"/>
    <x v="4"/>
    <x v="4"/>
    <x v="29"/>
  </r>
  <r>
    <x v="1611"/>
    <n v="24.6"/>
    <n v="30.7"/>
    <d v="1899-12-30T13:40:00"/>
    <n v="19.899999999999999"/>
    <d v="1899-12-30T04:57:00"/>
    <n v="10.8"/>
    <s v="Wed"/>
    <n v="79387577"/>
    <n v="1857041"/>
    <s v="05-31"/>
    <x v="4"/>
    <x v="4"/>
    <x v="30"/>
  </r>
  <r>
    <x v="1612"/>
    <n v="23.8"/>
    <n v="32.6"/>
    <d v="1899-12-30T15:49:00"/>
    <n v="17.5"/>
    <d v="1899-12-30T23:48:00"/>
    <n v="15.1"/>
    <s v="Thu"/>
    <n v="79084818"/>
    <n v="1851096"/>
    <s v="06-01"/>
    <x v="4"/>
    <x v="5"/>
    <x v="0"/>
  </r>
  <r>
    <x v="1613"/>
    <n v="20.2"/>
    <n v="28.8"/>
    <d v="1899-12-30T15:33:00"/>
    <n v="14.3"/>
    <d v="1899-12-30T05:16:00"/>
    <n v="14.5"/>
    <s v="Fri"/>
    <n v="78017516"/>
    <n v="1823948"/>
    <s v="06-02"/>
    <x v="4"/>
    <x v="5"/>
    <x v="1"/>
  </r>
  <r>
    <x v="1614"/>
    <n v="20.7"/>
    <n v="27.3"/>
    <d v="1899-12-30T13:40:00"/>
    <n v="16.2"/>
    <d v="1899-12-30T23:54:00"/>
    <n v="11.1"/>
    <s v="Sat"/>
    <n v="66509047"/>
    <n v="1553214"/>
    <s v="06-03"/>
    <x v="4"/>
    <x v="5"/>
    <x v="2"/>
  </r>
  <r>
    <x v="1615"/>
    <n v="20.7"/>
    <n v="29.1"/>
    <d v="1899-12-30T15:28:00"/>
    <n v="12.2"/>
    <d v="1899-12-30T05:01:00"/>
    <n v="16.899999999999999"/>
    <s v="Sun"/>
    <n v="55227397"/>
    <n v="1290684"/>
    <s v="06-04"/>
    <x v="4"/>
    <x v="5"/>
    <x v="3"/>
  </r>
  <r>
    <x v="1616"/>
    <n v="19.600000000000001"/>
    <n v="26.8"/>
    <d v="1899-12-30T13:29:00"/>
    <n v="13.4"/>
    <d v="1899-12-30T05:06:00"/>
    <n v="13.4"/>
    <s v="Mon"/>
    <n v="75149812"/>
    <n v="1750738"/>
    <s v="06-05"/>
    <x v="4"/>
    <x v="5"/>
    <x v="4"/>
  </r>
  <r>
    <x v="1617"/>
    <n v="17.899999999999999"/>
    <n v="21.8"/>
    <d v="1899-12-30T14:15:00"/>
    <n v="15.2"/>
    <d v="1899-12-30T05:26:00"/>
    <n v="6.6"/>
    <s v="Tue"/>
    <n v="74391390"/>
    <n v="1732790"/>
    <s v="06-06"/>
    <x v="4"/>
    <x v="5"/>
    <x v="5"/>
  </r>
  <r>
    <x v="1618"/>
    <n v="21.3"/>
    <n v="26.5"/>
    <d v="1899-12-30T15:32:00"/>
    <n v="17.3"/>
    <d v="1899-12-30T00:02:00"/>
    <n v="9.1999999999999993"/>
    <s v="Wed"/>
    <n v="80260966"/>
    <n v="1874060"/>
    <s v="06-07"/>
    <x v="4"/>
    <x v="5"/>
    <x v="6"/>
  </r>
  <r>
    <x v="1619"/>
    <n v="22.6"/>
    <n v="27.9"/>
    <d v="1899-12-30T15:56:00"/>
    <n v="18.100000000000001"/>
    <d v="1899-12-30T03:45:00"/>
    <n v="9.8000000000000007"/>
    <s v="Thu"/>
    <n v="81159161"/>
    <n v="1901138"/>
    <s v="06-08"/>
    <x v="4"/>
    <x v="5"/>
    <x v="7"/>
  </r>
  <r>
    <x v="1620"/>
    <n v="25.6"/>
    <n v="33"/>
    <d v="1899-12-30T15:20:00"/>
    <n v="17.399999999999999"/>
    <d v="1899-12-30T05:11:00"/>
    <n v="15.6"/>
    <s v="Fri"/>
    <n v="79907337"/>
    <n v="1871541"/>
    <s v="06-09"/>
    <x v="4"/>
    <x v="5"/>
    <x v="8"/>
  </r>
  <r>
    <x v="1621"/>
    <n v="22.5"/>
    <n v="28.9"/>
    <d v="1899-12-30T15:31:00"/>
    <n v="18.600000000000001"/>
    <d v="1899-12-30T23:54:00"/>
    <n v="10.3"/>
    <s v="Sat"/>
    <n v="66463533"/>
    <n v="1556294"/>
    <s v="06-10"/>
    <x v="4"/>
    <x v="5"/>
    <x v="9"/>
  </r>
  <r>
    <x v="1622"/>
    <n v="21.1"/>
    <n v="28.9"/>
    <d v="1899-12-30T15:03:00"/>
    <n v="17.100000000000001"/>
    <d v="1899-12-30T04:47:00"/>
    <n v="11.8"/>
    <s v="Sun"/>
    <n v="55035268"/>
    <n v="1288183"/>
    <s v="06-11"/>
    <x v="4"/>
    <x v="5"/>
    <x v="10"/>
  </r>
  <r>
    <x v="1623"/>
    <n v="19.2"/>
    <n v="23.8"/>
    <d v="1899-12-30T14:17:00"/>
    <n v="15.8"/>
    <d v="1899-12-30T05:15:00"/>
    <n v="8"/>
    <s v="Mon"/>
    <n v="75865143"/>
    <n v="1773631"/>
    <s v="06-12"/>
    <x v="4"/>
    <x v="5"/>
    <x v="11"/>
  </r>
  <r>
    <x v="1624"/>
    <n v="20.5"/>
    <n v="27.7"/>
    <d v="1899-12-30T16:42:00"/>
    <n v="15.7"/>
    <d v="1899-12-30T04:16:00"/>
    <n v="12"/>
    <s v="Tue"/>
    <n v="81524684"/>
    <n v="1904804"/>
    <s v="06-13"/>
    <x v="4"/>
    <x v="5"/>
    <x v="12"/>
  </r>
  <r>
    <x v="1625"/>
    <n v="22.6"/>
    <n v="29.2"/>
    <d v="1899-12-30T15:38:00"/>
    <n v="15.3"/>
    <d v="1899-12-30T05:52:00"/>
    <n v="13.9"/>
    <s v="Wed"/>
    <n v="80733548"/>
    <n v="1884561"/>
    <s v="06-14"/>
    <x v="4"/>
    <x v="5"/>
    <x v="13"/>
  </r>
  <r>
    <x v="1626"/>
    <n v="25.8"/>
    <n v="32.700000000000003"/>
    <d v="1899-12-30T14:32:00"/>
    <n v="20.5"/>
    <d v="1899-12-30T05:29:00"/>
    <n v="12.2"/>
    <s v="Thu"/>
    <n v="80269613"/>
    <n v="1874556"/>
    <s v="06-15"/>
    <x v="4"/>
    <x v="5"/>
    <x v="14"/>
  </r>
  <r>
    <x v="1627"/>
    <n v="22.1"/>
    <n v="28"/>
    <d v="1899-12-30T14:04:00"/>
    <n v="18.399999999999999"/>
    <d v="1899-12-30T23:49:00"/>
    <n v="9.6"/>
    <s v="Fri"/>
    <n v="78821778"/>
    <n v="1838135"/>
    <s v="06-16"/>
    <x v="4"/>
    <x v="5"/>
    <x v="15"/>
  </r>
  <r>
    <x v="1628"/>
    <n v="23.5"/>
    <n v="32.4"/>
    <d v="1899-12-30T16:26:00"/>
    <n v="16.399999999999999"/>
    <d v="1899-12-30T05:09:00"/>
    <n v="16"/>
    <s v="Sat"/>
    <n v="67785958"/>
    <n v="1582599"/>
    <s v="06-17"/>
    <x v="4"/>
    <x v="5"/>
    <x v="16"/>
  </r>
  <r>
    <x v="1629"/>
    <n v="26.1"/>
    <n v="35.700000000000003"/>
    <d v="1899-12-30T15:36:00"/>
    <n v="17.8"/>
    <d v="1899-12-30T04:41:00"/>
    <n v="17.899999999999999"/>
    <s v="Sun"/>
    <n v="55458974"/>
    <n v="1294395"/>
    <s v="06-18"/>
    <x v="4"/>
    <x v="5"/>
    <x v="17"/>
  </r>
  <r>
    <x v="1630"/>
    <n v="28.6"/>
    <n v="36.299999999999997"/>
    <d v="1899-12-30T15:44:00"/>
    <n v="20.3"/>
    <d v="1899-12-30T05:52:00"/>
    <n v="16"/>
    <s v="Mon"/>
    <n v="76006863"/>
    <n v="1773745"/>
    <s v="06-19"/>
    <x v="4"/>
    <x v="5"/>
    <x v="18"/>
  </r>
  <r>
    <x v="1631"/>
    <n v="25"/>
    <n v="30.5"/>
    <d v="1899-12-30T14:23:00"/>
    <n v="19.899999999999999"/>
    <d v="1899-12-30T23:58:00"/>
    <n v="10.6"/>
    <s v="Tue"/>
    <n v="78601414"/>
    <n v="1834976"/>
    <s v="06-20"/>
    <x v="4"/>
    <x v="5"/>
    <x v="19"/>
  </r>
  <r>
    <x v="1632"/>
    <n v="24.2"/>
    <n v="32.200000000000003"/>
    <d v="1899-12-30T14:43:00"/>
    <n v="18.7"/>
    <d v="1899-12-30T05:19:00"/>
    <n v="13.5"/>
    <s v="Wed"/>
    <n v="79487344"/>
    <n v="1857978"/>
    <s v="06-21"/>
    <x v="4"/>
    <x v="5"/>
    <x v="20"/>
  </r>
  <r>
    <x v="1633"/>
    <n v="26"/>
    <n v="33.200000000000003"/>
    <d v="1899-12-30T17:45:00"/>
    <n v="18.899999999999999"/>
    <d v="1899-12-30T05:17:00"/>
    <n v="14.3"/>
    <s v="Thu"/>
    <n v="79342556"/>
    <n v="1856770"/>
    <s v="06-22"/>
    <x v="4"/>
    <x v="5"/>
    <x v="21"/>
  </r>
  <r>
    <x v="1634"/>
    <n v="26.6"/>
    <n v="33.799999999999997"/>
    <d v="1899-12-30T13:31:00"/>
    <n v="20.2"/>
    <d v="1899-12-30T05:49:00"/>
    <n v="13.6"/>
    <s v="Fri"/>
    <n v="78514603"/>
    <n v="1839624"/>
    <s v="06-23"/>
    <x v="4"/>
    <x v="5"/>
    <x v="22"/>
  </r>
  <r>
    <x v="1635"/>
    <n v="25.8"/>
    <n v="33.200000000000003"/>
    <d v="1899-12-30T14:43:00"/>
    <n v="20.399999999999999"/>
    <d v="1899-12-30T05:03:00"/>
    <n v="12.8"/>
    <s v="Sat"/>
    <n v="64996870"/>
    <n v="1521918"/>
    <s v="06-24"/>
    <x v="4"/>
    <x v="5"/>
    <x v="23"/>
  </r>
  <r>
    <x v="1636"/>
    <n v="23.5"/>
    <n v="29.7"/>
    <d v="1899-12-30T12:34:00"/>
    <n v="19.7"/>
    <d v="1899-12-30T22:13:00"/>
    <n v="10"/>
    <s v="Sun"/>
    <n v="52596888"/>
    <n v="1230620"/>
    <s v="06-25"/>
    <x v="4"/>
    <x v="5"/>
    <x v="24"/>
  </r>
  <r>
    <x v="1637"/>
    <n v="21.9"/>
    <n v="26.8"/>
    <d v="1899-12-30T14:39:00"/>
    <n v="19.7"/>
    <d v="1899-12-30T00:14:00"/>
    <n v="7.1"/>
    <s v="Mon"/>
    <n v="74809070"/>
    <n v="1751121"/>
    <s v="06-26"/>
    <x v="4"/>
    <x v="5"/>
    <x v="25"/>
  </r>
  <r>
    <x v="1638"/>
    <n v="23.9"/>
    <n v="28.5"/>
    <d v="1899-12-30T14:39:00"/>
    <n v="20.100000000000001"/>
    <d v="1899-12-30T04:49:00"/>
    <n v="8.4"/>
    <s v="Tue"/>
    <n v="78247618"/>
    <n v="1838804"/>
    <s v="06-27"/>
    <x v="4"/>
    <x v="5"/>
    <x v="26"/>
  </r>
  <r>
    <x v="1639"/>
    <n v="25.9"/>
    <n v="32.700000000000003"/>
    <d v="1899-12-30T15:11:00"/>
    <n v="19.7"/>
    <d v="1899-12-30T05:44:00"/>
    <n v="13"/>
    <s v="Wed"/>
    <n v="77913432"/>
    <n v="1825601"/>
    <s v="06-28"/>
    <x v="4"/>
    <x v="5"/>
    <x v="27"/>
  </r>
  <r>
    <x v="1640"/>
    <n v="25.2"/>
    <n v="29.6"/>
    <d v="1899-12-30T15:18:00"/>
    <n v="21.2"/>
    <d v="1899-12-30T05:16:00"/>
    <n v="8.4"/>
    <s v="Thu"/>
    <n v="77743456"/>
    <n v="1817503"/>
    <s v="06-29"/>
    <x v="4"/>
    <x v="5"/>
    <x v="28"/>
  </r>
  <r>
    <x v="1641"/>
    <n v="27.1"/>
    <n v="32.700000000000003"/>
    <d v="1899-12-30T16:49:00"/>
    <n v="21.5"/>
    <d v="1899-12-30T03:48:00"/>
    <n v="11.2"/>
    <s v="Fri"/>
    <n v="75882428"/>
    <n v="1783015"/>
    <s v="06-30"/>
    <x v="4"/>
    <x v="5"/>
    <x v="29"/>
  </r>
  <r>
    <x v="1642"/>
    <n v="27.5"/>
    <n v="30.5"/>
    <d v="1899-12-30T18:01:00"/>
    <n v="24.9"/>
    <d v="1899-12-30T04:55:00"/>
    <n v="5.6"/>
    <s v="Sat"/>
    <n v="62770114"/>
    <n v="1473183"/>
    <s v="07-01"/>
    <x v="4"/>
    <x v="6"/>
    <x v="0"/>
  </r>
  <r>
    <x v="1643"/>
    <n v="27.4"/>
    <n v="31.1"/>
    <d v="1899-12-30T11:30:00"/>
    <n v="23.7"/>
    <d v="1899-12-30T05:15:00"/>
    <n v="7.4"/>
    <s v="Sun"/>
    <n v="52507155"/>
    <n v="1233196"/>
    <s v="07-02"/>
    <x v="4"/>
    <x v="6"/>
    <x v="1"/>
  </r>
  <r>
    <x v="1644"/>
    <n v="28.7"/>
    <n v="34.299999999999997"/>
    <d v="1899-12-30T14:18:00"/>
    <n v="25.7"/>
    <d v="1899-12-30T23:41:00"/>
    <n v="8.6"/>
    <s v="Mon"/>
    <n v="75170279"/>
    <n v="1769543"/>
    <s v="07-03"/>
    <x v="4"/>
    <x v="6"/>
    <x v="2"/>
  </r>
  <r>
    <x v="1645"/>
    <n v="26.4"/>
    <n v="32.1"/>
    <d v="1899-12-30T12:58:00"/>
    <n v="24"/>
    <d v="1899-12-30T22:26:00"/>
    <n v="8.1"/>
    <s v="Tue"/>
    <n v="78149270"/>
    <n v="1838145"/>
    <s v="07-04"/>
    <x v="4"/>
    <x v="6"/>
    <x v="3"/>
  </r>
  <r>
    <x v="1646"/>
    <n v="27.4"/>
    <n v="33.1"/>
    <d v="1899-12-30T15:00:00"/>
    <n v="22.7"/>
    <d v="1899-12-30T05:57:00"/>
    <n v="10.4"/>
    <s v="Wed"/>
    <n v="77922177"/>
    <n v="1833474"/>
    <s v="07-05"/>
    <x v="4"/>
    <x v="6"/>
    <x v="4"/>
  </r>
  <r>
    <x v="1647"/>
    <n v="26.9"/>
    <n v="32.799999999999997"/>
    <d v="1899-12-30T14:21:00"/>
    <n v="23.4"/>
    <d v="1899-12-30T06:09:00"/>
    <n v="9.4"/>
    <s v="Thu"/>
    <n v="76319669"/>
    <n v="1796311"/>
    <s v="07-06"/>
    <x v="4"/>
    <x v="6"/>
    <x v="5"/>
  </r>
  <r>
    <x v="1648"/>
    <n v="26.8"/>
    <n v="29.2"/>
    <d v="1899-12-30T16:38:00"/>
    <n v="24.4"/>
    <d v="1899-12-30T05:14:00"/>
    <n v="4.8"/>
    <s v="Fri"/>
    <n v="76931202"/>
    <n v="1809552"/>
    <s v="07-07"/>
    <x v="4"/>
    <x v="6"/>
    <x v="6"/>
  </r>
  <r>
    <x v="1649"/>
    <n v="26.8"/>
    <n v="29.7"/>
    <d v="1899-12-30T16:30:00"/>
    <n v="25"/>
    <d v="1899-12-30T05:36:00"/>
    <n v="4.7"/>
    <s v="Sat"/>
    <n v="62557741"/>
    <n v="1472127"/>
    <s v="07-08"/>
    <x v="4"/>
    <x v="6"/>
    <x v="7"/>
  </r>
  <r>
    <x v="1650"/>
    <n v="29.3"/>
    <n v="35.4"/>
    <d v="1899-12-30T13:33:00"/>
    <n v="25"/>
    <d v="1899-12-30T05:05:00"/>
    <n v="10.4"/>
    <s v="Sun"/>
    <n v="51121209"/>
    <n v="1202460"/>
    <s v="07-09"/>
    <x v="4"/>
    <x v="6"/>
    <x v="8"/>
  </r>
  <r>
    <x v="1651"/>
    <n v="29.5"/>
    <n v="32.6"/>
    <d v="1899-12-30T15:16:00"/>
    <n v="27.2"/>
    <d v="1899-12-30T05:52:00"/>
    <n v="5.4"/>
    <s v="Mon"/>
    <n v="74767096"/>
    <n v="1760802"/>
    <s v="07-10"/>
    <x v="4"/>
    <x v="6"/>
    <x v="9"/>
  </r>
  <r>
    <x v="1652"/>
    <n v="29.7"/>
    <n v="34"/>
    <d v="1899-12-30T15:49:00"/>
    <n v="26.8"/>
    <d v="1899-12-30T23:57:00"/>
    <n v="7.2"/>
    <s v="Tue"/>
    <n v="76256486"/>
    <n v="1797716"/>
    <s v="07-11"/>
    <x v="4"/>
    <x v="6"/>
    <x v="10"/>
  </r>
  <r>
    <x v="1653"/>
    <n v="30.6"/>
    <n v="35.9"/>
    <d v="1899-12-30T15:43:00"/>
    <n v="25.9"/>
    <d v="1899-12-30T03:31:00"/>
    <n v="10"/>
    <s v="Wed"/>
    <n v="77879956"/>
    <n v="1836244"/>
    <s v="07-12"/>
    <x v="4"/>
    <x v="6"/>
    <x v="11"/>
  </r>
  <r>
    <x v="1654"/>
    <n v="30.8"/>
    <n v="37.200000000000003"/>
    <d v="1899-12-30T16:07:00"/>
    <n v="24.3"/>
    <d v="1899-12-30T05:44:00"/>
    <n v="12.9"/>
    <s v="Thu"/>
    <n v="76434945"/>
    <n v="1803463"/>
    <s v="07-13"/>
    <x v="4"/>
    <x v="6"/>
    <x v="12"/>
  </r>
  <r>
    <x v="1655"/>
    <n v="28.2"/>
    <n v="35.799999999999997"/>
    <d v="1899-12-30T16:11:00"/>
    <n v="23.1"/>
    <d v="1899-12-30T20:49:00"/>
    <n v="12.7"/>
    <s v="Fri"/>
    <n v="76000976"/>
    <n v="1793932"/>
    <s v="07-14"/>
    <x v="4"/>
    <x v="6"/>
    <x v="13"/>
  </r>
  <r>
    <x v="1656"/>
    <n v="26.3"/>
    <n v="30.9"/>
    <d v="1899-12-30T12:49:00"/>
    <n v="23.7"/>
    <d v="1899-12-30T00:01:00"/>
    <n v="7.2"/>
    <s v="Sat"/>
    <n v="62587472"/>
    <n v="1475656"/>
    <s v="07-15"/>
    <x v="4"/>
    <x v="6"/>
    <x v="14"/>
  </r>
  <r>
    <x v="1657"/>
    <n v="28.7"/>
    <n v="34.5"/>
    <d v="1899-12-30T14:47:00"/>
    <n v="24.8"/>
    <d v="1899-12-30T04:40:00"/>
    <n v="9.6999999999999993"/>
    <s v="Sun"/>
    <n v="50234696"/>
    <n v="1182352"/>
    <s v="07-16"/>
    <x v="4"/>
    <x v="6"/>
    <x v="15"/>
  </r>
  <r>
    <x v="1658"/>
    <n v="27"/>
    <n v="33"/>
    <d v="1899-12-30T15:47:00"/>
    <n v="22.8"/>
    <d v="1899-12-30T18:03:00"/>
    <n v="10.199999999999999"/>
    <s v="Mon"/>
    <n v="72166086"/>
    <n v="1695297"/>
    <s v="07-17"/>
    <x v="4"/>
    <x v="6"/>
    <x v="16"/>
  </r>
  <r>
    <x v="1659"/>
    <n v="27.6"/>
    <n v="32"/>
    <d v="1899-12-30T13:30:00"/>
    <n v="23.3"/>
    <d v="1899-12-30T04:50:00"/>
    <n v="8.6999999999999993"/>
    <s v="Tue"/>
    <n v="76687691"/>
    <n v="1800919"/>
    <s v="07-18"/>
    <x v="4"/>
    <x v="6"/>
    <x v="17"/>
  </r>
  <r>
    <x v="1660"/>
    <n v="29.6"/>
    <n v="35.200000000000003"/>
    <d v="1899-12-30T16:52:00"/>
    <n v="23.9"/>
    <d v="1899-12-30T05:06:00"/>
    <n v="11.3"/>
    <s v="Wed"/>
    <n v="76320456"/>
    <n v="1791293"/>
    <s v="07-19"/>
    <x v="4"/>
    <x v="6"/>
    <x v="18"/>
  </r>
  <r>
    <x v="1661"/>
    <n v="30.8"/>
    <n v="35.6"/>
    <d v="1899-12-30T15:35:00"/>
    <n v="25.6"/>
    <d v="1899-12-30T05:16:00"/>
    <n v="10"/>
    <s v="Thu"/>
    <n v="76466448"/>
    <n v="1796000"/>
    <s v="07-20"/>
    <x v="4"/>
    <x v="6"/>
    <x v="19"/>
  </r>
  <r>
    <x v="1662"/>
    <n v="31.8"/>
    <n v="36.6"/>
    <d v="1899-12-30T16:30:00"/>
    <n v="27.5"/>
    <d v="1899-12-30T04:42:00"/>
    <n v="9.1"/>
    <s v="Fri"/>
    <n v="75411365"/>
    <n v="1776318"/>
    <s v="07-21"/>
    <x v="4"/>
    <x v="6"/>
    <x v="20"/>
  </r>
  <r>
    <x v="1663"/>
    <n v="28.8"/>
    <n v="38.4"/>
    <d v="1899-12-30T12:20:00"/>
    <n v="22.7"/>
    <d v="1899-12-30T23:33:00"/>
    <n v="15.7"/>
    <s v="Sat"/>
    <n v="62148225"/>
    <n v="1462823"/>
    <s v="07-22"/>
    <x v="4"/>
    <x v="6"/>
    <x v="21"/>
  </r>
  <r>
    <x v="1664"/>
    <n v="27.7"/>
    <n v="31.9"/>
    <d v="1899-12-30T17:51:00"/>
    <n v="22.5"/>
    <d v="1899-12-30T03:15:00"/>
    <n v="9.4"/>
    <s v="Sun"/>
    <n v="49557479"/>
    <n v="1167125"/>
    <s v="07-23"/>
    <x v="4"/>
    <x v="6"/>
    <x v="22"/>
  </r>
  <r>
    <x v="1665"/>
    <n v="28.5"/>
    <n v="35.9"/>
    <d v="1899-12-30T13:32:00"/>
    <n v="26.4"/>
    <d v="1899-12-30T23:34:00"/>
    <n v="9.5"/>
    <s v="Mon"/>
    <n v="71623891"/>
    <n v="1690066"/>
    <s v="07-24"/>
    <x v="4"/>
    <x v="6"/>
    <x v="23"/>
  </r>
  <r>
    <x v="1666"/>
    <n v="25.9"/>
    <n v="27.9"/>
    <d v="1899-12-30T11:05:00"/>
    <n v="24"/>
    <d v="1899-12-30T23:47:00"/>
    <n v="3.9"/>
    <s v="Tue"/>
    <n v="74781957"/>
    <n v="1763065"/>
    <s v="07-25"/>
    <x v="4"/>
    <x v="6"/>
    <x v="24"/>
  </r>
  <r>
    <x v="1667"/>
    <n v="25.4"/>
    <n v="30.1"/>
    <d v="1899-12-30T15:42:00"/>
    <n v="21.9"/>
    <d v="1899-12-30T23:57:00"/>
    <n v="8.1999999999999993"/>
    <s v="Wed"/>
    <n v="73904513"/>
    <n v="1741363"/>
    <s v="07-26"/>
    <x v="4"/>
    <x v="6"/>
    <x v="25"/>
  </r>
  <r>
    <x v="1668"/>
    <n v="26.4"/>
    <n v="33.9"/>
    <d v="1899-12-30T16:13:00"/>
    <n v="19.100000000000001"/>
    <d v="1899-12-30T05:22:00"/>
    <n v="14.8"/>
    <s v="Thu"/>
    <n v="72760263"/>
    <n v="1715275"/>
    <s v="07-27"/>
    <x v="4"/>
    <x v="6"/>
    <x v="26"/>
  </r>
  <r>
    <x v="1669"/>
    <n v="28.2"/>
    <n v="35.4"/>
    <d v="1899-12-30T13:34:00"/>
    <n v="21.9"/>
    <d v="1899-12-30T05:20:00"/>
    <n v="13.5"/>
    <s v="Fri"/>
    <n v="69901540"/>
    <n v="1648317"/>
    <s v="07-28"/>
    <x v="4"/>
    <x v="6"/>
    <x v="27"/>
  </r>
  <r>
    <x v="1670"/>
    <n v="23.3"/>
    <n v="26.2"/>
    <d v="1899-12-30T00:01:00"/>
    <n v="21.5"/>
    <d v="1899-12-30T06:46:00"/>
    <n v="4.7"/>
    <s v="Sat"/>
    <n v="57016000"/>
    <n v="1342990"/>
    <s v="07-29"/>
    <x v="4"/>
    <x v="6"/>
    <x v="28"/>
  </r>
  <r>
    <x v="1671"/>
    <n v="26.3"/>
    <n v="30.9"/>
    <d v="1899-12-30T16:15:00"/>
    <n v="22"/>
    <d v="1899-12-30T02:22:00"/>
    <n v="8.9"/>
    <s v="Sun"/>
    <n v="44079210"/>
    <n v="1039318"/>
    <s v="07-30"/>
    <x v="4"/>
    <x v="6"/>
    <x v="29"/>
  </r>
  <r>
    <x v="1672"/>
    <n v="24.8"/>
    <n v="26.1"/>
    <d v="1899-12-30T18:08:00"/>
    <n v="23.7"/>
    <d v="1899-12-30T05:35:00"/>
    <n v="2.4"/>
    <s v="Mon"/>
    <n v="58057331"/>
    <n v="1367820"/>
    <s v="07-31"/>
    <x v="4"/>
    <x v="6"/>
    <x v="30"/>
  </r>
  <r>
    <x v="1673"/>
    <n v="26.9"/>
    <n v="32.799999999999997"/>
    <d v="1899-12-30T15:22:00"/>
    <n v="23.4"/>
    <d v="1899-12-30T01:58:00"/>
    <n v="9.4"/>
    <s v="Tue"/>
    <n v="58906483"/>
    <n v="1384238"/>
    <s v="08-01"/>
    <x v="4"/>
    <x v="7"/>
    <x v="0"/>
  </r>
  <r>
    <x v="1674"/>
    <n v="26.4"/>
    <n v="31.3"/>
    <d v="1899-12-30T16:03:00"/>
    <n v="23.2"/>
    <d v="1899-12-30T04:45:00"/>
    <n v="8.1"/>
    <s v="Wed"/>
    <n v="56952814"/>
    <n v="1335914"/>
    <s v="08-02"/>
    <x v="4"/>
    <x v="7"/>
    <x v="1"/>
  </r>
  <r>
    <x v="1675"/>
    <n v="26.9"/>
    <n v="32.1"/>
    <d v="1899-12-30T15:05:00"/>
    <n v="22.5"/>
    <d v="1899-12-30T05:21:00"/>
    <n v="9.6"/>
    <s v="Thu"/>
    <n v="52791523"/>
    <n v="1239153"/>
    <s v="08-03"/>
    <x v="4"/>
    <x v="7"/>
    <x v="2"/>
  </r>
  <r>
    <x v="1676"/>
    <n v="29.3"/>
    <n v="35.6"/>
    <d v="1899-12-30T15:24:00"/>
    <n v="24.3"/>
    <d v="1899-12-30T05:25:00"/>
    <n v="11.3"/>
    <s v="Fri"/>
    <n v="54576994"/>
    <n v="1284985"/>
    <s v="08-04"/>
    <x v="4"/>
    <x v="7"/>
    <x v="3"/>
  </r>
  <r>
    <x v="1677"/>
    <n v="30.1"/>
    <n v="36.5"/>
    <d v="1899-12-30T14:18:00"/>
    <n v="25.2"/>
    <d v="1899-12-30T05:30:00"/>
    <n v="11.3"/>
    <s v="Sat"/>
    <n v="48285036"/>
    <n v="1140433"/>
    <s v="08-05"/>
    <x v="4"/>
    <x v="7"/>
    <x v="4"/>
  </r>
  <r>
    <x v="1678"/>
    <n v="30.9"/>
    <n v="37"/>
    <d v="1899-12-30T15:10:00"/>
    <n v="25.8"/>
    <d v="1899-12-30T05:47:00"/>
    <n v="11.2"/>
    <s v="Sun"/>
    <n v="43616027"/>
    <n v="1027567"/>
    <s v="08-06"/>
    <x v="4"/>
    <x v="7"/>
    <x v="5"/>
  </r>
  <r>
    <x v="1679"/>
    <n v="30.9"/>
    <n v="35.5"/>
    <d v="1899-12-30T14:32:00"/>
    <n v="26.3"/>
    <d v="1899-12-30T04:40:00"/>
    <n v="9.1999999999999993"/>
    <s v="Mon"/>
    <n v="65010181"/>
    <n v="1531520"/>
    <s v="08-07"/>
    <x v="4"/>
    <x v="7"/>
    <x v="6"/>
  </r>
  <r>
    <x v="1680"/>
    <n v="29.9"/>
    <n v="34.5"/>
    <d v="1899-12-30T14:28:00"/>
    <n v="24.8"/>
    <d v="1899-12-30T05:55:00"/>
    <n v="9.6999999999999993"/>
    <s v="Tue"/>
    <n v="68651106"/>
    <n v="1618481"/>
    <s v="08-08"/>
    <x v="4"/>
    <x v="7"/>
    <x v="7"/>
  </r>
  <r>
    <x v="1681"/>
    <n v="27"/>
    <n v="29.7"/>
    <d v="1899-12-30T11:39:00"/>
    <n v="24.5"/>
    <d v="1899-12-30T23:52:00"/>
    <n v="5.2"/>
    <s v="Wed"/>
    <n v="72547982"/>
    <n v="1707618"/>
    <s v="08-09"/>
    <x v="4"/>
    <x v="7"/>
    <x v="8"/>
  </r>
  <r>
    <x v="1682"/>
    <n v="24.7"/>
    <n v="26.2"/>
    <d v="1899-12-30T16:58:00"/>
    <n v="23.6"/>
    <d v="1899-12-30T23:52:00"/>
    <n v="2.6"/>
    <s v="Thu"/>
    <n v="72234771"/>
    <n v="1700932"/>
    <s v="08-10"/>
    <x v="4"/>
    <x v="7"/>
    <x v="9"/>
  </r>
  <r>
    <x v="1683"/>
    <n v="26"/>
    <n v="32.299999999999997"/>
    <d v="1899-12-30T14:27:00"/>
    <n v="22.8"/>
    <d v="1899-12-30T04:44:00"/>
    <n v="9.5"/>
    <s v="Fri"/>
    <n v="71618582"/>
    <n v="1686388"/>
    <s v="08-11"/>
    <x v="4"/>
    <x v="7"/>
    <x v="10"/>
  </r>
  <r>
    <x v="1684"/>
    <n v="24.9"/>
    <n v="30.2"/>
    <d v="1899-12-30T12:39:00"/>
    <n v="21.3"/>
    <d v="1899-12-30T05:35:00"/>
    <n v="8.9"/>
    <s v="Sat"/>
    <n v="59913657"/>
    <n v="1411467"/>
    <s v="08-12"/>
    <x v="4"/>
    <x v="7"/>
    <x v="11"/>
  </r>
  <r>
    <x v="1685"/>
    <n v="23.6"/>
    <n v="26.7"/>
    <d v="1899-12-30T13:15:00"/>
    <n v="20.5"/>
    <d v="1899-12-30T04:36:00"/>
    <n v="6.2"/>
    <s v="Sun"/>
    <n v="48795158"/>
    <n v="1144926"/>
    <s v="08-13"/>
    <x v="4"/>
    <x v="7"/>
    <x v="12"/>
  </r>
  <r>
    <x v="1686"/>
    <n v="22.4"/>
    <n v="24.2"/>
    <d v="1899-12-30T14:35:00"/>
    <n v="21.3"/>
    <d v="1899-12-30T04:17:00"/>
    <n v="2.9"/>
    <s v="Mon"/>
    <n v="70487440"/>
    <n v="1655607"/>
    <s v="08-14"/>
    <x v="4"/>
    <x v="7"/>
    <x v="13"/>
  </r>
  <r>
    <x v="1687"/>
    <n v="23.5"/>
    <n v="25.2"/>
    <d v="1899-12-30T14:38:00"/>
    <n v="21.6"/>
    <d v="1899-12-30T04:50:00"/>
    <n v="3.6"/>
    <s v="Tue"/>
    <n v="65119438"/>
    <n v="1530405"/>
    <s v="08-15"/>
    <x v="4"/>
    <x v="7"/>
    <x v="14"/>
  </r>
  <r>
    <x v="1688"/>
    <n v="25.2"/>
    <n v="30.4"/>
    <d v="1899-12-30T15:29:00"/>
    <n v="22.8"/>
    <d v="1899-12-30T05:22:00"/>
    <n v="7.6"/>
    <s v="Wed"/>
    <n v="74069635"/>
    <n v="1739240"/>
    <s v="08-16"/>
    <x v="4"/>
    <x v="7"/>
    <x v="15"/>
  </r>
  <r>
    <x v="1689"/>
    <n v="25.1"/>
    <n v="30.3"/>
    <d v="1899-12-30T15:35:00"/>
    <n v="22"/>
    <d v="1899-12-30T02:57:00"/>
    <n v="8.3000000000000007"/>
    <s v="Thu"/>
    <n v="76316542"/>
    <n v="1790015"/>
    <s v="08-17"/>
    <x v="4"/>
    <x v="7"/>
    <x v="16"/>
  </r>
  <r>
    <x v="1690"/>
    <n v="25.5"/>
    <n v="31.1"/>
    <d v="1899-12-30T14:27:00"/>
    <n v="21.8"/>
    <d v="1899-12-30T06:01:00"/>
    <n v="9.3000000000000007"/>
    <s v="Fri"/>
    <n v="74651349"/>
    <n v="1751390"/>
    <s v="08-18"/>
    <x v="4"/>
    <x v="7"/>
    <x v="17"/>
  </r>
  <r>
    <x v="1691"/>
    <n v="25.1"/>
    <n v="30.2"/>
    <d v="1899-12-30T14:55:00"/>
    <n v="22.8"/>
    <d v="1899-12-30T05:31:00"/>
    <n v="7.4"/>
    <s v="Sat"/>
    <n v="63465357"/>
    <n v="1489543"/>
    <s v="08-19"/>
    <x v="4"/>
    <x v="7"/>
    <x v="18"/>
  </r>
  <r>
    <x v="1692"/>
    <n v="25.5"/>
    <n v="29.3"/>
    <d v="1899-12-30T13:28:00"/>
    <n v="23.2"/>
    <d v="1899-12-30T00:54:00"/>
    <n v="6.1"/>
    <s v="Sun"/>
    <n v="50754957"/>
    <n v="1192595"/>
    <s v="08-20"/>
    <x v="4"/>
    <x v="7"/>
    <x v="19"/>
  </r>
  <r>
    <x v="1693"/>
    <n v="26.1"/>
    <n v="32"/>
    <d v="1899-12-30T14:12:00"/>
    <n v="23.4"/>
    <d v="1899-12-30T05:14:00"/>
    <n v="8.6"/>
    <s v="Mon"/>
    <n v="71939540"/>
    <n v="1689819"/>
    <s v="08-21"/>
    <x v="4"/>
    <x v="7"/>
    <x v="20"/>
  </r>
  <r>
    <x v="1694"/>
    <n v="27.5"/>
    <n v="33.5"/>
    <d v="1899-12-30T13:37:00"/>
    <n v="23.7"/>
    <d v="1899-12-30T05:48:00"/>
    <n v="9.8000000000000007"/>
    <s v="Tue"/>
    <n v="77049218"/>
    <n v="1812994"/>
    <s v="08-22"/>
    <x v="4"/>
    <x v="7"/>
    <x v="21"/>
  </r>
  <r>
    <x v="1695"/>
    <n v="30.4"/>
    <n v="35.9"/>
    <d v="1899-12-30T16:05:00"/>
    <n v="25.2"/>
    <d v="1899-12-30T03:46:00"/>
    <n v="10.7"/>
    <s v="Wed"/>
    <n v="77824313"/>
    <n v="1831791"/>
    <s v="08-23"/>
    <x v="4"/>
    <x v="7"/>
    <x v="22"/>
  </r>
  <r>
    <x v="1696"/>
    <n v="31"/>
    <n v="35.5"/>
    <d v="1899-12-30T14:53:00"/>
    <n v="26.2"/>
    <d v="1899-12-30T23:51:00"/>
    <n v="9.3000000000000007"/>
    <s v="Thu"/>
    <n v="75776468"/>
    <n v="1781750"/>
    <s v="08-24"/>
    <x v="4"/>
    <x v="7"/>
    <x v="23"/>
  </r>
  <r>
    <x v="1697"/>
    <n v="28.6"/>
    <n v="33.700000000000003"/>
    <d v="1899-12-30T14:55:00"/>
    <n v="24.1"/>
    <d v="1899-12-30T23:12:00"/>
    <n v="9.6"/>
    <s v="Fri"/>
    <n v="73641461"/>
    <n v="1733452"/>
    <s v="08-25"/>
    <x v="4"/>
    <x v="7"/>
    <x v="24"/>
  </r>
  <r>
    <x v="1698"/>
    <n v="25.5"/>
    <n v="31.4"/>
    <d v="1899-12-30T13:52:00"/>
    <n v="20"/>
    <d v="1899-12-30T23:56:00"/>
    <n v="11.4"/>
    <s v="Sat"/>
    <n v="63020754"/>
    <n v="1482766"/>
    <s v="08-26"/>
    <x v="4"/>
    <x v="7"/>
    <x v="25"/>
  </r>
  <r>
    <x v="1699"/>
    <n v="23.7"/>
    <n v="31"/>
    <d v="1899-12-30T15:32:00"/>
    <n v="16.899999999999999"/>
    <d v="1899-12-30T06:04:00"/>
    <n v="14.1"/>
    <s v="Sun"/>
    <n v="49557649"/>
    <n v="1165265"/>
    <s v="08-27"/>
    <x v="4"/>
    <x v="7"/>
    <x v="26"/>
  </r>
  <r>
    <x v="1700"/>
    <n v="26"/>
    <n v="32.299999999999997"/>
    <d v="1899-12-30T15:18:00"/>
    <n v="19"/>
    <d v="1899-12-30T05:31:00"/>
    <n v="13.3"/>
    <s v="Mon"/>
    <n v="72031616"/>
    <n v="1695079"/>
    <s v="08-28"/>
    <x v="4"/>
    <x v="7"/>
    <x v="27"/>
  </r>
  <r>
    <x v="1701"/>
    <n v="26.1"/>
    <n v="30.9"/>
    <d v="1899-12-30T13:33:00"/>
    <n v="21.4"/>
    <d v="1899-12-30T23:33:00"/>
    <n v="9.5"/>
    <s v="Tue"/>
    <n v="75303885"/>
    <n v="1766512"/>
    <s v="08-29"/>
    <x v="4"/>
    <x v="7"/>
    <x v="28"/>
  </r>
  <r>
    <x v="1702"/>
    <n v="21.9"/>
    <n v="25.6"/>
    <d v="1899-12-30T12:18:00"/>
    <n v="19.399999999999999"/>
    <d v="1899-12-30T23:55:00"/>
    <n v="6.2"/>
    <s v="Wed"/>
    <n v="75129652"/>
    <n v="1762028"/>
    <s v="08-30"/>
    <x v="4"/>
    <x v="7"/>
    <x v="29"/>
  </r>
  <r>
    <x v="1703"/>
    <n v="21.9"/>
    <n v="29.1"/>
    <d v="1899-12-30T15:59:00"/>
    <n v="15.5"/>
    <d v="1899-12-30T06:04:00"/>
    <n v="13.6"/>
    <s v="Thu"/>
    <n v="76248403"/>
    <n v="1782212"/>
    <s v="08-31"/>
    <x v="4"/>
    <x v="7"/>
    <x v="30"/>
  </r>
  <r>
    <x v="1704"/>
    <n v="21.2"/>
    <n v="27.1"/>
    <d v="1899-12-30T13:11:00"/>
    <n v="17.2"/>
    <d v="1899-12-30T02:48:00"/>
    <n v="9.9"/>
    <s v="Fri"/>
    <n v="75464988"/>
    <n v="1766054"/>
    <s v="09-01"/>
    <x v="4"/>
    <x v="8"/>
    <x v="0"/>
  </r>
  <r>
    <x v="1705"/>
    <n v="20.6"/>
    <n v="26.5"/>
    <d v="1899-12-30T14:13:00"/>
    <n v="14.6"/>
    <d v="1899-12-30T05:22:00"/>
    <n v="11.9"/>
    <s v="Sat"/>
    <n v="63792537"/>
    <n v="1493659"/>
    <s v="09-02"/>
    <x v="4"/>
    <x v="8"/>
    <x v="1"/>
  </r>
  <r>
    <x v="1706"/>
    <n v="21.5"/>
    <n v="27.9"/>
    <d v="1899-12-30T15:48:00"/>
    <n v="14.8"/>
    <d v="1899-12-30T06:10:00"/>
    <n v="13.1"/>
    <s v="Sun"/>
    <n v="50636488"/>
    <n v="1185215"/>
    <s v="09-03"/>
    <x v="4"/>
    <x v="8"/>
    <x v="2"/>
  </r>
  <r>
    <x v="1707"/>
    <n v="22.3"/>
    <n v="28"/>
    <d v="1899-12-30T15:20:00"/>
    <n v="17.600000000000001"/>
    <d v="1899-12-30T05:54:00"/>
    <n v="10.4"/>
    <s v="Mon"/>
    <n v="73414511"/>
    <n v="1721253"/>
    <s v="09-04"/>
    <x v="4"/>
    <x v="8"/>
    <x v="3"/>
  </r>
  <r>
    <x v="1708"/>
    <n v="21.4"/>
    <n v="24.8"/>
    <d v="1899-12-30T11:54:00"/>
    <n v="18.399999999999999"/>
    <d v="1899-12-30T05:41:00"/>
    <n v="6.4"/>
    <s v="Tue"/>
    <n v="79958076"/>
    <n v="1874677"/>
    <s v="09-05"/>
    <x v="4"/>
    <x v="8"/>
    <x v="4"/>
  </r>
  <r>
    <x v="1709"/>
    <n v="21.3"/>
    <n v="25.3"/>
    <d v="1899-12-30T14:37:00"/>
    <n v="18.2"/>
    <d v="1899-12-30T22:26:00"/>
    <n v="7.1"/>
    <s v="Wed"/>
    <n v="78980880"/>
    <n v="1849930"/>
    <s v="09-06"/>
    <x v="4"/>
    <x v="8"/>
    <x v="5"/>
  </r>
  <r>
    <x v="1710"/>
    <n v="22.5"/>
    <n v="28.3"/>
    <d v="1899-12-30T16:04:00"/>
    <n v="18.2"/>
    <d v="1899-12-30T02:49:00"/>
    <n v="10.1"/>
    <s v="Thu"/>
    <n v="79734357"/>
    <n v="1867169"/>
    <s v="09-07"/>
    <x v="4"/>
    <x v="8"/>
    <x v="6"/>
  </r>
  <r>
    <x v="1711"/>
    <n v="23.6"/>
    <n v="29.8"/>
    <d v="1899-12-30T14:51:00"/>
    <n v="17.8"/>
    <d v="1899-12-30T05:53:00"/>
    <n v="12"/>
    <s v="Fri"/>
    <n v="79111695"/>
    <n v="1853096"/>
    <s v="09-08"/>
    <x v="4"/>
    <x v="8"/>
    <x v="7"/>
  </r>
  <r>
    <x v="1712"/>
    <n v="23.6"/>
    <n v="30.4"/>
    <d v="1899-12-30T15:37:00"/>
    <n v="17.899999999999999"/>
    <d v="1899-12-30T05:10:00"/>
    <n v="12.5"/>
    <s v="Sat"/>
    <n v="66269407"/>
    <n v="1552317"/>
    <s v="09-09"/>
    <x v="4"/>
    <x v="8"/>
    <x v="8"/>
  </r>
  <r>
    <x v="1713"/>
    <n v="23.1"/>
    <n v="29.1"/>
    <d v="1899-12-30T14:51:00"/>
    <n v="18"/>
    <d v="1899-12-30T06:47:00"/>
    <n v="11.1"/>
    <s v="Sun"/>
    <n v="53123747"/>
    <n v="1244802"/>
    <s v="09-10"/>
    <x v="4"/>
    <x v="8"/>
    <x v="9"/>
  </r>
  <r>
    <x v="1714"/>
    <n v="20.9"/>
    <n v="22.7"/>
    <d v="1899-12-30T00:01:00"/>
    <n v="19.399999999999999"/>
    <d v="1899-12-30T07:52:00"/>
    <n v="3.3"/>
    <s v="Mon"/>
    <n v="73577217"/>
    <n v="1724189"/>
    <s v="09-11"/>
    <x v="4"/>
    <x v="8"/>
    <x v="10"/>
  </r>
  <r>
    <x v="1715"/>
    <n v="24.4"/>
    <n v="30"/>
    <d v="1899-12-30T15:03:00"/>
    <n v="19.5"/>
    <d v="1899-12-30T06:44:00"/>
    <n v="10.5"/>
    <s v="Tue"/>
    <n v="78314505"/>
    <n v="1834815"/>
    <s v="09-12"/>
    <x v="4"/>
    <x v="8"/>
    <x v="11"/>
  </r>
  <r>
    <x v="1716"/>
    <n v="22.7"/>
    <n v="28.2"/>
    <d v="1899-12-30T15:22:00"/>
    <n v="16.600000000000001"/>
    <d v="1899-12-30T05:54:00"/>
    <n v="11.6"/>
    <s v="Wed"/>
    <n v="77213179"/>
    <n v="1808508"/>
    <s v="09-13"/>
    <x v="4"/>
    <x v="8"/>
    <x v="12"/>
  </r>
  <r>
    <x v="1717"/>
    <n v="21.3"/>
    <n v="27.2"/>
    <d v="1899-12-30T13:54:00"/>
    <n v="15.3"/>
    <d v="1899-12-30T06:07:00"/>
    <n v="11.9"/>
    <s v="Thu"/>
    <n v="78007783"/>
    <n v="1829495"/>
    <s v="09-14"/>
    <x v="4"/>
    <x v="8"/>
    <x v="13"/>
  </r>
  <r>
    <x v="1718"/>
    <n v="21"/>
    <n v="24.7"/>
    <d v="1899-12-30T12:06:00"/>
    <n v="17.5"/>
    <d v="1899-12-30T04:23:00"/>
    <n v="7.2"/>
    <s v="Fri"/>
    <n v="76408870"/>
    <n v="1792152"/>
    <s v="09-15"/>
    <x v="4"/>
    <x v="8"/>
    <x v="14"/>
  </r>
  <r>
    <x v="1719"/>
    <n v="21.6"/>
    <n v="24.8"/>
    <d v="1899-12-30T12:10:00"/>
    <n v="18.899999999999999"/>
    <d v="1899-12-30T03:31:00"/>
    <n v="5.9"/>
    <s v="Sat"/>
    <n v="67640482"/>
    <n v="1586515"/>
    <s v="09-16"/>
    <x v="4"/>
    <x v="8"/>
    <x v="15"/>
  </r>
  <r>
    <x v="1720"/>
    <n v="21.8"/>
    <n v="25.6"/>
    <d v="1899-12-30T13:07:00"/>
    <n v="18.600000000000001"/>
    <d v="1899-12-30T23:56:00"/>
    <n v="7"/>
    <s v="Sun"/>
    <n v="53266067"/>
    <n v="1250373"/>
    <s v="09-17"/>
    <x v="4"/>
    <x v="8"/>
    <x v="16"/>
  </r>
  <r>
    <x v="1721"/>
    <n v="22.3"/>
    <n v="29.1"/>
    <d v="1899-12-30T15:07:00"/>
    <n v="16.2"/>
    <d v="1899-12-30T05:52:00"/>
    <n v="12.9"/>
    <s v="Mon"/>
    <n v="78308461"/>
    <n v="1840363"/>
    <s v="09-18"/>
    <x v="4"/>
    <x v="8"/>
    <x v="17"/>
  </r>
  <r>
    <x v="1722"/>
    <n v="23.5"/>
    <n v="29.2"/>
    <d v="1899-12-30T14:00:00"/>
    <n v="15.7"/>
    <d v="1899-12-30T05:59:00"/>
    <n v="13.5"/>
    <s v="Tue"/>
    <n v="78121629"/>
    <n v="1832801"/>
    <s v="09-19"/>
    <x v="4"/>
    <x v="8"/>
    <x v="18"/>
  </r>
  <r>
    <x v="1723"/>
    <n v="21.6"/>
    <n v="25.3"/>
    <d v="1899-12-30T16:03:00"/>
    <n v="14.9"/>
    <d v="1899-12-30T23:46:00"/>
    <n v="10.4"/>
    <s v="Wed"/>
    <n v="76664776"/>
    <n v="1797984"/>
    <s v="09-20"/>
    <x v="4"/>
    <x v="8"/>
    <x v="19"/>
  </r>
  <r>
    <x v="1724"/>
    <n v="19.7"/>
    <n v="27.1"/>
    <d v="1899-12-30T15:03:00"/>
    <n v="11.5"/>
    <d v="1899-12-30T06:16:00"/>
    <n v="15.6"/>
    <s v="Thu"/>
    <n v="79243223"/>
    <n v="1857627"/>
    <s v="09-21"/>
    <x v="4"/>
    <x v="8"/>
    <x v="20"/>
  </r>
  <r>
    <x v="1725"/>
    <n v="20.9"/>
    <n v="28"/>
    <d v="1899-12-30T15:27:00"/>
    <n v="15.3"/>
    <d v="1899-12-30T05:41:00"/>
    <n v="12.7"/>
    <s v="Fri"/>
    <n v="77459219"/>
    <n v="1812524"/>
    <s v="09-22"/>
    <x v="4"/>
    <x v="8"/>
    <x v="21"/>
  </r>
  <r>
    <x v="1726"/>
    <n v="21.6"/>
    <n v="27.4"/>
    <d v="1899-12-30T14:11:00"/>
    <n v="15.7"/>
    <d v="1899-12-30T05:00:00"/>
    <n v="11.7"/>
    <s v="Sat"/>
    <n v="69629609"/>
    <n v="1631851"/>
    <s v="09-23"/>
    <x v="4"/>
    <x v="8"/>
    <x v="22"/>
  </r>
  <r>
    <x v="1727"/>
    <n v="22.1"/>
    <n v="28.9"/>
    <d v="1899-12-30T13:33:00"/>
    <n v="15.5"/>
    <d v="1899-12-30T06:23:00"/>
    <n v="13.4"/>
    <s v="Sun"/>
    <n v="54814107"/>
    <n v="1284563"/>
    <s v="09-24"/>
    <x v="4"/>
    <x v="8"/>
    <x v="23"/>
  </r>
  <r>
    <x v="1728"/>
    <n v="22.9"/>
    <n v="29.4"/>
    <d v="1899-12-30T14:00:00"/>
    <n v="17.2"/>
    <d v="1899-12-30T06:33:00"/>
    <n v="12.2"/>
    <s v="Mon"/>
    <n v="74320308"/>
    <n v="1741986"/>
    <s v="09-25"/>
    <x v="4"/>
    <x v="8"/>
    <x v="24"/>
  </r>
  <r>
    <x v="1729"/>
    <n v="22.4"/>
    <n v="28.7"/>
    <d v="1899-12-30T14:46:00"/>
    <n v="16.100000000000001"/>
    <d v="1899-12-30T06:00:00"/>
    <n v="12.6"/>
    <s v="Tue"/>
    <n v="78994730"/>
    <n v="1851267"/>
    <s v="09-26"/>
    <x v="4"/>
    <x v="8"/>
    <x v="25"/>
  </r>
  <r>
    <x v="1730"/>
    <n v="18.100000000000001"/>
    <n v="21.5"/>
    <d v="1899-12-30T00:01:00"/>
    <n v="16.100000000000001"/>
    <d v="1899-12-30T08:31:00"/>
    <n v="5.4"/>
    <s v="Wed"/>
    <n v="78874546"/>
    <n v="1847716"/>
    <s v="09-27"/>
    <x v="4"/>
    <x v="8"/>
    <x v="26"/>
  </r>
  <r>
    <x v="1731"/>
    <n v="20.8"/>
    <n v="26.7"/>
    <d v="1899-12-30T15:40:00"/>
    <n v="17.600000000000001"/>
    <d v="1899-12-30T01:40:00"/>
    <n v="9.1"/>
    <s v="Thu"/>
    <n v="78452115"/>
    <n v="1839487"/>
    <s v="09-28"/>
    <x v="4"/>
    <x v="8"/>
    <x v="27"/>
  </r>
  <r>
    <x v="1732"/>
    <n v="17.399999999999999"/>
    <n v="22.2"/>
    <d v="1899-12-30T13:46:00"/>
    <n v="13.5"/>
    <d v="1899-12-30T23:46:00"/>
    <n v="8.6999999999999993"/>
    <s v="Fri"/>
    <n v="79005695"/>
    <n v="1852988"/>
    <s v="09-29"/>
    <x v="4"/>
    <x v="8"/>
    <x v="28"/>
  </r>
  <r>
    <x v="1733"/>
    <n v="17.399999999999999"/>
    <n v="26.5"/>
    <d v="1899-12-30T15:11:00"/>
    <n v="9.1999999999999993"/>
    <d v="1899-12-30T05:30:00"/>
    <n v="17.3"/>
    <s v="Sat"/>
    <n v="72843498"/>
    <n v="1710676"/>
    <s v="09-30"/>
    <x v="4"/>
    <x v="8"/>
    <x v="29"/>
  </r>
  <r>
    <x v="1734"/>
    <n v="16"/>
    <n v="19.399999999999999"/>
    <d v="1899-12-30T14:36:00"/>
    <n v="11.7"/>
    <d v="1899-12-30T06:17:00"/>
    <n v="7.7"/>
    <s v="Sun"/>
    <n v="69687958"/>
    <n v="1631654"/>
    <s v="10-01"/>
    <x v="4"/>
    <x v="9"/>
    <x v="0"/>
  </r>
  <r>
    <x v="1735"/>
    <n v="20.2"/>
    <n v="23.6"/>
    <d v="1899-12-30T14:58:00"/>
    <n v="17.600000000000001"/>
    <d v="1899-12-30T00:35:00"/>
    <n v="6"/>
    <s v="Mon"/>
    <n v="66462378"/>
    <n v="1560390"/>
    <s v="10-02"/>
    <x v="4"/>
    <x v="9"/>
    <x v="1"/>
  </r>
  <r>
    <x v="1736"/>
    <n v="19.5"/>
    <n v="24.2"/>
    <d v="1899-12-30T11:18:00"/>
    <n v="17.100000000000001"/>
    <d v="1899-12-30T23:13:00"/>
    <n v="7.1"/>
    <s v="Tue"/>
    <n v="54744345"/>
    <n v="1286302"/>
    <s v="10-03"/>
    <x v="4"/>
    <x v="9"/>
    <x v="2"/>
  </r>
  <r>
    <x v="1737"/>
    <n v="17.899999999999999"/>
    <n v="21.6"/>
    <d v="1899-12-30T12:33:00"/>
    <n v="15.6"/>
    <d v="1899-12-30T23:38:00"/>
    <n v="6"/>
    <s v="Wed"/>
    <n v="45351868"/>
    <n v="1065975"/>
    <s v="10-04"/>
    <x v="4"/>
    <x v="9"/>
    <x v="3"/>
  </r>
  <r>
    <x v="1738"/>
    <n v="16.5"/>
    <n v="20.2"/>
    <d v="1899-12-30T12:55:00"/>
    <n v="13.5"/>
    <d v="1899-12-30T05:41:00"/>
    <n v="6.7"/>
    <s v="Thu"/>
    <n v="49193901"/>
    <n v="1155193"/>
    <s v="10-05"/>
    <x v="4"/>
    <x v="9"/>
    <x v="4"/>
  </r>
  <r>
    <x v="1739"/>
    <n v="16"/>
    <n v="17.899999999999999"/>
    <d v="1899-12-30T16:50:00"/>
    <n v="14.1"/>
    <d v="1899-12-30T06:32:00"/>
    <n v="3.8"/>
    <s v="Fri"/>
    <n v="60950093"/>
    <n v="1432537"/>
    <s v="10-06"/>
    <x v="4"/>
    <x v="9"/>
    <x v="5"/>
  </r>
  <r>
    <x v="1740"/>
    <n v="20"/>
    <n v="23.9"/>
    <d v="1899-12-30T13:56:00"/>
    <n v="17.100000000000001"/>
    <d v="1899-12-30T05:07:00"/>
    <n v="6.8"/>
    <s v="Sat"/>
    <n v="57908644"/>
    <n v="1362894"/>
    <s v="10-07"/>
    <x v="4"/>
    <x v="9"/>
    <x v="6"/>
  </r>
  <r>
    <x v="1741"/>
    <n v="21.3"/>
    <n v="27.7"/>
    <d v="1899-12-30T14:38:00"/>
    <n v="16.5"/>
    <d v="1899-12-30T06:36:00"/>
    <n v="11.2"/>
    <s v="Sun"/>
    <n v="55906290"/>
    <n v="1316628"/>
    <s v="10-08"/>
    <x v="4"/>
    <x v="9"/>
    <x v="7"/>
  </r>
  <r>
    <x v="1742"/>
    <n v="22.5"/>
    <n v="29.1"/>
    <d v="1899-12-30T14:40:00"/>
    <n v="16.600000000000001"/>
    <d v="1899-12-30T06:33:00"/>
    <n v="12.5"/>
    <s v="Mon"/>
    <n v="68521691"/>
    <n v="1612656"/>
    <s v="10-09"/>
    <x v="4"/>
    <x v="9"/>
    <x v="8"/>
  </r>
  <r>
    <x v="1743"/>
    <n v="22.7"/>
    <n v="28.3"/>
    <d v="1899-12-30T12:19:00"/>
    <n v="18.100000000000001"/>
    <d v="1899-12-30T05:12:00"/>
    <n v="10.199999999999999"/>
    <s v="Tue"/>
    <n v="78465230"/>
    <n v="1846117"/>
    <s v="10-10"/>
    <x v="4"/>
    <x v="9"/>
    <x v="9"/>
  </r>
  <r>
    <x v="1744"/>
    <n v="20.3"/>
    <n v="23.6"/>
    <d v="1899-12-30T08:46:00"/>
    <n v="17.2"/>
    <d v="1899-12-30T23:57:00"/>
    <n v="6.4"/>
    <s v="Wed"/>
    <n v="80730447"/>
    <n v="1898984"/>
    <s v="10-11"/>
    <x v="4"/>
    <x v="9"/>
    <x v="10"/>
  </r>
  <r>
    <x v="1745"/>
    <n v="14.8"/>
    <n v="17.399999999999999"/>
    <d v="1899-12-30T00:01:00"/>
    <n v="13.9"/>
    <d v="1899-12-30T20:03:00"/>
    <n v="3.5"/>
    <s v="Thu"/>
    <n v="90716443"/>
    <n v="2131688"/>
    <s v="10-12"/>
    <x v="4"/>
    <x v="9"/>
    <x v="11"/>
  </r>
  <r>
    <x v="1746"/>
    <n v="15.4"/>
    <n v="20.100000000000001"/>
    <d v="1899-12-30T14:01:00"/>
    <n v="10.6"/>
    <d v="1899-12-30T06:48:00"/>
    <n v="9.5"/>
    <s v="Fri"/>
    <n v="93418480"/>
    <n v="2197734"/>
    <s v="10-13"/>
    <x v="4"/>
    <x v="9"/>
    <x v="12"/>
  </r>
  <r>
    <x v="1747"/>
    <n v="15.3"/>
    <n v="21"/>
    <d v="1899-12-30T15:13:00"/>
    <n v="11.3"/>
    <d v="1899-12-30T06:11:00"/>
    <n v="9.6999999999999993"/>
    <s v="Sat"/>
    <n v="85378696"/>
    <n v="2006540"/>
    <s v="10-14"/>
    <x v="4"/>
    <x v="9"/>
    <x v="13"/>
  </r>
  <r>
    <x v="1748"/>
    <n v="15.5"/>
    <n v="19"/>
    <d v="1899-12-30T13:43:00"/>
    <n v="12.2"/>
    <d v="1899-12-30T04:26:00"/>
    <n v="6.8"/>
    <s v="Sun"/>
    <n v="76701354"/>
    <n v="1803507"/>
    <s v="10-15"/>
    <x v="4"/>
    <x v="9"/>
    <x v="14"/>
  </r>
  <r>
    <x v="1749"/>
    <n v="15.8"/>
    <n v="19.600000000000001"/>
    <d v="1899-12-30T13:54:00"/>
    <n v="12.3"/>
    <d v="1899-12-30T22:58:00"/>
    <n v="7.3"/>
    <s v="Mon"/>
    <n v="93750385"/>
    <n v="2207670"/>
    <s v="10-16"/>
    <x v="4"/>
    <x v="9"/>
    <x v="15"/>
  </r>
  <r>
    <x v="1750"/>
    <n v="15.6"/>
    <n v="21.3"/>
    <d v="1899-12-30T13:24:00"/>
    <n v="9.6999999999999993"/>
    <d v="1899-12-30T06:50:00"/>
    <n v="11.6"/>
    <s v="Tue"/>
    <n v="98155204"/>
    <n v="2310434"/>
    <s v="10-17"/>
    <x v="4"/>
    <x v="9"/>
    <x v="16"/>
  </r>
  <r>
    <x v="1751"/>
    <n v="16.3"/>
    <n v="19.600000000000001"/>
    <d v="1899-12-30T12:52:00"/>
    <n v="14"/>
    <d v="1899-12-30T02:21:00"/>
    <n v="5.6"/>
    <s v="Wed"/>
    <n v="101965885"/>
    <n v="2398933"/>
    <s v="10-18"/>
    <x v="4"/>
    <x v="9"/>
    <x v="17"/>
  </r>
  <r>
    <x v="1752"/>
    <n v="15.5"/>
    <n v="20.5"/>
    <d v="1899-12-30T12:04:00"/>
    <n v="11.7"/>
    <d v="1899-12-30T06:25:00"/>
    <n v="8.8000000000000007"/>
    <s v="Thu"/>
    <n v="101153575"/>
    <n v="2370989"/>
    <s v="10-19"/>
    <x v="4"/>
    <x v="9"/>
    <x v="18"/>
  </r>
  <r>
    <x v="1753"/>
    <n v="15.6"/>
    <n v="21.9"/>
    <d v="1899-12-30T12:38:00"/>
    <n v="11"/>
    <d v="1899-12-30T06:46:00"/>
    <n v="10.9"/>
    <s v="Fri"/>
    <n v="99983409"/>
    <n v="2334835"/>
    <s v="10-20"/>
    <x v="4"/>
    <x v="9"/>
    <x v="19"/>
  </r>
  <r>
    <x v="1754"/>
    <n v="15.3"/>
    <n v="22.2"/>
    <d v="1899-12-30T13:12:00"/>
    <n v="9.6999999999999993"/>
    <d v="1899-12-30T06:18:00"/>
    <n v="12.5"/>
    <s v="Sat"/>
    <n v="91170993"/>
    <n v="2128428"/>
    <s v="10-21"/>
    <x v="4"/>
    <x v="9"/>
    <x v="20"/>
  </r>
  <r>
    <x v="1755"/>
    <n v="16.8"/>
    <n v="21.8"/>
    <d v="1899-12-30T12:42:00"/>
    <n v="11"/>
    <d v="1899-12-30T04:10:00"/>
    <n v="10.8"/>
    <s v="Sun"/>
    <n v="80779583"/>
    <n v="1884180"/>
    <s v="10-22"/>
    <x v="4"/>
    <x v="9"/>
    <x v="21"/>
  </r>
  <r>
    <x v="1756"/>
    <n v="14.4"/>
    <n v="18.899999999999999"/>
    <d v="1899-12-30T14:02:00"/>
    <n v="10.5"/>
    <d v="1899-12-31T00:00:00"/>
    <n v="8.4"/>
    <s v="Mon"/>
    <n v="99393822"/>
    <n v="2323612"/>
    <s v="10-23"/>
    <x v="4"/>
    <x v="9"/>
    <x v="22"/>
  </r>
  <r>
    <x v="1757"/>
    <n v="12.5"/>
    <n v="17.5"/>
    <d v="1899-12-30T13:59:00"/>
    <n v="8.9"/>
    <d v="1899-12-30T23:36:00"/>
    <n v="8.6"/>
    <s v="Tue"/>
    <n v="109173323"/>
    <n v="2557243"/>
    <s v="10-24"/>
    <x v="4"/>
    <x v="9"/>
    <x v="23"/>
  </r>
  <r>
    <x v="1758"/>
    <n v="12.5"/>
    <n v="20.2"/>
    <d v="1899-12-30T15:11:00"/>
    <n v="6.4"/>
    <d v="1899-12-30T05:37:00"/>
    <n v="13.8"/>
    <s v="Wed"/>
    <n v="111521552"/>
    <n v="2620844"/>
    <s v="10-25"/>
    <x v="4"/>
    <x v="9"/>
    <x v="24"/>
  </r>
  <r>
    <x v="1759"/>
    <n v="12.5"/>
    <n v="19.3"/>
    <d v="1899-12-30T15:24:00"/>
    <n v="5.8"/>
    <d v="1899-12-30T06:51:00"/>
    <n v="13.5"/>
    <s v="Thu"/>
    <n v="114128467"/>
    <n v="2681118"/>
    <s v="10-26"/>
    <x v="4"/>
    <x v="9"/>
    <x v="25"/>
  </r>
  <r>
    <x v="1760"/>
    <n v="15.2"/>
    <n v="22.2"/>
    <d v="1899-12-30T14:59:00"/>
    <n v="10.4"/>
    <d v="1899-12-30T04:10:00"/>
    <n v="11.8"/>
    <s v="Fri"/>
    <n v="107909576"/>
    <n v="2534621"/>
    <s v="10-27"/>
    <x v="4"/>
    <x v="9"/>
    <x v="26"/>
  </r>
  <r>
    <x v="1761"/>
    <n v="15.8"/>
    <n v="20.7"/>
    <d v="1899-12-30T13:15:00"/>
    <n v="10.8"/>
    <d v="1899-12-30T04:22:00"/>
    <n v="9.9"/>
    <s v="Sat"/>
    <n v="98859107"/>
    <n v="2322355"/>
    <s v="10-28"/>
    <x v="4"/>
    <x v="9"/>
    <x v="27"/>
  </r>
  <r>
    <x v="1762"/>
    <n v="14.7"/>
    <n v="21.5"/>
    <d v="1899-12-30T12:39:00"/>
    <n v="8.9"/>
    <d v="1899-12-30T23:48:00"/>
    <n v="12.6"/>
    <s v="Sun"/>
    <n v="89638599"/>
    <n v="2105015"/>
    <s v="10-29"/>
    <x v="4"/>
    <x v="9"/>
    <x v="28"/>
  </r>
  <r>
    <x v="1763"/>
    <n v="9.6999999999999993"/>
    <n v="14.8"/>
    <d v="1899-12-30T14:32:00"/>
    <n v="6.1"/>
    <d v="1899-12-30T06:36:00"/>
    <n v="8.6999999999999993"/>
    <s v="Mon"/>
    <n v="122998733"/>
    <n v="2892245"/>
    <s v="10-30"/>
    <x v="4"/>
    <x v="9"/>
    <x v="29"/>
  </r>
  <r>
    <x v="1764"/>
    <n v="9.5"/>
    <n v="18.3"/>
    <d v="1899-12-30T15:04:00"/>
    <n v="1.7"/>
    <d v="1899-12-30T05:31:00"/>
    <n v="16.600000000000001"/>
    <s v="Tue"/>
    <n v="128890427"/>
    <n v="3033300"/>
    <s v="10-31"/>
    <x v="4"/>
    <x v="9"/>
    <x v="30"/>
  </r>
  <r>
    <x v="1765"/>
    <n v="12.1"/>
    <n v="19.600000000000001"/>
    <d v="1899-12-30T15:48:00"/>
    <n v="5.0999999999999996"/>
    <d v="1899-12-30T05:58:00"/>
    <n v="14.5"/>
    <s v="Wed"/>
    <n v="126404870"/>
    <n v="2972402"/>
    <s v="11-01"/>
    <x v="4"/>
    <x v="10"/>
    <x v="0"/>
  </r>
  <r>
    <x v="1766"/>
    <n v="13.6"/>
    <n v="20.9"/>
    <d v="1899-12-30T15:23:00"/>
    <n v="8.8000000000000007"/>
    <d v="1899-12-30T03:13:00"/>
    <n v="12.1"/>
    <s v="Thu"/>
    <n v="120686660"/>
    <n v="2835009"/>
    <s v="11-02"/>
    <x v="4"/>
    <x v="10"/>
    <x v="1"/>
  </r>
  <r>
    <x v="1767"/>
    <n v="13.2"/>
    <n v="20.399999999999999"/>
    <d v="1899-12-30T13:46:00"/>
    <n v="7.9"/>
    <d v="1899-12-30T06:37:00"/>
    <n v="12.5"/>
    <s v="Fri"/>
    <n v="122268075"/>
    <n v="2865287"/>
    <s v="11-03"/>
    <x v="4"/>
    <x v="10"/>
    <x v="2"/>
  </r>
  <r>
    <x v="1768"/>
    <n v="9.5"/>
    <n v="14.8"/>
    <d v="1899-12-30T13:43:00"/>
    <n v="5.6"/>
    <d v="1899-12-31T00:00:00"/>
    <n v="9.1999999999999993"/>
    <s v="Sat"/>
    <n v="124324441"/>
    <n v="2910438"/>
    <s v="11-04"/>
    <x v="4"/>
    <x v="10"/>
    <x v="3"/>
  </r>
  <r>
    <x v="1769"/>
    <n v="9.1"/>
    <n v="16.399999999999999"/>
    <d v="1899-12-30T15:12:00"/>
    <n v="3.3"/>
    <d v="1899-12-30T05:52:00"/>
    <n v="13.1"/>
    <s v="Sun"/>
    <n v="116433994"/>
    <n v="2725603"/>
    <s v="11-05"/>
    <x v="4"/>
    <x v="10"/>
    <x v="4"/>
  </r>
  <r>
    <x v="1770"/>
    <n v="10"/>
    <n v="18.2"/>
    <d v="1899-12-30T15:38:00"/>
    <n v="2.9"/>
    <d v="1899-12-30T07:00:00"/>
    <n v="15.3"/>
    <s v="Mon"/>
    <n v="135732082"/>
    <n v="3179322"/>
    <s v="11-06"/>
    <x v="4"/>
    <x v="10"/>
    <x v="5"/>
  </r>
  <r>
    <x v="1771"/>
    <n v="12.9"/>
    <n v="20.9"/>
    <d v="1899-12-30T13:48:00"/>
    <n v="4.7"/>
    <d v="1899-12-30T06:45:00"/>
    <n v="16.2"/>
    <s v="Tue"/>
    <n v="133050263"/>
    <n v="3116167"/>
    <s v="11-07"/>
    <x v="4"/>
    <x v="10"/>
    <x v="6"/>
  </r>
  <r>
    <x v="1772"/>
    <n v="15.4"/>
    <n v="21.4"/>
    <d v="1899-12-30T14:51:00"/>
    <n v="11"/>
    <d v="1899-12-31T00:00:00"/>
    <n v="10.4"/>
    <s v="Wed"/>
    <n v="123570211"/>
    <n v="2897247"/>
    <s v="11-08"/>
    <x v="4"/>
    <x v="10"/>
    <x v="7"/>
  </r>
  <r>
    <x v="1773"/>
    <n v="10.6"/>
    <n v="18.899999999999999"/>
    <d v="1899-12-30T15:25:00"/>
    <n v="4.3"/>
    <d v="1899-12-30T06:45:00"/>
    <n v="14.6"/>
    <s v="Thu"/>
    <n v="130769478"/>
    <n v="3065512"/>
    <s v="11-09"/>
    <x v="4"/>
    <x v="10"/>
    <x v="8"/>
  </r>
  <r>
    <x v="1774"/>
    <n v="13"/>
    <n v="22.2"/>
    <d v="1899-12-30T15:10:00"/>
    <n v="4.5"/>
    <d v="1899-12-30T06:25:00"/>
    <n v="17.7"/>
    <s v="Fri"/>
    <n v="130226074"/>
    <n v="3052396"/>
    <s v="11-10"/>
    <x v="4"/>
    <x v="10"/>
    <x v="9"/>
  </r>
  <r>
    <x v="1775"/>
    <n v="7.9"/>
    <n v="13"/>
    <d v="1899-12-30T14:46:00"/>
    <n v="3.2"/>
    <d v="1899-12-30T23:52:00"/>
    <n v="9.8000000000000007"/>
    <s v="Sat"/>
    <n v="130763473"/>
    <n v="3074053"/>
    <s v="11-11"/>
    <x v="4"/>
    <x v="10"/>
    <x v="10"/>
  </r>
  <r>
    <x v="1776"/>
    <n v="6.5"/>
    <n v="14.7"/>
    <d v="1899-12-30T15:36:00"/>
    <n v="-0.5"/>
    <d v="1899-12-30T06:02:00"/>
    <n v="15.2"/>
    <s v="Sun"/>
    <n v="127470067"/>
    <n v="3014353"/>
    <s v="11-12"/>
    <x v="4"/>
    <x v="10"/>
    <x v="11"/>
  </r>
  <r>
    <x v="1777"/>
    <n v="8.6"/>
    <n v="15.7"/>
    <d v="1899-12-30T14:53:00"/>
    <n v="1.5"/>
    <d v="1899-12-30T03:50:00"/>
    <n v="14.2"/>
    <s v="Mon"/>
    <n v="148773650"/>
    <n v="3526809"/>
    <s v="11-13"/>
    <x v="4"/>
    <x v="10"/>
    <x v="12"/>
  </r>
  <r>
    <x v="1778"/>
    <n v="10.6"/>
    <n v="15.8"/>
    <d v="1899-12-30T13:49:00"/>
    <n v="6.6"/>
    <d v="1899-12-30T06:44:00"/>
    <n v="9.1999999999999993"/>
    <s v="Tue"/>
    <n v="151470813"/>
    <n v="3581433"/>
    <s v="11-14"/>
    <x v="4"/>
    <x v="10"/>
    <x v="13"/>
  </r>
  <r>
    <x v="1779"/>
    <n v="7"/>
    <n v="11.7"/>
    <d v="1899-12-30T14:32:00"/>
    <n v="2.5"/>
    <d v="1899-12-30T07:13:00"/>
    <n v="9.1999999999999993"/>
    <s v="Wed"/>
    <n v="168351314"/>
    <n v="3956781"/>
    <s v="11-15"/>
    <x v="4"/>
    <x v="10"/>
    <x v="14"/>
  </r>
  <r>
    <x v="1780"/>
    <n v="4.9000000000000004"/>
    <n v="10.3"/>
    <d v="1899-12-30T15:28:00"/>
    <n v="1.1000000000000001"/>
    <d v="1899-12-30T23:55:00"/>
    <n v="9.1999999999999993"/>
    <s v="Thu"/>
    <n v="175665485"/>
    <n v="4122317"/>
    <s v="11-16"/>
    <x v="4"/>
    <x v="10"/>
    <x v="15"/>
  </r>
  <r>
    <x v="1781"/>
    <n v="5.6"/>
    <n v="11.4"/>
    <d v="1899-12-30T16:02:00"/>
    <n v="-2.2000000000000002"/>
    <d v="1899-12-30T06:24:00"/>
    <n v="13.6"/>
    <s v="Fri"/>
    <n v="180872846"/>
    <n v="4245698"/>
    <s v="11-17"/>
    <x v="4"/>
    <x v="10"/>
    <x v="16"/>
  </r>
  <r>
    <x v="1782"/>
    <n v="3.6"/>
    <n v="9.1"/>
    <d v="1899-12-30T02:49:00"/>
    <n v="-1"/>
    <d v="1899-12-31T00:00:00"/>
    <n v="10.1"/>
    <s v="Sat"/>
    <n v="181246406"/>
    <n v="4262967"/>
    <s v="11-18"/>
    <x v="4"/>
    <x v="10"/>
    <x v="17"/>
  </r>
  <r>
    <x v="1783"/>
    <n v="1.7"/>
    <n v="6.1"/>
    <d v="1899-12-30T14:45:00"/>
    <n v="-2.1"/>
    <d v="1899-12-30T06:46:00"/>
    <n v="8.1999999999999993"/>
    <s v="Sun"/>
    <n v="187374260"/>
    <n v="4399289"/>
    <s v="11-19"/>
    <x v="4"/>
    <x v="10"/>
    <x v="18"/>
  </r>
  <r>
    <x v="1784"/>
    <n v="4.5999999999999996"/>
    <n v="9"/>
    <d v="1899-12-30T15:09:00"/>
    <n v="1.7"/>
    <d v="1899-12-30T06:49:00"/>
    <n v="7.3"/>
    <s v="Mon"/>
    <n v="200120821"/>
    <n v="4695225"/>
    <s v="11-20"/>
    <x v="4"/>
    <x v="10"/>
    <x v="19"/>
  </r>
  <r>
    <x v="1785"/>
    <n v="4.0999999999999996"/>
    <n v="11.8"/>
    <d v="1899-12-30T15:15:00"/>
    <n v="-2.2000000000000002"/>
    <d v="1899-12-30T06:45:00"/>
    <n v="14"/>
    <s v="Tue"/>
    <n v="201023417"/>
    <n v="4712386"/>
    <s v="11-21"/>
    <x v="4"/>
    <x v="10"/>
    <x v="20"/>
  </r>
  <r>
    <x v="1786"/>
    <n v="5.9"/>
    <n v="10.8"/>
    <d v="1899-12-30T14:22:00"/>
    <n v="1.3"/>
    <d v="1899-12-30T02:05:00"/>
    <n v="9.5"/>
    <s v="Wed"/>
    <n v="200065276"/>
    <n v="4687113"/>
    <s v="11-22"/>
    <x v="4"/>
    <x v="10"/>
    <x v="21"/>
  </r>
  <r>
    <x v="1787"/>
    <n v="3.4"/>
    <n v="7.2"/>
    <d v="1899-12-30T13:12:00"/>
    <n v="0.1"/>
    <d v="1899-12-30T23:53:00"/>
    <n v="7.1"/>
    <s v="Thu"/>
    <n v="207571255"/>
    <n v="4859837"/>
    <s v="11-23"/>
    <x v="4"/>
    <x v="10"/>
    <x v="22"/>
  </r>
  <r>
    <x v="1788"/>
    <n v="2.5"/>
    <n v="7.8"/>
    <d v="1899-12-30T12:34:00"/>
    <n v="-1"/>
    <d v="1899-12-30T01:32:00"/>
    <n v="8.8000000000000007"/>
    <s v="Fri"/>
    <n v="212864419"/>
    <n v="4985153"/>
    <s v="11-24"/>
    <x v="4"/>
    <x v="10"/>
    <x v="23"/>
  </r>
  <r>
    <x v="1789"/>
    <n v="3.3"/>
    <n v="11.2"/>
    <d v="1899-12-30T15:05:00"/>
    <n v="-3.5"/>
    <d v="1899-12-30T06:45:00"/>
    <n v="14.7"/>
    <s v="Sat"/>
    <n v="202038141"/>
    <n v="4733100"/>
    <s v="11-25"/>
    <x v="4"/>
    <x v="10"/>
    <x v="24"/>
  </r>
  <r>
    <x v="1790"/>
    <n v="6.6"/>
    <n v="14"/>
    <d v="1899-12-30T12:33:00"/>
    <n v="2.1"/>
    <d v="1899-12-30T04:23:00"/>
    <n v="11.9"/>
    <s v="Sun"/>
    <n v="171188518"/>
    <n v="4012101"/>
    <s v="11-26"/>
    <x v="4"/>
    <x v="10"/>
    <x v="25"/>
  </r>
  <r>
    <x v="1791"/>
    <n v="5.7"/>
    <n v="13.3"/>
    <d v="1899-12-30T15:34:00"/>
    <n v="-0.6"/>
    <d v="1899-12-30T07:27:00"/>
    <n v="13.9"/>
    <s v="Mon"/>
    <n v="191184496"/>
    <n v="4481345"/>
    <s v="11-27"/>
    <x v="4"/>
    <x v="10"/>
    <x v="26"/>
  </r>
  <r>
    <x v="1792"/>
    <n v="8.4"/>
    <n v="15.5"/>
    <d v="1899-12-30T15:22:00"/>
    <n v="1.2"/>
    <d v="1899-12-30T06:41:00"/>
    <n v="14.3"/>
    <s v="Tue"/>
    <n v="188766979"/>
    <n v="4418912"/>
    <s v="11-28"/>
    <x v="4"/>
    <x v="10"/>
    <x v="27"/>
  </r>
  <r>
    <x v="1793"/>
    <n v="9.4"/>
    <n v="14.3"/>
    <d v="1899-12-30T13:13:00"/>
    <n v="4.5999999999999996"/>
    <d v="1899-12-30T04:14:00"/>
    <n v="9.6999999999999993"/>
    <s v="Wed"/>
    <n v="183166948"/>
    <n v="4288129"/>
    <s v="11-29"/>
    <x v="4"/>
    <x v="10"/>
    <x v="28"/>
  </r>
  <r>
    <x v="1794"/>
    <n v="4.0999999999999996"/>
    <n v="8.1999999999999993"/>
    <d v="1899-12-30T00:01:00"/>
    <n v="-0.5"/>
    <d v="1899-12-30T23:48:00"/>
    <n v="8.6999999999999993"/>
    <s v="Thu"/>
    <n v="200752662"/>
    <n v="4702759"/>
    <s v="11-30"/>
    <x v="4"/>
    <x v="10"/>
    <x v="29"/>
  </r>
  <r>
    <x v="1795"/>
    <n v="0.2"/>
    <n v="4.4000000000000004"/>
    <d v="1899-12-30T14:49:00"/>
    <n v="-2.6"/>
    <d v="1899-12-30T23:49:00"/>
    <n v="7"/>
    <s v="Fri"/>
    <n v="221563029"/>
    <n v="5195262"/>
    <s v="12-01"/>
    <x v="4"/>
    <x v="11"/>
    <x v="0"/>
  </r>
  <r>
    <x v="1796"/>
    <n v="1.7"/>
    <n v="8.4"/>
    <d v="1899-12-30T13:40:00"/>
    <n v="-4.5"/>
    <d v="1899-12-30T07:14:00"/>
    <n v="12.9"/>
    <s v="Sat"/>
    <n v="207342820"/>
    <n v="4867284"/>
    <s v="12-02"/>
    <x v="4"/>
    <x v="11"/>
    <x v="1"/>
  </r>
  <r>
    <x v="1797"/>
    <n v="4.0999999999999996"/>
    <n v="12.8"/>
    <d v="1899-12-30T14:54:00"/>
    <n v="-3.1"/>
    <d v="1899-12-30T06:55:00"/>
    <n v="15.9"/>
    <s v="Sun"/>
    <n v="187986422"/>
    <n v="4415637"/>
    <s v="12-03"/>
    <x v="4"/>
    <x v="11"/>
    <x v="2"/>
  </r>
  <r>
    <x v="1798"/>
    <n v="3.2"/>
    <n v="8.1999999999999993"/>
    <d v="1899-12-30T11:13:00"/>
    <n v="-1.4"/>
    <d v="1899-12-30T23:54:00"/>
    <n v="9.6"/>
    <s v="Mon"/>
    <n v="218076674"/>
    <n v="5118205"/>
    <s v="12-04"/>
    <x v="4"/>
    <x v="11"/>
    <x v="3"/>
  </r>
  <r>
    <x v="1799"/>
    <n v="-1.4"/>
    <n v="2.2999999999999998"/>
    <d v="1899-12-30T15:10:00"/>
    <n v="-4.0999999999999996"/>
    <d v="1899-12-30T07:29:00"/>
    <n v="6.4"/>
    <s v="Tue"/>
    <n v="247748673"/>
    <n v="5808899"/>
    <s v="12-05"/>
    <x v="4"/>
    <x v="11"/>
    <x v="4"/>
  </r>
  <r>
    <x v="1800"/>
    <n v="0.1"/>
    <n v="7.1"/>
    <d v="1899-12-30T15:39:00"/>
    <n v="-5.5"/>
    <d v="1899-12-30T02:50:00"/>
    <n v="12.6"/>
    <s v="Wed"/>
    <n v="238027441"/>
    <n v="5578239"/>
    <s v="12-06"/>
    <x v="4"/>
    <x v="11"/>
    <x v="5"/>
  </r>
  <r>
    <x v="1801"/>
    <n v="2.2000000000000002"/>
    <n v="7.6"/>
    <d v="1899-12-30T15:19:00"/>
    <n v="-2.6"/>
    <d v="1899-12-30T05:35:00"/>
    <n v="10.199999999999999"/>
    <s v="Thu"/>
    <n v="234334486"/>
    <n v="5488696"/>
    <s v="12-07"/>
    <x v="4"/>
    <x v="11"/>
    <x v="6"/>
  </r>
  <r>
    <x v="1802"/>
    <n v="-0.3"/>
    <n v="2.8"/>
    <d v="1899-12-30T14:56:00"/>
    <n v="-3.1"/>
    <d v="1899-12-30T07:37:00"/>
    <n v="5.9"/>
    <s v="Fri"/>
    <n v="244345660"/>
    <n v="5723897"/>
    <s v="12-08"/>
    <x v="4"/>
    <x v="11"/>
    <x v="7"/>
  </r>
  <r>
    <x v="1803"/>
    <n v="1.7"/>
    <n v="7"/>
    <d v="1899-12-30T14:13:00"/>
    <n v="-4.3"/>
    <d v="1899-12-30T05:06:00"/>
    <n v="11.3"/>
    <s v="Sat"/>
    <n v="228366059"/>
    <n v="5356360"/>
    <s v="12-09"/>
    <x v="4"/>
    <x v="11"/>
    <x v="8"/>
  </r>
  <r>
    <x v="1804"/>
    <n v="4.0999999999999996"/>
    <n v="11"/>
    <d v="1899-12-30T14:07:00"/>
    <n v="-0.5"/>
    <d v="1899-12-30T04:58:00"/>
    <n v="11.5"/>
    <s v="Sun"/>
    <n v="204880185"/>
    <n v="4809951"/>
    <s v="12-10"/>
    <x v="4"/>
    <x v="11"/>
    <x v="9"/>
  </r>
  <r>
    <x v="1805"/>
    <n v="-1.6"/>
    <n v="2.9"/>
    <d v="1899-12-30T00:27:00"/>
    <n v="-5.7"/>
    <d v="1899-12-30T23:52:00"/>
    <n v="8.6"/>
    <s v="Mon"/>
    <n v="249944946"/>
    <n v="5849167"/>
    <s v="12-11"/>
    <x v="4"/>
    <x v="11"/>
    <x v="10"/>
  </r>
  <r>
    <x v="1806"/>
    <n v="-4.8"/>
    <n v="-1"/>
    <d v="1899-12-30T14:37:00"/>
    <n v="-8.1999999999999993"/>
    <d v="1899-12-30T07:14:00"/>
    <n v="7.2"/>
    <s v="Tue"/>
    <n v="280423891"/>
    <n v="6546851"/>
    <s v="12-12"/>
    <x v="4"/>
    <x v="11"/>
    <x v="11"/>
  </r>
  <r>
    <x v="1807"/>
    <n v="-3.3"/>
    <n v="1.8"/>
    <d v="1899-12-30T15:17:00"/>
    <n v="-7"/>
    <d v="1899-12-30T03:44:00"/>
    <n v="8.8000000000000007"/>
    <s v="Wed"/>
    <n v="278933949"/>
    <n v="6513621"/>
    <s v="12-13"/>
    <x v="4"/>
    <x v="11"/>
    <x v="12"/>
  </r>
  <r>
    <x v="1808"/>
    <n v="-2.8"/>
    <n v="3.7"/>
    <d v="1899-12-30T14:22:00"/>
    <n v="-10.199999999999999"/>
    <d v="1899-12-30T07:16:00"/>
    <n v="13.9"/>
    <s v="Thu"/>
    <n v="276519233"/>
    <n v="6464206"/>
    <s v="12-14"/>
    <x v="4"/>
    <x v="11"/>
    <x v="13"/>
  </r>
  <r>
    <x v="1809"/>
    <n v="0.6"/>
    <n v="6.5"/>
    <d v="1899-12-30T13:54:00"/>
    <n v="-6.5"/>
    <d v="1899-12-30T07:15:00"/>
    <n v="13"/>
    <s v="Fri"/>
    <n v="261649151"/>
    <n v="6130895"/>
    <s v="12-15"/>
    <x v="4"/>
    <x v="11"/>
    <x v="14"/>
  </r>
  <r>
    <x v="1810"/>
    <n v="-0.2"/>
    <n v="3"/>
    <d v="1899-12-30T02:42:00"/>
    <n v="-4.4000000000000004"/>
    <d v="1899-12-30T23:44:00"/>
    <n v="7.4"/>
    <s v="Sat"/>
    <n v="251740272"/>
    <n v="5900425"/>
    <s v="12-16"/>
    <x v="4"/>
    <x v="11"/>
    <x v="15"/>
  </r>
  <r>
    <x v="1811"/>
    <n v="-3.2"/>
    <n v="1.1000000000000001"/>
    <d v="1899-12-30T15:40:00"/>
    <n v="-6.9"/>
    <d v="1899-12-30T07:39:00"/>
    <n v="8"/>
    <s v="Sun"/>
    <n v="251270490"/>
    <n v="5900827"/>
    <s v="12-17"/>
    <x v="4"/>
    <x v="11"/>
    <x v="16"/>
  </r>
  <r>
    <x v="1812"/>
    <n v="0.3"/>
    <n v="7.7"/>
    <d v="1899-12-30T15:12:00"/>
    <n v="-6.8"/>
    <d v="1899-12-30T04:54:00"/>
    <n v="14.5"/>
    <s v="Mon"/>
    <n v="258656707"/>
    <n v="6057209"/>
    <s v="12-18"/>
    <x v="4"/>
    <x v="11"/>
    <x v="17"/>
  </r>
  <r>
    <x v="1813"/>
    <n v="0.3"/>
    <n v="3"/>
    <d v="1899-12-30T12:54:00"/>
    <n v="-2.9"/>
    <d v="1899-12-30T23:56:00"/>
    <n v="5.9"/>
    <s v="Tue"/>
    <n v="259059320"/>
    <n v="6073406"/>
    <s v="12-19"/>
    <x v="4"/>
    <x v="11"/>
    <x v="18"/>
  </r>
  <r>
    <x v="1814"/>
    <n v="-0.4"/>
    <n v="5.7"/>
    <d v="1899-12-30T15:06:00"/>
    <n v="-5.8"/>
    <d v="1899-12-30T07:00:00"/>
    <n v="11.5"/>
    <s v="Wed"/>
    <n v="259191897"/>
    <n v="6106324"/>
    <s v="12-20"/>
    <x v="4"/>
    <x v="11"/>
    <x v="19"/>
  </r>
  <r>
    <x v="1815"/>
    <n v="0.7"/>
    <n v="7.8"/>
    <d v="1899-12-30T14:17:00"/>
    <n v="-5.8"/>
    <d v="1899-12-30T07:32:00"/>
    <n v="13.6"/>
    <s v="Thu"/>
    <n v="251442689"/>
    <n v="5924599"/>
    <s v="12-21"/>
    <x v="4"/>
    <x v="11"/>
    <x v="20"/>
  </r>
  <r>
    <x v="1816"/>
    <n v="1.9"/>
    <n v="9.5"/>
    <d v="1899-12-30T15:07:00"/>
    <n v="-4.4000000000000004"/>
    <d v="1899-12-30T04:53:00"/>
    <n v="13.9"/>
    <s v="Fri"/>
    <n v="242103108"/>
    <n v="5699275"/>
    <s v="12-22"/>
    <x v="4"/>
    <x v="11"/>
    <x v="21"/>
  </r>
  <r>
    <x v="1817"/>
    <n v="2.2999999999999998"/>
    <n v="10.8"/>
    <d v="1899-12-30T14:47:00"/>
    <n v="-3.5"/>
    <d v="1899-12-30T07:19:00"/>
    <n v="14.3"/>
    <s v="Sat"/>
    <n v="220596187"/>
    <n v="5203571"/>
    <s v="12-23"/>
    <x v="4"/>
    <x v="11"/>
    <x v="22"/>
  </r>
  <r>
    <x v="1818"/>
    <n v="3.1"/>
    <n v="5.9"/>
    <d v="1899-12-30T18:37:00"/>
    <n v="0.7"/>
    <d v="1899-12-30T06:43:00"/>
    <n v="5.2"/>
    <s v="Sun"/>
    <n v="206048097"/>
    <n v="4874008"/>
    <s v="12-24"/>
    <x v="4"/>
    <x v="11"/>
    <x v="23"/>
  </r>
  <r>
    <x v="1819"/>
    <n v="1.6"/>
    <n v="4.3"/>
    <d v="1899-12-30T14:13:00"/>
    <n v="-0.7"/>
    <d v="1899-12-30T22:43:00"/>
    <n v="5"/>
    <s v="Mon"/>
    <n v="224874246"/>
    <n v="5322288"/>
    <s v="12-25"/>
    <x v="4"/>
    <x v="11"/>
    <x v="24"/>
  </r>
  <r>
    <x v="1820"/>
    <n v="1.1000000000000001"/>
    <n v="5.6"/>
    <d v="1899-12-30T14:04:00"/>
    <n v="-3.2"/>
    <d v="1899-12-30T23:51:00"/>
    <n v="8.8000000000000007"/>
    <s v="Tue"/>
    <n v="247999657"/>
    <n v="5869246"/>
    <s v="12-26"/>
    <x v="4"/>
    <x v="11"/>
    <x v="25"/>
  </r>
  <r>
    <x v="1821"/>
    <n v="-2.2999999999999998"/>
    <n v="1.5"/>
    <d v="1899-12-30T15:10:00"/>
    <n v="-5.9"/>
    <d v="1899-12-30T07:40:00"/>
    <n v="7.4"/>
    <s v="Wed"/>
    <n v="265339445"/>
    <n v="6267008"/>
    <s v="12-27"/>
    <x v="4"/>
    <x v="11"/>
    <x v="26"/>
  </r>
  <r>
    <x v="1822"/>
    <n v="0.5"/>
    <n v="4.7"/>
    <d v="1899-12-30T15:46:00"/>
    <n v="-3.6"/>
    <d v="1899-12-30T03:27:00"/>
    <n v="8.3000000000000007"/>
    <s v="Thu"/>
    <n v="258035004"/>
    <n v="6047459"/>
    <s v="12-28"/>
    <x v="4"/>
    <x v="11"/>
    <x v="27"/>
  </r>
  <r>
    <x v="1823"/>
    <n v="5"/>
    <n v="9.1"/>
    <d v="1899-12-30T12:24:00"/>
    <n v="0.6"/>
    <d v="1899-12-30T00:28:00"/>
    <n v="8.5"/>
    <s v="Fri"/>
    <n v="232826790"/>
    <n v="5442949"/>
    <s v="12-29"/>
    <x v="4"/>
    <x v="11"/>
    <x v="28"/>
  </r>
  <r>
    <x v="1824"/>
    <n v="3.4"/>
    <n v="8.3000000000000007"/>
    <d v="1899-12-30T15:38:00"/>
    <n v="-2.4"/>
    <d v="1899-12-30T05:32:00"/>
    <n v="10.7"/>
    <s v="Sat"/>
    <n v="212941344"/>
    <n v="4985946"/>
    <s v="12-30"/>
    <x v="4"/>
    <x v="11"/>
    <x v="29"/>
  </r>
  <r>
    <x v="1825"/>
    <n v="3.6"/>
    <n v="6.4"/>
    <d v="1899-12-30T13:43:00"/>
    <n v="0.7"/>
    <d v="1899-12-30T23:38:00"/>
    <n v="5.7"/>
    <s v="Sun"/>
    <n v="193422765"/>
    <n v="4552714"/>
    <s v="12-31"/>
    <x v="4"/>
    <x v="11"/>
    <x v="30"/>
  </r>
  <r>
    <x v="1826"/>
    <n v="1.3"/>
    <n v="5"/>
    <d v="1899-12-30T14:31:00"/>
    <n v="-1.3"/>
    <d v="1899-12-30T23:24:00"/>
    <n v="6.3"/>
    <s v="Mon"/>
    <n v="202226840"/>
    <n v="4757871"/>
    <s v="01-01"/>
    <x v="5"/>
    <x v="0"/>
    <x v="0"/>
  </r>
  <r>
    <x v="1827"/>
    <n v="1.5"/>
    <n v="7.7"/>
    <d v="1899-12-30T13:55:00"/>
    <n v="-4.7"/>
    <d v="1899-12-30T07:52:00"/>
    <n v="12.4"/>
    <s v="Tue"/>
    <n v="233570857"/>
    <n v="5479792"/>
    <s v="01-02"/>
    <x v="5"/>
    <x v="0"/>
    <x v="1"/>
  </r>
  <r>
    <x v="1828"/>
    <n v="0.3"/>
    <n v="4"/>
    <d v="1899-12-30T15:12:00"/>
    <n v="-2.9"/>
    <d v="1899-12-30T06:33:00"/>
    <n v="6.9"/>
    <s v="Wed"/>
    <n v="244598006"/>
    <n v="5738630"/>
    <s v="01-03"/>
    <x v="5"/>
    <x v="0"/>
    <x v="2"/>
  </r>
  <r>
    <x v="1829"/>
    <n v="0.6"/>
    <n v="4.8"/>
    <d v="1899-12-30T14:37:00"/>
    <n v="-3.3"/>
    <d v="1899-12-30T08:00:00"/>
    <n v="8.1"/>
    <s v="Thu"/>
    <n v="246134064"/>
    <n v="5773183"/>
    <s v="01-04"/>
    <x v="5"/>
    <x v="0"/>
    <x v="3"/>
  </r>
  <r>
    <x v="1830"/>
    <n v="2.1"/>
    <n v="6.5"/>
    <d v="1899-12-30T14:34:00"/>
    <n v="-0.4"/>
    <d v="1899-12-30T23:12:00"/>
    <n v="6.9"/>
    <s v="Fri"/>
    <n v="236545299"/>
    <n v="5540849"/>
    <s v="01-05"/>
    <x v="5"/>
    <x v="0"/>
    <x v="4"/>
  </r>
  <r>
    <x v="1831"/>
    <n v="1.1000000000000001"/>
    <n v="6.9"/>
    <d v="1899-12-30T15:32:00"/>
    <n v="-3"/>
    <d v="1899-12-30T23:44:00"/>
    <n v="9.9"/>
    <s v="Sat"/>
    <n v="224836292"/>
    <n v="5269373"/>
    <s v="01-06"/>
    <x v="5"/>
    <x v="0"/>
    <x v="5"/>
  </r>
  <r>
    <x v="1832"/>
    <n v="-0.5"/>
    <n v="3.5"/>
    <d v="1899-12-30T15:30:00"/>
    <n v="-6.2"/>
    <d v="1899-12-30T06:33:00"/>
    <n v="9.6999999999999993"/>
    <s v="Sun"/>
    <n v="221934391"/>
    <n v="5202589"/>
    <s v="01-07"/>
    <x v="5"/>
    <x v="0"/>
    <x v="6"/>
  </r>
  <r>
    <x v="1833"/>
    <n v="2.2000000000000002"/>
    <n v="4.5999999999999996"/>
    <d v="1899-12-30T15:59:00"/>
    <n v="0"/>
    <d v="1899-12-30T03:34:00"/>
    <n v="4.5999999999999996"/>
    <s v="Mon"/>
    <n v="238663378"/>
    <n v="5591306"/>
    <s v="01-08"/>
    <x v="5"/>
    <x v="0"/>
    <x v="7"/>
  </r>
  <r>
    <x v="1834"/>
    <n v="-0.1"/>
    <n v="3"/>
    <d v="1899-12-30T00:01:00"/>
    <n v="-2.1"/>
    <d v="1899-12-30T23:29:00"/>
    <n v="5.0999999999999996"/>
    <s v="Tue"/>
    <n v="252455171"/>
    <n v="5922494"/>
    <s v="01-09"/>
    <x v="5"/>
    <x v="0"/>
    <x v="8"/>
  </r>
  <r>
    <x v="1835"/>
    <n v="-2.9"/>
    <n v="0.5"/>
    <d v="1899-12-30T02:16:00"/>
    <n v="-6.7"/>
    <d v="1899-12-30T23:25:00"/>
    <n v="7.2"/>
    <s v="Wed"/>
    <n v="266329481"/>
    <n v="6240727"/>
    <s v="01-10"/>
    <x v="5"/>
    <x v="0"/>
    <x v="9"/>
  </r>
  <r>
    <x v="1836"/>
    <n v="-6.6"/>
    <n v="-3.3"/>
    <d v="1899-12-30T15:19:00"/>
    <n v="-8.9"/>
    <d v="1899-12-30T07:13:00"/>
    <n v="5.6"/>
    <s v="Thu"/>
    <n v="294296845"/>
    <n v="6898321"/>
    <s v="01-11"/>
    <x v="5"/>
    <x v="0"/>
    <x v="10"/>
  </r>
  <r>
    <x v="1837"/>
    <n v="-6.6"/>
    <n v="-3"/>
    <d v="1899-12-30T15:50:00"/>
    <n v="-10.6"/>
    <d v="1899-12-30T04:56:00"/>
    <n v="7.6"/>
    <s v="Fri"/>
    <n v="301877087"/>
    <n v="7087300"/>
    <s v="01-12"/>
    <x v="5"/>
    <x v="0"/>
    <x v="11"/>
  </r>
  <r>
    <x v="1838"/>
    <n v="-2.5"/>
    <n v="3.7"/>
    <d v="1899-12-30T14:12:00"/>
    <n v="-8"/>
    <d v="1899-12-30T02:00:00"/>
    <n v="11.7"/>
    <s v="Sat"/>
    <n v="269715441"/>
    <n v="6310706"/>
    <s v="01-13"/>
    <x v="5"/>
    <x v="0"/>
    <x v="12"/>
  </r>
  <r>
    <x v="1839"/>
    <n v="-0.8"/>
    <n v="8"/>
    <d v="1899-12-30T16:06:00"/>
    <n v="-7.2"/>
    <d v="1899-12-30T05:57:00"/>
    <n v="15.2"/>
    <s v="Sun"/>
    <n v="241026446"/>
    <n v="5626353"/>
    <s v="01-14"/>
    <x v="5"/>
    <x v="0"/>
    <x v="13"/>
  </r>
  <r>
    <x v="1840"/>
    <n v="4.3"/>
    <n v="13.2"/>
    <d v="1899-12-30T15:29:00"/>
    <n v="-2.8"/>
    <d v="1899-12-30T02:40:00"/>
    <n v="16"/>
    <s v="Mon"/>
    <n v="235747645"/>
    <n v="5505863"/>
    <s v="01-15"/>
    <x v="5"/>
    <x v="0"/>
    <x v="14"/>
  </r>
  <r>
    <x v="1841"/>
    <n v="3.4"/>
    <n v="7"/>
    <d v="1899-12-30T15:21:00"/>
    <n v="-0.9"/>
    <d v="1899-12-30T03:21:00"/>
    <n v="7.9"/>
    <s v="Tue"/>
    <n v="235666809"/>
    <n v="5508162"/>
    <s v="01-16"/>
    <x v="5"/>
    <x v="0"/>
    <x v="15"/>
  </r>
  <r>
    <x v="1842"/>
    <n v="4.5"/>
    <n v="6.8"/>
    <d v="1899-12-30T15:38:00"/>
    <n v="3.3"/>
    <d v="1899-12-30T04:09:00"/>
    <n v="3.5"/>
    <s v="Wed"/>
    <n v="228556208"/>
    <n v="5340939"/>
    <s v="01-17"/>
    <x v="5"/>
    <x v="0"/>
    <x v="16"/>
  </r>
  <r>
    <x v="1843"/>
    <n v="5.8"/>
    <n v="9.4"/>
    <d v="1899-12-30T14:58:00"/>
    <n v="1.9"/>
    <d v="1899-12-30T23:26:00"/>
    <n v="7.5"/>
    <s v="Thu"/>
    <n v="218473542"/>
    <n v="5106768"/>
    <s v="01-18"/>
    <x v="5"/>
    <x v="0"/>
    <x v="17"/>
  </r>
  <r>
    <x v="1844"/>
    <n v="2.5"/>
    <n v="8.5"/>
    <d v="1899-12-30T15:18:00"/>
    <n v="-2.8"/>
    <d v="1899-12-30T07:51:00"/>
    <n v="11.3"/>
    <s v="Fri"/>
    <n v="221418949"/>
    <n v="5177082"/>
    <s v="01-19"/>
    <x v="5"/>
    <x v="0"/>
    <x v="18"/>
  </r>
  <r>
    <x v="1845"/>
    <n v="1.8"/>
    <n v="8.1"/>
    <d v="1899-12-30T14:35:00"/>
    <n v="-4.4000000000000004"/>
    <d v="1899-12-30T07:36:00"/>
    <n v="12.5"/>
    <s v="Sat"/>
    <n v="211406205"/>
    <n v="4942405"/>
    <s v="01-20"/>
    <x v="5"/>
    <x v="0"/>
    <x v="19"/>
  </r>
  <r>
    <x v="1846"/>
    <n v="2.4"/>
    <n v="9.1"/>
    <d v="1899-12-30T15:18:00"/>
    <n v="-3.5"/>
    <d v="1899-12-30T07:11:00"/>
    <n v="12.6"/>
    <s v="Sun"/>
    <n v="195752001"/>
    <n v="4575927"/>
    <s v="01-21"/>
    <x v="5"/>
    <x v="0"/>
    <x v="20"/>
  </r>
  <r>
    <x v="1847"/>
    <n v="4.5"/>
    <n v="8.8000000000000007"/>
    <d v="1899-12-30T15:18:00"/>
    <n v="1.1000000000000001"/>
    <d v="1899-12-30T06:27:00"/>
    <n v="7.7"/>
    <s v="Mon"/>
    <n v="214873271"/>
    <n v="5019391"/>
    <s v="01-22"/>
    <x v="5"/>
    <x v="0"/>
    <x v="21"/>
  </r>
  <r>
    <x v="1848"/>
    <n v="-4.7"/>
    <n v="3.7"/>
    <d v="1899-12-30T00:01:00"/>
    <n v="-8.3000000000000007"/>
    <d v="1899-12-30T23:41:00"/>
    <n v="12"/>
    <s v="Tue"/>
    <n v="261968951"/>
    <n v="6129694"/>
    <s v="01-23"/>
    <x v="5"/>
    <x v="0"/>
    <x v="22"/>
  </r>
  <r>
    <x v="1849"/>
    <n v="-9.4"/>
    <n v="-6.1"/>
    <d v="1899-12-30T14:48:00"/>
    <n v="-12.3"/>
    <d v="1899-12-30T06:47:00"/>
    <n v="6.2"/>
    <s v="Wed"/>
    <n v="305413583"/>
    <n v="7149566"/>
    <s v="01-24"/>
    <x v="5"/>
    <x v="0"/>
    <x v="23"/>
  </r>
  <r>
    <x v="1850"/>
    <n v="-8.6999999999999993"/>
    <n v="-4.4000000000000004"/>
    <d v="1899-12-30T16:23:00"/>
    <n v="-12.4"/>
    <d v="1899-12-30T07:14:00"/>
    <n v="8"/>
    <s v="Thu"/>
    <n v="316109746"/>
    <n v="7406308"/>
    <s v="01-25"/>
    <x v="5"/>
    <x v="0"/>
    <x v="24"/>
  </r>
  <r>
    <x v="1851"/>
    <n v="-8.9"/>
    <n v="-3.9"/>
    <d v="1899-12-30T15:35:00"/>
    <n v="-13"/>
    <d v="1899-12-30T07:43:00"/>
    <n v="9.1"/>
    <s v="Fri"/>
    <n v="319558632"/>
    <n v="7495000"/>
    <s v="01-26"/>
    <x v="5"/>
    <x v="0"/>
    <x v="25"/>
  </r>
  <r>
    <x v="1852"/>
    <n v="-5.6"/>
    <n v="2.8"/>
    <d v="1899-12-30T16:13:00"/>
    <n v="-13.9"/>
    <d v="1899-12-30T07:18:00"/>
    <n v="16.7"/>
    <s v="Sat"/>
    <n v="292261775"/>
    <n v="6855332"/>
    <s v="01-27"/>
    <x v="5"/>
    <x v="0"/>
    <x v="26"/>
  </r>
  <r>
    <x v="1853"/>
    <n v="-1.1000000000000001"/>
    <n v="3.3"/>
    <d v="1899-12-30T15:18:00"/>
    <n v="-3.8"/>
    <d v="1899-12-30T23:48:00"/>
    <n v="7.1"/>
    <s v="Sun"/>
    <n v="257151454"/>
    <n v="6025055"/>
    <s v="01-28"/>
    <x v="5"/>
    <x v="0"/>
    <x v="27"/>
  </r>
  <r>
    <x v="1854"/>
    <n v="-4.9000000000000004"/>
    <n v="-1"/>
    <d v="1899-12-30T14:48:00"/>
    <n v="-7"/>
    <d v="1899-12-30T06:51:00"/>
    <n v="6"/>
    <s v="Mon"/>
    <n v="293475188"/>
    <n v="6880195"/>
    <s v="01-29"/>
    <x v="5"/>
    <x v="0"/>
    <x v="28"/>
  </r>
  <r>
    <x v="1855"/>
    <n v="-3.5"/>
    <n v="1.8"/>
    <d v="1899-12-30T15:33:00"/>
    <n v="-8.8000000000000007"/>
    <d v="1899-12-30T07:55:00"/>
    <n v="10.6"/>
    <s v="Tue"/>
    <n v="293997646"/>
    <n v="6904437"/>
    <s v="01-30"/>
    <x v="5"/>
    <x v="0"/>
    <x v="29"/>
  </r>
  <r>
    <x v="1856"/>
    <n v="-0.3"/>
    <n v="5.3"/>
    <d v="1899-12-30T14:23:00"/>
    <n v="-7.4"/>
    <d v="1899-12-30T07:39:00"/>
    <n v="12.7"/>
    <s v="Wed"/>
    <n v="277600354"/>
    <n v="6497627"/>
    <s v="01-31"/>
    <x v="5"/>
    <x v="0"/>
    <x v="30"/>
  </r>
  <r>
    <x v="1857"/>
    <n v="-0.2"/>
    <n v="5.4"/>
    <d v="1899-12-30T14:34:00"/>
    <n v="-5.7"/>
    <d v="1899-12-30T07:43:00"/>
    <n v="11.1"/>
    <s v="Thu"/>
    <n v="262118763"/>
    <n v="6115092"/>
    <s v="02-01"/>
    <x v="5"/>
    <x v="1"/>
    <x v="0"/>
  </r>
  <r>
    <x v="1858"/>
    <n v="-1.5"/>
    <n v="5.2"/>
    <d v="1899-12-30T15:53:00"/>
    <n v="-8.1"/>
    <d v="1899-12-30T06:22:00"/>
    <n v="13.3"/>
    <s v="Fri"/>
    <n v="263185482"/>
    <n v="6155116"/>
    <s v="02-02"/>
    <x v="5"/>
    <x v="1"/>
    <x v="1"/>
  </r>
  <r>
    <x v="1859"/>
    <n v="-3.2"/>
    <n v="-0.1"/>
    <d v="1899-12-30T14:42:00"/>
    <n v="-6.7"/>
    <d v="1899-12-30T23:45:00"/>
    <n v="6.6"/>
    <s v="Sat"/>
    <n v="261229164"/>
    <n v="6076525"/>
    <s v="02-03"/>
    <x v="5"/>
    <x v="1"/>
    <x v="2"/>
  </r>
  <r>
    <x v="1860"/>
    <n v="-6.4"/>
    <n v="-2.2999999999999998"/>
    <d v="1899-12-30T15:57:00"/>
    <n v="-9.5"/>
    <d v="1899-12-30T07:44:00"/>
    <n v="7.2"/>
    <s v="Sun"/>
    <n v="271715457"/>
    <n v="6297161"/>
    <s v="02-04"/>
    <x v="5"/>
    <x v="1"/>
    <x v="3"/>
  </r>
  <r>
    <x v="1861"/>
    <n v="-6.2"/>
    <n v="-1.6"/>
    <d v="1899-12-30T15:59:00"/>
    <n v="-9"/>
    <d v="1899-12-30T07:14:00"/>
    <n v="7.4"/>
    <s v="Mon"/>
    <n v="302314845"/>
    <n v="7002190"/>
    <s v="02-05"/>
    <x v="5"/>
    <x v="1"/>
    <x v="4"/>
  </r>
  <r>
    <x v="1862"/>
    <n v="-6.7"/>
    <n v="-2.8"/>
    <d v="1899-12-30T15:06:00"/>
    <n v="-10.9"/>
    <d v="1899-12-30T06:49:00"/>
    <n v="8.1"/>
    <s v="Tue"/>
    <n v="312280682"/>
    <n v="7243343"/>
    <s v="02-06"/>
    <x v="5"/>
    <x v="1"/>
    <x v="5"/>
  </r>
  <r>
    <x v="1863"/>
    <n v="-5.3"/>
    <n v="0.7"/>
    <d v="1899-12-30T15:02:00"/>
    <n v="-10.9"/>
    <d v="1899-12-30T06:37:00"/>
    <n v="11.6"/>
    <s v="Wed"/>
    <n v="302809278"/>
    <n v="7019266"/>
    <s v="02-07"/>
    <x v="5"/>
    <x v="1"/>
    <x v="6"/>
  </r>
  <r>
    <x v="1864"/>
    <n v="-3.1"/>
    <n v="5.3"/>
    <d v="1899-12-30T15:45:00"/>
    <n v="-10.4"/>
    <d v="1899-12-30T07:47:00"/>
    <n v="15.7"/>
    <s v="Thu"/>
    <n v="288173212"/>
    <n v="6692701"/>
    <s v="02-08"/>
    <x v="5"/>
    <x v="1"/>
    <x v="7"/>
  </r>
  <r>
    <x v="1865"/>
    <n v="2.2999999999999998"/>
    <n v="10.6"/>
    <d v="1899-12-30T15:34:00"/>
    <n v="-6.5"/>
    <d v="1899-12-30T02:44:00"/>
    <n v="17.100000000000001"/>
    <s v="Fri"/>
    <n v="260597223"/>
    <n v="6046765"/>
    <s v="02-09"/>
    <x v="5"/>
    <x v="1"/>
    <x v="8"/>
  </r>
  <r>
    <x v="1866"/>
    <n v="3.3"/>
    <n v="8.6999999999999993"/>
    <d v="1899-12-30T14:10:00"/>
    <n v="-2.1"/>
    <d v="1899-12-30T23:58:00"/>
    <n v="10.8"/>
    <s v="Sat"/>
    <n v="234217289"/>
    <n v="5418683"/>
    <s v="02-10"/>
    <x v="5"/>
    <x v="1"/>
    <x v="9"/>
  </r>
  <r>
    <x v="1867"/>
    <n v="-2.2999999999999998"/>
    <n v="1.3"/>
    <d v="1899-12-30T15:56:00"/>
    <n v="-5.8"/>
    <d v="1899-12-30T07:06:00"/>
    <n v="7.1"/>
    <s v="Sun"/>
    <n v="243562799"/>
    <n v="5678528"/>
    <s v="02-11"/>
    <x v="5"/>
    <x v="1"/>
    <x v="10"/>
  </r>
  <r>
    <x v="1868"/>
    <n v="-2.7"/>
    <n v="1.8"/>
    <d v="1899-12-30T14:19:00"/>
    <n v="-7.2"/>
    <d v="1899-12-30T07:21:00"/>
    <n v="9"/>
    <s v="Mon"/>
    <n v="271195146"/>
    <n v="6341187"/>
    <s v="02-12"/>
    <x v="5"/>
    <x v="1"/>
    <x v="11"/>
  </r>
  <r>
    <x v="1869"/>
    <n v="0.7"/>
    <n v="7"/>
    <d v="1899-12-30T16:13:00"/>
    <n v="-3.5"/>
    <d v="1899-12-30T06:36:00"/>
    <n v="10.5"/>
    <s v="Tue"/>
    <n v="256485646"/>
    <n v="5989103"/>
    <s v="02-13"/>
    <x v="5"/>
    <x v="1"/>
    <x v="12"/>
  </r>
  <r>
    <x v="1870"/>
    <n v="6.6"/>
    <n v="15"/>
    <d v="1899-12-30T15:38:00"/>
    <n v="-4.3"/>
    <d v="1899-12-30T06:50:00"/>
    <n v="19.3"/>
    <s v="Wed"/>
    <n v="233265641"/>
    <n v="5457439"/>
    <s v="02-14"/>
    <x v="5"/>
    <x v="1"/>
    <x v="13"/>
  </r>
  <r>
    <x v="1871"/>
    <n v="5"/>
    <n v="10.5"/>
    <d v="1899-12-30T14:58:00"/>
    <n v="-0.2"/>
    <d v="1899-12-30T23:58:00"/>
    <n v="10.7"/>
    <s v="Thu"/>
    <n v="200092831"/>
    <n v="4688425"/>
    <s v="02-15"/>
    <x v="5"/>
    <x v="1"/>
    <x v="14"/>
  </r>
  <r>
    <x v="1872"/>
    <n v="3"/>
    <n v="9.8000000000000007"/>
    <d v="1899-12-30T15:43:00"/>
    <n v="-3.6"/>
    <d v="1899-12-30T05:01:00"/>
    <n v="13.4"/>
    <s v="Fri"/>
    <n v="177104409"/>
    <n v="4138087"/>
    <s v="02-16"/>
    <x v="5"/>
    <x v="1"/>
    <x v="15"/>
  </r>
  <r>
    <x v="1873"/>
    <n v="1.3"/>
    <n v="6"/>
    <d v="1899-12-30T15:44:00"/>
    <n v="-2.4"/>
    <d v="1899-12-30T07:10:00"/>
    <n v="8.4"/>
    <s v="Sat"/>
    <n v="188611738"/>
    <n v="4406839"/>
    <s v="02-17"/>
    <x v="5"/>
    <x v="1"/>
    <x v="16"/>
  </r>
  <r>
    <x v="1874"/>
    <n v="2.1"/>
    <n v="7.2"/>
    <d v="1899-12-30T15:18:00"/>
    <n v="-1.2"/>
    <d v="1899-12-30T06:04:00"/>
    <n v="8.4"/>
    <s v="Sun"/>
    <n v="198949859"/>
    <n v="4655984"/>
    <s v="02-18"/>
    <x v="5"/>
    <x v="1"/>
    <x v="17"/>
  </r>
  <r>
    <x v="1875"/>
    <n v="4.8"/>
    <n v="11.5"/>
    <d v="1899-12-30T13:37:00"/>
    <n v="-1.5"/>
    <d v="1899-12-30T07:15:00"/>
    <n v="13"/>
    <s v="Mon"/>
    <n v="211994962"/>
    <n v="4951566"/>
    <s v="02-19"/>
    <x v="5"/>
    <x v="1"/>
    <x v="18"/>
  </r>
  <r>
    <x v="1876"/>
    <n v="4.3"/>
    <n v="10.7"/>
    <d v="1899-12-30T14:41:00"/>
    <n v="-2.7"/>
    <d v="1899-12-30T07:07:00"/>
    <n v="13.4"/>
    <s v="Tue"/>
    <n v="211075749"/>
    <n v="4919114"/>
    <s v="02-20"/>
    <x v="5"/>
    <x v="1"/>
    <x v="19"/>
  </r>
  <r>
    <x v="1877"/>
    <n v="2.8"/>
    <n v="6.9"/>
    <d v="1899-12-30T16:16:00"/>
    <n v="0.5"/>
    <d v="1899-12-30T07:46:00"/>
    <n v="6.4"/>
    <s v="Wed"/>
    <n v="219109569"/>
    <n v="5110721"/>
    <s v="02-21"/>
    <x v="5"/>
    <x v="1"/>
    <x v="20"/>
  </r>
  <r>
    <x v="1878"/>
    <n v="2.2000000000000002"/>
    <n v="8.1999999999999993"/>
    <d v="1899-12-30T15:51:00"/>
    <n v="-4.8"/>
    <d v="1899-12-30T07:05:00"/>
    <n v="13"/>
    <s v="Thu"/>
    <n v="217447994"/>
    <n v="5074348"/>
    <s v="02-22"/>
    <x v="5"/>
    <x v="1"/>
    <x v="21"/>
  </r>
  <r>
    <x v="1879"/>
    <n v="4.3"/>
    <n v="11.5"/>
    <d v="1899-12-30T16:21:00"/>
    <n v="-4.2"/>
    <d v="1899-12-30T06:47:00"/>
    <n v="15.7"/>
    <s v="Fri"/>
    <n v="215600901"/>
    <n v="5063855"/>
    <s v="02-23"/>
    <x v="5"/>
    <x v="1"/>
    <x v="22"/>
  </r>
  <r>
    <x v="1880"/>
    <n v="6.4"/>
    <n v="12.2"/>
    <d v="1899-12-30T15:36:00"/>
    <n v="1.4"/>
    <d v="1899-12-30T07:24:00"/>
    <n v="10.8"/>
    <s v="Sat"/>
    <n v="190413809"/>
    <n v="4474335"/>
    <s v="02-24"/>
    <x v="5"/>
    <x v="1"/>
    <x v="23"/>
  </r>
  <r>
    <x v="1881"/>
    <n v="6.3"/>
    <n v="12.2"/>
    <d v="1899-12-30T14:17:00"/>
    <n v="2.5"/>
    <d v="1899-12-30T23:15:00"/>
    <n v="9.6999999999999993"/>
    <s v="Sun"/>
    <n v="173983346"/>
    <n v="4074501"/>
    <s v="02-25"/>
    <x v="5"/>
    <x v="1"/>
    <x v="24"/>
  </r>
  <r>
    <x v="1882"/>
    <n v="4.9000000000000004"/>
    <n v="13.4"/>
    <d v="1899-12-30T15:40:00"/>
    <n v="-3.1"/>
    <d v="1899-12-30T06:58:00"/>
    <n v="16.5"/>
    <s v="Mon"/>
    <n v="191765078"/>
    <n v="4484406"/>
    <s v="02-26"/>
    <x v="5"/>
    <x v="1"/>
    <x v="25"/>
  </r>
  <r>
    <x v="1883"/>
    <n v="7"/>
    <n v="14.7"/>
    <d v="1899-12-30T14:40:00"/>
    <n v="-1.8"/>
    <d v="1899-12-30T06:04:00"/>
    <n v="16.5"/>
    <s v="Tue"/>
    <n v="191291751"/>
    <n v="4476986"/>
    <s v="02-27"/>
    <x v="5"/>
    <x v="1"/>
    <x v="26"/>
  </r>
  <r>
    <x v="1884"/>
    <n v="7.4"/>
    <n v="10.9"/>
    <d v="1899-12-30T13:08:00"/>
    <n v="4.3"/>
    <d v="1899-12-30T02:02:00"/>
    <n v="6.6"/>
    <s v="Wed"/>
    <n v="195387076"/>
    <n v="4591379"/>
    <s v="02-28"/>
    <x v="5"/>
    <x v="1"/>
    <x v="27"/>
  </r>
  <r>
    <x v="1885"/>
    <n v="5.0999999999999996"/>
    <n v="9.3000000000000007"/>
    <d v="1899-12-30T11:36:00"/>
    <n v="-0.2"/>
    <d v="1899-12-30T23:55:00"/>
    <n v="9.5"/>
    <s v="Thu"/>
    <n v="190628547"/>
    <n v="4484000"/>
    <s v="03-01"/>
    <x v="5"/>
    <x v="2"/>
    <x v="0"/>
  </r>
  <r>
    <x v="1886"/>
    <n v="3.5"/>
    <n v="11.6"/>
    <d v="1899-12-30T16:05:00"/>
    <n v="-2.8"/>
    <d v="1899-12-30T06:47:00"/>
    <n v="14.4"/>
    <s v="Fri"/>
    <n v="198592941"/>
    <n v="4649720"/>
    <s v="03-02"/>
    <x v="5"/>
    <x v="2"/>
    <x v="1"/>
  </r>
  <r>
    <x v="1887"/>
    <n v="8.1999999999999993"/>
    <n v="17.7"/>
    <d v="1899-12-30T15:54:00"/>
    <n v="-0.3"/>
    <d v="1899-12-30T06:43:00"/>
    <n v="18"/>
    <s v="Sat"/>
    <n v="167924913"/>
    <n v="3913531"/>
    <s v="03-03"/>
    <x v="5"/>
    <x v="2"/>
    <x v="2"/>
  </r>
  <r>
    <x v="1888"/>
    <n v="12.7"/>
    <n v="19"/>
    <d v="1899-12-30T16:29:00"/>
    <n v="5.8"/>
    <d v="1899-12-30T02:42:00"/>
    <n v="13.2"/>
    <s v="Sun"/>
    <n v="143012234"/>
    <n v="3329733"/>
    <s v="03-04"/>
    <x v="5"/>
    <x v="2"/>
    <x v="3"/>
  </r>
  <r>
    <x v="1889"/>
    <n v="5.3"/>
    <n v="12.9"/>
    <d v="1899-12-30T00:40:00"/>
    <n v="2.6"/>
    <d v="1899-12-30T22:34:00"/>
    <n v="10.3"/>
    <s v="Mon"/>
    <n v="188399484"/>
    <n v="4392131"/>
    <s v="03-05"/>
    <x v="5"/>
    <x v="2"/>
    <x v="4"/>
  </r>
  <r>
    <x v="1890"/>
    <n v="5.2"/>
    <n v="10.7"/>
    <d v="1899-12-30T15:14:00"/>
    <n v="0.3"/>
    <d v="1899-12-30T06:36:00"/>
    <n v="10.4"/>
    <s v="Tue"/>
    <n v="191061970"/>
    <n v="4451243"/>
    <s v="03-06"/>
    <x v="5"/>
    <x v="2"/>
    <x v="5"/>
  </r>
  <r>
    <x v="1891"/>
    <n v="4.7"/>
    <n v="7.9"/>
    <d v="1899-12-30T11:17:00"/>
    <n v="2.4"/>
    <d v="1899-12-30T02:18:00"/>
    <n v="5.5"/>
    <s v="Wed"/>
    <n v="202933671"/>
    <n v="4717905"/>
    <s v="03-07"/>
    <x v="5"/>
    <x v="2"/>
    <x v="6"/>
  </r>
  <r>
    <x v="1892"/>
    <n v="2"/>
    <n v="4.4000000000000004"/>
    <d v="1899-12-30T18:05:00"/>
    <n v="0"/>
    <d v="1899-12-30T05:10:00"/>
    <n v="4.4000000000000004"/>
    <s v="Thu"/>
    <n v="219330361"/>
    <n v="5100900"/>
    <s v="03-08"/>
    <x v="5"/>
    <x v="2"/>
    <x v="7"/>
  </r>
  <r>
    <x v="1893"/>
    <n v="2.9"/>
    <n v="6.3"/>
    <d v="1899-12-30T14:17:00"/>
    <n v="-0.1"/>
    <d v="1899-12-30T05:42:00"/>
    <n v="6.4"/>
    <s v="Fri"/>
    <n v="212816864"/>
    <n v="4953584"/>
    <s v="03-09"/>
    <x v="5"/>
    <x v="2"/>
    <x v="8"/>
  </r>
  <r>
    <x v="1894"/>
    <n v="6.9"/>
    <n v="13.8"/>
    <d v="1899-12-30T16:44:00"/>
    <n v="-0.3"/>
    <d v="1899-12-30T06:41:00"/>
    <n v="14.1"/>
    <s v="Sat"/>
    <n v="182813434"/>
    <n v="4261063"/>
    <s v="03-10"/>
    <x v="5"/>
    <x v="2"/>
    <x v="9"/>
  </r>
  <r>
    <x v="1895"/>
    <n v="8.6"/>
    <n v="15.7"/>
    <d v="1899-12-30T16:54:00"/>
    <n v="2.2000000000000002"/>
    <d v="1899-12-30T07:06:00"/>
    <n v="13.5"/>
    <s v="Sun"/>
    <n v="156299811"/>
    <n v="3642410"/>
    <s v="03-11"/>
    <x v="5"/>
    <x v="2"/>
    <x v="10"/>
  </r>
  <r>
    <x v="1896"/>
    <n v="9.8000000000000007"/>
    <n v="20.100000000000001"/>
    <d v="1899-12-30T16:31:00"/>
    <n v="0.7"/>
    <d v="1899-12-30T06:58:00"/>
    <n v="19.399999999999999"/>
    <s v="Mon"/>
    <n v="165550379"/>
    <n v="3863740"/>
    <s v="03-12"/>
    <x v="5"/>
    <x v="2"/>
    <x v="11"/>
  </r>
  <r>
    <x v="1897"/>
    <n v="13.3"/>
    <n v="23"/>
    <d v="1899-12-30T15:34:00"/>
    <n v="4"/>
    <d v="1899-12-30T06:52:00"/>
    <n v="19"/>
    <s v="Tue"/>
    <n v="152184465"/>
    <n v="3539693"/>
    <s v="03-13"/>
    <x v="5"/>
    <x v="2"/>
    <x v="12"/>
  </r>
  <r>
    <x v="1898"/>
    <n v="16"/>
    <n v="24.4"/>
    <d v="1899-12-30T15:33:00"/>
    <n v="8.1999999999999993"/>
    <d v="1899-12-30T06:54:00"/>
    <n v="16.2"/>
    <s v="Wed"/>
    <n v="135513928"/>
    <n v="3156752"/>
    <s v="03-14"/>
    <x v="5"/>
    <x v="2"/>
    <x v="13"/>
  </r>
  <r>
    <x v="1899"/>
    <n v="14.8"/>
    <n v="16.5"/>
    <d v="1899-12-30T16:24:00"/>
    <n v="11.9"/>
    <d v="1899-12-31T00:00:00"/>
    <n v="4.5999999999999996"/>
    <s v="Thu"/>
    <n v="132601683"/>
    <n v="3117046"/>
    <s v="03-15"/>
    <x v="5"/>
    <x v="2"/>
    <x v="14"/>
  </r>
  <r>
    <x v="1900"/>
    <n v="4"/>
    <n v="11.8"/>
    <d v="1899-12-30T00:01:00"/>
    <n v="0.8"/>
    <d v="1899-12-30T23:51:00"/>
    <n v="11"/>
    <s v="Fri"/>
    <n v="169561343"/>
    <n v="4001521"/>
    <s v="03-16"/>
    <x v="5"/>
    <x v="2"/>
    <x v="15"/>
  </r>
  <r>
    <x v="1901"/>
    <n v="5.5"/>
    <n v="13.6"/>
    <d v="1899-12-30T17:21:00"/>
    <n v="-1.9"/>
    <d v="1899-12-30T05:53:00"/>
    <n v="15.5"/>
    <s v="Sat"/>
    <n v="157449595"/>
    <n v="3703163"/>
    <s v="03-17"/>
    <x v="5"/>
    <x v="2"/>
    <x v="16"/>
  </r>
  <r>
    <x v="1902"/>
    <n v="9.1"/>
    <n v="14.8"/>
    <d v="1899-12-30T16:56:00"/>
    <n v="1.3"/>
    <d v="1899-12-30T07:14:00"/>
    <n v="13.5"/>
    <s v="Sun"/>
    <n v="144277069"/>
    <n v="3390612"/>
    <s v="03-18"/>
    <x v="5"/>
    <x v="2"/>
    <x v="17"/>
  </r>
  <r>
    <x v="1903"/>
    <n v="8.1"/>
    <n v="11.3"/>
    <d v="1899-12-30T09:10:00"/>
    <n v="4"/>
    <d v="1899-12-30T23:53:00"/>
    <n v="7.3"/>
    <s v="Mon"/>
    <n v="175025958"/>
    <n v="4122025"/>
    <s v="03-19"/>
    <x v="5"/>
    <x v="2"/>
    <x v="18"/>
  </r>
  <r>
    <x v="1904"/>
    <n v="5.2"/>
    <n v="7.9"/>
    <d v="1899-12-30T10:45:00"/>
    <n v="3.1"/>
    <d v="1899-12-30T23:50:00"/>
    <n v="4.8"/>
    <s v="Tue"/>
    <n v="194487739"/>
    <n v="4584270"/>
    <s v="03-20"/>
    <x v="5"/>
    <x v="2"/>
    <x v="19"/>
  </r>
  <r>
    <x v="1905"/>
    <n v="1.7"/>
    <n v="3.3"/>
    <d v="1899-12-30T00:12:00"/>
    <n v="0"/>
    <d v="1899-12-30T03:04:00"/>
    <n v="3.3"/>
    <s v="Wed"/>
    <n v="213264395"/>
    <n v="5028275"/>
    <s v="03-21"/>
    <x v="5"/>
    <x v="2"/>
    <x v="20"/>
  </r>
  <r>
    <x v="1906"/>
    <n v="6"/>
    <n v="11.7"/>
    <d v="1899-12-30T14:08:00"/>
    <n v="1.8"/>
    <d v="1899-12-30T00:08:00"/>
    <n v="9.9"/>
    <s v="Thu"/>
    <n v="191520428"/>
    <n v="4514767"/>
    <s v="03-22"/>
    <x v="5"/>
    <x v="2"/>
    <x v="21"/>
  </r>
  <r>
    <x v="1907"/>
    <n v="7.9"/>
    <n v="15.6"/>
    <d v="1899-12-30T15:58:00"/>
    <n v="0"/>
    <d v="1899-12-30T06:18:00"/>
    <n v="15.6"/>
    <s v="Fri"/>
    <n v="176732320"/>
    <n v="4166235"/>
    <s v="03-23"/>
    <x v="5"/>
    <x v="2"/>
    <x v="22"/>
  </r>
  <r>
    <x v="1908"/>
    <n v="11.7"/>
    <n v="18.5"/>
    <d v="1899-12-30T15:14:00"/>
    <n v="4.5999999999999996"/>
    <d v="1899-12-30T06:57:00"/>
    <n v="13.9"/>
    <s v="Sat"/>
    <n v="152640162"/>
    <n v="3598370"/>
    <s v="03-24"/>
    <x v="5"/>
    <x v="2"/>
    <x v="23"/>
  </r>
  <r>
    <x v="1909"/>
    <n v="13.9"/>
    <n v="21.8"/>
    <d v="1899-12-30T14:50:00"/>
    <n v="4.9000000000000004"/>
    <d v="1899-12-30T06:52:00"/>
    <n v="16.899999999999999"/>
    <s v="Sun"/>
    <n v="126572575"/>
    <n v="2978005"/>
    <s v="03-25"/>
    <x v="5"/>
    <x v="2"/>
    <x v="24"/>
  </r>
  <r>
    <x v="1910"/>
    <n v="15.3"/>
    <n v="22.6"/>
    <d v="1899-12-30T15:32:00"/>
    <n v="6.2"/>
    <d v="1899-12-30T06:35:00"/>
    <n v="16.399999999999999"/>
    <s v="Mon"/>
    <n v="132768637"/>
    <n v="3118562"/>
    <s v="03-26"/>
    <x v="5"/>
    <x v="2"/>
    <x v="25"/>
  </r>
  <r>
    <x v="1911"/>
    <n v="16.3"/>
    <n v="24.1"/>
    <d v="1899-12-30T15:57:00"/>
    <n v="7.9"/>
    <d v="1899-12-30T06:27:00"/>
    <n v="16.2"/>
    <s v="Tue"/>
    <n v="125960277"/>
    <n v="2963821"/>
    <s v="03-27"/>
    <x v="5"/>
    <x v="2"/>
    <x v="26"/>
  </r>
  <r>
    <x v="1912"/>
    <n v="18.2"/>
    <n v="25.9"/>
    <d v="1899-12-30T16:03:00"/>
    <n v="9.8000000000000007"/>
    <d v="1899-12-30T06:27:00"/>
    <n v="16.100000000000001"/>
    <s v="Wed"/>
    <n v="116794872"/>
    <n v="2752345"/>
    <s v="03-28"/>
    <x v="5"/>
    <x v="2"/>
    <x v="27"/>
  </r>
  <r>
    <x v="1913"/>
    <n v="15.1"/>
    <n v="23.9"/>
    <d v="1899-12-30T14:45:00"/>
    <n v="10.3"/>
    <d v="1899-12-30T23:36:00"/>
    <n v="13.6"/>
    <s v="Thu"/>
    <n v="113723975"/>
    <n v="2679553"/>
    <s v="03-29"/>
    <x v="5"/>
    <x v="2"/>
    <x v="28"/>
  </r>
  <r>
    <x v="1914"/>
    <n v="12.9"/>
    <n v="18.5"/>
    <d v="1899-12-30T15:29:00"/>
    <n v="9.5"/>
    <d v="1899-12-30T23:37:00"/>
    <n v="9"/>
    <s v="Fri"/>
    <n v="117757372"/>
    <n v="2780757"/>
    <s v="03-30"/>
    <x v="5"/>
    <x v="2"/>
    <x v="29"/>
  </r>
  <r>
    <x v="1915"/>
    <n v="15.2"/>
    <n v="24"/>
    <d v="1899-12-30T16:31:00"/>
    <n v="6"/>
    <d v="1899-12-30T06:08:00"/>
    <n v="18"/>
    <s v="Sat"/>
    <n v="104515466"/>
    <n v="2464132"/>
    <s v="03-31"/>
    <x v="5"/>
    <x v="2"/>
    <x v="30"/>
  </r>
  <r>
    <x v="1916"/>
    <n v="17.5"/>
    <n v="23.7"/>
    <d v="1899-12-30T12:55:00"/>
    <n v="10.199999999999999"/>
    <d v="1899-12-30T06:37:00"/>
    <n v="13.5"/>
    <s v="Sun"/>
    <n v="86305033"/>
    <n v="2031708"/>
    <s v="04-01"/>
    <x v="5"/>
    <x v="3"/>
    <x v="0"/>
  </r>
  <r>
    <x v="1917"/>
    <n v="19.7"/>
    <n v="26.5"/>
    <d v="1899-12-30T16:07:00"/>
    <n v="12.9"/>
    <d v="1899-12-30T05:52:00"/>
    <n v="13.6"/>
    <s v="Mon"/>
    <n v="97138922"/>
    <n v="2294389"/>
    <s v="04-02"/>
    <x v="5"/>
    <x v="3"/>
    <x v="1"/>
  </r>
  <r>
    <x v="1918"/>
    <n v="20.2"/>
    <n v="27.2"/>
    <d v="1899-12-30T15:08:00"/>
    <n v="13.6"/>
    <d v="1899-12-30T06:04:00"/>
    <n v="13.6"/>
    <s v="Tue"/>
    <n v="97558622"/>
    <n v="2306970"/>
    <s v="04-03"/>
    <x v="5"/>
    <x v="3"/>
    <x v="2"/>
  </r>
  <r>
    <x v="1919"/>
    <n v="10.5"/>
    <n v="18.600000000000001"/>
    <d v="1899-12-30T01:39:00"/>
    <n v="7.6"/>
    <d v="1899-12-30T22:56:00"/>
    <n v="11"/>
    <s v="Wed"/>
    <n v="117981996"/>
    <n v="2784895"/>
    <s v="04-04"/>
    <x v="5"/>
    <x v="3"/>
    <x v="3"/>
  </r>
  <r>
    <x v="1920"/>
    <n v="8.1999999999999993"/>
    <n v="9.6"/>
    <d v="1899-12-30T14:13:00"/>
    <n v="7.2"/>
    <d v="1899-12-30T21:59:00"/>
    <n v="2.4"/>
    <s v="Thu"/>
    <n v="136365137"/>
    <n v="3217762"/>
    <s v="04-05"/>
    <x v="5"/>
    <x v="3"/>
    <x v="4"/>
  </r>
  <r>
    <x v="1921"/>
    <n v="9.5"/>
    <n v="16.2"/>
    <d v="1899-12-30T15:29:00"/>
    <n v="5.8"/>
    <d v="1899-12-30T23:43:00"/>
    <n v="10.4"/>
    <s v="Fri"/>
    <n v="141610583"/>
    <n v="3334681"/>
    <s v="04-06"/>
    <x v="5"/>
    <x v="3"/>
    <x v="5"/>
  </r>
  <r>
    <x v="1922"/>
    <n v="6.2"/>
    <n v="10.199999999999999"/>
    <d v="1899-12-30T15:23:00"/>
    <n v="3.5"/>
    <d v="1899-12-30T06:07:00"/>
    <n v="6.7"/>
    <s v="Sat"/>
    <n v="149277999"/>
    <n v="3515308"/>
    <s v="04-07"/>
    <x v="5"/>
    <x v="3"/>
    <x v="6"/>
  </r>
  <r>
    <x v="1923"/>
    <n v="8.9"/>
    <n v="14.2"/>
    <d v="1899-12-30T15:03:00"/>
    <n v="0.5"/>
    <d v="1899-12-30T06:16:00"/>
    <n v="13.7"/>
    <s v="Sun"/>
    <n v="134375010"/>
    <n v="3171870"/>
    <s v="04-08"/>
    <x v="5"/>
    <x v="3"/>
    <x v="7"/>
  </r>
  <r>
    <x v="1924"/>
    <n v="13.5"/>
    <n v="19.399999999999999"/>
    <d v="1899-12-30T15:26:00"/>
    <n v="8.3000000000000007"/>
    <d v="1899-12-30T06:21:00"/>
    <n v="11.1"/>
    <s v="Mon"/>
    <n v="131098533"/>
    <n v="3099603"/>
    <s v="04-09"/>
    <x v="5"/>
    <x v="3"/>
    <x v="8"/>
  </r>
  <r>
    <x v="1925"/>
    <n v="15.5"/>
    <n v="22.5"/>
    <d v="1899-12-30T14:12:00"/>
    <n v="5.3"/>
    <d v="1899-12-30T06:18:00"/>
    <n v="17.2"/>
    <s v="Tue"/>
    <n v="125488390"/>
    <n v="2964681"/>
    <s v="04-10"/>
    <x v="5"/>
    <x v="3"/>
    <x v="9"/>
  </r>
  <r>
    <x v="1926"/>
    <n v="19"/>
    <n v="24.1"/>
    <d v="1899-12-30T14:57:00"/>
    <n v="14.5"/>
    <d v="1899-12-31T00:00:00"/>
    <n v="9.6"/>
    <s v="Wed"/>
    <n v="111292698"/>
    <n v="2620617"/>
    <s v="04-11"/>
    <x v="5"/>
    <x v="3"/>
    <x v="10"/>
  </r>
  <r>
    <x v="1927"/>
    <n v="16.399999999999999"/>
    <n v="23.7"/>
    <d v="1899-12-30T14:16:00"/>
    <n v="8"/>
    <d v="1899-12-30T06:17:00"/>
    <n v="15.7"/>
    <s v="Thu"/>
    <n v="109643240"/>
    <n v="2580445"/>
    <s v="04-12"/>
    <x v="5"/>
    <x v="3"/>
    <x v="11"/>
  </r>
  <r>
    <x v="1928"/>
    <n v="12.8"/>
    <n v="18"/>
    <d v="1899-12-30T12:59:00"/>
    <n v="7.1"/>
    <d v="1899-12-30T05:49:00"/>
    <n v="10.9"/>
    <s v="Fri"/>
    <n v="114081933"/>
    <n v="2683205"/>
    <s v="04-13"/>
    <x v="5"/>
    <x v="3"/>
    <x v="12"/>
  </r>
  <r>
    <x v="1929"/>
    <n v="10.5"/>
    <n v="12.1"/>
    <d v="1899-12-30T00:22:00"/>
    <n v="9"/>
    <d v="1899-12-30T08:47:00"/>
    <n v="3.1"/>
    <s v="Sat"/>
    <n v="118953925"/>
    <n v="2797210"/>
    <s v="04-14"/>
    <x v="5"/>
    <x v="3"/>
    <x v="13"/>
  </r>
  <r>
    <x v="1930"/>
    <n v="12.8"/>
    <n v="17.899999999999999"/>
    <d v="1899-12-30T13:45:00"/>
    <n v="9"/>
    <d v="1899-12-30T06:10:00"/>
    <n v="8.9"/>
    <s v="Sun"/>
    <n v="100953505"/>
    <n v="2373363"/>
    <s v="04-15"/>
    <x v="5"/>
    <x v="3"/>
    <x v="14"/>
  </r>
  <r>
    <x v="1931"/>
    <n v="12.2"/>
    <n v="19.2"/>
    <d v="1899-12-30T15:07:00"/>
    <n v="6.4"/>
    <d v="1899-12-30T05:46:00"/>
    <n v="12.8"/>
    <s v="Mon"/>
    <n v="116643078"/>
    <n v="2744645"/>
    <s v="04-16"/>
    <x v="5"/>
    <x v="3"/>
    <x v="15"/>
  </r>
  <r>
    <x v="1932"/>
    <n v="14.6"/>
    <n v="21.8"/>
    <d v="1899-12-30T16:14:00"/>
    <n v="8.3000000000000007"/>
    <d v="1899-12-30T05:57:00"/>
    <n v="13.5"/>
    <s v="Tue"/>
    <n v="113758276"/>
    <n v="2674490"/>
    <s v="04-17"/>
    <x v="5"/>
    <x v="3"/>
    <x v="16"/>
  </r>
  <r>
    <x v="1933"/>
    <n v="16.899999999999999"/>
    <n v="24.9"/>
    <d v="1899-12-30T16:39:00"/>
    <n v="8.5"/>
    <d v="1899-12-30T05:28:00"/>
    <n v="16.399999999999999"/>
    <s v="Wed"/>
    <n v="108655858"/>
    <n v="2554386"/>
    <s v="04-18"/>
    <x v="5"/>
    <x v="3"/>
    <x v="17"/>
  </r>
  <r>
    <x v="1934"/>
    <n v="19.2"/>
    <n v="28"/>
    <d v="1899-12-30T16:15:00"/>
    <n v="9.5"/>
    <d v="1899-12-30T05:59:00"/>
    <n v="18.5"/>
    <s v="Thu"/>
    <n v="104563114"/>
    <n v="2458323"/>
    <s v="04-19"/>
    <x v="5"/>
    <x v="3"/>
    <x v="18"/>
  </r>
  <r>
    <x v="1935"/>
    <n v="21.5"/>
    <n v="30.5"/>
    <d v="1899-12-30T16:22:00"/>
    <n v="11.1"/>
    <d v="1899-12-30T06:04:00"/>
    <n v="19.399999999999999"/>
    <s v="Fri"/>
    <n v="96500977"/>
    <n v="2269221"/>
    <s v="04-20"/>
    <x v="5"/>
    <x v="3"/>
    <x v="19"/>
  </r>
  <r>
    <x v="1936"/>
    <n v="21.8"/>
    <n v="32"/>
    <d v="1899-12-30T14:36:00"/>
    <n v="13"/>
    <d v="1899-12-30T05:49:00"/>
    <n v="19"/>
    <s v="Sat"/>
    <n v="80441544"/>
    <n v="1896057"/>
    <s v="04-21"/>
    <x v="5"/>
    <x v="3"/>
    <x v="20"/>
  </r>
  <r>
    <x v="1937"/>
    <n v="16.100000000000001"/>
    <n v="21.5"/>
    <d v="1899-12-30T14:02:00"/>
    <n v="12.2"/>
    <d v="1899-12-30T23:13:00"/>
    <n v="9.3000000000000007"/>
    <s v="Sun"/>
    <n v="72075821"/>
    <n v="1697467"/>
    <s v="04-22"/>
    <x v="5"/>
    <x v="3"/>
    <x v="21"/>
  </r>
  <r>
    <x v="1938"/>
    <n v="10.4"/>
    <n v="12.8"/>
    <d v="1899-12-30T00:08:00"/>
    <n v="9.5"/>
    <d v="1899-12-30T06:47:00"/>
    <n v="3.3"/>
    <s v="Mon"/>
    <n v="110086935"/>
    <n v="2593187"/>
    <s v="04-23"/>
    <x v="5"/>
    <x v="3"/>
    <x v="22"/>
  </r>
  <r>
    <x v="1939"/>
    <n v="11.2"/>
    <n v="12.9"/>
    <d v="1899-12-30T16:12:00"/>
    <n v="9.6999999999999993"/>
    <d v="1899-12-30T00:01:00"/>
    <n v="3.2"/>
    <s v="Tue"/>
    <n v="120176598"/>
    <n v="2816915"/>
    <s v="04-24"/>
    <x v="5"/>
    <x v="3"/>
    <x v="23"/>
  </r>
  <r>
    <x v="1940"/>
    <n v="13.2"/>
    <n v="21.8"/>
    <d v="1899-12-30T15:24:00"/>
    <n v="5.0999999999999996"/>
    <d v="1899-12-30T05:50:00"/>
    <n v="16.7"/>
    <s v="Wed"/>
    <n v="112816145"/>
    <n v="2642758"/>
    <s v="04-25"/>
    <x v="5"/>
    <x v="3"/>
    <x v="24"/>
  </r>
  <r>
    <x v="1941"/>
    <n v="16.399999999999999"/>
    <n v="25.9"/>
    <d v="1899-12-30T15:42:00"/>
    <n v="5.5"/>
    <d v="1899-12-30T05:44:00"/>
    <n v="20.399999999999999"/>
    <s v="Thu"/>
    <n v="104800287"/>
    <n v="2454759"/>
    <s v="04-26"/>
    <x v="5"/>
    <x v="3"/>
    <x v="25"/>
  </r>
  <r>
    <x v="1942"/>
    <n v="17.399999999999999"/>
    <n v="24"/>
    <d v="1899-12-30T14:48:00"/>
    <n v="12.1"/>
    <d v="1899-12-30T23:45:00"/>
    <n v="11.9"/>
    <s v="Fri"/>
    <n v="100856357"/>
    <n v="2358835"/>
    <s v="04-27"/>
    <x v="5"/>
    <x v="3"/>
    <x v="26"/>
  </r>
  <r>
    <x v="1943"/>
    <n v="17.8"/>
    <n v="27"/>
    <d v="1899-12-30T16:46:00"/>
    <n v="8.1999999999999993"/>
    <d v="1899-12-30T05:14:00"/>
    <n v="18.8"/>
    <s v="Sat"/>
    <n v="87727160"/>
    <n v="2056038"/>
    <s v="04-28"/>
    <x v="5"/>
    <x v="3"/>
    <x v="27"/>
  </r>
  <r>
    <x v="1944"/>
    <n v="19"/>
    <n v="27.8"/>
    <d v="1899-12-30T15:16:00"/>
    <n v="9.6999999999999993"/>
    <d v="1899-12-30T05:58:00"/>
    <n v="18.100000000000001"/>
    <s v="Sun"/>
    <n v="71404947"/>
    <n v="1678792"/>
    <s v="04-29"/>
    <x v="5"/>
    <x v="3"/>
    <x v="28"/>
  </r>
  <r>
    <x v="1945"/>
    <n v="21"/>
    <n v="28.3"/>
    <d v="1899-12-30T15:40:00"/>
    <n v="14.9"/>
    <d v="1899-12-30T04:47:00"/>
    <n v="13.4"/>
    <s v="Mon"/>
    <n v="82896273"/>
    <n v="1945757"/>
    <s v="04-30"/>
    <x v="5"/>
    <x v="3"/>
    <x v="29"/>
  </r>
  <r>
    <x v="1946"/>
    <n v="20.100000000000001"/>
    <n v="24.6"/>
    <d v="1899-12-30T14:11:00"/>
    <n v="14.9"/>
    <d v="1899-12-30T06:15:00"/>
    <n v="9.6999999999999993"/>
    <s v="Tue"/>
    <n v="79519697"/>
    <n v="1870693"/>
    <s v="05-01"/>
    <x v="5"/>
    <x v="4"/>
    <x v="0"/>
  </r>
  <r>
    <x v="1947"/>
    <n v="15.1"/>
    <n v="19.5"/>
    <d v="1899-12-30T00:38:00"/>
    <n v="13.4"/>
    <d v="1899-12-30T23:58:00"/>
    <n v="6.1"/>
    <s v="Wed"/>
    <n v="91869587"/>
    <n v="2162924"/>
    <s v="05-02"/>
    <x v="5"/>
    <x v="4"/>
    <x v="1"/>
  </r>
  <r>
    <x v="1948"/>
    <n v="14.1"/>
    <n v="19.3"/>
    <d v="1899-12-30T12:24:00"/>
    <n v="9.5"/>
    <d v="1899-12-30T23:26:00"/>
    <n v="9.8000000000000007"/>
    <s v="Thu"/>
    <n v="99317299"/>
    <n v="2337917"/>
    <s v="05-03"/>
    <x v="5"/>
    <x v="4"/>
    <x v="2"/>
  </r>
  <r>
    <x v="1949"/>
    <n v="16.100000000000001"/>
    <n v="23"/>
    <d v="1899-12-30T14:30:00"/>
    <n v="7.2"/>
    <d v="1899-12-30T03:23:00"/>
    <n v="15.8"/>
    <s v="Fri"/>
    <n v="98763328"/>
    <n v="2326656"/>
    <s v="05-04"/>
    <x v="5"/>
    <x v="4"/>
    <x v="3"/>
  </r>
  <r>
    <x v="1950"/>
    <n v="19.899999999999999"/>
    <n v="27.9"/>
    <d v="1899-12-30T15:16:00"/>
    <n v="10.9"/>
    <d v="1899-12-30T06:13:00"/>
    <n v="17"/>
    <s v="Sat"/>
    <n v="79123872"/>
    <n v="1865245"/>
    <s v="05-05"/>
    <x v="5"/>
    <x v="4"/>
    <x v="4"/>
  </r>
  <r>
    <x v="1951"/>
    <n v="16.2"/>
    <n v="18.7"/>
    <d v="1899-12-30T00:13:00"/>
    <n v="14.9"/>
    <d v="1899-12-30T05:10:00"/>
    <n v="3.8"/>
    <s v="Sun"/>
    <n v="70502249"/>
    <n v="1660201"/>
    <s v="05-06"/>
    <x v="5"/>
    <x v="4"/>
    <x v="5"/>
  </r>
  <r>
    <x v="1952"/>
    <n v="15.5"/>
    <n v="18.899999999999999"/>
    <d v="1899-12-30T15:45:00"/>
    <n v="13.4"/>
    <d v="1899-12-30T06:23:00"/>
    <n v="5.5"/>
    <s v="Mon"/>
    <n v="87404234"/>
    <n v="2047066"/>
    <s v="05-07"/>
    <x v="5"/>
    <x v="4"/>
    <x v="6"/>
  </r>
  <r>
    <x v="1953"/>
    <n v="14.3"/>
    <n v="16.7"/>
    <d v="1899-12-30T12:52:00"/>
    <n v="12.9"/>
    <d v="1899-12-30T20:10:00"/>
    <n v="3.8"/>
    <s v="Tue"/>
    <n v="102147943"/>
    <n v="2397860"/>
    <s v="05-08"/>
    <x v="5"/>
    <x v="4"/>
    <x v="7"/>
  </r>
  <r>
    <x v="1954"/>
    <n v="12.9"/>
    <n v="17.100000000000001"/>
    <d v="1899-12-30T15:55:00"/>
    <n v="11.1"/>
    <d v="1899-12-30T21:40:00"/>
    <n v="6"/>
    <s v="Wed"/>
    <n v="106971671"/>
    <n v="2514242"/>
    <s v="05-09"/>
    <x v="5"/>
    <x v="4"/>
    <x v="8"/>
  </r>
  <r>
    <x v="1955"/>
    <n v="17.600000000000001"/>
    <n v="25"/>
    <d v="1899-12-30T15:49:00"/>
    <n v="11"/>
    <d v="1899-12-30T02:24:00"/>
    <n v="14"/>
    <s v="Thu"/>
    <n v="99334058"/>
    <n v="2334387"/>
    <s v="05-10"/>
    <x v="5"/>
    <x v="4"/>
    <x v="9"/>
  </r>
  <r>
    <x v="1956"/>
    <n v="19.7"/>
    <n v="26.9"/>
    <d v="1899-12-30T16:01:00"/>
    <n v="11.3"/>
    <d v="1899-12-30T05:22:00"/>
    <n v="15.6"/>
    <s v="Fri"/>
    <n v="92620986"/>
    <n v="2178473"/>
    <s v="05-11"/>
    <x v="5"/>
    <x v="4"/>
    <x v="10"/>
  </r>
  <r>
    <x v="1957"/>
    <n v="17.7"/>
    <n v="19.899999999999999"/>
    <d v="1899-12-30T21:51:00"/>
    <n v="15.4"/>
    <d v="1899-12-30T05:49:00"/>
    <n v="4.5"/>
    <s v="Sat"/>
    <n v="81246906"/>
    <n v="1912630"/>
    <s v="05-12"/>
    <x v="5"/>
    <x v="4"/>
    <x v="11"/>
  </r>
  <r>
    <x v="1958"/>
    <n v="20.6"/>
    <n v="25.9"/>
    <d v="1899-12-30T15:12:00"/>
    <n v="16.3"/>
    <d v="1899-12-30T00:41:00"/>
    <n v="9.6"/>
    <s v="Sun"/>
    <n v="66314367"/>
    <n v="1561340"/>
    <s v="05-13"/>
    <x v="5"/>
    <x v="4"/>
    <x v="12"/>
  </r>
  <r>
    <x v="1959"/>
    <n v="22.2"/>
    <n v="29.6"/>
    <d v="1899-12-30T16:39:00"/>
    <n v="14.2"/>
    <d v="1899-12-30T05:23:00"/>
    <n v="15.4"/>
    <s v="Mon"/>
    <n v="85220445"/>
    <n v="2005550"/>
    <s v="05-14"/>
    <x v="5"/>
    <x v="4"/>
    <x v="13"/>
  </r>
  <r>
    <x v="1960"/>
    <n v="24.6"/>
    <n v="32"/>
    <d v="1899-12-30T15:02:00"/>
    <n v="17.2"/>
    <d v="1899-12-30T05:18:00"/>
    <n v="14.8"/>
    <s v="Tue"/>
    <n v="85811264"/>
    <n v="2021705"/>
    <s v="05-15"/>
    <x v="5"/>
    <x v="4"/>
    <x v="14"/>
  </r>
  <r>
    <x v="1961"/>
    <n v="24.8"/>
    <n v="27"/>
    <d v="1899-12-30T10:49:00"/>
    <n v="22.6"/>
    <d v="1899-12-30T02:51:00"/>
    <n v="4.4000000000000004"/>
    <s v="Wed"/>
    <n v="86256815"/>
    <n v="2031375"/>
    <s v="05-16"/>
    <x v="5"/>
    <x v="4"/>
    <x v="15"/>
  </r>
  <r>
    <x v="1962"/>
    <n v="26.5"/>
    <n v="30.6"/>
    <d v="1899-12-30T13:21:00"/>
    <n v="23.6"/>
    <d v="1899-12-30T04:50:00"/>
    <n v="7"/>
    <s v="Thu"/>
    <n v="84844916"/>
    <n v="1995502"/>
    <s v="05-17"/>
    <x v="5"/>
    <x v="4"/>
    <x v="16"/>
  </r>
  <r>
    <x v="1963"/>
    <n v="16.899999999999999"/>
    <n v="25"/>
    <d v="1899-12-30T00:30:00"/>
    <n v="12.6"/>
    <d v="1899-12-30T23:55:00"/>
    <n v="12.4"/>
    <s v="Fri"/>
    <n v="85443585"/>
    <n v="2012971"/>
    <s v="05-18"/>
    <x v="5"/>
    <x v="4"/>
    <x v="17"/>
  </r>
  <r>
    <x v="1964"/>
    <n v="14.4"/>
    <n v="18.3"/>
    <d v="1899-12-30T15:18:00"/>
    <n v="11.2"/>
    <d v="1899-12-31T00:00:00"/>
    <n v="7.1"/>
    <s v="Sat"/>
    <n v="74626022"/>
    <n v="1757136"/>
    <s v="05-19"/>
    <x v="5"/>
    <x v="4"/>
    <x v="18"/>
  </r>
  <r>
    <x v="1965"/>
    <n v="14.4"/>
    <n v="19.2"/>
    <d v="1899-12-30T12:12:00"/>
    <n v="8.9"/>
    <d v="1899-12-30T04:48:00"/>
    <n v="10.3"/>
    <s v="Sun"/>
    <n v="66519174"/>
    <n v="1560985"/>
    <s v="05-20"/>
    <x v="5"/>
    <x v="4"/>
    <x v="19"/>
  </r>
  <r>
    <x v="1966"/>
    <n v="15.2"/>
    <n v="19.2"/>
    <d v="1899-12-30T15:01:00"/>
    <n v="13.4"/>
    <d v="1899-12-30T23:58:00"/>
    <n v="5.8"/>
    <s v="Mon"/>
    <n v="86634848"/>
    <n v="2026203"/>
    <s v="05-21"/>
    <x v="5"/>
    <x v="4"/>
    <x v="20"/>
  </r>
  <r>
    <x v="1967"/>
    <n v="18.5"/>
    <n v="25.6"/>
    <d v="1899-12-30T14:51:00"/>
    <n v="10.8"/>
    <d v="1899-12-30T04:45:00"/>
    <n v="14.8"/>
    <s v="Tue"/>
    <n v="83494994"/>
    <n v="1961712"/>
    <s v="05-22"/>
    <x v="5"/>
    <x v="4"/>
    <x v="21"/>
  </r>
  <r>
    <x v="1968"/>
    <n v="20.100000000000001"/>
    <n v="26.6"/>
    <d v="1899-12-30T16:10:00"/>
    <n v="14.9"/>
    <d v="1899-12-30T23:55:00"/>
    <n v="11.7"/>
    <s v="Wed"/>
    <n v="87452530"/>
    <n v="2056215"/>
    <s v="05-23"/>
    <x v="5"/>
    <x v="4"/>
    <x v="22"/>
  </r>
  <r>
    <x v="1969"/>
    <n v="21.2"/>
    <n v="30.2"/>
    <d v="1899-12-30T16:16:00"/>
    <n v="11.3"/>
    <d v="1899-12-30T05:07:00"/>
    <n v="18.899999999999999"/>
    <s v="Thu"/>
    <n v="86315731"/>
    <n v="2034706"/>
    <s v="05-24"/>
    <x v="5"/>
    <x v="4"/>
    <x v="23"/>
  </r>
  <r>
    <x v="1970"/>
    <n v="22.8"/>
    <n v="29.4"/>
    <d v="1899-12-30T15:50:00"/>
    <n v="15.4"/>
    <d v="1899-12-30T05:30:00"/>
    <n v="14"/>
    <s v="Fri"/>
    <n v="83891710"/>
    <n v="1978323"/>
    <s v="05-25"/>
    <x v="5"/>
    <x v="4"/>
    <x v="24"/>
  </r>
  <r>
    <x v="1971"/>
    <n v="22.5"/>
    <n v="30.6"/>
    <d v="1899-12-30T17:06:00"/>
    <n v="14.8"/>
    <d v="1899-12-30T05:40:00"/>
    <n v="15.8"/>
    <s v="Sat"/>
    <n v="69819680"/>
    <n v="1645480"/>
    <s v="05-26"/>
    <x v="5"/>
    <x v="4"/>
    <x v="25"/>
  </r>
  <r>
    <x v="1972"/>
    <n v="22.2"/>
    <n v="28.2"/>
    <d v="1899-12-30T13:29:00"/>
    <n v="15.4"/>
    <d v="1899-12-30T04:49:00"/>
    <n v="12.8"/>
    <s v="Sun"/>
    <n v="55775198"/>
    <n v="1315091"/>
    <s v="05-27"/>
    <x v="5"/>
    <x v="4"/>
    <x v="26"/>
  </r>
  <r>
    <x v="1973"/>
    <n v="22.8"/>
    <n v="27.7"/>
    <d v="1899-12-30T13:04:00"/>
    <n v="18.2"/>
    <d v="1899-12-30T05:30:00"/>
    <n v="9.5"/>
    <s v="Mon"/>
    <n v="77889828"/>
    <n v="1835733"/>
    <s v="05-28"/>
    <x v="5"/>
    <x v="4"/>
    <x v="27"/>
  </r>
  <r>
    <x v="1974"/>
    <n v="23.9"/>
    <n v="29.9"/>
    <d v="1899-12-30T16:23:00"/>
    <n v="17.399999999999999"/>
    <d v="1899-12-30T04:57:00"/>
    <n v="12.5"/>
    <s v="Tue"/>
    <n v="80833814"/>
    <n v="1907101"/>
    <s v="05-29"/>
    <x v="5"/>
    <x v="4"/>
    <x v="28"/>
  </r>
  <r>
    <x v="1975"/>
    <n v="21.9"/>
    <n v="29.1"/>
    <d v="1899-12-30T13:15:00"/>
    <n v="17.8"/>
    <d v="1899-12-30T15:13:00"/>
    <n v="11.3"/>
    <s v="Wed"/>
    <n v="79672211"/>
    <n v="1883806"/>
    <s v="05-30"/>
    <x v="5"/>
    <x v="4"/>
    <x v="29"/>
  </r>
  <r>
    <x v="1976"/>
    <n v="21.8"/>
    <n v="27.6"/>
    <d v="1899-12-30T16:32:00"/>
    <n v="17.899999999999999"/>
    <d v="1899-12-30T05:09:00"/>
    <n v="9.6999999999999993"/>
    <s v="Thu"/>
    <n v="78595898"/>
    <n v="1858981"/>
    <s v="05-31"/>
    <x v="5"/>
    <x v="4"/>
    <x v="30"/>
  </r>
  <r>
    <x v="1977"/>
    <n v="24.3"/>
    <n v="32.200000000000003"/>
    <d v="1899-12-30T15:20:00"/>
    <n v="15.5"/>
    <d v="1899-12-30T05:03:00"/>
    <n v="16.7"/>
    <s v="Fri"/>
    <n v="79096500"/>
    <n v="1869757"/>
    <s v="06-01"/>
    <x v="5"/>
    <x v="5"/>
    <x v="0"/>
  </r>
  <r>
    <x v="1978"/>
    <n v="26.8"/>
    <n v="33.9"/>
    <d v="1899-12-30T16:01:00"/>
    <n v="18.8"/>
    <d v="1899-12-30T04:45:00"/>
    <n v="15.1"/>
    <s v="Sat"/>
    <n v="65423959"/>
    <n v="1548822"/>
    <s v="06-02"/>
    <x v="5"/>
    <x v="5"/>
    <x v="1"/>
  </r>
  <r>
    <x v="1979"/>
    <n v="25.2"/>
    <n v="32.1"/>
    <d v="1899-12-30T16:33:00"/>
    <n v="18.399999999999999"/>
    <d v="1899-12-30T05:02:00"/>
    <n v="13.7"/>
    <s v="Sun"/>
    <n v="51188285"/>
    <n v="1209921"/>
    <s v="06-03"/>
    <x v="5"/>
    <x v="5"/>
    <x v="2"/>
  </r>
  <r>
    <x v="1980"/>
    <n v="25.3"/>
    <n v="30.8"/>
    <d v="1899-12-30T16:31:00"/>
    <n v="19.2"/>
    <d v="1899-12-30T05:17:00"/>
    <n v="11.6"/>
    <s v="Mon"/>
    <n v="73076796"/>
    <n v="1728901"/>
    <s v="06-04"/>
    <x v="5"/>
    <x v="5"/>
    <x v="3"/>
  </r>
  <r>
    <x v="1981"/>
    <n v="22.6"/>
    <n v="26"/>
    <d v="1899-12-30T16:20:00"/>
    <n v="20.399999999999999"/>
    <d v="1899-12-30T23:56:00"/>
    <n v="5.6"/>
    <s v="Tue"/>
    <n v="78271036"/>
    <n v="1842214"/>
    <s v="06-05"/>
    <x v="5"/>
    <x v="5"/>
    <x v="4"/>
  </r>
  <r>
    <x v="1982"/>
    <n v="24.6"/>
    <n v="31.5"/>
    <d v="1899-12-30T16:08:00"/>
    <n v="17.600000000000001"/>
    <d v="1899-12-30T05:12:00"/>
    <n v="13.9"/>
    <s v="Wed"/>
    <n v="68933671"/>
    <n v="1622148"/>
    <s v="06-06"/>
    <x v="5"/>
    <x v="5"/>
    <x v="5"/>
  </r>
  <r>
    <x v="1983"/>
    <n v="27"/>
    <n v="33.799999999999997"/>
    <d v="1899-12-30T16:53:00"/>
    <n v="19.600000000000001"/>
    <d v="1899-12-30T05:12:00"/>
    <n v="14.2"/>
    <s v="Thu"/>
    <n v="76975614"/>
    <n v="1815742"/>
    <s v="06-07"/>
    <x v="5"/>
    <x v="5"/>
    <x v="6"/>
  </r>
  <r>
    <x v="1984"/>
    <n v="25.6"/>
    <n v="31.7"/>
    <d v="1899-12-30T16:09:00"/>
    <n v="21.2"/>
    <d v="1899-12-30T05:32:00"/>
    <n v="10.5"/>
    <s v="Fri"/>
    <n v="76933037"/>
    <n v="1816368"/>
    <s v="06-08"/>
    <x v="5"/>
    <x v="5"/>
    <x v="7"/>
  </r>
  <r>
    <x v="1985"/>
    <n v="20.2"/>
    <n v="23.3"/>
    <d v="1899-12-30T15:44:00"/>
    <n v="18"/>
    <d v="1899-12-30T23:54:00"/>
    <n v="5.3"/>
    <s v="Sat"/>
    <n v="62135338"/>
    <n v="1466912"/>
    <s v="06-09"/>
    <x v="5"/>
    <x v="5"/>
    <x v="8"/>
  </r>
  <r>
    <x v="1986"/>
    <n v="18.7"/>
    <n v="22.4"/>
    <d v="1899-12-30T14:25:00"/>
    <n v="15.8"/>
    <d v="1899-12-30T23:49:00"/>
    <n v="6.6"/>
    <s v="Sun"/>
    <n v="50510145"/>
    <n v="1193483"/>
    <s v="06-10"/>
    <x v="5"/>
    <x v="5"/>
    <x v="9"/>
  </r>
  <r>
    <x v="1987"/>
    <n v="17"/>
    <n v="19.600000000000001"/>
    <d v="1899-12-30T15:38:00"/>
    <n v="15.3"/>
    <d v="1899-12-30T05:41:00"/>
    <n v="4.3"/>
    <s v="Mon"/>
    <n v="76120305"/>
    <n v="1800173"/>
    <s v="06-11"/>
    <x v="5"/>
    <x v="5"/>
    <x v="10"/>
  </r>
  <r>
    <x v="1988"/>
    <n v="19.100000000000001"/>
    <n v="25.6"/>
    <d v="1899-12-30T15:33:00"/>
    <n v="15.2"/>
    <d v="1899-12-30T03:45:00"/>
    <n v="10.4"/>
    <s v="Tue"/>
    <n v="79924549"/>
    <n v="1890124"/>
    <s v="06-12"/>
    <x v="5"/>
    <x v="5"/>
    <x v="11"/>
  </r>
  <r>
    <x v="1989"/>
    <n v="20.3"/>
    <n v="25.2"/>
    <d v="1899-12-30T15:03:00"/>
    <n v="17.3"/>
    <d v="1899-12-30T05:31:00"/>
    <n v="7.9"/>
    <s v="Wed"/>
    <n v="73925844"/>
    <n v="1746408"/>
    <s v="06-13"/>
    <x v="5"/>
    <x v="5"/>
    <x v="12"/>
  </r>
  <r>
    <x v="1990"/>
    <n v="20.100000000000001"/>
    <n v="24.2"/>
    <d v="1899-12-30T15:27:00"/>
    <n v="17.3"/>
    <d v="1899-12-30T05:08:00"/>
    <n v="6.9"/>
    <s v="Thu"/>
    <n v="78389656"/>
    <n v="1852629"/>
    <s v="06-14"/>
    <x v="5"/>
    <x v="5"/>
    <x v="13"/>
  </r>
  <r>
    <x v="1991"/>
    <n v="19.100000000000001"/>
    <n v="23.1"/>
    <d v="1899-12-30T13:20:00"/>
    <n v="17.2"/>
    <d v="1899-12-30T23:47:00"/>
    <n v="5.9"/>
    <s v="Fri"/>
    <n v="77943213"/>
    <n v="1843054"/>
    <s v="06-15"/>
    <x v="5"/>
    <x v="5"/>
    <x v="14"/>
  </r>
  <r>
    <x v="1992"/>
    <n v="18.7"/>
    <n v="22.6"/>
    <d v="1899-12-30T16:13:00"/>
    <n v="16"/>
    <d v="1899-12-30T23:41:00"/>
    <n v="6.6"/>
    <s v="Sat"/>
    <n v="64818342"/>
    <n v="1533236"/>
    <s v="06-16"/>
    <x v="5"/>
    <x v="5"/>
    <x v="15"/>
  </r>
  <r>
    <x v="1993"/>
    <n v="21.9"/>
    <n v="29"/>
    <d v="1899-12-30T15:02:00"/>
    <n v="13.7"/>
    <d v="1899-12-30T05:24:00"/>
    <n v="15.3"/>
    <s v="Sun"/>
    <n v="54333591"/>
    <n v="1285081"/>
    <s v="06-17"/>
    <x v="5"/>
    <x v="5"/>
    <x v="16"/>
  </r>
  <r>
    <x v="1994"/>
    <n v="25.4"/>
    <n v="32.4"/>
    <d v="1899-12-30T14:54:00"/>
    <n v="18.899999999999999"/>
    <d v="1899-12-30T04:56:00"/>
    <n v="13.5"/>
    <s v="Mon"/>
    <n v="72663393"/>
    <n v="1718446"/>
    <s v="06-18"/>
    <x v="5"/>
    <x v="5"/>
    <x v="17"/>
  </r>
  <r>
    <x v="1995"/>
    <n v="22.4"/>
    <n v="25"/>
    <d v="1899-12-30T15:37:00"/>
    <n v="20.3"/>
    <d v="1899-12-30T21:30:00"/>
    <n v="4.7"/>
    <s v="Tue"/>
    <n v="77586545"/>
    <n v="1835059"/>
    <s v="06-19"/>
    <x v="5"/>
    <x v="5"/>
    <x v="18"/>
  </r>
  <r>
    <x v="1996"/>
    <n v="24.7"/>
    <n v="29.5"/>
    <d v="1899-12-30T16:36:00"/>
    <n v="18.7"/>
    <d v="1899-12-30T05:34:00"/>
    <n v="10.8"/>
    <s v="Wed"/>
    <n v="76477944"/>
    <n v="1808293"/>
    <s v="06-20"/>
    <x v="5"/>
    <x v="5"/>
    <x v="19"/>
  </r>
  <r>
    <x v="1997"/>
    <n v="25.4"/>
    <n v="31.8"/>
    <d v="1899-12-30T15:37:00"/>
    <n v="19.100000000000001"/>
    <d v="1899-12-30T05:28:00"/>
    <n v="12.7"/>
    <s v="Thu"/>
    <n v="76360286"/>
    <n v="1805004"/>
    <s v="06-21"/>
    <x v="5"/>
    <x v="5"/>
    <x v="20"/>
  </r>
  <r>
    <x v="1998"/>
    <n v="25.6"/>
    <n v="32"/>
    <d v="1899-12-30T14:29:00"/>
    <n v="17.7"/>
    <d v="1899-12-30T05:13:00"/>
    <n v="14.3"/>
    <s v="Fri"/>
    <n v="76128883"/>
    <n v="1799226"/>
    <s v="06-22"/>
    <x v="5"/>
    <x v="5"/>
    <x v="21"/>
  </r>
  <r>
    <x v="1999"/>
    <n v="26.4"/>
    <n v="32.299999999999997"/>
    <d v="1899-12-30T15:33:00"/>
    <n v="20.9"/>
    <d v="1899-12-30T06:13:00"/>
    <n v="11.4"/>
    <s v="Sat"/>
    <n v="61713538"/>
    <n v="1458395"/>
    <s v="06-23"/>
    <x v="5"/>
    <x v="5"/>
    <x v="22"/>
  </r>
  <r>
    <x v="2000"/>
    <n v="28.6"/>
    <n v="35"/>
    <d v="1899-12-30T14:23:00"/>
    <n v="22.6"/>
    <d v="1899-12-30T02:55:00"/>
    <n v="12.4"/>
    <s v="Sun"/>
    <n v="50999132"/>
    <n v="1205031"/>
    <s v="06-24"/>
    <x v="5"/>
    <x v="5"/>
    <x v="23"/>
  </r>
  <r>
    <x v="2001"/>
    <n v="28.2"/>
    <n v="35.299999999999997"/>
    <d v="1899-12-30T16:45:00"/>
    <n v="20.9"/>
    <d v="1899-12-30T05:59:00"/>
    <n v="14.4"/>
    <s v="Mon"/>
    <n v="71974817"/>
    <n v="1701073"/>
    <s v="06-25"/>
    <x v="5"/>
    <x v="5"/>
    <x v="24"/>
  </r>
  <r>
    <x v="2002"/>
    <n v="26"/>
    <n v="28.6"/>
    <d v="1899-12-30T15:46:00"/>
    <n v="22.3"/>
    <d v="1899-12-30T05:17:00"/>
    <n v="6.3"/>
    <s v="Tue"/>
    <n v="75973833"/>
    <n v="1795066"/>
    <s v="06-26"/>
    <x v="5"/>
    <x v="5"/>
    <x v="25"/>
  </r>
  <r>
    <x v="2003"/>
    <n v="25.8"/>
    <n v="32.1"/>
    <d v="1899-12-30T15:55:00"/>
    <n v="20"/>
    <d v="1899-12-30T08:54:00"/>
    <n v="12.1"/>
    <s v="Wed"/>
    <n v="75803992"/>
    <n v="1792253"/>
    <s v="06-27"/>
    <x v="5"/>
    <x v="5"/>
    <x v="26"/>
  </r>
  <r>
    <x v="2004"/>
    <n v="23.3"/>
    <n v="25.4"/>
    <d v="1899-12-30T16:13:00"/>
    <n v="20.9"/>
    <d v="1899-12-30T09:11:00"/>
    <n v="4.5"/>
    <s v="Thu"/>
    <n v="75657524"/>
    <n v="1789717"/>
    <s v="06-28"/>
    <x v="5"/>
    <x v="5"/>
    <x v="27"/>
  </r>
  <r>
    <x v="2005"/>
    <n v="25.7"/>
    <n v="29.8"/>
    <d v="1899-12-30T15:12:00"/>
    <n v="21.5"/>
    <d v="1899-12-30T01:59:00"/>
    <n v="8.3000000000000007"/>
    <s v="Fri"/>
    <n v="72652478"/>
    <n v="1719226"/>
    <s v="06-29"/>
    <x v="5"/>
    <x v="5"/>
    <x v="28"/>
  </r>
  <r>
    <x v="2006"/>
    <n v="22.7"/>
    <n v="25.6"/>
    <d v="1899-12-30T00:01:00"/>
    <n v="20.399999999999999"/>
    <d v="1899-12-30T23:58:00"/>
    <n v="5.2"/>
    <s v="Sat"/>
    <n v="59691027"/>
    <n v="1412683"/>
    <s v="06-30"/>
    <x v="5"/>
    <x v="5"/>
    <x v="29"/>
  </r>
  <r>
    <x v="2007"/>
    <n v="24.7"/>
    <n v="30.2"/>
    <d v="1899-12-30T14:32:00"/>
    <n v="19.7"/>
    <d v="1899-12-30T04:41:00"/>
    <n v="10.5"/>
    <s v="Sun"/>
    <n v="50472987"/>
    <n v="1194254"/>
    <s v="07-01"/>
    <x v="5"/>
    <x v="6"/>
    <x v="0"/>
  </r>
  <r>
    <x v="2008"/>
    <n v="24.5"/>
    <n v="29"/>
    <d v="1899-12-30T15:50:00"/>
    <n v="21.6"/>
    <d v="1899-12-30T07:39:00"/>
    <n v="7.4"/>
    <s v="Mon"/>
    <n v="72562452"/>
    <n v="1717768"/>
    <s v="07-02"/>
    <x v="5"/>
    <x v="6"/>
    <x v="1"/>
  </r>
  <r>
    <x v="2009"/>
    <n v="23.9"/>
    <n v="27.3"/>
    <d v="1899-12-30T09:17:00"/>
    <n v="22.3"/>
    <d v="1899-12-30T18:27:00"/>
    <n v="5"/>
    <s v="Tue"/>
    <n v="76934167"/>
    <n v="1818715"/>
    <s v="07-03"/>
    <x v="5"/>
    <x v="6"/>
    <x v="2"/>
  </r>
  <r>
    <x v="2010"/>
    <n v="26.2"/>
    <n v="33.4"/>
    <d v="1899-12-30T15:13:00"/>
    <n v="22.2"/>
    <d v="1899-12-30T00:15:00"/>
    <n v="11.2"/>
    <s v="Wed"/>
    <n v="76473222"/>
    <n v="1806744"/>
    <s v="07-04"/>
    <x v="5"/>
    <x v="6"/>
    <x v="3"/>
  </r>
  <r>
    <x v="2011"/>
    <n v="22.4"/>
    <n v="25"/>
    <d v="1899-12-30T15:12:00"/>
    <n v="21.4"/>
    <d v="1899-12-30T23:37:00"/>
    <n v="3.6"/>
    <s v="Thu"/>
    <n v="76311941"/>
    <n v="1801946"/>
    <s v="07-05"/>
    <x v="5"/>
    <x v="6"/>
    <x v="4"/>
  </r>
  <r>
    <x v="2012"/>
    <n v="20.8"/>
    <n v="22.5"/>
    <d v="1899-12-30T10:20:00"/>
    <n v="18.899999999999999"/>
    <d v="1899-12-30T23:54:00"/>
    <n v="3.6"/>
    <s v="Fri"/>
    <n v="74833519"/>
    <n v="1754243"/>
    <s v="07-06"/>
    <x v="5"/>
    <x v="6"/>
    <x v="5"/>
  </r>
  <r>
    <x v="2013"/>
    <n v="20.2"/>
    <n v="24.3"/>
    <d v="1899-12-30T14:19:00"/>
    <n v="18"/>
    <d v="1899-12-30T23:59:00"/>
    <n v="6.3"/>
    <s v="Sat"/>
    <n v="61344289"/>
    <n v="1428400"/>
    <s v="07-07"/>
    <x v="5"/>
    <x v="6"/>
    <x v="6"/>
  </r>
  <r>
    <x v="2014"/>
    <n v="19.399999999999999"/>
    <n v="22.3"/>
    <d v="1899-12-30T12:39:00"/>
    <n v="17.600000000000001"/>
    <d v="1899-12-30T01:12:00"/>
    <n v="4.7"/>
    <s v="Sun"/>
    <n v="51220584"/>
    <n v="1196780"/>
    <s v="07-08"/>
    <x v="5"/>
    <x v="6"/>
    <x v="7"/>
  </r>
  <r>
    <x v="2015"/>
    <n v="19.2"/>
    <n v="20.7"/>
    <d v="1899-12-30T14:40:00"/>
    <n v="17.899999999999999"/>
    <d v="1899-12-30T07:30:00"/>
    <n v="2.8"/>
    <s v="Mon"/>
    <n v="76190109"/>
    <n v="1784361"/>
    <s v="07-09"/>
    <x v="5"/>
    <x v="6"/>
    <x v="8"/>
  </r>
  <r>
    <x v="2016"/>
    <n v="24.6"/>
    <n v="30.9"/>
    <d v="1899-12-30T15:48:00"/>
    <n v="18.600000000000001"/>
    <d v="1899-12-30T01:53:00"/>
    <n v="12.3"/>
    <s v="Tue"/>
    <n v="78343185"/>
    <n v="1847166"/>
    <s v="07-10"/>
    <x v="5"/>
    <x v="6"/>
    <x v="9"/>
  </r>
  <r>
    <x v="2017"/>
    <n v="28.2"/>
    <n v="32.9"/>
    <d v="1899-12-30T14:42:00"/>
    <n v="23"/>
    <d v="1899-12-30T05:28:00"/>
    <n v="9.9"/>
    <s v="Wed"/>
    <n v="78491146"/>
    <n v="1847024"/>
    <s v="07-11"/>
    <x v="5"/>
    <x v="6"/>
    <x v="10"/>
  </r>
  <r>
    <x v="2018"/>
    <n v="29.6"/>
    <n v="34.4"/>
    <d v="1899-12-30T14:14:00"/>
    <n v="24.8"/>
    <d v="1899-12-30T05:19:00"/>
    <n v="9.6"/>
    <s v="Thu"/>
    <n v="76915078"/>
    <n v="1804865"/>
    <s v="07-12"/>
    <x v="5"/>
    <x v="6"/>
    <x v="11"/>
  </r>
  <r>
    <x v="2019"/>
    <n v="30.6"/>
    <n v="35.1"/>
    <d v="1899-12-30T15:17:00"/>
    <n v="26.6"/>
    <d v="1899-12-30T04:07:00"/>
    <n v="8.5"/>
    <s v="Fri"/>
    <n v="75754032"/>
    <n v="1777863"/>
    <s v="07-13"/>
    <x v="5"/>
    <x v="6"/>
    <x v="12"/>
  </r>
  <r>
    <x v="2020"/>
    <n v="30.7"/>
    <n v="36.4"/>
    <d v="1899-12-30T16:40:00"/>
    <n v="26"/>
    <d v="1899-12-30T05:31:00"/>
    <n v="10.4"/>
    <s v="Sat"/>
    <n v="58978790"/>
    <n v="1387506"/>
    <s v="07-14"/>
    <x v="5"/>
    <x v="6"/>
    <x v="13"/>
  </r>
  <r>
    <x v="2021"/>
    <n v="31.3"/>
    <n v="36.5"/>
    <d v="1899-12-30T14:59:00"/>
    <n v="26.5"/>
    <d v="1899-12-30T03:43:00"/>
    <n v="10"/>
    <s v="Sun"/>
    <n v="49145180"/>
    <n v="1158245"/>
    <s v="07-15"/>
    <x v="5"/>
    <x v="6"/>
    <x v="14"/>
  </r>
  <r>
    <x v="2022"/>
    <n v="31.3"/>
    <n v="37.200000000000003"/>
    <d v="1899-12-30T13:58:00"/>
    <n v="25.9"/>
    <d v="1899-12-30T05:13:00"/>
    <n v="11.3"/>
    <s v="Mon"/>
    <n v="71604915"/>
    <n v="1689676"/>
    <s v="07-16"/>
    <x v="5"/>
    <x v="6"/>
    <x v="15"/>
  </r>
  <r>
    <x v="2023"/>
    <n v="30.9"/>
    <n v="36.6"/>
    <d v="1899-12-30T14:15:00"/>
    <n v="26.1"/>
    <d v="1899-12-30T05:12:00"/>
    <n v="10.5"/>
    <s v="Tue"/>
    <n v="75481935"/>
    <n v="1777682"/>
    <s v="07-17"/>
    <x v="5"/>
    <x v="6"/>
    <x v="16"/>
  </r>
  <r>
    <x v="2024"/>
    <n v="30.7"/>
    <n v="35.6"/>
    <d v="1899-12-30T13:58:00"/>
    <n v="25.4"/>
    <d v="1899-12-30T05:35:00"/>
    <n v="10.199999999999999"/>
    <s v="Wed"/>
    <n v="74382017"/>
    <n v="1751798"/>
    <s v="07-18"/>
    <x v="5"/>
    <x v="6"/>
    <x v="17"/>
  </r>
  <r>
    <x v="2025"/>
    <n v="31"/>
    <n v="36.6"/>
    <d v="1899-12-30T13:39:00"/>
    <n v="26"/>
    <d v="1899-12-30T05:34:00"/>
    <n v="10.6"/>
    <s v="Thu"/>
    <n v="74549500"/>
    <n v="1754837"/>
    <s v="07-19"/>
    <x v="5"/>
    <x v="6"/>
    <x v="18"/>
  </r>
  <r>
    <x v="2026"/>
    <n v="31.5"/>
    <n v="38.5"/>
    <d v="1899-12-30T14:14:00"/>
    <n v="25.4"/>
    <d v="1899-12-30T06:11:00"/>
    <n v="13.1"/>
    <s v="Fri"/>
    <n v="73340106"/>
    <n v="1727458"/>
    <s v="07-20"/>
    <x v="5"/>
    <x v="6"/>
    <x v="19"/>
  </r>
  <r>
    <x v="2027"/>
    <n v="31.1"/>
    <n v="36.799999999999997"/>
    <d v="1899-12-30T16:02:00"/>
    <n v="25.7"/>
    <d v="1899-12-30T05:29:00"/>
    <n v="11.1"/>
    <s v="Sat"/>
    <n v="58462986"/>
    <n v="1377842"/>
    <s v="07-21"/>
    <x v="5"/>
    <x v="6"/>
    <x v="20"/>
  </r>
  <r>
    <x v="2028"/>
    <n v="31.1"/>
    <n v="35.799999999999997"/>
    <d v="1899-12-30T14:42:00"/>
    <n v="26.3"/>
    <d v="1899-12-30T05:41:00"/>
    <n v="9.5"/>
    <s v="Sun"/>
    <n v="47248817"/>
    <n v="1113351"/>
    <s v="07-22"/>
    <x v="5"/>
    <x v="6"/>
    <x v="21"/>
  </r>
  <r>
    <x v="2029"/>
    <n v="32.200000000000003"/>
    <n v="38"/>
    <d v="1899-12-30T16:17:00"/>
    <n v="27.4"/>
    <d v="1899-12-30T05:08:00"/>
    <n v="10.6"/>
    <s v="Mon"/>
    <n v="69103976"/>
    <n v="1630529"/>
    <s v="07-23"/>
    <x v="5"/>
    <x v="6"/>
    <x v="22"/>
  </r>
  <r>
    <x v="2030"/>
    <n v="32.200000000000003"/>
    <n v="38.6"/>
    <d v="1899-12-30T15:08:00"/>
    <n v="26.7"/>
    <d v="1899-12-30T05:47:00"/>
    <n v="11.9"/>
    <s v="Tue"/>
    <n v="71890817"/>
    <n v="1698086"/>
    <s v="07-24"/>
    <x v="5"/>
    <x v="6"/>
    <x v="23"/>
  </r>
  <r>
    <x v="2031"/>
    <n v="32.299999999999997"/>
    <n v="37.1"/>
    <d v="1899-12-30T14:03:00"/>
    <n v="27.2"/>
    <d v="1899-12-30T05:21:00"/>
    <n v="9.9"/>
    <s v="Wed"/>
    <n v="71239248"/>
    <n v="1683970"/>
    <s v="07-25"/>
    <x v="5"/>
    <x v="6"/>
    <x v="24"/>
  </r>
  <r>
    <x v="2032"/>
    <n v="33.1"/>
    <n v="38"/>
    <d v="1899-12-30T13:53:00"/>
    <n v="27.9"/>
    <d v="1899-12-30T05:42:00"/>
    <n v="10.1"/>
    <s v="Thu"/>
    <n v="70970835"/>
    <n v="1676819"/>
    <s v="07-26"/>
    <x v="5"/>
    <x v="6"/>
    <x v="25"/>
  </r>
  <r>
    <x v="2033"/>
    <n v="32.4"/>
    <n v="39.200000000000003"/>
    <d v="1899-12-30T15:45:00"/>
    <n v="28.6"/>
    <d v="1899-12-30T05:35:00"/>
    <n v="10.6"/>
    <s v="Fri"/>
    <n v="67212546"/>
    <n v="1588995"/>
    <s v="07-27"/>
    <x v="5"/>
    <x v="6"/>
    <x v="26"/>
  </r>
  <r>
    <x v="2034"/>
    <n v="29.3"/>
    <n v="33.9"/>
    <d v="1899-12-30T11:27:00"/>
    <n v="26.7"/>
    <d v="1899-12-31T00:00:00"/>
    <n v="7.2"/>
    <s v="Sat"/>
    <n v="53039322"/>
    <n v="1253530"/>
    <s v="07-28"/>
    <x v="5"/>
    <x v="6"/>
    <x v="27"/>
  </r>
  <r>
    <x v="2035"/>
    <n v="30.3"/>
    <n v="36.9"/>
    <d v="1899-12-30T14:22:00"/>
    <n v="24.4"/>
    <d v="1899-12-30T05:42:00"/>
    <n v="12.5"/>
    <s v="Sun"/>
    <n v="40507772"/>
    <n v="957632"/>
    <s v="07-29"/>
    <x v="5"/>
    <x v="6"/>
    <x v="28"/>
  </r>
  <r>
    <x v="2036"/>
    <n v="28.5"/>
    <n v="33"/>
    <d v="1899-12-30T12:18:00"/>
    <n v="25.4"/>
    <d v="1899-12-30T03:21:00"/>
    <n v="7.6"/>
    <s v="Mon"/>
    <n v="59821054"/>
    <n v="1413574"/>
    <s v="07-30"/>
    <x v="5"/>
    <x v="6"/>
    <x v="29"/>
  </r>
  <r>
    <x v="2037"/>
    <n v="29.2"/>
    <n v="34.299999999999997"/>
    <d v="1899-12-30T16:27:00"/>
    <n v="24.3"/>
    <d v="1899-12-30T05:26:00"/>
    <n v="10"/>
    <s v="Tue"/>
    <n v="61800656"/>
    <n v="1462523"/>
    <s v="07-31"/>
    <x v="5"/>
    <x v="6"/>
    <x v="30"/>
  </r>
  <r>
    <x v="2038"/>
    <n v="30.4"/>
    <n v="37.5"/>
    <d v="1899-12-30T15:46:00"/>
    <n v="24"/>
    <d v="1899-12-30T05:54:00"/>
    <n v="13.5"/>
    <s v="Wed"/>
    <n v="57967147"/>
    <n v="1371496"/>
    <s v="08-01"/>
    <x v="5"/>
    <x v="7"/>
    <x v="0"/>
  </r>
  <r>
    <x v="2039"/>
    <n v="30.8"/>
    <n v="37.200000000000003"/>
    <d v="1899-12-30T15:00:00"/>
    <n v="25.2"/>
    <d v="1899-12-30T05:42:00"/>
    <n v="12"/>
    <s v="Thu"/>
    <n v="52779735"/>
    <n v="1248844"/>
    <s v="08-02"/>
    <x v="5"/>
    <x v="7"/>
    <x v="1"/>
  </r>
  <r>
    <x v="2040"/>
    <n v="31"/>
    <n v="37.799999999999997"/>
    <d v="1899-12-30T14:26:00"/>
    <n v="25.3"/>
    <d v="1899-12-30T05:43:00"/>
    <n v="12.5"/>
    <s v="Fri"/>
    <n v="53062393"/>
    <n v="1255910"/>
    <s v="08-03"/>
    <x v="5"/>
    <x v="7"/>
    <x v="2"/>
  </r>
  <r>
    <x v="2041"/>
    <n v="32.299999999999997"/>
    <n v="38.700000000000003"/>
    <d v="1899-12-30T16:38:00"/>
    <n v="27.2"/>
    <d v="1899-12-30T05:29:00"/>
    <n v="11.5"/>
    <s v="Sat"/>
    <n v="46285137"/>
    <n v="1095054"/>
    <s v="08-04"/>
    <x v="5"/>
    <x v="7"/>
    <x v="3"/>
  </r>
  <r>
    <x v="2042"/>
    <n v="32.200000000000003"/>
    <n v="36.9"/>
    <d v="1899-12-30T14:49:00"/>
    <n v="28.6"/>
    <d v="1899-12-30T05:43:00"/>
    <n v="8.3000000000000007"/>
    <s v="Sun"/>
    <n v="42892638"/>
    <n v="1013743"/>
    <s v="08-05"/>
    <x v="5"/>
    <x v="7"/>
    <x v="4"/>
  </r>
  <r>
    <x v="2043"/>
    <n v="30.4"/>
    <n v="36.1"/>
    <d v="1899-12-30T14:46:00"/>
    <n v="26.9"/>
    <d v="1899-12-30T23:58:00"/>
    <n v="9.1999999999999993"/>
    <s v="Mon"/>
    <n v="61036243"/>
    <n v="1443597"/>
    <s v="08-06"/>
    <x v="5"/>
    <x v="7"/>
    <x v="5"/>
  </r>
  <r>
    <x v="2044"/>
    <n v="28.4"/>
    <n v="32.200000000000003"/>
    <d v="1899-12-30T14:21:00"/>
    <n v="25.9"/>
    <d v="1899-12-30T23:58:00"/>
    <n v="6.3"/>
    <s v="Tue"/>
    <n v="67173437"/>
    <n v="1586907"/>
    <s v="08-07"/>
    <x v="5"/>
    <x v="7"/>
    <x v="6"/>
  </r>
  <r>
    <x v="2045"/>
    <n v="29.1"/>
    <n v="37.1"/>
    <d v="1899-12-30T14:32:00"/>
    <n v="24.1"/>
    <d v="1899-12-30T04:41:00"/>
    <n v="13"/>
    <s v="Wed"/>
    <n v="68404845"/>
    <n v="1616719"/>
    <s v="08-08"/>
    <x v="5"/>
    <x v="7"/>
    <x v="7"/>
  </r>
  <r>
    <x v="2046"/>
    <n v="29.3"/>
    <n v="37"/>
    <d v="1899-12-30T15:09:00"/>
    <n v="24.9"/>
    <d v="1899-12-30T06:15:00"/>
    <n v="12.1"/>
    <s v="Thu"/>
    <n v="69175052"/>
    <n v="1634890"/>
    <s v="08-09"/>
    <x v="5"/>
    <x v="7"/>
    <x v="8"/>
  </r>
  <r>
    <x v="2047"/>
    <n v="25.9"/>
    <n v="28.8"/>
    <d v="1899-12-30T12:40:00"/>
    <n v="23.7"/>
    <d v="1899-12-30T08:01:00"/>
    <n v="5.0999999999999996"/>
    <s v="Fri"/>
    <n v="70934369"/>
    <n v="1672632"/>
    <s v="08-10"/>
    <x v="5"/>
    <x v="7"/>
    <x v="9"/>
  </r>
  <r>
    <x v="2048"/>
    <n v="26.5"/>
    <n v="29.5"/>
    <d v="1899-12-30T11:38:00"/>
    <n v="24.8"/>
    <d v="1899-12-30T05:53:00"/>
    <n v="4.7"/>
    <s v="Sat"/>
    <n v="56126820"/>
    <n v="1323873"/>
    <s v="08-11"/>
    <x v="5"/>
    <x v="7"/>
    <x v="10"/>
  </r>
  <r>
    <x v="2049"/>
    <n v="27.7"/>
    <n v="32"/>
    <d v="1899-12-30T14:14:00"/>
    <n v="24.2"/>
    <d v="1899-12-30T07:14:00"/>
    <n v="7.8"/>
    <s v="Sun"/>
    <n v="44840104"/>
    <n v="1058345"/>
    <s v="08-12"/>
    <x v="5"/>
    <x v="7"/>
    <x v="11"/>
  </r>
  <r>
    <x v="2050"/>
    <n v="30.6"/>
    <n v="36.200000000000003"/>
    <d v="1899-12-30T16:02:00"/>
    <n v="25.4"/>
    <d v="1899-12-30T05:47:00"/>
    <n v="10.8"/>
    <s v="Mon"/>
    <n v="67762978"/>
    <n v="1601470"/>
    <s v="08-13"/>
    <x v="5"/>
    <x v="7"/>
    <x v="12"/>
  </r>
  <r>
    <x v="2051"/>
    <n v="30.7"/>
    <n v="36.799999999999997"/>
    <d v="1899-12-30T15:09:00"/>
    <n v="24.6"/>
    <d v="1899-12-30T05:56:00"/>
    <n v="12.2"/>
    <s v="Tue"/>
    <n v="70857420"/>
    <n v="1673615"/>
    <s v="08-14"/>
    <x v="5"/>
    <x v="7"/>
    <x v="13"/>
  </r>
  <r>
    <x v="2052"/>
    <n v="28.7"/>
    <n v="34.9"/>
    <d v="1899-12-30T12:15:00"/>
    <n v="24.7"/>
    <d v="1899-12-30T05:48:00"/>
    <n v="10.199999999999999"/>
    <s v="Wed"/>
    <n v="61987833"/>
    <n v="1458679"/>
    <s v="08-15"/>
    <x v="5"/>
    <x v="7"/>
    <x v="14"/>
  </r>
  <r>
    <x v="2053"/>
    <n v="26.2"/>
    <n v="31.9"/>
    <d v="1899-12-30T12:16:00"/>
    <n v="23.9"/>
    <d v="1899-12-30T23:54:00"/>
    <n v="8"/>
    <s v="Thu"/>
    <n v="73193674"/>
    <n v="1720908"/>
    <s v="08-16"/>
    <x v="5"/>
    <x v="7"/>
    <x v="15"/>
  </r>
  <r>
    <x v="2054"/>
    <n v="24.5"/>
    <n v="28.2"/>
    <d v="1899-12-30T12:12:00"/>
    <n v="21.6"/>
    <d v="1899-12-30T23:49:00"/>
    <n v="6.6"/>
    <s v="Fri"/>
    <n v="70310086"/>
    <n v="1652616"/>
    <s v="08-17"/>
    <x v="5"/>
    <x v="7"/>
    <x v="16"/>
  </r>
  <r>
    <x v="2055"/>
    <n v="23.8"/>
    <n v="28.6"/>
    <d v="1899-12-30T13:46:00"/>
    <n v="18.7"/>
    <d v="1899-12-30T05:55:00"/>
    <n v="9.9"/>
    <s v="Sat"/>
    <n v="59510486"/>
    <n v="1398075"/>
    <s v="08-18"/>
    <x v="5"/>
    <x v="7"/>
    <x v="17"/>
  </r>
  <r>
    <x v="2056"/>
    <n v="24.9"/>
    <n v="31.3"/>
    <d v="1899-12-30T15:29:00"/>
    <n v="18.399999999999999"/>
    <d v="1899-12-30T06:06:00"/>
    <n v="12.9"/>
    <s v="Sun"/>
    <n v="46808945"/>
    <n v="1101402"/>
    <s v="08-19"/>
    <x v="5"/>
    <x v="7"/>
    <x v="18"/>
  </r>
  <r>
    <x v="2057"/>
    <n v="26.3"/>
    <n v="32.4"/>
    <d v="1899-12-30T14:45:00"/>
    <n v="20"/>
    <d v="1899-12-30T05:31:00"/>
    <n v="12.4"/>
    <s v="Mon"/>
    <n v="69477952"/>
    <n v="1636944"/>
    <s v="08-20"/>
    <x v="5"/>
    <x v="7"/>
    <x v="19"/>
  </r>
  <r>
    <x v="2058"/>
    <n v="29.3"/>
    <n v="36.9"/>
    <d v="1899-12-30T15:40:00"/>
    <n v="21"/>
    <d v="1899-12-30T05:08:00"/>
    <n v="15.9"/>
    <s v="Tue"/>
    <n v="75788323"/>
    <n v="1788595"/>
    <s v="08-21"/>
    <x v="5"/>
    <x v="7"/>
    <x v="20"/>
  </r>
  <r>
    <x v="2059"/>
    <n v="29.4"/>
    <n v="33.700000000000003"/>
    <d v="1899-12-30T12:58:00"/>
    <n v="25"/>
    <d v="1899-12-30T04:48:00"/>
    <n v="8.6999999999999993"/>
    <s v="Wed"/>
    <n v="75081331"/>
    <n v="1769050"/>
    <s v="08-22"/>
    <x v="5"/>
    <x v="7"/>
    <x v="21"/>
  </r>
  <r>
    <x v="2060"/>
    <n v="27.6"/>
    <n v="29.7"/>
    <d v="1899-12-30T02:04:00"/>
    <n v="25.3"/>
    <d v="1899-12-30T21:21:00"/>
    <n v="4.4000000000000004"/>
    <s v="Thu"/>
    <n v="74795712"/>
    <n v="1762125"/>
    <s v="08-23"/>
    <x v="5"/>
    <x v="7"/>
    <x v="22"/>
  </r>
  <r>
    <x v="2061"/>
    <n v="29.2"/>
    <n v="33.5"/>
    <d v="1899-12-30T16:06:00"/>
    <n v="24.8"/>
    <d v="1899-12-30T05:09:00"/>
    <n v="8.6999999999999993"/>
    <s v="Fri"/>
    <n v="73159295"/>
    <n v="1723574"/>
    <s v="08-24"/>
    <x v="5"/>
    <x v="7"/>
    <x v="23"/>
  </r>
  <r>
    <x v="2062"/>
    <n v="25.4"/>
    <n v="31.9"/>
    <d v="1899-12-30T13:12:00"/>
    <n v="23.4"/>
    <d v="1899-12-30T04:41:00"/>
    <n v="8.5"/>
    <s v="Sat"/>
    <n v="60268716"/>
    <n v="1421636"/>
    <s v="08-25"/>
    <x v="5"/>
    <x v="7"/>
    <x v="24"/>
  </r>
  <r>
    <x v="2063"/>
    <n v="20.8"/>
    <n v="23.9"/>
    <d v="1899-12-30T00:01:00"/>
    <n v="19.3"/>
    <d v="1899-12-30T08:33:00"/>
    <n v="4.5999999999999996"/>
    <s v="Sun"/>
    <n v="48110491"/>
    <n v="1135826"/>
    <s v="08-26"/>
    <x v="5"/>
    <x v="7"/>
    <x v="25"/>
  </r>
  <r>
    <x v="2064"/>
    <n v="22.9"/>
    <n v="24.9"/>
    <d v="1899-12-30T17:42:00"/>
    <n v="20.399999999999999"/>
    <d v="1899-12-30T02:57:00"/>
    <n v="4.5"/>
    <s v="Mon"/>
    <n v="71711715"/>
    <n v="1696097"/>
    <s v="08-27"/>
    <x v="5"/>
    <x v="7"/>
    <x v="26"/>
  </r>
  <r>
    <x v="2065"/>
    <n v="25.7"/>
    <n v="31.7"/>
    <d v="1899-12-30T16:23:00"/>
    <n v="23"/>
    <d v="1899-12-30T23:46:00"/>
    <n v="8.6999999999999993"/>
    <s v="Tue"/>
    <n v="76230557"/>
    <n v="1796229"/>
    <s v="08-28"/>
    <x v="5"/>
    <x v="7"/>
    <x v="27"/>
  </r>
  <r>
    <x v="2066"/>
    <n v="27.6"/>
    <n v="33"/>
    <d v="1899-12-30T16:14:00"/>
    <n v="22.4"/>
    <d v="1899-12-30T03:52:00"/>
    <n v="10.6"/>
    <s v="Wed"/>
    <n v="75826434"/>
    <n v="1784216"/>
    <s v="08-29"/>
    <x v="5"/>
    <x v="7"/>
    <x v="28"/>
  </r>
  <r>
    <x v="2067"/>
    <n v="27.7"/>
    <n v="32.4"/>
    <d v="1899-12-30T13:25:00"/>
    <n v="24.9"/>
    <d v="1899-12-30T06:01:00"/>
    <n v="7.5"/>
    <s v="Thu"/>
    <n v="77504880"/>
    <n v="1824777"/>
    <s v="08-30"/>
    <x v="5"/>
    <x v="7"/>
    <x v="29"/>
  </r>
  <r>
    <x v="2068"/>
    <n v="23.7"/>
    <n v="26.3"/>
    <d v="1899-12-30T00:55:00"/>
    <n v="21.7"/>
    <d v="1899-12-30T12:58:00"/>
    <n v="4.5999999999999996"/>
    <s v="Fri"/>
    <n v="75282787"/>
    <n v="1772555"/>
    <s v="08-31"/>
    <x v="5"/>
    <x v="7"/>
    <x v="30"/>
  </r>
  <r>
    <x v="2069"/>
    <n v="23.2"/>
    <n v="27.4"/>
    <d v="1899-12-30T13:34:00"/>
    <n v="20.5"/>
    <d v="1899-12-31T00:00:00"/>
    <n v="6.9"/>
    <s v="Sat"/>
    <n v="61186633"/>
    <n v="1441325"/>
    <s v="09-01"/>
    <x v="5"/>
    <x v="8"/>
    <x v="0"/>
  </r>
  <r>
    <x v="2070"/>
    <n v="22.2"/>
    <n v="25.3"/>
    <d v="1899-12-30T12:27:00"/>
    <n v="18.899999999999999"/>
    <d v="1899-12-30T06:13:00"/>
    <n v="6.4"/>
    <s v="Sun"/>
    <n v="51654361"/>
    <n v="1214029"/>
    <s v="09-02"/>
    <x v="5"/>
    <x v="8"/>
    <x v="1"/>
  </r>
  <r>
    <x v="2071"/>
    <n v="23.4"/>
    <n v="26.6"/>
    <d v="1899-12-30T13:16:00"/>
    <n v="20.3"/>
    <d v="1899-12-30T00:01:00"/>
    <n v="6.3"/>
    <s v="Mon"/>
    <n v="73991200"/>
    <n v="1742072"/>
    <s v="09-03"/>
    <x v="5"/>
    <x v="8"/>
    <x v="2"/>
  </r>
  <r>
    <x v="2072"/>
    <n v="24.7"/>
    <n v="30.2"/>
    <d v="1899-12-30T14:30:00"/>
    <n v="19.100000000000001"/>
    <d v="1899-12-30T07:31:00"/>
    <n v="11.1"/>
    <s v="Tue"/>
    <n v="78727506"/>
    <n v="1856495"/>
    <s v="09-04"/>
    <x v="5"/>
    <x v="8"/>
    <x v="3"/>
  </r>
  <r>
    <x v="2073"/>
    <n v="25"/>
    <n v="30.4"/>
    <d v="1899-12-30T14:23:00"/>
    <n v="19.5"/>
    <d v="1899-12-30T06:38:00"/>
    <n v="10.9"/>
    <s v="Wed"/>
    <n v="78406750"/>
    <n v="1848641"/>
    <s v="09-05"/>
    <x v="5"/>
    <x v="8"/>
    <x v="4"/>
  </r>
  <r>
    <x v="2074"/>
    <n v="22.5"/>
    <n v="27.1"/>
    <d v="1899-12-30T13:40:00"/>
    <n v="17.899999999999999"/>
    <d v="1899-12-30T05:56:00"/>
    <n v="9.1999999999999993"/>
    <s v="Thu"/>
    <n v="78299179"/>
    <n v="1847302"/>
    <s v="09-06"/>
    <x v="5"/>
    <x v="8"/>
    <x v="5"/>
  </r>
  <r>
    <x v="2075"/>
    <n v="22.8"/>
    <n v="27.4"/>
    <d v="1899-12-30T14:13:00"/>
    <n v="20.7"/>
    <d v="1899-12-30T08:17:00"/>
    <n v="6.7"/>
    <s v="Fri"/>
    <n v="77357052"/>
    <n v="1822933"/>
    <s v="09-07"/>
    <x v="5"/>
    <x v="8"/>
    <x v="6"/>
  </r>
  <r>
    <x v="2076"/>
    <n v="20"/>
    <n v="24.4"/>
    <d v="1899-12-30T14:25:00"/>
    <n v="17.100000000000001"/>
    <d v="1899-12-30T05:04:00"/>
    <n v="7.3"/>
    <s v="Sat"/>
    <n v="65755154"/>
    <n v="1548512"/>
    <s v="09-08"/>
    <x v="5"/>
    <x v="8"/>
    <x v="7"/>
  </r>
  <r>
    <x v="2077"/>
    <n v="20.5"/>
    <n v="27.2"/>
    <d v="1899-12-30T14:43:00"/>
    <n v="15.2"/>
    <d v="1899-12-30T06:00:00"/>
    <n v="12"/>
    <s v="Sun"/>
    <n v="52789890"/>
    <n v="1244058"/>
    <s v="09-09"/>
    <x v="5"/>
    <x v="8"/>
    <x v="8"/>
  </r>
  <r>
    <x v="2078"/>
    <n v="20.6"/>
    <n v="24.9"/>
    <d v="1899-12-30T13:55:00"/>
    <n v="16.5"/>
    <d v="1899-12-30T23:52:00"/>
    <n v="8.4"/>
    <s v="Mon"/>
    <n v="76904043"/>
    <n v="1810534"/>
    <s v="09-10"/>
    <x v="5"/>
    <x v="8"/>
    <x v="9"/>
  </r>
  <r>
    <x v="2079"/>
    <n v="19.600000000000001"/>
    <n v="23.8"/>
    <d v="1899-12-30T12:00:00"/>
    <n v="14.6"/>
    <d v="1899-12-30T04:48:00"/>
    <n v="9.1999999999999993"/>
    <s v="Tue"/>
    <n v="79893946"/>
    <n v="1882298"/>
    <s v="09-11"/>
    <x v="5"/>
    <x v="8"/>
    <x v="10"/>
  </r>
  <r>
    <x v="2080"/>
    <n v="21.1"/>
    <n v="25.6"/>
    <d v="1899-12-30T14:05:00"/>
    <n v="17.100000000000001"/>
    <d v="1899-12-30T06:09:00"/>
    <n v="8.5"/>
    <s v="Wed"/>
    <n v="80896126"/>
    <n v="1905069"/>
    <s v="09-12"/>
    <x v="5"/>
    <x v="8"/>
    <x v="11"/>
  </r>
  <r>
    <x v="2081"/>
    <n v="21.3"/>
    <n v="23.9"/>
    <d v="1899-12-30T13:01:00"/>
    <n v="19.100000000000001"/>
    <d v="1899-12-30T06:00:00"/>
    <n v="4.8"/>
    <s v="Thu"/>
    <n v="80308496"/>
    <n v="1893553"/>
    <s v="09-13"/>
    <x v="5"/>
    <x v="8"/>
    <x v="12"/>
  </r>
  <r>
    <x v="2082"/>
    <n v="21.8"/>
    <n v="23.3"/>
    <d v="1899-12-30T12:22:00"/>
    <n v="20.2"/>
    <d v="1899-12-30T03:37:00"/>
    <n v="3.1"/>
    <s v="Fri"/>
    <n v="81792502"/>
    <n v="1926663"/>
    <s v="09-14"/>
    <x v="5"/>
    <x v="8"/>
    <x v="13"/>
  </r>
  <r>
    <x v="2083"/>
    <n v="22.1"/>
    <n v="24.2"/>
    <d v="1899-12-30T15:04:00"/>
    <n v="20.3"/>
    <d v="1899-12-30T04:50:00"/>
    <n v="3.9"/>
    <s v="Sat"/>
    <n v="69132463"/>
    <n v="1627377"/>
    <s v="09-15"/>
    <x v="5"/>
    <x v="8"/>
    <x v="14"/>
  </r>
  <r>
    <x v="2084"/>
    <n v="24.3"/>
    <n v="28.9"/>
    <d v="1899-12-30T12:35:00"/>
    <n v="21.6"/>
    <d v="1899-12-30T00:44:00"/>
    <n v="7.3"/>
    <s v="Sun"/>
    <n v="57386047"/>
    <n v="1350702"/>
    <s v="09-16"/>
    <x v="5"/>
    <x v="8"/>
    <x v="15"/>
  </r>
  <r>
    <x v="2085"/>
    <n v="23.6"/>
    <n v="28.8"/>
    <d v="1899-12-30T15:40:00"/>
    <n v="19.8"/>
    <d v="1899-12-30T23:45:00"/>
    <n v="9"/>
    <s v="Mon"/>
    <n v="76009474"/>
    <n v="1786605"/>
    <s v="09-17"/>
    <x v="5"/>
    <x v="8"/>
    <x v="16"/>
  </r>
  <r>
    <x v="2086"/>
    <n v="22.9"/>
    <n v="29.2"/>
    <d v="1899-12-30T15:37:00"/>
    <n v="18"/>
    <d v="1899-12-30T05:49:00"/>
    <n v="11.2"/>
    <s v="Tue"/>
    <n v="81202261"/>
    <n v="1909738"/>
    <s v="09-18"/>
    <x v="5"/>
    <x v="8"/>
    <x v="17"/>
  </r>
  <r>
    <x v="2087"/>
    <n v="22"/>
    <n v="26.2"/>
    <d v="1899-12-30T16:01:00"/>
    <n v="18.5"/>
    <d v="1899-12-30T05:29:00"/>
    <n v="7.7"/>
    <s v="Wed"/>
    <n v="79606304"/>
    <n v="1878166"/>
    <s v="09-19"/>
    <x v="5"/>
    <x v="8"/>
    <x v="18"/>
  </r>
  <r>
    <x v="2088"/>
    <n v="20.5"/>
    <n v="21.6"/>
    <d v="1899-12-30T11:11:00"/>
    <n v="19.7"/>
    <d v="1899-12-30T06:38:00"/>
    <n v="1.9"/>
    <s v="Thu"/>
    <n v="81294634"/>
    <n v="1917301"/>
    <s v="09-20"/>
    <x v="5"/>
    <x v="8"/>
    <x v="19"/>
  </r>
  <r>
    <x v="2089"/>
    <n v="19.7"/>
    <n v="20.3"/>
    <d v="1899-12-30T12:31:00"/>
    <n v="19.100000000000001"/>
    <d v="1899-12-30T21:00:00"/>
    <n v="1.2"/>
    <s v="Fri"/>
    <n v="79059242"/>
    <n v="1866498"/>
    <s v="09-21"/>
    <x v="5"/>
    <x v="8"/>
    <x v="20"/>
  </r>
  <r>
    <x v="2090"/>
    <n v="21.2"/>
    <n v="27.4"/>
    <d v="1899-12-30T15:33:00"/>
    <n v="17.399999999999999"/>
    <d v="1899-12-30T23:41:00"/>
    <n v="10"/>
    <s v="Sat"/>
    <n v="66554048"/>
    <n v="1571703"/>
    <s v="09-22"/>
    <x v="5"/>
    <x v="8"/>
    <x v="21"/>
  </r>
  <r>
    <x v="2091"/>
    <n v="20.8"/>
    <n v="27.4"/>
    <d v="1899-12-30T15:32:00"/>
    <n v="14.3"/>
    <d v="1899-12-30T06:20:00"/>
    <n v="13.1"/>
    <s v="Sun"/>
    <n v="52802450"/>
    <n v="1247191"/>
    <s v="09-23"/>
    <x v="5"/>
    <x v="8"/>
    <x v="22"/>
  </r>
  <r>
    <x v="2092"/>
    <n v="17.8"/>
    <n v="21.5"/>
    <d v="1899-12-30T14:00:00"/>
    <n v="13.1"/>
    <d v="1899-12-31T00:00:00"/>
    <n v="8.4"/>
    <s v="Mon"/>
    <n v="43653038"/>
    <n v="1031030"/>
    <s v="09-24"/>
    <x v="5"/>
    <x v="8"/>
    <x v="23"/>
  </r>
  <r>
    <x v="2093"/>
    <n v="16.8"/>
    <n v="23.7"/>
    <d v="1899-12-30T13:47:00"/>
    <n v="10.4"/>
    <d v="1899-12-30T06:27:00"/>
    <n v="13.3"/>
    <s v="Tue"/>
    <n v="48955766"/>
    <n v="1155709"/>
    <s v="09-25"/>
    <x v="5"/>
    <x v="8"/>
    <x v="24"/>
  </r>
  <r>
    <x v="2094"/>
    <n v="17.7"/>
    <n v="22"/>
    <d v="1899-12-30T13:14:00"/>
    <n v="13.9"/>
    <d v="1899-12-30T23:54:00"/>
    <n v="8.1"/>
    <s v="Wed"/>
    <n v="57210454"/>
    <n v="1350002"/>
    <s v="09-26"/>
    <x v="5"/>
    <x v="8"/>
    <x v="25"/>
  </r>
  <r>
    <x v="2095"/>
    <n v="16.8"/>
    <n v="23.2"/>
    <d v="1899-12-30T12:52:00"/>
    <n v="11.1"/>
    <d v="1899-12-30T06:22:00"/>
    <n v="12.1"/>
    <s v="Thu"/>
    <n v="81719877"/>
    <n v="1929762"/>
    <s v="09-27"/>
    <x v="5"/>
    <x v="8"/>
    <x v="26"/>
  </r>
  <r>
    <x v="2096"/>
    <n v="16.8"/>
    <n v="21.9"/>
    <d v="1899-12-30T14:27:00"/>
    <n v="11"/>
    <d v="1899-12-30T05:53:00"/>
    <n v="10.9"/>
    <s v="Fri"/>
    <n v="86833855"/>
    <n v="2046604"/>
    <s v="09-28"/>
    <x v="5"/>
    <x v="8"/>
    <x v="27"/>
  </r>
  <r>
    <x v="2097"/>
    <n v="18.2"/>
    <n v="21"/>
    <d v="1899-12-30T13:54:00"/>
    <n v="15.6"/>
    <d v="1899-12-30T06:39:00"/>
    <n v="5.4"/>
    <s v="Sat"/>
    <n v="75431866"/>
    <n v="1778728"/>
    <s v="09-29"/>
    <x v="5"/>
    <x v="8"/>
    <x v="28"/>
  </r>
  <r>
    <x v="2098"/>
    <n v="20.399999999999999"/>
    <n v="27"/>
    <d v="1899-12-30T13:48:00"/>
    <n v="16.3"/>
    <d v="1899-12-30T23:56:00"/>
    <n v="10.7"/>
    <s v="Sun"/>
    <n v="63343669"/>
    <n v="1495240"/>
    <s v="09-30"/>
    <x v="5"/>
    <x v="8"/>
    <x v="29"/>
  </r>
  <r>
    <x v="2099"/>
    <n v="17.5"/>
    <n v="20.6"/>
    <d v="1899-12-30T12:10:00"/>
    <n v="14"/>
    <d v="1899-12-30T05:29:00"/>
    <n v="6.6"/>
    <s v="Mon"/>
    <n v="86324774"/>
    <n v="2039186"/>
    <s v="10-01"/>
    <x v="5"/>
    <x v="9"/>
    <x v="0"/>
  </r>
  <r>
    <x v="2100"/>
    <n v="17.2"/>
    <n v="23.5"/>
    <d v="1899-12-30T14:58:00"/>
    <n v="12.1"/>
    <d v="1899-12-30T06:24:00"/>
    <n v="11.4"/>
    <s v="Tue"/>
    <n v="88469031"/>
    <n v="2092092"/>
    <s v="10-02"/>
    <x v="5"/>
    <x v="9"/>
    <x v="1"/>
  </r>
  <r>
    <x v="2101"/>
    <n v="16.8"/>
    <n v="23.8"/>
    <d v="1899-12-30T14:27:00"/>
    <n v="10.199999999999999"/>
    <d v="1899-12-30T05:23:00"/>
    <n v="13.6"/>
    <s v="Wed"/>
    <n v="84623184"/>
    <n v="2001784"/>
    <s v="10-03"/>
    <x v="5"/>
    <x v="9"/>
    <x v="2"/>
  </r>
  <r>
    <x v="2102"/>
    <n v="18.3"/>
    <n v="23.7"/>
    <d v="1899-12-30T12:50:00"/>
    <n v="11.5"/>
    <d v="1899-12-30T06:10:00"/>
    <n v="12.2"/>
    <s v="Thu"/>
    <n v="87969547"/>
    <n v="2083698"/>
    <s v="10-04"/>
    <x v="5"/>
    <x v="9"/>
    <x v="3"/>
  </r>
  <r>
    <x v="2103"/>
    <n v="18.3"/>
    <n v="19.100000000000001"/>
    <d v="1899-12-30T16:32:00"/>
    <n v="17.100000000000001"/>
    <d v="1899-12-30T06:24:00"/>
    <n v="2"/>
    <s v="Fri"/>
    <n v="91489266"/>
    <n v="2164932"/>
    <s v="10-05"/>
    <x v="5"/>
    <x v="9"/>
    <x v="4"/>
  </r>
  <r>
    <x v="2104"/>
    <n v="20.3"/>
    <n v="23.6"/>
    <d v="1899-12-30T11:11:00"/>
    <n v="18.399999999999999"/>
    <d v="1899-12-30T01:04:00"/>
    <n v="5.2"/>
    <s v="Sat"/>
    <n v="77918359"/>
    <n v="1840561"/>
    <s v="10-06"/>
    <x v="5"/>
    <x v="9"/>
    <x v="5"/>
  </r>
  <r>
    <x v="2105"/>
    <n v="19.899999999999999"/>
    <n v="25.8"/>
    <d v="1899-12-30T14:00:00"/>
    <n v="14.7"/>
    <d v="1899-12-30T06:32:00"/>
    <n v="11.1"/>
    <s v="Sun"/>
    <n v="62555234"/>
    <n v="1477342"/>
    <s v="10-07"/>
    <x v="5"/>
    <x v="9"/>
    <x v="6"/>
  </r>
  <r>
    <x v="2106"/>
    <n v="16.5"/>
    <n v="22.1"/>
    <d v="1899-12-30T15:14:00"/>
    <n v="12.8"/>
    <d v="1899-12-30T23:09:00"/>
    <n v="9.3000000000000007"/>
    <s v="Mon"/>
    <n v="85345165"/>
    <n v="2018524"/>
    <s v="10-08"/>
    <x v="5"/>
    <x v="9"/>
    <x v="7"/>
  </r>
  <r>
    <x v="2107"/>
    <n v="15.3"/>
    <n v="19.600000000000001"/>
    <d v="1899-12-30T14:59:00"/>
    <n v="11.5"/>
    <d v="1899-12-30T06:29:00"/>
    <n v="8.1"/>
    <s v="Tue"/>
    <n v="89120606"/>
    <n v="2107334"/>
    <s v="10-09"/>
    <x v="5"/>
    <x v="9"/>
    <x v="8"/>
  </r>
  <r>
    <x v="2108"/>
    <n v="15.3"/>
    <n v="19.2"/>
    <d v="1899-12-30T15:29:00"/>
    <n v="11.9"/>
    <d v="1899-12-30T23:23:00"/>
    <n v="7.3"/>
    <s v="Wed"/>
    <n v="98883733"/>
    <n v="2336391"/>
    <s v="10-10"/>
    <x v="5"/>
    <x v="9"/>
    <x v="9"/>
  </r>
  <r>
    <x v="2109"/>
    <n v="12.3"/>
    <n v="16.399999999999999"/>
    <d v="1899-12-30T13:45:00"/>
    <n v="8.3000000000000007"/>
    <d v="1899-12-30T23:50:00"/>
    <n v="8.1"/>
    <s v="Thu"/>
    <n v="110091801"/>
    <n v="2599888"/>
    <s v="10-11"/>
    <x v="5"/>
    <x v="9"/>
    <x v="10"/>
  </r>
  <r>
    <x v="2110"/>
    <n v="11.6"/>
    <n v="18.100000000000001"/>
    <d v="1899-12-30T15:56:00"/>
    <n v="5.3"/>
    <d v="1899-12-30T06:36:00"/>
    <n v="12.8"/>
    <s v="Fri"/>
    <n v="114854498"/>
    <n v="2711343"/>
    <s v="10-12"/>
    <x v="5"/>
    <x v="9"/>
    <x v="11"/>
  </r>
  <r>
    <x v="2111"/>
    <n v="13.5"/>
    <n v="20.9"/>
    <d v="1899-12-30T14:37:00"/>
    <n v="8"/>
    <d v="1899-12-30T02:33:00"/>
    <n v="12.9"/>
    <s v="Sat"/>
    <n v="96846273"/>
    <n v="2278289"/>
    <s v="10-13"/>
    <x v="5"/>
    <x v="9"/>
    <x v="12"/>
  </r>
  <r>
    <x v="2112"/>
    <n v="14.5"/>
    <n v="21.2"/>
    <d v="1899-12-30T15:01:00"/>
    <n v="8"/>
    <d v="1899-12-30T06:37:00"/>
    <n v="13.2"/>
    <s v="Sun"/>
    <n v="83049384"/>
    <n v="1953132"/>
    <s v="10-14"/>
    <x v="5"/>
    <x v="9"/>
    <x v="13"/>
  </r>
  <r>
    <x v="2113"/>
    <n v="15.8"/>
    <n v="21.7"/>
    <d v="1899-12-30T14:01:00"/>
    <n v="10.5"/>
    <d v="1899-12-30T06:54:00"/>
    <n v="11.2"/>
    <s v="Mon"/>
    <n v="100718368"/>
    <n v="2374169"/>
    <s v="10-15"/>
    <x v="5"/>
    <x v="9"/>
    <x v="14"/>
  </r>
  <r>
    <x v="2114"/>
    <n v="13.8"/>
    <n v="17.5"/>
    <d v="1899-12-30T14:13:00"/>
    <n v="10.3"/>
    <d v="1899-12-30T06:20:00"/>
    <n v="7.2"/>
    <s v="Tue"/>
    <n v="110369870"/>
    <n v="2604371"/>
    <s v="10-16"/>
    <x v="5"/>
    <x v="9"/>
    <x v="15"/>
  </r>
  <r>
    <x v="2115"/>
    <n v="13.7"/>
    <n v="20.6"/>
    <d v="1899-12-30T14:02:00"/>
    <n v="8.3000000000000007"/>
    <d v="1899-12-30T06:27:00"/>
    <n v="12.3"/>
    <s v="Wed"/>
    <n v="109766697"/>
    <n v="2590901"/>
    <s v="10-17"/>
    <x v="5"/>
    <x v="9"/>
    <x v="16"/>
  </r>
  <r>
    <x v="2116"/>
    <n v="13"/>
    <n v="19.5"/>
    <d v="1899-12-30T13:03:00"/>
    <n v="6.5"/>
    <d v="1899-12-30T06:27:00"/>
    <n v="13"/>
    <s v="Thu"/>
    <n v="114028749"/>
    <n v="2685470"/>
    <s v="10-18"/>
    <x v="5"/>
    <x v="9"/>
    <x v="17"/>
  </r>
  <r>
    <x v="2117"/>
    <n v="13.9"/>
    <n v="20.100000000000001"/>
    <d v="1899-12-30T14:18:00"/>
    <n v="8.6"/>
    <d v="1899-12-30T06:24:00"/>
    <n v="11.5"/>
    <s v="Fri"/>
    <n v="111817823"/>
    <n v="2633479"/>
    <s v="10-19"/>
    <x v="5"/>
    <x v="9"/>
    <x v="18"/>
  </r>
  <r>
    <x v="2118"/>
    <n v="12.4"/>
    <n v="20.2"/>
    <d v="1899-12-30T14:44:00"/>
    <n v="6.6"/>
    <d v="1899-12-30T05:56:00"/>
    <n v="13.6"/>
    <s v="Sat"/>
    <n v="102070340"/>
    <n v="2405122"/>
    <s v="10-20"/>
    <x v="5"/>
    <x v="9"/>
    <x v="19"/>
  </r>
  <r>
    <x v="2119"/>
    <n v="12.2"/>
    <n v="22.1"/>
    <d v="1899-12-30T13:51:00"/>
    <n v="4.9000000000000004"/>
    <d v="1899-12-30T06:27:00"/>
    <n v="17.2"/>
    <s v="Sun"/>
    <n v="93060991"/>
    <n v="2195192"/>
    <s v="10-21"/>
    <x v="5"/>
    <x v="9"/>
    <x v="20"/>
  </r>
  <r>
    <x v="2120"/>
    <n v="13.3"/>
    <n v="19.8"/>
    <d v="1899-12-30T13:27:00"/>
    <n v="6.3"/>
    <d v="1899-12-30T06:15:00"/>
    <n v="13.5"/>
    <s v="Mon"/>
    <n v="112987124"/>
    <n v="2660899"/>
    <s v="10-22"/>
    <x v="5"/>
    <x v="9"/>
    <x v="21"/>
  </r>
  <r>
    <x v="2121"/>
    <n v="15.5"/>
    <n v="22.1"/>
    <d v="1899-12-30T14:24:00"/>
    <n v="11.4"/>
    <d v="1899-12-30T23:49:00"/>
    <n v="10.7"/>
    <s v="Tue"/>
    <n v="109631498"/>
    <n v="2584416"/>
    <s v="10-23"/>
    <x v="5"/>
    <x v="9"/>
    <x v="22"/>
  </r>
  <r>
    <x v="2122"/>
    <n v="14.5"/>
    <n v="21.1"/>
    <d v="1899-12-30T15:48:00"/>
    <n v="9"/>
    <d v="1899-12-30T06:52:00"/>
    <n v="12.1"/>
    <s v="Wed"/>
    <n v="111397469"/>
    <n v="2624536"/>
    <s v="10-24"/>
    <x v="5"/>
    <x v="9"/>
    <x v="23"/>
  </r>
  <r>
    <x v="2123"/>
    <n v="12.5"/>
    <n v="20.7"/>
    <d v="1899-12-30T14:41:00"/>
    <n v="5.9"/>
    <d v="1899-12-30T06:40:00"/>
    <n v="14.8"/>
    <s v="Thu"/>
    <n v="114510516"/>
    <n v="2697833"/>
    <s v="10-25"/>
    <x v="5"/>
    <x v="9"/>
    <x v="24"/>
  </r>
  <r>
    <x v="2124"/>
    <n v="12.5"/>
    <n v="14.9"/>
    <d v="1899-12-30T13:59:00"/>
    <n v="9.5"/>
    <d v="1899-12-30T02:28:00"/>
    <n v="5.4"/>
    <s v="Fri"/>
    <n v="121779878"/>
    <n v="2867147"/>
    <s v="10-26"/>
    <x v="5"/>
    <x v="9"/>
    <x v="25"/>
  </r>
  <r>
    <x v="2125"/>
    <n v="12"/>
    <n v="16.3"/>
    <d v="1899-12-30T14:22:00"/>
    <n v="9"/>
    <d v="1899-12-30T23:49:00"/>
    <n v="7.3"/>
    <s v="Sat"/>
    <n v="116492913"/>
    <n v="2749102"/>
    <s v="10-27"/>
    <x v="5"/>
    <x v="9"/>
    <x v="26"/>
  </r>
  <r>
    <x v="2126"/>
    <n v="11.7"/>
    <n v="18.899999999999999"/>
    <d v="1899-12-30T15:11:00"/>
    <n v="4.2"/>
    <d v="1899-12-30T06:02:00"/>
    <n v="14.7"/>
    <s v="Sun"/>
    <n v="107507809"/>
    <n v="2538446"/>
    <s v="10-28"/>
    <x v="5"/>
    <x v="9"/>
    <x v="27"/>
  </r>
  <r>
    <x v="2127"/>
    <n v="11"/>
    <n v="17.5"/>
    <d v="1899-12-30T12:33:00"/>
    <n v="5.9"/>
    <d v="1899-12-30T06:52:00"/>
    <n v="11.6"/>
    <s v="Mon"/>
    <n v="129589183"/>
    <n v="3054138"/>
    <s v="10-29"/>
    <x v="5"/>
    <x v="9"/>
    <x v="28"/>
  </r>
  <r>
    <x v="2128"/>
    <n v="9"/>
    <n v="13.7"/>
    <d v="1899-12-30T14:38:00"/>
    <n v="5.7"/>
    <d v="1899-12-30T06:29:00"/>
    <n v="8"/>
    <s v="Tue"/>
    <n v="142216010"/>
    <n v="3354564"/>
    <s v="10-30"/>
    <x v="5"/>
    <x v="9"/>
    <x v="29"/>
  </r>
  <r>
    <x v="2129"/>
    <n v="9.1999999999999993"/>
    <n v="15.8"/>
    <d v="1899-12-30T15:08:00"/>
    <n v="2.8"/>
    <d v="1899-12-30T05:57:00"/>
    <n v="13"/>
    <s v="Wed"/>
    <n v="143288858"/>
    <n v="3380479"/>
    <s v="10-31"/>
    <x v="5"/>
    <x v="9"/>
    <x v="30"/>
  </r>
  <r>
    <x v="2130"/>
    <n v="8.9"/>
    <n v="17.2"/>
    <d v="1899-12-30T15:03:00"/>
    <n v="1.9"/>
    <d v="1899-12-30T06:54:00"/>
    <n v="15.3"/>
    <s v="Thu"/>
    <n v="144928963"/>
    <n v="3418840"/>
    <s v="11-01"/>
    <x v="5"/>
    <x v="10"/>
    <x v="0"/>
  </r>
  <r>
    <x v="2131"/>
    <n v="9"/>
    <n v="18.600000000000001"/>
    <d v="1899-12-30T14:24:00"/>
    <n v="1.8"/>
    <d v="1899-12-30T06:28:00"/>
    <n v="16.8"/>
    <s v="Fri"/>
    <n v="144092849"/>
    <n v="3398005"/>
    <s v="11-02"/>
    <x v="5"/>
    <x v="10"/>
    <x v="1"/>
  </r>
  <r>
    <x v="2132"/>
    <n v="10.1"/>
    <n v="20.100000000000001"/>
    <d v="1899-12-30T14:35:00"/>
    <n v="2.2000000000000002"/>
    <d v="1899-12-30T06:50:00"/>
    <n v="17.899999999999999"/>
    <s v="Sat"/>
    <n v="130373374"/>
    <n v="3077400"/>
    <s v="11-03"/>
    <x v="5"/>
    <x v="10"/>
    <x v="2"/>
  </r>
  <r>
    <x v="2133"/>
    <n v="11"/>
    <n v="21.2"/>
    <d v="1899-12-30T15:36:00"/>
    <n v="3.4"/>
    <d v="1899-12-30T06:23:00"/>
    <n v="17.8"/>
    <s v="Sun"/>
    <n v="115752115"/>
    <n v="2734379"/>
    <s v="11-04"/>
    <x v="5"/>
    <x v="10"/>
    <x v="3"/>
  </r>
  <r>
    <x v="2134"/>
    <n v="10.8"/>
    <n v="20"/>
    <d v="1899-12-30T14:51:00"/>
    <n v="3.1"/>
    <d v="1899-12-30T07:03:00"/>
    <n v="16.899999999999999"/>
    <s v="Mon"/>
    <n v="133060931"/>
    <n v="3147524"/>
    <s v="11-05"/>
    <x v="5"/>
    <x v="10"/>
    <x v="4"/>
  </r>
  <r>
    <x v="2135"/>
    <n v="13"/>
    <n v="20.9"/>
    <d v="1899-12-30T15:03:00"/>
    <n v="6.4"/>
    <d v="1899-12-30T07:04:00"/>
    <n v="14.5"/>
    <s v="Tue"/>
    <n v="132198764"/>
    <n v="3131330"/>
    <s v="11-06"/>
    <x v="5"/>
    <x v="10"/>
    <x v="5"/>
  </r>
  <r>
    <x v="2136"/>
    <n v="13.8"/>
    <n v="17"/>
    <d v="1899-12-30T14:45:00"/>
    <n v="10.9"/>
    <d v="1899-12-30T04:29:00"/>
    <n v="6.1"/>
    <s v="Wed"/>
    <n v="130489426"/>
    <n v="3088086"/>
    <s v="11-07"/>
    <x v="5"/>
    <x v="10"/>
    <x v="6"/>
  </r>
  <r>
    <x v="2137"/>
    <n v="15"/>
    <n v="17.600000000000001"/>
    <d v="1899-12-30T20:25:00"/>
    <n v="12.9"/>
    <d v="1899-12-30T04:40:00"/>
    <n v="4.7"/>
    <s v="Thu"/>
    <n v="130772957"/>
    <n v="3093272"/>
    <s v="11-08"/>
    <x v="5"/>
    <x v="10"/>
    <x v="7"/>
  </r>
  <r>
    <x v="2138"/>
    <n v="13.8"/>
    <n v="16.5"/>
    <d v="1899-12-30T00:40:00"/>
    <n v="8.3000000000000007"/>
    <d v="1899-12-30T23:39:00"/>
    <n v="8.1999999999999993"/>
    <s v="Fri"/>
    <n v="129027760"/>
    <n v="3041851"/>
    <s v="11-09"/>
    <x v="5"/>
    <x v="10"/>
    <x v="8"/>
  </r>
  <r>
    <x v="2139"/>
    <n v="11.1"/>
    <n v="19"/>
    <d v="1899-12-30T14:43:00"/>
    <n v="4.5999999999999996"/>
    <d v="1899-12-30T06:57:00"/>
    <n v="14.4"/>
    <s v="Sat"/>
    <n v="118586143"/>
    <n v="2794191"/>
    <s v="11-10"/>
    <x v="5"/>
    <x v="10"/>
    <x v="9"/>
  </r>
  <r>
    <x v="2140"/>
    <n v="10.7"/>
    <n v="17.100000000000001"/>
    <d v="1899-12-30T13:51:00"/>
    <n v="4.8"/>
    <d v="1899-12-30T06:44:00"/>
    <n v="12.3"/>
    <s v="Sun"/>
    <n v="114190696"/>
    <n v="2686372"/>
    <s v="11-11"/>
    <x v="5"/>
    <x v="10"/>
    <x v="10"/>
  </r>
  <r>
    <x v="2141"/>
    <n v="11.4"/>
    <n v="16.5"/>
    <d v="1899-12-30T14:40:00"/>
    <n v="7.3"/>
    <d v="1899-12-31T00:00:00"/>
    <n v="9.1999999999999993"/>
    <s v="Mon"/>
    <n v="131809261"/>
    <n v="3106538"/>
    <s v="11-12"/>
    <x v="5"/>
    <x v="10"/>
    <x v="11"/>
  </r>
  <r>
    <x v="2142"/>
    <n v="10.5"/>
    <n v="15.4"/>
    <d v="1899-12-30T14:15:00"/>
    <n v="6.4"/>
    <d v="1899-12-30T02:13:00"/>
    <n v="9"/>
    <s v="Tue"/>
    <n v="140560213"/>
    <n v="3309217"/>
    <s v="11-13"/>
    <x v="5"/>
    <x v="10"/>
    <x v="12"/>
  </r>
  <r>
    <x v="2143"/>
    <n v="9.9"/>
    <n v="17.600000000000001"/>
    <d v="1899-12-30T15:14:00"/>
    <n v="3.9"/>
    <d v="1899-12-30T07:11:00"/>
    <n v="13.7"/>
    <s v="Wed"/>
    <n v="143105121"/>
    <n v="3369954"/>
    <s v="11-14"/>
    <x v="5"/>
    <x v="10"/>
    <x v="13"/>
  </r>
  <r>
    <x v="2144"/>
    <n v="9.1999999999999993"/>
    <n v="16.7"/>
    <d v="1899-12-30T15:03:00"/>
    <n v="3.5"/>
    <d v="1899-12-30T07:36:00"/>
    <n v="13.2"/>
    <s v="Thu"/>
    <n v="144054711"/>
    <n v="3393654"/>
    <s v="11-15"/>
    <x v="5"/>
    <x v="10"/>
    <x v="14"/>
  </r>
  <r>
    <x v="2145"/>
    <n v="8.8000000000000007"/>
    <n v="13.4"/>
    <d v="1899-12-30T15:07:00"/>
    <n v="4.7"/>
    <d v="1899-12-30T05:27:00"/>
    <n v="8.6999999999999993"/>
    <s v="Fri"/>
    <n v="151985915"/>
    <n v="3577800"/>
    <s v="11-16"/>
    <x v="5"/>
    <x v="10"/>
    <x v="15"/>
  </r>
  <r>
    <x v="2146"/>
    <n v="9"/>
    <n v="15.3"/>
    <d v="1899-12-30T14:49:00"/>
    <n v="4.2"/>
    <d v="1899-12-30T07:20:00"/>
    <n v="11.1"/>
    <s v="Sat"/>
    <n v="140552927"/>
    <n v="3309161"/>
    <s v="11-17"/>
    <x v="5"/>
    <x v="10"/>
    <x v="16"/>
  </r>
  <r>
    <x v="2147"/>
    <n v="8.1999999999999993"/>
    <n v="11.6"/>
    <d v="1899-12-30T15:38:00"/>
    <n v="3.9"/>
    <d v="1899-12-30T02:25:00"/>
    <n v="7.7"/>
    <s v="Sun"/>
    <n v="142539752"/>
    <n v="3359109"/>
    <s v="11-18"/>
    <x v="5"/>
    <x v="10"/>
    <x v="17"/>
  </r>
  <r>
    <x v="2148"/>
    <n v="8.1999999999999993"/>
    <n v="14.5"/>
    <d v="1899-12-30T13:24:00"/>
    <n v="2.8"/>
    <d v="1899-12-30T07:08:00"/>
    <n v="11.7"/>
    <s v="Mon"/>
    <n v="159438802"/>
    <n v="3753156"/>
    <s v="11-19"/>
    <x v="5"/>
    <x v="10"/>
    <x v="18"/>
  </r>
  <r>
    <x v="2149"/>
    <n v="7.7"/>
    <n v="14.5"/>
    <d v="1899-12-30T14:07:00"/>
    <n v="3"/>
    <d v="1899-12-30T07:05:00"/>
    <n v="11.5"/>
    <s v="Tue"/>
    <n v="166091313"/>
    <n v="3907582"/>
    <s v="11-20"/>
    <x v="5"/>
    <x v="10"/>
    <x v="19"/>
  </r>
  <r>
    <x v="2150"/>
    <n v="6.4"/>
    <n v="11.3"/>
    <d v="1899-12-30T15:10:00"/>
    <n v="-0.2"/>
    <d v="1899-12-30T05:58:00"/>
    <n v="11.5"/>
    <s v="Wed"/>
    <n v="177425386"/>
    <n v="4182847"/>
    <s v="11-21"/>
    <x v="5"/>
    <x v="10"/>
    <x v="20"/>
  </r>
  <r>
    <x v="2151"/>
    <n v="5.6"/>
    <n v="9"/>
    <d v="1899-12-30T14:25:00"/>
    <n v="1.5"/>
    <d v="1899-12-30T23:54:00"/>
    <n v="7.5"/>
    <s v="Thu"/>
    <n v="184972150"/>
    <n v="4354664"/>
    <s v="11-22"/>
    <x v="5"/>
    <x v="10"/>
    <x v="21"/>
  </r>
  <r>
    <x v="2152"/>
    <n v="3"/>
    <n v="8.8000000000000007"/>
    <d v="1899-12-30T15:25:00"/>
    <n v="-1.8"/>
    <d v="1899-12-30T06:28:00"/>
    <n v="10.6"/>
    <s v="Fri"/>
    <n v="194203805"/>
    <n v="4567255"/>
    <s v="11-23"/>
    <x v="5"/>
    <x v="10"/>
    <x v="22"/>
  </r>
  <r>
    <x v="2153"/>
    <n v="1.4"/>
    <n v="5.3"/>
    <d v="1899-12-30T15:17:00"/>
    <n v="-2.7"/>
    <d v="1899-12-30T04:51:00"/>
    <n v="8"/>
    <s v="Sat"/>
    <n v="199160520"/>
    <n v="4692087"/>
    <s v="11-24"/>
    <x v="5"/>
    <x v="10"/>
    <x v="23"/>
  </r>
  <r>
    <x v="2154"/>
    <n v="4.5"/>
    <n v="10.5"/>
    <d v="1899-12-30T15:22:00"/>
    <n v="1"/>
    <d v="1899-12-30T07:12:00"/>
    <n v="9.5"/>
    <s v="Sun"/>
    <n v="181373959"/>
    <n v="4273932"/>
    <s v="11-25"/>
    <x v="5"/>
    <x v="10"/>
    <x v="24"/>
  </r>
  <r>
    <x v="2155"/>
    <n v="5.8"/>
    <n v="13.9"/>
    <d v="1899-12-30T15:32:00"/>
    <n v="-0.6"/>
    <d v="1899-12-30T07:30:00"/>
    <n v="14.5"/>
    <s v="Mon"/>
    <n v="192319397"/>
    <n v="4537082"/>
    <s v="11-26"/>
    <x v="5"/>
    <x v="10"/>
    <x v="25"/>
  </r>
  <r>
    <x v="2156"/>
    <n v="8.1999999999999993"/>
    <n v="16.8"/>
    <d v="1899-12-30T15:02:00"/>
    <n v="0.8"/>
    <d v="1899-12-30T07:16:00"/>
    <n v="16"/>
    <s v="Tue"/>
    <n v="186843831"/>
    <n v="4425589"/>
    <s v="11-27"/>
    <x v="5"/>
    <x v="10"/>
    <x v="26"/>
  </r>
  <r>
    <x v="2157"/>
    <n v="7.1"/>
    <n v="13.1"/>
    <d v="1899-12-30T12:20:00"/>
    <n v="2.2000000000000002"/>
    <d v="1899-12-30T23:51:00"/>
    <n v="10.9"/>
    <s v="Wed"/>
    <n v="184461765"/>
    <n v="4367404"/>
    <s v="11-28"/>
    <x v="5"/>
    <x v="10"/>
    <x v="27"/>
  </r>
  <r>
    <x v="2158"/>
    <n v="5.8"/>
    <n v="12"/>
    <d v="1899-12-30T15:49:00"/>
    <n v="-1.2"/>
    <d v="1899-12-30T06:42:00"/>
    <n v="13.2"/>
    <s v="Thu"/>
    <n v="193429693"/>
    <n v="4570338"/>
    <s v="11-29"/>
    <x v="5"/>
    <x v="10"/>
    <x v="28"/>
  </r>
  <r>
    <x v="2159"/>
    <n v="7.2"/>
    <n v="14"/>
    <d v="1899-12-30T14:35:00"/>
    <n v="0.9"/>
    <d v="1899-12-30T07:38:00"/>
    <n v="13.1"/>
    <s v="Fri"/>
    <n v="183676756"/>
    <n v="4335426"/>
    <s v="11-30"/>
    <x v="5"/>
    <x v="10"/>
    <x v="29"/>
  </r>
  <r>
    <x v="2160"/>
    <n v="6.4"/>
    <n v="11.4"/>
    <d v="1899-12-30T13:35:00"/>
    <n v="2.8"/>
    <d v="1899-12-30T02:32:00"/>
    <n v="8.6"/>
    <s v="Sat"/>
    <n v="172644409"/>
    <n v="4079440"/>
    <s v="12-01"/>
    <x v="5"/>
    <x v="11"/>
    <x v="0"/>
  </r>
  <r>
    <x v="2161"/>
    <n v="7.7"/>
    <n v="14.7"/>
    <d v="1899-12-30T16:14:00"/>
    <n v="0.7"/>
    <d v="1899-12-30T06:06:00"/>
    <n v="14"/>
    <s v="Sun"/>
    <n v="156889774"/>
    <n v="3705061"/>
    <s v="12-02"/>
    <x v="5"/>
    <x v="11"/>
    <x v="1"/>
  </r>
  <r>
    <x v="2162"/>
    <n v="12.1"/>
    <n v="15.5"/>
    <d v="1899-12-30T16:08:00"/>
    <n v="8.9"/>
    <d v="1899-12-30T05:41:00"/>
    <n v="6.6"/>
    <s v="Mon"/>
    <n v="163300629"/>
    <n v="3849324"/>
    <s v="12-03"/>
    <x v="5"/>
    <x v="11"/>
    <x v="2"/>
  </r>
  <r>
    <x v="2163"/>
    <n v="12.1"/>
    <n v="16.100000000000001"/>
    <d v="1899-12-30T14:03:00"/>
    <n v="8"/>
    <d v="1899-12-30T23:44:00"/>
    <n v="8.1"/>
    <s v="Tue"/>
    <n v="164116800"/>
    <n v="3864148"/>
    <s v="12-04"/>
    <x v="5"/>
    <x v="11"/>
    <x v="3"/>
  </r>
  <r>
    <x v="2164"/>
    <n v="6.5"/>
    <n v="10.4"/>
    <d v="1899-12-30T14:23:00"/>
    <n v="2.2000000000000002"/>
    <d v="1899-12-30T07:47:00"/>
    <n v="8.1999999999999993"/>
    <s v="Wed"/>
    <n v="181417620"/>
    <n v="4275070"/>
    <s v="12-05"/>
    <x v="5"/>
    <x v="11"/>
    <x v="4"/>
  </r>
  <r>
    <x v="2165"/>
    <n v="5.6"/>
    <n v="7.8"/>
    <d v="1899-12-30T01:20:00"/>
    <n v="4.0999999999999996"/>
    <d v="1899-12-30T08:54:00"/>
    <n v="3.7"/>
    <s v="Thu"/>
    <n v="194289732"/>
    <n v="4581031"/>
    <s v="12-06"/>
    <x v="5"/>
    <x v="11"/>
    <x v="5"/>
  </r>
  <r>
    <x v="2166"/>
    <n v="-1.9"/>
    <n v="4.8"/>
    <d v="1899-12-30T00:01:00"/>
    <n v="-5.2"/>
    <d v="1899-12-30T23:59:00"/>
    <n v="10"/>
    <s v="Fri"/>
    <n v="243816844"/>
    <n v="5718931"/>
    <s v="12-07"/>
    <x v="5"/>
    <x v="11"/>
    <x v="6"/>
  </r>
  <r>
    <x v="2167"/>
    <n v="-4.2"/>
    <n v="-0.3"/>
    <d v="1899-12-30T15:39:00"/>
    <n v="-6.5"/>
    <d v="1899-12-30T06:39:00"/>
    <n v="6.2"/>
    <s v="Sat"/>
    <n v="248440582"/>
    <n v="5829247"/>
    <s v="12-08"/>
    <x v="5"/>
    <x v="11"/>
    <x v="7"/>
  </r>
  <r>
    <x v="2168"/>
    <n v="-3"/>
    <n v="1.6"/>
    <d v="1899-12-30T14:51:00"/>
    <n v="-6.2"/>
    <d v="1899-12-30T08:26:00"/>
    <n v="7.8"/>
    <s v="Sun"/>
    <n v="240881698"/>
    <n v="5662110"/>
    <s v="12-09"/>
    <x v="5"/>
    <x v="11"/>
    <x v="8"/>
  </r>
  <r>
    <x v="2169"/>
    <n v="-1.6"/>
    <n v="6.3"/>
    <d v="1899-12-30T15:15:00"/>
    <n v="-8.3000000000000007"/>
    <d v="1899-12-30T06:30:00"/>
    <n v="14.6"/>
    <s v="Mon"/>
    <n v="255501748"/>
    <n v="5998706"/>
    <s v="12-10"/>
    <x v="5"/>
    <x v="11"/>
    <x v="9"/>
  </r>
  <r>
    <x v="2170"/>
    <n v="0.4"/>
    <n v="1.8"/>
    <d v="1899-12-30T23:58:00"/>
    <n v="-3.3"/>
    <d v="1899-12-30T01:09:00"/>
    <n v="5.0999999999999996"/>
    <s v="Tue"/>
    <n v="261224913"/>
    <n v="6132516"/>
    <s v="12-11"/>
    <x v="5"/>
    <x v="11"/>
    <x v="10"/>
  </r>
  <r>
    <x v="2171"/>
    <n v="0.8"/>
    <n v="3.5"/>
    <d v="1899-12-30T14:18:00"/>
    <n v="-1.8"/>
    <d v="1899-12-30T22:45:00"/>
    <n v="5.3"/>
    <s v="Wed"/>
    <n v="253865665"/>
    <n v="5951437"/>
    <s v="12-12"/>
    <x v="5"/>
    <x v="11"/>
    <x v="11"/>
  </r>
  <r>
    <x v="2172"/>
    <n v="1.1000000000000001"/>
    <n v="6.8"/>
    <d v="1899-12-30T14:45:00"/>
    <n v="-4"/>
    <d v="1899-12-30T07:28:00"/>
    <n v="10.8"/>
    <s v="Thu"/>
    <n v="255710520"/>
    <n v="6004199"/>
    <s v="12-13"/>
    <x v="5"/>
    <x v="11"/>
    <x v="12"/>
  </r>
  <r>
    <x v="2173"/>
    <n v="-0.8"/>
    <n v="3.9"/>
    <d v="1899-12-30T14:44:00"/>
    <n v="-3.7"/>
    <d v="1899-12-30T07:36:00"/>
    <n v="7.6"/>
    <s v="Fri"/>
    <n v="259070798"/>
    <n v="6081582"/>
    <s v="12-14"/>
    <x v="5"/>
    <x v="11"/>
    <x v="13"/>
  </r>
  <r>
    <x v="2174"/>
    <n v="-1.2"/>
    <n v="6.5"/>
    <d v="1899-12-30T15:34:00"/>
    <n v="-7.9"/>
    <d v="1899-12-30T07:32:00"/>
    <n v="14.4"/>
    <s v="Sat"/>
    <n v="242257945"/>
    <n v="5681774"/>
    <s v="12-15"/>
    <x v="5"/>
    <x v="11"/>
    <x v="14"/>
  </r>
  <r>
    <x v="2175"/>
    <n v="-0.8"/>
    <n v="1.8"/>
    <d v="1899-12-30T15:53:00"/>
    <n v="-3.2"/>
    <d v="1899-12-30T01:38:00"/>
    <n v="5"/>
    <s v="Sun"/>
    <n v="233725409"/>
    <n v="5492180"/>
    <s v="12-16"/>
    <x v="5"/>
    <x v="11"/>
    <x v="15"/>
  </r>
  <r>
    <x v="2176"/>
    <n v="2.8"/>
    <n v="7.6"/>
    <d v="1899-12-30T13:38:00"/>
    <n v="-2.5"/>
    <d v="1899-12-30T05:22:00"/>
    <n v="10.1"/>
    <s v="Mon"/>
    <n v="250450716"/>
    <n v="5893007"/>
    <s v="12-17"/>
    <x v="5"/>
    <x v="11"/>
    <x v="16"/>
  </r>
  <r>
    <x v="2177"/>
    <n v="3.6"/>
    <n v="8.6999999999999993"/>
    <d v="1899-12-30T15:21:00"/>
    <n v="-1.1000000000000001"/>
    <d v="1899-12-30T08:16:00"/>
    <n v="9.8000000000000007"/>
    <s v="Tue"/>
    <n v="239588600"/>
    <n v="5637134"/>
    <s v="12-18"/>
    <x v="5"/>
    <x v="11"/>
    <x v="17"/>
  </r>
  <r>
    <x v="2178"/>
    <n v="5.0999999999999996"/>
    <n v="13.1"/>
    <d v="1899-12-30T14:22:00"/>
    <n v="-1.6"/>
    <d v="1899-12-30T03:58:00"/>
    <n v="14.7"/>
    <s v="Wed"/>
    <n v="226850183"/>
    <n v="5338511"/>
    <s v="12-19"/>
    <x v="5"/>
    <x v="11"/>
    <x v="18"/>
  </r>
  <r>
    <x v="2179"/>
    <n v="4.0999999999999996"/>
    <n v="9.5"/>
    <d v="1899-12-30T15:15:00"/>
    <n v="0"/>
    <d v="1899-12-30T23:50:00"/>
    <n v="9.5"/>
    <s v="Thu"/>
    <n v="224320870"/>
    <n v="5278115"/>
    <s v="12-20"/>
    <x v="5"/>
    <x v="11"/>
    <x v="19"/>
  </r>
  <r>
    <x v="2180"/>
    <n v="4.8"/>
    <n v="12.4"/>
    <d v="1899-12-30T15:22:00"/>
    <n v="-2.6"/>
    <d v="1899-12-30T06:44:00"/>
    <n v="15"/>
    <s v="Fri"/>
    <n v="219701093"/>
    <n v="5173097"/>
    <s v="12-21"/>
    <x v="5"/>
    <x v="11"/>
    <x v="20"/>
  </r>
  <r>
    <x v="2181"/>
    <n v="6.9"/>
    <n v="14.5"/>
    <d v="1899-12-30T14:04:00"/>
    <n v="0"/>
    <d v="1899-12-30T07:12:00"/>
    <n v="14.5"/>
    <s v="Sat"/>
    <n v="191334889"/>
    <n v="4485897"/>
    <s v="12-22"/>
    <x v="5"/>
    <x v="11"/>
    <x v="21"/>
  </r>
  <r>
    <x v="2182"/>
    <n v="7.2"/>
    <n v="11.6"/>
    <d v="1899-12-30T13:09:00"/>
    <n v="2.7"/>
    <d v="1899-12-31T00:00:00"/>
    <n v="8.9"/>
    <s v="Sun"/>
    <n v="175878727"/>
    <n v="4141226"/>
    <s v="12-23"/>
    <x v="5"/>
    <x v="11"/>
    <x v="22"/>
  </r>
  <r>
    <x v="2183"/>
    <n v="1.5"/>
    <n v="5.5"/>
    <d v="1899-12-30T14:48:00"/>
    <n v="-1.3"/>
    <d v="1899-12-30T06:31:00"/>
    <n v="6.8"/>
    <s v="Mon"/>
    <n v="214481494"/>
    <n v="5047679"/>
    <s v="12-24"/>
    <x v="5"/>
    <x v="11"/>
    <x v="23"/>
  </r>
  <r>
    <x v="2184"/>
    <n v="0.4"/>
    <n v="5.6"/>
    <d v="1899-12-30T15:38:00"/>
    <n v="-4.5999999999999996"/>
    <d v="1899-12-30T04:26:00"/>
    <n v="10.199999999999999"/>
    <s v="Tue"/>
    <n v="223273539"/>
    <n v="5260183"/>
    <s v="12-25"/>
    <x v="5"/>
    <x v="11"/>
    <x v="24"/>
  </r>
  <r>
    <x v="2185"/>
    <n v="4.2"/>
    <n v="8.9"/>
    <d v="1899-12-30T13:07:00"/>
    <n v="1.3"/>
    <d v="1899-12-30T07:04:00"/>
    <n v="7.6"/>
    <s v="Wed"/>
    <n v="222271553"/>
    <n v="5235783"/>
    <s v="12-26"/>
    <x v="5"/>
    <x v="11"/>
    <x v="25"/>
  </r>
  <r>
    <x v="2186"/>
    <n v="-3.3"/>
    <n v="1.6"/>
    <d v="1899-12-30T00:01:00"/>
    <n v="-7.4"/>
    <d v="1899-12-30T23:56:00"/>
    <n v="9"/>
    <s v="Thu"/>
    <n v="260723474"/>
    <n v="6142482"/>
    <s v="12-27"/>
    <x v="5"/>
    <x v="11"/>
    <x v="26"/>
  </r>
  <r>
    <x v="2187"/>
    <n v="-5.7"/>
    <n v="-2.2000000000000002"/>
    <d v="1899-12-30T14:41:00"/>
    <n v="-8.8000000000000007"/>
    <d v="1899-12-30T07:25:00"/>
    <n v="6.6"/>
    <s v="Fri"/>
    <n v="282524155"/>
    <n v="6636278"/>
    <s v="12-28"/>
    <x v="5"/>
    <x v="11"/>
    <x v="27"/>
  </r>
  <r>
    <x v="2188"/>
    <n v="-4.2"/>
    <n v="-0.7"/>
    <d v="1899-12-30T14:18:00"/>
    <n v="-7.3"/>
    <d v="1899-12-30T07:26:00"/>
    <n v="6.6"/>
    <s v="Sat"/>
    <n v="271958555"/>
    <n v="6386552"/>
    <s v="12-29"/>
    <x v="5"/>
    <x v="11"/>
    <x v="28"/>
  </r>
  <r>
    <x v="2189"/>
    <n v="-3.6"/>
    <n v="1.6"/>
    <d v="1899-12-30T15:04:00"/>
    <n v="-6.8"/>
    <d v="1899-12-30T06:35:00"/>
    <n v="8.4"/>
    <s v="Sun"/>
    <n v="254495675"/>
    <n v="5981199"/>
    <s v="12-30"/>
    <x v="5"/>
    <x v="11"/>
    <x v="29"/>
  </r>
  <r>
    <x v="2190"/>
    <n v="-1.3"/>
    <n v="5.6"/>
    <d v="1899-12-30T15:10:00"/>
    <n v="-8.3000000000000007"/>
    <d v="1899-12-30T07:14:00"/>
    <n v="13.9"/>
    <s v="Mon"/>
    <n v="250921972"/>
    <n v="5923251"/>
    <s v="12-31"/>
    <x v="5"/>
    <x v="11"/>
    <x v="30"/>
  </r>
  <r>
    <x v="2191"/>
    <n v="-0.6"/>
    <n v="3.4"/>
    <d v="1899-12-30T13:37:00"/>
    <n v="-3"/>
    <d v="1899-12-30T04:17:00"/>
    <n v="6.4"/>
    <s v="Tue"/>
    <n v="239474113"/>
    <n v="5625037"/>
    <s v="01-01"/>
    <x v="6"/>
    <x v="0"/>
    <x v="0"/>
  </r>
  <r>
    <x v="2192"/>
    <n v="-0.5"/>
    <n v="4.2"/>
    <d v="1899-12-30T14:34:00"/>
    <n v="-4.2"/>
    <d v="1899-12-30T06:23:00"/>
    <n v="8.4"/>
    <s v="Wed"/>
    <n v="261714107"/>
    <n v="6143275"/>
    <s v="01-02"/>
    <x v="6"/>
    <x v="0"/>
    <x v="1"/>
  </r>
  <r>
    <x v="2193"/>
    <n v="0"/>
    <n v="6.1"/>
    <d v="1899-12-30T15:38:00"/>
    <n v="-3.6"/>
    <d v="1899-12-31T00:00:00"/>
    <n v="9.6999999999999993"/>
    <s v="Thu"/>
    <n v="260309791"/>
    <n v="6111021"/>
    <s v="01-03"/>
    <x v="6"/>
    <x v="0"/>
    <x v="2"/>
  </r>
  <r>
    <x v="2194"/>
    <n v="0.9"/>
    <n v="7.2"/>
    <d v="1899-12-30T16:12:00"/>
    <n v="-6.8"/>
    <d v="1899-12-30T07:26:00"/>
    <n v="14"/>
    <s v="Fri"/>
    <n v="254700471"/>
    <n v="5978573"/>
    <s v="01-04"/>
    <x v="6"/>
    <x v="0"/>
    <x v="3"/>
  </r>
  <r>
    <x v="2195"/>
    <n v="2.4"/>
    <n v="7.5"/>
    <d v="1899-12-30T13:21:00"/>
    <n v="-3.8"/>
    <d v="1899-12-30T23:43:00"/>
    <n v="11.3"/>
    <s v="Sat"/>
    <n v="229728761"/>
    <n v="5397114"/>
    <s v="01-05"/>
    <x v="6"/>
    <x v="0"/>
    <x v="4"/>
  </r>
  <r>
    <x v="2196"/>
    <n v="0.6"/>
    <n v="7.3"/>
    <d v="1899-12-30T15:21:00"/>
    <n v="-5"/>
    <d v="1899-12-30T07:17:00"/>
    <n v="12.3"/>
    <s v="Sun"/>
    <n v="221346382"/>
    <n v="5205881"/>
    <s v="01-06"/>
    <x v="6"/>
    <x v="0"/>
    <x v="5"/>
  </r>
  <r>
    <x v="2197"/>
    <n v="1.2"/>
    <n v="6.1"/>
    <d v="1899-12-30T14:13:00"/>
    <n v="-5.6"/>
    <d v="1899-12-30T06:16:00"/>
    <n v="11.7"/>
    <s v="Mon"/>
    <n v="244269537"/>
    <n v="5740194"/>
    <s v="01-07"/>
    <x v="6"/>
    <x v="0"/>
    <x v="6"/>
  </r>
  <r>
    <x v="2198"/>
    <n v="1.2"/>
    <n v="5.0999999999999996"/>
    <d v="1899-12-30T14:39:00"/>
    <n v="-2"/>
    <d v="1899-12-31T00:00:00"/>
    <n v="7.1"/>
    <s v="Tue"/>
    <n v="248434001"/>
    <n v="5833707"/>
    <s v="01-08"/>
    <x v="6"/>
    <x v="0"/>
    <x v="7"/>
  </r>
  <r>
    <x v="2199"/>
    <n v="-1.3"/>
    <n v="4.3"/>
    <d v="1899-12-30T16:21:00"/>
    <n v="-5.6"/>
    <d v="1899-12-30T07:42:00"/>
    <n v="9.9"/>
    <s v="Wed"/>
    <n v="259305585"/>
    <n v="6088689"/>
    <s v="01-09"/>
    <x v="6"/>
    <x v="0"/>
    <x v="8"/>
  </r>
  <r>
    <x v="2200"/>
    <n v="1.7"/>
    <n v="5.7"/>
    <d v="1899-12-30T14:38:00"/>
    <n v="-2.8"/>
    <d v="1899-12-30T01:59:00"/>
    <n v="8.5"/>
    <s v="Thu"/>
    <n v="249149342"/>
    <n v="5846373"/>
    <s v="01-10"/>
    <x v="6"/>
    <x v="0"/>
    <x v="9"/>
  </r>
  <r>
    <x v="2201"/>
    <n v="3"/>
    <n v="8.3000000000000007"/>
    <d v="1899-12-30T15:47:00"/>
    <n v="-3.3"/>
    <d v="1899-12-30T07:30:00"/>
    <n v="11.6"/>
    <s v="Fri"/>
    <n v="235389521"/>
    <n v="5549443"/>
    <s v="01-11"/>
    <x v="6"/>
    <x v="0"/>
    <x v="10"/>
  </r>
  <r>
    <x v="2202"/>
    <n v="3.1"/>
    <n v="6"/>
    <d v="1899-12-30T15:50:00"/>
    <n v="-0.9"/>
    <d v="1899-12-30T23:23:00"/>
    <n v="6.9"/>
    <s v="Sat"/>
    <n v="216274610"/>
    <n v="5104039"/>
    <s v="01-12"/>
    <x v="6"/>
    <x v="0"/>
    <x v="11"/>
  </r>
  <r>
    <x v="2203"/>
    <n v="1.8"/>
    <n v="9.4"/>
    <d v="1899-12-30T15:39:00"/>
    <n v="-2.9"/>
    <d v="1899-12-30T07:46:00"/>
    <n v="12.3"/>
    <s v="Sun"/>
    <n v="202052413"/>
    <n v="4780215"/>
    <s v="01-13"/>
    <x v="6"/>
    <x v="0"/>
    <x v="12"/>
  </r>
  <r>
    <x v="2204"/>
    <n v="2"/>
    <n v="9.1999999999999993"/>
    <d v="1899-12-30T14:32:00"/>
    <n v="-3.9"/>
    <d v="1899-12-30T07:04:00"/>
    <n v="13.1"/>
    <s v="Mon"/>
    <n v="227778799"/>
    <n v="5375746"/>
    <s v="01-14"/>
    <x v="6"/>
    <x v="0"/>
    <x v="13"/>
  </r>
  <r>
    <x v="2205"/>
    <n v="2.6"/>
    <n v="7.7"/>
    <d v="1899-12-30T14:16:00"/>
    <n v="-2.5"/>
    <d v="1899-12-30T23:58:00"/>
    <n v="10.199999999999999"/>
    <s v="Tue"/>
    <n v="234051347"/>
    <n v="5509845"/>
    <s v="01-15"/>
    <x v="6"/>
    <x v="0"/>
    <x v="14"/>
  </r>
  <r>
    <x v="2206"/>
    <n v="-1.9"/>
    <n v="2.6"/>
    <d v="1899-12-30T14:34:00"/>
    <n v="-5.5"/>
    <d v="1899-12-30T06:27:00"/>
    <n v="8.1"/>
    <s v="Wed"/>
    <n v="257118022"/>
    <n v="6051830"/>
    <s v="01-16"/>
    <x v="6"/>
    <x v="0"/>
    <x v="15"/>
  </r>
  <r>
    <x v="2207"/>
    <n v="1.5"/>
    <n v="5.7"/>
    <d v="1899-12-30T13:44:00"/>
    <n v="-2.7"/>
    <d v="1899-12-30T02:06:00"/>
    <n v="8.4"/>
    <s v="Thu"/>
    <n v="253083427"/>
    <n v="5958871"/>
    <s v="01-17"/>
    <x v="6"/>
    <x v="0"/>
    <x v="16"/>
  </r>
  <r>
    <x v="2208"/>
    <n v="2.5"/>
    <n v="8.9"/>
    <d v="1899-12-30T15:18:00"/>
    <n v="-2.9"/>
    <d v="1899-12-30T06:07:00"/>
    <n v="11.8"/>
    <s v="Fri"/>
    <n v="238054144"/>
    <n v="5602261"/>
    <s v="01-18"/>
    <x v="6"/>
    <x v="0"/>
    <x v="17"/>
  </r>
  <r>
    <x v="2209"/>
    <n v="4.5"/>
    <n v="10.199999999999999"/>
    <d v="1899-12-30T13:52:00"/>
    <n v="-1.3"/>
    <d v="1899-12-30T05:35:00"/>
    <n v="11.5"/>
    <s v="Sat"/>
    <n v="211656465"/>
    <n v="4982368"/>
    <s v="01-19"/>
    <x v="6"/>
    <x v="0"/>
    <x v="18"/>
  </r>
  <r>
    <x v="2210"/>
    <n v="3.4"/>
    <n v="6.9"/>
    <d v="1899-12-30T14:18:00"/>
    <n v="-1.4"/>
    <d v="1899-12-30T23:39:00"/>
    <n v="8.3000000000000007"/>
    <s v="Sun"/>
    <n v="201355153"/>
    <n v="4742726"/>
    <s v="01-20"/>
    <x v="6"/>
    <x v="0"/>
    <x v="19"/>
  </r>
  <r>
    <x v="2211"/>
    <n v="1.9"/>
    <n v="8.1999999999999993"/>
    <d v="1899-12-30T16:01:00"/>
    <n v="-3.4"/>
    <d v="1899-12-30T05:24:00"/>
    <n v="11.6"/>
    <s v="Mon"/>
    <n v="232800677"/>
    <n v="5481191"/>
    <s v="01-21"/>
    <x v="6"/>
    <x v="0"/>
    <x v="20"/>
  </r>
  <r>
    <x v="2212"/>
    <n v="3.9"/>
    <n v="9.6999999999999993"/>
    <d v="1899-12-30T14:47:00"/>
    <n v="-2.4"/>
    <d v="1899-12-30T06:46:00"/>
    <n v="12.1"/>
    <s v="Tue"/>
    <n v="227195500"/>
    <n v="5346572"/>
    <s v="01-22"/>
    <x v="6"/>
    <x v="0"/>
    <x v="21"/>
  </r>
  <r>
    <x v="2213"/>
    <n v="4.2"/>
    <n v="11.1"/>
    <d v="1899-12-30T15:11:00"/>
    <n v="-3"/>
    <d v="1899-12-30T07:35:00"/>
    <n v="14.1"/>
    <s v="Wed"/>
    <n v="226475645"/>
    <n v="5329451"/>
    <s v="01-23"/>
    <x v="6"/>
    <x v="0"/>
    <x v="22"/>
  </r>
  <r>
    <x v="2214"/>
    <n v="2.8"/>
    <n v="9.6999999999999993"/>
    <d v="1899-12-30T15:35:00"/>
    <n v="-3.3"/>
    <d v="1899-12-30T07:37:00"/>
    <n v="13"/>
    <s v="Thu"/>
    <n v="224938658"/>
    <n v="5293810"/>
    <s v="01-24"/>
    <x v="6"/>
    <x v="0"/>
    <x v="23"/>
  </r>
  <r>
    <x v="2215"/>
    <n v="1.1000000000000001"/>
    <n v="6.7"/>
    <d v="1899-12-30T13:20:00"/>
    <n v="-3.2"/>
    <d v="1899-12-30T03:26:00"/>
    <n v="9.9"/>
    <s v="Fri"/>
    <n v="234859784"/>
    <n v="5537495"/>
    <s v="01-25"/>
    <x v="6"/>
    <x v="0"/>
    <x v="24"/>
  </r>
  <r>
    <x v="2216"/>
    <n v="-0.3"/>
    <n v="4.5999999999999996"/>
    <d v="1899-12-30T15:17:00"/>
    <n v="-3.5"/>
    <d v="1899-12-30T07:32:00"/>
    <n v="8.1"/>
    <s v="Sat"/>
    <n v="229189371"/>
    <n v="5411182"/>
    <s v="01-26"/>
    <x v="6"/>
    <x v="0"/>
    <x v="25"/>
  </r>
  <r>
    <x v="2217"/>
    <n v="0.7"/>
    <n v="8"/>
    <d v="1899-12-30T14:54:00"/>
    <n v="-7.2"/>
    <d v="1899-12-30T07:03:00"/>
    <n v="15.2"/>
    <s v="Sun"/>
    <n v="213422243"/>
    <n v="5038242"/>
    <s v="01-27"/>
    <x v="6"/>
    <x v="0"/>
    <x v="26"/>
  </r>
  <r>
    <x v="2218"/>
    <n v="3.1"/>
    <n v="8.6999999999999993"/>
    <d v="1899-12-30T12:26:00"/>
    <n v="-1.9"/>
    <d v="1899-12-30T04:34:00"/>
    <n v="10.6"/>
    <s v="Mon"/>
    <n v="232927317"/>
    <n v="5496784"/>
    <s v="01-28"/>
    <x v="6"/>
    <x v="0"/>
    <x v="27"/>
  </r>
  <r>
    <x v="2219"/>
    <n v="1.6"/>
    <n v="9.1999999999999993"/>
    <d v="1899-12-30T15:16:00"/>
    <n v="-5.4"/>
    <d v="1899-12-30T07:18:00"/>
    <n v="14.6"/>
    <s v="Tue"/>
    <n v="232999037"/>
    <n v="5507833"/>
    <s v="01-29"/>
    <x v="6"/>
    <x v="0"/>
    <x v="28"/>
  </r>
  <r>
    <x v="2220"/>
    <n v="5.2"/>
    <n v="12.5"/>
    <d v="1899-12-30T15:13:00"/>
    <n v="-2"/>
    <d v="1899-12-30T07:25:00"/>
    <n v="14.5"/>
    <s v="Wed"/>
    <n v="222219797"/>
    <n v="5244478"/>
    <s v="01-30"/>
    <x v="6"/>
    <x v="0"/>
    <x v="29"/>
  </r>
  <r>
    <x v="2221"/>
    <n v="1.4"/>
    <n v="6.8"/>
    <d v="1899-12-30T00:01:00"/>
    <n v="-2.2999999999999998"/>
    <d v="1899-12-31T00:00:00"/>
    <n v="9.1"/>
    <s v="Thu"/>
    <n v="237799761"/>
    <n v="5552073"/>
    <s v="01-31"/>
    <x v="6"/>
    <x v="0"/>
    <x v="30"/>
  </r>
  <r>
    <x v="2222"/>
    <n v="0"/>
    <n v="4.9000000000000004"/>
    <d v="1899-12-30T16:20:00"/>
    <n v="-4.4000000000000004"/>
    <d v="1899-12-30T06:11:00"/>
    <n v="9.3000000000000007"/>
    <s v="Fri"/>
    <n v="244071730"/>
    <n v="5688569"/>
    <s v="02-01"/>
    <x v="6"/>
    <x v="1"/>
    <x v="0"/>
  </r>
  <r>
    <x v="2223"/>
    <n v="3"/>
    <n v="8.8000000000000007"/>
    <d v="1899-12-30T16:41:00"/>
    <n v="-3.3"/>
    <d v="1899-12-30T07:16:00"/>
    <n v="12.1"/>
    <s v="Sat"/>
    <n v="219350237"/>
    <n v="5117110"/>
    <s v="02-02"/>
    <x v="6"/>
    <x v="1"/>
    <x v="1"/>
  </r>
  <r>
    <x v="2224"/>
    <n v="5"/>
    <n v="8.5"/>
    <d v="1899-12-30T22:47:00"/>
    <n v="1.7"/>
    <d v="1899-12-30T05:29:00"/>
    <n v="6.8"/>
    <s v="Sun"/>
    <n v="197810514"/>
    <n v="4625437"/>
    <s v="02-03"/>
    <x v="6"/>
    <x v="1"/>
    <x v="2"/>
  </r>
  <r>
    <x v="2225"/>
    <n v="4.0999999999999996"/>
    <n v="7.9"/>
    <d v="1899-12-30T15:13:00"/>
    <n v="0.2"/>
    <d v="1899-12-30T23:54:00"/>
    <n v="7.7"/>
    <s v="Mon"/>
    <n v="194867736"/>
    <n v="4584314"/>
    <s v="02-04"/>
    <x v="6"/>
    <x v="1"/>
    <x v="3"/>
  </r>
  <r>
    <x v="2226"/>
    <n v="3.3"/>
    <n v="11.2"/>
    <d v="1899-12-30T16:16:00"/>
    <n v="-4.2"/>
    <d v="1899-12-30T07:08:00"/>
    <n v="15.4"/>
    <s v="Tue"/>
    <n v="178704775"/>
    <n v="4213270"/>
    <s v="02-05"/>
    <x v="6"/>
    <x v="1"/>
    <x v="4"/>
  </r>
  <r>
    <x v="2227"/>
    <n v="6.6"/>
    <n v="15"/>
    <d v="1899-12-30T15:31:00"/>
    <n v="-1"/>
    <d v="1899-12-30T07:49:00"/>
    <n v="16"/>
    <s v="Wed"/>
    <n v="171477784"/>
    <n v="4047904"/>
    <s v="02-06"/>
    <x v="6"/>
    <x v="1"/>
    <x v="5"/>
  </r>
  <r>
    <x v="2228"/>
    <n v="3.9"/>
    <n v="8.6999999999999993"/>
    <d v="1899-12-30T09:43:00"/>
    <n v="-1.7"/>
    <d v="1899-12-30T23:56:00"/>
    <n v="10.4"/>
    <s v="Thu"/>
    <n v="203562862"/>
    <n v="4804440"/>
    <s v="02-07"/>
    <x v="6"/>
    <x v="1"/>
    <x v="6"/>
  </r>
  <r>
    <x v="2229"/>
    <n v="-0.1"/>
    <n v="5.3"/>
    <d v="1899-12-30T15:47:00"/>
    <n v="-4"/>
    <d v="1899-12-30T04:13:00"/>
    <n v="9.3000000000000007"/>
    <s v="Fri"/>
    <n v="230951450"/>
    <n v="5445712"/>
    <s v="02-08"/>
    <x v="6"/>
    <x v="1"/>
    <x v="7"/>
  </r>
  <r>
    <x v="2230"/>
    <n v="0.2"/>
    <n v="3"/>
    <d v="1899-12-30T15:22:00"/>
    <n v="-1.5"/>
    <d v="1899-12-30T09:02:00"/>
    <n v="4.5"/>
    <s v="Sat"/>
    <n v="223768335"/>
    <n v="5269785"/>
    <s v="02-09"/>
    <x v="6"/>
    <x v="1"/>
    <x v="8"/>
  </r>
  <r>
    <x v="2231"/>
    <n v="1"/>
    <n v="4.5"/>
    <d v="1899-12-30T15:00:00"/>
    <n v="-4.5"/>
    <d v="1899-12-30T07:16:00"/>
    <n v="9"/>
    <s v="Sun"/>
    <n v="216491643"/>
    <n v="5102724"/>
    <s v="02-10"/>
    <x v="6"/>
    <x v="1"/>
    <x v="9"/>
  </r>
  <r>
    <x v="2232"/>
    <n v="0.6"/>
    <n v="4.7"/>
    <d v="1899-12-30T15:57:00"/>
    <n v="-2.9"/>
    <d v="1899-12-30T07:30:00"/>
    <n v="7.6"/>
    <s v="Mon"/>
    <n v="236535641"/>
    <n v="5579995"/>
    <s v="02-11"/>
    <x v="6"/>
    <x v="1"/>
    <x v="10"/>
  </r>
  <r>
    <x v="2233"/>
    <n v="1.5"/>
    <n v="6.5"/>
    <d v="1899-12-30T15:29:00"/>
    <n v="-4.7"/>
    <d v="1899-12-30T07:22:00"/>
    <n v="11.2"/>
    <s v="Tue"/>
    <n v="237195712"/>
    <n v="5596210"/>
    <s v="02-12"/>
    <x v="6"/>
    <x v="1"/>
    <x v="11"/>
  </r>
  <r>
    <x v="2234"/>
    <n v="2.6"/>
    <n v="6.2"/>
    <d v="1899-12-30T14:13:00"/>
    <n v="-1.2"/>
    <d v="1899-12-30T07:02:00"/>
    <n v="7.4"/>
    <s v="Wed"/>
    <n v="232479601"/>
    <n v="5489876"/>
    <s v="02-13"/>
    <x v="6"/>
    <x v="1"/>
    <x v="12"/>
  </r>
  <r>
    <x v="2235"/>
    <n v="2.1"/>
    <n v="6.5"/>
    <d v="1899-12-30T14:31:00"/>
    <n v="-1.3"/>
    <d v="1899-12-30T07:06:00"/>
    <n v="7.8"/>
    <s v="Thu"/>
    <n v="234175420"/>
    <n v="5530021"/>
    <s v="02-14"/>
    <x v="6"/>
    <x v="1"/>
    <x v="13"/>
  </r>
  <r>
    <x v="2236"/>
    <n v="4.0999999999999996"/>
    <n v="9.9"/>
    <d v="1899-12-30T14:02:00"/>
    <n v="0.7"/>
    <d v="1899-12-30T01:54:00"/>
    <n v="9.1999999999999993"/>
    <s v="Fri"/>
    <n v="222680274"/>
    <n v="5252626"/>
    <s v="02-15"/>
    <x v="6"/>
    <x v="1"/>
    <x v="14"/>
  </r>
  <r>
    <x v="2237"/>
    <n v="1"/>
    <n v="3.4"/>
    <d v="1899-12-30T15:05:00"/>
    <n v="-1.4"/>
    <d v="1899-12-30T23:43:00"/>
    <n v="4.8"/>
    <s v="Sat"/>
    <n v="219884272"/>
    <n v="5188820"/>
    <s v="02-16"/>
    <x v="6"/>
    <x v="1"/>
    <x v="15"/>
  </r>
  <r>
    <x v="2238"/>
    <n v="1.8"/>
    <n v="7.6"/>
    <d v="1899-12-30T15:53:00"/>
    <n v="-3.2"/>
    <d v="1899-12-30T05:37:00"/>
    <n v="10.8"/>
    <s v="Sun"/>
    <n v="207872264"/>
    <n v="4909709"/>
    <s v="02-17"/>
    <x v="6"/>
    <x v="1"/>
    <x v="16"/>
  </r>
  <r>
    <x v="2239"/>
    <n v="4.9000000000000004"/>
    <n v="9.1999999999999993"/>
    <d v="1899-12-30T15:38:00"/>
    <n v="-1.8"/>
    <d v="1899-12-30T07:48:00"/>
    <n v="11"/>
    <s v="Mon"/>
    <n v="229300296"/>
    <n v="5416181"/>
    <s v="02-18"/>
    <x v="6"/>
    <x v="1"/>
    <x v="17"/>
  </r>
  <r>
    <x v="2240"/>
    <n v="3.6"/>
    <n v="6.3"/>
    <d v="1899-12-30T00:01:00"/>
    <n v="1.6"/>
    <d v="1899-12-30T06:29:00"/>
    <n v="4.7"/>
    <s v="Tue"/>
    <n v="226636524"/>
    <n v="5356049"/>
    <s v="02-19"/>
    <x v="6"/>
    <x v="1"/>
    <x v="18"/>
  </r>
  <r>
    <x v="2241"/>
    <n v="3.8"/>
    <n v="7.4"/>
    <d v="1899-12-30T14:51:00"/>
    <n v="1.3"/>
    <d v="1899-12-30T23:32:00"/>
    <n v="6.1"/>
    <s v="Wed"/>
    <n v="222386980"/>
    <n v="5253479"/>
    <s v="02-20"/>
    <x v="6"/>
    <x v="1"/>
    <x v="19"/>
  </r>
  <r>
    <x v="2242"/>
    <n v="3.7"/>
    <n v="10.199999999999999"/>
    <d v="1899-12-30T15:55:00"/>
    <n v="-2.4"/>
    <d v="1899-12-30T07:11:00"/>
    <n v="12.6"/>
    <s v="Thu"/>
    <n v="214797542"/>
    <n v="5073235"/>
    <s v="02-21"/>
    <x v="6"/>
    <x v="1"/>
    <x v="20"/>
  </r>
  <r>
    <x v="2243"/>
    <n v="6"/>
    <n v="12.4"/>
    <d v="1899-12-30T14:43:00"/>
    <n v="-0.3"/>
    <d v="1899-12-30T06:52:00"/>
    <n v="12.7"/>
    <s v="Fri"/>
    <n v="203458762"/>
    <n v="4807534"/>
    <s v="02-22"/>
    <x v="6"/>
    <x v="1"/>
    <x v="21"/>
  </r>
  <r>
    <x v="2244"/>
    <n v="5.6"/>
    <n v="12.6"/>
    <d v="1899-12-30T13:26:00"/>
    <n v="-0.7"/>
    <d v="1899-12-30T06:41:00"/>
    <n v="13.3"/>
    <s v="Sat"/>
    <n v="186520344"/>
    <n v="4398157"/>
    <s v="02-23"/>
    <x v="6"/>
    <x v="1"/>
    <x v="22"/>
  </r>
  <r>
    <x v="2245"/>
    <n v="6.9"/>
    <n v="15.7"/>
    <d v="1899-12-30T16:03:00"/>
    <n v="-1.2"/>
    <d v="1899-12-30T07:16:00"/>
    <n v="16.899999999999999"/>
    <s v="Sun"/>
    <n v="165340205"/>
    <n v="3893669"/>
    <s v="02-24"/>
    <x v="6"/>
    <x v="1"/>
    <x v="23"/>
  </r>
  <r>
    <x v="2246"/>
    <n v="9.1999999999999993"/>
    <n v="15.2"/>
    <d v="1899-12-30T14:23:00"/>
    <n v="3.6"/>
    <d v="1899-12-30T06:46:00"/>
    <n v="11.6"/>
    <s v="Mon"/>
    <n v="176149250"/>
    <n v="4148953"/>
    <s v="02-25"/>
    <x v="6"/>
    <x v="1"/>
    <x v="24"/>
  </r>
  <r>
    <x v="2247"/>
    <n v="8.1"/>
    <n v="14.5"/>
    <d v="1899-12-30T15:25:00"/>
    <n v="1.2"/>
    <d v="1899-12-30T06:59:00"/>
    <n v="13.3"/>
    <s v="Tue"/>
    <n v="179934917"/>
    <n v="4209916"/>
    <s v="02-26"/>
    <x v="6"/>
    <x v="1"/>
    <x v="25"/>
  </r>
  <r>
    <x v="2248"/>
    <n v="9.1"/>
    <n v="13.3"/>
    <d v="1899-12-30T13:44:00"/>
    <n v="6.3"/>
    <d v="1899-12-30T07:48:00"/>
    <n v="7"/>
    <s v="Wed"/>
    <n v="176953938"/>
    <n v="4129072"/>
    <s v="02-27"/>
    <x v="6"/>
    <x v="1"/>
    <x v="26"/>
  </r>
  <r>
    <x v="2249"/>
    <n v="9"/>
    <n v="15.4"/>
    <d v="1899-12-30T15:34:00"/>
    <n v="3.9"/>
    <d v="1899-12-30T06:54:00"/>
    <n v="11.5"/>
    <s v="Thu"/>
    <n v="165247845"/>
    <n v="3853405"/>
    <s v="02-28"/>
    <x v="6"/>
    <x v="1"/>
    <x v="27"/>
  </r>
  <r>
    <x v="2250"/>
    <n v="8.4"/>
    <n v="15.3"/>
    <d v="1899-12-30T15:34:00"/>
    <n v="2.2000000000000002"/>
    <d v="1899-12-30T06:34:00"/>
    <n v="13.1"/>
    <s v="Fri"/>
    <n v="151804920"/>
    <n v="3545583"/>
    <s v="03-01"/>
    <x v="6"/>
    <x v="2"/>
    <x v="0"/>
  </r>
  <r>
    <x v="2251"/>
    <n v="8"/>
    <n v="15"/>
    <d v="1899-12-30T14:16:00"/>
    <n v="0.4"/>
    <d v="1899-12-30T06:04:00"/>
    <n v="14.6"/>
    <s v="Sat"/>
    <n v="146582933"/>
    <n v="3420567"/>
    <s v="03-02"/>
    <x v="6"/>
    <x v="2"/>
    <x v="1"/>
  </r>
  <r>
    <x v="2252"/>
    <n v="10"/>
    <n v="15.2"/>
    <d v="1899-12-30T14:42:00"/>
    <n v="4.4000000000000004"/>
    <d v="1899-12-30T07:18:00"/>
    <n v="10.8"/>
    <s v="Sun"/>
    <n v="136833657"/>
    <n v="3188729"/>
    <s v="03-03"/>
    <x v="6"/>
    <x v="2"/>
    <x v="2"/>
  </r>
  <r>
    <x v="2253"/>
    <n v="10.9"/>
    <n v="16.899999999999999"/>
    <d v="1899-12-30T14:39:00"/>
    <n v="5.9"/>
    <d v="1899-12-30T06:48:00"/>
    <n v="11"/>
    <s v="Mon"/>
    <n v="151087898"/>
    <n v="3522030"/>
    <s v="03-04"/>
    <x v="6"/>
    <x v="2"/>
    <x v="3"/>
  </r>
  <r>
    <x v="2254"/>
    <n v="10.1"/>
    <n v="16.2"/>
    <d v="1899-12-30T14:25:00"/>
    <n v="2.2999999999999998"/>
    <d v="1899-12-30T06:44:00"/>
    <n v="13.9"/>
    <s v="Tue"/>
    <n v="156079225"/>
    <n v="3639162"/>
    <s v="03-05"/>
    <x v="6"/>
    <x v="2"/>
    <x v="4"/>
  </r>
  <r>
    <x v="2255"/>
    <n v="11.2"/>
    <n v="14.8"/>
    <d v="1899-12-30T16:57:00"/>
    <n v="8.8000000000000007"/>
    <d v="1899-12-30T07:06:00"/>
    <n v="6"/>
    <s v="Wed"/>
    <n v="150896251"/>
    <n v="3514130"/>
    <s v="03-06"/>
    <x v="6"/>
    <x v="2"/>
    <x v="5"/>
  </r>
  <r>
    <x v="2256"/>
    <n v="8.6999999999999993"/>
    <n v="12.5"/>
    <d v="1899-12-30T15:13:00"/>
    <n v="5.3"/>
    <d v="1899-12-30T23:35:00"/>
    <n v="7.2"/>
    <s v="Thu"/>
    <n v="156191437"/>
    <n v="3638246"/>
    <s v="03-07"/>
    <x v="6"/>
    <x v="2"/>
    <x v="6"/>
  </r>
  <r>
    <x v="2257"/>
    <n v="8.5"/>
    <n v="16.2"/>
    <d v="1899-12-30T16:53:00"/>
    <n v="0.5"/>
    <d v="1899-12-30T06:18:00"/>
    <n v="15.7"/>
    <s v="Fri"/>
    <n v="155820017"/>
    <n v="3629941"/>
    <s v="03-08"/>
    <x v="6"/>
    <x v="2"/>
    <x v="7"/>
  </r>
  <r>
    <x v="2258"/>
    <n v="10.9"/>
    <n v="18.100000000000001"/>
    <d v="1899-12-30T14:50:00"/>
    <n v="1.9"/>
    <d v="1899-12-30T06:59:00"/>
    <n v="16.2"/>
    <s v="Sat"/>
    <n v="136541606"/>
    <n v="3192689"/>
    <s v="03-09"/>
    <x v="6"/>
    <x v="2"/>
    <x v="8"/>
  </r>
  <r>
    <x v="2259"/>
    <n v="8.5"/>
    <n v="11.9"/>
    <d v="1899-12-30T00:01:00"/>
    <n v="6.3"/>
    <d v="1899-12-30T23:55:00"/>
    <n v="5.6"/>
    <s v="Sun"/>
    <n v="139471169"/>
    <n v="3281691"/>
    <s v="03-10"/>
    <x v="6"/>
    <x v="2"/>
    <x v="9"/>
  </r>
  <r>
    <x v="2260"/>
    <n v="8.1999999999999993"/>
    <n v="14.4"/>
    <d v="1899-12-30T15:08:00"/>
    <n v="2.1"/>
    <d v="1899-12-30T06:16:00"/>
    <n v="12.3"/>
    <s v="Mon"/>
    <n v="162595149"/>
    <n v="3836535"/>
    <s v="03-11"/>
    <x v="6"/>
    <x v="2"/>
    <x v="10"/>
  </r>
  <r>
    <x v="2261"/>
    <n v="8.4"/>
    <n v="16"/>
    <d v="1899-12-30T14:35:00"/>
    <n v="1.7"/>
    <d v="1899-12-30T23:59:00"/>
    <n v="14.3"/>
    <s v="Tue"/>
    <n v="168777668"/>
    <n v="3985962"/>
    <s v="03-12"/>
    <x v="6"/>
    <x v="2"/>
    <x v="11"/>
  </r>
  <r>
    <x v="2262"/>
    <n v="5.3"/>
    <n v="10"/>
    <d v="1899-12-30T15:06:00"/>
    <n v="1"/>
    <d v="1899-12-30T02:04:00"/>
    <n v="9"/>
    <s v="Wed"/>
    <n v="191703621"/>
    <n v="4523169"/>
    <s v="03-13"/>
    <x v="6"/>
    <x v="2"/>
    <x v="12"/>
  </r>
  <r>
    <x v="2263"/>
    <n v="6.8"/>
    <n v="13.2"/>
    <d v="1899-12-30T16:23:00"/>
    <n v="-1.5"/>
    <d v="1899-12-30T06:31:00"/>
    <n v="14.7"/>
    <s v="Thu"/>
    <n v="183075127"/>
    <n v="4315654"/>
    <s v="03-14"/>
    <x v="6"/>
    <x v="2"/>
    <x v="13"/>
  </r>
  <r>
    <x v="2264"/>
    <n v="6.8"/>
    <n v="13.3"/>
    <d v="1899-12-30T13:51:00"/>
    <n v="4"/>
    <d v="1899-12-30T22:28:00"/>
    <n v="9.3000000000000007"/>
    <s v="Fri"/>
    <n v="181065030"/>
    <n v="4271658"/>
    <s v="03-15"/>
    <x v="6"/>
    <x v="2"/>
    <x v="14"/>
  </r>
  <r>
    <x v="2265"/>
    <n v="7.6"/>
    <n v="13.2"/>
    <d v="1899-12-30T16:20:00"/>
    <n v="3"/>
    <d v="1899-12-30T06:24:00"/>
    <n v="10.199999999999999"/>
    <s v="Sat"/>
    <n v="160890882"/>
    <n v="3788790"/>
    <s v="03-16"/>
    <x v="6"/>
    <x v="2"/>
    <x v="15"/>
  </r>
  <r>
    <x v="2266"/>
    <n v="8.5"/>
    <n v="14.1"/>
    <d v="1899-12-30T15:48:00"/>
    <n v="4.3"/>
    <d v="1899-12-30T05:54:00"/>
    <n v="9.8000000000000007"/>
    <s v="Sun"/>
    <n v="144095672"/>
    <n v="3394136"/>
    <s v="03-17"/>
    <x v="6"/>
    <x v="2"/>
    <x v="16"/>
  </r>
  <r>
    <x v="2267"/>
    <n v="9"/>
    <n v="16.899999999999999"/>
    <d v="1899-12-30T13:54:00"/>
    <n v="0.6"/>
    <d v="1899-12-30T06:02:00"/>
    <n v="16.3"/>
    <s v="Mon"/>
    <n v="161786444"/>
    <n v="3815080"/>
    <s v="03-18"/>
    <x v="6"/>
    <x v="2"/>
    <x v="17"/>
  </r>
  <r>
    <x v="2268"/>
    <n v="13.5"/>
    <n v="21.2"/>
    <d v="1899-12-30T15:53:00"/>
    <n v="4.3"/>
    <d v="1899-12-30T06:40:00"/>
    <n v="16.899999999999999"/>
    <s v="Tue"/>
    <n v="149235479"/>
    <n v="3518073"/>
    <s v="03-19"/>
    <x v="6"/>
    <x v="2"/>
    <x v="18"/>
  </r>
  <r>
    <x v="2269"/>
    <n v="12.6"/>
    <n v="18.100000000000001"/>
    <d v="1899-12-30T15:39:00"/>
    <n v="7"/>
    <d v="1899-12-30T06:29:00"/>
    <n v="11.1"/>
    <s v="Wed"/>
    <n v="152053183"/>
    <n v="3583083"/>
    <s v="03-20"/>
    <x v="6"/>
    <x v="2"/>
    <x v="19"/>
  </r>
  <r>
    <x v="2270"/>
    <n v="13.5"/>
    <n v="18.2"/>
    <d v="1899-12-30T04:57:00"/>
    <n v="6.4"/>
    <d v="1899-12-30T23:57:00"/>
    <n v="11.8"/>
    <s v="Thu"/>
    <n v="141731060"/>
    <n v="3339086"/>
    <s v="03-21"/>
    <x v="6"/>
    <x v="2"/>
    <x v="20"/>
  </r>
  <r>
    <x v="2271"/>
    <n v="7.2"/>
    <n v="12.9"/>
    <d v="1899-12-30T16:05:00"/>
    <n v="3.7"/>
    <d v="1899-12-30T06:24:00"/>
    <n v="9.1999999999999993"/>
    <s v="Fri"/>
    <n v="155954305"/>
    <n v="3672617"/>
    <s v="03-22"/>
    <x v="6"/>
    <x v="2"/>
    <x v="21"/>
  </r>
  <r>
    <x v="2272"/>
    <n v="6"/>
    <n v="13.1"/>
    <d v="1899-12-30T13:46:00"/>
    <n v="3.1"/>
    <d v="1899-12-30T06:32:00"/>
    <n v="10"/>
    <s v="Sat"/>
    <n v="153852170"/>
    <n v="3623361"/>
    <s v="03-23"/>
    <x v="6"/>
    <x v="2"/>
    <x v="22"/>
  </r>
  <r>
    <x v="2273"/>
    <n v="6.6"/>
    <n v="13.7"/>
    <d v="1899-12-30T16:39:00"/>
    <n v="-0.3"/>
    <d v="1899-12-30T06:03:00"/>
    <n v="14"/>
    <s v="Sun"/>
    <n v="144800689"/>
    <n v="3407408"/>
    <s v="03-24"/>
    <x v="6"/>
    <x v="2"/>
    <x v="23"/>
  </r>
  <r>
    <x v="2274"/>
    <n v="9.3000000000000007"/>
    <n v="15.6"/>
    <d v="1899-12-30T15:34:00"/>
    <n v="1.1000000000000001"/>
    <d v="1899-12-30T06:58:00"/>
    <n v="14.5"/>
    <s v="Mon"/>
    <n v="159613375"/>
    <n v="3750815"/>
    <s v="03-25"/>
    <x v="6"/>
    <x v="2"/>
    <x v="24"/>
  </r>
  <r>
    <x v="2275"/>
    <n v="11.7"/>
    <n v="19.899999999999999"/>
    <d v="1899-12-30T15:51:00"/>
    <n v="3.6"/>
    <d v="1899-12-30T05:20:00"/>
    <n v="16.3"/>
    <s v="Tue"/>
    <n v="152566058"/>
    <n v="3585458"/>
    <s v="03-26"/>
    <x v="6"/>
    <x v="2"/>
    <x v="25"/>
  </r>
  <r>
    <x v="2276"/>
    <n v="15"/>
    <n v="24.2"/>
    <d v="1899-12-30T15:24:00"/>
    <n v="4.5999999999999996"/>
    <d v="1899-12-30T06:42:00"/>
    <n v="19.600000000000001"/>
    <s v="Wed"/>
    <n v="141332094"/>
    <n v="3331491"/>
    <s v="03-27"/>
    <x v="6"/>
    <x v="2"/>
    <x v="26"/>
  </r>
  <r>
    <x v="2277"/>
    <n v="12.1"/>
    <n v="16.2"/>
    <d v="1899-12-30T15:09:00"/>
    <n v="8.3000000000000007"/>
    <d v="1899-12-30T23:22:00"/>
    <n v="7.9"/>
    <s v="Thu"/>
    <n v="132579229"/>
    <n v="3126632"/>
    <s v="03-28"/>
    <x v="6"/>
    <x v="2"/>
    <x v="27"/>
  </r>
  <r>
    <x v="2278"/>
    <n v="12.5"/>
    <n v="19.399999999999999"/>
    <d v="1899-12-30T16:06:00"/>
    <n v="6.3"/>
    <d v="1899-12-30T06:18:00"/>
    <n v="13.1"/>
    <s v="Fri"/>
    <n v="131216359"/>
    <n v="3093666"/>
    <s v="03-29"/>
    <x v="6"/>
    <x v="2"/>
    <x v="28"/>
  </r>
  <r>
    <x v="2279"/>
    <n v="9.1999999999999993"/>
    <n v="14.3"/>
    <d v="1899-12-30T15:20:00"/>
    <n v="5.0999999999999996"/>
    <d v="1899-12-30T23:59:00"/>
    <n v="9.1999999999999993"/>
    <s v="Sat"/>
    <n v="129177391"/>
    <n v="3044925"/>
    <s v="03-30"/>
    <x v="6"/>
    <x v="2"/>
    <x v="29"/>
  </r>
  <r>
    <x v="2280"/>
    <n v="6.7"/>
    <n v="11.1"/>
    <d v="1899-12-30T14:01:00"/>
    <n v="4.5"/>
    <d v="1899-12-30T23:46:00"/>
    <n v="6.6"/>
    <s v="Sun"/>
    <n v="137647010"/>
    <n v="3242636"/>
    <s v="03-31"/>
    <x v="6"/>
    <x v="2"/>
    <x v="30"/>
  </r>
  <r>
    <x v="2281"/>
    <n v="7.1"/>
    <n v="11.8"/>
    <d v="1899-12-30T15:16:00"/>
    <n v="2.4"/>
    <d v="1899-12-30T05:50:00"/>
    <n v="9.4"/>
    <s v="Mon"/>
    <n v="164321207"/>
    <n v="3867333"/>
    <s v="04-01"/>
    <x v="6"/>
    <x v="3"/>
    <x v="0"/>
  </r>
  <r>
    <x v="2282"/>
    <n v="8.1"/>
    <n v="14.8"/>
    <d v="1899-12-30T16:10:00"/>
    <n v="0.2"/>
    <d v="1899-12-30T06:33:00"/>
    <n v="14.6"/>
    <s v="Tue"/>
    <n v="162936706"/>
    <n v="3833458"/>
    <s v="04-02"/>
    <x v="6"/>
    <x v="3"/>
    <x v="1"/>
  </r>
  <r>
    <x v="2283"/>
    <n v="9.8000000000000007"/>
    <n v="16.3"/>
    <d v="1899-12-30T16:21:00"/>
    <n v="1.8"/>
    <d v="1899-12-30T06:26:00"/>
    <n v="14.5"/>
    <s v="Wed"/>
    <n v="156793351"/>
    <n v="3690695"/>
    <s v="04-03"/>
    <x v="6"/>
    <x v="3"/>
    <x v="2"/>
  </r>
  <r>
    <x v="2284"/>
    <n v="13.1"/>
    <n v="21.5"/>
    <d v="1899-12-30T15:36:00"/>
    <n v="5.9"/>
    <d v="1899-12-30T04:10:00"/>
    <n v="15.6"/>
    <s v="Thu"/>
    <n v="148297515"/>
    <n v="3495264"/>
    <s v="04-04"/>
    <x v="6"/>
    <x v="3"/>
    <x v="3"/>
  </r>
  <r>
    <x v="2285"/>
    <n v="15.2"/>
    <n v="22"/>
    <d v="1899-12-30T16:26:00"/>
    <n v="7.6"/>
    <d v="1899-12-30T05:43:00"/>
    <n v="14.4"/>
    <s v="Fri"/>
    <n v="132269587"/>
    <n v="3118313"/>
    <s v="04-05"/>
    <x v="6"/>
    <x v="3"/>
    <x v="4"/>
  </r>
  <r>
    <x v="2286"/>
    <n v="15.6"/>
    <n v="23.8"/>
    <d v="1899-12-30T15:27:00"/>
    <n v="7.4"/>
    <d v="1899-12-30T06:31:00"/>
    <n v="16.399999999999999"/>
    <s v="Sat"/>
    <n v="114036341"/>
    <n v="2688855"/>
    <s v="04-06"/>
    <x v="6"/>
    <x v="3"/>
    <x v="5"/>
  </r>
  <r>
    <x v="2287"/>
    <n v="13.1"/>
    <n v="18.5"/>
    <d v="1899-12-30T14:15:00"/>
    <n v="9.6"/>
    <d v="1899-12-30T05:47:00"/>
    <n v="8.9"/>
    <s v="Sun"/>
    <n v="101337848"/>
    <n v="2388987"/>
    <s v="04-07"/>
    <x v="6"/>
    <x v="3"/>
    <x v="6"/>
  </r>
  <r>
    <x v="2288"/>
    <n v="13.1"/>
    <n v="21.4"/>
    <d v="1899-12-30T15:27:00"/>
    <n v="6.5"/>
    <d v="1899-12-30T05:14:00"/>
    <n v="14.9"/>
    <s v="Mon"/>
    <n v="122685666"/>
    <n v="2894044"/>
    <s v="04-08"/>
    <x v="6"/>
    <x v="3"/>
    <x v="7"/>
  </r>
  <r>
    <x v="2289"/>
    <n v="9.1"/>
    <n v="15.7"/>
    <d v="1899-12-30T11:15:00"/>
    <n v="5.2"/>
    <d v="1899-12-30T23:30:00"/>
    <n v="10.5"/>
    <s v="Tue"/>
    <n v="147016450"/>
    <n v="3466757"/>
    <s v="04-09"/>
    <x v="6"/>
    <x v="3"/>
    <x v="8"/>
  </r>
  <r>
    <x v="2290"/>
    <n v="7.9"/>
    <n v="10"/>
    <d v="1899-12-30T15:07:00"/>
    <n v="5.0999999999999996"/>
    <d v="1899-12-30T05:18:00"/>
    <n v="4.9000000000000004"/>
    <s v="Wed"/>
    <n v="159573601"/>
    <n v="3760259"/>
    <s v="04-10"/>
    <x v="6"/>
    <x v="3"/>
    <x v="9"/>
  </r>
  <r>
    <x v="2291"/>
    <n v="10.5"/>
    <n v="15.1"/>
    <d v="1899-12-30T15:58:00"/>
    <n v="5.9"/>
    <d v="1899-12-30T05:52:00"/>
    <n v="9.1999999999999993"/>
    <s v="Thu"/>
    <n v="149485790"/>
    <n v="3520170"/>
    <s v="04-11"/>
    <x v="6"/>
    <x v="3"/>
    <x v="10"/>
  </r>
  <r>
    <x v="2292"/>
    <n v="12.8"/>
    <n v="19.600000000000001"/>
    <d v="1899-12-30T14:50:00"/>
    <n v="6.9"/>
    <d v="1899-12-30T06:07:00"/>
    <n v="12.7"/>
    <s v="Fri"/>
    <n v="134474885"/>
    <n v="3167115"/>
    <s v="04-12"/>
    <x v="6"/>
    <x v="3"/>
    <x v="11"/>
  </r>
  <r>
    <x v="2293"/>
    <n v="13.3"/>
    <n v="20.5"/>
    <d v="1899-12-30T14:45:00"/>
    <n v="5.5"/>
    <d v="1899-12-30T06:10:00"/>
    <n v="15"/>
    <s v="Sat"/>
    <n v="118805574"/>
    <n v="2800995"/>
    <s v="04-13"/>
    <x v="6"/>
    <x v="3"/>
    <x v="12"/>
  </r>
  <r>
    <x v="2294"/>
    <n v="12.5"/>
    <n v="16.600000000000001"/>
    <d v="1899-12-30T15:37:00"/>
    <n v="9.3000000000000007"/>
    <d v="1899-12-30T03:51:00"/>
    <n v="7.3"/>
    <s v="Sun"/>
    <n v="113630854"/>
    <n v="2682276"/>
    <s v="04-14"/>
    <x v="6"/>
    <x v="3"/>
    <x v="13"/>
  </r>
  <r>
    <x v="2295"/>
    <n v="14.2"/>
    <n v="22.1"/>
    <d v="1899-12-30T15:40:00"/>
    <n v="4.2"/>
    <d v="1899-12-30T06:14:00"/>
    <n v="17.899999999999999"/>
    <s v="Mon"/>
    <n v="128093406"/>
    <n v="3022381"/>
    <s v="04-15"/>
    <x v="6"/>
    <x v="3"/>
    <x v="14"/>
  </r>
  <r>
    <x v="2296"/>
    <n v="17"/>
    <n v="25.3"/>
    <d v="1899-12-30T15:02:00"/>
    <n v="7.3"/>
    <d v="1899-12-30T05:23:00"/>
    <n v="18"/>
    <s v="Tue"/>
    <n v="121120434"/>
    <n v="2857799"/>
    <s v="04-16"/>
    <x v="6"/>
    <x v="3"/>
    <x v="15"/>
  </r>
  <r>
    <x v="2297"/>
    <n v="18"/>
    <n v="24.5"/>
    <d v="1899-12-30T16:34:00"/>
    <n v="11.8"/>
    <d v="1899-12-30T05:43:00"/>
    <n v="12.7"/>
    <s v="Wed"/>
    <n v="112856966"/>
    <n v="2664820"/>
    <s v="04-17"/>
    <x v="6"/>
    <x v="3"/>
    <x v="16"/>
  </r>
  <r>
    <x v="2298"/>
    <n v="19"/>
    <n v="27.1"/>
    <d v="1899-12-30T15:45:00"/>
    <n v="11"/>
    <d v="1899-12-30T05:49:00"/>
    <n v="16.100000000000001"/>
    <s v="Thu"/>
    <n v="109349595"/>
    <n v="2585210"/>
    <s v="04-18"/>
    <x v="6"/>
    <x v="3"/>
    <x v="17"/>
  </r>
  <r>
    <x v="2299"/>
    <n v="12"/>
    <n v="17.5"/>
    <d v="1899-12-30T00:01:00"/>
    <n v="10.5"/>
    <d v="1899-12-30T23:56:00"/>
    <n v="7"/>
    <s v="Fri"/>
    <n v="122125073"/>
    <n v="2888382"/>
    <s v="04-19"/>
    <x v="6"/>
    <x v="3"/>
    <x v="18"/>
  </r>
  <r>
    <x v="2300"/>
    <n v="17.100000000000001"/>
    <n v="24.5"/>
    <d v="1899-12-30T16:38:00"/>
    <n v="8.6"/>
    <d v="1899-12-30T04:32:00"/>
    <n v="15.9"/>
    <s v="Sat"/>
    <n v="99250055"/>
    <n v="2347096"/>
    <s v="04-20"/>
    <x v="6"/>
    <x v="3"/>
    <x v="19"/>
  </r>
  <r>
    <x v="2301"/>
    <n v="19.399999999999999"/>
    <n v="25.3"/>
    <d v="1899-12-30T15:17:00"/>
    <n v="14.3"/>
    <d v="1899-12-30T04:23:00"/>
    <n v="11"/>
    <s v="Sun"/>
    <n v="78812907"/>
    <n v="1863070"/>
    <s v="04-21"/>
    <x v="6"/>
    <x v="3"/>
    <x v="20"/>
  </r>
  <r>
    <x v="2302"/>
    <n v="17.5"/>
    <n v="25.5"/>
    <d v="1899-12-30T14:50:00"/>
    <n v="11.6"/>
    <d v="1899-12-30T05:53:00"/>
    <n v="13.9"/>
    <s v="Mon"/>
    <n v="99829536"/>
    <n v="2361562"/>
    <s v="04-22"/>
    <x v="6"/>
    <x v="3"/>
    <x v="21"/>
  </r>
  <r>
    <x v="2303"/>
    <n v="16"/>
    <n v="22.2"/>
    <d v="1899-12-30T14:12:00"/>
    <n v="11.4"/>
    <d v="1899-12-30T06:09:00"/>
    <n v="10.8"/>
    <s v="Tue"/>
    <n v="108377582"/>
    <n v="2562991"/>
    <s v="04-23"/>
    <x v="6"/>
    <x v="3"/>
    <x v="22"/>
  </r>
  <r>
    <x v="2304"/>
    <n v="18.100000000000001"/>
    <n v="22"/>
    <d v="1899-12-30T13:28:00"/>
    <n v="14.6"/>
    <d v="1899-12-30T00:29:00"/>
    <n v="7.4"/>
    <s v="Wed"/>
    <n v="105076672"/>
    <n v="2481954"/>
    <s v="04-24"/>
    <x v="6"/>
    <x v="3"/>
    <x v="23"/>
  </r>
  <r>
    <x v="2305"/>
    <n v="14.1"/>
    <n v="19"/>
    <d v="1899-12-30T00:16:00"/>
    <n v="10.6"/>
    <d v="1899-12-30T22:23:00"/>
    <n v="8.4"/>
    <s v="Thu"/>
    <n v="112015085"/>
    <n v="2645511"/>
    <s v="04-25"/>
    <x v="6"/>
    <x v="3"/>
    <x v="24"/>
  </r>
  <r>
    <x v="2306"/>
    <n v="10.1"/>
    <n v="12.3"/>
    <d v="1899-12-30T10:22:00"/>
    <n v="8.4"/>
    <d v="1899-12-30T21:30:00"/>
    <n v="3.9"/>
    <s v="Fri"/>
    <n v="126703959"/>
    <n v="2996207"/>
    <s v="04-26"/>
    <x v="6"/>
    <x v="3"/>
    <x v="25"/>
  </r>
  <r>
    <x v="2307"/>
    <n v="12.6"/>
    <n v="18"/>
    <d v="1899-12-30T15:00:00"/>
    <n v="5.6"/>
    <d v="1899-12-30T05:49:00"/>
    <n v="12.4"/>
    <s v="Sat"/>
    <n v="107926250"/>
    <n v="2552025"/>
    <s v="04-27"/>
    <x v="6"/>
    <x v="3"/>
    <x v="26"/>
  </r>
  <r>
    <x v="2308"/>
    <n v="13.4"/>
    <n v="18.899999999999999"/>
    <d v="1899-12-30T17:03:00"/>
    <n v="9.6999999999999993"/>
    <d v="1899-12-30T05:22:00"/>
    <n v="9.1999999999999993"/>
    <s v="Sun"/>
    <n v="96629239"/>
    <n v="2281208"/>
    <s v="04-28"/>
    <x v="6"/>
    <x v="3"/>
    <x v="27"/>
  </r>
  <r>
    <x v="2309"/>
    <n v="10.8"/>
    <n v="12"/>
    <d v="1899-12-30T21:13:00"/>
    <n v="9"/>
    <d v="1899-12-30T02:16:00"/>
    <n v="3"/>
    <s v="Mon"/>
    <n v="130336873"/>
    <n v="3072907"/>
    <s v="04-29"/>
    <x v="6"/>
    <x v="3"/>
    <x v="28"/>
  </r>
  <r>
    <x v="2310"/>
    <n v="14.6"/>
    <n v="19.600000000000001"/>
    <d v="1899-12-30T16:19:00"/>
    <n v="11.5"/>
    <d v="1899-12-30T00:08:00"/>
    <n v="8.1"/>
    <s v="Tue"/>
    <n v="117132015"/>
    <n v="2759070"/>
    <s v="04-30"/>
    <x v="6"/>
    <x v="3"/>
    <x v="29"/>
  </r>
  <r>
    <x v="2311"/>
    <n v="17.899999999999999"/>
    <n v="24.4"/>
    <d v="1899-12-30T15:40:00"/>
    <n v="10.5"/>
    <d v="1899-12-30T04:17:00"/>
    <n v="13.9"/>
    <s v="Wed"/>
    <n v="99654488"/>
    <n v="2345450"/>
    <s v="05-01"/>
    <x v="6"/>
    <x v="4"/>
    <x v="0"/>
  </r>
  <r>
    <x v="2312"/>
    <n v="19"/>
    <n v="26.3"/>
    <d v="1899-12-30T15:11:00"/>
    <n v="10.5"/>
    <d v="1899-12-30T06:09:00"/>
    <n v="15.8"/>
    <s v="Thu"/>
    <n v="102452858"/>
    <n v="2408845"/>
    <s v="05-02"/>
    <x v="6"/>
    <x v="4"/>
    <x v="1"/>
  </r>
  <r>
    <x v="2313"/>
    <n v="19.3"/>
    <n v="28.7"/>
    <d v="1899-12-30T15:38:00"/>
    <n v="9.5"/>
    <d v="1899-12-30T05:45:00"/>
    <n v="19.2"/>
    <s v="Fri"/>
    <n v="97823779"/>
    <n v="2302534"/>
    <s v="05-03"/>
    <x v="6"/>
    <x v="4"/>
    <x v="2"/>
  </r>
  <r>
    <x v="2314"/>
    <n v="20.3"/>
    <n v="29.5"/>
    <d v="1899-12-30T16:29:00"/>
    <n v="10.8"/>
    <d v="1899-12-30T05:44:00"/>
    <n v="18.7"/>
    <s v="Sat"/>
    <n v="79568708"/>
    <n v="1872799"/>
    <s v="05-04"/>
    <x v="6"/>
    <x v="4"/>
    <x v="3"/>
  </r>
  <r>
    <x v="2315"/>
    <n v="21.6"/>
    <n v="29.4"/>
    <d v="1899-12-30T15:26:00"/>
    <n v="14"/>
    <d v="1899-12-30T05:36:00"/>
    <n v="15.4"/>
    <s v="Sun"/>
    <n v="64685799"/>
    <n v="1520399"/>
    <s v="05-05"/>
    <x v="6"/>
    <x v="4"/>
    <x v="4"/>
  </r>
  <r>
    <x v="2316"/>
    <n v="15.1"/>
    <n v="21.5"/>
    <d v="1899-12-30T14:01:00"/>
    <n v="10.7"/>
    <d v="1899-12-30T23:47:00"/>
    <n v="10.8"/>
    <s v="Mon"/>
    <n v="83394888"/>
    <n v="1959459"/>
    <s v="05-06"/>
    <x v="6"/>
    <x v="4"/>
    <x v="5"/>
  </r>
  <r>
    <x v="2317"/>
    <n v="15.6"/>
    <n v="22.5"/>
    <d v="1899-12-30T16:45:00"/>
    <n v="7.2"/>
    <d v="1899-12-30T05:33:00"/>
    <n v="15.3"/>
    <s v="Tue"/>
    <n v="97595816"/>
    <n v="2293840"/>
    <s v="05-07"/>
    <x v="6"/>
    <x v="4"/>
    <x v="6"/>
  </r>
  <r>
    <x v="2318"/>
    <n v="17.8"/>
    <n v="24.8"/>
    <d v="1899-12-30T15:30:00"/>
    <n v="8.4"/>
    <d v="1899-12-30T05:17:00"/>
    <n v="16.399999999999999"/>
    <s v="Wed"/>
    <n v="97256739"/>
    <n v="2286733"/>
    <s v="05-08"/>
    <x v="6"/>
    <x v="4"/>
    <x v="7"/>
  </r>
  <r>
    <x v="2319"/>
    <n v="20.100000000000001"/>
    <n v="26"/>
    <d v="1899-12-30T16:46:00"/>
    <n v="14.2"/>
    <d v="1899-12-30T03:27:00"/>
    <n v="11.8"/>
    <s v="Thu"/>
    <n v="99434237"/>
    <n v="2338361"/>
    <s v="05-09"/>
    <x v="6"/>
    <x v="4"/>
    <x v="8"/>
  </r>
  <r>
    <x v="2320"/>
    <n v="21.1"/>
    <n v="28.9"/>
    <d v="1899-12-30T14:43:00"/>
    <n v="11.8"/>
    <d v="1899-12-30T06:06:00"/>
    <n v="17.100000000000001"/>
    <s v="Fri"/>
    <n v="91033231"/>
    <n v="2140111"/>
    <s v="05-10"/>
    <x v="6"/>
    <x v="4"/>
    <x v="9"/>
  </r>
  <r>
    <x v="2321"/>
    <n v="21.6"/>
    <n v="30"/>
    <d v="1899-12-30T14:13:00"/>
    <n v="12.2"/>
    <d v="1899-12-30T05:40:00"/>
    <n v="17.8"/>
    <s v="Sat"/>
    <n v="75455514"/>
    <n v="1771185"/>
    <s v="05-11"/>
    <x v="6"/>
    <x v="4"/>
    <x v="10"/>
  </r>
  <r>
    <x v="2322"/>
    <n v="18.5"/>
    <n v="26"/>
    <d v="1899-12-30T14:53:00"/>
    <n v="12.8"/>
    <d v="1899-12-30T05:29:00"/>
    <n v="13.2"/>
    <s v="Sun"/>
    <n v="64075887"/>
    <n v="1507794"/>
    <s v="05-12"/>
    <x v="6"/>
    <x v="4"/>
    <x v="11"/>
  </r>
  <r>
    <x v="2323"/>
    <n v="19.600000000000001"/>
    <n v="27.3"/>
    <d v="1899-12-30T15:47:00"/>
    <n v="12.2"/>
    <d v="1899-12-30T06:18:00"/>
    <n v="15.1"/>
    <s v="Mon"/>
    <n v="85258360"/>
    <n v="2009239"/>
    <s v="05-13"/>
    <x v="6"/>
    <x v="4"/>
    <x v="12"/>
  </r>
  <r>
    <x v="2324"/>
    <n v="22.8"/>
    <n v="28.7"/>
    <d v="1899-12-30T15:02:00"/>
    <n v="17.600000000000001"/>
    <d v="1899-12-30T06:07:00"/>
    <n v="11.1"/>
    <s v="Tue"/>
    <n v="88677683"/>
    <n v="2090654"/>
    <s v="05-14"/>
    <x v="6"/>
    <x v="4"/>
    <x v="13"/>
  </r>
  <r>
    <x v="2325"/>
    <n v="22.7"/>
    <n v="30.2"/>
    <d v="1899-12-30T15:02:00"/>
    <n v="17"/>
    <d v="1899-12-30T05:16:00"/>
    <n v="13.2"/>
    <s v="Wed"/>
    <n v="88331482"/>
    <n v="2082286"/>
    <s v="05-15"/>
    <x v="6"/>
    <x v="4"/>
    <x v="14"/>
  </r>
  <r>
    <x v="2326"/>
    <n v="23.2"/>
    <n v="29.8"/>
    <d v="1899-12-30T15:32:00"/>
    <n v="16.2"/>
    <d v="1899-12-30T05:33:00"/>
    <n v="13.6"/>
    <s v="Thu"/>
    <n v="87783830"/>
    <n v="2070921"/>
    <s v="05-16"/>
    <x v="6"/>
    <x v="4"/>
    <x v="15"/>
  </r>
  <r>
    <x v="2327"/>
    <n v="22.5"/>
    <n v="28.9"/>
    <d v="1899-12-30T12:03:00"/>
    <n v="14.9"/>
    <d v="1899-12-30T05:22:00"/>
    <n v="14"/>
    <s v="Fri"/>
    <n v="87617327"/>
    <n v="2066623"/>
    <s v="05-17"/>
    <x v="6"/>
    <x v="4"/>
    <x v="16"/>
  </r>
  <r>
    <x v="2328"/>
    <n v="18.100000000000001"/>
    <n v="22"/>
    <d v="1899-12-30T00:01:00"/>
    <n v="16.2"/>
    <d v="1899-12-30T07:45:00"/>
    <n v="5.8"/>
    <s v="Sat"/>
    <n v="71723004"/>
    <n v="1693014"/>
    <s v="05-18"/>
    <x v="6"/>
    <x v="4"/>
    <x v="17"/>
  </r>
  <r>
    <x v="2329"/>
    <n v="19.600000000000001"/>
    <n v="23.3"/>
    <d v="1899-12-30T12:11:00"/>
    <n v="17"/>
    <d v="1899-12-30T03:32:00"/>
    <n v="6.3"/>
    <s v="Sun"/>
    <n v="64211407"/>
    <n v="1511130"/>
    <s v="05-19"/>
    <x v="6"/>
    <x v="4"/>
    <x v="18"/>
  </r>
  <r>
    <x v="2330"/>
    <n v="18.8"/>
    <n v="22.4"/>
    <d v="1899-12-30T15:46:00"/>
    <n v="14.5"/>
    <d v="1899-12-31T00:00:00"/>
    <n v="7.9"/>
    <s v="Mon"/>
    <n v="85631896"/>
    <n v="2008502"/>
    <s v="05-20"/>
    <x v="6"/>
    <x v="4"/>
    <x v="19"/>
  </r>
  <r>
    <x v="2331"/>
    <n v="18.600000000000001"/>
    <n v="26.1"/>
    <d v="1899-12-30T14:26:00"/>
    <n v="9.4"/>
    <d v="1899-12-30T05:22:00"/>
    <n v="16.7"/>
    <s v="Tue"/>
    <n v="91882275"/>
    <n v="2154308"/>
    <s v="05-21"/>
    <x v="6"/>
    <x v="4"/>
    <x v="20"/>
  </r>
  <r>
    <x v="2332"/>
    <n v="21.4"/>
    <n v="30"/>
    <d v="1899-12-30T15:25:00"/>
    <n v="11.7"/>
    <d v="1899-12-30T05:36:00"/>
    <n v="18.3"/>
    <s v="Wed"/>
    <n v="89137615"/>
    <n v="2088361"/>
    <s v="05-22"/>
    <x v="6"/>
    <x v="4"/>
    <x v="21"/>
  </r>
  <r>
    <x v="2333"/>
    <n v="23.2"/>
    <n v="31.3"/>
    <d v="1899-12-30T15:00:00"/>
    <n v="14.6"/>
    <d v="1899-12-30T05:35:00"/>
    <n v="16.7"/>
    <s v="Thu"/>
    <n v="87597365"/>
    <n v="2050816"/>
    <s v="05-23"/>
    <x v="6"/>
    <x v="4"/>
    <x v="22"/>
  </r>
  <r>
    <x v="2334"/>
    <n v="25.5"/>
    <n v="34.5"/>
    <d v="1899-12-30T15:50:00"/>
    <n v="14.4"/>
    <d v="1899-12-30T05:33:00"/>
    <n v="20.100000000000001"/>
    <s v="Fri"/>
    <n v="84856465"/>
    <n v="1986510"/>
    <s v="05-24"/>
    <x v="6"/>
    <x v="4"/>
    <x v="23"/>
  </r>
  <r>
    <x v="2335"/>
    <n v="25.9"/>
    <n v="32.200000000000003"/>
    <d v="1899-12-30T15:51:00"/>
    <n v="18.899999999999999"/>
    <d v="1899-12-30T05:16:00"/>
    <n v="13.3"/>
    <s v="Sat"/>
    <n v="68188936"/>
    <n v="1595407"/>
    <s v="05-25"/>
    <x v="6"/>
    <x v="4"/>
    <x v="24"/>
  </r>
  <r>
    <x v="2336"/>
    <n v="25.5"/>
    <n v="33.5"/>
    <d v="1899-12-30T14:00:00"/>
    <n v="18.7"/>
    <d v="1899-12-30T05:41:00"/>
    <n v="14.8"/>
    <s v="Sun"/>
    <n v="57920786"/>
    <n v="1354077"/>
    <s v="05-26"/>
    <x v="6"/>
    <x v="4"/>
    <x v="25"/>
  </r>
  <r>
    <x v="2337"/>
    <n v="21"/>
    <n v="23.7"/>
    <d v="1899-12-30T15:16:00"/>
    <n v="19"/>
    <d v="1899-12-30T06:50:00"/>
    <n v="4.7"/>
    <s v="Mon"/>
    <n v="80803121"/>
    <n v="1891162"/>
    <s v="05-27"/>
    <x v="6"/>
    <x v="4"/>
    <x v="26"/>
  </r>
  <r>
    <x v="2338"/>
    <n v="19.5"/>
    <n v="23.7"/>
    <d v="1899-12-30T15:34:00"/>
    <n v="15.4"/>
    <d v="1899-12-30T05:01:00"/>
    <n v="8.3000000000000007"/>
    <s v="Tue"/>
    <n v="84874829"/>
    <n v="1989467"/>
    <s v="05-28"/>
    <x v="6"/>
    <x v="4"/>
    <x v="27"/>
  </r>
  <r>
    <x v="2339"/>
    <n v="22.5"/>
    <n v="30.5"/>
    <d v="1899-12-30T15:16:00"/>
    <n v="11.6"/>
    <d v="1899-12-30T05:19:00"/>
    <n v="18.899999999999999"/>
    <s v="Wed"/>
    <n v="84838238"/>
    <n v="1991884"/>
    <s v="05-29"/>
    <x v="6"/>
    <x v="4"/>
    <x v="28"/>
  </r>
  <r>
    <x v="2340"/>
    <n v="23.2"/>
    <n v="31"/>
    <d v="1899-12-30T14:37:00"/>
    <n v="14.1"/>
    <d v="1899-12-30T05:37:00"/>
    <n v="16.899999999999999"/>
    <s v="Thu"/>
    <n v="85151391"/>
    <n v="1993208"/>
    <s v="05-30"/>
    <x v="6"/>
    <x v="4"/>
    <x v="29"/>
  </r>
  <r>
    <x v="2341"/>
    <n v="19.899999999999999"/>
    <n v="26.4"/>
    <d v="1899-12-30T16:30:00"/>
    <n v="14.2"/>
    <d v="1899-12-30T06:43:00"/>
    <n v="12.2"/>
    <s v="Fri"/>
    <n v="79095326"/>
    <n v="1848453"/>
    <s v="05-31"/>
    <x v="6"/>
    <x v="4"/>
    <x v="30"/>
  </r>
  <r>
    <x v="2342"/>
    <n v="21.3"/>
    <n v="27.2"/>
    <d v="1899-12-30T16:22:00"/>
    <n v="14.5"/>
    <d v="1899-12-30T05:31:00"/>
    <n v="12.7"/>
    <s v="Sat"/>
    <n v="67898838"/>
    <n v="1588204"/>
    <s v="06-01"/>
    <x v="6"/>
    <x v="5"/>
    <x v="0"/>
  </r>
  <r>
    <x v="2343"/>
    <n v="23.2"/>
    <n v="30.3"/>
    <d v="1899-12-30T16:03:00"/>
    <n v="15.2"/>
    <d v="1899-12-30T05:31:00"/>
    <n v="15.1"/>
    <s v="Sun"/>
    <n v="56813847"/>
    <n v="1330264"/>
    <s v="06-02"/>
    <x v="6"/>
    <x v="5"/>
    <x v="1"/>
  </r>
  <r>
    <x v="2344"/>
    <n v="25.4"/>
    <n v="33"/>
    <d v="1899-12-30T15:26:00"/>
    <n v="16.7"/>
    <d v="1899-12-30T05:03:00"/>
    <n v="16.3"/>
    <s v="Mon"/>
    <n v="79719460"/>
    <n v="1871435"/>
    <s v="06-03"/>
    <x v="6"/>
    <x v="5"/>
    <x v="2"/>
  </r>
  <r>
    <x v="2345"/>
    <n v="27.1"/>
    <n v="34.299999999999997"/>
    <d v="1899-12-30T15:37:00"/>
    <n v="19.100000000000001"/>
    <d v="1899-12-30T04:35:00"/>
    <n v="15.2"/>
    <s v="Tue"/>
    <n v="83741128"/>
    <n v="1969985"/>
    <s v="06-04"/>
    <x v="6"/>
    <x v="5"/>
    <x v="3"/>
  </r>
  <r>
    <x v="2346"/>
    <n v="27.4"/>
    <n v="35.700000000000003"/>
    <d v="1899-12-30T16:04:00"/>
    <n v="20.9"/>
    <d v="1899-12-30T05:16:00"/>
    <n v="14.8"/>
    <s v="Wed"/>
    <n v="82446458"/>
    <n v="1940931"/>
    <s v="06-05"/>
    <x v="6"/>
    <x v="5"/>
    <x v="4"/>
  </r>
  <r>
    <x v="2347"/>
    <n v="24.3"/>
    <n v="32.799999999999997"/>
    <d v="1899-12-30T13:53:00"/>
    <n v="17.100000000000001"/>
    <d v="1899-12-30T23:21:00"/>
    <n v="15.7"/>
    <s v="Thu"/>
    <n v="73280689"/>
    <n v="1726172"/>
    <s v="06-06"/>
    <x v="6"/>
    <x v="5"/>
    <x v="5"/>
  </r>
  <r>
    <x v="2348"/>
    <n v="18.5"/>
    <n v="19.899999999999999"/>
    <d v="1899-12-30T13:50:00"/>
    <n v="17.2"/>
    <d v="1899-12-30T00:06:00"/>
    <n v="2.7"/>
    <s v="Fri"/>
    <n v="77515802"/>
    <n v="1823880"/>
    <s v="06-07"/>
    <x v="6"/>
    <x v="5"/>
    <x v="6"/>
  </r>
  <r>
    <x v="2349"/>
    <n v="21.1"/>
    <n v="27.1"/>
    <d v="1899-12-30T16:19:00"/>
    <n v="16.7"/>
    <d v="1899-12-30T04:32:00"/>
    <n v="10.4"/>
    <s v="Sat"/>
    <n v="64330616"/>
    <n v="1510751"/>
    <s v="06-08"/>
    <x v="6"/>
    <x v="5"/>
    <x v="7"/>
  </r>
  <r>
    <x v="2350"/>
    <n v="18.600000000000001"/>
    <n v="22.7"/>
    <d v="1899-12-30T13:46:00"/>
    <n v="15.7"/>
    <d v="1899-12-30T05:28:00"/>
    <n v="7"/>
    <s v="Sun"/>
    <n v="56706999"/>
    <n v="1331279"/>
    <s v="06-09"/>
    <x v="6"/>
    <x v="5"/>
    <x v="8"/>
  </r>
  <r>
    <x v="2351"/>
    <n v="19"/>
    <n v="23.7"/>
    <d v="1899-12-30T12:42:00"/>
    <n v="15"/>
    <d v="1899-12-30T04:38:00"/>
    <n v="8.6999999999999993"/>
    <s v="Mon"/>
    <n v="81024717"/>
    <n v="1900539"/>
    <s v="06-10"/>
    <x v="6"/>
    <x v="5"/>
    <x v="9"/>
  </r>
  <r>
    <x v="2352"/>
    <n v="19.399999999999999"/>
    <n v="25.3"/>
    <d v="1899-12-30T13:15:00"/>
    <n v="16.399999999999999"/>
    <d v="1899-12-30T04:12:00"/>
    <n v="8.9"/>
    <s v="Tue"/>
    <n v="84094678"/>
    <n v="1975539"/>
    <s v="06-11"/>
    <x v="6"/>
    <x v="5"/>
    <x v="10"/>
  </r>
  <r>
    <x v="2353"/>
    <n v="21.1"/>
    <n v="27.6"/>
    <d v="1899-12-30T15:49:00"/>
    <n v="16.8"/>
    <d v="1899-12-30T01:22:00"/>
    <n v="10.8"/>
    <s v="Wed"/>
    <n v="84991777"/>
    <n v="1996880"/>
    <s v="06-12"/>
    <x v="6"/>
    <x v="5"/>
    <x v="11"/>
  </r>
  <r>
    <x v="2354"/>
    <n v="22.9"/>
    <n v="30.3"/>
    <d v="1899-12-30T14:32:00"/>
    <n v="14.8"/>
    <d v="1899-12-30T05:38:00"/>
    <n v="15.5"/>
    <s v="Thu"/>
    <n v="84080076"/>
    <n v="1974248"/>
    <s v="06-13"/>
    <x v="6"/>
    <x v="5"/>
    <x v="12"/>
  </r>
  <r>
    <x v="2355"/>
    <n v="20.2"/>
    <n v="23.6"/>
    <d v="1899-12-30T13:04:00"/>
    <n v="17.2"/>
    <d v="1899-12-30T05:09:00"/>
    <n v="6.4"/>
    <s v="Fri"/>
    <n v="81988870"/>
    <n v="1924149"/>
    <s v="06-14"/>
    <x v="6"/>
    <x v="5"/>
    <x v="13"/>
  </r>
  <r>
    <x v="2356"/>
    <n v="21.3"/>
    <n v="29.5"/>
    <d v="1899-12-30T14:31:00"/>
    <n v="16.100000000000001"/>
    <d v="1899-12-30T04:46:00"/>
    <n v="13.4"/>
    <s v="Sat"/>
    <n v="65873776"/>
    <n v="1543960"/>
    <s v="06-15"/>
    <x v="6"/>
    <x v="5"/>
    <x v="14"/>
  </r>
  <r>
    <x v="2357"/>
    <n v="20.8"/>
    <n v="28.2"/>
    <d v="1899-12-30T13:33:00"/>
    <n v="15.9"/>
    <d v="1899-12-30T05:17:00"/>
    <n v="12.3"/>
    <s v="Sun"/>
    <n v="55529853"/>
    <n v="1300749"/>
    <s v="06-16"/>
    <x v="6"/>
    <x v="5"/>
    <x v="15"/>
  </r>
  <r>
    <x v="2358"/>
    <n v="24"/>
    <n v="30"/>
    <d v="1899-12-30T16:16:00"/>
    <n v="18.399999999999999"/>
    <d v="1899-12-30T05:49:00"/>
    <n v="11.6"/>
    <s v="Mon"/>
    <n v="78146029"/>
    <n v="1828175"/>
    <s v="06-17"/>
    <x v="6"/>
    <x v="5"/>
    <x v="16"/>
  </r>
  <r>
    <x v="2359"/>
    <n v="24.1"/>
    <n v="30.6"/>
    <d v="1899-12-30T15:11:00"/>
    <n v="19.8"/>
    <d v="1899-12-30T05:21:00"/>
    <n v="10.8"/>
    <s v="Tue"/>
    <n v="81977472"/>
    <n v="1916738"/>
    <s v="06-18"/>
    <x v="6"/>
    <x v="5"/>
    <x v="17"/>
  </r>
  <r>
    <x v="2360"/>
    <n v="24.6"/>
    <n v="29.2"/>
    <d v="1899-12-30T16:38:00"/>
    <n v="19.3"/>
    <d v="1899-12-30T05:10:00"/>
    <n v="9.9"/>
    <s v="Wed"/>
    <n v="81098255"/>
    <n v="1897090"/>
    <s v="06-19"/>
    <x v="6"/>
    <x v="5"/>
    <x v="18"/>
  </r>
  <r>
    <x v="2361"/>
    <n v="26.8"/>
    <n v="33.200000000000003"/>
    <d v="1899-12-30T16:21:00"/>
    <n v="20"/>
    <d v="1899-12-30T05:37:00"/>
    <n v="13.2"/>
    <s v="Thu"/>
    <n v="80167543"/>
    <n v="1875498"/>
    <s v="06-20"/>
    <x v="6"/>
    <x v="5"/>
    <x v="19"/>
  </r>
  <r>
    <x v="2362"/>
    <n v="25.5"/>
    <n v="33.6"/>
    <d v="1899-12-30T14:49:00"/>
    <n v="19.3"/>
    <d v="1899-12-30T23:44:00"/>
    <n v="14.3"/>
    <s v="Fri"/>
    <n v="78167824"/>
    <n v="1835100"/>
    <s v="06-21"/>
    <x v="6"/>
    <x v="5"/>
    <x v="20"/>
  </r>
  <r>
    <x v="2363"/>
    <n v="21.5"/>
    <n v="26.7"/>
    <d v="1899-12-30T16:47:00"/>
    <n v="17.899999999999999"/>
    <d v="1899-12-30T04:00:00"/>
    <n v="8.8000000000000007"/>
    <s v="Sat"/>
    <n v="62674783"/>
    <n v="1468411"/>
    <s v="06-22"/>
    <x v="6"/>
    <x v="5"/>
    <x v="21"/>
  </r>
  <r>
    <x v="2364"/>
    <n v="21.5"/>
    <n v="26.6"/>
    <d v="1899-12-30T13:04:00"/>
    <n v="15.9"/>
    <d v="1899-12-30T05:05:00"/>
    <n v="10.7"/>
    <s v="Sun"/>
    <n v="53122216"/>
    <n v="1243909"/>
    <s v="06-23"/>
    <x v="6"/>
    <x v="5"/>
    <x v="22"/>
  </r>
  <r>
    <x v="2365"/>
    <n v="23.1"/>
    <n v="30.2"/>
    <d v="1899-12-30T14:42:00"/>
    <n v="17.5"/>
    <d v="1899-12-30T04:39:00"/>
    <n v="12.7"/>
    <s v="Mon"/>
    <n v="77161696"/>
    <n v="1806077"/>
    <s v="06-24"/>
    <x v="6"/>
    <x v="5"/>
    <x v="23"/>
  </r>
  <r>
    <x v="2366"/>
    <n v="25"/>
    <n v="32.4"/>
    <d v="1899-12-30T14:39:00"/>
    <n v="17.8"/>
    <d v="1899-12-30T05:47:00"/>
    <n v="14.6"/>
    <s v="Tue"/>
    <n v="78930747"/>
    <n v="1843607"/>
    <s v="06-25"/>
    <x v="6"/>
    <x v="5"/>
    <x v="24"/>
  </r>
  <r>
    <x v="2367"/>
    <n v="19.7"/>
    <n v="22.3"/>
    <d v="1899-12-30T00:01:00"/>
    <n v="18.3"/>
    <d v="1899-12-30T13:45:00"/>
    <n v="4"/>
    <s v="Wed"/>
    <n v="79167183"/>
    <n v="1850634"/>
    <s v="06-26"/>
    <x v="6"/>
    <x v="5"/>
    <x v="25"/>
  </r>
  <r>
    <x v="2368"/>
    <n v="24.4"/>
    <n v="29.7"/>
    <d v="1899-12-30T18:08:00"/>
    <n v="20.6"/>
    <d v="1899-12-30T00:01:00"/>
    <n v="9.1"/>
    <s v="Thu"/>
    <n v="80503883"/>
    <n v="1881256"/>
    <s v="06-27"/>
    <x v="6"/>
    <x v="5"/>
    <x v="26"/>
  </r>
  <r>
    <x v="2369"/>
    <n v="23.6"/>
    <n v="27.1"/>
    <d v="1899-12-30T13:23:00"/>
    <n v="21.2"/>
    <d v="1899-12-30T01:21:00"/>
    <n v="5.9"/>
    <s v="Fri"/>
    <n v="78277746"/>
    <n v="1832021"/>
    <s v="06-28"/>
    <x v="6"/>
    <x v="5"/>
    <x v="27"/>
  </r>
  <r>
    <x v="2370"/>
    <n v="21.5"/>
    <n v="22.5"/>
    <d v="1899-12-30T07:10:00"/>
    <n v="20.5"/>
    <d v="1899-12-30T16:41:00"/>
    <n v="2"/>
    <s v="Sat"/>
    <n v="64207157"/>
    <n v="1503994"/>
    <s v="06-29"/>
    <x v="6"/>
    <x v="5"/>
    <x v="28"/>
  </r>
  <r>
    <x v="2371"/>
    <n v="25.7"/>
    <n v="30.9"/>
    <d v="1899-12-30T17:09:00"/>
    <n v="21.1"/>
    <d v="1899-12-30T00:01:00"/>
    <n v="9.8000000000000007"/>
    <s v="Sun"/>
    <n v="54204921"/>
    <n v="1263212"/>
    <s v="06-30"/>
    <x v="6"/>
    <x v="5"/>
    <x v="29"/>
  </r>
  <r>
    <x v="2372"/>
    <n v="24.3"/>
    <n v="27.6"/>
    <d v="1899-12-30T17:11:00"/>
    <n v="21.2"/>
    <d v="1899-12-30T05:54:00"/>
    <n v="6.4"/>
    <s v="Mon"/>
    <n v="74245483"/>
    <n v="1738814"/>
    <s v="07-01"/>
    <x v="6"/>
    <x v="6"/>
    <x v="0"/>
  </r>
  <r>
    <x v="2373"/>
    <n v="25.2"/>
    <n v="31.2"/>
    <d v="1899-12-30T15:43:00"/>
    <n v="19"/>
    <d v="1899-12-30T05:03:00"/>
    <n v="12.2"/>
    <s v="Tue"/>
    <n v="79619858"/>
    <n v="1870349"/>
    <s v="07-02"/>
    <x v="6"/>
    <x v="6"/>
    <x v="1"/>
  </r>
  <r>
    <x v="2374"/>
    <n v="24.8"/>
    <n v="29.6"/>
    <d v="1899-12-30T14:54:00"/>
    <n v="19.7"/>
    <d v="1899-12-30T05:21:00"/>
    <n v="9.9"/>
    <s v="Wed"/>
    <n v="79121942"/>
    <n v="1858968"/>
    <s v="07-03"/>
    <x v="6"/>
    <x v="6"/>
    <x v="2"/>
  </r>
  <r>
    <x v="2375"/>
    <n v="26.4"/>
    <n v="32.6"/>
    <d v="1899-12-30T13:24:00"/>
    <n v="19.899999999999999"/>
    <d v="1899-12-30T05:12:00"/>
    <n v="12.7"/>
    <s v="Thu"/>
    <n v="77591286"/>
    <n v="1823808"/>
    <s v="07-04"/>
    <x v="6"/>
    <x v="6"/>
    <x v="3"/>
  </r>
  <r>
    <x v="2376"/>
    <n v="26.4"/>
    <n v="32.799999999999997"/>
    <d v="1899-12-30T15:12:00"/>
    <n v="20.8"/>
    <d v="1899-12-30T05:37:00"/>
    <n v="12"/>
    <s v="Fri"/>
    <n v="77492174"/>
    <n v="1823494"/>
    <s v="07-05"/>
    <x v="6"/>
    <x v="6"/>
    <x v="4"/>
  </r>
  <r>
    <x v="2377"/>
    <n v="24"/>
    <n v="29.1"/>
    <d v="1899-12-30T13:57:00"/>
    <n v="19.8"/>
    <d v="1899-12-30T05:24:00"/>
    <n v="9.3000000000000007"/>
    <s v="Sat"/>
    <n v="59994302"/>
    <n v="1409934"/>
    <s v="07-06"/>
    <x v="6"/>
    <x v="6"/>
    <x v="5"/>
  </r>
  <r>
    <x v="2378"/>
    <n v="22.9"/>
    <n v="26.7"/>
    <d v="1899-12-30T15:04:00"/>
    <n v="20.5"/>
    <d v="1899-12-30T03:49:00"/>
    <n v="6.2"/>
    <s v="Sun"/>
    <n v="48933453"/>
    <n v="1149707"/>
    <s v="07-07"/>
    <x v="6"/>
    <x v="6"/>
    <x v="6"/>
  </r>
  <r>
    <x v="2379"/>
    <n v="22.3"/>
    <n v="27"/>
    <d v="1899-12-30T13:47:00"/>
    <n v="19.600000000000001"/>
    <d v="1899-12-30T05:56:00"/>
    <n v="7.4"/>
    <s v="Mon"/>
    <n v="73686614"/>
    <n v="1732108"/>
    <s v="07-08"/>
    <x v="6"/>
    <x v="6"/>
    <x v="7"/>
  </r>
  <r>
    <x v="2380"/>
    <n v="21.6"/>
    <n v="24.7"/>
    <d v="1899-12-30T13:01:00"/>
    <n v="18.8"/>
    <d v="1899-12-30T04:18:00"/>
    <n v="5.9"/>
    <s v="Tue"/>
    <n v="78070029"/>
    <n v="1833433"/>
    <s v="07-09"/>
    <x v="6"/>
    <x v="6"/>
    <x v="8"/>
  </r>
  <r>
    <x v="2381"/>
    <n v="21.4"/>
    <n v="23.3"/>
    <d v="1899-12-30T12:08:00"/>
    <n v="20.100000000000001"/>
    <d v="1899-12-30T19:16:00"/>
    <n v="3.2"/>
    <s v="Wed"/>
    <n v="78358444"/>
    <n v="1839175"/>
    <s v="07-10"/>
    <x v="6"/>
    <x v="6"/>
    <x v="9"/>
  </r>
  <r>
    <x v="2382"/>
    <n v="24.4"/>
    <n v="29.2"/>
    <d v="1899-12-30T14:45:00"/>
    <n v="20.5"/>
    <d v="1899-12-30T04:44:00"/>
    <n v="8.6999999999999993"/>
    <s v="Thu"/>
    <n v="79721849"/>
    <n v="1874149"/>
    <s v="07-11"/>
    <x v="6"/>
    <x v="6"/>
    <x v="10"/>
  </r>
  <r>
    <x v="2383"/>
    <n v="25.3"/>
    <n v="30"/>
    <d v="1899-12-30T15:31:00"/>
    <n v="22.3"/>
    <d v="1899-12-30T04:50:00"/>
    <n v="7.7"/>
    <s v="Fri"/>
    <n v="78529521"/>
    <n v="1845356"/>
    <s v="07-12"/>
    <x v="6"/>
    <x v="6"/>
    <x v="11"/>
  </r>
  <r>
    <x v="2384"/>
    <n v="24.4"/>
    <n v="28.8"/>
    <d v="1899-12-30T16:57:00"/>
    <n v="21.2"/>
    <d v="1899-12-30T06:44:00"/>
    <n v="7.6"/>
    <s v="Sat"/>
    <n v="61298477"/>
    <n v="1439814"/>
    <s v="07-13"/>
    <x v="6"/>
    <x v="6"/>
    <x v="12"/>
  </r>
  <r>
    <x v="2385"/>
    <n v="24.6"/>
    <n v="29.4"/>
    <d v="1899-12-30T14:31:00"/>
    <n v="21.3"/>
    <d v="1899-12-30T05:13:00"/>
    <n v="8.1"/>
    <s v="Sun"/>
    <n v="51334052"/>
    <n v="1206040"/>
    <s v="07-14"/>
    <x v="6"/>
    <x v="6"/>
    <x v="13"/>
  </r>
  <r>
    <x v="2386"/>
    <n v="23.2"/>
    <n v="27.1"/>
    <d v="1899-12-30T16:21:00"/>
    <n v="21.2"/>
    <d v="1899-12-30T23:38:00"/>
    <n v="5.9"/>
    <s v="Mon"/>
    <n v="74291813"/>
    <n v="1745376"/>
    <s v="07-15"/>
    <x v="6"/>
    <x v="6"/>
    <x v="14"/>
  </r>
  <r>
    <x v="2387"/>
    <n v="24.6"/>
    <n v="29.7"/>
    <d v="1899-12-30T15:33:00"/>
    <n v="21"/>
    <d v="1899-12-30T01:28:00"/>
    <n v="8.6999999999999993"/>
    <s v="Tue"/>
    <n v="78549307"/>
    <n v="1845318"/>
    <s v="07-16"/>
    <x v="6"/>
    <x v="6"/>
    <x v="15"/>
  </r>
  <r>
    <x v="2388"/>
    <n v="25"/>
    <n v="29.4"/>
    <d v="1899-12-30T13:51:00"/>
    <n v="20.399999999999999"/>
    <d v="1899-12-30T05:19:00"/>
    <n v="9"/>
    <s v="Wed"/>
    <n v="77995935"/>
    <n v="1833568"/>
    <s v="07-17"/>
    <x v="6"/>
    <x v="6"/>
    <x v="16"/>
  </r>
  <r>
    <x v="2389"/>
    <n v="24.1"/>
    <n v="27.6"/>
    <d v="1899-12-30T15:46:00"/>
    <n v="21"/>
    <d v="1899-12-30T08:35:00"/>
    <n v="6.6"/>
    <s v="Thu"/>
    <n v="77047626"/>
    <n v="1811344"/>
    <s v="07-18"/>
    <x v="6"/>
    <x v="6"/>
    <x v="17"/>
  </r>
  <r>
    <x v="2390"/>
    <n v="24.2"/>
    <n v="26.6"/>
    <d v="1899-12-30T12:41:00"/>
    <n v="22.7"/>
    <d v="1899-12-30T07:54:00"/>
    <n v="3.9"/>
    <s v="Fri"/>
    <n v="76138584"/>
    <n v="1788632"/>
    <s v="07-19"/>
    <x v="6"/>
    <x v="6"/>
    <x v="18"/>
  </r>
  <r>
    <x v="2391"/>
    <n v="24.6"/>
    <n v="25.8"/>
    <d v="1899-12-30T15:01:00"/>
    <n v="23.5"/>
    <d v="1899-12-30T01:56:00"/>
    <n v="2.2999999999999998"/>
    <s v="Sat"/>
    <n v="63418620"/>
    <n v="1488723"/>
    <s v="07-20"/>
    <x v="6"/>
    <x v="6"/>
    <x v="19"/>
  </r>
  <r>
    <x v="2392"/>
    <n v="25.7"/>
    <n v="29.3"/>
    <d v="1899-12-30T18:12:00"/>
    <n v="23.5"/>
    <d v="1899-12-30T05:18:00"/>
    <n v="5.8"/>
    <s v="Sun"/>
    <n v="53680115"/>
    <n v="1258869"/>
    <s v="07-21"/>
    <x v="6"/>
    <x v="6"/>
    <x v="20"/>
  </r>
  <r>
    <x v="2393"/>
    <n v="28.5"/>
    <n v="33.700000000000003"/>
    <d v="1899-12-30T17:16:00"/>
    <n v="23"/>
    <d v="1899-12-30T04:01:00"/>
    <n v="10.7"/>
    <s v="Mon"/>
    <n v="71959107"/>
    <n v="1684905"/>
    <s v="07-22"/>
    <x v="6"/>
    <x v="6"/>
    <x v="21"/>
  </r>
  <r>
    <x v="2394"/>
    <n v="29.5"/>
    <n v="35"/>
    <d v="1899-12-30T15:06:00"/>
    <n v="25.5"/>
    <d v="1899-12-30T04:16:00"/>
    <n v="9.5"/>
    <s v="Tue"/>
    <n v="75278426"/>
    <n v="1762323"/>
    <s v="07-23"/>
    <x v="6"/>
    <x v="6"/>
    <x v="22"/>
  </r>
  <r>
    <x v="2395"/>
    <n v="28.1"/>
    <n v="31.5"/>
    <d v="1899-12-30T13:06:00"/>
    <n v="25.3"/>
    <d v="1899-12-30T05:27:00"/>
    <n v="6.2"/>
    <s v="Wed"/>
    <n v="73977918"/>
    <n v="1731168"/>
    <s v="07-24"/>
    <x v="6"/>
    <x v="6"/>
    <x v="23"/>
  </r>
  <r>
    <x v="2396"/>
    <n v="27.5"/>
    <n v="30"/>
    <d v="1899-12-30T15:04:00"/>
    <n v="25.3"/>
    <d v="1899-12-30T07:12:00"/>
    <n v="4.7"/>
    <s v="Thu"/>
    <n v="74181053"/>
    <n v="1736733"/>
    <s v="07-25"/>
    <x v="6"/>
    <x v="6"/>
    <x v="24"/>
  </r>
  <r>
    <x v="2397"/>
    <n v="29.1"/>
    <n v="32.799999999999997"/>
    <d v="1899-12-30T15:13:00"/>
    <n v="26.4"/>
    <d v="1899-12-30T04:59:00"/>
    <n v="6.4"/>
    <s v="Fri"/>
    <n v="73022763"/>
    <n v="1714912"/>
    <s v="07-26"/>
    <x v="6"/>
    <x v="6"/>
    <x v="25"/>
  </r>
  <r>
    <x v="2398"/>
    <n v="28.1"/>
    <n v="30.3"/>
    <d v="1899-12-30T16:56:00"/>
    <n v="26.3"/>
    <d v="1899-12-30T05:19:00"/>
    <n v="4"/>
    <s v="Sat"/>
    <n v="59149295"/>
    <n v="1390921"/>
    <s v="07-27"/>
    <x v="6"/>
    <x v="6"/>
    <x v="26"/>
  </r>
  <r>
    <x v="2399"/>
    <n v="29.3"/>
    <n v="33.4"/>
    <d v="1899-12-30T12:54:00"/>
    <n v="26.8"/>
    <d v="1899-12-31T00:00:00"/>
    <n v="6.6"/>
    <s v="Sun"/>
    <n v="47901586"/>
    <n v="1126160"/>
    <s v="07-28"/>
    <x v="6"/>
    <x v="6"/>
    <x v="27"/>
  </r>
  <r>
    <x v="2400"/>
    <n v="29.4"/>
    <n v="34.6"/>
    <d v="1899-12-30T15:03:00"/>
    <n v="24.5"/>
    <d v="1899-12-30T05:07:00"/>
    <n v="10.1"/>
    <s v="Mon"/>
    <n v="67524040"/>
    <n v="1587803"/>
    <s v="07-29"/>
    <x v="6"/>
    <x v="6"/>
    <x v="28"/>
  </r>
  <r>
    <x v="2401"/>
    <n v="30.4"/>
    <n v="36"/>
    <d v="1899-12-30T13:40:00"/>
    <n v="24.9"/>
    <d v="1899-12-30T05:09:00"/>
    <n v="11.1"/>
    <s v="Tue"/>
    <n v="68036579"/>
    <n v="1600145"/>
    <s v="07-30"/>
    <x v="6"/>
    <x v="6"/>
    <x v="29"/>
  </r>
  <r>
    <x v="2402"/>
    <n v="31"/>
    <n v="36"/>
    <d v="1899-12-30T15:47:00"/>
    <n v="26.2"/>
    <d v="1899-12-30T04:57:00"/>
    <n v="9.8000000000000007"/>
    <s v="Wed"/>
    <n v="65235272"/>
    <n v="1534819"/>
    <s v="07-31"/>
    <x v="6"/>
    <x v="6"/>
    <x v="30"/>
  </r>
  <r>
    <x v="2403"/>
    <n v="31.1"/>
    <n v="35.6"/>
    <d v="1899-12-30T16:07:00"/>
    <n v="27"/>
    <d v="1899-12-30T04:40:00"/>
    <n v="8.6"/>
    <s v="Thu"/>
    <n v="62961449"/>
    <n v="1482456"/>
    <s v="08-01"/>
    <x v="6"/>
    <x v="7"/>
    <x v="0"/>
  </r>
  <r>
    <x v="2404"/>
    <n v="31.6"/>
    <n v="36.9"/>
    <d v="1899-12-30T15:08:00"/>
    <n v="27.1"/>
    <d v="1899-12-30T05:53:00"/>
    <n v="9.8000000000000007"/>
    <s v="Fri"/>
    <n v="60613635"/>
    <n v="1421623"/>
    <s v="08-02"/>
    <x v="6"/>
    <x v="7"/>
    <x v="1"/>
  </r>
  <r>
    <x v="2405"/>
    <n v="29.5"/>
    <n v="35.9"/>
    <d v="1899-12-30T14:14:00"/>
    <n v="26.1"/>
    <d v="1899-12-30T05:30:00"/>
    <n v="9.8000000000000007"/>
    <s v="Sat"/>
    <n v="45763007"/>
    <n v="1072149"/>
    <s v="08-03"/>
    <x v="6"/>
    <x v="7"/>
    <x v="2"/>
  </r>
  <r>
    <x v="2406"/>
    <n v="30.3"/>
    <n v="35.9"/>
    <d v="1899-12-30T13:14:00"/>
    <n v="25"/>
    <d v="1899-12-30T05:43:00"/>
    <n v="10.9"/>
    <s v="Sun"/>
    <n v="41941461"/>
    <n v="981882"/>
    <s v="08-04"/>
    <x v="6"/>
    <x v="7"/>
    <x v="3"/>
  </r>
  <r>
    <x v="2407"/>
    <n v="29.9"/>
    <n v="36.200000000000003"/>
    <d v="1899-12-30T14:06:00"/>
    <n v="25.3"/>
    <d v="1899-12-30T05:30:00"/>
    <n v="10.9"/>
    <s v="Mon"/>
    <n v="56304850"/>
    <n v="1318349"/>
    <s v="08-05"/>
    <x v="6"/>
    <x v="7"/>
    <x v="4"/>
  </r>
  <r>
    <x v="2408"/>
    <n v="26.3"/>
    <n v="30.6"/>
    <d v="1899-12-30T14:28:00"/>
    <n v="23.2"/>
    <d v="1899-12-30T20:49:00"/>
    <n v="7.4"/>
    <s v="Tue"/>
    <n v="60525815"/>
    <n v="1418748"/>
    <s v="08-06"/>
    <x v="6"/>
    <x v="7"/>
    <x v="5"/>
  </r>
  <r>
    <x v="2409"/>
    <n v="28.4"/>
    <n v="35.4"/>
    <d v="1899-12-30T14:02:00"/>
    <n v="23.7"/>
    <d v="1899-12-30T02:32:00"/>
    <n v="11.7"/>
    <s v="Wed"/>
    <n v="66907048"/>
    <n v="1570849"/>
    <s v="08-07"/>
    <x v="6"/>
    <x v="7"/>
    <x v="6"/>
  </r>
  <r>
    <x v="2410"/>
    <n v="28.7"/>
    <n v="36.1"/>
    <d v="1899-12-30T13:27:00"/>
    <n v="25.4"/>
    <d v="1899-12-30T05:58:00"/>
    <n v="10.7"/>
    <s v="Thu"/>
    <n v="70983077"/>
    <n v="1664327"/>
    <s v="08-08"/>
    <x v="6"/>
    <x v="7"/>
    <x v="7"/>
  </r>
  <r>
    <x v="2411"/>
    <n v="29.8"/>
    <n v="35.4"/>
    <d v="1899-12-30T13:25:00"/>
    <n v="24.7"/>
    <d v="1899-12-30T04:26:00"/>
    <n v="10.7"/>
    <s v="Fri"/>
    <n v="72238158"/>
    <n v="1694377"/>
    <s v="08-09"/>
    <x v="6"/>
    <x v="7"/>
    <x v="8"/>
  </r>
  <r>
    <x v="2412"/>
    <n v="28.8"/>
    <n v="33.4"/>
    <d v="1899-12-30T14:09:00"/>
    <n v="25.6"/>
    <d v="1899-12-30T05:38:00"/>
    <n v="7.8"/>
    <s v="Sat"/>
    <n v="59328485"/>
    <n v="1390663"/>
    <s v="08-10"/>
    <x v="6"/>
    <x v="7"/>
    <x v="9"/>
  </r>
  <r>
    <x v="2413"/>
    <n v="29.7"/>
    <n v="33.700000000000003"/>
    <d v="1899-12-30T12:29:00"/>
    <n v="26.4"/>
    <d v="1899-12-30T02:41:00"/>
    <n v="7.3"/>
    <s v="Sun"/>
    <n v="49464361"/>
    <n v="1158064"/>
    <s v="08-11"/>
    <x v="6"/>
    <x v="7"/>
    <x v="10"/>
  </r>
  <r>
    <x v="2414"/>
    <n v="30"/>
    <n v="34.6"/>
    <d v="1899-12-30T14:29:00"/>
    <n v="26.6"/>
    <d v="1899-12-30T03:52:00"/>
    <n v="8"/>
    <s v="Mon"/>
    <n v="70626033"/>
    <n v="1651107"/>
    <s v="08-12"/>
    <x v="6"/>
    <x v="7"/>
    <x v="11"/>
  </r>
  <r>
    <x v="2415"/>
    <n v="29.4"/>
    <n v="35.4"/>
    <d v="1899-12-30T14:11:00"/>
    <n v="25"/>
    <d v="1899-12-30T05:37:00"/>
    <n v="10.4"/>
    <s v="Tue"/>
    <n v="74972375"/>
    <n v="1754771"/>
    <s v="08-13"/>
    <x v="6"/>
    <x v="7"/>
    <x v="12"/>
  </r>
  <r>
    <x v="2416"/>
    <n v="29.1"/>
    <n v="33"/>
    <d v="1899-12-30T13:41:00"/>
    <n v="26"/>
    <d v="1899-12-30T23:43:00"/>
    <n v="7"/>
    <s v="Wed"/>
    <n v="74476988"/>
    <n v="1745052"/>
    <s v="08-14"/>
    <x v="6"/>
    <x v="7"/>
    <x v="13"/>
  </r>
  <r>
    <x v="2417"/>
    <n v="27.3"/>
    <n v="30.2"/>
    <d v="1899-12-30T10:32:00"/>
    <n v="25.3"/>
    <d v="1899-12-30T03:36:00"/>
    <n v="4.9000000000000004"/>
    <s v="Thu"/>
    <n v="64711468"/>
    <n v="1514460"/>
    <s v="08-15"/>
    <x v="6"/>
    <x v="7"/>
    <x v="14"/>
  </r>
  <r>
    <x v="2418"/>
    <n v="28.7"/>
    <n v="33"/>
    <d v="1899-12-30T15:24:00"/>
    <n v="26.2"/>
    <d v="1899-12-30T06:34:00"/>
    <n v="6.8"/>
    <s v="Fri"/>
    <n v="71663361"/>
    <n v="1674797"/>
    <s v="08-16"/>
    <x v="6"/>
    <x v="7"/>
    <x v="15"/>
  </r>
  <r>
    <x v="2419"/>
    <n v="28.9"/>
    <n v="35.1"/>
    <d v="1899-12-30T14:39:00"/>
    <n v="22.1"/>
    <d v="1899-12-30T05:50:00"/>
    <n v="13"/>
    <s v="Sat"/>
    <n v="57935310"/>
    <n v="1351574"/>
    <s v="08-17"/>
    <x v="6"/>
    <x v="7"/>
    <x v="16"/>
  </r>
  <r>
    <x v="2420"/>
    <n v="28.5"/>
    <n v="33.700000000000003"/>
    <d v="1899-12-30T15:43:00"/>
    <n v="25.5"/>
    <d v="1899-12-30T06:35:00"/>
    <n v="8.1999999999999993"/>
    <s v="Sun"/>
    <n v="48137179"/>
    <n v="1122136"/>
    <s v="08-18"/>
    <x v="6"/>
    <x v="7"/>
    <x v="17"/>
  </r>
  <r>
    <x v="2421"/>
    <n v="26.9"/>
    <n v="31.8"/>
    <d v="1899-12-30T12:57:00"/>
    <n v="24.1"/>
    <d v="1899-12-30T05:44:00"/>
    <n v="7.7"/>
    <s v="Mon"/>
    <n v="73160879"/>
    <n v="1703759"/>
    <s v="08-19"/>
    <x v="6"/>
    <x v="7"/>
    <x v="18"/>
  </r>
  <r>
    <x v="2422"/>
    <n v="26.9"/>
    <n v="30.3"/>
    <d v="1899-12-30T13:13:00"/>
    <n v="24.1"/>
    <d v="1899-12-30T05:37:00"/>
    <n v="6.2"/>
    <s v="Tue"/>
    <n v="74555852"/>
    <n v="1736312"/>
    <s v="08-20"/>
    <x v="6"/>
    <x v="7"/>
    <x v="19"/>
  </r>
  <r>
    <x v="2423"/>
    <n v="26"/>
    <n v="28.7"/>
    <d v="1899-12-30T11:17:00"/>
    <n v="23.9"/>
    <d v="1899-12-30T04:56:00"/>
    <n v="4.8"/>
    <s v="Wed"/>
    <n v="76398698"/>
    <n v="1781873"/>
    <s v="08-21"/>
    <x v="6"/>
    <x v="7"/>
    <x v="20"/>
  </r>
  <r>
    <x v="2424"/>
    <n v="26.2"/>
    <n v="30.5"/>
    <d v="1899-12-30T16:19:00"/>
    <n v="24.3"/>
    <d v="1899-12-30T03:44:00"/>
    <n v="6.2"/>
    <s v="Thu"/>
    <n v="75573036"/>
    <n v="1760465"/>
    <s v="08-22"/>
    <x v="6"/>
    <x v="7"/>
    <x v="21"/>
  </r>
  <r>
    <x v="2425"/>
    <n v="26.4"/>
    <n v="30.6"/>
    <d v="1899-12-30T15:04:00"/>
    <n v="22.8"/>
    <d v="1899-12-30T07:48:00"/>
    <n v="7.8"/>
    <s v="Fri"/>
    <n v="73254383"/>
    <n v="1709326"/>
    <s v="08-23"/>
    <x v="6"/>
    <x v="7"/>
    <x v="22"/>
  </r>
  <r>
    <x v="2426"/>
    <n v="23.4"/>
    <n v="28.3"/>
    <d v="1899-12-30T14:11:00"/>
    <n v="19.899999999999999"/>
    <d v="1899-12-30T06:00:00"/>
    <n v="8.4"/>
    <s v="Sat"/>
    <n v="59206768"/>
    <n v="1381087"/>
    <s v="08-24"/>
    <x v="6"/>
    <x v="7"/>
    <x v="23"/>
  </r>
  <r>
    <x v="2427"/>
    <n v="24.8"/>
    <n v="30.5"/>
    <d v="1899-12-30T14:30:00"/>
    <n v="19.600000000000001"/>
    <d v="1899-12-30T04:32:00"/>
    <n v="10.9"/>
    <s v="Sun"/>
    <n v="48221980"/>
    <n v="1126180"/>
    <s v="08-25"/>
    <x v="6"/>
    <x v="7"/>
    <x v="24"/>
  </r>
  <r>
    <x v="2428"/>
    <n v="25.4"/>
    <n v="31.4"/>
    <d v="1899-12-30T15:02:00"/>
    <n v="19.3"/>
    <d v="1899-12-30T05:37:00"/>
    <n v="12.1"/>
    <s v="Mon"/>
    <n v="71547582"/>
    <n v="1673635"/>
    <s v="08-26"/>
    <x v="6"/>
    <x v="7"/>
    <x v="25"/>
  </r>
  <r>
    <x v="2429"/>
    <n v="22.5"/>
    <n v="24.1"/>
    <d v="1899-12-30T00:02:00"/>
    <n v="20.7"/>
    <d v="1899-12-30T12:41:00"/>
    <n v="3.4"/>
    <s v="Tue"/>
    <n v="75260051"/>
    <n v="1769222"/>
    <s v="08-27"/>
    <x v="6"/>
    <x v="7"/>
    <x v="26"/>
  </r>
  <r>
    <x v="2430"/>
    <n v="23.6"/>
    <n v="26.7"/>
    <d v="1899-12-30T15:39:00"/>
    <n v="21.7"/>
    <d v="1899-12-30T06:59:00"/>
    <n v="5"/>
    <s v="Wed"/>
    <n v="76764501"/>
    <n v="1808193"/>
    <s v="08-28"/>
    <x v="6"/>
    <x v="7"/>
    <x v="27"/>
  </r>
  <r>
    <x v="2431"/>
    <n v="23.3"/>
    <n v="25.4"/>
    <d v="1899-12-30T16:37:00"/>
    <n v="22.1"/>
    <d v="1899-12-30T22:58:00"/>
    <n v="3.3"/>
    <s v="Thu"/>
    <n v="76148795"/>
    <n v="1795315"/>
    <s v="08-29"/>
    <x v="6"/>
    <x v="7"/>
    <x v="28"/>
  </r>
  <r>
    <x v="2432"/>
    <n v="24.5"/>
    <n v="30.3"/>
    <d v="1899-12-30T15:44:00"/>
    <n v="19.100000000000001"/>
    <d v="1899-12-30T05:59:00"/>
    <n v="11.2"/>
    <s v="Fri"/>
    <n v="75966681"/>
    <n v="1793000"/>
    <s v="08-30"/>
    <x v="6"/>
    <x v="7"/>
    <x v="29"/>
  </r>
  <r>
    <x v="2433"/>
    <n v="23.9"/>
    <n v="29.5"/>
    <d v="1899-12-30T15:44:00"/>
    <n v="17.899999999999999"/>
    <d v="1899-12-30T06:03:00"/>
    <n v="11.6"/>
    <s v="Sat"/>
    <n v="61192655"/>
    <n v="1444782"/>
    <s v="08-31"/>
    <x v="6"/>
    <x v="7"/>
    <x v="30"/>
  </r>
  <r>
    <x v="2434"/>
    <n v="21.9"/>
    <n v="26.6"/>
    <d v="1899-12-30T13:23:00"/>
    <n v="19"/>
    <d v="1899-12-30T06:07:00"/>
    <n v="7.6"/>
    <s v="Sun"/>
    <n v="50156638"/>
    <n v="1184393"/>
    <s v="09-01"/>
    <x v="6"/>
    <x v="8"/>
    <x v="0"/>
  </r>
  <r>
    <x v="2435"/>
    <n v="20.8"/>
    <n v="22.4"/>
    <d v="1899-12-30T14:47:00"/>
    <n v="19.899999999999999"/>
    <d v="1899-12-30T23:50:00"/>
    <n v="2.5"/>
    <s v="Mon"/>
    <n v="76313941"/>
    <n v="1800460"/>
    <s v="09-02"/>
    <x v="6"/>
    <x v="8"/>
    <x v="1"/>
  </r>
  <r>
    <x v="2436"/>
    <n v="21.6"/>
    <n v="24.6"/>
    <d v="1899-12-30T15:27:00"/>
    <n v="19.8"/>
    <d v="1899-12-30T02:05:00"/>
    <n v="4.8"/>
    <s v="Tue"/>
    <n v="80828004"/>
    <n v="1903204"/>
    <s v="09-03"/>
    <x v="6"/>
    <x v="8"/>
    <x v="2"/>
  </r>
  <r>
    <x v="2437"/>
    <n v="24.1"/>
    <n v="26.9"/>
    <d v="1899-12-30T16:50:00"/>
    <n v="21.9"/>
    <d v="1899-12-30T01:42:00"/>
    <n v="5"/>
    <s v="Wed"/>
    <n v="80615831"/>
    <n v="1897071"/>
    <s v="09-04"/>
    <x v="6"/>
    <x v="8"/>
    <x v="3"/>
  </r>
  <r>
    <x v="2438"/>
    <n v="25.5"/>
    <n v="31.4"/>
    <d v="1899-12-30T13:30:00"/>
    <n v="22.2"/>
    <d v="1899-12-30T07:03:00"/>
    <n v="9.1999999999999993"/>
    <s v="Thu"/>
    <n v="79968153"/>
    <n v="1869919"/>
    <s v="09-05"/>
    <x v="6"/>
    <x v="8"/>
    <x v="4"/>
  </r>
  <r>
    <x v="2439"/>
    <n v="26.7"/>
    <n v="30"/>
    <d v="1899-12-30T13:33:00"/>
    <n v="23.5"/>
    <d v="1899-12-30T06:12:00"/>
    <n v="6.5"/>
    <s v="Fri"/>
    <n v="80095227"/>
    <n v="1871114"/>
    <s v="09-06"/>
    <x v="6"/>
    <x v="8"/>
    <x v="5"/>
  </r>
  <r>
    <x v="2440"/>
    <n v="27.1"/>
    <n v="29.3"/>
    <d v="1899-12-30T08:39:00"/>
    <n v="23.9"/>
    <d v="1899-12-30T23:29:00"/>
    <n v="5.4"/>
    <s v="Sat"/>
    <n v="63862434"/>
    <n v="1493612"/>
    <s v="09-07"/>
    <x v="6"/>
    <x v="8"/>
    <x v="6"/>
  </r>
  <r>
    <x v="2441"/>
    <n v="26"/>
    <n v="30.3"/>
    <d v="1899-12-30T14:53:00"/>
    <n v="22.4"/>
    <d v="1899-12-30T04:44:00"/>
    <n v="7.9"/>
    <s v="Sun"/>
    <n v="52975842"/>
    <n v="1243626"/>
    <s v="09-08"/>
    <x v="6"/>
    <x v="8"/>
    <x v="7"/>
  </r>
  <r>
    <x v="2442"/>
    <n v="26.8"/>
    <n v="32"/>
    <d v="1899-12-30T12:39:00"/>
    <n v="24.2"/>
    <d v="1899-12-30T06:10:00"/>
    <n v="7.8"/>
    <s v="Mon"/>
    <n v="75632352"/>
    <n v="1782668"/>
    <s v="09-09"/>
    <x v="6"/>
    <x v="8"/>
    <x v="8"/>
  </r>
  <r>
    <x v="2443"/>
    <n v="27.4"/>
    <n v="32.5"/>
    <d v="1899-12-30T13:20:00"/>
    <n v="23.6"/>
    <d v="1899-12-30T06:17:00"/>
    <n v="8.9"/>
    <s v="Tue"/>
    <n v="79898388"/>
    <n v="1883333"/>
    <s v="09-10"/>
    <x v="6"/>
    <x v="8"/>
    <x v="9"/>
  </r>
  <r>
    <x v="2444"/>
    <n v="25.3"/>
    <n v="31.4"/>
    <d v="1899-12-30T12:15:00"/>
    <n v="22.8"/>
    <d v="1899-12-30T05:35:00"/>
    <n v="8.6"/>
    <s v="Wed"/>
    <n v="74519108"/>
    <n v="1754909"/>
    <s v="09-11"/>
    <x v="6"/>
    <x v="8"/>
    <x v="10"/>
  </r>
  <r>
    <x v="2445"/>
    <n v="20.2"/>
    <n v="22.9"/>
    <d v="1899-12-30T00:21:00"/>
    <n v="18.8"/>
    <d v="1899-12-30T08:00:00"/>
    <n v="4.0999999999999996"/>
    <s v="Thu"/>
    <n v="49221135"/>
    <n v="1158592"/>
    <s v="09-12"/>
    <x v="6"/>
    <x v="8"/>
    <x v="11"/>
  </r>
  <r>
    <x v="2446"/>
    <n v="21.5"/>
    <n v="25.7"/>
    <d v="1899-12-30T12:43:00"/>
    <n v="17.8"/>
    <d v="1899-12-30T23:52:00"/>
    <n v="7.9"/>
    <s v="Fri"/>
    <n v="37097910"/>
    <n v="873008"/>
    <s v="09-13"/>
    <x v="6"/>
    <x v="8"/>
    <x v="12"/>
  </r>
  <r>
    <x v="2447"/>
    <n v="23"/>
    <n v="28.9"/>
    <d v="1899-12-30T14:58:00"/>
    <n v="15.9"/>
    <d v="1899-12-30T05:37:00"/>
    <n v="13"/>
    <s v="Sat"/>
    <n v="38488734"/>
    <n v="906066"/>
    <s v="09-14"/>
    <x v="6"/>
    <x v="8"/>
    <x v="13"/>
  </r>
  <r>
    <x v="2448"/>
    <n v="23.9"/>
    <n v="28.4"/>
    <d v="1899-12-30T13:37:00"/>
    <n v="20.399999999999999"/>
    <d v="1899-12-30T23:59:00"/>
    <n v="8"/>
    <s v="Sun"/>
    <n v="46003725"/>
    <n v="1084565"/>
    <s v="09-15"/>
    <x v="6"/>
    <x v="8"/>
    <x v="14"/>
  </r>
  <r>
    <x v="2449"/>
    <n v="21.9"/>
    <n v="27.7"/>
    <d v="1899-12-30T13:58:00"/>
    <n v="17.600000000000001"/>
    <d v="1899-12-30T06:07:00"/>
    <n v="10.1"/>
    <s v="Mon"/>
    <n v="73884642"/>
    <n v="1740735"/>
    <s v="09-16"/>
    <x v="6"/>
    <x v="8"/>
    <x v="15"/>
  </r>
  <r>
    <x v="2450"/>
    <n v="21"/>
    <n v="26.7"/>
    <d v="1899-12-30T13:39:00"/>
    <n v="15.3"/>
    <d v="1899-12-30T06:08:00"/>
    <n v="11.4"/>
    <s v="Tue"/>
    <n v="79354604"/>
    <n v="1862485"/>
    <s v="09-17"/>
    <x v="6"/>
    <x v="8"/>
    <x v="16"/>
  </r>
  <r>
    <x v="2451"/>
    <n v="22.5"/>
    <n v="29.6"/>
    <d v="1899-12-30T15:14:00"/>
    <n v="16.600000000000001"/>
    <d v="1899-12-30T04:56:00"/>
    <n v="13"/>
    <s v="Wed"/>
    <n v="79927707"/>
    <n v="1869002"/>
    <s v="09-18"/>
    <x v="6"/>
    <x v="8"/>
    <x v="17"/>
  </r>
  <r>
    <x v="2452"/>
    <n v="20.9"/>
    <n v="25.4"/>
    <d v="1899-12-30T15:03:00"/>
    <n v="17.8"/>
    <d v="1899-12-30T23:57:00"/>
    <n v="7.6"/>
    <s v="Thu"/>
    <n v="79995363"/>
    <n v="1874557"/>
    <s v="09-19"/>
    <x v="6"/>
    <x v="8"/>
    <x v="18"/>
  </r>
  <r>
    <x v="2453"/>
    <n v="19.8"/>
    <n v="23.3"/>
    <d v="1899-12-30T12:30:00"/>
    <n v="15.3"/>
    <d v="1899-12-30T06:18:00"/>
    <n v="8"/>
    <s v="Fri"/>
    <n v="79820104"/>
    <n v="1866376"/>
    <s v="09-20"/>
    <x v="6"/>
    <x v="8"/>
    <x v="19"/>
  </r>
  <r>
    <x v="2454"/>
    <n v="18.5"/>
    <n v="21.2"/>
    <d v="1899-12-30T12:25:00"/>
    <n v="16.5"/>
    <d v="1899-12-30T20:12:00"/>
    <n v="4.7"/>
    <s v="Sat"/>
    <n v="70965130"/>
    <n v="1664014"/>
    <s v="09-21"/>
    <x v="6"/>
    <x v="8"/>
    <x v="20"/>
  </r>
  <r>
    <x v="2455"/>
    <n v="18.100000000000001"/>
    <n v="19.5"/>
    <d v="1899-12-30T21:36:00"/>
    <n v="16.5"/>
    <d v="1899-12-30T01:27:00"/>
    <n v="3"/>
    <s v="Sun"/>
    <n v="65028368"/>
    <n v="1525728"/>
    <s v="09-22"/>
    <x v="6"/>
    <x v="8"/>
    <x v="21"/>
  </r>
  <r>
    <x v="2456"/>
    <n v="19.100000000000001"/>
    <n v="21.4"/>
    <d v="1899-12-30T12:34:00"/>
    <n v="17"/>
    <d v="1899-12-30T23:55:00"/>
    <n v="4.4000000000000004"/>
    <s v="Mon"/>
    <n v="81328560"/>
    <n v="1907844"/>
    <s v="09-23"/>
    <x v="6"/>
    <x v="8"/>
    <x v="22"/>
  </r>
  <r>
    <x v="2457"/>
    <n v="19.100000000000001"/>
    <n v="26.5"/>
    <d v="1899-12-30T15:37:00"/>
    <n v="14.8"/>
    <d v="1899-12-30T04:51:00"/>
    <n v="11.7"/>
    <s v="Tue"/>
    <n v="85754794"/>
    <n v="2011292"/>
    <s v="09-24"/>
    <x v="6"/>
    <x v="8"/>
    <x v="23"/>
  </r>
  <r>
    <x v="2458"/>
    <n v="19"/>
    <n v="24.6"/>
    <d v="1899-12-30T12:45:00"/>
    <n v="12.5"/>
    <d v="1899-12-30T05:20:00"/>
    <n v="12.1"/>
    <s v="Wed"/>
    <n v="87661158"/>
    <n v="2056646"/>
    <s v="09-25"/>
    <x v="6"/>
    <x v="8"/>
    <x v="24"/>
  </r>
  <r>
    <x v="2459"/>
    <n v="21.6"/>
    <n v="27.1"/>
    <d v="1899-12-30T14:43:00"/>
    <n v="17.3"/>
    <d v="1899-12-30T03:37:00"/>
    <n v="9.8000000000000007"/>
    <s v="Thu"/>
    <n v="86865197"/>
    <n v="2035088"/>
    <s v="09-26"/>
    <x v="6"/>
    <x v="8"/>
    <x v="25"/>
  </r>
  <r>
    <x v="2460"/>
    <n v="22.2"/>
    <n v="26.8"/>
    <d v="1899-12-30T14:21:00"/>
    <n v="18.600000000000001"/>
    <d v="1899-12-30T06:10:00"/>
    <n v="8.1999999999999993"/>
    <s v="Fri"/>
    <n v="84583231"/>
    <n v="1981757"/>
    <s v="09-27"/>
    <x v="6"/>
    <x v="8"/>
    <x v="26"/>
  </r>
  <r>
    <x v="2461"/>
    <n v="23.2"/>
    <n v="26.8"/>
    <d v="1899-12-30T15:30:00"/>
    <n v="20.9"/>
    <d v="1899-12-30T06:54:00"/>
    <n v="5.9"/>
    <s v="Sat"/>
    <n v="69943719"/>
    <n v="1641037"/>
    <s v="09-28"/>
    <x v="6"/>
    <x v="8"/>
    <x v="27"/>
  </r>
  <r>
    <x v="2462"/>
    <n v="24.9"/>
    <n v="29.8"/>
    <d v="1899-12-30T12:48:00"/>
    <n v="21"/>
    <d v="1899-12-30T23:44:00"/>
    <n v="8.8000000000000007"/>
    <s v="Sun"/>
    <n v="56359936"/>
    <n v="1320662"/>
    <s v="09-29"/>
    <x v="6"/>
    <x v="8"/>
    <x v="28"/>
  </r>
  <r>
    <x v="2463"/>
    <n v="23.6"/>
    <n v="30.1"/>
    <d v="1899-12-30T15:17:00"/>
    <n v="18.2"/>
    <d v="1899-12-30T06:08:00"/>
    <n v="11.9"/>
    <s v="Mon"/>
    <n v="78590622"/>
    <n v="1837796"/>
    <s v="09-30"/>
    <x v="6"/>
    <x v="8"/>
    <x v="29"/>
  </r>
  <r>
    <x v="2464"/>
    <n v="22.8"/>
    <n v="25.1"/>
    <d v="1899-12-30T13:36:00"/>
    <n v="21.4"/>
    <d v="1899-12-30T23:20:00"/>
    <n v="3.7"/>
    <s v="Tue"/>
    <n v="82060998"/>
    <n v="1921353"/>
    <s v="10-01"/>
    <x v="6"/>
    <x v="9"/>
    <x v="0"/>
  </r>
  <r>
    <x v="2465"/>
    <n v="21.8"/>
    <n v="23.5"/>
    <d v="1899-12-30T23:46:00"/>
    <n v="20.5"/>
    <d v="1899-12-30T10:19:00"/>
    <n v="3"/>
    <s v="Wed"/>
    <n v="84184052"/>
    <n v="1967715"/>
    <s v="10-02"/>
    <x v="6"/>
    <x v="9"/>
    <x v="1"/>
  </r>
  <r>
    <x v="2466"/>
    <n v="23.2"/>
    <n v="27.4"/>
    <d v="1899-12-30T15:48:00"/>
    <n v="19.899999999999999"/>
    <d v="1899-12-30T23:47:00"/>
    <n v="7.5"/>
    <s v="Thu"/>
    <n v="72744263"/>
    <n v="1697470"/>
    <s v="10-03"/>
    <x v="6"/>
    <x v="9"/>
    <x v="2"/>
  </r>
  <r>
    <x v="2467"/>
    <n v="22.1"/>
    <n v="28.6"/>
    <d v="1899-12-30T13:24:00"/>
    <n v="17.600000000000001"/>
    <d v="1899-12-30T05:49:00"/>
    <n v="11"/>
    <s v="Fri"/>
    <n v="77485488"/>
    <n v="1812586"/>
    <s v="10-04"/>
    <x v="6"/>
    <x v="9"/>
    <x v="3"/>
  </r>
  <r>
    <x v="2468"/>
    <n v="21.4"/>
    <n v="26.1"/>
    <d v="1899-12-30T13:10:00"/>
    <n v="17.7"/>
    <d v="1899-12-30T22:46:00"/>
    <n v="8.4"/>
    <s v="Sat"/>
    <n v="65135319"/>
    <n v="1522665"/>
    <s v="10-05"/>
    <x v="6"/>
    <x v="9"/>
    <x v="4"/>
  </r>
  <r>
    <x v="2469"/>
    <n v="17.5"/>
    <n v="20.6"/>
    <d v="1899-12-30T15:07:00"/>
    <n v="14.5"/>
    <d v="1899-12-30T23:22:00"/>
    <n v="6.1"/>
    <s v="Sun"/>
    <n v="58644194"/>
    <n v="1372518"/>
    <s v="10-06"/>
    <x v="6"/>
    <x v="9"/>
    <x v="5"/>
  </r>
  <r>
    <x v="2470"/>
    <n v="15.4"/>
    <n v="17.899999999999999"/>
    <d v="1899-12-30T15:31:00"/>
    <n v="13.7"/>
    <d v="1899-12-30T06:36:00"/>
    <n v="4.2"/>
    <s v="Mon"/>
    <n v="85819266"/>
    <n v="2002513"/>
    <s v="10-07"/>
    <x v="6"/>
    <x v="9"/>
    <x v="6"/>
  </r>
  <r>
    <x v="2471"/>
    <n v="18"/>
    <n v="23.5"/>
    <d v="1899-12-30T14:53:00"/>
    <n v="13.8"/>
    <d v="1899-12-30T22:08:00"/>
    <n v="9.6999999999999993"/>
    <s v="Tue"/>
    <n v="89200959"/>
    <n v="2086107"/>
    <s v="10-08"/>
    <x v="6"/>
    <x v="9"/>
    <x v="7"/>
  </r>
  <r>
    <x v="2472"/>
    <n v="14.8"/>
    <n v="22.5"/>
    <d v="1899-12-30T15:52:00"/>
    <n v="8.1"/>
    <d v="1899-12-30T06:23:00"/>
    <n v="14.4"/>
    <s v="Wed"/>
    <n v="91225433"/>
    <n v="2127735"/>
    <s v="10-09"/>
    <x v="6"/>
    <x v="9"/>
    <x v="8"/>
  </r>
  <r>
    <x v="2473"/>
    <n v="16.399999999999999"/>
    <n v="24.1"/>
    <d v="1899-12-30T15:33:00"/>
    <n v="8.5"/>
    <d v="1899-12-30T04:37:00"/>
    <n v="15.6"/>
    <s v="Thu"/>
    <n v="94387405"/>
    <n v="2203775"/>
    <s v="10-10"/>
    <x v="6"/>
    <x v="9"/>
    <x v="9"/>
  </r>
  <r>
    <x v="2474"/>
    <n v="18.899999999999999"/>
    <n v="25.1"/>
    <d v="1899-12-30T13:25:00"/>
    <n v="13.9"/>
    <d v="1899-12-30T05:10:00"/>
    <n v="11.2"/>
    <s v="Fri"/>
    <n v="89529127"/>
    <n v="2092490"/>
    <s v="10-11"/>
    <x v="6"/>
    <x v="9"/>
    <x v="10"/>
  </r>
  <r>
    <x v="2475"/>
    <n v="19.2"/>
    <n v="24.3"/>
    <d v="1899-12-30T13:11:00"/>
    <n v="15"/>
    <d v="1899-12-30T02:26:00"/>
    <n v="9.3000000000000007"/>
    <s v="Sat"/>
    <n v="75391071"/>
    <n v="1767842"/>
    <s v="10-12"/>
    <x v="6"/>
    <x v="9"/>
    <x v="11"/>
  </r>
  <r>
    <x v="2476"/>
    <n v="16"/>
    <n v="21.5"/>
    <d v="1899-12-30T12:59:00"/>
    <n v="10.6"/>
    <d v="1899-12-30T06:14:00"/>
    <n v="10.9"/>
    <s v="Sun"/>
    <n v="69520518"/>
    <n v="1632335"/>
    <s v="10-13"/>
    <x v="6"/>
    <x v="9"/>
    <x v="12"/>
  </r>
  <r>
    <x v="2477"/>
    <n v="16.600000000000001"/>
    <n v="22.8"/>
    <d v="1899-12-30T13:58:00"/>
    <n v="9.6"/>
    <d v="1899-12-30T06:44:00"/>
    <n v="13.2"/>
    <s v="Mon"/>
    <n v="91886195"/>
    <n v="2156699"/>
    <s v="10-14"/>
    <x v="6"/>
    <x v="9"/>
    <x v="13"/>
  </r>
  <r>
    <x v="2478"/>
    <n v="14.1"/>
    <n v="18"/>
    <d v="1899-12-30T14:08:00"/>
    <n v="10.5"/>
    <d v="1899-12-30T23:54:00"/>
    <n v="7.5"/>
    <s v="Tue"/>
    <n v="102233276"/>
    <n v="2389092"/>
    <s v="10-15"/>
    <x v="6"/>
    <x v="9"/>
    <x v="14"/>
  </r>
  <r>
    <x v="2479"/>
    <n v="13.5"/>
    <n v="20.399999999999999"/>
    <d v="1899-12-30T14:42:00"/>
    <n v="7.2"/>
    <d v="1899-12-30T06:34:00"/>
    <n v="13.2"/>
    <s v="Wed"/>
    <n v="106376035"/>
    <n v="2487413"/>
    <s v="10-16"/>
    <x v="6"/>
    <x v="9"/>
    <x v="15"/>
  </r>
  <r>
    <x v="2480"/>
    <n v="14"/>
    <n v="19.600000000000001"/>
    <d v="1899-12-30T14:15:00"/>
    <n v="9"/>
    <d v="1899-12-30T04:25:00"/>
    <n v="10.6"/>
    <s v="Thu"/>
    <n v="108955882"/>
    <n v="2547685"/>
    <s v="10-17"/>
    <x v="6"/>
    <x v="9"/>
    <x v="16"/>
  </r>
  <r>
    <x v="2481"/>
    <n v="14.7"/>
    <n v="17.399999999999999"/>
    <d v="1899-12-30T11:02:00"/>
    <n v="12"/>
    <d v="1899-12-30T02:30:00"/>
    <n v="5.4"/>
    <s v="Fri"/>
    <n v="114406936"/>
    <n v="2678720"/>
    <s v="10-18"/>
    <x v="6"/>
    <x v="9"/>
    <x v="17"/>
  </r>
  <r>
    <x v="2482"/>
    <n v="17.2"/>
    <n v="23.6"/>
    <d v="1899-12-30T14:39:00"/>
    <n v="13.7"/>
    <d v="1899-12-31T00:00:00"/>
    <n v="9.9"/>
    <s v="Sat"/>
    <n v="91488804"/>
    <n v="2141791"/>
    <s v="10-19"/>
    <x v="6"/>
    <x v="9"/>
    <x v="18"/>
  </r>
  <r>
    <x v="2483"/>
    <n v="15.6"/>
    <n v="23"/>
    <d v="1899-12-30T14:05:00"/>
    <n v="11.7"/>
    <d v="1899-12-30T06:42:00"/>
    <n v="11.3"/>
    <s v="Sun"/>
    <n v="78335597"/>
    <n v="1832584"/>
    <s v="10-20"/>
    <x v="6"/>
    <x v="9"/>
    <x v="19"/>
  </r>
  <r>
    <x v="2484"/>
    <n v="15.5"/>
    <n v="22.4"/>
    <d v="1899-12-30T13:32:00"/>
    <n v="11.1"/>
    <d v="1899-12-30T03:52:00"/>
    <n v="11.3"/>
    <s v="Mon"/>
    <n v="98974674"/>
    <n v="2317221"/>
    <s v="10-21"/>
    <x v="6"/>
    <x v="9"/>
    <x v="20"/>
  </r>
  <r>
    <x v="2485"/>
    <n v="16"/>
    <n v="22.8"/>
    <d v="1899-12-30T14:01:00"/>
    <n v="10.7"/>
    <d v="1899-12-30T05:13:00"/>
    <n v="12.1"/>
    <s v="Tue"/>
    <n v="102626736"/>
    <n v="2406865"/>
    <s v="10-22"/>
    <x v="6"/>
    <x v="9"/>
    <x v="21"/>
  </r>
  <r>
    <x v="2486"/>
    <n v="16.399999999999999"/>
    <n v="20.7"/>
    <d v="1899-12-30T13:08:00"/>
    <n v="11.9"/>
    <d v="1899-12-30T05:44:00"/>
    <n v="8.8000000000000007"/>
    <s v="Wed"/>
    <n v="104948150"/>
    <n v="2462089"/>
    <s v="10-23"/>
    <x v="6"/>
    <x v="9"/>
    <x v="22"/>
  </r>
  <r>
    <x v="2487"/>
    <n v="17.899999999999999"/>
    <n v="20.7"/>
    <d v="1899-12-30T14:30:00"/>
    <n v="14.4"/>
    <d v="1899-12-30T06:46:00"/>
    <n v="6.3"/>
    <s v="Thu"/>
    <n v="101921511"/>
    <n v="2393766"/>
    <s v="10-24"/>
    <x v="6"/>
    <x v="9"/>
    <x v="23"/>
  </r>
  <r>
    <x v="2488"/>
    <n v="19.2"/>
    <n v="24.7"/>
    <d v="1899-12-30T13:36:00"/>
    <n v="15.6"/>
    <d v="1899-12-30T07:07:00"/>
    <n v="9.1"/>
    <s v="Fri"/>
    <n v="97630512"/>
    <n v="2295173"/>
    <s v="10-25"/>
    <x v="6"/>
    <x v="9"/>
    <x v="24"/>
  </r>
  <r>
    <x v="2489"/>
    <n v="15.5"/>
    <n v="18.8"/>
    <d v="1899-12-30T14:17:00"/>
    <n v="12.3"/>
    <d v="1899-12-30T23:45:00"/>
    <n v="6.5"/>
    <s v="Sat"/>
    <n v="90624721"/>
    <n v="2131581"/>
    <s v="10-26"/>
    <x v="6"/>
    <x v="9"/>
    <x v="25"/>
  </r>
  <r>
    <x v="2490"/>
    <n v="12.3"/>
    <n v="17.899999999999999"/>
    <d v="1899-12-30T15:04:00"/>
    <n v="7.5"/>
    <d v="1899-12-30T23:24:00"/>
    <n v="10.4"/>
    <s v="Sun"/>
    <n v="89264332"/>
    <n v="2099357"/>
    <s v="10-27"/>
    <x v="6"/>
    <x v="9"/>
    <x v="26"/>
  </r>
  <r>
    <x v="2491"/>
    <n v="11.6"/>
    <n v="19.399999999999999"/>
    <d v="1899-12-30T15:09:00"/>
    <n v="3.9"/>
    <d v="1899-12-30T06:35:00"/>
    <n v="15.5"/>
    <s v="Mon"/>
    <n v="114721048"/>
    <n v="2696867"/>
    <s v="10-28"/>
    <x v="6"/>
    <x v="9"/>
    <x v="27"/>
  </r>
  <r>
    <x v="2492"/>
    <n v="14.3"/>
    <n v="20.399999999999999"/>
    <d v="1899-12-30T13:43:00"/>
    <n v="8"/>
    <d v="1899-12-30T05:04:00"/>
    <n v="12.4"/>
    <s v="Tue"/>
    <n v="118208384"/>
    <n v="2777132"/>
    <s v="10-29"/>
    <x v="6"/>
    <x v="9"/>
    <x v="28"/>
  </r>
  <r>
    <x v="2493"/>
    <n v="13.5"/>
    <n v="18.8"/>
    <d v="1899-12-30T15:19:00"/>
    <n v="8.1999999999999993"/>
    <d v="1899-12-30T05:26:00"/>
    <n v="10.6"/>
    <s v="Wed"/>
    <n v="121276433"/>
    <n v="2849337"/>
    <s v="10-30"/>
    <x v="6"/>
    <x v="9"/>
    <x v="29"/>
  </r>
  <r>
    <x v="2494"/>
    <n v="14.1"/>
    <n v="21.7"/>
    <d v="1899-12-30T15:15:00"/>
    <n v="6.5"/>
    <d v="1899-12-30T06:35:00"/>
    <n v="15.2"/>
    <s v="Thu"/>
    <n v="118508534"/>
    <n v="2767170"/>
    <s v="10-31"/>
    <x v="6"/>
    <x v="9"/>
    <x v="30"/>
  </r>
  <r>
    <x v="2495"/>
    <n v="15.3"/>
    <n v="23.2"/>
    <d v="1899-12-30T15:18:00"/>
    <n v="9"/>
    <d v="1899-12-30T05:29:00"/>
    <n v="14.2"/>
    <s v="Fri"/>
    <n v="112648733"/>
    <n v="2626922"/>
    <s v="11-01"/>
    <x v="6"/>
    <x v="10"/>
    <x v="0"/>
  </r>
  <r>
    <x v="2496"/>
    <n v="14.2"/>
    <n v="20.7"/>
    <d v="1899-12-30T14:26:00"/>
    <n v="8.6"/>
    <d v="1899-12-30T06:46:00"/>
    <n v="12.1"/>
    <s v="Sat"/>
    <n v="100479768"/>
    <n v="2351104"/>
    <s v="11-02"/>
    <x v="6"/>
    <x v="10"/>
    <x v="1"/>
  </r>
  <r>
    <x v="2497"/>
    <n v="14.6"/>
    <n v="21.4"/>
    <d v="1899-12-30T14:46:00"/>
    <n v="9.6999999999999993"/>
    <d v="1899-12-30T05:56:00"/>
    <n v="11.7"/>
    <s v="Sun"/>
    <n v="89414325"/>
    <n v="2096992"/>
    <s v="11-03"/>
    <x v="6"/>
    <x v="10"/>
    <x v="2"/>
  </r>
  <r>
    <x v="2498"/>
    <n v="13.4"/>
    <n v="18"/>
    <d v="1899-12-30T15:26:00"/>
    <n v="8.4"/>
    <d v="1899-12-30T23:56:00"/>
    <n v="9.6"/>
    <s v="Mon"/>
    <n v="115576734"/>
    <n v="2711299"/>
    <s v="11-04"/>
    <x v="6"/>
    <x v="10"/>
    <x v="3"/>
  </r>
  <r>
    <x v="2499"/>
    <n v="12.4"/>
    <n v="20.100000000000001"/>
    <d v="1899-12-30T14:06:00"/>
    <n v="5.3"/>
    <d v="1899-12-30T06:23:00"/>
    <n v="14.8"/>
    <s v="Tue"/>
    <n v="123482583"/>
    <n v="2896508"/>
    <s v="11-05"/>
    <x v="6"/>
    <x v="10"/>
    <x v="4"/>
  </r>
  <r>
    <x v="2500"/>
    <n v="12.5"/>
    <n v="20.399999999999999"/>
    <d v="1899-12-30T14:01:00"/>
    <n v="6.2"/>
    <d v="1899-12-30T06:42:00"/>
    <n v="14.2"/>
    <s v="Wed"/>
    <n v="125056581"/>
    <n v="2932603"/>
    <s v="11-06"/>
    <x v="6"/>
    <x v="10"/>
    <x v="5"/>
  </r>
  <r>
    <x v="2501"/>
    <n v="13"/>
    <n v="18.7"/>
    <d v="1899-12-30T14:53:00"/>
    <n v="7.5"/>
    <d v="1899-12-30T23:53:00"/>
    <n v="11.2"/>
    <s v="Thu"/>
    <n v="127718260"/>
    <n v="2985103"/>
    <s v="11-07"/>
    <x v="6"/>
    <x v="10"/>
    <x v="6"/>
  </r>
  <r>
    <x v="2502"/>
    <n v="10.199999999999999"/>
    <n v="17.2"/>
    <d v="1899-12-30T15:00:00"/>
    <n v="4.3"/>
    <d v="1899-12-30T06:11:00"/>
    <n v="12.9"/>
    <s v="Fri"/>
    <n v="136467690"/>
    <n v="3182998"/>
    <s v="11-08"/>
    <x v="6"/>
    <x v="10"/>
    <x v="7"/>
  </r>
  <r>
    <x v="2503"/>
    <n v="9.4"/>
    <n v="17.899999999999999"/>
    <d v="1899-12-30T15:04:00"/>
    <n v="1.7"/>
    <d v="1899-12-30T06:36:00"/>
    <n v="16.2"/>
    <s v="Sat"/>
    <n v="127564420"/>
    <n v="2983125"/>
    <s v="11-09"/>
    <x v="6"/>
    <x v="10"/>
    <x v="8"/>
  </r>
  <r>
    <x v="2504"/>
    <n v="9.4"/>
    <n v="16.399999999999999"/>
    <d v="1899-12-30T16:37:00"/>
    <n v="2.4"/>
    <d v="1899-12-30T05:35:00"/>
    <n v="14"/>
    <s v="Sun"/>
    <n v="124449515"/>
    <n v="2914936"/>
    <s v="11-10"/>
    <x v="6"/>
    <x v="10"/>
    <x v="9"/>
  </r>
  <r>
    <x v="2505"/>
    <n v="12.4"/>
    <n v="18.399999999999999"/>
    <d v="1899-12-30T14:51:00"/>
    <n v="7.3"/>
    <d v="1899-12-30T06:24:00"/>
    <n v="11.1"/>
    <s v="Mon"/>
    <n v="138014426"/>
    <n v="3242387"/>
    <s v="11-11"/>
    <x v="6"/>
    <x v="10"/>
    <x v="10"/>
  </r>
  <r>
    <x v="2506"/>
    <n v="10.9"/>
    <n v="17.399999999999999"/>
    <d v="1899-12-30T14:31:00"/>
    <n v="5.6"/>
    <d v="1899-12-30T07:11:00"/>
    <n v="11.8"/>
    <s v="Tue"/>
    <n v="141838278"/>
    <n v="3326292"/>
    <s v="11-12"/>
    <x v="6"/>
    <x v="10"/>
    <x v="11"/>
  </r>
  <r>
    <x v="2507"/>
    <n v="9.6999999999999993"/>
    <n v="15.7"/>
    <d v="1899-12-30T17:37:00"/>
    <n v="3.9"/>
    <d v="1899-12-30T07:20:00"/>
    <n v="11.8"/>
    <s v="Wed"/>
    <n v="157423685"/>
    <n v="3702019"/>
    <s v="11-13"/>
    <x v="6"/>
    <x v="10"/>
    <x v="12"/>
  </r>
  <r>
    <x v="2508"/>
    <n v="4.5999999999999996"/>
    <n v="10.5"/>
    <d v="1899-12-30T00:01:00"/>
    <n v="0.2"/>
    <d v="1899-12-30T23:07:00"/>
    <n v="10.3"/>
    <s v="Thu"/>
    <n v="178312000"/>
    <n v="4187228"/>
    <s v="11-14"/>
    <x v="6"/>
    <x v="10"/>
    <x v="13"/>
  </r>
  <r>
    <x v="2509"/>
    <n v="7"/>
    <n v="16.2"/>
    <d v="1899-12-30T15:23:00"/>
    <n v="-1.9"/>
    <d v="1899-12-30T05:25:00"/>
    <n v="18.100000000000001"/>
    <s v="Fri"/>
    <n v="173045387"/>
    <n v="4054663"/>
    <s v="11-15"/>
    <x v="6"/>
    <x v="10"/>
    <x v="14"/>
  </r>
  <r>
    <x v="2510"/>
    <n v="11.8"/>
    <n v="19.7"/>
    <d v="1899-12-30T14:35:00"/>
    <n v="4.9000000000000004"/>
    <d v="1899-12-30T05:42:00"/>
    <n v="14.8"/>
    <s v="Sat"/>
    <n v="137452809"/>
    <n v="3223315"/>
    <s v="11-16"/>
    <x v="6"/>
    <x v="10"/>
    <x v="15"/>
  </r>
  <r>
    <x v="2511"/>
    <n v="10.5"/>
    <n v="15.1"/>
    <d v="1899-12-30T23:43:00"/>
    <n v="6.4"/>
    <d v="1899-12-30T06:09:00"/>
    <n v="8.6999999999999993"/>
    <s v="Sun"/>
    <n v="131748172"/>
    <n v="3092778"/>
    <s v="11-17"/>
    <x v="6"/>
    <x v="10"/>
    <x v="16"/>
  </r>
  <r>
    <x v="2512"/>
    <n v="11"/>
    <n v="20.6"/>
    <d v="1899-12-30T02:11:00"/>
    <n v="4.9000000000000004"/>
    <d v="1899-12-30T23:58:00"/>
    <n v="15.7"/>
    <s v="Mon"/>
    <n v="158785908"/>
    <n v="3729301"/>
    <s v="11-18"/>
    <x v="6"/>
    <x v="10"/>
    <x v="17"/>
  </r>
  <r>
    <x v="2513"/>
    <n v="5.0999999999999996"/>
    <n v="8.1999999999999993"/>
    <d v="1899-12-30T14:32:00"/>
    <n v="2.8"/>
    <d v="1899-12-30T23:40:00"/>
    <n v="5.4"/>
    <s v="Tue"/>
    <n v="184948091"/>
    <n v="4331122"/>
    <s v="11-19"/>
    <x v="6"/>
    <x v="10"/>
    <x v="18"/>
  </r>
  <r>
    <x v="2514"/>
    <n v="4.3"/>
    <n v="10.4"/>
    <d v="1899-12-30T14:11:00"/>
    <n v="0.4"/>
    <d v="1899-12-30T23:58:00"/>
    <n v="10"/>
    <s v="Wed"/>
    <n v="193824269"/>
    <n v="4545258"/>
    <s v="11-20"/>
    <x v="6"/>
    <x v="10"/>
    <x v="19"/>
  </r>
  <r>
    <x v="2515"/>
    <n v="6"/>
    <n v="13.8"/>
    <d v="1899-12-30T16:11:00"/>
    <n v="-2.6"/>
    <d v="1899-12-30T06:33:00"/>
    <n v="16.399999999999999"/>
    <s v="Thu"/>
    <n v="194996106"/>
    <n v="4568592"/>
    <s v="11-21"/>
    <x v="6"/>
    <x v="10"/>
    <x v="20"/>
  </r>
  <r>
    <x v="2516"/>
    <n v="9.8000000000000007"/>
    <n v="17.600000000000001"/>
    <d v="1899-12-30T14:21:00"/>
    <n v="2.5"/>
    <d v="1899-12-30T06:35:00"/>
    <n v="15.1"/>
    <s v="Fri"/>
    <n v="174657477"/>
    <n v="4073332"/>
    <s v="11-22"/>
    <x v="6"/>
    <x v="10"/>
    <x v="21"/>
  </r>
  <r>
    <x v="2517"/>
    <n v="10.9"/>
    <n v="18.3"/>
    <d v="1899-12-30T15:46:00"/>
    <n v="4.3"/>
    <d v="1899-12-30T07:39:00"/>
    <n v="14"/>
    <s v="Sat"/>
    <n v="146702979"/>
    <n v="3410230"/>
    <s v="11-23"/>
    <x v="6"/>
    <x v="10"/>
    <x v="22"/>
  </r>
  <r>
    <x v="2518"/>
    <n v="13.9"/>
    <n v="20.2"/>
    <d v="1899-12-30T15:32:00"/>
    <n v="9.3000000000000007"/>
    <d v="1899-12-30T05:14:00"/>
    <n v="10.9"/>
    <s v="Sun"/>
    <n v="123908654"/>
    <n v="2885242"/>
    <s v="11-24"/>
    <x v="6"/>
    <x v="10"/>
    <x v="23"/>
  </r>
  <r>
    <x v="2519"/>
    <n v="8.6999999999999993"/>
    <n v="13.7"/>
    <d v="1899-12-30T00:01:00"/>
    <n v="6.7"/>
    <d v="1899-12-30T09:25:00"/>
    <n v="7"/>
    <s v="Mon"/>
    <n v="170807227"/>
    <n v="4000514"/>
    <s v="11-25"/>
    <x v="6"/>
    <x v="10"/>
    <x v="24"/>
  </r>
  <r>
    <x v="2520"/>
    <n v="9.8000000000000007"/>
    <n v="14.3"/>
    <d v="1899-12-30T13:32:00"/>
    <n v="6.7"/>
    <d v="1899-12-30T23:57:00"/>
    <n v="7.6"/>
    <s v="Tue"/>
    <n v="169289418"/>
    <n v="3958020"/>
    <s v="11-26"/>
    <x v="6"/>
    <x v="10"/>
    <x v="25"/>
  </r>
  <r>
    <x v="2521"/>
    <n v="7.3"/>
    <n v="10.4"/>
    <d v="1899-12-30T12:14:00"/>
    <n v="4.3"/>
    <d v="1899-12-30T06:43:00"/>
    <n v="6.1"/>
    <s v="Wed"/>
    <n v="183900895"/>
    <n v="4301736"/>
    <s v="11-27"/>
    <x v="6"/>
    <x v="10"/>
    <x v="26"/>
  </r>
  <r>
    <x v="2522"/>
    <n v="5.6"/>
    <n v="9.6"/>
    <d v="1899-12-30T12:35:00"/>
    <n v="2.2000000000000002"/>
    <d v="1899-12-30T04:46:00"/>
    <n v="7.4"/>
    <s v="Thu"/>
    <n v="194793590"/>
    <n v="4573379"/>
    <s v="11-28"/>
    <x v="6"/>
    <x v="10"/>
    <x v="27"/>
  </r>
  <r>
    <x v="2523"/>
    <n v="5.0999999999999996"/>
    <n v="11.4"/>
    <d v="1899-12-30T15:18:00"/>
    <n v="-1"/>
    <d v="1899-12-30T07:10:00"/>
    <n v="12.4"/>
    <s v="Fri"/>
    <n v="197121964"/>
    <n v="4624423"/>
    <s v="11-29"/>
    <x v="6"/>
    <x v="10"/>
    <x v="28"/>
  </r>
  <r>
    <x v="2524"/>
    <n v="6"/>
    <n v="13.3"/>
    <d v="1899-12-30T15:35:00"/>
    <n v="-0.2"/>
    <d v="1899-12-30T06:22:00"/>
    <n v="13.5"/>
    <s v="Sat"/>
    <n v="178908188"/>
    <n v="4189312"/>
    <s v="11-30"/>
    <x v="6"/>
    <x v="10"/>
    <x v="29"/>
  </r>
  <r>
    <x v="2525"/>
    <n v="6.9"/>
    <n v="9"/>
    <d v="1899-12-30T10:32:00"/>
    <n v="5.4"/>
    <d v="1899-12-30T18:33:00"/>
    <n v="3.6"/>
    <s v="Sun"/>
    <n v="171666910"/>
    <n v="4009009"/>
    <s v="12-01"/>
    <x v="6"/>
    <x v="11"/>
    <x v="0"/>
  </r>
  <r>
    <x v="2526"/>
    <n v="4.9000000000000004"/>
    <n v="7.5"/>
    <d v="1899-12-30T14:20:00"/>
    <n v="1.3"/>
    <d v="1899-12-30T23:50:00"/>
    <n v="6.2"/>
    <s v="Mon"/>
    <n v="206999740"/>
    <n v="4867015"/>
    <s v="12-02"/>
    <x v="6"/>
    <x v="11"/>
    <x v="1"/>
  </r>
  <r>
    <x v="2527"/>
    <n v="4"/>
    <n v="8.5"/>
    <d v="1899-12-30T14:39:00"/>
    <n v="-0.2"/>
    <d v="1899-12-30T03:38:00"/>
    <n v="8.6999999999999993"/>
    <s v="Tue"/>
    <n v="216862480"/>
    <n v="5106422"/>
    <s v="12-03"/>
    <x v="6"/>
    <x v="11"/>
    <x v="2"/>
  </r>
  <r>
    <x v="2528"/>
    <n v="4.8"/>
    <n v="10.199999999999999"/>
    <d v="1899-12-30T15:08:00"/>
    <n v="0.5"/>
    <d v="1899-12-30T03:33:00"/>
    <n v="9.6999999999999993"/>
    <s v="Wed"/>
    <n v="212547187"/>
    <n v="4991364"/>
    <s v="12-04"/>
    <x v="6"/>
    <x v="11"/>
    <x v="3"/>
  </r>
  <r>
    <x v="2529"/>
    <n v="2"/>
    <n v="5.9"/>
    <d v="1899-12-30T13:59:00"/>
    <n v="-3"/>
    <d v="1899-12-30T23:59:00"/>
    <n v="8.9"/>
    <s v="Thu"/>
    <n v="231240828"/>
    <n v="5428815"/>
    <s v="12-05"/>
    <x v="6"/>
    <x v="11"/>
    <x v="4"/>
  </r>
  <r>
    <x v="2530"/>
    <n v="-1.4"/>
    <n v="3.6"/>
    <d v="1899-12-30T14:26:00"/>
    <n v="-5.9"/>
    <d v="1899-12-30T07:20:00"/>
    <n v="9.5"/>
    <s v="Fri"/>
    <n v="252017027"/>
    <n v="5911090"/>
    <s v="12-06"/>
    <x v="6"/>
    <x v="11"/>
    <x v="5"/>
  </r>
  <r>
    <x v="2531"/>
    <n v="2.4"/>
    <n v="7.9"/>
    <d v="1899-12-30T15:29:00"/>
    <n v="-4.9000000000000004"/>
    <d v="1899-12-30T00:59:00"/>
    <n v="12.8"/>
    <s v="Sat"/>
    <n v="226085180"/>
    <n v="5313571"/>
    <s v="12-07"/>
    <x v="6"/>
    <x v="11"/>
    <x v="6"/>
  </r>
  <r>
    <x v="2532"/>
    <n v="2.6"/>
    <n v="9.3000000000000007"/>
    <d v="1899-12-30T15:36:00"/>
    <n v="-2.7"/>
    <d v="1899-12-30T07:23:00"/>
    <n v="12"/>
    <s v="Sun"/>
    <n v="204158238"/>
    <n v="4807983"/>
    <s v="12-08"/>
    <x v="6"/>
    <x v="11"/>
    <x v="7"/>
  </r>
  <r>
    <x v="2533"/>
    <n v="2.5"/>
    <n v="10.9"/>
    <d v="1899-12-30T15:34:00"/>
    <n v="-3.9"/>
    <d v="1899-12-30T07:22:00"/>
    <n v="14.8"/>
    <s v="Mon"/>
    <n v="226824678"/>
    <n v="5330863"/>
    <s v="12-09"/>
    <x v="6"/>
    <x v="11"/>
    <x v="8"/>
  </r>
  <r>
    <x v="2534"/>
    <n v="4.9000000000000004"/>
    <n v="14"/>
    <d v="1899-12-30T15:57:00"/>
    <n v="-1.9"/>
    <d v="1899-12-30T07:08:00"/>
    <n v="15.9"/>
    <s v="Tue"/>
    <n v="219197622"/>
    <n v="5143913"/>
    <s v="12-10"/>
    <x v="6"/>
    <x v="11"/>
    <x v="9"/>
  </r>
  <r>
    <x v="2535"/>
    <n v="7.2"/>
    <n v="16.600000000000001"/>
    <d v="1899-12-30T13:38:00"/>
    <n v="1.5"/>
    <d v="1899-12-30T04:33:00"/>
    <n v="15.1"/>
    <s v="Wed"/>
    <n v="209181015"/>
    <n v="4920879"/>
    <s v="12-11"/>
    <x v="6"/>
    <x v="11"/>
    <x v="10"/>
  </r>
  <r>
    <x v="2536"/>
    <n v="3.2"/>
    <n v="7"/>
    <d v="1899-12-30T15:18:00"/>
    <n v="0.2"/>
    <d v="1899-12-31T00:00:00"/>
    <n v="6.8"/>
    <s v="Thu"/>
    <n v="223303579"/>
    <n v="5254959"/>
    <s v="12-12"/>
    <x v="6"/>
    <x v="11"/>
    <x v="11"/>
  </r>
  <r>
    <x v="2537"/>
    <n v="2.2999999999999998"/>
    <n v="8.6"/>
    <d v="1899-12-30T14:36:00"/>
    <n v="-4.3"/>
    <d v="1899-12-30T06:46:00"/>
    <n v="12.9"/>
    <s v="Fri"/>
    <n v="227936892"/>
    <n v="5343940"/>
    <s v="12-13"/>
    <x v="6"/>
    <x v="11"/>
    <x v="12"/>
  </r>
  <r>
    <x v="2538"/>
    <n v="4.5"/>
    <n v="9.9"/>
    <d v="1899-12-30T15:10:00"/>
    <n v="0.3"/>
    <d v="1899-12-30T03:09:00"/>
    <n v="9.6"/>
    <s v="Sat"/>
    <n v="202904320"/>
    <n v="4750397"/>
    <s v="12-14"/>
    <x v="6"/>
    <x v="11"/>
    <x v="13"/>
  </r>
  <r>
    <x v="2539"/>
    <n v="5"/>
    <n v="12.4"/>
    <d v="1899-12-30T15:18:00"/>
    <n v="-1.1000000000000001"/>
    <d v="1899-12-30T07:41:00"/>
    <n v="13.5"/>
    <s v="Sun"/>
    <n v="185331500"/>
    <n v="4345558"/>
    <s v="12-15"/>
    <x v="6"/>
    <x v="11"/>
    <x v="14"/>
  </r>
  <r>
    <x v="2540"/>
    <n v="6.3"/>
    <n v="13.2"/>
    <d v="1899-12-30T15:46:00"/>
    <n v="-0.6"/>
    <d v="1899-12-30T06:43:00"/>
    <n v="13.8"/>
    <s v="Mon"/>
    <n v="201500690"/>
    <n v="4728799"/>
    <s v="12-16"/>
    <x v="6"/>
    <x v="11"/>
    <x v="15"/>
  </r>
  <r>
    <x v="2541"/>
    <n v="9.1"/>
    <n v="15.1"/>
    <d v="1899-12-30T15:03:00"/>
    <n v="2.7"/>
    <d v="1899-12-30T07:23:00"/>
    <n v="12.4"/>
    <s v="Tue"/>
    <n v="194834104"/>
    <n v="4584118"/>
    <s v="12-17"/>
    <x v="6"/>
    <x v="11"/>
    <x v="16"/>
  </r>
  <r>
    <x v="2542"/>
    <n v="7.4"/>
    <n v="11.2"/>
    <d v="1899-12-30T15:15:00"/>
    <n v="4.5999999999999996"/>
    <d v="1899-12-31T00:00:00"/>
    <n v="6.6"/>
    <s v="Wed"/>
    <n v="196026201"/>
    <n v="4611843"/>
    <s v="12-18"/>
    <x v="6"/>
    <x v="11"/>
    <x v="17"/>
  </r>
  <r>
    <x v="2543"/>
    <n v="4.0999999999999996"/>
    <n v="8.5"/>
    <d v="1899-12-30T14:19:00"/>
    <n v="1.6"/>
    <d v="1899-12-30T07:57:00"/>
    <n v="6.9"/>
    <s v="Thu"/>
    <n v="214170298"/>
    <n v="5033122"/>
    <s v="12-19"/>
    <x v="6"/>
    <x v="11"/>
    <x v="18"/>
  </r>
  <r>
    <x v="2544"/>
    <n v="2.4"/>
    <n v="6.1"/>
    <d v="1899-12-30T14:52:00"/>
    <n v="-1.3"/>
    <d v="1899-12-30T07:04:00"/>
    <n v="7.4"/>
    <s v="Fri"/>
    <n v="221085699"/>
    <n v="5194309"/>
    <s v="12-20"/>
    <x v="6"/>
    <x v="11"/>
    <x v="19"/>
  </r>
  <r>
    <x v="2545"/>
    <n v="0.9"/>
    <n v="4.5"/>
    <d v="1899-12-30T13:49:00"/>
    <n v="-2.2999999999999998"/>
    <d v="1899-12-30T03:18:00"/>
    <n v="6.8"/>
    <s v="Sat"/>
    <n v="217677875"/>
    <n v="5112322"/>
    <s v="12-21"/>
    <x v="6"/>
    <x v="11"/>
    <x v="20"/>
  </r>
  <r>
    <x v="2546"/>
    <n v="1.3"/>
    <n v="7.6"/>
    <d v="1899-12-30T15:27:00"/>
    <n v="-2.2000000000000002"/>
    <d v="1899-12-30T00:22:00"/>
    <n v="9.8000000000000007"/>
    <s v="Sun"/>
    <n v="208142761"/>
    <n v="4890933"/>
    <s v="12-22"/>
    <x v="6"/>
    <x v="11"/>
    <x v="21"/>
  </r>
  <r>
    <x v="2547"/>
    <n v="3.6"/>
    <n v="10.4"/>
    <d v="1899-12-30T14:06:00"/>
    <n v="-2.6"/>
    <d v="1899-12-30T02:29:00"/>
    <n v="13"/>
    <s v="Mon"/>
    <n v="225766582"/>
    <n v="5300909"/>
    <s v="12-23"/>
    <x v="6"/>
    <x v="11"/>
    <x v="22"/>
  </r>
  <r>
    <x v="2548"/>
    <n v="3.3"/>
    <n v="10.1"/>
    <d v="1899-12-30T15:24:00"/>
    <n v="-1.7"/>
    <d v="1899-12-30T07:40:00"/>
    <n v="11.8"/>
    <s v="Tue"/>
    <n v="221740302"/>
    <n v="5199413"/>
    <s v="12-24"/>
    <x v="6"/>
    <x v="11"/>
    <x v="23"/>
  </r>
  <r>
    <x v="2549"/>
    <n v="4.5999999999999996"/>
    <n v="12.1"/>
    <d v="1899-12-30T15:32:00"/>
    <n v="-2.6"/>
    <d v="1899-12-30T06:37:00"/>
    <n v="14.7"/>
    <s v="Wed"/>
    <n v="208713907"/>
    <n v="4898332"/>
    <s v="12-25"/>
    <x v="6"/>
    <x v="11"/>
    <x v="24"/>
  </r>
  <r>
    <x v="2550"/>
    <n v="4.2"/>
    <n v="7.1"/>
    <d v="1899-12-30T12:54:00"/>
    <n v="2.6"/>
    <d v="1899-12-30T04:42:00"/>
    <n v="4.5"/>
    <s v="Thu"/>
    <n v="223132246"/>
    <n v="5246962"/>
    <s v="12-26"/>
    <x v="6"/>
    <x v="11"/>
    <x v="25"/>
  </r>
  <r>
    <x v="2551"/>
    <n v="1.9"/>
    <n v="5.6"/>
    <d v="1899-12-30T13:17:00"/>
    <n v="-0.6"/>
    <d v="1899-12-30T06:24:00"/>
    <n v="6.2"/>
    <s v="Fri"/>
    <n v="232277351"/>
    <n v="5451621"/>
    <s v="12-27"/>
    <x v="6"/>
    <x v="11"/>
    <x v="26"/>
  </r>
  <r>
    <x v="2552"/>
    <n v="1.2"/>
    <n v="7.8"/>
    <d v="1899-12-30T14:32:00"/>
    <n v="-3.4"/>
    <d v="1899-12-30T07:30:00"/>
    <n v="11.2"/>
    <s v="Sat"/>
    <n v="216083928"/>
    <n v="5070848"/>
    <s v="12-28"/>
    <x v="6"/>
    <x v="11"/>
    <x v="27"/>
  </r>
  <r>
    <x v="2553"/>
    <n v="0.6"/>
    <n v="4.3"/>
    <d v="1899-12-30T16:01:00"/>
    <n v="-4.3"/>
    <d v="1899-12-30T04:52:00"/>
    <n v="8.6"/>
    <s v="Sun"/>
    <n v="218088286"/>
    <n v="5112575"/>
    <s v="12-29"/>
    <x v="6"/>
    <x v="11"/>
    <x v="28"/>
  </r>
  <r>
    <x v="2554"/>
    <n v="5.2"/>
    <n v="10.6"/>
    <d v="1899-12-30T15:43:00"/>
    <n v="1.8"/>
    <d v="1899-12-30T00:10:00"/>
    <n v="8.8000000000000007"/>
    <s v="Mon"/>
    <n v="223302435"/>
    <n v="5232713"/>
    <s v="12-30"/>
    <x v="6"/>
    <x v="11"/>
    <x v="29"/>
  </r>
  <r>
    <x v="2555"/>
    <n v="-2.5"/>
    <n v="2.6"/>
    <d v="1899-12-30T00:01:00"/>
    <n v="-5.0999999999999996"/>
    <d v="1899-12-30T08:01:00"/>
    <n v="7.7"/>
    <s v="Tue"/>
    <n v="253331638"/>
    <n v="5934844"/>
    <s v="12-31"/>
    <x v="6"/>
    <x v="11"/>
    <x v="30"/>
  </r>
  <r>
    <x v="2556"/>
    <n v="0.2"/>
    <n v="4.5999999999999996"/>
    <d v="1899-12-30T14:19:00"/>
    <n v="-4.9000000000000004"/>
    <d v="1899-12-30T02:10:00"/>
    <n v="9.5"/>
    <s v="Wed"/>
    <n v="229072653"/>
    <n v="5365462"/>
    <s v="01-01"/>
    <x v="7"/>
    <x v="0"/>
    <x v="0"/>
  </r>
  <r>
    <x v="2557"/>
    <n v="3.4"/>
    <n v="7.3"/>
    <d v="1899-12-30T14:27:00"/>
    <n v="-1.7"/>
    <d v="1899-12-30T03:27:00"/>
    <n v="9"/>
    <s v="Thu"/>
    <n v="237111588"/>
    <n v="5548499"/>
    <s v="01-02"/>
    <x v="7"/>
    <x v="0"/>
    <x v="1"/>
  </r>
  <r>
    <x v="2558"/>
    <n v="3.6"/>
    <n v="8.6"/>
    <d v="1899-12-30T15:22:00"/>
    <n v="-0.8"/>
    <d v="1899-12-30T07:36:00"/>
    <n v="9.4"/>
    <s v="Fri"/>
    <n v="232571312"/>
    <n v="5449168"/>
    <s v="01-03"/>
    <x v="7"/>
    <x v="0"/>
    <x v="2"/>
  </r>
  <r>
    <x v="2559"/>
    <n v="2.7"/>
    <n v="8.6"/>
    <d v="1899-12-30T14:43:00"/>
    <n v="-2.2999999999999998"/>
    <d v="1899-12-30T06:47:00"/>
    <n v="10.9"/>
    <s v="Sat"/>
    <n v="219810420"/>
    <n v="5167821"/>
    <s v="01-04"/>
    <x v="7"/>
    <x v="0"/>
    <x v="3"/>
  </r>
  <r>
    <x v="2560"/>
    <n v="2.2000000000000002"/>
    <n v="10.199999999999999"/>
    <d v="1899-12-30T15:17:00"/>
    <n v="-4.3"/>
    <d v="1899-12-30T07:50:00"/>
    <n v="14.5"/>
    <s v="Sun"/>
    <n v="206700760"/>
    <n v="4860097"/>
    <s v="01-05"/>
    <x v="7"/>
    <x v="0"/>
    <x v="4"/>
  </r>
  <r>
    <x v="2561"/>
    <n v="1.4"/>
    <n v="3"/>
    <d v="1899-12-30T23:59:00"/>
    <n v="-1.4"/>
    <d v="1899-12-30T01:54:00"/>
    <n v="4.4000000000000004"/>
    <s v="Mon"/>
    <n v="242522525"/>
    <n v="5700533"/>
    <s v="01-06"/>
    <x v="7"/>
    <x v="0"/>
    <x v="5"/>
  </r>
  <r>
    <x v="2562"/>
    <n v="7"/>
    <n v="15.7"/>
    <d v="1899-12-30T22:40:00"/>
    <n v="2.9"/>
    <d v="1899-12-30T00:44:00"/>
    <n v="12.8"/>
    <s v="Tue"/>
    <n v="230560597"/>
    <n v="5416678"/>
    <s v="01-07"/>
    <x v="7"/>
    <x v="0"/>
    <x v="6"/>
  </r>
  <r>
    <x v="2563"/>
    <n v="7.9"/>
    <n v="14.1"/>
    <d v="1899-12-30T00:02:00"/>
    <n v="5.4"/>
    <d v="1899-12-30T22:44:00"/>
    <n v="8.6999999999999993"/>
    <s v="Wed"/>
    <n v="214434856"/>
    <n v="5037838"/>
    <s v="01-08"/>
    <x v="7"/>
    <x v="0"/>
    <x v="7"/>
  </r>
  <r>
    <x v="2564"/>
    <n v="3.2"/>
    <n v="6.5"/>
    <d v="1899-12-30T15:26:00"/>
    <n v="1"/>
    <d v="1899-12-30T23:54:00"/>
    <n v="5.5"/>
    <s v="Thu"/>
    <n v="223680045"/>
    <n v="5256283"/>
    <s v="01-09"/>
    <x v="7"/>
    <x v="0"/>
    <x v="8"/>
  </r>
  <r>
    <x v="2565"/>
    <n v="2.2000000000000002"/>
    <n v="9.1999999999999993"/>
    <d v="1899-12-30T15:30:00"/>
    <n v="-3.6"/>
    <d v="1899-12-30T07:34:00"/>
    <n v="12.8"/>
    <s v="Fri"/>
    <n v="226561674"/>
    <n v="5312774"/>
    <s v="01-10"/>
    <x v="7"/>
    <x v="0"/>
    <x v="9"/>
  </r>
  <r>
    <x v="2566"/>
    <n v="3.3"/>
    <n v="8"/>
    <d v="1899-12-30T15:43:00"/>
    <n v="-0.2"/>
    <d v="1899-12-30T08:07:00"/>
    <n v="8.1999999999999993"/>
    <s v="Sat"/>
    <n v="210329784"/>
    <n v="4919405"/>
    <s v="01-11"/>
    <x v="7"/>
    <x v="0"/>
    <x v="10"/>
  </r>
  <r>
    <x v="2567"/>
    <n v="2.7"/>
    <n v="6.5"/>
    <d v="1899-12-30T14:38:00"/>
    <n v="0.2"/>
    <d v="1899-12-30T01:17:00"/>
    <n v="6.3"/>
    <s v="Sun"/>
    <n v="201472003"/>
    <n v="4719450"/>
    <s v="01-12"/>
    <x v="7"/>
    <x v="0"/>
    <x v="11"/>
  </r>
  <r>
    <x v="2568"/>
    <n v="2.1"/>
    <n v="5.5"/>
    <d v="1899-12-30T14:36:00"/>
    <n v="-0.6"/>
    <d v="1899-12-30T23:27:00"/>
    <n v="6.1"/>
    <s v="Mon"/>
    <n v="234751742"/>
    <n v="5506579"/>
    <s v="01-13"/>
    <x v="7"/>
    <x v="0"/>
    <x v="12"/>
  </r>
  <r>
    <x v="2569"/>
    <n v="1.6"/>
    <n v="5.8"/>
    <d v="1899-12-30T15:58:00"/>
    <n v="-0.9"/>
    <d v="1899-12-30T02:46:00"/>
    <n v="6.7"/>
    <s v="Tue"/>
    <n v="244599975"/>
    <n v="5739638"/>
    <s v="01-14"/>
    <x v="7"/>
    <x v="0"/>
    <x v="13"/>
  </r>
  <r>
    <x v="2570"/>
    <n v="0.9"/>
    <n v="5.2"/>
    <d v="1899-12-30T14:09:00"/>
    <n v="-2.8"/>
    <d v="1899-12-30T02:48:00"/>
    <n v="8"/>
    <s v="Wed"/>
    <n v="248183924"/>
    <n v="5823516"/>
    <s v="01-15"/>
    <x v="7"/>
    <x v="0"/>
    <x v="14"/>
  </r>
  <r>
    <x v="2571"/>
    <n v="0.3"/>
    <n v="7.2"/>
    <d v="1899-12-30T15:44:00"/>
    <n v="-4.7"/>
    <d v="1899-12-30T05:21:00"/>
    <n v="11.9"/>
    <s v="Thu"/>
    <n v="254026064"/>
    <n v="5953654"/>
    <s v="01-16"/>
    <x v="7"/>
    <x v="0"/>
    <x v="15"/>
  </r>
  <r>
    <x v="2572"/>
    <n v="1.4"/>
    <n v="8"/>
    <d v="1899-12-30T15:42:00"/>
    <n v="-2.1"/>
    <d v="1899-12-30T06:37:00"/>
    <n v="10.1"/>
    <s v="Fri"/>
    <n v="245875657"/>
    <n v="5770092"/>
    <s v="01-17"/>
    <x v="7"/>
    <x v="0"/>
    <x v="16"/>
  </r>
  <r>
    <x v="2573"/>
    <n v="3.1"/>
    <n v="8.6999999999999993"/>
    <d v="1899-12-30T15:57:00"/>
    <n v="-1.1000000000000001"/>
    <d v="1899-12-30T23:42:00"/>
    <n v="9.8000000000000007"/>
    <s v="Sat"/>
    <n v="224576714"/>
    <n v="5261902"/>
    <s v="01-18"/>
    <x v="7"/>
    <x v="0"/>
    <x v="17"/>
  </r>
  <r>
    <x v="2574"/>
    <n v="3.2"/>
    <n v="9"/>
    <d v="1899-12-30T14:42:00"/>
    <n v="-3.2"/>
    <d v="1899-12-30T04:27:00"/>
    <n v="12.2"/>
    <s v="Sun"/>
    <n v="213694967"/>
    <n v="5008884"/>
    <s v="01-19"/>
    <x v="7"/>
    <x v="0"/>
    <x v="18"/>
  </r>
  <r>
    <x v="2575"/>
    <n v="4.5999999999999996"/>
    <n v="8.1"/>
    <d v="1899-12-30T15:31:00"/>
    <n v="2.4"/>
    <d v="1899-12-30T23:39:00"/>
    <n v="5.7"/>
    <s v="Mon"/>
    <n v="232030230"/>
    <n v="5439766"/>
    <s v="01-20"/>
    <x v="7"/>
    <x v="0"/>
    <x v="19"/>
  </r>
  <r>
    <x v="2576"/>
    <n v="1.9"/>
    <n v="7.9"/>
    <d v="1899-12-30T15:20:00"/>
    <n v="-2"/>
    <d v="1899-12-30T07:41:00"/>
    <n v="9.9"/>
    <s v="Tue"/>
    <n v="240043500"/>
    <n v="5622255"/>
    <s v="01-21"/>
    <x v="7"/>
    <x v="0"/>
    <x v="20"/>
  </r>
  <r>
    <x v="2577"/>
    <n v="2.9"/>
    <n v="5.7"/>
    <d v="1899-12-30T14:18:00"/>
    <n v="0.2"/>
    <d v="1899-12-30T00:04:00"/>
    <n v="5.5"/>
    <s v="Wed"/>
    <n v="240221778"/>
    <n v="5624863"/>
    <s v="01-22"/>
    <x v="7"/>
    <x v="0"/>
    <x v="21"/>
  </r>
  <r>
    <x v="2578"/>
    <n v="5"/>
    <n v="8.6"/>
    <d v="1899-12-30T15:30:00"/>
    <n v="2.7"/>
    <d v="1899-12-30T00:01:00"/>
    <n v="5.9"/>
    <s v="Thu"/>
    <n v="228889237"/>
    <n v="5356799"/>
    <s v="01-23"/>
    <x v="7"/>
    <x v="0"/>
    <x v="22"/>
  </r>
  <r>
    <x v="2579"/>
    <n v="6.1"/>
    <n v="11.8"/>
    <d v="1899-12-30T14:42:00"/>
    <n v="0.5"/>
    <d v="1899-12-30T07:12:00"/>
    <n v="11.3"/>
    <s v="Fri"/>
    <n v="198868932"/>
    <n v="4653000"/>
    <s v="01-24"/>
    <x v="7"/>
    <x v="0"/>
    <x v="23"/>
  </r>
  <r>
    <x v="2580"/>
    <n v="7.2"/>
    <n v="9.8000000000000007"/>
    <d v="1899-12-30T14:25:00"/>
    <n v="5.4"/>
    <d v="1899-12-30T23:59:00"/>
    <n v="4.4000000000000004"/>
    <s v="Sat"/>
    <n v="168682095"/>
    <n v="3943448"/>
    <s v="01-25"/>
    <x v="7"/>
    <x v="0"/>
    <x v="24"/>
  </r>
  <r>
    <x v="2581"/>
    <n v="6.7"/>
    <n v="11.2"/>
    <d v="1899-12-30T14:29:00"/>
    <n v="1.7"/>
    <d v="1899-12-30T05:37:00"/>
    <n v="9.5"/>
    <s v="Sun"/>
    <n v="168812000"/>
    <n v="3947238"/>
    <s v="01-26"/>
    <x v="7"/>
    <x v="0"/>
    <x v="25"/>
  </r>
  <r>
    <x v="2582"/>
    <n v="6.2"/>
    <n v="8.5"/>
    <d v="1899-12-30T00:27:00"/>
    <n v="4.5"/>
    <d v="1899-12-30T21:38:00"/>
    <n v="4"/>
    <s v="Mon"/>
    <n v="187174790"/>
    <n v="4383081"/>
    <s v="01-27"/>
    <x v="7"/>
    <x v="0"/>
    <x v="26"/>
  </r>
  <r>
    <x v="2583"/>
    <n v="7.4"/>
    <n v="11.1"/>
    <d v="1899-12-30T14:36:00"/>
    <n v="4.5"/>
    <d v="1899-12-30T00:01:00"/>
    <n v="6.6"/>
    <s v="Tue"/>
    <n v="203426874"/>
    <n v="4779443"/>
    <s v="01-28"/>
    <x v="7"/>
    <x v="0"/>
    <x v="27"/>
  </r>
  <r>
    <x v="2584"/>
    <n v="6.2"/>
    <n v="9.8000000000000007"/>
    <d v="1899-12-30T14:20:00"/>
    <n v="3.6"/>
    <d v="1899-12-30T07:57:00"/>
    <n v="6.2"/>
    <s v="Wed"/>
    <n v="207453682"/>
    <n v="4876312"/>
    <s v="01-29"/>
    <x v="7"/>
    <x v="0"/>
    <x v="28"/>
  </r>
  <r>
    <x v="2585"/>
    <n v="5.7"/>
    <n v="9.3000000000000007"/>
    <d v="1899-12-30T11:03:00"/>
    <n v="3.1"/>
    <d v="1899-12-30T07:55:00"/>
    <n v="6.2"/>
    <s v="Thu"/>
    <n v="207917024"/>
    <n v="4886516"/>
    <s v="01-30"/>
    <x v="7"/>
    <x v="0"/>
    <x v="29"/>
  </r>
  <r>
    <x v="2586"/>
    <n v="4.4000000000000004"/>
    <n v="8.3000000000000007"/>
    <d v="1899-12-30T16:20:00"/>
    <n v="0.9"/>
    <d v="1899-12-31T00:00:00"/>
    <n v="7.4"/>
    <s v="Fri"/>
    <n v="212247855"/>
    <n v="4984660"/>
    <s v="01-31"/>
    <x v="7"/>
    <x v="0"/>
    <x v="30"/>
  </r>
  <r>
    <x v="2587"/>
    <n v="2.9"/>
    <n v="8.1"/>
    <d v="1899-12-30T16:03:00"/>
    <n v="-1.8"/>
    <d v="1899-12-30T06:42:00"/>
    <n v="9.9"/>
    <s v="Sat"/>
    <n v="201444950"/>
    <n v="4723525"/>
    <s v="02-01"/>
    <x v="7"/>
    <x v="1"/>
    <x v="0"/>
  </r>
  <r>
    <x v="2588"/>
    <n v="3.6"/>
    <n v="9.5"/>
    <d v="1899-12-30T14:39:00"/>
    <n v="-1.7"/>
    <d v="1899-12-30T07:11:00"/>
    <n v="11.2"/>
    <s v="Sun"/>
    <n v="188966858"/>
    <n v="4427118"/>
    <s v="02-02"/>
    <x v="7"/>
    <x v="1"/>
    <x v="1"/>
  </r>
  <r>
    <x v="2589"/>
    <n v="3.1"/>
    <n v="7.5"/>
    <d v="1899-12-30T15:21:00"/>
    <n v="0.3"/>
    <d v="1899-12-30T02:16:00"/>
    <n v="7.2"/>
    <s v="Mon"/>
    <n v="221050528"/>
    <n v="5177491"/>
    <s v="02-03"/>
    <x v="7"/>
    <x v="1"/>
    <x v="2"/>
  </r>
  <r>
    <x v="2590"/>
    <n v="1.9"/>
    <n v="7.7"/>
    <d v="1899-12-30T16:35:00"/>
    <n v="-4.3"/>
    <d v="1899-12-30T07:41:00"/>
    <n v="12"/>
    <s v="Tue"/>
    <n v="232753031"/>
    <n v="5461304"/>
    <s v="02-04"/>
    <x v="7"/>
    <x v="1"/>
    <x v="3"/>
  </r>
  <r>
    <x v="2591"/>
    <n v="-1.5"/>
    <n v="3.4"/>
    <d v="1899-12-30T01:13:00"/>
    <n v="-4.9000000000000004"/>
    <d v="1899-12-30T23:42:00"/>
    <n v="8.3000000000000007"/>
    <s v="Wed"/>
    <n v="255282746"/>
    <n v="5993106"/>
    <s v="02-05"/>
    <x v="7"/>
    <x v="1"/>
    <x v="4"/>
  </r>
  <r>
    <x v="2592"/>
    <n v="-2.1"/>
    <n v="3.6"/>
    <d v="1899-12-30T16:43:00"/>
    <n v="-7.5"/>
    <d v="1899-12-30T07:26:00"/>
    <n v="11.1"/>
    <s v="Thu"/>
    <n v="267591051"/>
    <n v="6279400"/>
    <s v="02-06"/>
    <x v="7"/>
    <x v="1"/>
    <x v="5"/>
  </r>
  <r>
    <x v="2593"/>
    <n v="1.1000000000000001"/>
    <n v="7.7"/>
    <d v="1899-12-30T15:00:00"/>
    <n v="-4.4000000000000004"/>
    <d v="1899-12-30T07:48:00"/>
    <n v="12.1"/>
    <s v="Fri"/>
    <n v="253480790"/>
    <n v="5946104"/>
    <s v="02-07"/>
    <x v="7"/>
    <x v="1"/>
    <x v="6"/>
  </r>
  <r>
    <x v="2594"/>
    <n v="2.9"/>
    <n v="7.2"/>
    <d v="1899-12-30T15:04:00"/>
    <n v="0.4"/>
    <d v="1899-12-30T23:59:00"/>
    <n v="6.8"/>
    <s v="Sat"/>
    <n v="223394918"/>
    <n v="5246031"/>
    <s v="02-08"/>
    <x v="7"/>
    <x v="1"/>
    <x v="7"/>
  </r>
  <r>
    <x v="2595"/>
    <n v="1.9"/>
    <n v="8"/>
    <d v="1899-12-30T16:17:00"/>
    <n v="-4.4000000000000004"/>
    <d v="1899-12-30T07:14:00"/>
    <n v="12.4"/>
    <s v="Sun"/>
    <n v="208865749"/>
    <n v="4903070"/>
    <s v="02-09"/>
    <x v="7"/>
    <x v="1"/>
    <x v="8"/>
  </r>
  <r>
    <x v="2596"/>
    <n v="5.5"/>
    <n v="12.1"/>
    <d v="1899-12-30T15:56:00"/>
    <n v="1.4"/>
    <d v="1899-12-30T00:23:00"/>
    <n v="10.7"/>
    <s v="Mon"/>
    <n v="217002513"/>
    <n v="5085540"/>
    <s v="02-10"/>
    <x v="7"/>
    <x v="1"/>
    <x v="9"/>
  </r>
  <r>
    <x v="2597"/>
    <n v="6.1"/>
    <n v="13.5"/>
    <d v="1899-12-30T14:39:00"/>
    <n v="-2.9"/>
    <d v="1899-12-30T07:20:00"/>
    <n v="16.399999999999999"/>
    <s v="Tue"/>
    <n v="213866750"/>
    <n v="5023570"/>
    <s v="02-11"/>
    <x v="7"/>
    <x v="1"/>
    <x v="10"/>
  </r>
  <r>
    <x v="2598"/>
    <n v="8.1"/>
    <n v="9.5"/>
    <d v="1899-12-30T15:13:00"/>
    <n v="6"/>
    <d v="1899-12-30T07:46:00"/>
    <n v="3.5"/>
    <s v="Wed"/>
    <n v="205519842"/>
    <n v="4830427"/>
    <s v="02-12"/>
    <x v="7"/>
    <x v="1"/>
    <x v="11"/>
  </r>
  <r>
    <x v="2599"/>
    <n v="10.4"/>
    <n v="15.3"/>
    <d v="1899-12-30T15:17:00"/>
    <n v="6"/>
    <d v="1899-12-30T23:34:00"/>
    <n v="9.3000000000000007"/>
    <s v="Thu"/>
    <n v="182760337"/>
    <n v="4293915"/>
    <s v="02-13"/>
    <x v="7"/>
    <x v="1"/>
    <x v="12"/>
  </r>
  <r>
    <x v="2600"/>
    <n v="10.7"/>
    <n v="18.5"/>
    <d v="1899-12-30T16:12:00"/>
    <n v="5.2"/>
    <d v="1899-12-30T07:10:00"/>
    <n v="13.3"/>
    <s v="Fri"/>
    <n v="171710552"/>
    <n v="4029285"/>
    <s v="02-14"/>
    <x v="7"/>
    <x v="1"/>
    <x v="13"/>
  </r>
  <r>
    <x v="2601"/>
    <n v="12"/>
    <n v="17.3"/>
    <d v="1899-12-30T13:57:00"/>
    <n v="7.4"/>
    <d v="1899-12-30T02:54:00"/>
    <n v="9.9"/>
    <s v="Sat"/>
    <n v="149931744"/>
    <n v="3516100"/>
    <s v="02-15"/>
    <x v="7"/>
    <x v="1"/>
    <x v="14"/>
  </r>
  <r>
    <x v="2602"/>
    <n v="5"/>
    <n v="12.1"/>
    <d v="1899-12-30T00:01:00"/>
    <n v="0.1"/>
    <d v="1899-12-30T22:41:00"/>
    <n v="12"/>
    <s v="Sun"/>
    <n v="165060465"/>
    <n v="3873161"/>
    <s v="02-16"/>
    <x v="7"/>
    <x v="1"/>
    <x v="15"/>
  </r>
  <r>
    <x v="2603"/>
    <n v="-1.6"/>
    <n v="1.8"/>
    <d v="1899-12-30T13:15:00"/>
    <n v="-4.2"/>
    <d v="1899-12-30T23:41:00"/>
    <n v="6"/>
    <s v="Mon"/>
    <n v="237168397"/>
    <n v="5565241"/>
    <s v="02-17"/>
    <x v="7"/>
    <x v="1"/>
    <x v="16"/>
  </r>
  <r>
    <x v="2604"/>
    <n v="-0.2"/>
    <n v="5.3"/>
    <d v="1899-12-30T15:43:00"/>
    <n v="-5.4"/>
    <d v="1899-12-30T05:12:00"/>
    <n v="10.7"/>
    <s v="Tue"/>
    <n v="247011214"/>
    <n v="5797073"/>
    <s v="02-18"/>
    <x v="7"/>
    <x v="1"/>
    <x v="17"/>
  </r>
  <r>
    <x v="2605"/>
    <n v="4.7"/>
    <n v="11.4"/>
    <d v="1899-12-30T15:19:00"/>
    <n v="-0.6"/>
    <d v="1899-12-30T07:00:00"/>
    <n v="12"/>
    <s v="Wed"/>
    <n v="225262135"/>
    <n v="5271422"/>
    <s v="02-19"/>
    <x v="7"/>
    <x v="1"/>
    <x v="18"/>
  </r>
  <r>
    <x v="2606"/>
    <n v="6.1"/>
    <n v="14.4"/>
    <d v="1899-12-30T15:15:00"/>
    <n v="-0.3"/>
    <d v="1899-12-30T07:29:00"/>
    <n v="14.7"/>
    <s v="Thu"/>
    <n v="204466735"/>
    <n v="4772340"/>
    <s v="02-20"/>
    <x v="7"/>
    <x v="1"/>
    <x v="19"/>
  </r>
  <r>
    <x v="2607"/>
    <n v="8.3000000000000007"/>
    <n v="16.7"/>
    <d v="1899-12-30T14:22:00"/>
    <n v="-0.8"/>
    <d v="1899-12-30T07:07:00"/>
    <n v="17.5"/>
    <s v="Fri"/>
    <n v="190257126"/>
    <n v="4429116"/>
    <s v="02-21"/>
    <x v="7"/>
    <x v="1"/>
    <x v="20"/>
  </r>
  <r>
    <x v="2608"/>
    <n v="8.1999999999999993"/>
    <n v="12.1"/>
    <d v="1899-12-30T12:33:00"/>
    <n v="3.2"/>
    <d v="1899-12-30T23:59:00"/>
    <n v="8.9"/>
    <s v="Sat"/>
    <n v="167700033"/>
    <n v="3934311"/>
    <s v="02-22"/>
    <x v="7"/>
    <x v="1"/>
    <x v="21"/>
  </r>
  <r>
    <x v="2609"/>
    <n v="4.9000000000000004"/>
    <n v="11.2"/>
    <d v="1899-12-30T15:58:00"/>
    <n v="0.6"/>
    <d v="1899-12-30T06:54:00"/>
    <n v="10.6"/>
    <s v="Sun"/>
    <n v="166603443"/>
    <n v="3914075"/>
    <s v="02-23"/>
    <x v="7"/>
    <x v="1"/>
    <x v="22"/>
  </r>
  <r>
    <x v="2610"/>
    <n v="8.1"/>
    <n v="16.399999999999999"/>
    <d v="1899-12-30T15:27:00"/>
    <n v="-1.2"/>
    <d v="1899-12-30T07:07:00"/>
    <n v="17.600000000000001"/>
    <s v="Mon"/>
    <n v="182170157"/>
    <n v="4270640"/>
    <s v="02-24"/>
    <x v="7"/>
    <x v="1"/>
    <x v="23"/>
  </r>
  <r>
    <x v="2611"/>
    <n v="7"/>
    <n v="9.8000000000000007"/>
    <d v="1899-12-30T00:01:00"/>
    <n v="5.7"/>
    <d v="1899-12-30T04:45:00"/>
    <n v="4.0999999999999996"/>
    <s v="Tue"/>
    <n v="192651909"/>
    <n v="4515053"/>
    <s v="02-25"/>
    <x v="7"/>
    <x v="1"/>
    <x v="24"/>
  </r>
  <r>
    <x v="2612"/>
    <n v="8.3000000000000007"/>
    <n v="13.5"/>
    <d v="1899-12-30T15:36:00"/>
    <n v="5.9"/>
    <d v="1899-12-30T22:44:00"/>
    <n v="7.6"/>
    <s v="Wed"/>
    <n v="181902289"/>
    <n v="4275776"/>
    <s v="02-26"/>
    <x v="7"/>
    <x v="1"/>
    <x v="25"/>
  </r>
  <r>
    <x v="2613"/>
    <n v="6.1"/>
    <n v="9.3000000000000007"/>
    <d v="1899-12-30T15:29:00"/>
    <n v="4.5999999999999996"/>
    <d v="1899-12-30T06:40:00"/>
    <n v="4.7"/>
    <s v="Thu"/>
    <n v="187706971"/>
    <n v="4412329"/>
    <s v="02-27"/>
    <x v="7"/>
    <x v="1"/>
    <x v="26"/>
  </r>
  <r>
    <x v="2614"/>
    <n v="4.5"/>
    <n v="8.1"/>
    <d v="1899-12-30T13:27:00"/>
    <n v="2.2999999999999998"/>
    <d v="1899-12-30T06:46:00"/>
    <n v="5.8"/>
    <s v="Fri"/>
    <n v="196382620"/>
    <n v="4604947"/>
    <s v="02-28"/>
    <x v="7"/>
    <x v="1"/>
    <x v="27"/>
  </r>
  <r>
    <x v="2615"/>
    <n v="6.3"/>
    <n v="11.8"/>
    <d v="1899-12-30T16:08:00"/>
    <n v="2"/>
    <d v="1899-12-30T01:38:00"/>
    <n v="9.8000000000000007"/>
    <s v="Sat"/>
    <n v="174118602"/>
    <n v="4079712"/>
    <s v="02-29"/>
    <x v="7"/>
    <x v="1"/>
    <x v="28"/>
  </r>
  <r>
    <x v="2616"/>
    <n v="9.4"/>
    <n v="14.7"/>
    <d v="1899-12-30T14:23:00"/>
    <n v="3.6"/>
    <d v="1899-12-30T03:09:00"/>
    <n v="11.1"/>
    <s v="Sun"/>
    <n v="149370886"/>
    <n v="3500218"/>
    <s v="03-01"/>
    <x v="7"/>
    <x v="2"/>
    <x v="0"/>
  </r>
  <r>
    <x v="2617"/>
    <n v="7.1"/>
    <n v="11.5"/>
    <d v="1899-12-30T15:52:00"/>
    <n v="4.2"/>
    <d v="1899-12-30T07:02:00"/>
    <n v="7.3"/>
    <s v="Mon"/>
    <n v="175175008"/>
    <n v="4098954"/>
    <s v="03-02"/>
    <x v="7"/>
    <x v="2"/>
    <x v="1"/>
  </r>
  <r>
    <x v="2618"/>
    <n v="7.7"/>
    <n v="12.5"/>
    <d v="1899-12-30T16:01:00"/>
    <n v="3.7"/>
    <d v="1899-12-30T06:34:00"/>
    <n v="8.8000000000000007"/>
    <s v="Tue"/>
    <n v="177994741"/>
    <n v="4173617"/>
    <s v="03-03"/>
    <x v="7"/>
    <x v="2"/>
    <x v="2"/>
  </r>
  <r>
    <x v="2619"/>
    <n v="5.9"/>
    <n v="10.6"/>
    <d v="1899-12-30T14:30:00"/>
    <n v="1"/>
    <d v="1899-12-30T23:41:00"/>
    <n v="9.6"/>
    <s v="Wed"/>
    <n v="186201402"/>
    <n v="4371741"/>
    <s v="03-04"/>
    <x v="7"/>
    <x v="2"/>
    <x v="3"/>
  </r>
  <r>
    <x v="2620"/>
    <n v="3.7"/>
    <n v="10.4"/>
    <d v="1899-12-30T15:39:00"/>
    <n v="-0.7"/>
    <d v="1899-12-30T05:08:00"/>
    <n v="11.1"/>
    <s v="Thu"/>
    <n v="194958218"/>
    <n v="4568419"/>
    <s v="03-05"/>
    <x v="7"/>
    <x v="2"/>
    <x v="4"/>
  </r>
  <r>
    <x v="2621"/>
    <n v="5.4"/>
    <n v="13.9"/>
    <d v="1899-12-30T15:34:00"/>
    <n v="-2.9"/>
    <d v="1899-12-30T06:46:00"/>
    <n v="16.8"/>
    <s v="Fri"/>
    <n v="188241210"/>
    <n v="4418791"/>
    <s v="03-06"/>
    <x v="7"/>
    <x v="2"/>
    <x v="5"/>
  </r>
  <r>
    <x v="2622"/>
    <n v="5.7"/>
    <n v="10.199999999999999"/>
    <d v="1899-12-30T16:01:00"/>
    <n v="1.5"/>
    <d v="1899-12-30T06:49:00"/>
    <n v="8.6999999999999993"/>
    <s v="Sat"/>
    <n v="173425377"/>
    <n v="4072404"/>
    <s v="03-07"/>
    <x v="7"/>
    <x v="2"/>
    <x v="6"/>
  </r>
  <r>
    <x v="2623"/>
    <n v="8.3000000000000007"/>
    <n v="16"/>
    <d v="1899-12-30T15:31:00"/>
    <n v="1.8"/>
    <d v="1899-12-30T04:37:00"/>
    <n v="14.2"/>
    <s v="Sun"/>
    <n v="150583476"/>
    <n v="3525939"/>
    <s v="03-08"/>
    <x v="7"/>
    <x v="2"/>
    <x v="7"/>
  </r>
  <r>
    <x v="2624"/>
    <n v="9.1"/>
    <n v="15.1"/>
    <d v="1899-12-30T13:57:00"/>
    <n v="1.6"/>
    <d v="1899-12-30T06:57:00"/>
    <n v="13.5"/>
    <s v="Mon"/>
    <n v="168412387"/>
    <n v="3949767"/>
    <s v="03-09"/>
    <x v="7"/>
    <x v="2"/>
    <x v="8"/>
  </r>
  <r>
    <x v="2625"/>
    <n v="9"/>
    <n v="10.7"/>
    <d v="1899-12-30T12:05:00"/>
    <n v="5.8"/>
    <d v="1899-12-30T23:58:00"/>
    <n v="4.9000000000000004"/>
    <s v="Tue"/>
    <n v="176056927"/>
    <n v="4135950"/>
    <s v="03-10"/>
    <x v="7"/>
    <x v="2"/>
    <x v="9"/>
  </r>
  <r>
    <x v="2626"/>
    <n v="6.4"/>
    <n v="11.2"/>
    <d v="1899-12-30T14:47:00"/>
    <n v="2.9"/>
    <d v="1899-12-30T06:44:00"/>
    <n v="8.3000000000000007"/>
    <s v="Wed"/>
    <n v="187254023"/>
    <n v="4408475"/>
    <s v="03-11"/>
    <x v="7"/>
    <x v="2"/>
    <x v="10"/>
  </r>
  <r>
    <x v="2627"/>
    <n v="8.3000000000000007"/>
    <n v="17.100000000000001"/>
    <d v="1899-12-30T16:04:00"/>
    <n v="-0.9"/>
    <d v="1899-12-30T06:44:00"/>
    <n v="18"/>
    <s v="Thu"/>
    <n v="178649266"/>
    <n v="4203728"/>
    <s v="03-12"/>
    <x v="7"/>
    <x v="2"/>
    <x v="11"/>
  </r>
  <r>
    <x v="2628"/>
    <n v="9.4"/>
    <n v="15.4"/>
    <d v="1899-12-30T15:31:00"/>
    <n v="3.8"/>
    <d v="1899-12-30T06:10:00"/>
    <n v="11.6"/>
    <s v="Fri"/>
    <n v="171480582"/>
    <n v="4026495"/>
    <s v="03-13"/>
    <x v="7"/>
    <x v="2"/>
    <x v="12"/>
  </r>
  <r>
    <x v="2629"/>
    <n v="6.5"/>
    <n v="11.5"/>
    <d v="1899-12-30T15:56:00"/>
    <n v="1.6"/>
    <d v="1899-12-30T07:43:00"/>
    <n v="9.9"/>
    <s v="Sat"/>
    <n v="166263029"/>
    <n v="3906621"/>
    <s v="03-14"/>
    <x v="7"/>
    <x v="2"/>
    <x v="13"/>
  </r>
  <r>
    <x v="2630"/>
    <n v="6.2"/>
    <n v="12.2"/>
    <d v="1899-12-30T12:37:00"/>
    <n v="1.6"/>
    <d v="1899-12-30T05:47:00"/>
    <n v="10.6"/>
    <s v="Sun"/>
    <n v="160886062"/>
    <n v="3785809"/>
    <s v="03-15"/>
    <x v="7"/>
    <x v="2"/>
    <x v="14"/>
  </r>
  <r>
    <x v="2631"/>
    <n v="6.4"/>
    <n v="12.1"/>
    <d v="1899-12-30T16:16:00"/>
    <n v="0.8"/>
    <d v="1899-12-30T06:07:00"/>
    <n v="11.3"/>
    <s v="Mon"/>
    <n v="181798752"/>
    <n v="4275675"/>
    <s v="03-16"/>
    <x v="7"/>
    <x v="2"/>
    <x v="15"/>
  </r>
  <r>
    <x v="2632"/>
    <n v="10.5"/>
    <n v="18.600000000000001"/>
    <d v="1899-12-30T14:54:00"/>
    <n v="1.1000000000000001"/>
    <d v="1899-12-30T06:03:00"/>
    <n v="17.5"/>
    <s v="Tue"/>
    <n v="170563416"/>
    <n v="4018537"/>
    <s v="03-17"/>
    <x v="7"/>
    <x v="2"/>
    <x v="16"/>
  </r>
  <r>
    <x v="2633"/>
    <n v="11.7"/>
    <n v="19.600000000000001"/>
    <d v="1899-12-30T15:38:00"/>
    <n v="3.3"/>
    <d v="1899-12-30T06:38:00"/>
    <n v="16.3"/>
    <s v="Wed"/>
    <n v="156078534"/>
    <n v="3673266"/>
    <s v="03-18"/>
    <x v="7"/>
    <x v="2"/>
    <x v="17"/>
  </r>
  <r>
    <x v="2634"/>
    <n v="10.8"/>
    <n v="19.399999999999999"/>
    <d v="1899-12-30T10:46:00"/>
    <n v="6"/>
    <d v="1899-12-30T05:50:00"/>
    <n v="13.4"/>
    <s v="Thu"/>
    <n v="152809841"/>
    <n v="3596995"/>
    <s v="03-19"/>
    <x v="7"/>
    <x v="2"/>
    <x v="18"/>
  </r>
  <r>
    <x v="2635"/>
    <n v="12"/>
    <n v="18.600000000000001"/>
    <d v="1899-12-30T16:53:00"/>
    <n v="7"/>
    <d v="1899-12-30T06:30:00"/>
    <n v="11.6"/>
    <s v="Fri"/>
    <n v="148153933"/>
    <n v="3493055"/>
    <s v="03-20"/>
    <x v="7"/>
    <x v="2"/>
    <x v="19"/>
  </r>
  <r>
    <x v="2636"/>
    <n v="15"/>
    <n v="25.4"/>
    <d v="1899-12-30T15:50:00"/>
    <n v="5.2"/>
    <d v="1899-12-30T06:18:00"/>
    <n v="20.2"/>
    <s v="Sat"/>
    <n v="121621343"/>
    <n v="2861143"/>
    <s v="03-21"/>
    <x v="7"/>
    <x v="2"/>
    <x v="20"/>
  </r>
  <r>
    <x v="2637"/>
    <n v="14.1"/>
    <n v="21.7"/>
    <d v="1899-12-30T13:38:00"/>
    <n v="7.8"/>
    <d v="1899-12-30T23:57:00"/>
    <n v="13.9"/>
    <s v="Sun"/>
    <n v="101788177"/>
    <n v="2392751"/>
    <s v="03-22"/>
    <x v="7"/>
    <x v="2"/>
    <x v="21"/>
  </r>
  <r>
    <x v="2638"/>
    <n v="11.5"/>
    <n v="20.100000000000001"/>
    <d v="1899-12-30T15:24:00"/>
    <n v="3"/>
    <d v="1899-12-30T06:24:00"/>
    <n v="17.100000000000001"/>
    <s v="Mon"/>
    <n v="128020027"/>
    <n v="3009560"/>
    <s v="03-23"/>
    <x v="7"/>
    <x v="2"/>
    <x v="22"/>
  </r>
  <r>
    <x v="2639"/>
    <n v="11.2"/>
    <n v="19"/>
    <d v="1899-12-30T15:11:00"/>
    <n v="3.8"/>
    <d v="1899-12-30T06:12:00"/>
    <n v="15.2"/>
    <s v="Tue"/>
    <n v="131204856"/>
    <n v="3081044"/>
    <s v="03-24"/>
    <x v="7"/>
    <x v="2"/>
    <x v="23"/>
  </r>
  <r>
    <x v="2640"/>
    <n v="13.1"/>
    <n v="21.4"/>
    <d v="1899-12-30T16:50:00"/>
    <n v="3.6"/>
    <d v="1899-12-30T06:31:00"/>
    <n v="17.8"/>
    <s v="Wed"/>
    <n v="128071520"/>
    <n v="3006506"/>
    <s v="03-25"/>
    <x v="7"/>
    <x v="2"/>
    <x v="24"/>
  </r>
  <r>
    <x v="2641"/>
    <n v="13.2"/>
    <n v="16.899999999999999"/>
    <d v="1899-12-30T12:21:00"/>
    <n v="9.8000000000000007"/>
    <d v="1899-12-30T05:47:00"/>
    <n v="7.1"/>
    <s v="Thu"/>
    <n v="128831520"/>
    <n v="3023396"/>
    <s v="03-26"/>
    <x v="7"/>
    <x v="2"/>
    <x v="25"/>
  </r>
  <r>
    <x v="2642"/>
    <n v="14.6"/>
    <n v="19.600000000000001"/>
    <d v="1899-12-30T14:20:00"/>
    <n v="9.8000000000000007"/>
    <d v="1899-12-30T23:53:00"/>
    <n v="9.8000000000000007"/>
    <s v="Fri"/>
    <n v="122151344"/>
    <n v="2870859"/>
    <s v="03-27"/>
    <x v="7"/>
    <x v="2"/>
    <x v="26"/>
  </r>
  <r>
    <x v="2643"/>
    <n v="8.1999999999999993"/>
    <n v="11.1"/>
    <d v="1899-12-30T13:22:00"/>
    <n v="6.2"/>
    <d v="1899-12-30T23:57:00"/>
    <n v="4.9000000000000004"/>
    <s v="Sat"/>
    <n v="128439551"/>
    <n v="3018433"/>
    <s v="03-28"/>
    <x v="7"/>
    <x v="2"/>
    <x v="27"/>
  </r>
  <r>
    <x v="2644"/>
    <n v="8.6999999999999993"/>
    <n v="14.4"/>
    <d v="1899-12-30T15:02:00"/>
    <n v="3.4"/>
    <d v="1899-12-30T06:16:00"/>
    <n v="11"/>
    <s v="Sun"/>
    <n v="124035143"/>
    <n v="2910970"/>
    <s v="03-29"/>
    <x v="7"/>
    <x v="2"/>
    <x v="28"/>
  </r>
  <r>
    <x v="2645"/>
    <n v="11.5"/>
    <n v="18.3"/>
    <d v="1899-12-30T14:47:00"/>
    <n v="6.1"/>
    <d v="1899-12-30T06:07:00"/>
    <n v="12.2"/>
    <s v="Mon"/>
    <n v="135460898"/>
    <n v="3176003"/>
    <s v="03-30"/>
    <x v="7"/>
    <x v="2"/>
    <x v="29"/>
  </r>
  <r>
    <x v="2646"/>
    <n v="12.8"/>
    <n v="21.1"/>
    <d v="1899-12-30T15:08:00"/>
    <n v="4.5999999999999996"/>
    <d v="1899-12-30T06:14:00"/>
    <n v="16.5"/>
    <s v="Tue"/>
    <n v="128958452"/>
    <n v="3021213"/>
    <s v="03-31"/>
    <x v="7"/>
    <x v="2"/>
    <x v="30"/>
  </r>
  <r>
    <x v="2647"/>
    <n v="13.9"/>
    <n v="19.8"/>
    <d v="1899-12-30T15:51:00"/>
    <n v="9"/>
    <d v="1899-12-30T23:53:00"/>
    <n v="10.8"/>
    <s v="Wed"/>
    <n v="125602624"/>
    <n v="2944063"/>
    <s v="04-01"/>
    <x v="7"/>
    <x v="3"/>
    <x v="0"/>
  </r>
  <r>
    <x v="2648"/>
    <n v="12.6"/>
    <n v="19"/>
    <d v="1899-12-30T16:12:00"/>
    <n v="4.4000000000000004"/>
    <d v="1899-12-30T06:30:00"/>
    <n v="14.6"/>
    <s v="Thu"/>
    <n v="129001495"/>
    <n v="3020032"/>
    <s v="04-02"/>
    <x v="7"/>
    <x v="3"/>
    <x v="1"/>
  </r>
  <r>
    <x v="2649"/>
    <n v="13.5"/>
    <n v="20.6"/>
    <d v="1899-12-30T17:05:00"/>
    <n v="5.3"/>
    <d v="1899-12-30T06:10:00"/>
    <n v="15.3"/>
    <s v="Fri"/>
    <n v="122823807"/>
    <n v="2876007"/>
    <s v="04-03"/>
    <x v="7"/>
    <x v="3"/>
    <x v="2"/>
  </r>
  <r>
    <x v="2650"/>
    <n v="10.8"/>
    <n v="20.2"/>
    <d v="1899-12-30T14:35:00"/>
    <n v="5.5"/>
    <d v="1899-12-30T06:35:00"/>
    <n v="14.7"/>
    <s v="Sat"/>
    <n v="111680484"/>
    <n v="2616216"/>
    <s v="04-04"/>
    <x v="7"/>
    <x v="3"/>
    <x v="3"/>
  </r>
  <r>
    <x v="2651"/>
    <n v="9.3000000000000007"/>
    <n v="16.600000000000001"/>
    <d v="1899-12-30T15:58:00"/>
    <n v="1.5"/>
    <d v="1899-12-30T06:10:00"/>
    <n v="15.1"/>
    <s v="Sun"/>
    <n v="111243712"/>
    <n v="2606542"/>
    <s v="04-05"/>
    <x v="7"/>
    <x v="3"/>
    <x v="4"/>
  </r>
  <r>
    <x v="2652"/>
    <n v="11.3"/>
    <n v="18.899999999999999"/>
    <d v="1899-12-30T16:33:00"/>
    <n v="1.3"/>
    <d v="1899-12-30T06:00:00"/>
    <n v="17.600000000000001"/>
    <s v="Mon"/>
    <n v="129573752"/>
    <n v="3040467"/>
    <s v="04-06"/>
    <x v="7"/>
    <x v="3"/>
    <x v="5"/>
  </r>
  <r>
    <x v="2653"/>
    <n v="15.3"/>
    <n v="21.7"/>
    <d v="1899-12-30T16:30:00"/>
    <n v="8.5"/>
    <d v="1899-12-30T06:18:00"/>
    <n v="13.2"/>
    <s v="Tue"/>
    <n v="123290885"/>
    <n v="2890154"/>
    <s v="04-07"/>
    <x v="7"/>
    <x v="3"/>
    <x v="6"/>
  </r>
  <r>
    <x v="2654"/>
    <n v="12.2"/>
    <n v="18.8"/>
    <d v="1899-12-30T14:25:00"/>
    <n v="7.1"/>
    <d v="1899-12-30T23:51:00"/>
    <n v="11.7"/>
    <s v="Wed"/>
    <n v="124271387"/>
    <n v="2913826"/>
    <s v="04-08"/>
    <x v="7"/>
    <x v="3"/>
    <x v="7"/>
  </r>
  <r>
    <x v="2655"/>
    <n v="10.3"/>
    <n v="17.5"/>
    <d v="1899-12-30T16:18:00"/>
    <n v="3"/>
    <d v="1899-12-30T05:55:00"/>
    <n v="14.5"/>
    <s v="Thu"/>
    <n v="129754682"/>
    <n v="3048825"/>
    <s v="04-09"/>
    <x v="7"/>
    <x v="3"/>
    <x v="8"/>
  </r>
  <r>
    <x v="2656"/>
    <n v="11"/>
    <n v="15"/>
    <d v="1899-12-30T14:03:00"/>
    <n v="8.1999999999999993"/>
    <d v="1899-12-30T05:01:00"/>
    <n v="6.8"/>
    <s v="Fri"/>
    <n v="128437756"/>
    <n v="3017383"/>
    <s v="04-10"/>
    <x v="7"/>
    <x v="3"/>
    <x v="9"/>
  </r>
  <r>
    <x v="2657"/>
    <n v="10.6"/>
    <n v="15.2"/>
    <d v="1899-12-30T15:53:00"/>
    <n v="5.8"/>
    <d v="1899-12-30T05:57:00"/>
    <n v="9.4"/>
    <s v="Sat"/>
    <n v="117454936"/>
    <n v="2755840"/>
    <s v="04-11"/>
    <x v="7"/>
    <x v="3"/>
    <x v="10"/>
  </r>
  <r>
    <x v="2658"/>
    <n v="9.1999999999999993"/>
    <n v="13"/>
    <d v="1899-12-30T15:30:00"/>
    <n v="7.6"/>
    <d v="1899-12-31T00:00:00"/>
    <n v="5.4"/>
    <s v="Sun"/>
    <n v="119263299"/>
    <n v="2803155"/>
    <s v="04-12"/>
    <x v="7"/>
    <x v="3"/>
    <x v="11"/>
  </r>
  <r>
    <x v="2659"/>
    <n v="10.199999999999999"/>
    <n v="16.7"/>
    <d v="1899-12-30T16:23:00"/>
    <n v="6.4"/>
    <d v="1899-12-30T23:47:00"/>
    <n v="10.3"/>
    <s v="Mon"/>
    <n v="138382415"/>
    <n v="3258585"/>
    <s v="04-13"/>
    <x v="7"/>
    <x v="3"/>
    <x v="12"/>
  </r>
  <r>
    <x v="2660"/>
    <n v="14.6"/>
    <n v="23.9"/>
    <d v="1899-12-30T15:29:00"/>
    <n v="2.4"/>
    <d v="1899-12-30T06:07:00"/>
    <n v="21.5"/>
    <s v="Tue"/>
    <n v="129757822"/>
    <n v="3054259"/>
    <s v="04-14"/>
    <x v="7"/>
    <x v="3"/>
    <x v="13"/>
  </r>
  <r>
    <x v="2661"/>
    <n v="14.5"/>
    <n v="23.1"/>
    <d v="1899-12-30T16:08:00"/>
    <n v="6.6"/>
    <d v="1899-12-30T05:22:00"/>
    <n v="16.5"/>
    <s v="Wed"/>
    <n v="114404360"/>
    <n v="2691066"/>
    <s v="04-15"/>
    <x v="7"/>
    <x v="3"/>
    <x v="14"/>
  </r>
  <r>
    <x v="2662"/>
    <n v="12.8"/>
    <n v="18.100000000000001"/>
    <d v="1899-12-30T14:31:00"/>
    <n v="9"/>
    <d v="1899-12-30T05:17:00"/>
    <n v="9.1"/>
    <s v="Thu"/>
    <n v="119144053"/>
    <n v="2798532"/>
    <s v="04-16"/>
    <x v="7"/>
    <x v="3"/>
    <x v="15"/>
  </r>
  <r>
    <x v="2663"/>
    <n v="10.7"/>
    <n v="12.9"/>
    <d v="1899-12-30T16:13:00"/>
    <n v="8.6"/>
    <d v="1899-12-30T10:21:00"/>
    <n v="4.3"/>
    <s v="Fri"/>
    <n v="128078214"/>
    <n v="3012962"/>
    <s v="04-17"/>
    <x v="7"/>
    <x v="3"/>
    <x v="16"/>
  </r>
  <r>
    <x v="2664"/>
    <n v="14"/>
    <n v="19.899999999999999"/>
    <d v="1899-12-30T16:37:00"/>
    <n v="10.3"/>
    <d v="1899-12-30T06:26:00"/>
    <n v="9.6"/>
    <s v="Sat"/>
    <n v="103207450"/>
    <n v="2424043"/>
    <s v="04-18"/>
    <x v="7"/>
    <x v="3"/>
    <x v="17"/>
  </r>
  <r>
    <x v="2665"/>
    <n v="11.1"/>
    <n v="13.9"/>
    <d v="1899-12-30T12:00:00"/>
    <n v="9.6"/>
    <d v="1899-12-30T23:46:00"/>
    <n v="4.3"/>
    <s v="Sun"/>
    <n v="110215809"/>
    <n v="2586223"/>
    <s v="04-19"/>
    <x v="7"/>
    <x v="3"/>
    <x v="18"/>
  </r>
  <r>
    <x v="2666"/>
    <n v="13.6"/>
    <n v="19.8"/>
    <d v="1899-12-30T14:50:00"/>
    <n v="9.6"/>
    <d v="1899-12-30T02:46:00"/>
    <n v="10.199999999999999"/>
    <s v="Mon"/>
    <n v="120906645"/>
    <n v="2838331"/>
    <s v="04-20"/>
    <x v="7"/>
    <x v="3"/>
    <x v="19"/>
  </r>
  <r>
    <x v="2667"/>
    <n v="11.4"/>
    <n v="17.3"/>
    <d v="1899-12-30T12:48:00"/>
    <n v="6.2"/>
    <d v="1899-12-30T23:42:00"/>
    <n v="11.1"/>
    <s v="Tue"/>
    <n v="132618325"/>
    <n v="3116341"/>
    <s v="04-21"/>
    <x v="7"/>
    <x v="3"/>
    <x v="20"/>
  </r>
  <r>
    <x v="2668"/>
    <n v="8.5"/>
    <n v="14.4"/>
    <d v="1899-12-30T13:47:00"/>
    <n v="4.8"/>
    <d v="1899-12-30T05:10:00"/>
    <n v="9.6"/>
    <s v="Wed"/>
    <n v="146127321"/>
    <n v="3434667"/>
    <s v="04-22"/>
    <x v="7"/>
    <x v="3"/>
    <x v="21"/>
  </r>
  <r>
    <x v="2669"/>
    <n v="9.9"/>
    <n v="16"/>
    <d v="1899-12-30T15:04:00"/>
    <n v="4.9000000000000004"/>
    <d v="1899-12-30T03:32:00"/>
    <n v="11.1"/>
    <s v="Thu"/>
    <n v="143797134"/>
    <n v="3381518"/>
    <s v="04-23"/>
    <x v="7"/>
    <x v="3"/>
    <x v="22"/>
  </r>
  <r>
    <x v="2670"/>
    <n v="11.8"/>
    <n v="18.399999999999999"/>
    <d v="1899-12-30T14:15:00"/>
    <n v="4.2"/>
    <d v="1899-12-30T05:45:00"/>
    <n v="14.2"/>
    <s v="Fri"/>
    <n v="131632561"/>
    <n v="3097998"/>
    <s v="04-24"/>
    <x v="7"/>
    <x v="3"/>
    <x v="23"/>
  </r>
  <r>
    <x v="2671"/>
    <n v="15.9"/>
    <n v="24.1"/>
    <d v="1899-12-30T14:31:00"/>
    <n v="5.7"/>
    <d v="1899-12-30T05:02:00"/>
    <n v="18.399999999999999"/>
    <s v="Sat"/>
    <n v="106580091"/>
    <n v="2510745"/>
    <s v="04-25"/>
    <x v="7"/>
    <x v="3"/>
    <x v="24"/>
  </r>
  <r>
    <x v="2672"/>
    <n v="13.6"/>
    <n v="19.8"/>
    <d v="1899-12-30T16:35:00"/>
    <n v="9.4"/>
    <d v="1899-12-30T23:47:00"/>
    <n v="10.4"/>
    <s v="Sun"/>
    <n v="93588154"/>
    <n v="2204571"/>
    <s v="04-26"/>
    <x v="7"/>
    <x v="3"/>
    <x v="25"/>
  </r>
  <r>
    <x v="2673"/>
    <n v="12.9"/>
    <n v="20"/>
    <d v="1899-12-30T15:56:00"/>
    <n v="5.4"/>
    <d v="1899-12-30T05:34:00"/>
    <n v="14.6"/>
    <s v="Mon"/>
    <n v="113793772"/>
    <n v="2679227"/>
    <s v="04-27"/>
    <x v="7"/>
    <x v="3"/>
    <x v="26"/>
  </r>
  <r>
    <x v="2674"/>
    <n v="15.2"/>
    <n v="22.6"/>
    <d v="1899-12-30T16:00:00"/>
    <n v="6.2"/>
    <d v="1899-12-30T05:35:00"/>
    <n v="16.399999999999999"/>
    <s v="Tue"/>
    <n v="113520911"/>
    <n v="2667630"/>
    <s v="04-28"/>
    <x v="7"/>
    <x v="3"/>
    <x v="27"/>
  </r>
  <r>
    <x v="2675"/>
    <n v="17.600000000000001"/>
    <n v="26.1"/>
    <d v="1899-12-30T16:40:00"/>
    <n v="7.5"/>
    <d v="1899-12-30T05:30:00"/>
    <n v="18.600000000000001"/>
    <s v="Wed"/>
    <n v="106885899"/>
    <n v="2510964"/>
    <s v="04-29"/>
    <x v="7"/>
    <x v="3"/>
    <x v="28"/>
  </r>
  <r>
    <x v="2676"/>
    <n v="18.899999999999999"/>
    <n v="28"/>
    <d v="1899-12-30T16:31:00"/>
    <n v="10.199999999999999"/>
    <d v="1899-12-30T05:39:00"/>
    <n v="17.8"/>
    <s v="Thu"/>
    <n v="86551550"/>
    <n v="2034246"/>
    <s v="04-30"/>
    <x v="7"/>
    <x v="3"/>
    <x v="29"/>
  </r>
  <r>
    <x v="2677"/>
    <n v="22.7"/>
    <n v="31.3"/>
    <d v="1899-12-30T15:38:00"/>
    <n v="14.3"/>
    <d v="1899-12-30T05:22:00"/>
    <n v="17"/>
    <s v="Fri"/>
    <n v="69506678"/>
    <n v="1634080"/>
    <s v="05-01"/>
    <x v="7"/>
    <x v="4"/>
    <x v="0"/>
  </r>
  <r>
    <x v="2678"/>
    <n v="22.7"/>
    <n v="29.7"/>
    <d v="1899-12-30T14:51:00"/>
    <n v="17.600000000000001"/>
    <d v="1899-12-30T06:19:00"/>
    <n v="12.1"/>
    <s v="Sat"/>
    <n v="60613139"/>
    <n v="1425209"/>
    <s v="05-02"/>
    <x v="7"/>
    <x v="4"/>
    <x v="1"/>
  </r>
  <r>
    <x v="2679"/>
    <n v="17.899999999999999"/>
    <n v="20.3"/>
    <d v="1899-12-30T00:01:00"/>
    <n v="16.399999999999999"/>
    <d v="1899-12-30T04:07:00"/>
    <n v="3.9"/>
    <s v="Sun"/>
    <n v="59896782"/>
    <n v="1411987"/>
    <s v="05-03"/>
    <x v="7"/>
    <x v="4"/>
    <x v="2"/>
  </r>
  <r>
    <x v="2680"/>
    <n v="21.5"/>
    <n v="29.7"/>
    <d v="1899-12-30T15:13:00"/>
    <n v="14.7"/>
    <d v="1899-12-30T23:52:00"/>
    <n v="15"/>
    <s v="Mon"/>
    <n v="72088312"/>
    <n v="1698700"/>
    <s v="05-04"/>
    <x v="7"/>
    <x v="4"/>
    <x v="3"/>
  </r>
  <r>
    <x v="2681"/>
    <n v="16.8"/>
    <n v="21.2"/>
    <d v="1899-12-30T12:04:00"/>
    <n v="14.4"/>
    <d v="1899-12-30T02:52:00"/>
    <n v="6.8"/>
    <s v="Tue"/>
    <n v="72481509"/>
    <n v="1705409"/>
    <s v="05-05"/>
    <x v="7"/>
    <x v="4"/>
    <x v="4"/>
  </r>
  <r>
    <x v="2682"/>
    <n v="17.5"/>
    <n v="26.1"/>
    <d v="1899-12-30T13:08:00"/>
    <n v="13.3"/>
    <d v="1899-12-30T05:50:00"/>
    <n v="12.8"/>
    <s v="Wed"/>
    <n v="83193694"/>
    <n v="1957657"/>
    <s v="05-06"/>
    <x v="7"/>
    <x v="4"/>
    <x v="5"/>
  </r>
  <r>
    <x v="2683"/>
    <n v="15.8"/>
    <n v="21.9"/>
    <d v="1899-12-30T12:18:00"/>
    <n v="9.8000000000000007"/>
    <d v="1899-12-30T05:33:00"/>
    <n v="12.1"/>
    <s v="Thu"/>
    <n v="87884981"/>
    <n v="2065411"/>
    <s v="05-07"/>
    <x v="7"/>
    <x v="4"/>
    <x v="6"/>
  </r>
  <r>
    <x v="2684"/>
    <n v="17.600000000000001"/>
    <n v="25.6"/>
    <d v="1899-12-30T13:40:00"/>
    <n v="9.1"/>
    <d v="1899-12-30T05:24:00"/>
    <n v="16.5"/>
    <s v="Fri"/>
    <n v="83941788"/>
    <n v="1972115"/>
    <s v="05-08"/>
    <x v="7"/>
    <x v="4"/>
    <x v="7"/>
  </r>
  <r>
    <x v="2685"/>
    <n v="17"/>
    <n v="19"/>
    <d v="1899-12-30T18:14:00"/>
    <n v="14.6"/>
    <d v="1899-12-30T03:10:00"/>
    <n v="4.4000000000000004"/>
    <s v="Sat"/>
    <n v="73249432"/>
    <n v="1721635"/>
    <s v="05-09"/>
    <x v="7"/>
    <x v="4"/>
    <x v="8"/>
  </r>
  <r>
    <x v="2686"/>
    <n v="18.899999999999999"/>
    <n v="23.9"/>
    <d v="1899-12-30T14:13:00"/>
    <n v="16.3"/>
    <d v="1899-12-30T04:13:00"/>
    <n v="7.6"/>
    <s v="Sun"/>
    <n v="62593236"/>
    <n v="1470243"/>
    <s v="05-10"/>
    <x v="7"/>
    <x v="4"/>
    <x v="9"/>
  </r>
  <r>
    <x v="2687"/>
    <n v="21.1"/>
    <n v="28.6"/>
    <d v="1899-12-30T13:42:00"/>
    <n v="12.9"/>
    <d v="1899-12-30T05:43:00"/>
    <n v="15.7"/>
    <s v="Mon"/>
    <n v="80571084"/>
    <n v="1891648"/>
    <s v="05-11"/>
    <x v="7"/>
    <x v="4"/>
    <x v="10"/>
  </r>
  <r>
    <x v="2688"/>
    <n v="20.2"/>
    <n v="26.5"/>
    <d v="1899-12-30T13:53:00"/>
    <n v="14.8"/>
    <d v="1899-12-30T23:59:00"/>
    <n v="11.7"/>
    <s v="Tue"/>
    <n v="82677781"/>
    <n v="1939468"/>
    <s v="05-12"/>
    <x v="7"/>
    <x v="4"/>
    <x v="11"/>
  </r>
  <r>
    <x v="2689"/>
    <n v="18.600000000000001"/>
    <n v="25.5"/>
    <d v="1899-12-30T15:09:00"/>
    <n v="10.8"/>
    <d v="1899-12-30T05:49:00"/>
    <n v="14.7"/>
    <s v="Wed"/>
    <n v="84112055"/>
    <n v="1972009"/>
    <s v="05-13"/>
    <x v="7"/>
    <x v="4"/>
    <x v="12"/>
  </r>
  <r>
    <x v="2690"/>
    <n v="19.899999999999999"/>
    <n v="28.3"/>
    <d v="1899-12-30T16:20:00"/>
    <n v="11"/>
    <d v="1899-12-30T05:25:00"/>
    <n v="17.3"/>
    <s v="Thu"/>
    <n v="81667534"/>
    <n v="1912514"/>
    <s v="05-14"/>
    <x v="7"/>
    <x v="4"/>
    <x v="13"/>
  </r>
  <r>
    <x v="2691"/>
    <n v="16.5"/>
    <n v="19.8"/>
    <d v="1899-12-30T00:09:00"/>
    <n v="14.8"/>
    <d v="1899-12-30T22:37:00"/>
    <n v="5"/>
    <s v="Fri"/>
    <n v="82837601"/>
    <n v="1938763"/>
    <s v="05-15"/>
    <x v="7"/>
    <x v="4"/>
    <x v="14"/>
  </r>
  <r>
    <x v="2692"/>
    <n v="19.3"/>
    <n v="26.6"/>
    <d v="1899-12-30T16:23:00"/>
    <n v="14.8"/>
    <d v="1899-12-30T00:01:00"/>
    <n v="11.8"/>
    <s v="Sat"/>
    <n v="67814183"/>
    <n v="1579742"/>
    <s v="05-16"/>
    <x v="7"/>
    <x v="4"/>
    <x v="15"/>
  </r>
  <r>
    <x v="2693"/>
    <n v="22"/>
    <n v="29"/>
    <d v="1899-12-30T15:40:00"/>
    <n v="16.2"/>
    <d v="1899-12-30T05:16:00"/>
    <n v="12.8"/>
    <s v="Sun"/>
    <n v="56026512"/>
    <n v="1304820"/>
    <s v="05-17"/>
    <x v="7"/>
    <x v="4"/>
    <x v="16"/>
  </r>
  <r>
    <x v="2694"/>
    <n v="19.8"/>
    <n v="23.5"/>
    <d v="1899-12-30T13:53:00"/>
    <n v="17.2"/>
    <d v="1899-12-30T23:11:00"/>
    <n v="6.3"/>
    <s v="Mon"/>
    <n v="75135781"/>
    <n v="1750409"/>
    <s v="05-18"/>
    <x v="7"/>
    <x v="4"/>
    <x v="17"/>
  </r>
  <r>
    <x v="2695"/>
    <n v="15.5"/>
    <n v="19.399999999999999"/>
    <d v="1899-12-30T12:42:00"/>
    <n v="12.8"/>
    <d v="1899-12-30T05:51:00"/>
    <n v="6.6"/>
    <s v="Tue"/>
    <n v="83418881"/>
    <n v="1958937"/>
    <s v="05-19"/>
    <x v="7"/>
    <x v="4"/>
    <x v="18"/>
  </r>
  <r>
    <x v="2696"/>
    <n v="15.6"/>
    <n v="22.4"/>
    <d v="1899-12-30T15:08:00"/>
    <n v="10.5"/>
    <d v="1899-12-30T05:02:00"/>
    <n v="11.9"/>
    <s v="Wed"/>
    <n v="86289226"/>
    <n v="2026633"/>
    <s v="05-20"/>
    <x v="7"/>
    <x v="4"/>
    <x v="19"/>
  </r>
  <r>
    <x v="2697"/>
    <n v="16.2"/>
    <n v="24"/>
    <d v="1899-12-30T14:43:00"/>
    <n v="11.6"/>
    <d v="1899-12-30T04:54:00"/>
    <n v="12.4"/>
    <s v="Thu"/>
    <n v="86054346"/>
    <n v="2025933"/>
    <s v="05-21"/>
    <x v="7"/>
    <x v="4"/>
    <x v="20"/>
  </r>
  <r>
    <x v="2698"/>
    <n v="17.100000000000001"/>
    <n v="23.2"/>
    <d v="1899-12-30T16:58:00"/>
    <n v="12.6"/>
    <d v="1899-12-30T01:17:00"/>
    <n v="10.6"/>
    <s v="Fri"/>
    <n v="79708477"/>
    <n v="1878001"/>
    <s v="05-22"/>
    <x v="7"/>
    <x v="4"/>
    <x v="21"/>
  </r>
  <r>
    <x v="2699"/>
    <n v="20.100000000000001"/>
    <n v="28.6"/>
    <d v="1899-12-30T17:39:00"/>
    <n v="11.7"/>
    <d v="1899-12-30T05:43:00"/>
    <n v="16.899999999999999"/>
    <s v="Sat"/>
    <n v="66081324"/>
    <n v="1554918"/>
    <s v="05-23"/>
    <x v="7"/>
    <x v="4"/>
    <x v="22"/>
  </r>
  <r>
    <x v="2700"/>
    <n v="21.6"/>
    <n v="27.4"/>
    <d v="1899-12-30T12:27:00"/>
    <n v="16.399999999999999"/>
    <d v="1899-12-30T03:32:00"/>
    <n v="11"/>
    <s v="Sun"/>
    <n v="56771750"/>
    <n v="1335253"/>
    <s v="05-24"/>
    <x v="7"/>
    <x v="4"/>
    <x v="23"/>
  </r>
  <r>
    <x v="2701"/>
    <n v="21.4"/>
    <n v="26.3"/>
    <d v="1899-12-30T14:46:00"/>
    <n v="16"/>
    <d v="1899-12-30T05:37:00"/>
    <n v="10.3"/>
    <s v="Mon"/>
    <n v="72963635"/>
    <n v="1714987"/>
    <s v="05-25"/>
    <x v="7"/>
    <x v="4"/>
    <x v="24"/>
  </r>
  <r>
    <x v="2702"/>
    <n v="21.6"/>
    <n v="27.6"/>
    <d v="1899-12-30T15:33:00"/>
    <n v="15.9"/>
    <d v="1899-12-30T05:35:00"/>
    <n v="11.7"/>
    <s v="Tue"/>
    <n v="77493640"/>
    <n v="1819670"/>
    <s v="05-26"/>
    <x v="7"/>
    <x v="4"/>
    <x v="25"/>
  </r>
  <r>
    <x v="2703"/>
    <n v="21.4"/>
    <n v="27.3"/>
    <d v="1899-12-30T15:52:00"/>
    <n v="17.3"/>
    <d v="1899-12-30T23:53:00"/>
    <n v="10"/>
    <s v="Wed"/>
    <n v="77367839"/>
    <n v="1822143"/>
    <s v="05-27"/>
    <x v="7"/>
    <x v="4"/>
    <x v="26"/>
  </r>
  <r>
    <x v="2704"/>
    <n v="21"/>
    <n v="28.6"/>
    <d v="1899-12-30T14:23:00"/>
    <n v="13.7"/>
    <d v="1899-12-30T05:13:00"/>
    <n v="14.9"/>
    <s v="Thu"/>
    <n v="75852286"/>
    <n v="1786225"/>
    <s v="05-28"/>
    <x v="7"/>
    <x v="4"/>
    <x v="27"/>
  </r>
  <r>
    <x v="2705"/>
    <n v="21.1"/>
    <n v="28.9"/>
    <d v="1899-12-30T14:11:00"/>
    <n v="13.5"/>
    <d v="1899-12-30T04:54:00"/>
    <n v="15.4"/>
    <s v="Fri"/>
    <n v="72158251"/>
    <n v="1696402"/>
    <s v="05-29"/>
    <x v="7"/>
    <x v="4"/>
    <x v="28"/>
  </r>
  <r>
    <x v="2706"/>
    <n v="21.7"/>
    <n v="28.4"/>
    <d v="1899-12-30T15:32:00"/>
    <n v="14.2"/>
    <d v="1899-12-30T05:12:00"/>
    <n v="14.2"/>
    <s v="Sat"/>
    <n v="59286359"/>
    <n v="1393724"/>
    <s v="05-30"/>
    <x v="7"/>
    <x v="4"/>
    <x v="29"/>
  </r>
  <r>
    <x v="2707"/>
    <n v="22.3"/>
    <n v="28.9"/>
    <d v="1899-12-30T13:23:00"/>
    <n v="15.6"/>
    <d v="1899-12-30T05:22:00"/>
    <n v="13.3"/>
    <s v="Sun"/>
    <n v="53090686"/>
    <n v="1247696"/>
    <s v="05-31"/>
    <x v="7"/>
    <x v="4"/>
    <x v="30"/>
  </r>
  <r>
    <x v="2708"/>
    <n v="23.6"/>
    <n v="29.1"/>
    <d v="1899-12-30T14:36:00"/>
    <n v="19.899999999999999"/>
    <d v="1899-12-31T00:00:00"/>
    <n v="9.1999999999999993"/>
    <s v="Mon"/>
    <n v="72431368"/>
    <n v="1701099"/>
    <s v="06-01"/>
    <x v="7"/>
    <x v="5"/>
    <x v="0"/>
  </r>
  <r>
    <x v="2709"/>
    <n v="22.5"/>
    <n v="29.3"/>
    <d v="1899-12-30T13:46:00"/>
    <n v="15"/>
    <d v="1899-12-30T05:07:00"/>
    <n v="14.3"/>
    <s v="Tue"/>
    <n v="74718953"/>
    <n v="1754039"/>
    <s v="06-02"/>
    <x v="7"/>
    <x v="5"/>
    <x v="1"/>
  </r>
  <r>
    <x v="2710"/>
    <n v="24.1"/>
    <n v="31.1"/>
    <d v="1899-12-30T15:52:00"/>
    <n v="17.2"/>
    <d v="1899-12-30T05:11:00"/>
    <n v="13.9"/>
    <s v="Wed"/>
    <n v="76920465"/>
    <n v="1806780"/>
    <s v="06-03"/>
    <x v="7"/>
    <x v="5"/>
    <x v="2"/>
  </r>
  <r>
    <x v="2711"/>
    <n v="27.7"/>
    <n v="35.299999999999997"/>
    <d v="1899-12-30T17:12:00"/>
    <n v="19.600000000000001"/>
    <d v="1899-12-30T05:42:00"/>
    <n v="15.7"/>
    <s v="Thu"/>
    <n v="76948033"/>
    <n v="1806877"/>
    <s v="06-04"/>
    <x v="7"/>
    <x v="5"/>
    <x v="3"/>
  </r>
  <r>
    <x v="2712"/>
    <n v="25.9"/>
    <n v="34.6"/>
    <d v="1899-12-30T15:50:00"/>
    <n v="19.8"/>
    <d v="1899-12-30T23:57:00"/>
    <n v="14.8"/>
    <s v="Fri"/>
    <n v="73778996"/>
    <n v="1730019"/>
    <s v="06-05"/>
    <x v="7"/>
    <x v="5"/>
    <x v="4"/>
  </r>
  <r>
    <x v="2713"/>
    <n v="21.2"/>
    <n v="26.3"/>
    <d v="1899-12-30T14:11:00"/>
    <n v="18.399999999999999"/>
    <d v="1899-12-30T23:50:00"/>
    <n v="7.9"/>
    <s v="Sat"/>
    <n v="57822358"/>
    <n v="1356154"/>
    <s v="06-06"/>
    <x v="7"/>
    <x v="5"/>
    <x v="5"/>
  </r>
  <r>
    <x v="2714"/>
    <n v="23.5"/>
    <n v="31.3"/>
    <d v="1899-12-30T14:45:00"/>
    <n v="16.2"/>
    <d v="1899-12-30T04:20:00"/>
    <n v="15.1"/>
    <s v="Sun"/>
    <n v="49653751"/>
    <n v="1164930"/>
    <s v="06-07"/>
    <x v="7"/>
    <x v="5"/>
    <x v="6"/>
  </r>
  <r>
    <x v="2715"/>
    <n v="26.9"/>
    <n v="35.6"/>
    <d v="1899-12-30T15:50:00"/>
    <n v="17.399999999999999"/>
    <d v="1899-12-30T05:16:00"/>
    <n v="18.2"/>
    <s v="Mon"/>
    <n v="69283119"/>
    <n v="1625113"/>
    <s v="06-08"/>
    <x v="7"/>
    <x v="5"/>
    <x v="7"/>
  </r>
  <r>
    <x v="2716"/>
    <n v="28.7"/>
    <n v="37"/>
    <d v="1899-12-30T15:57:00"/>
    <n v="21"/>
    <d v="1899-12-30T04:36:00"/>
    <n v="16"/>
    <s v="Tue"/>
    <n v="74213165"/>
    <n v="1744809"/>
    <s v="06-09"/>
    <x v="7"/>
    <x v="5"/>
    <x v="8"/>
  </r>
  <r>
    <x v="2717"/>
    <n v="28.1"/>
    <n v="36.1"/>
    <d v="1899-12-30T14:56:00"/>
    <n v="21.3"/>
    <d v="1899-12-30T05:22:00"/>
    <n v="14.8"/>
    <s v="Wed"/>
    <n v="74626530"/>
    <n v="1753529"/>
    <s v="06-10"/>
    <x v="7"/>
    <x v="5"/>
    <x v="9"/>
  </r>
  <r>
    <x v="2718"/>
    <n v="25.5"/>
    <n v="31.7"/>
    <d v="1899-12-30T17:08:00"/>
    <n v="20.6"/>
    <d v="1899-12-30T03:38:00"/>
    <n v="11.1"/>
    <s v="Thu"/>
    <n v="71111607"/>
    <n v="1670184"/>
    <s v="06-11"/>
    <x v="7"/>
    <x v="5"/>
    <x v="10"/>
  </r>
  <r>
    <x v="2719"/>
    <n v="25.6"/>
    <n v="30.9"/>
    <d v="1899-12-30T12:47:00"/>
    <n v="19.7"/>
    <d v="1899-12-30T23:55:00"/>
    <n v="11.2"/>
    <s v="Fri"/>
    <n v="69212034"/>
    <n v="1624850"/>
    <s v="06-12"/>
    <x v="7"/>
    <x v="5"/>
    <x v="11"/>
  </r>
  <r>
    <x v="2720"/>
    <n v="24.6"/>
    <n v="29.5"/>
    <d v="1899-12-30T14:04:00"/>
    <n v="19.7"/>
    <d v="1899-12-30T00:01:00"/>
    <n v="9.8000000000000007"/>
    <s v="Sat"/>
    <n v="54431577"/>
    <n v="1277526"/>
    <s v="06-13"/>
    <x v="7"/>
    <x v="5"/>
    <x v="12"/>
  </r>
  <r>
    <x v="2721"/>
    <n v="25.5"/>
    <n v="30.5"/>
    <d v="1899-12-30T17:03:00"/>
    <n v="23.1"/>
    <d v="1899-12-30T04:15:00"/>
    <n v="7.4"/>
    <s v="Sun"/>
    <n v="45602733"/>
    <n v="1072117"/>
    <s v="06-14"/>
    <x v="7"/>
    <x v="5"/>
    <x v="13"/>
  </r>
  <r>
    <x v="2722"/>
    <n v="25.9"/>
    <n v="31.8"/>
    <d v="1899-12-30T16:06:00"/>
    <n v="19.899999999999999"/>
    <d v="1899-12-30T05:23:00"/>
    <n v="11.9"/>
    <s v="Mon"/>
    <n v="66041954"/>
    <n v="1551462"/>
    <s v="06-15"/>
    <x v="7"/>
    <x v="5"/>
    <x v="14"/>
  </r>
  <r>
    <x v="2723"/>
    <n v="24.8"/>
    <n v="31.3"/>
    <d v="1899-12-30T16:01:00"/>
    <n v="18.899999999999999"/>
    <d v="1899-12-30T05:38:00"/>
    <n v="12.4"/>
    <s v="Tue"/>
    <n v="71304019"/>
    <n v="1670375"/>
    <s v="06-16"/>
    <x v="7"/>
    <x v="5"/>
    <x v="15"/>
  </r>
  <r>
    <x v="2724"/>
    <n v="23.3"/>
    <n v="27.7"/>
    <d v="1899-12-30T13:44:00"/>
    <n v="18.3"/>
    <d v="1899-12-30T05:10:00"/>
    <n v="9.4"/>
    <s v="Wed"/>
    <n v="73167455"/>
    <n v="1717059"/>
    <s v="06-17"/>
    <x v="7"/>
    <x v="5"/>
    <x v="16"/>
  </r>
  <r>
    <x v="2725"/>
    <n v="19.2"/>
    <n v="23.1"/>
    <d v="1899-12-30T00:09:00"/>
    <n v="17.8"/>
    <d v="1899-12-30T21:46:00"/>
    <n v="5.3"/>
    <s v="Thu"/>
    <n v="72343643"/>
    <n v="1701090"/>
    <s v="06-18"/>
    <x v="7"/>
    <x v="5"/>
    <x v="17"/>
  </r>
  <r>
    <x v="2726"/>
    <n v="22"/>
    <n v="28.7"/>
    <d v="1899-12-30T14:16:00"/>
    <n v="17.899999999999999"/>
    <d v="1899-12-30T00:01:00"/>
    <n v="10.8"/>
    <s v="Fri"/>
    <n v="70126704"/>
    <n v="1650807"/>
    <s v="06-19"/>
    <x v="7"/>
    <x v="5"/>
    <x v="18"/>
  </r>
  <r>
    <x v="2727"/>
    <n v="23.2"/>
    <n v="28.8"/>
    <d v="1899-12-30T16:21:00"/>
    <n v="20"/>
    <d v="1899-12-30T02:26:00"/>
    <n v="8.8000000000000007"/>
    <s v="Sat"/>
    <n v="58125646"/>
    <n v="1367585"/>
    <s v="06-20"/>
    <x v="7"/>
    <x v="5"/>
    <x v="19"/>
  </r>
  <r>
    <x v="2728"/>
    <n v="22.2"/>
    <n v="27.2"/>
    <d v="1899-12-30T16:08:00"/>
    <n v="17.7"/>
    <d v="1899-12-30T04:58:00"/>
    <n v="9.5"/>
    <s v="Sun"/>
    <n v="49545864"/>
    <n v="1164964"/>
    <s v="06-21"/>
    <x v="7"/>
    <x v="5"/>
    <x v="20"/>
  </r>
  <r>
    <x v="2729"/>
    <n v="25.3"/>
    <n v="33.5"/>
    <d v="1899-12-30T16:56:00"/>
    <n v="16.2"/>
    <d v="1899-12-30T05:06:00"/>
    <n v="17.3"/>
    <s v="Mon"/>
    <n v="69857538"/>
    <n v="1643173"/>
    <s v="06-22"/>
    <x v="7"/>
    <x v="5"/>
    <x v="21"/>
  </r>
  <r>
    <x v="2730"/>
    <n v="26.3"/>
    <n v="34"/>
    <d v="1899-12-30T15:06:00"/>
    <n v="19.399999999999999"/>
    <d v="1899-12-30T05:24:00"/>
    <n v="14.6"/>
    <s v="Tue"/>
    <n v="72860959"/>
    <n v="1714730"/>
    <s v="06-23"/>
    <x v="7"/>
    <x v="5"/>
    <x v="22"/>
  </r>
  <r>
    <x v="2731"/>
    <n v="22.2"/>
    <n v="24.5"/>
    <d v="1899-12-30T10:41:00"/>
    <n v="20.100000000000001"/>
    <d v="1899-12-30T23:41:00"/>
    <n v="4.4000000000000004"/>
    <s v="Wed"/>
    <n v="73182469"/>
    <n v="1721355"/>
    <s v="06-24"/>
    <x v="7"/>
    <x v="5"/>
    <x v="23"/>
  </r>
  <r>
    <x v="2732"/>
    <n v="23.8"/>
    <n v="26.9"/>
    <d v="1899-12-30T11:58:00"/>
    <n v="20.100000000000001"/>
    <d v="1899-12-30T00:01:00"/>
    <n v="6.8"/>
    <s v="Thu"/>
    <n v="73466676"/>
    <n v="1725230"/>
    <s v="06-25"/>
    <x v="7"/>
    <x v="5"/>
    <x v="24"/>
  </r>
  <r>
    <x v="2733"/>
    <n v="25.5"/>
    <n v="30.7"/>
    <d v="1899-12-30T16:20:00"/>
    <n v="21.7"/>
    <d v="1899-12-30T06:36:00"/>
    <n v="9"/>
    <s v="Fri"/>
    <n v="69471015"/>
    <n v="1632844"/>
    <s v="06-26"/>
    <x v="7"/>
    <x v="5"/>
    <x v="25"/>
  </r>
  <r>
    <x v="2734"/>
    <n v="26.1"/>
    <n v="31.3"/>
    <d v="1899-12-30T15:17:00"/>
    <n v="20.9"/>
    <d v="1899-12-30T04:31:00"/>
    <n v="10.4"/>
    <s v="Sat"/>
    <n v="55789549"/>
    <n v="1311603"/>
    <s v="06-27"/>
    <x v="7"/>
    <x v="5"/>
    <x v="26"/>
  </r>
  <r>
    <x v="2735"/>
    <n v="26.1"/>
    <n v="32"/>
    <d v="1899-12-30T17:42:00"/>
    <n v="21.4"/>
    <d v="1899-12-30T04:48:00"/>
    <n v="10.6"/>
    <s v="Sun"/>
    <n v="47832358"/>
    <n v="1122957"/>
    <s v="06-28"/>
    <x v="7"/>
    <x v="5"/>
    <x v="27"/>
  </r>
  <r>
    <x v="2736"/>
    <n v="22.1"/>
    <n v="26.8"/>
    <d v="1899-12-30T13:46:00"/>
    <n v="19.8"/>
    <d v="1899-12-30T21:13:00"/>
    <n v="7"/>
    <s v="Mon"/>
    <n v="70227283"/>
    <n v="1650512"/>
    <s v="06-29"/>
    <x v="7"/>
    <x v="5"/>
    <x v="28"/>
  </r>
  <r>
    <x v="2737"/>
    <n v="23.5"/>
    <n v="28.2"/>
    <d v="1899-12-30T13:26:00"/>
    <n v="19.3"/>
    <d v="1899-12-30T22:47:00"/>
    <n v="8.9"/>
    <s v="Tue"/>
    <n v="72650627"/>
    <n v="1708569"/>
    <s v="06-30"/>
    <x v="7"/>
    <x v="5"/>
    <x v="29"/>
  </r>
  <r>
    <x v="2738"/>
    <n v="22.2"/>
    <n v="26.3"/>
    <d v="1899-12-30T14:24:00"/>
    <n v="19.100000000000001"/>
    <d v="1899-12-30T05:10:00"/>
    <n v="7.2"/>
    <s v="Wed"/>
    <n v="74057780"/>
    <n v="1742487"/>
    <s v="07-01"/>
    <x v="7"/>
    <x v="6"/>
    <x v="0"/>
  </r>
  <r>
    <x v="2739"/>
    <n v="23.6"/>
    <n v="28.8"/>
    <d v="1899-12-30T14:42:00"/>
    <n v="18.3"/>
    <d v="1899-12-30T05:29:00"/>
    <n v="10.5"/>
    <s v="Thu"/>
    <n v="74271045"/>
    <n v="1752015"/>
    <s v="07-02"/>
    <x v="7"/>
    <x v="6"/>
    <x v="1"/>
  </r>
  <r>
    <x v="2740"/>
    <n v="20.7"/>
    <n v="22.6"/>
    <d v="1899-12-30T14:45:00"/>
    <n v="18"/>
    <d v="1899-12-30T23:21:00"/>
    <n v="4.5999999999999996"/>
    <s v="Fri"/>
    <n v="71185546"/>
    <n v="1677217"/>
    <s v="07-03"/>
    <x v="7"/>
    <x v="6"/>
    <x v="2"/>
  </r>
  <r>
    <x v="2741"/>
    <n v="21.2"/>
    <n v="24.2"/>
    <d v="1899-12-30T13:24:00"/>
    <n v="17.899999999999999"/>
    <d v="1899-12-30T00:14:00"/>
    <n v="6.3"/>
    <s v="Sat"/>
    <n v="55805689"/>
    <n v="1315405"/>
    <s v="07-04"/>
    <x v="7"/>
    <x v="6"/>
    <x v="3"/>
  </r>
  <r>
    <x v="2742"/>
    <n v="23.7"/>
    <n v="28.6"/>
    <d v="1899-12-30T15:07:00"/>
    <n v="19.8"/>
    <d v="1899-12-30T04:29:00"/>
    <n v="8.8000000000000007"/>
    <s v="Sun"/>
    <n v="48212038"/>
    <n v="1137367"/>
    <s v="07-05"/>
    <x v="7"/>
    <x v="6"/>
    <x v="4"/>
  </r>
  <r>
    <x v="2743"/>
    <n v="24.1"/>
    <n v="28.1"/>
    <d v="1899-12-30T13:17:00"/>
    <n v="19.899999999999999"/>
    <d v="1899-12-30T03:49:00"/>
    <n v="8.1999999999999993"/>
    <s v="Mon"/>
    <n v="70351634"/>
    <n v="1659065"/>
    <s v="07-06"/>
    <x v="7"/>
    <x v="6"/>
    <x v="5"/>
  </r>
  <r>
    <x v="2744"/>
    <n v="26.5"/>
    <n v="32.4"/>
    <d v="1899-12-30T14:01:00"/>
    <n v="23.1"/>
    <d v="1899-12-30T05:13:00"/>
    <n v="9.3000000000000007"/>
    <s v="Tue"/>
    <n v="75889962"/>
    <n v="1789934"/>
    <s v="07-07"/>
    <x v="7"/>
    <x v="6"/>
    <x v="6"/>
  </r>
  <r>
    <x v="2745"/>
    <n v="26.2"/>
    <n v="31"/>
    <d v="1899-12-30T15:24:00"/>
    <n v="22.3"/>
    <d v="1899-12-30T06:01:00"/>
    <n v="8.6999999999999993"/>
    <s v="Wed"/>
    <n v="75707102"/>
    <n v="1781992"/>
    <s v="07-08"/>
    <x v="7"/>
    <x v="6"/>
    <x v="7"/>
  </r>
  <r>
    <x v="2746"/>
    <n v="24.4"/>
    <n v="29.7"/>
    <d v="1899-12-30T14:39:00"/>
    <n v="20.8"/>
    <d v="1899-12-30T05:27:00"/>
    <n v="8.9"/>
    <s v="Thu"/>
    <n v="75253268"/>
    <n v="1767631"/>
    <s v="07-09"/>
    <x v="7"/>
    <x v="6"/>
    <x v="8"/>
  </r>
  <r>
    <x v="2747"/>
    <n v="24"/>
    <n v="28.4"/>
    <d v="1899-12-30T16:30:00"/>
    <n v="21"/>
    <d v="1899-12-30T05:43:00"/>
    <n v="7.4"/>
    <s v="Fri"/>
    <n v="74392252"/>
    <n v="1749192"/>
    <s v="07-10"/>
    <x v="7"/>
    <x v="6"/>
    <x v="9"/>
  </r>
  <r>
    <x v="2748"/>
    <n v="25.5"/>
    <n v="31.3"/>
    <d v="1899-12-30T13:43:00"/>
    <n v="21.6"/>
    <d v="1899-12-30T23:31:00"/>
    <n v="9.6999999999999993"/>
    <s v="Sat"/>
    <n v="59289700"/>
    <n v="1393790"/>
    <s v="07-11"/>
    <x v="7"/>
    <x v="6"/>
    <x v="10"/>
  </r>
  <r>
    <x v="2749"/>
    <n v="20.399999999999999"/>
    <n v="21.9"/>
    <d v="1899-12-30T11:52:00"/>
    <n v="18.100000000000001"/>
    <d v="1899-12-30T23:24:00"/>
    <n v="3.8"/>
    <s v="Sun"/>
    <n v="50875182"/>
    <n v="1196046"/>
    <s v="07-12"/>
    <x v="7"/>
    <x v="6"/>
    <x v="11"/>
  </r>
  <r>
    <x v="2750"/>
    <n v="19.2"/>
    <n v="21"/>
    <d v="1899-12-30T16:06:00"/>
    <n v="18.2"/>
    <d v="1899-12-30T01:15:00"/>
    <n v="2.8"/>
    <s v="Mon"/>
    <n v="72804802"/>
    <n v="1715415"/>
    <s v="07-13"/>
    <x v="7"/>
    <x v="6"/>
    <x v="12"/>
  </r>
  <r>
    <x v="2751"/>
    <n v="19.600000000000001"/>
    <n v="21.5"/>
    <d v="1899-12-30T11:45:00"/>
    <n v="18.399999999999999"/>
    <d v="1899-12-30T05:44:00"/>
    <n v="3.1"/>
    <s v="Tue"/>
    <n v="76854539"/>
    <n v="1810950"/>
    <s v="07-14"/>
    <x v="7"/>
    <x v="6"/>
    <x v="13"/>
  </r>
  <r>
    <x v="2752"/>
    <n v="19.2"/>
    <n v="22.9"/>
    <d v="1899-12-30T16:28:00"/>
    <n v="17.5"/>
    <d v="1899-12-30T05:01:00"/>
    <n v="5.4"/>
    <s v="Wed"/>
    <n v="79387438"/>
    <n v="1871303"/>
    <s v="07-15"/>
    <x v="7"/>
    <x v="6"/>
    <x v="14"/>
  </r>
  <r>
    <x v="2753"/>
    <n v="22.2"/>
    <n v="28.8"/>
    <d v="1899-12-30T15:32:00"/>
    <n v="16.8"/>
    <d v="1899-12-30T05:37:00"/>
    <n v="12"/>
    <s v="Thu"/>
    <n v="77391889"/>
    <n v="1820520"/>
    <s v="07-16"/>
    <x v="7"/>
    <x v="6"/>
    <x v="15"/>
  </r>
  <r>
    <x v="2754"/>
    <n v="22.7"/>
    <n v="28.8"/>
    <d v="1899-12-30T15:34:00"/>
    <n v="17.3"/>
    <d v="1899-12-30T05:33:00"/>
    <n v="11.5"/>
    <s v="Fri"/>
    <n v="74848729"/>
    <n v="1760906"/>
    <s v="07-17"/>
    <x v="7"/>
    <x v="6"/>
    <x v="16"/>
  </r>
  <r>
    <x v="2755"/>
    <n v="22.4"/>
    <n v="27.6"/>
    <d v="1899-12-30T16:33:00"/>
    <n v="16.8"/>
    <d v="1899-12-30T04:46:00"/>
    <n v="10.8"/>
    <s v="Sat"/>
    <n v="62971611"/>
    <n v="1483800"/>
    <s v="07-18"/>
    <x v="7"/>
    <x v="6"/>
    <x v="17"/>
  </r>
  <r>
    <x v="2756"/>
    <n v="24.3"/>
    <n v="28"/>
    <d v="1899-12-30T22:26:00"/>
    <n v="20.5"/>
    <d v="1899-12-30T03:49:00"/>
    <n v="7.5"/>
    <s v="Sun"/>
    <n v="55075556"/>
    <n v="1297619"/>
    <s v="07-19"/>
    <x v="7"/>
    <x v="6"/>
    <x v="18"/>
  </r>
  <r>
    <x v="2757"/>
    <n v="29.1"/>
    <n v="32.799999999999997"/>
    <d v="1899-12-30T15:49:00"/>
    <n v="25.9"/>
    <d v="1899-12-30T23:59:00"/>
    <n v="6.9"/>
    <s v="Mon"/>
    <n v="74259326"/>
    <n v="1750065"/>
    <s v="07-20"/>
    <x v="7"/>
    <x v="6"/>
    <x v="19"/>
  </r>
  <r>
    <x v="2758"/>
    <n v="26.9"/>
    <n v="31.8"/>
    <d v="1899-12-30T15:03:00"/>
    <n v="22.8"/>
    <d v="1899-12-30T01:39:00"/>
    <n v="9"/>
    <s v="Tue"/>
    <n v="76296401"/>
    <n v="1797370"/>
    <s v="07-21"/>
    <x v="7"/>
    <x v="6"/>
    <x v="20"/>
  </r>
  <r>
    <x v="2759"/>
    <n v="22.5"/>
    <n v="25.1"/>
    <d v="1899-12-30T00:01:00"/>
    <n v="21.5"/>
    <d v="1899-12-30T07:30:00"/>
    <n v="3.6"/>
    <s v="Wed"/>
    <n v="78969532"/>
    <n v="1867315"/>
    <s v="07-22"/>
    <x v="7"/>
    <x v="6"/>
    <x v="21"/>
  </r>
  <r>
    <x v="2760"/>
    <n v="21.7"/>
    <n v="22.5"/>
    <d v="1899-12-30T00:01:00"/>
    <n v="21"/>
    <d v="1899-12-30T22:28:00"/>
    <n v="1.5"/>
    <s v="Thu"/>
    <n v="79168934"/>
    <n v="1876360"/>
    <s v="07-23"/>
    <x v="7"/>
    <x v="6"/>
    <x v="22"/>
  </r>
  <r>
    <x v="2761"/>
    <n v="21.3"/>
    <n v="23"/>
    <d v="1899-12-30T08:29:00"/>
    <n v="20.2"/>
    <d v="1899-12-30T23:32:00"/>
    <n v="2.8"/>
    <s v="Fri"/>
    <n v="76248048"/>
    <n v="1801014"/>
    <s v="07-24"/>
    <x v="7"/>
    <x v="6"/>
    <x v="23"/>
  </r>
  <r>
    <x v="2762"/>
    <n v="21.9"/>
    <n v="24.8"/>
    <d v="1899-12-30T13:42:00"/>
    <n v="20.100000000000001"/>
    <d v="1899-12-30T01:34:00"/>
    <n v="4.7"/>
    <s v="Sat"/>
    <n v="63104627"/>
    <n v="1489170"/>
    <s v="07-25"/>
    <x v="7"/>
    <x v="6"/>
    <x v="24"/>
  </r>
  <r>
    <x v="2763"/>
    <n v="25"/>
    <n v="30.2"/>
    <d v="1899-12-30T15:35:00"/>
    <n v="21.3"/>
    <d v="1899-12-30T03:40:00"/>
    <n v="8.9"/>
    <s v="Sun"/>
    <n v="52766331"/>
    <n v="1245538"/>
    <s v="07-26"/>
    <x v="7"/>
    <x v="6"/>
    <x v="25"/>
  </r>
  <r>
    <x v="2764"/>
    <n v="22.6"/>
    <n v="24.6"/>
    <d v="1899-12-30T11:20:00"/>
    <n v="21.3"/>
    <d v="1899-12-30T21:47:00"/>
    <n v="3.3"/>
    <s v="Mon"/>
    <n v="74071622"/>
    <n v="1746097"/>
    <s v="07-27"/>
    <x v="7"/>
    <x v="6"/>
    <x v="26"/>
  </r>
  <r>
    <x v="2765"/>
    <n v="22.3"/>
    <n v="24.2"/>
    <d v="1899-12-30T14:56:00"/>
    <n v="21.3"/>
    <d v="1899-12-30T05:31:00"/>
    <n v="2.9"/>
    <s v="Tue"/>
    <n v="77924700"/>
    <n v="1840728"/>
    <s v="07-28"/>
    <x v="7"/>
    <x v="6"/>
    <x v="27"/>
  </r>
  <r>
    <x v="2766"/>
    <n v="23.1"/>
    <n v="24.7"/>
    <d v="1899-12-30T17:42:00"/>
    <n v="21.6"/>
    <d v="1899-12-30T02:10:00"/>
    <n v="3.1"/>
    <s v="Wed"/>
    <n v="77473399"/>
    <n v="1829588"/>
    <s v="07-29"/>
    <x v="7"/>
    <x v="6"/>
    <x v="28"/>
  </r>
  <r>
    <x v="2767"/>
    <n v="23.1"/>
    <n v="25"/>
    <d v="1899-12-30T15:44:00"/>
    <n v="21.2"/>
    <d v="1899-12-30T11:03:00"/>
    <n v="3.8"/>
    <s v="Thu"/>
    <n v="74662054"/>
    <n v="1761101"/>
    <s v="07-30"/>
    <x v="7"/>
    <x v="6"/>
    <x v="29"/>
  </r>
  <r>
    <x v="2768"/>
    <n v="26.1"/>
    <n v="31.5"/>
    <d v="1899-12-30T15:35:00"/>
    <n v="21.9"/>
    <d v="1899-12-30T01:21:00"/>
    <n v="9.6"/>
    <s v="Fri"/>
    <n v="69701973"/>
    <n v="1640475"/>
    <s v="07-31"/>
    <x v="7"/>
    <x v="6"/>
    <x v="30"/>
  </r>
  <r>
    <x v="2769"/>
    <n v="27.7"/>
    <n v="34.1"/>
    <d v="1899-12-30T14:12:00"/>
    <n v="23.9"/>
    <d v="1899-12-30T05:59:00"/>
    <n v="10.199999999999999"/>
    <s v="Sat"/>
    <n v="55133392"/>
    <n v="1296323"/>
    <s v="08-01"/>
    <x v="7"/>
    <x v="7"/>
    <x v="0"/>
  </r>
  <r>
    <x v="2770"/>
    <n v="28.6"/>
    <n v="33.4"/>
    <d v="1899-12-30T13:41:00"/>
    <n v="24.6"/>
    <d v="1899-12-30T05:02:00"/>
    <n v="8.8000000000000007"/>
    <s v="Sun"/>
    <n v="46178251"/>
    <n v="1085817"/>
    <s v="08-02"/>
    <x v="7"/>
    <x v="7"/>
    <x v="1"/>
  </r>
  <r>
    <x v="2771"/>
    <n v="29.1"/>
    <n v="33"/>
    <d v="1899-12-30T11:25:00"/>
    <n v="25.7"/>
    <d v="1899-12-30T05:53:00"/>
    <n v="7.3"/>
    <s v="Mon"/>
    <n v="59473456"/>
    <n v="1398722"/>
    <s v="08-03"/>
    <x v="7"/>
    <x v="7"/>
    <x v="2"/>
  </r>
  <r>
    <x v="2772"/>
    <n v="29.3"/>
    <n v="34.4"/>
    <d v="1899-12-30T13:03:00"/>
    <n v="24.9"/>
    <d v="1899-12-30T04:50:00"/>
    <n v="9.5"/>
    <s v="Tue"/>
    <n v="62589398"/>
    <n v="1471991"/>
    <s v="08-04"/>
    <x v="7"/>
    <x v="7"/>
    <x v="3"/>
  </r>
  <r>
    <x v="2773"/>
    <n v="28.9"/>
    <n v="33"/>
    <d v="1899-12-30T13:16:00"/>
    <n v="25.4"/>
    <d v="1899-12-30T05:46:00"/>
    <n v="7.6"/>
    <s v="Wed"/>
    <n v="68241621"/>
    <n v="1604299"/>
    <s v="08-05"/>
    <x v="7"/>
    <x v="7"/>
    <x v="4"/>
  </r>
  <r>
    <x v="2774"/>
    <n v="28.5"/>
    <n v="31.2"/>
    <d v="1899-12-30T17:24:00"/>
    <n v="25.8"/>
    <d v="1899-12-30T12:00:00"/>
    <n v="5.4"/>
    <s v="Thu"/>
    <n v="67562376"/>
    <n v="1587770"/>
    <s v="08-06"/>
    <x v="7"/>
    <x v="7"/>
    <x v="5"/>
  </r>
  <r>
    <x v="2775"/>
    <n v="24.6"/>
    <n v="27.1"/>
    <d v="1899-12-30T00:01:00"/>
    <n v="22.5"/>
    <d v="1899-12-30T13:03:00"/>
    <n v="4.5999999999999996"/>
    <s v="Fri"/>
    <n v="63125505"/>
    <n v="1479986"/>
    <s v="08-07"/>
    <x v="7"/>
    <x v="7"/>
    <x v="6"/>
  </r>
  <r>
    <x v="2776"/>
    <n v="23.7"/>
    <n v="25"/>
    <d v="1899-12-30T16:16:00"/>
    <n v="22.9"/>
    <d v="1899-12-30T01:51:00"/>
    <n v="2.1"/>
    <s v="Sat"/>
    <n v="54173148"/>
    <n v="1270605"/>
    <s v="08-08"/>
    <x v="7"/>
    <x v="7"/>
    <x v="7"/>
  </r>
  <r>
    <x v="2777"/>
    <n v="28.3"/>
    <n v="33.4"/>
    <d v="1899-12-30T14:17:00"/>
    <n v="23.9"/>
    <d v="1899-12-30T00:02:00"/>
    <n v="9.5"/>
    <s v="Sun"/>
    <n v="48944704"/>
    <n v="1151797"/>
    <s v="08-09"/>
    <x v="7"/>
    <x v="7"/>
    <x v="8"/>
  </r>
  <r>
    <x v="2778"/>
    <n v="26.1"/>
    <n v="30.6"/>
    <d v="1899-12-30T11:09:00"/>
    <n v="24.2"/>
    <d v="1899-12-30T20:33:00"/>
    <n v="6.4"/>
    <s v="Mon"/>
    <n v="64627024"/>
    <n v="1522591"/>
    <s v="08-10"/>
    <x v="7"/>
    <x v="7"/>
    <x v="9"/>
  </r>
  <r>
    <x v="2779"/>
    <n v="27.6"/>
    <n v="33.200000000000003"/>
    <d v="1899-12-30T13:28:00"/>
    <n v="24.3"/>
    <d v="1899-12-30T02:18:00"/>
    <n v="8.9"/>
    <s v="Tue"/>
    <n v="73537185"/>
    <n v="1722031"/>
    <s v="08-11"/>
    <x v="7"/>
    <x v="7"/>
    <x v="10"/>
  </r>
  <r>
    <x v="2780"/>
    <n v="28.7"/>
    <n v="33.700000000000003"/>
    <d v="1899-12-30T14:55:00"/>
    <n v="24.7"/>
    <d v="1899-12-30T05:38:00"/>
    <n v="9"/>
    <s v="Wed"/>
    <n v="78544802"/>
    <n v="1833940"/>
    <s v="08-12"/>
    <x v="7"/>
    <x v="7"/>
    <x v="11"/>
  </r>
  <r>
    <x v="2781"/>
    <n v="30.3"/>
    <n v="35.4"/>
    <d v="1899-12-30T16:04:00"/>
    <n v="25.8"/>
    <d v="1899-12-30T05:30:00"/>
    <n v="9.6"/>
    <s v="Thu"/>
    <n v="78090191"/>
    <n v="1823863"/>
    <s v="08-13"/>
    <x v="7"/>
    <x v="7"/>
    <x v="12"/>
  </r>
  <r>
    <x v="2782"/>
    <n v="31.2"/>
    <n v="35.6"/>
    <d v="1899-12-30T15:31:00"/>
    <n v="25.6"/>
    <d v="1899-12-30T05:43:00"/>
    <n v="10"/>
    <s v="Fri"/>
    <n v="76361532"/>
    <n v="1784420"/>
    <s v="08-14"/>
    <x v="7"/>
    <x v="7"/>
    <x v="13"/>
  </r>
  <r>
    <x v="2783"/>
    <n v="31.4"/>
    <n v="36.1"/>
    <d v="1899-12-30T14:14:00"/>
    <n v="27.1"/>
    <d v="1899-12-30T05:43:00"/>
    <n v="9"/>
    <s v="Sat"/>
    <n v="59071512"/>
    <n v="1379449"/>
    <s v="08-15"/>
    <x v="7"/>
    <x v="7"/>
    <x v="14"/>
  </r>
  <r>
    <x v="2784"/>
    <n v="30.4"/>
    <n v="35.9"/>
    <d v="1899-12-30T14:59:00"/>
    <n v="25.9"/>
    <d v="1899-12-30T06:08:00"/>
    <n v="10"/>
    <s v="Sun"/>
    <n v="50081795"/>
    <n v="1170912"/>
    <s v="08-16"/>
    <x v="7"/>
    <x v="7"/>
    <x v="15"/>
  </r>
  <r>
    <x v="2785"/>
    <n v="29.6"/>
    <n v="34.200000000000003"/>
    <d v="1899-12-30T16:02:00"/>
    <n v="25.3"/>
    <d v="1899-12-30T06:05:00"/>
    <n v="8.9"/>
    <s v="Mon"/>
    <n v="65250408"/>
    <n v="1526498"/>
    <s v="08-17"/>
    <x v="7"/>
    <x v="7"/>
    <x v="16"/>
  </r>
  <r>
    <x v="2786"/>
    <n v="30"/>
    <n v="35.9"/>
    <d v="1899-12-30T16:03:00"/>
    <n v="24.8"/>
    <d v="1899-12-30T04:59:00"/>
    <n v="11.1"/>
    <s v="Tue"/>
    <n v="75234191"/>
    <n v="1760104"/>
    <s v="08-18"/>
    <x v="7"/>
    <x v="7"/>
    <x v="17"/>
  </r>
  <r>
    <x v="2787"/>
    <n v="30.5"/>
    <n v="36"/>
    <d v="1899-12-30T13:55:00"/>
    <n v="24.8"/>
    <d v="1899-12-30T05:31:00"/>
    <n v="11.2"/>
    <s v="Wed"/>
    <n v="76002709"/>
    <n v="1775432"/>
    <s v="08-19"/>
    <x v="7"/>
    <x v="7"/>
    <x v="18"/>
  </r>
  <r>
    <x v="2788"/>
    <n v="29.6"/>
    <n v="36.299999999999997"/>
    <d v="1899-12-30T15:26:00"/>
    <n v="24.4"/>
    <d v="1899-12-30T05:57:00"/>
    <n v="11.9"/>
    <s v="Thu"/>
    <n v="75609349"/>
    <n v="1767770"/>
    <s v="08-20"/>
    <x v="7"/>
    <x v="7"/>
    <x v="19"/>
  </r>
  <r>
    <x v="2789"/>
    <n v="27.2"/>
    <n v="33.799999999999997"/>
    <d v="1899-12-30T16:05:00"/>
    <n v="23.8"/>
    <d v="1899-12-30T05:15:00"/>
    <n v="10"/>
    <s v="Fri"/>
    <n v="73765129"/>
    <n v="1719006"/>
    <s v="08-21"/>
    <x v="7"/>
    <x v="7"/>
    <x v="20"/>
  </r>
  <r>
    <x v="2790"/>
    <n v="26.9"/>
    <n v="31.2"/>
    <d v="1899-12-30T14:16:00"/>
    <n v="23.8"/>
    <d v="1899-12-30T03:53:00"/>
    <n v="7.4"/>
    <s v="Sat"/>
    <n v="59181115"/>
    <n v="1379332"/>
    <s v="08-22"/>
    <x v="7"/>
    <x v="7"/>
    <x v="21"/>
  </r>
  <r>
    <x v="2791"/>
    <n v="28.2"/>
    <n v="33.5"/>
    <d v="1899-12-30T14:13:00"/>
    <n v="24"/>
    <d v="1899-12-30T02:53:00"/>
    <n v="9.5"/>
    <s v="Sun"/>
    <n v="49225460"/>
    <n v="1148425"/>
    <s v="08-23"/>
    <x v="7"/>
    <x v="7"/>
    <x v="22"/>
  </r>
  <r>
    <x v="2792"/>
    <n v="28.5"/>
    <n v="33.9"/>
    <d v="1899-12-30T12:52:00"/>
    <n v="23.6"/>
    <d v="1899-12-30T06:09:00"/>
    <n v="10.3"/>
    <s v="Mon"/>
    <n v="71664346"/>
    <n v="1672613"/>
    <s v="08-24"/>
    <x v="7"/>
    <x v="7"/>
    <x v="23"/>
  </r>
  <r>
    <x v="2793"/>
    <n v="29.9"/>
    <n v="36.299999999999997"/>
    <d v="1899-12-30T14:21:00"/>
    <n v="23.7"/>
    <d v="1899-12-30T05:41:00"/>
    <n v="12.6"/>
    <s v="Tue"/>
    <n v="76801896"/>
    <n v="1791263"/>
    <s v="08-25"/>
    <x v="7"/>
    <x v="7"/>
    <x v="24"/>
  </r>
  <r>
    <x v="2794"/>
    <n v="29.4"/>
    <n v="33.5"/>
    <d v="1899-12-30T13:04:00"/>
    <n v="27"/>
    <d v="1899-12-30T02:19:00"/>
    <n v="6.5"/>
    <s v="Wed"/>
    <n v="76108841"/>
    <n v="1778235"/>
    <s v="08-26"/>
    <x v="7"/>
    <x v="7"/>
    <x v="25"/>
  </r>
  <r>
    <x v="2795"/>
    <n v="28.4"/>
    <n v="33.299999999999997"/>
    <d v="1899-12-30T14:42:00"/>
    <n v="25.7"/>
    <d v="1899-12-30T07:08:00"/>
    <n v="7.6"/>
    <s v="Thu"/>
    <n v="75623972"/>
    <n v="1767347"/>
    <s v="08-27"/>
    <x v="7"/>
    <x v="7"/>
    <x v="26"/>
  </r>
  <r>
    <x v="2796"/>
    <n v="28.8"/>
    <n v="32.9"/>
    <d v="1899-12-30T12:11:00"/>
    <n v="26"/>
    <d v="1899-12-30T05:54:00"/>
    <n v="6.9"/>
    <s v="Fri"/>
    <n v="74252924"/>
    <n v="1734946"/>
    <s v="08-28"/>
    <x v="7"/>
    <x v="7"/>
    <x v="27"/>
  </r>
  <r>
    <x v="2797"/>
    <n v="29.8"/>
    <n v="33.9"/>
    <d v="1899-12-30T14:43:00"/>
    <n v="26.3"/>
    <d v="1899-12-30T05:13:00"/>
    <n v="7.6"/>
    <s v="Sat"/>
    <n v="59538896"/>
    <n v="1391278"/>
    <s v="08-29"/>
    <x v="7"/>
    <x v="7"/>
    <x v="28"/>
  </r>
  <r>
    <x v="2798"/>
    <n v="28.6"/>
    <n v="34.9"/>
    <d v="1899-12-30T14:30:00"/>
    <n v="25"/>
    <d v="1899-12-30T18:40:00"/>
    <n v="9.9"/>
    <s v="Sun"/>
    <n v="47721618"/>
    <n v="1114815"/>
    <s v="08-30"/>
    <x v="7"/>
    <x v="7"/>
    <x v="29"/>
  </r>
  <r>
    <x v="2799"/>
    <n v="25.4"/>
    <n v="27.4"/>
    <d v="1899-12-30T14:25:00"/>
    <n v="23.8"/>
    <d v="1899-12-30T22:09:00"/>
    <n v="3.6"/>
    <s v="Mon"/>
    <n v="70053656"/>
    <n v="1634214"/>
    <s v="08-31"/>
    <x v="7"/>
    <x v="7"/>
    <x v="30"/>
  </r>
  <r>
    <x v="2800"/>
    <n v="25.6"/>
    <n v="29.4"/>
    <d v="1899-12-30T14:04:00"/>
    <n v="22.9"/>
    <d v="1899-12-30T01:36:00"/>
    <n v="6.5"/>
    <s v="Tue"/>
    <n v="73323477"/>
    <n v="1710337"/>
    <s v="09-01"/>
    <x v="7"/>
    <x v="8"/>
    <x v="0"/>
  </r>
  <r>
    <x v="2801"/>
    <n v="26.1"/>
    <n v="28.3"/>
    <d v="1899-12-30T14:21:00"/>
    <n v="23.9"/>
    <d v="1899-12-30T09:21:00"/>
    <n v="4.4000000000000004"/>
    <s v="Wed"/>
    <n v="77183874"/>
    <n v="1800923"/>
    <s v="09-02"/>
    <x v="7"/>
    <x v="8"/>
    <x v="1"/>
  </r>
  <r>
    <x v="2802"/>
    <n v="27"/>
    <n v="30.8"/>
    <d v="1899-12-30T15:26:00"/>
    <n v="23.8"/>
    <d v="1899-12-30T05:45:00"/>
    <n v="7"/>
    <s v="Thu"/>
    <n v="77262375"/>
    <n v="1808544"/>
    <s v="09-03"/>
    <x v="7"/>
    <x v="8"/>
    <x v="2"/>
  </r>
  <r>
    <x v="2803"/>
    <n v="24.1"/>
    <n v="30.4"/>
    <d v="1899-12-30T14:07:00"/>
    <n v="18.3"/>
    <d v="1899-12-30T05:59:00"/>
    <n v="12.1"/>
    <s v="Fri"/>
    <n v="75622232"/>
    <n v="1771226"/>
    <s v="09-04"/>
    <x v="7"/>
    <x v="8"/>
    <x v="3"/>
  </r>
  <r>
    <x v="2804"/>
    <n v="19.899999999999999"/>
    <n v="23.1"/>
    <d v="1899-12-30T12:15:00"/>
    <n v="17.3"/>
    <d v="1899-12-30T20:22:00"/>
    <n v="5.8"/>
    <s v="Sat"/>
    <n v="59870180"/>
    <n v="1401840"/>
    <s v="09-05"/>
    <x v="7"/>
    <x v="8"/>
    <x v="4"/>
  </r>
  <r>
    <x v="2805"/>
    <n v="19.5"/>
    <n v="20.7"/>
    <d v="1899-12-30T16:33:00"/>
    <n v="17.600000000000001"/>
    <d v="1899-12-30T00:21:00"/>
    <n v="3.1"/>
    <s v="Sun"/>
    <n v="52387584"/>
    <n v="1229851"/>
    <s v="09-06"/>
    <x v="7"/>
    <x v="8"/>
    <x v="5"/>
  </r>
  <r>
    <x v="2806"/>
    <n v="23.4"/>
    <n v="25.6"/>
    <d v="1899-12-30T08:49:00"/>
    <n v="18.8"/>
    <d v="1899-12-30T00:01:00"/>
    <n v="6.8"/>
    <s v="Mon"/>
    <n v="72563020"/>
    <n v="1702901"/>
    <s v="09-07"/>
    <x v="7"/>
    <x v="8"/>
    <x v="6"/>
  </r>
  <r>
    <x v="2807"/>
    <n v="25.4"/>
    <n v="30.3"/>
    <d v="1899-12-30T15:43:00"/>
    <n v="22.1"/>
    <d v="1899-12-30T04:15:00"/>
    <n v="8.1999999999999993"/>
    <s v="Tue"/>
    <n v="77174009"/>
    <n v="1809505"/>
    <s v="09-08"/>
    <x v="7"/>
    <x v="8"/>
    <x v="7"/>
  </r>
  <r>
    <x v="2808"/>
    <n v="23.9"/>
    <n v="28.1"/>
    <d v="1899-12-30T16:24:00"/>
    <n v="21.1"/>
    <d v="1899-12-30T02:46:00"/>
    <n v="7"/>
    <s v="Wed"/>
    <n v="78432630"/>
    <n v="1833912"/>
    <s v="09-09"/>
    <x v="7"/>
    <x v="8"/>
    <x v="8"/>
  </r>
  <r>
    <x v="2809"/>
    <n v="23.3"/>
    <n v="28.1"/>
    <d v="1899-12-30T15:18:00"/>
    <n v="19.3"/>
    <d v="1899-12-30T05:38:00"/>
    <n v="8.8000000000000007"/>
    <s v="Thu"/>
    <n v="78607133"/>
    <n v="1837783"/>
    <s v="09-10"/>
    <x v="7"/>
    <x v="8"/>
    <x v="9"/>
  </r>
  <r>
    <x v="2810"/>
    <n v="21.7"/>
    <n v="26.5"/>
    <d v="1899-12-30T14:32:00"/>
    <n v="18.8"/>
    <d v="1899-12-30T23:46:00"/>
    <n v="7.7"/>
    <s v="Fri"/>
    <n v="78705754"/>
    <n v="1843140"/>
    <s v="09-11"/>
    <x v="7"/>
    <x v="8"/>
    <x v="10"/>
  </r>
  <r>
    <x v="2811"/>
    <n v="19.899999999999999"/>
    <n v="21.9"/>
    <d v="1899-12-30T15:38:00"/>
    <n v="18.3"/>
    <d v="1899-12-30T06:24:00"/>
    <n v="3.6"/>
    <s v="Sat"/>
    <n v="64578306"/>
    <n v="1512939"/>
    <s v="09-12"/>
    <x v="7"/>
    <x v="8"/>
    <x v="11"/>
  </r>
  <r>
    <x v="2812"/>
    <n v="20.9"/>
    <n v="26"/>
    <d v="1899-12-30T13:54:00"/>
    <n v="18.100000000000001"/>
    <d v="1899-12-30T05:59:00"/>
    <n v="7.9"/>
    <s v="Sun"/>
    <n v="53506598"/>
    <n v="1253816"/>
    <s v="09-13"/>
    <x v="7"/>
    <x v="8"/>
    <x v="12"/>
  </r>
  <r>
    <x v="2813"/>
    <n v="22.5"/>
    <n v="28.6"/>
    <d v="1899-12-30T14:36:00"/>
    <n v="18"/>
    <d v="1899-12-30T04:10:00"/>
    <n v="10.6"/>
    <s v="Mon"/>
    <n v="75543836"/>
    <n v="1769009"/>
    <s v="09-14"/>
    <x v="7"/>
    <x v="8"/>
    <x v="13"/>
  </r>
  <r>
    <x v="2814"/>
    <n v="22.9"/>
    <n v="28.9"/>
    <d v="1899-12-30T14:30:00"/>
    <n v="18.3"/>
    <d v="1899-12-30T03:58:00"/>
    <n v="10.6"/>
    <s v="Tue"/>
    <n v="78899220"/>
    <n v="1851369"/>
    <s v="09-15"/>
    <x v="7"/>
    <x v="8"/>
    <x v="14"/>
  </r>
  <r>
    <x v="2815"/>
    <n v="21.7"/>
    <n v="23.7"/>
    <d v="1899-12-30T16:24:00"/>
    <n v="19.8"/>
    <d v="1899-12-30T06:23:00"/>
    <n v="3.9"/>
    <s v="Wed"/>
    <n v="79515591"/>
    <n v="1866718"/>
    <s v="09-16"/>
    <x v="7"/>
    <x v="8"/>
    <x v="15"/>
  </r>
  <r>
    <x v="2816"/>
    <n v="21.5"/>
    <n v="25"/>
    <d v="1899-12-30T14:44:00"/>
    <n v="18.3"/>
    <d v="1899-12-30T23:59:00"/>
    <n v="6.7"/>
    <s v="Thu"/>
    <n v="80112988"/>
    <n v="1878192"/>
    <s v="09-17"/>
    <x v="7"/>
    <x v="8"/>
    <x v="16"/>
  </r>
  <r>
    <x v="2817"/>
    <n v="20.5"/>
    <n v="25.6"/>
    <d v="1899-12-30T15:17:00"/>
    <n v="16"/>
    <d v="1899-12-30T23:41:00"/>
    <n v="9.6"/>
    <s v="Fri"/>
    <n v="78231370"/>
    <n v="1834975"/>
    <s v="09-18"/>
    <x v="7"/>
    <x v="8"/>
    <x v="17"/>
  </r>
  <r>
    <x v="2818"/>
    <n v="20.5"/>
    <n v="27.4"/>
    <d v="1899-12-30T16:08:00"/>
    <n v="12.7"/>
    <d v="1899-12-30T06:12:00"/>
    <n v="14.7"/>
    <s v="Sat"/>
    <n v="65051479"/>
    <n v="1526044"/>
    <s v="09-19"/>
    <x v="7"/>
    <x v="8"/>
    <x v="18"/>
  </r>
  <r>
    <x v="2819"/>
    <n v="19.7"/>
    <n v="26.3"/>
    <d v="1899-12-30T15:11:00"/>
    <n v="13.6"/>
    <d v="1899-12-30T06:09:00"/>
    <n v="12.7"/>
    <s v="Sun"/>
    <n v="56023080"/>
    <n v="1316272"/>
    <s v="09-20"/>
    <x v="7"/>
    <x v="8"/>
    <x v="19"/>
  </r>
  <r>
    <x v="2820"/>
    <n v="18"/>
    <n v="24.4"/>
    <d v="1899-12-30T15:30:00"/>
    <n v="12"/>
    <d v="1899-12-30T06:14:00"/>
    <n v="12.4"/>
    <s v="Mon"/>
    <n v="77652426"/>
    <n v="1825726"/>
    <s v="09-21"/>
    <x v="7"/>
    <x v="8"/>
    <x v="20"/>
  </r>
  <r>
    <x v="2821"/>
    <n v="17.5"/>
    <n v="22.9"/>
    <d v="1899-12-30T14:59:00"/>
    <n v="14.2"/>
    <d v="1899-12-30T04:12:00"/>
    <n v="8.6999999999999993"/>
    <s v="Tue"/>
    <n v="82643505"/>
    <n v="1941464"/>
    <s v="09-22"/>
    <x v="7"/>
    <x v="8"/>
    <x v="21"/>
  </r>
  <r>
    <x v="2822"/>
    <n v="18.7"/>
    <n v="22.9"/>
    <d v="1899-12-30T12:16:00"/>
    <n v="14.3"/>
    <d v="1899-12-30T04:40:00"/>
    <n v="8.6"/>
    <s v="Wed"/>
    <n v="84426982"/>
    <n v="1980694"/>
    <s v="09-23"/>
    <x v="7"/>
    <x v="8"/>
    <x v="22"/>
  </r>
  <r>
    <x v="2823"/>
    <n v="19.600000000000001"/>
    <n v="23.9"/>
    <d v="1899-12-30T12:12:00"/>
    <n v="16.100000000000001"/>
    <d v="1899-12-31T00:00:00"/>
    <n v="7.8"/>
    <s v="Thu"/>
    <n v="83785680"/>
    <n v="1965015"/>
    <s v="09-24"/>
    <x v="7"/>
    <x v="8"/>
    <x v="23"/>
  </r>
  <r>
    <x v="2824"/>
    <n v="19.7"/>
    <n v="25.6"/>
    <d v="1899-12-30T15:13:00"/>
    <n v="14.8"/>
    <d v="1899-12-30T04:55:00"/>
    <n v="10.8"/>
    <s v="Fri"/>
    <n v="80633535"/>
    <n v="1891273"/>
    <s v="09-25"/>
    <x v="7"/>
    <x v="8"/>
    <x v="24"/>
  </r>
  <r>
    <x v="2825"/>
    <n v="19.399999999999999"/>
    <n v="25"/>
    <d v="1899-12-30T12:59:00"/>
    <n v="14.6"/>
    <d v="1899-12-30T05:30:00"/>
    <n v="10.4"/>
    <s v="Sat"/>
    <n v="70279262"/>
    <n v="1648696"/>
    <s v="09-26"/>
    <x v="7"/>
    <x v="8"/>
    <x v="25"/>
  </r>
  <r>
    <x v="2826"/>
    <n v="18.8"/>
    <n v="24.3"/>
    <d v="1899-12-30T14:34:00"/>
    <n v="14.8"/>
    <d v="1899-12-31T00:00:00"/>
    <n v="9.5"/>
    <s v="Sun"/>
    <n v="60124496"/>
    <n v="1409869"/>
    <s v="09-27"/>
    <x v="7"/>
    <x v="8"/>
    <x v="26"/>
  </r>
  <r>
    <x v="2827"/>
    <n v="17.600000000000001"/>
    <n v="24.1"/>
    <d v="1899-12-30T13:54:00"/>
    <n v="11.7"/>
    <d v="1899-12-30T05:51:00"/>
    <n v="12.4"/>
    <s v="Mon"/>
    <n v="81022628"/>
    <n v="1901592"/>
    <s v="09-28"/>
    <x v="7"/>
    <x v="8"/>
    <x v="27"/>
  </r>
  <r>
    <x v="2828"/>
    <n v="18.3"/>
    <n v="26.1"/>
    <d v="1899-12-30T14:43:00"/>
    <n v="11.8"/>
    <d v="1899-12-30T06:31:00"/>
    <n v="14.3"/>
    <s v="Tue"/>
    <n v="76724895"/>
    <n v="1800394"/>
    <s v="09-29"/>
    <x v="7"/>
    <x v="8"/>
    <x v="28"/>
  </r>
  <r>
    <x v="2829"/>
    <n v="18.600000000000001"/>
    <n v="25"/>
    <d v="1899-12-30T15:04:00"/>
    <n v="13.1"/>
    <d v="1899-12-30T06:22:00"/>
    <n v="11.9"/>
    <s v="Wed"/>
    <n v="57376690"/>
    <n v="1346428"/>
    <s v="09-30"/>
    <x v="7"/>
    <x v="8"/>
    <x v="29"/>
  </r>
  <r>
    <x v="2830"/>
    <n v="18.399999999999999"/>
    <n v="24.9"/>
    <d v="1899-12-30T14:39:00"/>
    <n v="12.8"/>
    <d v="1899-12-30T05:12:00"/>
    <n v="12.1"/>
    <s v="Thu"/>
    <n v="45970637"/>
    <n v="1077624"/>
    <s v="10-01"/>
    <x v="7"/>
    <x v="9"/>
    <x v="0"/>
  </r>
  <r>
    <x v="2831"/>
    <n v="20.7"/>
    <n v="26.6"/>
    <d v="1899-12-30T14:04:00"/>
    <n v="14.4"/>
    <d v="1899-12-30T06:29:00"/>
    <n v="12.2"/>
    <s v="Fri"/>
    <n v="43104921"/>
    <n v="1010646"/>
    <s v="10-02"/>
    <x v="7"/>
    <x v="9"/>
    <x v="1"/>
  </r>
  <r>
    <x v="2832"/>
    <n v="21.5"/>
    <n v="27.3"/>
    <d v="1899-12-30T16:09:00"/>
    <n v="17.600000000000001"/>
    <d v="1899-12-30T06:30:00"/>
    <n v="9.6999999999999993"/>
    <s v="Sat"/>
    <n v="47517208"/>
    <n v="1114661"/>
    <s v="10-03"/>
    <x v="7"/>
    <x v="9"/>
    <x v="2"/>
  </r>
  <r>
    <x v="2833"/>
    <n v="20.3"/>
    <n v="23.1"/>
    <d v="1899-12-30T14:22:00"/>
    <n v="17"/>
    <d v="1899-12-30T23:52:00"/>
    <n v="6.1"/>
    <s v="Sun"/>
    <n v="51168505"/>
    <n v="1199438"/>
    <s v="10-04"/>
    <x v="7"/>
    <x v="9"/>
    <x v="3"/>
  </r>
  <r>
    <x v="2834"/>
    <n v="15.8"/>
    <n v="20.100000000000001"/>
    <d v="1899-12-30T14:32:00"/>
    <n v="11"/>
    <d v="1899-12-30T06:36:00"/>
    <n v="9.1"/>
    <s v="Mon"/>
    <n v="82285802"/>
    <n v="1932097"/>
    <s v="10-05"/>
    <x v="7"/>
    <x v="9"/>
    <x v="4"/>
  </r>
  <r>
    <x v="2835"/>
    <n v="16.2"/>
    <n v="22.4"/>
    <d v="1899-12-30T15:00:00"/>
    <n v="9.5"/>
    <d v="1899-12-30T06:20:00"/>
    <n v="12.9"/>
    <s v="Tue"/>
    <n v="88927327"/>
    <n v="2086256"/>
    <s v="10-06"/>
    <x v="7"/>
    <x v="9"/>
    <x v="5"/>
  </r>
  <r>
    <x v="2836"/>
    <n v="17.100000000000001"/>
    <n v="22.1"/>
    <d v="1899-12-30T13:22:00"/>
    <n v="12.3"/>
    <d v="1899-12-30T06:24:00"/>
    <n v="9.8000000000000007"/>
    <s v="Wed"/>
    <n v="90434972"/>
    <n v="2117377"/>
    <s v="10-07"/>
    <x v="7"/>
    <x v="9"/>
    <x v="6"/>
  </r>
  <r>
    <x v="2837"/>
    <n v="18.3"/>
    <n v="21.3"/>
    <d v="1899-12-30T12:16:00"/>
    <n v="15.6"/>
    <d v="1899-12-30T04:57:00"/>
    <n v="5.7"/>
    <s v="Thu"/>
    <n v="91711148"/>
    <n v="2149870"/>
    <s v="10-08"/>
    <x v="7"/>
    <x v="9"/>
    <x v="7"/>
  </r>
  <r>
    <x v="2838"/>
    <n v="18.600000000000001"/>
    <n v="21.5"/>
    <d v="1899-12-30T12:13:00"/>
    <n v="16.5"/>
    <d v="1899-12-30T06:22:00"/>
    <n v="5"/>
    <s v="Fri"/>
    <n v="86507809"/>
    <n v="2036064"/>
    <s v="10-09"/>
    <x v="7"/>
    <x v="9"/>
    <x v="8"/>
  </r>
  <r>
    <x v="2839"/>
    <n v="18.100000000000001"/>
    <n v="23.7"/>
    <d v="1899-12-30T14:49:00"/>
    <n v="14.6"/>
    <d v="1899-12-30T23:52:00"/>
    <n v="9.1"/>
    <s v="Sat"/>
    <n v="75188534"/>
    <n v="1764411"/>
    <s v="10-10"/>
    <x v="7"/>
    <x v="9"/>
    <x v="9"/>
  </r>
  <r>
    <x v="2840"/>
    <n v="16.5"/>
    <n v="21.5"/>
    <d v="1899-12-30T14:21:00"/>
    <n v="12.1"/>
    <d v="1899-12-30T03:16:00"/>
    <n v="9.4"/>
    <s v="Sun"/>
    <n v="68506238"/>
    <n v="1605192"/>
    <s v="10-11"/>
    <x v="7"/>
    <x v="9"/>
    <x v="10"/>
  </r>
  <r>
    <x v="2841"/>
    <n v="17.5"/>
    <n v="23.5"/>
    <d v="1899-12-30T15:13:00"/>
    <n v="12.4"/>
    <d v="1899-12-30T02:52:00"/>
    <n v="11.1"/>
    <s v="Mon"/>
    <n v="86886471"/>
    <n v="2032712"/>
    <s v="10-12"/>
    <x v="7"/>
    <x v="9"/>
    <x v="11"/>
  </r>
  <r>
    <x v="2842"/>
    <n v="16"/>
    <n v="21.8"/>
    <d v="1899-12-30T14:10:00"/>
    <n v="11.2"/>
    <d v="1899-12-31T00:00:00"/>
    <n v="10.6"/>
    <s v="Tue"/>
    <n v="96242180"/>
    <n v="2245992"/>
    <s v="10-13"/>
    <x v="7"/>
    <x v="9"/>
    <x v="12"/>
  </r>
  <r>
    <x v="2843"/>
    <n v="13.7"/>
    <n v="21.4"/>
    <d v="1899-12-30T13:44:00"/>
    <n v="7.9"/>
    <d v="1899-12-30T05:17:00"/>
    <n v="13.5"/>
    <s v="Wed"/>
    <n v="101810263"/>
    <n v="2376318"/>
    <s v="10-14"/>
    <x v="7"/>
    <x v="9"/>
    <x v="13"/>
  </r>
  <r>
    <x v="2844"/>
    <n v="14.5"/>
    <n v="21.1"/>
    <d v="1899-12-30T14:33:00"/>
    <n v="7.6"/>
    <d v="1899-12-30T06:28:00"/>
    <n v="13.5"/>
    <s v="Thu"/>
    <n v="104284179"/>
    <n v="2440065"/>
    <s v="10-15"/>
    <x v="7"/>
    <x v="9"/>
    <x v="14"/>
  </r>
  <r>
    <x v="2845"/>
    <n v="13.4"/>
    <n v="17"/>
    <d v="1899-12-30T15:45:00"/>
    <n v="8.6999999999999993"/>
    <d v="1899-12-30T06:25:00"/>
    <n v="8.3000000000000007"/>
    <s v="Fri"/>
    <n v="108173731"/>
    <n v="2535309"/>
    <s v="10-16"/>
    <x v="7"/>
    <x v="9"/>
    <x v="15"/>
  </r>
  <r>
    <x v="2846"/>
    <n v="14.5"/>
    <n v="21"/>
    <d v="1899-12-30T14:36:00"/>
    <n v="8.3000000000000007"/>
    <d v="1899-12-30T06:44:00"/>
    <n v="12.7"/>
    <s v="Sat"/>
    <n v="95331997"/>
    <n v="2232494"/>
    <s v="10-17"/>
    <x v="7"/>
    <x v="9"/>
    <x v="16"/>
  </r>
  <r>
    <x v="2847"/>
    <n v="14.1"/>
    <n v="21.8"/>
    <d v="1899-12-30T14:29:00"/>
    <n v="7.8"/>
    <d v="1899-12-30T06:31:00"/>
    <n v="14"/>
    <s v="Sun"/>
    <n v="86423228"/>
    <n v="2024268"/>
    <s v="10-18"/>
    <x v="7"/>
    <x v="9"/>
    <x v="17"/>
  </r>
  <r>
    <x v="2848"/>
    <n v="14.2"/>
    <n v="22.4"/>
    <d v="1899-12-30T16:10:00"/>
    <n v="7.1"/>
    <d v="1899-12-30T06:51:00"/>
    <n v="15.3"/>
    <s v="Mon"/>
    <n v="104821690"/>
    <n v="2455980"/>
    <s v="10-19"/>
    <x v="7"/>
    <x v="9"/>
    <x v="18"/>
  </r>
  <r>
    <x v="2849"/>
    <n v="14.7"/>
    <n v="22.9"/>
    <d v="1899-12-30T14:59:00"/>
    <n v="8.1"/>
    <d v="1899-12-30T06:16:00"/>
    <n v="14.8"/>
    <s v="Tue"/>
    <n v="107773488"/>
    <n v="2523989"/>
    <s v="10-20"/>
    <x v="7"/>
    <x v="9"/>
    <x v="19"/>
  </r>
  <r>
    <x v="2850"/>
    <n v="13.7"/>
    <n v="18.3"/>
    <d v="1899-12-30T13:09:00"/>
    <n v="9.1999999999999993"/>
    <d v="1899-12-30T06:02:00"/>
    <n v="9.1"/>
    <s v="Wed"/>
    <n v="114427964"/>
    <n v="2690970"/>
    <s v="10-21"/>
    <x v="7"/>
    <x v="9"/>
    <x v="20"/>
  </r>
  <r>
    <x v="2851"/>
    <n v="15"/>
    <n v="18.899999999999999"/>
    <d v="1899-12-30T13:42:00"/>
    <n v="11.9"/>
    <d v="1899-12-30T23:59:00"/>
    <n v="7"/>
    <s v="Thu"/>
    <n v="114325478"/>
    <n v="2684985"/>
    <s v="10-22"/>
    <x v="7"/>
    <x v="9"/>
    <x v="21"/>
  </r>
  <r>
    <x v="2852"/>
    <n v="11.7"/>
    <n v="16.7"/>
    <d v="1899-12-30T15:35:00"/>
    <n v="8.3000000000000007"/>
    <d v="1899-12-30T05:45:00"/>
    <n v="8.4"/>
    <s v="Fri"/>
    <n v="125410875"/>
    <n v="2945195"/>
    <s v="10-23"/>
    <x v="7"/>
    <x v="9"/>
    <x v="22"/>
  </r>
  <r>
    <x v="2853"/>
    <n v="11.3"/>
    <n v="16.7"/>
    <d v="1899-12-30T14:36:00"/>
    <n v="5.8"/>
    <d v="1899-12-30T05:47:00"/>
    <n v="10.9"/>
    <s v="Sat"/>
    <n v="120030594"/>
    <n v="2820918"/>
    <s v="10-24"/>
    <x v="7"/>
    <x v="9"/>
    <x v="23"/>
  </r>
  <r>
    <x v="2854"/>
    <n v="14"/>
    <n v="20.8"/>
    <d v="1899-12-30T14:24:00"/>
    <n v="6.4"/>
    <d v="1899-12-30T05:23:00"/>
    <n v="14.4"/>
    <s v="Sun"/>
    <n v="103428435"/>
    <n v="2433151"/>
    <s v="10-25"/>
    <x v="7"/>
    <x v="9"/>
    <x v="24"/>
  </r>
  <r>
    <x v="2855"/>
    <n v="13.4"/>
    <n v="21.6"/>
    <d v="1899-12-30T14:53:00"/>
    <n v="6.2"/>
    <d v="1899-12-30T06:46:00"/>
    <n v="15.4"/>
    <s v="Mon"/>
    <n v="118111999"/>
    <n v="2776000"/>
    <s v="10-26"/>
    <x v="7"/>
    <x v="9"/>
    <x v="25"/>
  </r>
  <r>
    <x v="2856"/>
    <n v="13.4"/>
    <n v="21.6"/>
    <d v="1899-12-30T15:49:00"/>
    <n v="6.1"/>
    <d v="1899-12-30T06:21:00"/>
    <n v="15.5"/>
    <s v="Tue"/>
    <n v="120607263"/>
    <n v="2831860"/>
    <s v="10-27"/>
    <x v="7"/>
    <x v="9"/>
    <x v="26"/>
  </r>
  <r>
    <x v="2857"/>
    <n v="16.100000000000001"/>
    <n v="21.3"/>
    <d v="1899-12-30T14:33:00"/>
    <n v="11.4"/>
    <d v="1899-12-30T00:37:00"/>
    <n v="9.9"/>
    <s v="Wed"/>
    <n v="119212011"/>
    <n v="2800073"/>
    <s v="10-28"/>
    <x v="7"/>
    <x v="9"/>
    <x v="27"/>
  </r>
  <r>
    <x v="2858"/>
    <n v="12"/>
    <n v="19.2"/>
    <d v="1899-12-30T14:37:00"/>
    <n v="5.3"/>
    <d v="1899-12-30T06:53:00"/>
    <n v="13.9"/>
    <s v="Thu"/>
    <n v="125553893"/>
    <n v="2952877"/>
    <s v="10-29"/>
    <x v="7"/>
    <x v="9"/>
    <x v="28"/>
  </r>
  <r>
    <x v="2859"/>
    <n v="11.7"/>
    <n v="18.7"/>
    <d v="1899-12-30T13:16:00"/>
    <n v="5.4"/>
    <d v="1899-12-30T06:16:00"/>
    <n v="13.3"/>
    <s v="Fri"/>
    <n v="126877290"/>
    <n v="2978642"/>
    <s v="10-30"/>
    <x v="7"/>
    <x v="9"/>
    <x v="29"/>
  </r>
  <r>
    <x v="2860"/>
    <n v="11.4"/>
    <n v="18.100000000000001"/>
    <d v="1899-12-30T15:15:00"/>
    <n v="5.4"/>
    <d v="1899-12-30T06:44:00"/>
    <n v="12.7"/>
    <s v="Sat"/>
    <n v="113628988"/>
    <n v="2664555"/>
    <s v="10-31"/>
    <x v="7"/>
    <x v="9"/>
    <x v="30"/>
  </r>
  <r>
    <x v="2861"/>
    <n v="12.1"/>
    <n v="13.6"/>
    <d v="1899-12-30T15:59:00"/>
    <n v="9.6"/>
    <d v="1899-12-30T00:24:00"/>
    <n v="4"/>
    <s v="Sun"/>
    <n v="110773938"/>
    <n v="2596582"/>
    <s v="11-01"/>
    <x v="7"/>
    <x v="10"/>
    <x v="0"/>
  </r>
  <r>
    <x v="2862"/>
    <n v="13"/>
    <n v="18.2"/>
    <d v="1899-12-30T13:24:00"/>
    <n v="6.9"/>
    <d v="1899-12-30T23:44:00"/>
    <n v="11.3"/>
    <s v="Mon"/>
    <n v="126122734"/>
    <n v="2953224"/>
    <s v="11-02"/>
    <x v="7"/>
    <x v="10"/>
    <x v="1"/>
  </r>
  <r>
    <x v="2863"/>
    <n v="7.5"/>
    <n v="11.4"/>
    <d v="1899-12-30T14:17:00"/>
    <n v="4.3"/>
    <d v="1899-12-30T02:53:00"/>
    <n v="7.1"/>
    <s v="Tue"/>
    <n v="157912370"/>
    <n v="3698067"/>
    <s v="11-03"/>
    <x v="7"/>
    <x v="10"/>
    <x v="2"/>
  </r>
  <r>
    <x v="2864"/>
    <n v="6.7"/>
    <n v="12.7"/>
    <d v="1899-12-30T14:58:00"/>
    <n v="2.2000000000000002"/>
    <d v="1899-12-30T06:29:00"/>
    <n v="10.5"/>
    <s v="Wed"/>
    <n v="166640550"/>
    <n v="3900217"/>
    <s v="11-04"/>
    <x v="7"/>
    <x v="10"/>
    <x v="3"/>
  </r>
  <r>
    <x v="2865"/>
    <n v="8.6999999999999993"/>
    <n v="16.899999999999999"/>
    <d v="1899-12-30T16:15:00"/>
    <n v="-0.8"/>
    <d v="1899-12-30T06:57:00"/>
    <n v="17.7"/>
    <s v="Thu"/>
    <n v="163437466"/>
    <n v="3828847"/>
    <s v="11-05"/>
    <x v="7"/>
    <x v="10"/>
    <x v="4"/>
  </r>
  <r>
    <x v="2866"/>
    <n v="12.1"/>
    <n v="14.6"/>
    <d v="1899-12-30T15:12:00"/>
    <n v="9.1999999999999993"/>
    <d v="1899-12-30T03:59:00"/>
    <n v="5.4"/>
    <s v="Fri"/>
    <n v="153190197"/>
    <n v="3584772"/>
    <s v="11-06"/>
    <x v="7"/>
    <x v="10"/>
    <x v="5"/>
  </r>
  <r>
    <x v="2867"/>
    <n v="14.4"/>
    <n v="22.3"/>
    <d v="1899-12-30T15:17:00"/>
    <n v="7.3"/>
    <d v="1899-12-30T05:55:00"/>
    <n v="15"/>
    <s v="Sat"/>
    <n v="124126388"/>
    <n v="2908505"/>
    <s v="11-07"/>
    <x v="7"/>
    <x v="10"/>
    <x v="6"/>
  </r>
  <r>
    <x v="2868"/>
    <n v="11.2"/>
    <n v="17.8"/>
    <d v="1899-12-30T11:38:00"/>
    <n v="6.3"/>
    <d v="1899-12-30T06:48:00"/>
    <n v="11.5"/>
    <s v="Sun"/>
    <n v="121492673"/>
    <n v="2848818"/>
    <s v="11-08"/>
    <x v="7"/>
    <x v="10"/>
    <x v="7"/>
  </r>
  <r>
    <x v="2869"/>
    <n v="8.1999999999999993"/>
    <n v="12.8"/>
    <d v="1899-12-30T14:28:00"/>
    <n v="4.0999999999999996"/>
    <d v="1899-12-30T06:51:00"/>
    <n v="8.6999999999999993"/>
    <s v="Mon"/>
    <n v="158084594"/>
    <n v="3710139"/>
    <s v="11-09"/>
    <x v="7"/>
    <x v="10"/>
    <x v="8"/>
  </r>
  <r>
    <x v="2870"/>
    <n v="9.4"/>
    <n v="15.1"/>
    <d v="1899-12-30T15:31:00"/>
    <n v="3.8"/>
    <d v="1899-12-30T07:01:00"/>
    <n v="11.3"/>
    <s v="Tue"/>
    <n v="157290335"/>
    <n v="3686554"/>
    <s v="11-10"/>
    <x v="7"/>
    <x v="10"/>
    <x v="9"/>
  </r>
  <r>
    <x v="2871"/>
    <n v="8.1999999999999993"/>
    <n v="16.5"/>
    <d v="1899-12-30T15:20:00"/>
    <n v="1.1000000000000001"/>
    <d v="1899-12-30T06:52:00"/>
    <n v="15.4"/>
    <s v="Wed"/>
    <n v="160297901"/>
    <n v="3754736"/>
    <s v="11-11"/>
    <x v="7"/>
    <x v="10"/>
    <x v="10"/>
  </r>
  <r>
    <x v="2872"/>
    <n v="9.4"/>
    <n v="18.8"/>
    <d v="1899-12-30T15:46:00"/>
    <n v="1.7"/>
    <d v="1899-12-30T06:25:00"/>
    <n v="17.100000000000001"/>
    <s v="Thu"/>
    <n v="158521714"/>
    <n v="3712975"/>
    <s v="11-12"/>
    <x v="7"/>
    <x v="10"/>
    <x v="11"/>
  </r>
  <r>
    <x v="2873"/>
    <n v="10.9"/>
    <n v="19.7"/>
    <d v="1899-12-30T15:21:00"/>
    <n v="3.1"/>
    <d v="1899-12-30T06:36:00"/>
    <n v="16.600000000000001"/>
    <s v="Fri"/>
    <n v="152286244"/>
    <n v="3571205"/>
    <s v="11-13"/>
    <x v="7"/>
    <x v="10"/>
    <x v="12"/>
  </r>
  <r>
    <x v="2874"/>
    <n v="11.3"/>
    <n v="19"/>
    <d v="1899-12-30T13:54:00"/>
    <n v="4.0999999999999996"/>
    <d v="1899-12-30T06:40:00"/>
    <n v="14.9"/>
    <s v="Sat"/>
    <n v="133370274"/>
    <n v="3129467"/>
    <s v="11-14"/>
    <x v="7"/>
    <x v="10"/>
    <x v="13"/>
  </r>
  <r>
    <x v="2875"/>
    <n v="10.9"/>
    <n v="18.899999999999999"/>
    <d v="1899-12-30T15:08:00"/>
    <n v="4.9000000000000004"/>
    <d v="1899-12-30T06:41:00"/>
    <n v="14"/>
    <s v="Sun"/>
    <n v="120757441"/>
    <n v="2827873"/>
    <s v="11-15"/>
    <x v="7"/>
    <x v="10"/>
    <x v="14"/>
  </r>
  <r>
    <x v="2876"/>
    <n v="12.3"/>
    <n v="20.3"/>
    <d v="1899-12-30T14:16:00"/>
    <n v="5"/>
    <d v="1899-12-30T06:40:00"/>
    <n v="15.3"/>
    <s v="Mon"/>
    <n v="140225056"/>
    <n v="3280674"/>
    <s v="11-16"/>
    <x v="7"/>
    <x v="10"/>
    <x v="15"/>
  </r>
  <r>
    <x v="2877"/>
    <n v="14.7"/>
    <n v="20.399999999999999"/>
    <d v="1899-12-30T13:00:00"/>
    <n v="9.1"/>
    <d v="1899-12-30T03:13:00"/>
    <n v="11.3"/>
    <s v="Tue"/>
    <n v="135779448"/>
    <n v="3179073"/>
    <s v="11-17"/>
    <x v="7"/>
    <x v="10"/>
    <x v="16"/>
  </r>
  <r>
    <x v="2878"/>
    <n v="18.899999999999999"/>
    <n v="23.4"/>
    <d v="1899-12-30T13:20:00"/>
    <n v="12.8"/>
    <d v="1899-12-30T06:03:00"/>
    <n v="10.6"/>
    <s v="Wed"/>
    <n v="122584216"/>
    <n v="2873136"/>
    <s v="11-18"/>
    <x v="7"/>
    <x v="10"/>
    <x v="17"/>
  </r>
  <r>
    <x v="2879"/>
    <n v="19.399999999999999"/>
    <n v="25.3"/>
    <d v="1899-12-30T13:58:00"/>
    <n v="12.8"/>
    <d v="1899-12-30T23:51:00"/>
    <n v="12.5"/>
    <s v="Thu"/>
    <n v="114074293"/>
    <n v="2673364"/>
    <s v="11-19"/>
    <x v="7"/>
    <x v="10"/>
    <x v="18"/>
  </r>
  <r>
    <x v="2880"/>
    <n v="9.4"/>
    <n v="12.9"/>
    <d v="1899-12-30T00:02:00"/>
    <n v="5.2"/>
    <d v="1899-12-30T23:53:00"/>
    <n v="7.7"/>
    <s v="Fri"/>
    <n v="138733899"/>
    <n v="3252095"/>
    <s v="11-20"/>
    <x v="7"/>
    <x v="10"/>
    <x v="19"/>
  </r>
  <r>
    <x v="2881"/>
    <n v="7.1"/>
    <n v="11.9"/>
    <d v="1899-12-30T15:32:00"/>
    <n v="1.4"/>
    <d v="1899-12-30T06:45:00"/>
    <n v="10.5"/>
    <s v="Sat"/>
    <n v="140199057"/>
    <n v="3284074"/>
    <s v="11-21"/>
    <x v="7"/>
    <x v="10"/>
    <x v="20"/>
  </r>
  <r>
    <x v="2882"/>
    <n v="9.1999999999999993"/>
    <n v="11.9"/>
    <d v="1899-12-30T13:54:00"/>
    <n v="7.5"/>
    <d v="1899-12-30T23:55:00"/>
    <n v="4.4000000000000004"/>
    <s v="Sun"/>
    <n v="137972303"/>
    <n v="3228619"/>
    <s v="11-22"/>
    <x v="7"/>
    <x v="10"/>
    <x v="21"/>
  </r>
  <r>
    <x v="2883"/>
    <n v="5.9"/>
    <n v="10.5"/>
    <d v="1899-12-30T13:55:00"/>
    <n v="2.7"/>
    <d v="1899-12-30T07:18:00"/>
    <n v="7.8"/>
    <s v="Mon"/>
    <n v="171328958"/>
    <n v="4006988"/>
    <s v="11-23"/>
    <x v="7"/>
    <x v="10"/>
    <x v="22"/>
  </r>
  <r>
    <x v="2884"/>
    <n v="5.6"/>
    <n v="12.9"/>
    <d v="1899-12-30T15:22:00"/>
    <n v="0.9"/>
    <d v="1899-12-30T03:56:00"/>
    <n v="12"/>
    <s v="Tue"/>
    <n v="182140732"/>
    <n v="4262313"/>
    <s v="11-24"/>
    <x v="7"/>
    <x v="10"/>
    <x v="23"/>
  </r>
  <r>
    <x v="2885"/>
    <n v="7.2"/>
    <n v="12.6"/>
    <d v="1899-12-30T13:45:00"/>
    <n v="0.9"/>
    <d v="1899-12-30T07:26:00"/>
    <n v="11.7"/>
    <s v="Wed"/>
    <n v="183392967"/>
    <n v="4289694"/>
    <s v="11-25"/>
    <x v="7"/>
    <x v="10"/>
    <x v="24"/>
  </r>
  <r>
    <x v="2886"/>
    <n v="8.8000000000000007"/>
    <n v="13.3"/>
    <d v="1899-12-30T16:14:00"/>
    <n v="4.9000000000000004"/>
    <d v="1899-12-30T00:27:00"/>
    <n v="8.4"/>
    <s v="Thu"/>
    <n v="177802014"/>
    <n v="4160075"/>
    <s v="11-26"/>
    <x v="7"/>
    <x v="10"/>
    <x v="25"/>
  </r>
  <r>
    <x v="2887"/>
    <n v="8.1999999999999993"/>
    <n v="11.9"/>
    <d v="1899-12-30T13:57:00"/>
    <n v="3.8"/>
    <d v="1899-12-30T23:59:00"/>
    <n v="8.1"/>
    <s v="Fri"/>
    <n v="182413881"/>
    <n v="4272941"/>
    <s v="11-27"/>
    <x v="7"/>
    <x v="10"/>
    <x v="26"/>
  </r>
  <r>
    <x v="2888"/>
    <n v="3.6"/>
    <n v="7.6"/>
    <d v="1899-12-30T15:12:00"/>
    <n v="1.4"/>
    <d v="1899-12-30T05:57:00"/>
    <n v="6.2"/>
    <s v="Sat"/>
    <n v="185413240"/>
    <n v="4349530"/>
    <s v="11-28"/>
    <x v="7"/>
    <x v="10"/>
    <x v="27"/>
  </r>
  <r>
    <x v="2889"/>
    <n v="3.8"/>
    <n v="8.1999999999999993"/>
    <d v="1899-12-30T13:31:00"/>
    <n v="-0.8"/>
    <d v="1899-12-30T06:00:00"/>
    <n v="9"/>
    <s v="Sun"/>
    <n v="183618411"/>
    <n v="4301958"/>
    <s v="11-29"/>
    <x v="7"/>
    <x v="10"/>
    <x v="28"/>
  </r>
  <r>
    <x v="2890"/>
    <n v="3.8"/>
    <n v="8.1999999999999993"/>
    <d v="1899-12-30T15:27:00"/>
    <n v="0.8"/>
    <d v="1899-12-30T05:07:00"/>
    <n v="7.4"/>
    <s v="Mon"/>
    <n v="208267337"/>
    <n v="4880660"/>
    <s v="11-30"/>
    <x v="7"/>
    <x v="10"/>
    <x v="29"/>
  </r>
  <r>
    <x v="2891"/>
    <n v="3"/>
    <n v="9.8000000000000007"/>
    <d v="1899-12-30T14:46:00"/>
    <n v="-3.1"/>
    <d v="1899-12-30T07:02:00"/>
    <n v="12.9"/>
    <s v="Tue"/>
    <n v="214899202"/>
    <n v="5027853"/>
    <s v="12-01"/>
    <x v="7"/>
    <x v="11"/>
    <x v="0"/>
  </r>
  <r>
    <x v="2892"/>
    <n v="4.0999999999999996"/>
    <n v="10.3"/>
    <d v="1899-12-30T15:05:00"/>
    <n v="-1.9"/>
    <d v="1899-12-30T07:13:00"/>
    <n v="12.2"/>
    <s v="Wed"/>
    <n v="217645003"/>
    <n v="5100432"/>
    <s v="12-02"/>
    <x v="7"/>
    <x v="11"/>
    <x v="1"/>
  </r>
  <r>
    <x v="2893"/>
    <n v="4.5999999999999996"/>
    <n v="8.6999999999999993"/>
    <d v="1899-12-30T14:36:00"/>
    <n v="1.8"/>
    <d v="1899-12-30T23:54:00"/>
    <n v="6.9"/>
    <s v="Thu"/>
    <n v="220796753"/>
    <n v="5180088"/>
    <s v="12-03"/>
    <x v="7"/>
    <x v="11"/>
    <x v="2"/>
  </r>
  <r>
    <x v="2894"/>
    <n v="2.7"/>
    <n v="7.6"/>
    <d v="1899-12-30T15:03:00"/>
    <n v="-2.5"/>
    <d v="1899-12-30T06:31:00"/>
    <n v="10.1"/>
    <s v="Fri"/>
    <n v="225062426"/>
    <n v="5285597"/>
    <s v="12-04"/>
    <x v="7"/>
    <x v="11"/>
    <x v="3"/>
  </r>
  <r>
    <x v="2895"/>
    <n v="3.3"/>
    <n v="8.4"/>
    <d v="1899-12-30T13:01:00"/>
    <n v="-1.5"/>
    <d v="1899-12-30T06:17:00"/>
    <n v="9.9"/>
    <s v="Sat"/>
    <n v="206655882"/>
    <n v="4862541"/>
    <s v="12-05"/>
    <x v="7"/>
    <x v="11"/>
    <x v="4"/>
  </r>
  <r>
    <x v="2896"/>
    <n v="4.0999999999999996"/>
    <n v="10.5"/>
    <d v="1899-12-30T15:33:00"/>
    <n v="-1.3"/>
    <d v="1899-12-30T06:27:00"/>
    <n v="11.8"/>
    <s v="Sun"/>
    <n v="190722034"/>
    <n v="4488692"/>
    <s v="12-06"/>
    <x v="7"/>
    <x v="11"/>
    <x v="5"/>
  </r>
  <r>
    <x v="2897"/>
    <n v="4.5"/>
    <n v="11.3"/>
    <d v="1899-12-30T12:57:00"/>
    <n v="-1.8"/>
    <d v="1899-12-30T07:14:00"/>
    <n v="13.1"/>
    <s v="Mon"/>
    <n v="216992696"/>
    <n v="5106199"/>
    <s v="12-07"/>
    <x v="7"/>
    <x v="11"/>
    <x v="6"/>
  </r>
  <r>
    <x v="2898"/>
    <n v="2.5"/>
    <n v="6.8"/>
    <d v="1899-12-30T14:56:00"/>
    <n v="-1.4"/>
    <d v="1899-12-30T23:41:00"/>
    <n v="8.1999999999999993"/>
    <s v="Tue"/>
    <n v="230065207"/>
    <n v="5411807"/>
    <s v="12-08"/>
    <x v="7"/>
    <x v="11"/>
    <x v="7"/>
  </r>
  <r>
    <x v="2899"/>
    <n v="1.9"/>
    <n v="9.6999999999999993"/>
    <d v="1899-12-30T15:07:00"/>
    <n v="-4.9000000000000004"/>
    <d v="1899-12-30T06:58:00"/>
    <n v="14.6"/>
    <s v="Wed"/>
    <n v="232257978"/>
    <n v="5471116"/>
    <s v="12-09"/>
    <x v="7"/>
    <x v="11"/>
    <x v="8"/>
  </r>
  <r>
    <x v="2900"/>
    <n v="5.9"/>
    <n v="12.2"/>
    <d v="1899-12-30T14:54:00"/>
    <n v="1.4"/>
    <d v="1899-12-30T01:17:00"/>
    <n v="10.8"/>
    <s v="Thu"/>
    <n v="218949430"/>
    <n v="5161691"/>
    <s v="12-10"/>
    <x v="7"/>
    <x v="11"/>
    <x v="9"/>
  </r>
  <r>
    <x v="2901"/>
    <n v="6.8"/>
    <n v="11.4"/>
    <d v="1899-12-30T13:11:00"/>
    <n v="2"/>
    <d v="1899-12-30T04:40:00"/>
    <n v="9.4"/>
    <s v="Fri"/>
    <n v="209506472"/>
    <n v="4940511"/>
    <s v="12-11"/>
    <x v="7"/>
    <x v="11"/>
    <x v="10"/>
  </r>
  <r>
    <x v="2902"/>
    <n v="5.8"/>
    <n v="9.4"/>
    <d v="1899-12-30T14:27:00"/>
    <n v="0.8"/>
    <d v="1899-12-30T23:55:00"/>
    <n v="8.6"/>
    <s v="Sat"/>
    <n v="196059718"/>
    <n v="4608162"/>
    <s v="12-12"/>
    <x v="7"/>
    <x v="11"/>
    <x v="11"/>
  </r>
  <r>
    <x v="2903"/>
    <n v="2.5"/>
    <n v="10.5"/>
    <d v="1899-12-30T14:46:00"/>
    <n v="-1.9"/>
    <d v="1899-12-30T07:37:00"/>
    <n v="12.4"/>
    <s v="Sun"/>
    <n v="204513621"/>
    <n v="4806679"/>
    <s v="12-13"/>
    <x v="7"/>
    <x v="11"/>
    <x v="12"/>
  </r>
  <r>
    <x v="2904"/>
    <n v="-3.2"/>
    <n v="-0.5"/>
    <d v="1899-12-30T14:07:00"/>
    <n v="-5.6"/>
    <d v="1899-12-30T23:51:00"/>
    <n v="5.0999999999999996"/>
    <s v="Mon"/>
    <n v="266159803"/>
    <n v="6255049"/>
    <s v="12-14"/>
    <x v="7"/>
    <x v="11"/>
    <x v="13"/>
  </r>
  <r>
    <x v="2905"/>
    <n v="-4.4000000000000004"/>
    <n v="-0.4"/>
    <d v="1899-12-30T15:32:00"/>
    <n v="-7.4"/>
    <d v="1899-12-30T07:17:00"/>
    <n v="7"/>
    <s v="Tue"/>
    <n v="288970228"/>
    <n v="6791943"/>
    <s v="12-15"/>
    <x v="7"/>
    <x v="11"/>
    <x v="14"/>
  </r>
  <r>
    <x v="2906"/>
    <n v="-3.6"/>
    <n v="-0.2"/>
    <d v="1899-12-30T15:08:00"/>
    <n v="-5.8"/>
    <d v="1899-12-30T05:10:00"/>
    <n v="5.6"/>
    <s v="Wed"/>
    <n v="294677765"/>
    <n v="6912051"/>
    <s v="12-16"/>
    <x v="7"/>
    <x v="11"/>
    <x v="15"/>
  </r>
  <r>
    <x v="2907"/>
    <n v="-1.9"/>
    <n v="2.4"/>
    <d v="1899-12-30T15:18:00"/>
    <n v="-5.7"/>
    <d v="1899-12-30T02:55:00"/>
    <n v="8.1"/>
    <s v="Thu"/>
    <n v="288698802"/>
    <n v="6784874"/>
    <s v="12-17"/>
    <x v="7"/>
    <x v="11"/>
    <x v="16"/>
  </r>
  <r>
    <x v="2908"/>
    <n v="0.5"/>
    <n v="7.2"/>
    <d v="1899-12-30T13:44:00"/>
    <n v="-4.9000000000000004"/>
    <d v="1899-12-30T02:47:00"/>
    <n v="12.1"/>
    <s v="Fri"/>
    <n v="278170673"/>
    <n v="6539405"/>
    <s v="12-18"/>
    <x v="7"/>
    <x v="11"/>
    <x v="17"/>
  </r>
  <r>
    <x v="2909"/>
    <n v="-1.4"/>
    <n v="2.5"/>
    <d v="1899-12-30T14:26:00"/>
    <n v="-4.3"/>
    <d v="1899-12-30T08:41:00"/>
    <n v="6.8"/>
    <s v="Sat"/>
    <n v="261275797"/>
    <n v="6131015"/>
    <s v="12-19"/>
    <x v="7"/>
    <x v="11"/>
    <x v="18"/>
  </r>
  <r>
    <x v="2910"/>
    <n v="-0.2"/>
    <n v="4.5"/>
    <d v="1899-12-30T15:02:00"/>
    <n v="-4.7"/>
    <d v="1899-12-30T03:04:00"/>
    <n v="9.1999999999999993"/>
    <s v="Sun"/>
    <n v="248937545"/>
    <n v="5847871"/>
    <s v="12-20"/>
    <x v="7"/>
    <x v="11"/>
    <x v="19"/>
  </r>
  <r>
    <x v="2911"/>
    <n v="0.5"/>
    <n v="5.9"/>
    <d v="1899-12-30T14:43:00"/>
    <n v="-4.5"/>
    <d v="1899-12-30T06:15:00"/>
    <n v="10.4"/>
    <s v="Mon"/>
    <n v="266707862"/>
    <n v="6274987"/>
    <s v="12-21"/>
    <x v="7"/>
    <x v="11"/>
    <x v="20"/>
  </r>
  <r>
    <x v="2912"/>
    <n v="1.8"/>
    <n v="8.9"/>
    <d v="1899-12-30T14:12:00"/>
    <n v="-4.4000000000000004"/>
    <d v="1899-12-30T07:37:00"/>
    <n v="13.3"/>
    <s v="Tue"/>
    <n v="259036074"/>
    <n v="6086457"/>
    <s v="12-22"/>
    <x v="7"/>
    <x v="11"/>
    <x v="21"/>
  </r>
  <r>
    <x v="2913"/>
    <n v="2"/>
    <n v="8.6999999999999993"/>
    <d v="1899-12-30T15:46:00"/>
    <n v="-3.6"/>
    <d v="1899-12-30T07:12:00"/>
    <n v="12.3"/>
    <s v="Wed"/>
    <n v="254646824"/>
    <n v="5983925"/>
    <s v="12-23"/>
    <x v="7"/>
    <x v="11"/>
    <x v="22"/>
  </r>
  <r>
    <x v="2914"/>
    <n v="4.5"/>
    <n v="11.1"/>
    <d v="1899-12-30T13:58:00"/>
    <n v="-0.5"/>
    <d v="1899-12-30T02:17:00"/>
    <n v="11.6"/>
    <s v="Thu"/>
    <n v="241585288"/>
    <n v="5676603"/>
    <s v="12-24"/>
    <x v="7"/>
    <x v="11"/>
    <x v="23"/>
  </r>
  <r>
    <x v="2915"/>
    <n v="1.4"/>
    <n v="5.4"/>
    <d v="1899-12-30T13:53:00"/>
    <n v="-2.9"/>
    <d v="1899-12-30T23:58:00"/>
    <n v="8.3000000000000007"/>
    <s v="Fri"/>
    <n v="234192218"/>
    <n v="5500273"/>
    <s v="12-25"/>
    <x v="7"/>
    <x v="11"/>
    <x v="24"/>
  </r>
  <r>
    <x v="2916"/>
    <n v="1.7"/>
    <n v="9.1"/>
    <d v="1899-12-30T13:59:00"/>
    <n v="-4.5999999999999996"/>
    <d v="1899-12-30T05:23:00"/>
    <n v="13.7"/>
    <s v="Sat"/>
    <n v="223194083"/>
    <n v="5242645"/>
    <s v="12-26"/>
    <x v="7"/>
    <x v="11"/>
    <x v="25"/>
  </r>
  <r>
    <x v="2917"/>
    <n v="2.4"/>
    <n v="6.8"/>
    <d v="1899-12-30T14:44:00"/>
    <n v="-2.1"/>
    <d v="1899-12-30T07:12:00"/>
    <n v="8.9"/>
    <s v="Sun"/>
    <n v="214739948"/>
    <n v="5046172"/>
    <s v="12-27"/>
    <x v="7"/>
    <x v="11"/>
    <x v="26"/>
  </r>
  <r>
    <x v="2918"/>
    <n v="3.8"/>
    <n v="12.6"/>
    <d v="1899-12-30T15:34:00"/>
    <n v="0.4"/>
    <d v="1899-12-30T07:12:00"/>
    <n v="12.2"/>
    <s v="Mon"/>
    <n v="227779493"/>
    <n v="5362947"/>
    <s v="12-28"/>
    <x v="7"/>
    <x v="11"/>
    <x v="27"/>
  </r>
  <r>
    <x v="2919"/>
    <n v="3.2"/>
    <n v="11.9"/>
    <d v="1899-12-30T13:57:00"/>
    <n v="-1.6"/>
    <d v="1899-12-30T06:28:00"/>
    <n v="13.5"/>
    <s v="Tue"/>
    <n v="236319395"/>
    <n v="5569773"/>
    <s v="12-29"/>
    <x v="7"/>
    <x v="11"/>
    <x v="28"/>
  </r>
  <r>
    <x v="2920"/>
    <n v="-5.6"/>
    <n v="0.9"/>
    <d v="1899-12-30T00:19:00"/>
    <n v="-8.6"/>
    <d v="1899-12-30T23:47:00"/>
    <n v="9.5"/>
    <s v="Wed"/>
    <n v="287181909"/>
    <n v="6755478"/>
    <s v="12-30"/>
    <x v="7"/>
    <x v="11"/>
    <x v="29"/>
  </r>
  <r>
    <x v="2921"/>
    <n v="-5.0999999999999996"/>
    <n v="-0.6"/>
    <d v="1899-12-30T15:07:00"/>
    <n v="-10.3"/>
    <d v="1899-12-30T06:46:00"/>
    <n v="9.6999999999999993"/>
    <s v="Thu"/>
    <n v="289885729"/>
    <n v="6813999"/>
    <s v="12-31"/>
    <x v="7"/>
    <x v="11"/>
    <x v="30"/>
  </r>
  <r>
    <x v="2922"/>
    <n v="-1.8"/>
    <n v="2.6"/>
    <d v="1899-12-30T14:18:00"/>
    <n v="-5.7"/>
    <d v="1899-12-30T07:55:00"/>
    <n v="8.3000000000000007"/>
    <s v="Fri"/>
    <n v="251001449"/>
    <n v="5900321"/>
    <s v="01-01"/>
    <x v="8"/>
    <x v="0"/>
    <x v="0"/>
  </r>
  <r>
    <x v="2923"/>
    <n v="-0.9"/>
    <n v="2.1"/>
    <d v="1899-12-30T12:57:00"/>
    <n v="-3.7"/>
    <d v="1899-12-30T00:47:00"/>
    <n v="5.8"/>
    <s v="Sat"/>
    <n v="246207072"/>
    <n v="5794211"/>
    <s v="01-02"/>
    <x v="8"/>
    <x v="0"/>
    <x v="1"/>
  </r>
  <r>
    <x v="2924"/>
    <n v="-1.3"/>
    <n v="2.1"/>
    <d v="1899-12-30T13:00:00"/>
    <n v="-4.0999999999999996"/>
    <d v="1899-12-30T08:18:00"/>
    <n v="6.2"/>
    <s v="Sun"/>
    <n v="256026168"/>
    <n v="6008358"/>
    <s v="01-03"/>
    <x v="8"/>
    <x v="0"/>
    <x v="2"/>
  </r>
  <r>
    <x v="2925"/>
    <n v="-0.3"/>
    <n v="5.5"/>
    <d v="1899-12-30T15:05:00"/>
    <n v="-5.8"/>
    <d v="1899-12-30T07:57:00"/>
    <n v="11.3"/>
    <s v="Mon"/>
    <n v="269147383"/>
    <n v="6307571"/>
    <s v="01-04"/>
    <x v="8"/>
    <x v="0"/>
    <x v="3"/>
  </r>
  <r>
    <x v="2926"/>
    <n v="-1.1000000000000001"/>
    <n v="2.6"/>
    <d v="1899-12-30T13:01:00"/>
    <n v="-5.0999999999999996"/>
    <d v="1899-12-30T23:59:00"/>
    <n v="7.7"/>
    <s v="Tue"/>
    <n v="281072146"/>
    <n v="6594441"/>
    <s v="01-05"/>
    <x v="8"/>
    <x v="0"/>
    <x v="4"/>
  </r>
  <r>
    <x v="2927"/>
    <n v="-4"/>
    <n v="0.4"/>
    <d v="1899-12-30T15:09:00"/>
    <n v="-7.5"/>
    <d v="1899-12-30T06:41:00"/>
    <n v="7.9"/>
    <s v="Wed"/>
    <n v="297418189"/>
    <n v="6984434"/>
    <s v="01-06"/>
    <x v="8"/>
    <x v="0"/>
    <x v="5"/>
  </r>
  <r>
    <x v="2928"/>
    <n v="-8.6999999999999993"/>
    <n v="-1.2"/>
    <d v="1899-12-30T00:35:00"/>
    <n v="-12.4"/>
    <d v="1899-12-30T23:43:00"/>
    <n v="11.2"/>
    <s v="Thu"/>
    <n v="332147145"/>
    <n v="7789919"/>
    <s v="01-07"/>
    <x v="8"/>
    <x v="0"/>
    <x v="6"/>
  </r>
  <r>
    <x v="2929"/>
    <n v="-10.4"/>
    <n v="-5.8"/>
    <d v="1899-12-30T15:35:00"/>
    <n v="-13.6"/>
    <d v="1899-12-30T07:06:00"/>
    <n v="7.8"/>
    <s v="Fri"/>
    <n v="355721421"/>
    <n v="8309852"/>
    <s v="01-08"/>
    <x v="8"/>
    <x v="0"/>
    <x v="7"/>
  </r>
  <r>
    <x v="2930"/>
    <n v="-8"/>
    <n v="-3.1"/>
    <d v="1899-12-30T14:34:00"/>
    <n v="-11.4"/>
    <d v="1899-12-30T03:21:00"/>
    <n v="8.3000000000000007"/>
    <s v="Sat"/>
    <n v="334221144"/>
    <n v="7814714"/>
    <s v="01-09"/>
    <x v="8"/>
    <x v="0"/>
    <x v="8"/>
  </r>
  <r>
    <x v="2931"/>
    <n v="-4.7"/>
    <n v="1.2"/>
    <d v="1899-12-30T15:23:00"/>
    <n v="-10.8"/>
    <d v="1899-12-30T07:23:00"/>
    <n v="12"/>
    <s v="Sun"/>
    <n v="303255275"/>
    <n v="7090725"/>
    <s v="01-10"/>
    <x v="8"/>
    <x v="0"/>
    <x v="9"/>
  </r>
  <r>
    <x v="2932"/>
    <n v="-4.2"/>
    <n v="-0.8"/>
    <d v="1899-12-30T15:27:00"/>
    <n v="-8.5"/>
    <d v="1899-12-30T03:01:00"/>
    <n v="7.7"/>
    <s v="Mon"/>
    <n v="321559999"/>
    <n v="7496041"/>
    <s v="01-11"/>
    <x v="8"/>
    <x v="0"/>
    <x v="10"/>
  </r>
  <r>
    <x v="2933"/>
    <n v="-1.5"/>
    <n v="4.3"/>
    <d v="1899-12-30T15:35:00"/>
    <n v="-8.8000000000000007"/>
    <d v="1899-12-30T07:17:00"/>
    <n v="13.1"/>
    <s v="Tue"/>
    <n v="304529707"/>
    <n v="7106407"/>
    <s v="01-12"/>
    <x v="8"/>
    <x v="0"/>
    <x v="11"/>
  </r>
  <r>
    <x v="2934"/>
    <n v="3.6"/>
    <n v="11.7"/>
    <d v="1899-12-30T15:58:00"/>
    <n v="-5.2"/>
    <d v="1899-12-30T08:10:00"/>
    <n v="16.899999999999999"/>
    <s v="Wed"/>
    <n v="272430890"/>
    <n v="6372342"/>
    <s v="01-13"/>
    <x v="8"/>
    <x v="0"/>
    <x v="12"/>
  </r>
  <r>
    <x v="2935"/>
    <n v="4.4000000000000004"/>
    <n v="12.9"/>
    <d v="1899-12-30T15:34:00"/>
    <n v="-2.2999999999999998"/>
    <d v="1899-12-30T07:43:00"/>
    <n v="15.2"/>
    <s v="Thu"/>
    <n v="244734291"/>
    <n v="5701129"/>
    <s v="01-14"/>
    <x v="8"/>
    <x v="0"/>
    <x v="13"/>
  </r>
  <r>
    <x v="2936"/>
    <n v="8.3000000000000007"/>
    <n v="16.100000000000001"/>
    <d v="1899-12-30T15:00:00"/>
    <n v="0.6"/>
    <d v="1899-12-30T07:00:00"/>
    <n v="15.5"/>
    <s v="Fri"/>
    <n v="223840921"/>
    <n v="5223048"/>
    <s v="01-15"/>
    <x v="8"/>
    <x v="0"/>
    <x v="14"/>
  </r>
  <r>
    <x v="2937"/>
    <n v="1.7"/>
    <n v="8.3000000000000007"/>
    <d v="1899-12-30T00:01:00"/>
    <n v="-3.3"/>
    <d v="1899-12-30T23:54:00"/>
    <n v="11.6"/>
    <s v="Sat"/>
    <n v="221636717"/>
    <n v="5195647"/>
    <s v="01-16"/>
    <x v="8"/>
    <x v="0"/>
    <x v="15"/>
  </r>
  <r>
    <x v="2938"/>
    <n v="-2.8"/>
    <n v="1.1000000000000001"/>
    <d v="1899-12-30T15:14:00"/>
    <n v="-5.6"/>
    <d v="1899-12-30T07:49:00"/>
    <n v="6.7"/>
    <s v="Sun"/>
    <n v="240864649"/>
    <n v="5636973"/>
    <s v="01-17"/>
    <x v="8"/>
    <x v="0"/>
    <x v="16"/>
  </r>
  <r>
    <x v="2939"/>
    <n v="-1.9"/>
    <n v="4.4000000000000004"/>
    <d v="1899-12-30T16:00:00"/>
    <n v="-6.6"/>
    <d v="1899-12-30T04:05:00"/>
    <n v="11"/>
    <s v="Mon"/>
    <n v="279148219"/>
    <n v="6494735"/>
    <s v="01-18"/>
    <x v="8"/>
    <x v="0"/>
    <x v="17"/>
  </r>
  <r>
    <x v="2940"/>
    <n v="-2.6"/>
    <n v="3.4"/>
    <d v="1899-12-30T14:57:00"/>
    <n v="-6.9"/>
    <d v="1899-12-30T07:20:00"/>
    <n v="10.3"/>
    <s v="Tue"/>
    <n v="281688261"/>
    <n v="6539484"/>
    <s v="01-19"/>
    <x v="8"/>
    <x v="0"/>
    <x v="18"/>
  </r>
  <r>
    <x v="2941"/>
    <n v="-0.8"/>
    <n v="8.6"/>
    <d v="1899-12-30T16:14:00"/>
    <n v="-8.5"/>
    <d v="1899-12-30T06:21:00"/>
    <n v="17.100000000000001"/>
    <s v="Wed"/>
    <n v="271721589"/>
    <n v="6302040"/>
    <s v="01-20"/>
    <x v="8"/>
    <x v="0"/>
    <x v="19"/>
  </r>
  <r>
    <x v="2942"/>
    <n v="4.5"/>
    <n v="11.5"/>
    <d v="1899-12-30T15:14:00"/>
    <n v="-3.8"/>
    <d v="1899-12-30T06:15:00"/>
    <n v="15.3"/>
    <s v="Thu"/>
    <n v="247025325"/>
    <n v="5733787"/>
    <s v="01-21"/>
    <x v="8"/>
    <x v="0"/>
    <x v="20"/>
  </r>
  <r>
    <x v="2943"/>
    <n v="8.1999999999999993"/>
    <n v="10.7"/>
    <d v="1899-12-30T19:11:00"/>
    <n v="5.2"/>
    <d v="1899-12-30T06:55:00"/>
    <n v="5.5"/>
    <s v="Fri"/>
    <n v="220544393"/>
    <n v="5148071"/>
    <s v="01-22"/>
    <x v="8"/>
    <x v="0"/>
    <x v="21"/>
  </r>
  <r>
    <x v="2944"/>
    <n v="9.3000000000000007"/>
    <n v="11.8"/>
    <d v="1899-12-30T11:35:00"/>
    <n v="7.4"/>
    <d v="1899-12-30T20:04:00"/>
    <n v="4.4000000000000004"/>
    <s v="Sat"/>
    <n v="193425449"/>
    <n v="4524796"/>
    <s v="01-23"/>
    <x v="8"/>
    <x v="0"/>
    <x v="22"/>
  </r>
  <r>
    <x v="2945"/>
    <n v="8"/>
    <n v="10.3"/>
    <d v="1899-12-30T15:26:00"/>
    <n v="6.5"/>
    <d v="1899-12-30T21:51:00"/>
    <n v="3.8"/>
    <s v="Sun"/>
    <n v="178243918"/>
    <n v="4179943"/>
    <s v="01-24"/>
    <x v="8"/>
    <x v="0"/>
    <x v="23"/>
  </r>
  <r>
    <x v="2946"/>
    <n v="7.4"/>
    <n v="12"/>
    <d v="1899-12-30T13:56:00"/>
    <n v="3"/>
    <d v="1899-12-30T08:04:00"/>
    <n v="9"/>
    <s v="Mon"/>
    <n v="196682171"/>
    <n v="4614655"/>
    <s v="01-25"/>
    <x v="8"/>
    <x v="0"/>
    <x v="24"/>
  </r>
  <r>
    <x v="2947"/>
    <n v="6.1"/>
    <n v="7.7"/>
    <d v="1899-12-30T21:25:00"/>
    <n v="4.3"/>
    <d v="1899-12-30T01:53:00"/>
    <n v="3.4"/>
    <s v="Tue"/>
    <n v="211086574"/>
    <n v="4953853"/>
    <s v="01-26"/>
    <x v="8"/>
    <x v="0"/>
    <x v="25"/>
  </r>
  <r>
    <x v="2948"/>
    <n v="5.8"/>
    <n v="10.4"/>
    <d v="1899-12-30T14:40:00"/>
    <n v="2.9"/>
    <d v="1899-12-30T23:52:00"/>
    <n v="7.5"/>
    <s v="Wed"/>
    <n v="210428763"/>
    <n v="4918038"/>
    <s v="01-27"/>
    <x v="8"/>
    <x v="0"/>
    <x v="26"/>
  </r>
  <r>
    <x v="2949"/>
    <n v="1.2"/>
    <n v="11.1"/>
    <d v="1899-12-30T13:09:00"/>
    <n v="-4.7"/>
    <d v="1899-12-30T23:57:00"/>
    <n v="15.8"/>
    <s v="Thu"/>
    <n v="238277941"/>
    <n v="5547269"/>
    <s v="01-28"/>
    <x v="8"/>
    <x v="0"/>
    <x v="27"/>
  </r>
  <r>
    <x v="2950"/>
    <n v="-4.4000000000000004"/>
    <n v="-0.2"/>
    <d v="1899-12-30T15:34:00"/>
    <n v="-7.8"/>
    <d v="1899-12-30T06:51:00"/>
    <n v="7.6"/>
    <s v="Fri"/>
    <n v="279015316"/>
    <n v="6485570"/>
    <s v="01-29"/>
    <x v="8"/>
    <x v="0"/>
    <x v="28"/>
  </r>
  <r>
    <x v="2951"/>
    <n v="0.9"/>
    <n v="9"/>
    <d v="1899-12-30T15:21:00"/>
    <n v="-7.4"/>
    <d v="1899-12-30T06:53:00"/>
    <n v="16.399999999999999"/>
    <s v="Sat"/>
    <n v="245530322"/>
    <n v="5714228"/>
    <s v="01-30"/>
    <x v="8"/>
    <x v="0"/>
    <x v="29"/>
  </r>
  <r>
    <x v="2952"/>
    <n v="4.5"/>
    <n v="12.1"/>
    <d v="1899-12-30T15:33:00"/>
    <n v="-4.3"/>
    <d v="1899-12-30T07:19:00"/>
    <n v="16.399999999999999"/>
    <s v="Sun"/>
    <n v="210020565"/>
    <n v="4897788"/>
    <s v="01-31"/>
    <x v="8"/>
    <x v="0"/>
    <x v="30"/>
  </r>
  <r>
    <x v="2953"/>
    <n v="7.1"/>
    <n v="10.1"/>
    <d v="1899-12-30T15:04:00"/>
    <n v="3.9"/>
    <d v="1899-12-30T04:17:00"/>
    <n v="6.2"/>
    <s v="Mon"/>
    <n v="218023189"/>
    <n v="5095539"/>
    <s v="02-01"/>
    <x v="8"/>
    <x v="1"/>
    <x v="0"/>
  </r>
  <r>
    <x v="2954"/>
    <n v="-0.4"/>
    <n v="7.1"/>
    <d v="1899-12-30T00:01:00"/>
    <n v="-3.2"/>
    <d v="1899-12-30T23:55:00"/>
    <n v="10.3"/>
    <s v="Tue"/>
    <n v="251239781"/>
    <n v="5881243"/>
    <s v="02-02"/>
    <x v="8"/>
    <x v="1"/>
    <x v="1"/>
  </r>
  <r>
    <x v="2955"/>
    <n v="-1"/>
    <n v="4.8"/>
    <d v="1899-12-30T15:35:00"/>
    <n v="-5.3"/>
    <d v="1899-12-30T07:18:00"/>
    <n v="10.1"/>
    <s v="Wed"/>
    <n v="257632373"/>
    <n v="6035431"/>
    <s v="02-03"/>
    <x v="8"/>
    <x v="1"/>
    <x v="2"/>
  </r>
  <r>
    <x v="2956"/>
    <n v="1.4"/>
    <n v="5.8"/>
    <d v="1899-12-30T15:45:00"/>
    <n v="-2.8"/>
    <d v="1899-12-30T00:01:00"/>
    <n v="8.6"/>
    <s v="Thu"/>
    <n v="247844781"/>
    <n v="5809976"/>
    <s v="02-04"/>
    <x v="8"/>
    <x v="1"/>
    <x v="3"/>
  </r>
  <r>
    <x v="2957"/>
    <n v="1.5"/>
    <n v="7.9"/>
    <d v="1899-12-30T16:39:00"/>
    <n v="-5.4"/>
    <d v="1899-12-30T07:11:00"/>
    <n v="13.3"/>
    <s v="Fri"/>
    <n v="247901362"/>
    <n v="5819582"/>
    <s v="02-05"/>
    <x v="8"/>
    <x v="1"/>
    <x v="4"/>
  </r>
  <r>
    <x v="2958"/>
    <n v="5.2"/>
    <n v="14.5"/>
    <d v="1899-12-30T15:32:00"/>
    <n v="-2.9"/>
    <d v="1899-12-30T07:05:00"/>
    <n v="17.399999999999999"/>
    <s v="Sat"/>
    <n v="211400919"/>
    <n v="4956158"/>
    <s v="02-06"/>
    <x v="8"/>
    <x v="1"/>
    <x v="5"/>
  </r>
  <r>
    <x v="2959"/>
    <n v="6.6"/>
    <n v="14"/>
    <d v="1899-12-30T15:06:00"/>
    <n v="-0.2"/>
    <d v="1899-12-30T06:32:00"/>
    <n v="14.2"/>
    <s v="Sun"/>
    <n v="191319843"/>
    <n v="4484423"/>
    <s v="02-07"/>
    <x v="8"/>
    <x v="1"/>
    <x v="6"/>
  </r>
  <r>
    <x v="2960"/>
    <n v="0.4"/>
    <n v="4.4000000000000004"/>
    <d v="1899-12-30T15:33:00"/>
    <n v="-2.2999999999999998"/>
    <d v="1899-12-30T23:46:00"/>
    <n v="6.7"/>
    <s v="Mon"/>
    <n v="238302317"/>
    <n v="5597529"/>
    <s v="02-08"/>
    <x v="8"/>
    <x v="1"/>
    <x v="7"/>
  </r>
  <r>
    <x v="2961"/>
    <n v="1.6"/>
    <n v="7.7"/>
    <d v="1899-12-30T15:53:00"/>
    <n v="-3.4"/>
    <d v="1899-12-30T06:26:00"/>
    <n v="11.1"/>
    <s v="Tue"/>
    <n v="245117389"/>
    <n v="5754359"/>
    <s v="02-09"/>
    <x v="8"/>
    <x v="1"/>
    <x v="8"/>
  </r>
  <r>
    <x v="2962"/>
    <n v="3.9"/>
    <n v="10.9"/>
    <d v="1899-12-30T15:35:00"/>
    <n v="-2.8"/>
    <d v="1899-12-30T06:54:00"/>
    <n v="13.7"/>
    <s v="Wed"/>
    <n v="228786413"/>
    <n v="5373881"/>
    <s v="02-10"/>
    <x v="8"/>
    <x v="1"/>
    <x v="9"/>
  </r>
  <r>
    <x v="2963"/>
    <n v="5.8"/>
    <n v="12"/>
    <d v="1899-12-30T14:59:00"/>
    <n v="-0.9"/>
    <d v="1899-12-30T07:16:00"/>
    <n v="12.9"/>
    <s v="Thu"/>
    <n v="200560525"/>
    <n v="4717875"/>
    <s v="02-11"/>
    <x v="8"/>
    <x v="1"/>
    <x v="10"/>
  </r>
  <r>
    <x v="2964"/>
    <n v="7.7"/>
    <n v="16.600000000000001"/>
    <d v="1899-12-30T16:13:00"/>
    <n v="1.1000000000000001"/>
    <d v="1899-12-30T07:12:00"/>
    <n v="15.5"/>
    <s v="Fri"/>
    <n v="167194409"/>
    <n v="3924183"/>
    <s v="02-12"/>
    <x v="8"/>
    <x v="1"/>
    <x v="11"/>
  </r>
  <r>
    <x v="2965"/>
    <n v="8.6"/>
    <n v="19.100000000000001"/>
    <d v="1899-12-30T15:31:00"/>
    <n v="-0.9"/>
    <d v="1899-12-30T07:16:00"/>
    <n v="20"/>
    <s v="Sat"/>
    <n v="153356849"/>
    <n v="3602867"/>
    <s v="02-13"/>
    <x v="8"/>
    <x v="1"/>
    <x v="12"/>
  </r>
  <r>
    <x v="2966"/>
    <n v="7.7"/>
    <n v="12.8"/>
    <d v="1899-12-30T16:00:00"/>
    <n v="3.4"/>
    <d v="1899-12-30T03:21:00"/>
    <n v="9.4"/>
    <s v="Sun"/>
    <n v="161096152"/>
    <n v="3792657"/>
    <s v="02-14"/>
    <x v="8"/>
    <x v="1"/>
    <x v="13"/>
  </r>
  <r>
    <x v="2967"/>
    <n v="5.9"/>
    <n v="11.3"/>
    <d v="1899-12-30T12:15:00"/>
    <n v="-1.6"/>
    <d v="1899-12-30T23:53:00"/>
    <n v="12.9"/>
    <s v="Mon"/>
    <n v="196748534"/>
    <n v="4629650"/>
    <s v="02-15"/>
    <x v="8"/>
    <x v="1"/>
    <x v="14"/>
  </r>
  <r>
    <x v="2968"/>
    <n v="-0.1"/>
    <n v="6.1"/>
    <d v="1899-12-30T15:30:00"/>
    <n v="-3.6"/>
    <d v="1899-12-30T23:53:00"/>
    <n v="9.6999999999999993"/>
    <s v="Tue"/>
    <n v="237499128"/>
    <n v="5597471"/>
    <s v="02-16"/>
    <x v="8"/>
    <x v="1"/>
    <x v="15"/>
  </r>
  <r>
    <x v="2969"/>
    <n v="-4.8"/>
    <n v="-2.4"/>
    <d v="1899-12-30T15:02:00"/>
    <n v="-6.4"/>
    <d v="1899-12-30T23:05:00"/>
    <n v="4"/>
    <s v="Wed"/>
    <n v="284736642"/>
    <n v="6701904"/>
    <s v="02-17"/>
    <x v="8"/>
    <x v="1"/>
    <x v="16"/>
  </r>
  <r>
    <x v="2970"/>
    <n v="-4.4000000000000004"/>
    <n v="0.2"/>
    <d v="1899-12-30T16:27:00"/>
    <n v="-8.5"/>
    <d v="1899-12-30T05:55:00"/>
    <n v="8.6999999999999993"/>
    <s v="Thu"/>
    <n v="288159718"/>
    <n v="6775812"/>
    <s v="02-18"/>
    <x v="8"/>
    <x v="1"/>
    <x v="17"/>
  </r>
  <r>
    <x v="2971"/>
    <n v="4.3"/>
    <n v="12.9"/>
    <d v="1899-12-30T16:53:00"/>
    <n v="-4"/>
    <d v="1899-12-30T04:28:00"/>
    <n v="16.899999999999999"/>
    <s v="Fri"/>
    <n v="249950681"/>
    <n v="5877394"/>
    <s v="02-19"/>
    <x v="8"/>
    <x v="1"/>
    <x v="18"/>
  </r>
  <r>
    <x v="2972"/>
    <n v="11.3"/>
    <n v="20.399999999999999"/>
    <d v="1899-12-30T15:17:00"/>
    <n v="3.7"/>
    <d v="1899-12-30T06:18:00"/>
    <n v="16.7"/>
    <s v="Sat"/>
    <n v="187397930"/>
    <n v="4410604"/>
    <s v="02-20"/>
    <x v="8"/>
    <x v="1"/>
    <x v="19"/>
  </r>
  <r>
    <x v="2973"/>
    <n v="14.3"/>
    <n v="24.4"/>
    <d v="1899-12-30T14:44:00"/>
    <n v="4"/>
    <d v="1899-12-30T07:03:00"/>
    <n v="20.399999999999999"/>
    <s v="Sun"/>
    <n v="149854221"/>
    <n v="3530861"/>
    <s v="02-21"/>
    <x v="8"/>
    <x v="1"/>
    <x v="20"/>
  </r>
  <r>
    <x v="2974"/>
    <n v="13.7"/>
    <n v="22.8"/>
    <d v="1899-12-30T14:44:00"/>
    <n v="6.8"/>
    <d v="1899-12-30T07:02:00"/>
    <n v="16"/>
    <s v="Mon"/>
    <n v="151898902"/>
    <n v="3575225"/>
    <s v="02-22"/>
    <x v="8"/>
    <x v="1"/>
    <x v="21"/>
  </r>
  <r>
    <x v="2975"/>
    <n v="5.9"/>
    <n v="11.5"/>
    <d v="1899-12-30T14:59:00"/>
    <n v="1.3"/>
    <d v="1899-12-30T07:19:00"/>
    <n v="10.199999999999999"/>
    <s v="Tue"/>
    <n v="182741377"/>
    <n v="4297899"/>
    <s v="02-23"/>
    <x v="8"/>
    <x v="1"/>
    <x v="22"/>
  </r>
  <r>
    <x v="2976"/>
    <n v="5.5"/>
    <n v="12.7"/>
    <d v="1899-12-30T15:33:00"/>
    <n v="1.1000000000000001"/>
    <d v="1899-12-30T07:17:00"/>
    <n v="11.6"/>
    <s v="Wed"/>
    <n v="191503588"/>
    <n v="4507928"/>
    <s v="02-24"/>
    <x v="8"/>
    <x v="1"/>
    <x v="23"/>
  </r>
  <r>
    <x v="2977"/>
    <n v="5"/>
    <n v="9.8000000000000007"/>
    <d v="1899-12-30T13:45:00"/>
    <n v="0.6"/>
    <d v="1899-12-30T06:36:00"/>
    <n v="9.1999999999999993"/>
    <s v="Thu"/>
    <n v="200936179"/>
    <n v="4727477"/>
    <s v="02-25"/>
    <x v="8"/>
    <x v="1"/>
    <x v="24"/>
  </r>
  <r>
    <x v="2978"/>
    <n v="8.3000000000000007"/>
    <n v="12"/>
    <d v="1899-12-30T14:08:00"/>
    <n v="5"/>
    <d v="1899-12-30T07:43:00"/>
    <n v="7"/>
    <s v="Fri"/>
    <n v="188339231"/>
    <n v="4431616"/>
    <s v="02-26"/>
    <x v="8"/>
    <x v="1"/>
    <x v="25"/>
  </r>
  <r>
    <x v="2979"/>
    <n v="6.7"/>
    <n v="8.9"/>
    <d v="1899-12-30T15:36:00"/>
    <n v="4.4000000000000004"/>
    <d v="1899-12-30T23:59:00"/>
    <n v="4.5"/>
    <s v="Sat"/>
    <n v="183777450"/>
    <n v="4323977"/>
    <s v="02-27"/>
    <x v="8"/>
    <x v="1"/>
    <x v="26"/>
  </r>
  <r>
    <x v="2980"/>
    <n v="7.4"/>
    <n v="13"/>
    <d v="1899-12-30T16:06:00"/>
    <n v="1.7"/>
    <d v="1899-12-30T07:05:00"/>
    <n v="11.3"/>
    <s v="Sun"/>
    <n v="165696391"/>
    <n v="3893962"/>
    <s v="02-28"/>
    <x v="8"/>
    <x v="1"/>
    <x v="27"/>
  </r>
  <r>
    <x v="2981"/>
    <n v="8.9"/>
    <n v="16.100000000000001"/>
    <d v="1899-12-30T16:31:00"/>
    <n v="3.4"/>
    <d v="1899-12-30T23:46:00"/>
    <n v="12.7"/>
    <s v="Mon"/>
    <n v="174590762"/>
    <n v="4106510"/>
    <s v="03-01"/>
    <x v="8"/>
    <x v="2"/>
    <x v="0"/>
  </r>
  <r>
    <x v="2982"/>
    <n v="2.6"/>
    <n v="6.2"/>
    <d v="1899-12-30T15:01:00"/>
    <n v="0"/>
    <d v="1899-12-30T03:05:00"/>
    <n v="6.2"/>
    <s v="Tue"/>
    <n v="213512271"/>
    <n v="5021323"/>
    <s v="03-02"/>
    <x v="8"/>
    <x v="2"/>
    <x v="1"/>
  </r>
  <r>
    <x v="2983"/>
    <n v="4.0999999999999996"/>
    <n v="9.5"/>
    <d v="1899-12-30T13:11:00"/>
    <n v="-1.5"/>
    <d v="1899-12-30T06:00:00"/>
    <n v="11"/>
    <s v="Wed"/>
    <n v="212611399"/>
    <n v="4997444"/>
    <s v="03-03"/>
    <x v="8"/>
    <x v="2"/>
    <x v="2"/>
  </r>
  <r>
    <x v="2984"/>
    <n v="5.9"/>
    <n v="11.5"/>
    <d v="1899-12-30T14:07:00"/>
    <n v="0.8"/>
    <d v="1899-12-30T06:55:00"/>
    <n v="10.7"/>
    <s v="Thu"/>
    <n v="210248798"/>
    <n v="4944002"/>
    <s v="03-04"/>
    <x v="8"/>
    <x v="2"/>
    <x v="3"/>
  </r>
  <r>
    <x v="2985"/>
    <n v="10.6"/>
    <n v="19"/>
    <d v="1899-12-30T16:36:00"/>
    <n v="4.3"/>
    <d v="1899-12-30T07:55:00"/>
    <n v="14.7"/>
    <s v="Fri"/>
    <n v="180824393"/>
    <n v="4249943"/>
    <s v="03-05"/>
    <x v="8"/>
    <x v="2"/>
    <x v="4"/>
  </r>
  <r>
    <x v="2986"/>
    <n v="6.2"/>
    <n v="9.5"/>
    <d v="1899-12-30T00:01:00"/>
    <n v="3.7"/>
    <d v="1899-12-30T20:30:00"/>
    <n v="5.8"/>
    <s v="Sat"/>
    <n v="183511813"/>
    <n v="4310447"/>
    <s v="03-06"/>
    <x v="8"/>
    <x v="2"/>
    <x v="5"/>
  </r>
  <r>
    <x v="2987"/>
    <n v="5.5"/>
    <n v="8.8000000000000007"/>
    <d v="1899-12-30T16:00:00"/>
    <n v="3.5"/>
    <d v="1899-12-30T23:59:00"/>
    <n v="5.3"/>
    <s v="Sun"/>
    <n v="175064622"/>
    <n v="4112040"/>
    <s v="03-07"/>
    <x v="8"/>
    <x v="2"/>
    <x v="6"/>
  </r>
  <r>
    <x v="2988"/>
    <n v="6.3"/>
    <n v="14"/>
    <d v="1899-12-30T15:15:00"/>
    <n v="-0.6"/>
    <d v="1899-12-30T06:54:00"/>
    <n v="14.6"/>
    <s v="Mon"/>
    <n v="190381768"/>
    <n v="4473823"/>
    <s v="03-08"/>
    <x v="8"/>
    <x v="2"/>
    <x v="7"/>
  </r>
  <r>
    <x v="2989"/>
    <n v="9"/>
    <n v="15.1"/>
    <d v="1899-12-30T15:46:00"/>
    <n v="2.2000000000000002"/>
    <d v="1899-12-30T04:29:00"/>
    <n v="12.9"/>
    <s v="Tue"/>
    <n v="183594378"/>
    <n v="4310570"/>
    <s v="03-09"/>
    <x v="8"/>
    <x v="2"/>
    <x v="8"/>
  </r>
  <r>
    <x v="2990"/>
    <n v="8.8000000000000007"/>
    <n v="14.1"/>
    <d v="1899-12-30T14:47:00"/>
    <n v="2.6"/>
    <d v="1899-12-30T06:56:00"/>
    <n v="11.5"/>
    <s v="Wed"/>
    <n v="178759424"/>
    <n v="4192725"/>
    <s v="03-10"/>
    <x v="8"/>
    <x v="2"/>
    <x v="9"/>
  </r>
  <r>
    <x v="2991"/>
    <n v="10"/>
    <n v="18.2"/>
    <d v="1899-12-30T15:55:00"/>
    <n v="1.5"/>
    <d v="1899-12-30T05:49:00"/>
    <n v="16.7"/>
    <s v="Thu"/>
    <n v="172146019"/>
    <n v="4024207"/>
    <s v="03-11"/>
    <x v="8"/>
    <x v="2"/>
    <x v="10"/>
  </r>
  <r>
    <x v="2992"/>
    <n v="9"/>
    <n v="11.6"/>
    <d v="1899-12-30T00:13:00"/>
    <n v="7.6"/>
    <d v="1899-12-30T08:22:00"/>
    <n v="4"/>
    <s v="Fri"/>
    <n v="179254684"/>
    <n v="4170554"/>
    <s v="03-12"/>
    <x v="8"/>
    <x v="2"/>
    <x v="11"/>
  </r>
  <r>
    <x v="2993"/>
    <n v="9.8000000000000007"/>
    <n v="16"/>
    <d v="1899-12-30T15:10:00"/>
    <n v="3.5"/>
    <d v="1899-12-30T06:39:00"/>
    <n v="12.5"/>
    <s v="Sat"/>
    <n v="152268488"/>
    <n v="3569723"/>
    <s v="03-13"/>
    <x v="8"/>
    <x v="2"/>
    <x v="12"/>
  </r>
  <r>
    <x v="2994"/>
    <n v="10.5"/>
    <n v="17.2"/>
    <d v="1899-12-30T14:30:00"/>
    <n v="4.5999999999999996"/>
    <d v="1899-12-30T06:58:00"/>
    <n v="12.6"/>
    <s v="Sun"/>
    <n v="136058936"/>
    <n v="3195430"/>
    <s v="03-14"/>
    <x v="8"/>
    <x v="2"/>
    <x v="13"/>
  </r>
  <r>
    <x v="2995"/>
    <n v="12.5"/>
    <n v="19.7"/>
    <d v="1899-12-30T15:17:00"/>
    <n v="3.9"/>
    <d v="1899-12-30T06:26:00"/>
    <n v="15.8"/>
    <s v="Mon"/>
    <n v="152684779"/>
    <n v="3585245"/>
    <s v="03-15"/>
    <x v="8"/>
    <x v="2"/>
    <x v="14"/>
  </r>
  <r>
    <x v="2996"/>
    <n v="14.9"/>
    <n v="20.100000000000001"/>
    <d v="1899-12-30T15:20:00"/>
    <n v="10.6"/>
    <d v="1899-12-30T23:58:00"/>
    <n v="9.5"/>
    <s v="Tue"/>
    <n v="140084867"/>
    <n v="3283842"/>
    <s v="03-16"/>
    <x v="8"/>
    <x v="2"/>
    <x v="15"/>
  </r>
  <r>
    <x v="2997"/>
    <n v="10.5"/>
    <n v="17.8"/>
    <d v="1899-12-30T15:30:00"/>
    <n v="3.5"/>
    <d v="1899-12-30T06:48:00"/>
    <n v="14.3"/>
    <s v="Wed"/>
    <n v="146983022"/>
    <n v="3450269"/>
    <s v="03-17"/>
    <x v="8"/>
    <x v="2"/>
    <x v="16"/>
  </r>
  <r>
    <x v="2998"/>
    <n v="10.4"/>
    <n v="16.600000000000001"/>
    <d v="1899-12-30T15:04:00"/>
    <n v="5.2"/>
    <d v="1899-12-30T06:23:00"/>
    <n v="11.4"/>
    <s v="Thu"/>
    <n v="149884111"/>
    <n v="3515247"/>
    <s v="03-18"/>
    <x v="8"/>
    <x v="2"/>
    <x v="17"/>
  </r>
  <r>
    <x v="2999"/>
    <n v="11.2"/>
    <n v="15.4"/>
    <d v="1899-12-30T14:01:00"/>
    <n v="8.6"/>
    <d v="1899-12-30T03:42:00"/>
    <n v="6.8"/>
    <s v="Fri"/>
    <n v="152741745"/>
    <n v="3579058"/>
    <s v="03-19"/>
    <x v="8"/>
    <x v="2"/>
    <x v="18"/>
  </r>
  <r>
    <x v="3000"/>
    <n v="9.9"/>
    <n v="10.9"/>
    <d v="1899-12-30T17:52:00"/>
    <n v="8.3000000000000007"/>
    <d v="1899-12-30T06:54:00"/>
    <n v="2.6"/>
    <s v="Sat"/>
    <n v="148076477"/>
    <n v="3472020"/>
    <s v="03-20"/>
    <x v="8"/>
    <x v="2"/>
    <x v="19"/>
  </r>
  <r>
    <x v="3001"/>
    <n v="8.8000000000000007"/>
    <n v="11.7"/>
    <d v="1899-12-30T15:51:00"/>
    <n v="5.0999999999999996"/>
    <d v="1899-12-30T23:53:00"/>
    <n v="6.6"/>
    <s v="Sun"/>
    <n v="141861921"/>
    <n v="3330823"/>
    <s v="03-21"/>
    <x v="8"/>
    <x v="2"/>
    <x v="20"/>
  </r>
  <r>
    <x v="3002"/>
    <n v="7.9"/>
    <n v="13"/>
    <d v="1899-12-30T15:03:00"/>
    <n v="3.3"/>
    <d v="1899-12-30T06:23:00"/>
    <n v="9.6999999999999993"/>
    <s v="Mon"/>
    <n v="172443669"/>
    <n v="4048649"/>
    <s v="03-22"/>
    <x v="8"/>
    <x v="2"/>
    <x v="21"/>
  </r>
  <r>
    <x v="3003"/>
    <n v="11.4"/>
    <n v="20.2"/>
    <d v="1899-12-30T15:57:00"/>
    <n v="1.7"/>
    <d v="1899-12-30T06:22:00"/>
    <n v="18.5"/>
    <s v="Tue"/>
    <n v="161167175"/>
    <n v="3784157"/>
    <s v="03-23"/>
    <x v="8"/>
    <x v="2"/>
    <x v="22"/>
  </r>
  <r>
    <x v="3004"/>
    <n v="11.5"/>
    <n v="18.2"/>
    <d v="1899-12-30T13:09:00"/>
    <n v="4.3"/>
    <d v="1899-12-30T06:46:00"/>
    <n v="13.9"/>
    <s v="Wed"/>
    <n v="155611779"/>
    <n v="3653205"/>
    <s v="03-24"/>
    <x v="8"/>
    <x v="2"/>
    <x v="23"/>
  </r>
  <r>
    <x v="3005"/>
    <n v="14.1"/>
    <n v="22.3"/>
    <d v="1899-12-30T17:16:00"/>
    <n v="5.7"/>
    <d v="1899-12-30T06:19:00"/>
    <n v="16.600000000000001"/>
    <s v="Thu"/>
    <n v="140991189"/>
    <n v="3313929"/>
    <s v="03-25"/>
    <x v="8"/>
    <x v="2"/>
    <x v="24"/>
  </r>
  <r>
    <x v="3006"/>
    <n v="15.3"/>
    <n v="23.9"/>
    <d v="1899-12-30T15:10:00"/>
    <n v="6.7"/>
    <d v="1899-12-30T06:33:00"/>
    <n v="17.2"/>
    <s v="Fri"/>
    <n v="129436797"/>
    <n v="3039564"/>
    <s v="03-26"/>
    <x v="8"/>
    <x v="2"/>
    <x v="25"/>
  </r>
  <r>
    <x v="3007"/>
    <n v="12.7"/>
    <n v="17.100000000000001"/>
    <d v="1899-12-30T13:38:00"/>
    <n v="6.5"/>
    <d v="1899-12-30T06:19:00"/>
    <n v="10.6"/>
    <s v="Sat"/>
    <n v="126446206"/>
    <n v="2968026"/>
    <s v="03-27"/>
    <x v="8"/>
    <x v="2"/>
    <x v="26"/>
  </r>
  <r>
    <x v="3008"/>
    <n v="15.8"/>
    <n v="20.2"/>
    <d v="1899-12-30T14:33:00"/>
    <n v="11.7"/>
    <d v="1899-12-30T23:32:00"/>
    <n v="8.5"/>
    <s v="Sun"/>
    <n v="103588071"/>
    <n v="2434997"/>
    <s v="03-28"/>
    <x v="8"/>
    <x v="2"/>
    <x v="27"/>
  </r>
  <r>
    <x v="3009"/>
    <n v="15.1"/>
    <n v="19.5"/>
    <d v="1899-12-30T14:55:00"/>
    <n v="10.9"/>
    <d v="1899-12-30T01:21:00"/>
    <n v="8.6"/>
    <s v="Mon"/>
    <n v="120181841"/>
    <n v="2822752"/>
    <s v="03-29"/>
    <x v="8"/>
    <x v="2"/>
    <x v="28"/>
  </r>
  <r>
    <x v="3010"/>
    <n v="14.6"/>
    <n v="21.3"/>
    <d v="1899-12-30T16:23:00"/>
    <n v="10.5"/>
    <d v="1899-12-30T23:56:00"/>
    <n v="10.8"/>
    <s v="Tue"/>
    <n v="121313442"/>
    <n v="2848103"/>
    <s v="03-30"/>
    <x v="8"/>
    <x v="2"/>
    <x v="29"/>
  </r>
  <r>
    <x v="3011"/>
    <n v="13.6"/>
    <n v="23.1"/>
    <d v="1899-12-30T14:39:00"/>
    <n v="4.7"/>
    <d v="1899-12-30T06:12:00"/>
    <n v="18.399999999999999"/>
    <s v="Wed"/>
    <n v="122220852"/>
    <n v="2868633"/>
    <s v="03-31"/>
    <x v="8"/>
    <x v="2"/>
    <x v="30"/>
  </r>
  <r>
    <x v="3012"/>
    <n v="13.5"/>
    <n v="17.7"/>
    <d v="1899-12-30T12:46:00"/>
    <n v="9.1999999999999993"/>
    <d v="1899-12-30T05:10:00"/>
    <n v="8.5"/>
    <s v="Thu"/>
    <n v="126569054"/>
    <n v="2965476"/>
    <s v="04-01"/>
    <x v="8"/>
    <x v="3"/>
    <x v="0"/>
  </r>
  <r>
    <x v="3013"/>
    <n v="14.7"/>
    <n v="18.7"/>
    <d v="1899-12-30T15:51:00"/>
    <n v="12.2"/>
    <d v="1899-12-30T04:56:00"/>
    <n v="6.5"/>
    <s v="Fri"/>
    <n v="122804671"/>
    <n v="2877784"/>
    <s v="04-02"/>
    <x v="8"/>
    <x v="3"/>
    <x v="1"/>
  </r>
  <r>
    <x v="3014"/>
    <n v="14.5"/>
    <n v="18.5"/>
    <d v="1899-12-30T11:44:00"/>
    <n v="11.8"/>
    <d v="1899-12-30T06:32:00"/>
    <n v="6.7"/>
    <s v="Sat"/>
    <n v="112026902"/>
    <n v="2622276"/>
    <s v="04-03"/>
    <x v="8"/>
    <x v="3"/>
    <x v="2"/>
  </r>
  <r>
    <x v="3015"/>
    <n v="9.6999999999999993"/>
    <n v="13.8"/>
    <d v="1899-12-30T00:01:00"/>
    <n v="7"/>
    <d v="1899-12-30T23:56:00"/>
    <n v="6.8"/>
    <s v="Sun"/>
    <n v="116846929"/>
    <n v="2735217"/>
    <s v="04-04"/>
    <x v="8"/>
    <x v="3"/>
    <x v="3"/>
  </r>
  <r>
    <x v="3016"/>
    <n v="9.9"/>
    <n v="16.2"/>
    <d v="1899-12-30T14:29:00"/>
    <n v="2.7"/>
    <d v="1899-12-30T05:50:00"/>
    <n v="13.5"/>
    <s v="Mon"/>
    <n v="137622409"/>
    <n v="3219501"/>
    <s v="04-05"/>
    <x v="8"/>
    <x v="3"/>
    <x v="4"/>
  </r>
  <r>
    <x v="3017"/>
    <n v="13.2"/>
    <n v="21.4"/>
    <d v="1899-12-30T15:49:00"/>
    <n v="3.8"/>
    <d v="1899-12-30T05:23:00"/>
    <n v="17.600000000000001"/>
    <s v="Tue"/>
    <n v="135434187"/>
    <n v="3163771"/>
    <s v="04-06"/>
    <x v="8"/>
    <x v="3"/>
    <x v="5"/>
  </r>
  <r>
    <x v="3018"/>
    <n v="17.100000000000001"/>
    <n v="23"/>
    <d v="1899-12-30T15:59:00"/>
    <n v="10.6"/>
    <d v="1899-12-30T06:49:00"/>
    <n v="12.4"/>
    <s v="Wed"/>
    <n v="124049013"/>
    <n v="2894358"/>
    <s v="04-07"/>
    <x v="8"/>
    <x v="3"/>
    <x v="6"/>
  </r>
  <r>
    <x v="3019"/>
    <n v="14.6"/>
    <n v="21.9"/>
    <d v="1899-12-30T15:09:00"/>
    <n v="9.1999999999999993"/>
    <d v="1899-12-30T06:25:00"/>
    <n v="12.7"/>
    <s v="Thu"/>
    <n v="120297383"/>
    <n v="2805817"/>
    <s v="04-08"/>
    <x v="8"/>
    <x v="3"/>
    <x v="7"/>
  </r>
  <r>
    <x v="3020"/>
    <n v="9.1999999999999993"/>
    <n v="15"/>
    <d v="1899-12-30T10:20:00"/>
    <n v="5.5"/>
    <d v="1899-12-30T06:02:00"/>
    <n v="9.5"/>
    <s v="Fri"/>
    <n v="134974221"/>
    <n v="3150227"/>
    <s v="04-09"/>
    <x v="8"/>
    <x v="3"/>
    <x v="8"/>
  </r>
  <r>
    <x v="3021"/>
    <n v="10.6"/>
    <n v="18.5"/>
    <d v="1899-12-30T16:14:00"/>
    <n v="2.5"/>
    <d v="1899-12-30T05:39:00"/>
    <n v="16"/>
    <s v="Sat"/>
    <n v="122188250"/>
    <n v="2852671"/>
    <s v="04-10"/>
    <x v="8"/>
    <x v="3"/>
    <x v="9"/>
  </r>
  <r>
    <x v="3022"/>
    <n v="13.6"/>
    <n v="21.9"/>
    <d v="1899-12-30T13:57:00"/>
    <n v="4.3"/>
    <d v="1899-12-30T05:56:00"/>
    <n v="17.600000000000001"/>
    <s v="Sun"/>
    <n v="105328291"/>
    <n v="2458847"/>
    <s v="04-11"/>
    <x v="8"/>
    <x v="3"/>
    <x v="10"/>
  </r>
  <r>
    <x v="3023"/>
    <n v="11.8"/>
    <n v="14.5"/>
    <d v="1899-12-30T23:45:00"/>
    <n v="9.1999999999999993"/>
    <d v="1899-12-30T05:54:00"/>
    <n v="5.3"/>
    <s v="Mon"/>
    <n v="134507094"/>
    <n v="3142814"/>
    <s v="04-12"/>
    <x v="8"/>
    <x v="3"/>
    <x v="11"/>
  </r>
  <r>
    <x v="3024"/>
    <n v="15.1"/>
    <n v="20"/>
    <d v="1899-12-30T16:29:00"/>
    <n v="8.1"/>
    <d v="1899-12-30T23:58:00"/>
    <n v="11.9"/>
    <s v="Tue"/>
    <n v="125321092"/>
    <n v="2931772"/>
    <s v="04-13"/>
    <x v="8"/>
    <x v="3"/>
    <x v="12"/>
  </r>
  <r>
    <x v="3025"/>
    <n v="11.1"/>
    <n v="17.2"/>
    <d v="1899-12-30T16:17:00"/>
    <n v="5.8"/>
    <d v="1899-12-30T05:39:00"/>
    <n v="11.4"/>
    <s v="Wed"/>
    <n v="138409726"/>
    <n v="3231557"/>
    <s v="04-14"/>
    <x v="8"/>
    <x v="3"/>
    <x v="13"/>
  </r>
  <r>
    <x v="3026"/>
    <n v="11.9"/>
    <n v="18.7"/>
    <d v="1899-12-30T15:47:00"/>
    <n v="4.4000000000000004"/>
    <d v="1899-12-30T05:58:00"/>
    <n v="14.3"/>
    <s v="Thu"/>
    <n v="132895043"/>
    <n v="3100520"/>
    <s v="04-15"/>
    <x v="8"/>
    <x v="3"/>
    <x v="14"/>
  </r>
  <r>
    <x v="3027"/>
    <n v="13.7"/>
    <n v="21.1"/>
    <d v="1899-12-30T16:14:00"/>
    <n v="5.7"/>
    <d v="1899-12-30T05:03:00"/>
    <n v="15.4"/>
    <s v="Fri"/>
    <n v="128505711"/>
    <n v="3003717"/>
    <s v="04-16"/>
    <x v="8"/>
    <x v="3"/>
    <x v="15"/>
  </r>
  <r>
    <x v="3028"/>
    <n v="13.5"/>
    <n v="19.3"/>
    <d v="1899-12-30T11:59:00"/>
    <n v="9"/>
    <d v="1899-12-30T23:58:00"/>
    <n v="10.3"/>
    <s v="Sat"/>
    <n v="113922268"/>
    <n v="2659667"/>
    <s v="04-17"/>
    <x v="8"/>
    <x v="3"/>
    <x v="16"/>
  </r>
  <r>
    <x v="3029"/>
    <n v="12.6"/>
    <n v="17.5"/>
    <d v="1899-12-30T16:35:00"/>
    <n v="7.9"/>
    <d v="1899-12-30T05:03:00"/>
    <n v="9.6"/>
    <s v="Sun"/>
    <n v="107849095"/>
    <n v="2519778"/>
    <s v="04-18"/>
    <x v="8"/>
    <x v="3"/>
    <x v="17"/>
  </r>
  <r>
    <x v="3030"/>
    <n v="16.600000000000001"/>
    <n v="24"/>
    <d v="1899-12-30T15:47:00"/>
    <n v="8.1999999999999993"/>
    <d v="1899-12-30T06:20:00"/>
    <n v="15.8"/>
    <s v="Mon"/>
    <n v="119679491"/>
    <n v="2792270"/>
    <s v="04-19"/>
    <x v="8"/>
    <x v="3"/>
    <x v="18"/>
  </r>
  <r>
    <x v="3031"/>
    <n v="18.899999999999999"/>
    <n v="26.5"/>
    <d v="1899-12-30T15:12:00"/>
    <n v="13.5"/>
    <d v="1899-12-30T06:02:00"/>
    <n v="13"/>
    <s v="Tue"/>
    <n v="114726715"/>
    <n v="2671300"/>
    <s v="04-20"/>
    <x v="8"/>
    <x v="3"/>
    <x v="19"/>
  </r>
  <r>
    <x v="3032"/>
    <n v="19.899999999999999"/>
    <n v="29.5"/>
    <d v="1899-12-30T16:38:00"/>
    <n v="10.1"/>
    <d v="1899-12-30T05:48:00"/>
    <n v="19.399999999999999"/>
    <s v="Wed"/>
    <n v="102659942"/>
    <n v="2389697"/>
    <s v="04-21"/>
    <x v="8"/>
    <x v="3"/>
    <x v="20"/>
  </r>
  <r>
    <x v="3033"/>
    <n v="20.2"/>
    <n v="28.3"/>
    <d v="1899-12-30T14:24:00"/>
    <n v="15"/>
    <d v="1899-12-30T05:23:00"/>
    <n v="13.3"/>
    <s v="Thu"/>
    <n v="97787498"/>
    <n v="2278799"/>
    <s v="04-22"/>
    <x v="8"/>
    <x v="3"/>
    <x v="21"/>
  </r>
  <r>
    <x v="3034"/>
    <n v="15.8"/>
    <n v="18"/>
    <d v="1899-12-30T14:35:00"/>
    <n v="13.6"/>
    <d v="1899-12-30T23:38:00"/>
    <n v="4.4000000000000004"/>
    <s v="Fri"/>
    <n v="100729056"/>
    <n v="2350747"/>
    <s v="04-23"/>
    <x v="8"/>
    <x v="3"/>
    <x v="22"/>
  </r>
  <r>
    <x v="3035"/>
    <n v="16.7"/>
    <n v="23.3"/>
    <d v="1899-12-30T15:03:00"/>
    <n v="12.8"/>
    <d v="1899-12-30T06:10:00"/>
    <n v="10.5"/>
    <s v="Sat"/>
    <n v="87722130"/>
    <n v="2045793"/>
    <s v="04-24"/>
    <x v="8"/>
    <x v="3"/>
    <x v="23"/>
  </r>
  <r>
    <x v="3036"/>
    <n v="14.4"/>
    <n v="18.8"/>
    <d v="1899-12-30T13:38:00"/>
    <n v="10.7"/>
    <d v="1899-12-30T23:39:00"/>
    <n v="8.1"/>
    <s v="Sun"/>
    <n v="80466572"/>
    <n v="1877291"/>
    <s v="04-25"/>
    <x v="8"/>
    <x v="3"/>
    <x v="24"/>
  </r>
  <r>
    <x v="3037"/>
    <n v="13.6"/>
    <n v="21.1"/>
    <d v="1899-12-30T15:55:00"/>
    <n v="6.3"/>
    <d v="1899-12-30T05:36:00"/>
    <n v="14.8"/>
    <s v="Mon"/>
    <n v="101182194"/>
    <n v="2362900"/>
    <s v="04-26"/>
    <x v="8"/>
    <x v="3"/>
    <x v="25"/>
  </r>
  <r>
    <x v="3038"/>
    <n v="15.8"/>
    <n v="22.2"/>
    <d v="1899-12-30T13:03:00"/>
    <n v="8.1"/>
    <d v="1899-12-30T04:32:00"/>
    <n v="14.1"/>
    <s v="Tue"/>
    <n v="104762920"/>
    <n v="2450641"/>
    <s v="04-27"/>
    <x v="8"/>
    <x v="3"/>
    <x v="26"/>
  </r>
  <r>
    <x v="3039"/>
    <n v="18.100000000000001"/>
    <n v="23.9"/>
    <d v="1899-12-30T13:43:00"/>
    <n v="11.6"/>
    <d v="1899-12-30T05:49:00"/>
    <n v="12.3"/>
    <s v="Wed"/>
    <n v="102953001"/>
    <n v="2412742"/>
    <s v="04-28"/>
    <x v="8"/>
    <x v="3"/>
    <x v="27"/>
  </r>
  <r>
    <x v="3040"/>
    <n v="18.3"/>
    <n v="24.7"/>
    <d v="1899-12-30T14:32:00"/>
    <n v="13.5"/>
    <d v="1899-12-30T07:39:00"/>
    <n v="11.2"/>
    <s v="Thu"/>
    <n v="100389935"/>
    <n v="2352970"/>
    <s v="04-29"/>
    <x v="8"/>
    <x v="3"/>
    <x v="28"/>
  </r>
  <r>
    <x v="3041"/>
    <n v="16.899999999999999"/>
    <n v="22.2"/>
    <d v="1899-12-30T13:54:00"/>
    <n v="12.6"/>
    <d v="1899-12-30T05:08:00"/>
    <n v="9.6"/>
    <s v="Fri"/>
    <n v="98895899"/>
    <n v="2314433"/>
    <s v="04-30"/>
    <x v="8"/>
    <x v="3"/>
    <x v="29"/>
  </r>
  <r>
    <x v="3042"/>
    <n v="12.1"/>
    <n v="15.6"/>
    <d v="1899-12-30T15:51:00"/>
    <n v="9.4"/>
    <d v="1899-12-30T04:57:00"/>
    <n v="6.2"/>
    <s v="Sat"/>
    <n v="90911828"/>
    <n v="2125006"/>
    <s v="05-01"/>
    <x v="8"/>
    <x v="4"/>
    <x v="0"/>
  </r>
  <r>
    <x v="3043"/>
    <n v="13.6"/>
    <n v="19.899999999999999"/>
    <d v="1899-12-30T16:35:00"/>
    <n v="8.4"/>
    <d v="1899-12-30T05:31:00"/>
    <n v="11.5"/>
    <s v="Sun"/>
    <n v="85481060"/>
    <n v="2000133"/>
    <s v="05-02"/>
    <x v="8"/>
    <x v="4"/>
    <x v="1"/>
  </r>
  <r>
    <x v="3044"/>
    <n v="16.5"/>
    <n v="24.7"/>
    <d v="1899-12-30T15:54:00"/>
    <n v="7.6"/>
    <d v="1899-12-30T05:30:00"/>
    <n v="17.100000000000001"/>
    <s v="Mon"/>
    <n v="100948000"/>
    <n v="2360592"/>
    <s v="05-03"/>
    <x v="8"/>
    <x v="4"/>
    <x v="2"/>
  </r>
  <r>
    <x v="3045"/>
    <n v="17"/>
    <n v="20.9"/>
    <d v="1899-12-30T14:43:00"/>
    <n v="12.5"/>
    <d v="1899-12-30T05:38:00"/>
    <n v="8.4"/>
    <s v="Tue"/>
    <n v="105823378"/>
    <n v="2478657"/>
    <s v="05-04"/>
    <x v="8"/>
    <x v="4"/>
    <x v="3"/>
  </r>
  <r>
    <x v="3046"/>
    <n v="18.5"/>
    <n v="23.5"/>
    <d v="1899-12-30T11:55:00"/>
    <n v="13.6"/>
    <d v="1899-12-30T23:49:00"/>
    <n v="9.9"/>
    <s v="Wed"/>
    <n v="91788308"/>
    <n v="2157240"/>
    <s v="05-05"/>
    <x v="8"/>
    <x v="4"/>
    <x v="4"/>
  </r>
  <r>
    <x v="3047"/>
    <n v="16.899999999999999"/>
    <n v="25.7"/>
    <d v="1899-12-30T14:21:00"/>
    <n v="7.1"/>
    <d v="1899-12-30T05:14:00"/>
    <n v="18.600000000000001"/>
    <s v="Thu"/>
    <n v="101423719"/>
    <n v="2385287"/>
    <s v="05-06"/>
    <x v="8"/>
    <x v="4"/>
    <x v="5"/>
  </r>
  <r>
    <x v="3048"/>
    <n v="18.100000000000001"/>
    <n v="25.6"/>
    <d v="1899-12-30T12:08:00"/>
    <n v="11.5"/>
    <d v="1899-12-30T05:28:00"/>
    <n v="14.1"/>
    <s v="Fri"/>
    <n v="96888553"/>
    <n v="2278322"/>
    <s v="05-07"/>
    <x v="8"/>
    <x v="4"/>
    <x v="6"/>
  </r>
  <r>
    <x v="3049"/>
    <n v="18.100000000000001"/>
    <n v="26.1"/>
    <d v="1899-12-30T13:22:00"/>
    <n v="7.7"/>
    <d v="1899-12-30T05:24:00"/>
    <n v="18.399999999999999"/>
    <s v="Sat"/>
    <n v="80799874"/>
    <n v="1897364"/>
    <s v="05-08"/>
    <x v="8"/>
    <x v="4"/>
    <x v="7"/>
  </r>
  <r>
    <x v="3050"/>
    <n v="19"/>
    <n v="25"/>
    <d v="1899-12-30T16:34:00"/>
    <n v="12.6"/>
    <d v="1899-12-30T05:07:00"/>
    <n v="12.4"/>
    <s v="Sun"/>
    <n v="70664019"/>
    <n v="1658934"/>
    <s v="05-09"/>
    <x v="8"/>
    <x v="4"/>
    <x v="8"/>
  </r>
  <r>
    <x v="3051"/>
    <n v="13.8"/>
    <n v="16.2"/>
    <d v="1899-12-30T00:01:00"/>
    <n v="12.1"/>
    <d v="1899-12-30T04:18:00"/>
    <n v="4.0999999999999996"/>
    <s v="Mon"/>
    <n v="98212912"/>
    <n v="2302260"/>
    <s v="05-10"/>
    <x v="8"/>
    <x v="4"/>
    <x v="9"/>
  </r>
  <r>
    <x v="3052"/>
    <n v="15.1"/>
    <n v="18.2"/>
    <d v="1899-12-30T13:32:00"/>
    <n v="12.3"/>
    <d v="1899-12-30T05:35:00"/>
    <n v="5.9"/>
    <s v="Tue"/>
    <n v="105858679"/>
    <n v="2482148"/>
    <s v="05-11"/>
    <x v="8"/>
    <x v="4"/>
    <x v="10"/>
  </r>
  <r>
    <x v="3053"/>
    <n v="17.3"/>
    <n v="22.5"/>
    <d v="1899-12-30T16:25:00"/>
    <n v="13.4"/>
    <d v="1899-12-30T03:51:00"/>
    <n v="9.1"/>
    <s v="Wed"/>
    <n v="101937459"/>
    <n v="2391609"/>
    <s v="05-12"/>
    <x v="8"/>
    <x v="4"/>
    <x v="11"/>
  </r>
  <r>
    <x v="3054"/>
    <n v="20.399999999999999"/>
    <n v="30.3"/>
    <d v="1899-12-30T16:27:00"/>
    <n v="11.1"/>
    <d v="1899-12-30T05:47:00"/>
    <n v="19.2"/>
    <s v="Thu"/>
    <n v="96257843"/>
    <n v="2254853"/>
    <s v="05-13"/>
    <x v="8"/>
    <x v="4"/>
    <x v="12"/>
  </r>
  <r>
    <x v="3055"/>
    <n v="22"/>
    <n v="30.4"/>
    <d v="1899-12-30T14:06:00"/>
    <n v="14.1"/>
    <d v="1899-12-30T05:27:00"/>
    <n v="16.3"/>
    <s v="Fri"/>
    <n v="89955373"/>
    <n v="2105534"/>
    <s v="05-14"/>
    <x v="8"/>
    <x v="4"/>
    <x v="13"/>
  </r>
  <r>
    <x v="3056"/>
    <n v="19.899999999999999"/>
    <n v="22.6"/>
    <d v="1899-12-30T17:23:00"/>
    <n v="17.399999999999999"/>
    <d v="1899-12-30T07:22:00"/>
    <n v="5.2"/>
    <s v="Sat"/>
    <n v="73383448"/>
    <n v="1717933"/>
    <s v="05-15"/>
    <x v="8"/>
    <x v="4"/>
    <x v="14"/>
  </r>
  <r>
    <x v="3057"/>
    <n v="20.100000000000001"/>
    <n v="23.7"/>
    <d v="1899-12-30T13:37:00"/>
    <n v="13.7"/>
    <d v="1899-12-30T23:17:00"/>
    <n v="10"/>
    <s v="Sun"/>
    <n v="66794859"/>
    <n v="1563575"/>
    <s v="05-16"/>
    <x v="8"/>
    <x v="4"/>
    <x v="15"/>
  </r>
  <r>
    <x v="3058"/>
    <n v="14.4"/>
    <n v="16"/>
    <d v="1899-12-30T13:50:00"/>
    <n v="13.4"/>
    <d v="1899-12-30T23:17:00"/>
    <n v="2.6"/>
    <s v="Mon"/>
    <n v="96154983"/>
    <n v="2252920"/>
    <s v="05-17"/>
    <x v="8"/>
    <x v="4"/>
    <x v="16"/>
  </r>
  <r>
    <x v="3059"/>
    <n v="17.7"/>
    <n v="23.5"/>
    <d v="1899-12-30T17:07:00"/>
    <n v="13.5"/>
    <d v="1899-12-30T01:49:00"/>
    <n v="10"/>
    <s v="Tue"/>
    <n v="96039854"/>
    <n v="2251646"/>
    <s v="05-18"/>
    <x v="8"/>
    <x v="4"/>
    <x v="17"/>
  </r>
  <r>
    <x v="3060"/>
    <n v="22.5"/>
    <n v="29.4"/>
    <d v="1899-12-30T14:40:00"/>
    <n v="15.8"/>
    <d v="1899-12-30T00:19:00"/>
    <n v="13.6"/>
    <s v="Wed"/>
    <n v="81730740"/>
    <n v="1916515"/>
    <s v="05-19"/>
    <x v="8"/>
    <x v="4"/>
    <x v="18"/>
  </r>
  <r>
    <x v="3061"/>
    <n v="16.3"/>
    <n v="20"/>
    <d v="1899-12-30T00:01:00"/>
    <n v="14.7"/>
    <d v="1899-12-30T23:17:00"/>
    <n v="5.3"/>
    <s v="Thu"/>
    <n v="96275026"/>
    <n v="2257451"/>
    <s v="05-20"/>
    <x v="8"/>
    <x v="4"/>
    <x v="19"/>
  </r>
  <r>
    <x v="3062"/>
    <n v="17.600000000000001"/>
    <n v="21.5"/>
    <d v="1899-12-30T13:49:00"/>
    <n v="14.7"/>
    <d v="1899-12-30T00:02:00"/>
    <n v="6.8"/>
    <s v="Fri"/>
    <n v="94908480"/>
    <n v="2222889"/>
    <s v="05-21"/>
    <x v="8"/>
    <x v="4"/>
    <x v="20"/>
  </r>
  <r>
    <x v="3063"/>
    <n v="21"/>
    <n v="27.5"/>
    <d v="1899-12-30T16:29:00"/>
    <n v="13.7"/>
    <d v="1899-12-30T05:44:00"/>
    <n v="13.8"/>
    <s v="Sat"/>
    <n v="75994665"/>
    <n v="1783386"/>
    <s v="05-22"/>
    <x v="8"/>
    <x v="4"/>
    <x v="21"/>
  </r>
  <r>
    <x v="3064"/>
    <n v="23.6"/>
    <n v="30.8"/>
    <d v="1899-12-30T15:28:00"/>
    <n v="14.8"/>
    <d v="1899-12-30T04:57:00"/>
    <n v="16"/>
    <s v="Sun"/>
    <n v="61505031"/>
    <n v="1444490"/>
    <s v="05-23"/>
    <x v="8"/>
    <x v="4"/>
    <x v="22"/>
  </r>
  <r>
    <x v="3065"/>
    <n v="22.3"/>
    <n v="27.5"/>
    <d v="1899-12-30T13:19:00"/>
    <n v="18"/>
    <d v="1899-12-30T23:43:00"/>
    <n v="9.5"/>
    <s v="Mon"/>
    <n v="84644452"/>
    <n v="1987091"/>
    <s v="05-24"/>
    <x v="8"/>
    <x v="4"/>
    <x v="23"/>
  </r>
  <r>
    <x v="3066"/>
    <n v="18"/>
    <n v="23.7"/>
    <d v="1899-12-30T13:30:00"/>
    <n v="13.1"/>
    <d v="1899-12-30T05:33:00"/>
    <n v="10.6"/>
    <s v="Tue"/>
    <n v="90994420"/>
    <n v="2133250"/>
    <s v="05-25"/>
    <x v="8"/>
    <x v="4"/>
    <x v="24"/>
  </r>
  <r>
    <x v="3067"/>
    <n v="18"/>
    <n v="24.3"/>
    <d v="1899-12-30T15:26:00"/>
    <n v="11.2"/>
    <d v="1899-12-30T05:33:00"/>
    <n v="13.1"/>
    <s v="Wed"/>
    <n v="91595792"/>
    <n v="2145487"/>
    <s v="05-26"/>
    <x v="8"/>
    <x v="4"/>
    <x v="25"/>
  </r>
  <r>
    <x v="3068"/>
    <n v="18.899999999999999"/>
    <n v="25.5"/>
    <d v="1899-12-30T15:41:00"/>
    <n v="15"/>
    <d v="1899-12-30T23:56:00"/>
    <n v="10.5"/>
    <s v="Thu"/>
    <n v="89253109"/>
    <n v="2084235"/>
    <s v="05-27"/>
    <x v="8"/>
    <x v="4"/>
    <x v="26"/>
  </r>
  <r>
    <x v="3069"/>
    <n v="16.7"/>
    <n v="28.8"/>
    <d v="1899-12-30T13:08:00"/>
    <n v="10.7"/>
    <d v="1899-12-30T05:22:00"/>
    <n v="18.100000000000001"/>
    <s v="Fri"/>
    <n v="91646371"/>
    <n v="2137631"/>
    <s v="05-28"/>
    <x v="8"/>
    <x v="4"/>
    <x v="27"/>
  </r>
  <r>
    <x v="3070"/>
    <n v="20.399999999999999"/>
    <n v="26.3"/>
    <d v="1899-12-30T15:22:00"/>
    <n v="14.9"/>
    <d v="1899-12-30T04:49:00"/>
    <n v="11.4"/>
    <s v="Sat"/>
    <n v="71562803"/>
    <n v="1671075"/>
    <s v="05-29"/>
    <x v="8"/>
    <x v="4"/>
    <x v="28"/>
  </r>
  <r>
    <x v="3071"/>
    <n v="20.6"/>
    <n v="28.5"/>
    <d v="1899-12-30T15:41:00"/>
    <n v="13.3"/>
    <d v="1899-12-30T05:20:00"/>
    <n v="15.2"/>
    <s v="Sun"/>
    <n v="61217257"/>
    <n v="1429339"/>
    <s v="05-30"/>
    <x v="8"/>
    <x v="4"/>
    <x v="29"/>
  </r>
  <r>
    <x v="3072"/>
    <n v="20.7"/>
    <n v="28.9"/>
    <d v="1899-12-30T14:46:00"/>
    <n v="15.5"/>
    <d v="1899-12-30T06:40:00"/>
    <n v="13.4"/>
    <s v="Mon"/>
    <n v="83611817"/>
    <n v="1954302"/>
    <s v="05-31"/>
    <x v="8"/>
    <x v="4"/>
    <x v="30"/>
  </r>
  <r>
    <x v="3073"/>
    <n v="22.8"/>
    <n v="29.7"/>
    <d v="1899-12-30T16:07:00"/>
    <n v="15.9"/>
    <d v="1899-12-30T04:26:00"/>
    <n v="13.8"/>
    <s v="Tue"/>
    <n v="85763480"/>
    <n v="2006041"/>
    <s v="06-01"/>
    <x v="8"/>
    <x v="5"/>
    <x v="0"/>
  </r>
  <r>
    <x v="3074"/>
    <n v="23.8"/>
    <n v="30.2"/>
    <d v="1899-12-30T13:20:00"/>
    <n v="18.2"/>
    <d v="1899-12-30T04:40:00"/>
    <n v="12"/>
    <s v="Wed"/>
    <n v="85800846"/>
    <n v="2009129"/>
    <s v="06-02"/>
    <x v="8"/>
    <x v="5"/>
    <x v="1"/>
  </r>
  <r>
    <x v="3075"/>
    <n v="18.7"/>
    <n v="19.899999999999999"/>
    <d v="1899-12-30T00:01:00"/>
    <n v="16.7"/>
    <d v="1899-12-30T05:05:00"/>
    <n v="3.2"/>
    <s v="Thu"/>
    <n v="86809217"/>
    <n v="2035162"/>
    <s v="06-03"/>
    <x v="8"/>
    <x v="5"/>
    <x v="2"/>
  </r>
  <r>
    <x v="3076"/>
    <n v="21.3"/>
    <n v="27"/>
    <d v="1899-12-30T15:50:00"/>
    <n v="17.100000000000001"/>
    <d v="1899-12-30T06:08:00"/>
    <n v="9.9"/>
    <s v="Fri"/>
    <n v="81627963"/>
    <n v="1915720"/>
    <s v="06-04"/>
    <x v="8"/>
    <x v="5"/>
    <x v="3"/>
  </r>
  <r>
    <x v="3077"/>
    <n v="23.1"/>
    <n v="30.4"/>
    <d v="1899-12-30T14:52:00"/>
    <n v="13.7"/>
    <d v="1899-12-30T05:07:00"/>
    <n v="16.7"/>
    <s v="Sat"/>
    <n v="66895040"/>
    <n v="1574521"/>
    <s v="06-05"/>
    <x v="8"/>
    <x v="5"/>
    <x v="4"/>
  </r>
  <r>
    <x v="3078"/>
    <n v="23.9"/>
    <n v="30.4"/>
    <d v="1899-12-30T16:09:00"/>
    <n v="18.2"/>
    <d v="1899-12-30T05:35:00"/>
    <n v="12.2"/>
    <s v="Sun"/>
    <n v="55393778"/>
    <n v="1304566"/>
    <s v="06-06"/>
    <x v="8"/>
    <x v="5"/>
    <x v="5"/>
  </r>
  <r>
    <x v="3079"/>
    <n v="25.3"/>
    <n v="31.4"/>
    <d v="1899-12-30T13:13:00"/>
    <n v="18.399999999999999"/>
    <d v="1899-12-30T04:47:00"/>
    <n v="13"/>
    <s v="Mon"/>
    <n v="77663724"/>
    <n v="1832468"/>
    <s v="06-07"/>
    <x v="8"/>
    <x v="5"/>
    <x v="6"/>
  </r>
  <r>
    <x v="3080"/>
    <n v="25.4"/>
    <n v="33.200000000000003"/>
    <d v="1899-12-30T15:30:00"/>
    <n v="20.5"/>
    <d v="1899-12-30T05:34:00"/>
    <n v="12.7"/>
    <s v="Tue"/>
    <n v="82035563"/>
    <n v="1935167"/>
    <s v="06-08"/>
    <x v="8"/>
    <x v="5"/>
    <x v="7"/>
  </r>
  <r>
    <x v="3081"/>
    <n v="25.3"/>
    <n v="32.700000000000003"/>
    <d v="1899-12-30T15:53:00"/>
    <n v="19.899999999999999"/>
    <d v="1899-12-30T05:14:00"/>
    <n v="12.8"/>
    <s v="Wed"/>
    <n v="83404671"/>
    <n v="1967681"/>
    <s v="06-09"/>
    <x v="8"/>
    <x v="5"/>
    <x v="8"/>
  </r>
  <r>
    <x v="3082"/>
    <n v="24.2"/>
    <n v="30.5"/>
    <d v="1899-12-30T12:51:00"/>
    <n v="19.100000000000001"/>
    <d v="1899-12-30T04:21:00"/>
    <n v="11.4"/>
    <s v="Thu"/>
    <n v="83361759"/>
    <n v="1962977"/>
    <s v="06-10"/>
    <x v="8"/>
    <x v="5"/>
    <x v="9"/>
  </r>
  <r>
    <x v="3083"/>
    <n v="22.1"/>
    <n v="25.5"/>
    <d v="1899-12-30T17:00:00"/>
    <n v="20.100000000000001"/>
    <d v="1899-12-30T08:57:00"/>
    <n v="5.4"/>
    <s v="Fri"/>
    <n v="79627486"/>
    <n v="1875955"/>
    <s v="06-11"/>
    <x v="8"/>
    <x v="5"/>
    <x v="10"/>
  </r>
  <r>
    <x v="3084"/>
    <n v="24.1"/>
    <n v="28"/>
    <d v="1899-12-30T12:53:00"/>
    <n v="20.6"/>
    <d v="1899-12-30T04:19:00"/>
    <n v="7.4"/>
    <s v="Sat"/>
    <n v="64284097"/>
    <n v="1514720"/>
    <s v="06-12"/>
    <x v="8"/>
    <x v="5"/>
    <x v="11"/>
  </r>
  <r>
    <x v="3085"/>
    <n v="25.4"/>
    <n v="31.7"/>
    <d v="1899-12-30T14:30:00"/>
    <n v="21.6"/>
    <d v="1899-12-30T05:21:00"/>
    <n v="10.1"/>
    <s v="Sun"/>
    <n v="54506397"/>
    <n v="1283036"/>
    <s v="06-13"/>
    <x v="8"/>
    <x v="5"/>
    <x v="12"/>
  </r>
  <r>
    <x v="3086"/>
    <n v="23.9"/>
    <n v="28"/>
    <d v="1899-12-30T15:00:00"/>
    <n v="21.1"/>
    <d v="1899-12-30T02:29:00"/>
    <n v="6.9"/>
    <s v="Mon"/>
    <n v="76488065"/>
    <n v="1802481"/>
    <s v="06-14"/>
    <x v="8"/>
    <x v="5"/>
    <x v="13"/>
  </r>
  <r>
    <x v="3087"/>
    <n v="21.4"/>
    <n v="23.9"/>
    <d v="1899-12-30T11:38:00"/>
    <n v="19.7"/>
    <d v="1899-12-30T23:53:00"/>
    <n v="4.2"/>
    <s v="Tue"/>
    <n v="80859679"/>
    <n v="1903748"/>
    <s v="06-15"/>
    <x v="8"/>
    <x v="5"/>
    <x v="14"/>
  </r>
  <r>
    <x v="3088"/>
    <n v="20.399999999999999"/>
    <n v="23"/>
    <d v="1899-12-30T15:13:00"/>
    <n v="17.899999999999999"/>
    <d v="1899-12-30T04:47:00"/>
    <n v="5.0999999999999996"/>
    <s v="Wed"/>
    <n v="80620837"/>
    <n v="1897872"/>
    <s v="06-16"/>
    <x v="8"/>
    <x v="5"/>
    <x v="15"/>
  </r>
  <r>
    <x v="3089"/>
    <n v="20"/>
    <n v="23.4"/>
    <d v="1899-12-30T15:53:00"/>
    <n v="18.3"/>
    <d v="1899-12-30T03:53:00"/>
    <n v="5.0999999999999996"/>
    <s v="Thu"/>
    <n v="79892762"/>
    <n v="1879983"/>
    <s v="06-17"/>
    <x v="8"/>
    <x v="5"/>
    <x v="16"/>
  </r>
  <r>
    <x v="3090"/>
    <n v="22.3"/>
    <n v="26.7"/>
    <d v="1899-12-30T13:28:00"/>
    <n v="17.899999999999999"/>
    <d v="1899-12-30T05:06:00"/>
    <n v="8.8000000000000007"/>
    <s v="Fri"/>
    <n v="78323981"/>
    <n v="1834220"/>
    <s v="06-18"/>
    <x v="8"/>
    <x v="5"/>
    <x v="17"/>
  </r>
  <r>
    <x v="3091"/>
    <n v="25.3"/>
    <n v="31.3"/>
    <d v="1899-12-30T15:01:00"/>
    <n v="19.600000000000001"/>
    <d v="1899-12-30T03:47:00"/>
    <n v="11.7"/>
    <s v="Sat"/>
    <n v="63152186"/>
    <n v="1480568"/>
    <s v="06-19"/>
    <x v="8"/>
    <x v="5"/>
    <x v="18"/>
  </r>
  <r>
    <x v="3092"/>
    <n v="25.9"/>
    <n v="33.9"/>
    <d v="1899-12-30T13:58:00"/>
    <n v="18.100000000000001"/>
    <d v="1899-12-30T06:30:00"/>
    <n v="15.8"/>
    <s v="Sun"/>
    <n v="53114122"/>
    <n v="1248506"/>
    <s v="06-20"/>
    <x v="8"/>
    <x v="5"/>
    <x v="19"/>
  </r>
  <r>
    <x v="3093"/>
    <n v="23.9"/>
    <n v="31.6"/>
    <d v="1899-12-30T14:50:00"/>
    <n v="19.399999999999999"/>
    <d v="1899-12-30T23:59:00"/>
    <n v="12.2"/>
    <s v="Mon"/>
    <n v="74787526"/>
    <n v="1757982"/>
    <s v="06-21"/>
    <x v="8"/>
    <x v="5"/>
    <x v="20"/>
  </r>
  <r>
    <x v="3094"/>
    <n v="20.7"/>
    <n v="26.5"/>
    <d v="1899-12-30T13:29:00"/>
    <n v="17.7"/>
    <d v="1899-12-30T03:49:00"/>
    <n v="8.8000000000000007"/>
    <s v="Tue"/>
    <n v="80696172"/>
    <n v="1895844"/>
    <s v="06-22"/>
    <x v="8"/>
    <x v="5"/>
    <x v="21"/>
  </r>
  <r>
    <x v="3095"/>
    <n v="20.399999999999999"/>
    <n v="24.4"/>
    <d v="1899-12-30T14:09:00"/>
    <n v="17.600000000000001"/>
    <d v="1899-12-30T03:38:00"/>
    <n v="6.8"/>
    <s v="Wed"/>
    <n v="80711293"/>
    <n v="1893016"/>
    <s v="06-23"/>
    <x v="8"/>
    <x v="5"/>
    <x v="22"/>
  </r>
  <r>
    <x v="3096"/>
    <n v="23"/>
    <n v="28.5"/>
    <d v="1899-12-30T14:22:00"/>
    <n v="18.899999999999999"/>
    <d v="1899-12-30T04:47:00"/>
    <n v="9.6"/>
    <s v="Thu"/>
    <n v="81437516"/>
    <n v="1911122"/>
    <s v="06-24"/>
    <x v="8"/>
    <x v="5"/>
    <x v="23"/>
  </r>
  <r>
    <x v="3097"/>
    <n v="23.5"/>
    <n v="29.8"/>
    <d v="1899-12-30T13:12:00"/>
    <n v="18.600000000000001"/>
    <d v="1899-12-30T05:25:00"/>
    <n v="11.2"/>
    <s v="Fri"/>
    <n v="79836195"/>
    <n v="1872084"/>
    <s v="06-25"/>
    <x v="8"/>
    <x v="5"/>
    <x v="24"/>
  </r>
  <r>
    <x v="3098"/>
    <n v="22.8"/>
    <n v="27.2"/>
    <d v="1899-12-30T13:24:00"/>
    <n v="20.100000000000001"/>
    <d v="1899-12-30T04:36:00"/>
    <n v="7.1"/>
    <s v="Sat"/>
    <n v="63109521"/>
    <n v="1478493"/>
    <s v="06-26"/>
    <x v="8"/>
    <x v="5"/>
    <x v="25"/>
  </r>
  <r>
    <x v="3099"/>
    <n v="24"/>
    <n v="29.9"/>
    <d v="1899-12-30T13:40:00"/>
    <n v="19.100000000000001"/>
    <d v="1899-12-30T05:27:00"/>
    <n v="10.8"/>
    <s v="Sun"/>
    <n v="52281069"/>
    <n v="1224130"/>
    <s v="06-27"/>
    <x v="8"/>
    <x v="5"/>
    <x v="26"/>
  </r>
  <r>
    <x v="3100"/>
    <n v="23.9"/>
    <n v="28"/>
    <d v="1899-12-30T14:12:00"/>
    <n v="21.3"/>
    <d v="1899-12-30T01:59:00"/>
    <n v="6.7"/>
    <s v="Mon"/>
    <n v="74249242"/>
    <n v="1742243"/>
    <s v="06-28"/>
    <x v="8"/>
    <x v="5"/>
    <x v="27"/>
  </r>
  <r>
    <x v="3101"/>
    <n v="24.6"/>
    <n v="30"/>
    <d v="1899-12-30T15:23:00"/>
    <n v="20.3"/>
    <d v="1899-12-30T04:08:00"/>
    <n v="9.6999999999999993"/>
    <s v="Tue"/>
    <n v="77757032"/>
    <n v="1819685"/>
    <s v="06-29"/>
    <x v="8"/>
    <x v="5"/>
    <x v="28"/>
  </r>
  <r>
    <x v="3102"/>
    <n v="24.4"/>
    <n v="29.6"/>
    <d v="1899-12-30T14:52:00"/>
    <n v="21.7"/>
    <d v="1899-12-30T23:51:00"/>
    <n v="7.9"/>
    <s v="Wed"/>
    <n v="76868852"/>
    <n v="1800528"/>
    <s v="06-30"/>
    <x v="8"/>
    <x v="5"/>
    <x v="29"/>
  </r>
  <r>
    <x v="3103"/>
    <n v="25.1"/>
    <n v="32.4"/>
    <d v="1899-12-30T15:51:00"/>
    <n v="19.600000000000001"/>
    <d v="1899-12-30T05:36:00"/>
    <n v="12.8"/>
    <s v="Thu"/>
    <n v="77445392"/>
    <n v="1810650"/>
    <s v="07-01"/>
    <x v="8"/>
    <x v="6"/>
    <x v="0"/>
  </r>
  <r>
    <x v="3104"/>
    <n v="24"/>
    <n v="28.8"/>
    <d v="1899-12-30T15:25:00"/>
    <n v="20.3"/>
    <d v="1899-12-30T05:14:00"/>
    <n v="8.5"/>
    <s v="Fri"/>
    <n v="76403864"/>
    <n v="1789024"/>
    <s v="07-02"/>
    <x v="8"/>
    <x v="6"/>
    <x v="1"/>
  </r>
  <r>
    <x v="3105"/>
    <n v="22.7"/>
    <n v="24.8"/>
    <d v="1899-12-30T09:07:00"/>
    <n v="21.4"/>
    <d v="1899-12-30T02:38:00"/>
    <n v="3.4"/>
    <s v="Sat"/>
    <n v="61905306"/>
    <n v="1454145"/>
    <s v="07-03"/>
    <x v="8"/>
    <x v="6"/>
    <x v="2"/>
  </r>
  <r>
    <x v="3106"/>
    <n v="27.8"/>
    <n v="32.4"/>
    <d v="1899-12-30T14:04:00"/>
    <n v="21.8"/>
    <d v="1899-12-30T00:01:00"/>
    <n v="10.6"/>
    <s v="Sun"/>
    <n v="53756699"/>
    <n v="1264796"/>
    <s v="07-04"/>
    <x v="8"/>
    <x v="6"/>
    <x v="3"/>
  </r>
  <r>
    <x v="3107"/>
    <n v="23.8"/>
    <n v="27.2"/>
    <d v="1899-12-30T13:43:00"/>
    <n v="20.6"/>
    <d v="1899-12-30T22:26:00"/>
    <n v="6.6"/>
    <s v="Mon"/>
    <n v="75338973"/>
    <n v="1774477"/>
    <s v="07-05"/>
    <x v="8"/>
    <x v="6"/>
    <x v="4"/>
  </r>
  <r>
    <x v="3108"/>
    <n v="22.6"/>
    <n v="25.8"/>
    <d v="1899-12-30T13:19:00"/>
    <n v="20.6"/>
    <d v="1899-12-30T00:48:00"/>
    <n v="5.2"/>
    <s v="Tue"/>
    <n v="79521973"/>
    <n v="1864874"/>
    <s v="07-06"/>
    <x v="8"/>
    <x v="6"/>
    <x v="5"/>
  </r>
  <r>
    <x v="3109"/>
    <n v="24.2"/>
    <n v="26.2"/>
    <d v="1899-12-30T15:37:00"/>
    <n v="22.6"/>
    <d v="1899-12-30T00:06:00"/>
    <n v="3.6"/>
    <s v="Wed"/>
    <n v="81187224"/>
    <n v="1898329"/>
    <s v="07-07"/>
    <x v="8"/>
    <x v="6"/>
    <x v="6"/>
  </r>
  <r>
    <x v="3110"/>
    <n v="24.9"/>
    <n v="29.6"/>
    <d v="1899-12-30T12:55:00"/>
    <n v="22.5"/>
    <d v="1899-12-30T06:09:00"/>
    <n v="7.1"/>
    <s v="Thu"/>
    <n v="79986431"/>
    <n v="1868426"/>
    <s v="07-08"/>
    <x v="8"/>
    <x v="6"/>
    <x v="7"/>
  </r>
  <r>
    <x v="3111"/>
    <n v="24.7"/>
    <n v="29.1"/>
    <d v="1899-12-30T17:00:00"/>
    <n v="22.1"/>
    <d v="1899-12-30T04:27:00"/>
    <n v="7"/>
    <s v="Fri"/>
    <n v="78790698"/>
    <n v="1843673"/>
    <s v="07-09"/>
    <x v="8"/>
    <x v="6"/>
    <x v="8"/>
  </r>
  <r>
    <x v="3112"/>
    <n v="25.6"/>
    <n v="32.6"/>
    <d v="1899-12-30T14:08:00"/>
    <n v="21.6"/>
    <d v="1899-12-30T23:46:00"/>
    <n v="11"/>
    <s v="Sat"/>
    <n v="62443890"/>
    <n v="1462249"/>
    <s v="07-10"/>
    <x v="8"/>
    <x v="6"/>
    <x v="9"/>
  </r>
  <r>
    <x v="3113"/>
    <n v="25.7"/>
    <n v="33.799999999999997"/>
    <d v="1899-12-30T15:57:00"/>
    <n v="21.1"/>
    <d v="1899-12-30T04:38:00"/>
    <n v="12.7"/>
    <s v="Sun"/>
    <n v="53528196"/>
    <n v="1257988"/>
    <s v="07-11"/>
    <x v="8"/>
    <x v="6"/>
    <x v="10"/>
  </r>
  <r>
    <x v="3114"/>
    <n v="27.3"/>
    <n v="34.1"/>
    <d v="1899-12-30T13:52:00"/>
    <n v="22.2"/>
    <d v="1899-12-30T01:31:00"/>
    <n v="11.9"/>
    <s v="Mon"/>
    <n v="75562325"/>
    <n v="1781540"/>
    <s v="07-12"/>
    <x v="8"/>
    <x v="6"/>
    <x v="11"/>
  </r>
  <r>
    <x v="3115"/>
    <n v="28.7"/>
    <n v="34.299999999999997"/>
    <d v="1899-12-30T16:03:00"/>
    <n v="22.8"/>
    <d v="1899-12-30T03:47:00"/>
    <n v="11.5"/>
    <s v="Tue"/>
    <n v="80128879"/>
    <n v="1883216"/>
    <s v="07-13"/>
    <x v="8"/>
    <x v="6"/>
    <x v="12"/>
  </r>
  <r>
    <x v="3116"/>
    <n v="29.9"/>
    <n v="35.299999999999997"/>
    <d v="1899-12-30T16:02:00"/>
    <n v="24.7"/>
    <d v="1899-12-30T05:01:00"/>
    <n v="10.6"/>
    <s v="Wed"/>
    <n v="78144071"/>
    <n v="1834789"/>
    <s v="07-14"/>
    <x v="8"/>
    <x v="6"/>
    <x v="13"/>
  </r>
  <r>
    <x v="3117"/>
    <n v="27.5"/>
    <n v="33.9"/>
    <d v="1899-12-30T11:53:00"/>
    <n v="23.6"/>
    <d v="1899-12-30T16:31:00"/>
    <n v="10.3"/>
    <s v="Thu"/>
    <n v="76994574"/>
    <n v="1806618"/>
    <s v="07-15"/>
    <x v="8"/>
    <x v="6"/>
    <x v="14"/>
  </r>
  <r>
    <x v="3118"/>
    <n v="27.1"/>
    <n v="31.9"/>
    <d v="1899-12-30T13:14:00"/>
    <n v="23.3"/>
    <d v="1899-12-30T03:11:00"/>
    <n v="8.6"/>
    <s v="Fri"/>
    <n v="76131637"/>
    <n v="1784444"/>
    <s v="07-16"/>
    <x v="8"/>
    <x v="6"/>
    <x v="15"/>
  </r>
  <r>
    <x v="3119"/>
    <n v="26.7"/>
    <n v="30.4"/>
    <d v="1899-12-30T15:17:00"/>
    <n v="23.4"/>
    <d v="1899-12-30T04:32:00"/>
    <n v="7"/>
    <s v="Sat"/>
    <n v="59657022"/>
    <n v="1398415"/>
    <s v="07-17"/>
    <x v="8"/>
    <x v="6"/>
    <x v="16"/>
  </r>
  <r>
    <x v="3120"/>
    <n v="26.7"/>
    <n v="31.9"/>
    <d v="1899-12-30T12:32:00"/>
    <n v="22.9"/>
    <d v="1899-12-30T05:24:00"/>
    <n v="9"/>
    <s v="Sun"/>
    <n v="50581572"/>
    <n v="1189000"/>
    <s v="07-18"/>
    <x v="8"/>
    <x v="6"/>
    <x v="17"/>
  </r>
  <r>
    <x v="3121"/>
    <n v="27.2"/>
    <n v="31.6"/>
    <d v="1899-12-30T16:13:00"/>
    <n v="23.8"/>
    <d v="1899-12-30T06:04:00"/>
    <n v="7.8"/>
    <s v="Mon"/>
    <n v="74314840"/>
    <n v="1751259"/>
    <s v="07-19"/>
    <x v="8"/>
    <x v="6"/>
    <x v="18"/>
  </r>
  <r>
    <x v="3122"/>
    <n v="28.8"/>
    <n v="33.9"/>
    <d v="1899-12-30T15:23:00"/>
    <n v="24.8"/>
    <d v="1899-12-30T05:43:00"/>
    <n v="9.1"/>
    <s v="Tue"/>
    <n v="76029333"/>
    <n v="1782568"/>
    <s v="07-20"/>
    <x v="8"/>
    <x v="6"/>
    <x v="19"/>
  </r>
  <r>
    <x v="3123"/>
    <n v="27.5"/>
    <n v="32.5"/>
    <d v="1899-12-30T13:13:00"/>
    <n v="23.4"/>
    <d v="1899-12-30T05:58:00"/>
    <n v="9.1"/>
    <s v="Wed"/>
    <n v="77108358"/>
    <n v="1797822"/>
    <s v="07-21"/>
    <x v="8"/>
    <x v="6"/>
    <x v="20"/>
  </r>
  <r>
    <x v="3124"/>
    <n v="28"/>
    <n v="32.299999999999997"/>
    <d v="1899-12-30T13:28:00"/>
    <n v="24.3"/>
    <d v="1899-12-30T05:25:00"/>
    <n v="8"/>
    <s v="Thu"/>
    <n v="76061121"/>
    <n v="1776696"/>
    <s v="07-22"/>
    <x v="8"/>
    <x v="6"/>
    <x v="21"/>
  </r>
  <r>
    <x v="3125"/>
    <n v="27.8"/>
    <n v="32.799999999999997"/>
    <d v="1899-12-30T14:53:00"/>
    <n v="23.7"/>
    <d v="1899-12-30T05:40:00"/>
    <n v="9.1"/>
    <s v="Fri"/>
    <n v="73800062"/>
    <n v="1730163"/>
    <s v="07-23"/>
    <x v="8"/>
    <x v="6"/>
    <x v="22"/>
  </r>
  <r>
    <x v="3126"/>
    <n v="28.1"/>
    <n v="33.200000000000003"/>
    <d v="1899-12-30T15:41:00"/>
    <n v="24.3"/>
    <d v="1899-12-30T05:40:00"/>
    <n v="8.9"/>
    <s v="Sat"/>
    <n v="60788379"/>
    <n v="1429323"/>
    <s v="07-24"/>
    <x v="8"/>
    <x v="6"/>
    <x v="23"/>
  </r>
  <r>
    <x v="3127"/>
    <n v="28"/>
    <n v="32.9"/>
    <d v="1899-12-30T14:31:00"/>
    <n v="23.7"/>
    <d v="1899-12-30T05:44:00"/>
    <n v="9.1999999999999993"/>
    <s v="Sun"/>
    <n v="49663717"/>
    <n v="1168447"/>
    <s v="07-25"/>
    <x v="8"/>
    <x v="6"/>
    <x v="24"/>
  </r>
  <r>
    <x v="3128"/>
    <n v="28.5"/>
    <n v="33.9"/>
    <d v="1899-12-30T14:45:00"/>
    <n v="23.4"/>
    <d v="1899-12-30T05:36:00"/>
    <n v="10.5"/>
    <s v="Mon"/>
    <n v="69645055"/>
    <n v="1638485"/>
    <s v="07-26"/>
    <x v="8"/>
    <x v="6"/>
    <x v="25"/>
  </r>
  <r>
    <x v="3129"/>
    <n v="28.1"/>
    <n v="34.4"/>
    <d v="1899-12-30T13:13:00"/>
    <n v="23.3"/>
    <d v="1899-12-30T04:27:00"/>
    <n v="11.1"/>
    <s v="Tue"/>
    <n v="73813654"/>
    <n v="1738299"/>
    <s v="07-27"/>
    <x v="8"/>
    <x v="6"/>
    <x v="26"/>
  </r>
  <r>
    <x v="3130"/>
    <n v="28.2"/>
    <n v="34.200000000000003"/>
    <d v="1899-12-30T12:52:00"/>
    <n v="23.1"/>
    <d v="1899-12-30T04:22:00"/>
    <n v="11.1"/>
    <s v="Wed"/>
    <n v="73194738"/>
    <n v="1721763"/>
    <s v="07-28"/>
    <x v="8"/>
    <x v="6"/>
    <x v="27"/>
  </r>
  <r>
    <x v="3131"/>
    <n v="29.5"/>
    <n v="35.200000000000003"/>
    <d v="1899-12-30T12:54:00"/>
    <n v="23.4"/>
    <d v="1899-12-30T05:19:00"/>
    <n v="11.8"/>
    <s v="Thu"/>
    <n v="73289552"/>
    <n v="1720105"/>
    <s v="07-29"/>
    <x v="8"/>
    <x v="6"/>
    <x v="28"/>
  </r>
  <r>
    <x v="3132"/>
    <n v="30.6"/>
    <n v="35.9"/>
    <d v="1899-12-30T14:46:00"/>
    <n v="25.3"/>
    <d v="1899-12-30T05:09:00"/>
    <n v="10.6"/>
    <s v="Fri"/>
    <n v="69891881"/>
    <n v="1641306"/>
    <s v="07-30"/>
    <x v="8"/>
    <x v="6"/>
    <x v="29"/>
  </r>
  <r>
    <x v="3133"/>
    <n v="29.9"/>
    <n v="37.200000000000003"/>
    <d v="1899-12-30T16:08:00"/>
    <n v="25.3"/>
    <d v="1899-12-30T05:13:00"/>
    <n v="11.9"/>
    <s v="Sat"/>
    <n v="51492142"/>
    <n v="1210966"/>
    <s v="07-31"/>
    <x v="8"/>
    <x v="6"/>
    <x v="30"/>
  </r>
  <r>
    <x v="3134"/>
    <n v="28.1"/>
    <n v="35.1"/>
    <d v="1899-12-30T12:27:00"/>
    <n v="25"/>
    <d v="1899-12-30T21:27:00"/>
    <n v="10.1"/>
    <s v="Sun"/>
    <n v="44246094"/>
    <n v="1040747"/>
    <s v="08-01"/>
    <x v="8"/>
    <x v="7"/>
    <x v="0"/>
  </r>
  <r>
    <x v="3135"/>
    <n v="27.7"/>
    <n v="32.9"/>
    <d v="1899-12-30T13:39:00"/>
    <n v="25"/>
    <d v="1899-12-30T05:36:00"/>
    <n v="7.9"/>
    <s v="Mon"/>
    <n v="57378873"/>
    <n v="1349630"/>
    <s v="08-02"/>
    <x v="8"/>
    <x v="7"/>
    <x v="1"/>
  </r>
  <r>
    <x v="3136"/>
    <n v="29"/>
    <n v="33.5"/>
    <d v="1899-12-30T16:03:00"/>
    <n v="24.7"/>
    <d v="1899-12-30T05:42:00"/>
    <n v="8.8000000000000007"/>
    <s v="Tue"/>
    <n v="59564988"/>
    <n v="1399124"/>
    <s v="08-03"/>
    <x v="8"/>
    <x v="7"/>
    <x v="2"/>
  </r>
  <r>
    <x v="3137"/>
    <n v="30.1"/>
    <n v="35.5"/>
    <d v="1899-12-30T13:16:00"/>
    <n v="25"/>
    <d v="1899-12-30T04:58:00"/>
    <n v="10.5"/>
    <s v="Wed"/>
    <n v="61940171"/>
    <n v="1456595"/>
    <s v="08-04"/>
    <x v="8"/>
    <x v="7"/>
    <x v="3"/>
  </r>
  <r>
    <x v="3138"/>
    <n v="30.8"/>
    <n v="36.9"/>
    <d v="1899-12-30T15:13:00"/>
    <n v="25.1"/>
    <d v="1899-12-30T05:53:00"/>
    <n v="11.8"/>
    <s v="Thu"/>
    <n v="62004910"/>
    <n v="1458690"/>
    <s v="08-05"/>
    <x v="8"/>
    <x v="7"/>
    <x v="4"/>
  </r>
  <r>
    <x v="3139"/>
    <n v="30.2"/>
    <n v="36.799999999999997"/>
    <d v="1899-12-30T16:40:00"/>
    <n v="25"/>
    <d v="1899-12-30T05:38:00"/>
    <n v="11.8"/>
    <s v="Fri"/>
    <n v="58412598"/>
    <n v="1374479"/>
    <s v="08-06"/>
    <x v="8"/>
    <x v="7"/>
    <x v="5"/>
  </r>
  <r>
    <x v="3140"/>
    <n v="29.1"/>
    <n v="37"/>
    <d v="1899-12-30T14:38:00"/>
    <n v="23.1"/>
    <d v="1899-12-30T22:43:00"/>
    <n v="13.9"/>
    <s v="Sat"/>
    <n v="50199839"/>
    <n v="1181052"/>
    <s v="08-07"/>
    <x v="8"/>
    <x v="7"/>
    <x v="6"/>
  </r>
  <r>
    <x v="3141"/>
    <n v="25.4"/>
    <n v="29"/>
    <d v="1899-12-30T12:59:00"/>
    <n v="23.2"/>
    <d v="1899-12-30T22:58:00"/>
    <n v="5.8"/>
    <s v="Sun"/>
    <n v="42947853"/>
    <n v="1011421"/>
    <s v="08-08"/>
    <x v="8"/>
    <x v="7"/>
    <x v="7"/>
  </r>
  <r>
    <x v="3142"/>
    <n v="27.4"/>
    <n v="33"/>
    <d v="1899-12-30T16:45:00"/>
    <n v="23.1"/>
    <d v="1899-12-30T00:08:00"/>
    <n v="9.9"/>
    <s v="Mon"/>
    <n v="57322518"/>
    <n v="1349357"/>
    <s v="08-09"/>
    <x v="8"/>
    <x v="7"/>
    <x v="8"/>
  </r>
  <r>
    <x v="3143"/>
    <n v="23.5"/>
    <n v="27.8"/>
    <d v="1899-12-30T13:05:00"/>
    <n v="21"/>
    <d v="1899-12-30T08:36:00"/>
    <n v="6.8"/>
    <s v="Tue"/>
    <n v="68009562"/>
    <n v="1599030"/>
    <s v="08-10"/>
    <x v="8"/>
    <x v="7"/>
    <x v="9"/>
  </r>
  <r>
    <x v="3144"/>
    <n v="25.6"/>
    <n v="32.5"/>
    <d v="1899-12-30T14:32:00"/>
    <n v="21.9"/>
    <d v="1899-12-30T00:54:00"/>
    <n v="10.6"/>
    <s v="Wed"/>
    <n v="71748809"/>
    <n v="1688511"/>
    <s v="08-11"/>
    <x v="8"/>
    <x v="7"/>
    <x v="10"/>
  </r>
  <r>
    <x v="3145"/>
    <n v="26.1"/>
    <n v="30.9"/>
    <d v="1899-12-30T14:49:00"/>
    <n v="21.6"/>
    <d v="1899-12-30T04:16:00"/>
    <n v="9.3000000000000007"/>
    <s v="Thu"/>
    <n v="73411891"/>
    <n v="1727720"/>
    <s v="08-12"/>
    <x v="8"/>
    <x v="7"/>
    <x v="11"/>
  </r>
  <r>
    <x v="3146"/>
    <n v="25.7"/>
    <n v="30.2"/>
    <d v="1899-12-30T14:28:00"/>
    <n v="23.4"/>
    <d v="1899-12-30T05:33:00"/>
    <n v="6.8"/>
    <s v="Fri"/>
    <n v="71406086"/>
    <n v="1677803"/>
    <s v="08-13"/>
    <x v="8"/>
    <x v="7"/>
    <x v="12"/>
  </r>
  <r>
    <x v="3147"/>
    <n v="23.3"/>
    <n v="26.6"/>
    <d v="1899-12-30T16:11:00"/>
    <n v="21.7"/>
    <d v="1899-12-30T23:53:00"/>
    <n v="4.9000000000000004"/>
    <s v="Sat"/>
    <n v="57571468"/>
    <n v="1350541"/>
    <s v="08-14"/>
    <x v="8"/>
    <x v="7"/>
    <x v="13"/>
  </r>
  <r>
    <x v="3148"/>
    <n v="23.5"/>
    <n v="28.2"/>
    <d v="1899-12-30T13:07:00"/>
    <n v="20.9"/>
    <d v="1899-12-30T05:48:00"/>
    <n v="7.3"/>
    <s v="Sun"/>
    <n v="47488782"/>
    <n v="1113574"/>
    <s v="08-15"/>
    <x v="8"/>
    <x v="7"/>
    <x v="14"/>
  </r>
  <r>
    <x v="3149"/>
    <n v="23.5"/>
    <n v="27.5"/>
    <d v="1899-12-30T14:56:00"/>
    <n v="20.8"/>
    <d v="1899-12-30T05:02:00"/>
    <n v="6.7"/>
    <s v="Mon"/>
    <n v="61154586"/>
    <n v="1437446"/>
    <s v="08-16"/>
    <x v="8"/>
    <x v="7"/>
    <x v="15"/>
  </r>
  <r>
    <x v="3150"/>
    <n v="23.6"/>
    <n v="26.9"/>
    <d v="1899-12-30T12:15:00"/>
    <n v="21.7"/>
    <d v="1899-12-30T03:32:00"/>
    <n v="5.2"/>
    <s v="Tue"/>
    <n v="72495999"/>
    <n v="1706346"/>
    <s v="08-17"/>
    <x v="8"/>
    <x v="7"/>
    <x v="16"/>
  </r>
  <r>
    <x v="3151"/>
    <n v="23.1"/>
    <n v="26.1"/>
    <d v="1899-12-30T15:08:00"/>
    <n v="21.2"/>
    <d v="1899-12-30T04:57:00"/>
    <n v="4.9000000000000004"/>
    <s v="Wed"/>
    <n v="74387391"/>
    <n v="1752708"/>
    <s v="08-18"/>
    <x v="8"/>
    <x v="7"/>
    <x v="17"/>
  </r>
  <r>
    <x v="3152"/>
    <n v="24.3"/>
    <n v="28.3"/>
    <d v="1899-12-30T16:36:00"/>
    <n v="21.6"/>
    <d v="1899-12-30T00:42:00"/>
    <n v="6.7"/>
    <s v="Thu"/>
    <n v="74483386"/>
    <n v="1751719"/>
    <s v="08-19"/>
    <x v="8"/>
    <x v="7"/>
    <x v="18"/>
  </r>
  <r>
    <x v="3153"/>
    <n v="25"/>
    <n v="31.9"/>
    <d v="1899-12-30T14:33:00"/>
    <n v="19.7"/>
    <d v="1899-12-30T05:15:00"/>
    <n v="12.2"/>
    <s v="Fri"/>
    <n v="74563903"/>
    <n v="1751234"/>
    <s v="08-20"/>
    <x v="8"/>
    <x v="7"/>
    <x v="19"/>
  </r>
  <r>
    <x v="3154"/>
    <n v="23.1"/>
    <n v="25.8"/>
    <d v="1899-12-30T13:40:00"/>
    <n v="21.9"/>
    <d v="1899-12-30T16:28:00"/>
    <n v="3.9"/>
    <s v="Sat"/>
    <n v="61631850"/>
    <n v="1449891"/>
    <s v="08-21"/>
    <x v="8"/>
    <x v="7"/>
    <x v="20"/>
  </r>
  <r>
    <x v="3155"/>
    <n v="26.1"/>
    <n v="31.5"/>
    <d v="1899-12-30T16:16:00"/>
    <n v="22.1"/>
    <d v="1899-12-30T05:18:00"/>
    <n v="9.4"/>
    <s v="Sun"/>
    <n v="50216615"/>
    <n v="1181861"/>
    <s v="08-22"/>
    <x v="8"/>
    <x v="7"/>
    <x v="21"/>
  </r>
  <r>
    <x v="3156"/>
    <n v="23.1"/>
    <n v="24.9"/>
    <d v="1899-12-30T14:20:00"/>
    <n v="21.2"/>
    <d v="1899-12-30T22:43:00"/>
    <n v="3.7"/>
    <s v="Mon"/>
    <n v="75257069"/>
    <n v="1772398"/>
    <s v="08-23"/>
    <x v="8"/>
    <x v="7"/>
    <x v="22"/>
  </r>
  <r>
    <x v="3157"/>
    <n v="24.4"/>
    <n v="29.2"/>
    <d v="1899-12-30T17:42:00"/>
    <n v="21.5"/>
    <d v="1899-12-30T00:01:00"/>
    <n v="7.7"/>
    <s v="Tue"/>
    <n v="80160997"/>
    <n v="1886767"/>
    <s v="08-24"/>
    <x v="8"/>
    <x v="7"/>
    <x v="23"/>
  </r>
  <r>
    <x v="3158"/>
    <n v="25.3"/>
    <n v="27.7"/>
    <d v="1899-12-30T16:28:00"/>
    <n v="22.9"/>
    <d v="1899-12-30T05:38:00"/>
    <n v="4.8"/>
    <s v="Wed"/>
    <n v="78514462"/>
    <n v="1850253"/>
    <s v="08-25"/>
    <x v="8"/>
    <x v="7"/>
    <x v="24"/>
  </r>
  <r>
    <x v="3159"/>
    <n v="27.4"/>
    <n v="34.4"/>
    <d v="1899-12-30T15:20:00"/>
    <n v="22.9"/>
    <d v="1899-12-30T06:12:00"/>
    <n v="11.5"/>
    <s v="Thu"/>
    <n v="78175884"/>
    <n v="1842577"/>
    <s v="08-26"/>
    <x v="8"/>
    <x v="7"/>
    <x v="25"/>
  </r>
  <r>
    <x v="3160"/>
    <n v="23.7"/>
    <n v="28.7"/>
    <d v="1899-12-30T15:33:00"/>
    <n v="21.5"/>
    <d v="1899-12-30T20:07:00"/>
    <n v="7.2"/>
    <s v="Fri"/>
    <n v="76749325"/>
    <n v="1807937"/>
    <s v="08-27"/>
    <x v="8"/>
    <x v="7"/>
    <x v="26"/>
  </r>
  <r>
    <x v="3161"/>
    <n v="25.6"/>
    <n v="31.9"/>
    <d v="1899-12-30T14:57:00"/>
    <n v="20.9"/>
    <d v="1899-12-30T03:45:00"/>
    <n v="11"/>
    <s v="Sat"/>
    <n v="60755980"/>
    <n v="1431376"/>
    <s v="08-28"/>
    <x v="8"/>
    <x v="7"/>
    <x v="27"/>
  </r>
  <r>
    <x v="3162"/>
    <n v="23.6"/>
    <n v="26.6"/>
    <d v="1899-12-30T16:05:00"/>
    <n v="21.3"/>
    <d v="1899-12-30T11:54:00"/>
    <n v="5.3"/>
    <s v="Sun"/>
    <n v="50980962"/>
    <n v="1201851"/>
    <s v="08-29"/>
    <x v="8"/>
    <x v="7"/>
    <x v="28"/>
  </r>
  <r>
    <x v="3163"/>
    <n v="25.2"/>
    <n v="30.6"/>
    <d v="1899-12-30T15:20:00"/>
    <n v="22"/>
    <d v="1899-12-30T05:24:00"/>
    <n v="8.6"/>
    <s v="Mon"/>
    <n v="75232666"/>
    <n v="1771284"/>
    <s v="08-30"/>
    <x v="8"/>
    <x v="7"/>
    <x v="29"/>
  </r>
  <r>
    <x v="3164"/>
    <n v="24.4"/>
    <n v="29.1"/>
    <d v="1899-12-30T15:33:00"/>
    <n v="21.5"/>
    <d v="1899-12-30T23:34:00"/>
    <n v="7.6"/>
    <s v="Tue"/>
    <n v="78415776"/>
    <n v="1846799"/>
    <s v="08-31"/>
    <x v="8"/>
    <x v="7"/>
    <x v="30"/>
  </r>
  <r>
    <x v="3165"/>
    <n v="21.9"/>
    <n v="28.2"/>
    <d v="1899-12-30T12:56:00"/>
    <n v="20"/>
    <d v="1899-12-30T07:48:00"/>
    <n v="8.1999999999999993"/>
    <s v="Wed"/>
    <n v="78555239"/>
    <n v="1848131"/>
    <s v="09-01"/>
    <x v="8"/>
    <x v="8"/>
    <x v="0"/>
  </r>
  <r>
    <x v="3166"/>
    <n v="21.8"/>
    <n v="24.7"/>
    <d v="1899-12-30T13:02:00"/>
    <n v="20.100000000000001"/>
    <d v="1899-12-30T20:50:00"/>
    <n v="4.5999999999999996"/>
    <s v="Thu"/>
    <n v="78088579"/>
    <n v="1837225"/>
    <s v="09-02"/>
    <x v="8"/>
    <x v="8"/>
    <x v="1"/>
  </r>
  <r>
    <x v="3167"/>
    <n v="20.5"/>
    <n v="22.7"/>
    <d v="1899-12-30T13:36:00"/>
    <n v="19.3"/>
    <d v="1899-12-30T07:45:00"/>
    <n v="3.4"/>
    <s v="Fri"/>
    <n v="77321589"/>
    <n v="1816905"/>
    <s v="09-03"/>
    <x v="8"/>
    <x v="8"/>
    <x v="2"/>
  </r>
  <r>
    <x v="3168"/>
    <n v="22.4"/>
    <n v="26.8"/>
    <d v="1899-12-30T15:21:00"/>
    <n v="18.8"/>
    <d v="1899-12-30T06:11:00"/>
    <n v="8"/>
    <s v="Sat"/>
    <n v="63099240"/>
    <n v="1484068"/>
    <s v="09-04"/>
    <x v="8"/>
    <x v="8"/>
    <x v="3"/>
  </r>
  <r>
    <x v="3169"/>
    <n v="21.8"/>
    <n v="25.1"/>
    <d v="1899-12-30T13:00:00"/>
    <n v="19.3"/>
    <d v="1899-12-30T06:02:00"/>
    <n v="5.8"/>
    <s v="Sun"/>
    <n v="53680872"/>
    <n v="1262043"/>
    <s v="09-05"/>
    <x v="8"/>
    <x v="8"/>
    <x v="4"/>
  </r>
  <r>
    <x v="3170"/>
    <n v="21.8"/>
    <n v="25.6"/>
    <d v="1899-12-30T12:21:00"/>
    <n v="19.399999999999999"/>
    <d v="1899-12-30T02:11:00"/>
    <n v="6.2"/>
    <s v="Mon"/>
    <n v="77668989"/>
    <n v="1827989"/>
    <s v="09-06"/>
    <x v="8"/>
    <x v="8"/>
    <x v="5"/>
  </r>
  <r>
    <x v="3171"/>
    <n v="22.2"/>
    <n v="25.5"/>
    <d v="1899-12-30T13:24:00"/>
    <n v="19.899999999999999"/>
    <d v="1899-12-30T00:01:00"/>
    <n v="5.6"/>
    <s v="Tue"/>
    <n v="80692826"/>
    <n v="1895324"/>
    <s v="09-07"/>
    <x v="8"/>
    <x v="8"/>
    <x v="6"/>
  </r>
  <r>
    <x v="3172"/>
    <n v="23.7"/>
    <n v="28.8"/>
    <d v="1899-12-30T15:03:00"/>
    <n v="20.100000000000001"/>
    <d v="1899-12-30T23:53:00"/>
    <n v="8.6999999999999993"/>
    <s v="Wed"/>
    <n v="81764608"/>
    <n v="1920885"/>
    <s v="09-08"/>
    <x v="8"/>
    <x v="8"/>
    <x v="7"/>
  </r>
  <r>
    <x v="3173"/>
    <n v="23.7"/>
    <n v="29.6"/>
    <d v="1899-12-30T14:22:00"/>
    <n v="18.7"/>
    <d v="1899-12-30T05:37:00"/>
    <n v="10.9"/>
    <s v="Thu"/>
    <n v="80755627"/>
    <n v="1898124"/>
    <s v="09-09"/>
    <x v="8"/>
    <x v="8"/>
    <x v="8"/>
  </r>
  <r>
    <x v="3174"/>
    <n v="22.6"/>
    <n v="26.3"/>
    <d v="1899-12-30T12:57:00"/>
    <n v="20.2"/>
    <d v="1899-12-30T23:49:00"/>
    <n v="6.1"/>
    <s v="Fri"/>
    <n v="76720550"/>
    <n v="1806823"/>
    <s v="09-10"/>
    <x v="8"/>
    <x v="8"/>
    <x v="9"/>
  </r>
  <r>
    <x v="3175"/>
    <n v="23.8"/>
    <n v="30.9"/>
    <d v="1899-12-30T15:42:00"/>
    <n v="18.5"/>
    <d v="1899-12-30T05:43:00"/>
    <n v="12.4"/>
    <s v="Sat"/>
    <n v="62805053"/>
    <n v="1479441"/>
    <s v="09-11"/>
    <x v="8"/>
    <x v="8"/>
    <x v="10"/>
  </r>
  <r>
    <x v="3176"/>
    <n v="24.3"/>
    <n v="30.8"/>
    <d v="1899-12-30T14:59:00"/>
    <n v="18.2"/>
    <d v="1899-12-30T06:10:00"/>
    <n v="12.6"/>
    <s v="Sun"/>
    <n v="52467891"/>
    <n v="1235449"/>
    <s v="09-12"/>
    <x v="8"/>
    <x v="8"/>
    <x v="11"/>
  </r>
  <r>
    <x v="3177"/>
    <n v="23.1"/>
    <n v="25.8"/>
    <d v="1899-12-30T11:58:00"/>
    <n v="20.9"/>
    <d v="1899-12-30T23:43:00"/>
    <n v="4.9000000000000004"/>
    <s v="Mon"/>
    <n v="78219235"/>
    <n v="1839595"/>
    <s v="09-13"/>
    <x v="8"/>
    <x v="8"/>
    <x v="12"/>
  </r>
  <r>
    <x v="3178"/>
    <n v="22.5"/>
    <n v="24.5"/>
    <d v="1899-12-30T12:38:00"/>
    <n v="20.8"/>
    <d v="1899-12-30T01:09:00"/>
    <n v="3.7"/>
    <s v="Tue"/>
    <n v="78724206"/>
    <n v="1848579"/>
    <s v="09-14"/>
    <x v="8"/>
    <x v="8"/>
    <x v="13"/>
  </r>
  <r>
    <x v="3179"/>
    <n v="22.7"/>
    <n v="26.7"/>
    <d v="1899-12-30T13:28:00"/>
    <n v="19.3"/>
    <d v="1899-12-30T23:58:00"/>
    <n v="7.4"/>
    <s v="Wed"/>
    <n v="79701164"/>
    <n v="1875628"/>
    <s v="09-15"/>
    <x v="8"/>
    <x v="8"/>
    <x v="14"/>
  </r>
  <r>
    <x v="3180"/>
    <n v="22.2"/>
    <n v="25.8"/>
    <d v="1899-12-30T11:46:00"/>
    <n v="16.899999999999999"/>
    <d v="1899-12-30T04:44:00"/>
    <n v="8.9"/>
    <s v="Thu"/>
    <n v="78325056"/>
    <n v="1845730"/>
    <s v="09-16"/>
    <x v="8"/>
    <x v="8"/>
    <x v="15"/>
  </r>
  <r>
    <x v="3181"/>
    <n v="20.5"/>
    <n v="22.6"/>
    <d v="1899-12-30T14:37:00"/>
    <n v="18.100000000000001"/>
    <d v="1899-12-30T06:58:00"/>
    <n v="4.5"/>
    <s v="Fri"/>
    <n v="77414621"/>
    <n v="1824056"/>
    <s v="09-17"/>
    <x v="8"/>
    <x v="8"/>
    <x v="16"/>
  </r>
  <r>
    <x v="3182"/>
    <n v="21.5"/>
    <n v="26.6"/>
    <d v="1899-12-30T11:34:00"/>
    <n v="16.899999999999999"/>
    <d v="1899-12-30T06:00:00"/>
    <n v="9.6999999999999993"/>
    <s v="Sat"/>
    <n v="60123269"/>
    <n v="1419329"/>
    <s v="09-18"/>
    <x v="8"/>
    <x v="8"/>
    <x v="17"/>
  </r>
  <r>
    <x v="3183"/>
    <n v="21.7"/>
    <n v="27.1"/>
    <d v="1899-12-30T14:14:00"/>
    <n v="17.2"/>
    <d v="1899-12-30T03:38:00"/>
    <n v="9.9"/>
    <s v="Sun"/>
    <n v="49589866"/>
    <n v="1171458"/>
    <s v="09-19"/>
    <x v="8"/>
    <x v="8"/>
    <x v="18"/>
  </r>
  <r>
    <x v="3184"/>
    <n v="21.7"/>
    <n v="26.3"/>
    <d v="1899-12-30T14:44:00"/>
    <n v="16.600000000000001"/>
    <d v="1899-12-30T06:13:00"/>
    <n v="9.6999999999999993"/>
    <s v="Mon"/>
    <n v="47278984"/>
    <n v="1115176"/>
    <s v="09-20"/>
    <x v="8"/>
    <x v="8"/>
    <x v="19"/>
  </r>
  <r>
    <x v="3185"/>
    <n v="22.9"/>
    <n v="26.5"/>
    <d v="1899-12-30T17:10:00"/>
    <n v="20"/>
    <d v="1899-12-30T02:51:00"/>
    <n v="6.5"/>
    <s v="Tue"/>
    <n v="39522637"/>
    <n v="931280"/>
    <s v="09-21"/>
    <x v="8"/>
    <x v="8"/>
    <x v="20"/>
  </r>
  <r>
    <x v="3186"/>
    <n v="24.1"/>
    <n v="29.6"/>
    <d v="1899-12-30T15:45:00"/>
    <n v="18.2"/>
    <d v="1899-12-30T06:08:00"/>
    <n v="11.4"/>
    <s v="Wed"/>
    <n v="43642789"/>
    <n v="1029498"/>
    <s v="09-22"/>
    <x v="8"/>
    <x v="8"/>
    <x v="21"/>
  </r>
  <r>
    <x v="3187"/>
    <n v="21.6"/>
    <n v="26.6"/>
    <d v="1899-12-30T13:56:00"/>
    <n v="17.600000000000001"/>
    <d v="1899-12-30T23:43:00"/>
    <n v="9"/>
    <s v="Thu"/>
    <n v="69669874"/>
    <n v="1644496"/>
    <s v="09-23"/>
    <x v="8"/>
    <x v="8"/>
    <x v="22"/>
  </r>
  <r>
    <x v="3188"/>
    <n v="19.7"/>
    <n v="25.8"/>
    <d v="1899-12-30T12:18:00"/>
    <n v="15.1"/>
    <d v="1899-12-30T05:43:00"/>
    <n v="10.7"/>
    <s v="Fri"/>
    <n v="77579230"/>
    <n v="1833156"/>
    <s v="09-24"/>
    <x v="8"/>
    <x v="8"/>
    <x v="23"/>
  </r>
  <r>
    <x v="3189"/>
    <n v="20.6"/>
    <n v="23.6"/>
    <d v="1899-12-30T15:22:00"/>
    <n v="17.5"/>
    <d v="1899-12-30T01:43:00"/>
    <n v="6.1"/>
    <s v="Sat"/>
    <n v="65824004"/>
    <n v="1552851"/>
    <s v="09-25"/>
    <x v="8"/>
    <x v="8"/>
    <x v="24"/>
  </r>
  <r>
    <x v="3190"/>
    <n v="20.5"/>
    <n v="24.9"/>
    <d v="1899-12-30T11:57:00"/>
    <n v="17.899999999999999"/>
    <d v="1899-12-30T04:33:00"/>
    <n v="7"/>
    <s v="Sun"/>
    <n v="55961479"/>
    <n v="1319061"/>
    <s v="09-26"/>
    <x v="8"/>
    <x v="8"/>
    <x v="25"/>
  </r>
  <r>
    <x v="3191"/>
    <n v="20.399999999999999"/>
    <n v="24.8"/>
    <d v="1899-12-30T15:25:00"/>
    <n v="17.8"/>
    <d v="1899-12-30T05:36:00"/>
    <n v="7"/>
    <s v="Mon"/>
    <n v="77024991"/>
    <n v="1814629"/>
    <s v="09-27"/>
    <x v="8"/>
    <x v="8"/>
    <x v="26"/>
  </r>
  <r>
    <x v="3192"/>
    <n v="21.8"/>
    <n v="26"/>
    <d v="1899-12-30T13:30:00"/>
    <n v="19"/>
    <d v="1899-12-30T05:43:00"/>
    <n v="7"/>
    <s v="Tue"/>
    <n v="79946511"/>
    <n v="1886039"/>
    <s v="09-28"/>
    <x v="8"/>
    <x v="8"/>
    <x v="27"/>
  </r>
  <r>
    <x v="3193"/>
    <n v="22.4"/>
    <n v="27.3"/>
    <d v="1899-12-30T14:30:00"/>
    <n v="19.8"/>
    <d v="1899-12-30T07:02:00"/>
    <n v="7.5"/>
    <s v="Wed"/>
    <n v="80867681"/>
    <n v="1909060"/>
    <s v="09-29"/>
    <x v="8"/>
    <x v="8"/>
    <x v="28"/>
  </r>
  <r>
    <x v="3194"/>
    <n v="21.9"/>
    <n v="27"/>
    <d v="1899-12-30T15:09:00"/>
    <n v="18.100000000000001"/>
    <d v="1899-12-30T23:54:00"/>
    <n v="8.9"/>
    <s v="Thu"/>
    <n v="79609630"/>
    <n v="1878362"/>
    <s v="09-30"/>
    <x v="8"/>
    <x v="8"/>
    <x v="29"/>
  </r>
  <r>
    <x v="3195"/>
    <n v="21.6"/>
    <n v="28.9"/>
    <d v="1899-12-30T16:06:00"/>
    <n v="15.4"/>
    <d v="1899-12-30T05:52:00"/>
    <n v="13.5"/>
    <s v="Fri"/>
    <n v="77679355"/>
    <n v="1832952"/>
    <s v="10-01"/>
    <x v="8"/>
    <x v="9"/>
    <x v="0"/>
  </r>
  <r>
    <x v="3196"/>
    <n v="22.3"/>
    <n v="29.1"/>
    <d v="1899-12-30T14:53:00"/>
    <n v="17.399999999999999"/>
    <d v="1899-12-30T05:37:00"/>
    <n v="11.7"/>
    <s v="Sat"/>
    <n v="63495925"/>
    <n v="1498566"/>
    <s v="10-02"/>
    <x v="8"/>
    <x v="9"/>
    <x v="1"/>
  </r>
  <r>
    <x v="3197"/>
    <n v="22.4"/>
    <n v="30.9"/>
    <d v="1899-12-30T15:19:00"/>
    <n v="16"/>
    <d v="1899-12-30T05:21:00"/>
    <n v="14.9"/>
    <s v="Sun"/>
    <n v="52734726"/>
    <n v="1243436"/>
    <s v="10-03"/>
    <x v="8"/>
    <x v="9"/>
    <x v="2"/>
  </r>
  <r>
    <x v="3198"/>
    <n v="24.3"/>
    <n v="31.5"/>
    <d v="1899-12-30T14:43:00"/>
    <n v="16.600000000000001"/>
    <d v="1899-12-30T04:29:00"/>
    <n v="14.9"/>
    <s v="Mon"/>
    <n v="65398399"/>
    <n v="1541919"/>
    <s v="10-04"/>
    <x v="8"/>
    <x v="9"/>
    <x v="3"/>
  </r>
  <r>
    <x v="3199"/>
    <n v="24"/>
    <n v="30.1"/>
    <d v="1899-12-30T14:20:00"/>
    <n v="19.7"/>
    <d v="1899-12-30T03:59:00"/>
    <n v="10.4"/>
    <s v="Tue"/>
    <n v="78653016"/>
    <n v="1854819"/>
    <s v="10-05"/>
    <x v="8"/>
    <x v="9"/>
    <x v="4"/>
  </r>
  <r>
    <x v="3200"/>
    <n v="22.1"/>
    <n v="26.5"/>
    <d v="1899-12-30T11:18:00"/>
    <n v="19.7"/>
    <d v="1899-12-30T06:33:00"/>
    <n v="6.8"/>
    <s v="Wed"/>
    <n v="78420310"/>
    <n v="1850454"/>
    <s v="10-06"/>
    <x v="8"/>
    <x v="9"/>
    <x v="5"/>
  </r>
  <r>
    <x v="3201"/>
    <n v="23.3"/>
    <n v="28.6"/>
    <d v="1899-12-30T15:10:00"/>
    <n v="18.399999999999999"/>
    <d v="1899-12-30T06:10:00"/>
    <n v="10.199999999999999"/>
    <s v="Thu"/>
    <n v="80167505"/>
    <n v="1888030"/>
    <s v="10-07"/>
    <x v="8"/>
    <x v="9"/>
    <x v="6"/>
  </r>
  <r>
    <x v="3202"/>
    <n v="22.2"/>
    <n v="25.3"/>
    <d v="1899-12-30T11:20:00"/>
    <n v="20.9"/>
    <d v="1899-12-30T20:29:00"/>
    <n v="4.4000000000000004"/>
    <s v="Fri"/>
    <n v="78573403"/>
    <n v="1851538"/>
    <s v="10-08"/>
    <x v="8"/>
    <x v="9"/>
    <x v="7"/>
  </r>
  <r>
    <x v="3203"/>
    <n v="23.4"/>
    <n v="28.9"/>
    <d v="1899-12-30T14:04:00"/>
    <n v="20.6"/>
    <d v="1899-12-30T03:56:00"/>
    <n v="8.3000000000000007"/>
    <s v="Sat"/>
    <n v="60670294"/>
    <n v="1431728"/>
    <s v="10-09"/>
    <x v="8"/>
    <x v="9"/>
    <x v="8"/>
  </r>
  <r>
    <x v="3204"/>
    <n v="25.1"/>
    <n v="31.8"/>
    <d v="1899-12-30T13:22:00"/>
    <n v="20"/>
    <d v="1899-12-30T07:02:00"/>
    <n v="11.8"/>
    <s v="Sun"/>
    <n v="50694207"/>
    <n v="1196821"/>
    <s v="10-10"/>
    <x v="8"/>
    <x v="9"/>
    <x v="9"/>
  </r>
  <r>
    <x v="3205"/>
    <n v="17.8"/>
    <n v="25.1"/>
    <d v="1899-12-30T00:01:00"/>
    <n v="15.4"/>
    <d v="1899-12-30T10:47:00"/>
    <n v="9.6999999999999993"/>
    <s v="Mon"/>
    <n v="68282995"/>
    <n v="1611636"/>
    <s v="10-11"/>
    <x v="8"/>
    <x v="9"/>
    <x v="10"/>
  </r>
  <r>
    <x v="3206"/>
    <n v="15.9"/>
    <n v="17.3"/>
    <d v="1899-12-30T15:36:00"/>
    <n v="14.7"/>
    <d v="1899-12-30T08:46:00"/>
    <n v="2.6"/>
    <s v="Tue"/>
    <n v="84832406"/>
    <n v="2000418"/>
    <s v="10-12"/>
    <x v="8"/>
    <x v="9"/>
    <x v="11"/>
  </r>
  <r>
    <x v="3207"/>
    <n v="18.2"/>
    <n v="21.7"/>
    <d v="1899-12-30T15:08:00"/>
    <n v="14.7"/>
    <d v="1899-12-30T01:01:00"/>
    <n v="7"/>
    <s v="Wed"/>
    <n v="85968488"/>
    <n v="2030120"/>
    <s v="10-13"/>
    <x v="8"/>
    <x v="9"/>
    <x v="12"/>
  </r>
  <r>
    <x v="3208"/>
    <n v="19.600000000000001"/>
    <n v="26"/>
    <d v="1899-12-30T15:48:00"/>
    <n v="14.6"/>
    <d v="1899-12-30T06:53:00"/>
    <n v="11.4"/>
    <s v="Thu"/>
    <n v="86616054"/>
    <n v="2042600"/>
    <s v="10-14"/>
    <x v="8"/>
    <x v="9"/>
    <x v="13"/>
  </r>
  <r>
    <x v="3209"/>
    <n v="19.2"/>
    <n v="24"/>
    <d v="1899-12-30T11:47:00"/>
    <n v="16.2"/>
    <d v="1899-12-30T06:33:00"/>
    <n v="7.8"/>
    <s v="Fri"/>
    <n v="87153565"/>
    <n v="2051963"/>
    <s v="10-15"/>
    <x v="8"/>
    <x v="9"/>
    <x v="14"/>
  </r>
  <r>
    <x v="3210"/>
    <n v="14.3"/>
    <n v="17.399999999999999"/>
    <d v="1899-12-30T00:06:00"/>
    <n v="8.1"/>
    <d v="1899-12-30T23:46:00"/>
    <n v="9.3000000000000007"/>
    <s v="Sat"/>
    <n v="86900505"/>
    <n v="2044693"/>
    <s v="10-16"/>
    <x v="8"/>
    <x v="9"/>
    <x v="15"/>
  </r>
  <r>
    <x v="3211"/>
    <n v="7.9"/>
    <n v="13.8"/>
    <d v="1899-12-30T15:11:00"/>
    <n v="3.7"/>
    <d v="1899-12-30T06:32:00"/>
    <n v="10.1"/>
    <s v="Sun"/>
    <n v="100703190"/>
    <n v="2365129"/>
    <s v="10-17"/>
    <x v="8"/>
    <x v="9"/>
    <x v="16"/>
  </r>
  <r>
    <x v="3212"/>
    <n v="9.1999999999999993"/>
    <n v="17.600000000000001"/>
    <d v="1899-12-30T15:10:00"/>
    <n v="2"/>
    <d v="1899-12-30T05:48:00"/>
    <n v="15.6"/>
    <s v="Mon"/>
    <n v="128439510"/>
    <n v="3014676"/>
    <s v="10-18"/>
    <x v="8"/>
    <x v="9"/>
    <x v="17"/>
  </r>
  <r>
    <x v="3213"/>
    <n v="11.6"/>
    <n v="18.2"/>
    <d v="1899-12-30T13:28:00"/>
    <n v="6.8"/>
    <d v="1899-12-30T06:54:00"/>
    <n v="11.4"/>
    <s v="Tue"/>
    <n v="131859054"/>
    <n v="3096062"/>
    <s v="10-19"/>
    <x v="8"/>
    <x v="9"/>
    <x v="18"/>
  </r>
  <r>
    <x v="3214"/>
    <n v="10.7"/>
    <n v="17.399999999999999"/>
    <d v="1899-12-30T15:05:00"/>
    <n v="5.0999999999999996"/>
    <d v="1899-12-30T06:13:00"/>
    <n v="12.3"/>
    <s v="Wed"/>
    <n v="132425302"/>
    <n v="3115812"/>
    <s v="10-20"/>
    <x v="8"/>
    <x v="9"/>
    <x v="19"/>
  </r>
  <r>
    <x v="3215"/>
    <n v="11.4"/>
    <n v="16.899999999999999"/>
    <d v="1899-12-30T14:59:00"/>
    <n v="6"/>
    <d v="1899-12-30T05:33:00"/>
    <n v="10.9"/>
    <s v="Thu"/>
    <n v="132618016"/>
    <n v="3125728"/>
    <s v="10-21"/>
    <x v="8"/>
    <x v="9"/>
    <x v="20"/>
  </r>
  <r>
    <x v="3216"/>
    <n v="11.8"/>
    <n v="18"/>
    <d v="1899-12-30T14:34:00"/>
    <n v="6.2"/>
    <d v="1899-12-30T06:35:00"/>
    <n v="11.8"/>
    <s v="Fri"/>
    <n v="133243368"/>
    <n v="3135584"/>
    <s v="10-22"/>
    <x v="8"/>
    <x v="9"/>
    <x v="21"/>
  </r>
  <r>
    <x v="3217"/>
    <n v="11.7"/>
    <n v="19.3"/>
    <d v="1899-12-30T15:28:00"/>
    <n v="5.5"/>
    <d v="1899-12-30T06:22:00"/>
    <n v="13.8"/>
    <s v="Sat"/>
    <n v="117347792"/>
    <n v="2752316"/>
    <s v="10-23"/>
    <x v="8"/>
    <x v="9"/>
    <x v="22"/>
  </r>
  <r>
    <x v="3218"/>
    <n v="11.8"/>
    <n v="19.899999999999999"/>
    <d v="1899-12-30T14:17:00"/>
    <n v="5.2"/>
    <d v="1899-12-30T06:17:00"/>
    <n v="14.7"/>
    <s v="Sun"/>
    <n v="106549155"/>
    <n v="2495336"/>
    <s v="10-24"/>
    <x v="8"/>
    <x v="9"/>
    <x v="23"/>
  </r>
  <r>
    <x v="3219"/>
    <n v="12.4"/>
    <n v="20.399999999999999"/>
    <d v="1899-12-30T14:24:00"/>
    <n v="7"/>
    <d v="1899-12-30T06:45:00"/>
    <n v="13.4"/>
    <s v="Mon"/>
    <n v="126891273"/>
    <n v="2985727"/>
    <s v="10-25"/>
    <x v="8"/>
    <x v="9"/>
    <x v="24"/>
  </r>
  <r>
    <x v="3220"/>
    <n v="12"/>
    <n v="20.2"/>
    <d v="1899-12-30T15:41:00"/>
    <n v="5"/>
    <d v="1899-12-30T06:42:00"/>
    <n v="15.2"/>
    <s v="Tue"/>
    <n v="135226729"/>
    <n v="3178542"/>
    <s v="10-26"/>
    <x v="8"/>
    <x v="9"/>
    <x v="25"/>
  </r>
  <r>
    <x v="3221"/>
    <n v="14.1"/>
    <n v="21.4"/>
    <d v="1899-12-30T14:04:00"/>
    <n v="9.5"/>
    <d v="1899-12-30T07:37:00"/>
    <n v="11.9"/>
    <s v="Wed"/>
    <n v="129578842"/>
    <n v="3043689"/>
    <s v="10-27"/>
    <x v="8"/>
    <x v="9"/>
    <x v="26"/>
  </r>
  <r>
    <x v="3222"/>
    <n v="13.9"/>
    <n v="20.6"/>
    <d v="1899-12-30T14:12:00"/>
    <n v="5.7"/>
    <d v="1899-12-30T06:32:00"/>
    <n v="14.9"/>
    <s v="Thu"/>
    <n v="127033442"/>
    <n v="2975418"/>
    <s v="10-28"/>
    <x v="8"/>
    <x v="9"/>
    <x v="27"/>
  </r>
  <r>
    <x v="3223"/>
    <n v="12.8"/>
    <n v="18.899999999999999"/>
    <d v="1899-12-30T11:31:00"/>
    <n v="7.3"/>
    <d v="1899-12-30T06:33:00"/>
    <n v="11.6"/>
    <s v="Fri"/>
    <n v="124311508"/>
    <n v="2912008"/>
    <s v="10-29"/>
    <x v="8"/>
    <x v="9"/>
    <x v="28"/>
  </r>
  <r>
    <x v="3224"/>
    <n v="11.8"/>
    <n v="17.8"/>
    <d v="1899-12-30T14:26:00"/>
    <n v="7.6"/>
    <d v="1899-12-30T07:15:00"/>
    <n v="10.199999999999999"/>
    <s v="Sat"/>
    <n v="115233902"/>
    <n v="2699199"/>
    <s v="10-30"/>
    <x v="8"/>
    <x v="9"/>
    <x v="29"/>
  </r>
  <r>
    <x v="3225"/>
    <n v="12.8"/>
    <n v="21.6"/>
    <d v="1899-12-30T14:49:00"/>
    <n v="6.4"/>
    <d v="1899-12-30T06:27:00"/>
    <n v="15.2"/>
    <s v="Sun"/>
    <n v="105048910"/>
    <n v="2456099"/>
    <s v="10-31"/>
    <x v="8"/>
    <x v="9"/>
    <x v="30"/>
  </r>
  <r>
    <x v="3226"/>
    <n v="14.3"/>
    <n v="20.100000000000001"/>
    <d v="1899-12-30T13:27:00"/>
    <n v="7.7"/>
    <d v="1899-12-30T07:11:00"/>
    <n v="12.4"/>
    <s v="Mon"/>
    <n v="121752582"/>
    <n v="2846037"/>
    <s v="11-01"/>
    <x v="8"/>
    <x v="10"/>
    <x v="0"/>
  </r>
  <r>
    <x v="3227"/>
    <n v="13"/>
    <n v="18.600000000000001"/>
    <d v="1899-12-30T14:27:00"/>
    <n v="7.6"/>
    <d v="1899-12-30T07:11:00"/>
    <n v="11"/>
    <s v="Tue"/>
    <n v="130600693"/>
    <n v="3051739"/>
    <s v="11-02"/>
    <x v="8"/>
    <x v="10"/>
    <x v="1"/>
  </r>
  <r>
    <x v="3228"/>
    <n v="12.2"/>
    <n v="19.3"/>
    <d v="1899-12-30T13:31:00"/>
    <n v="6.2"/>
    <d v="1899-12-30T06:35:00"/>
    <n v="13.1"/>
    <s v="Wed"/>
    <n v="131137909"/>
    <n v="3074203"/>
    <s v="11-03"/>
    <x v="8"/>
    <x v="10"/>
    <x v="2"/>
  </r>
  <r>
    <x v="3229"/>
    <n v="12.3"/>
    <n v="20.5"/>
    <d v="1899-12-30T15:17:00"/>
    <n v="6.4"/>
    <d v="1899-12-30T06:14:00"/>
    <n v="14.1"/>
    <s v="Thu"/>
    <n v="130868872"/>
    <n v="3083102"/>
    <s v="11-04"/>
    <x v="8"/>
    <x v="10"/>
    <x v="3"/>
  </r>
  <r>
    <x v="3230"/>
    <n v="12.5"/>
    <n v="19.5"/>
    <d v="1899-12-30T14:40:00"/>
    <n v="5.4"/>
    <d v="1899-12-30T06:28:00"/>
    <n v="14.1"/>
    <s v="Fri"/>
    <n v="128613574"/>
    <n v="3022683"/>
    <s v="11-05"/>
    <x v="8"/>
    <x v="10"/>
    <x v="4"/>
  </r>
  <r>
    <x v="3231"/>
    <n v="13"/>
    <n v="20.8"/>
    <d v="1899-12-30T13:33:00"/>
    <n v="7.1"/>
    <d v="1899-12-30T06:08:00"/>
    <n v="13.7"/>
    <s v="Sat"/>
    <n v="111620796"/>
    <n v="2622084"/>
    <s v="11-06"/>
    <x v="8"/>
    <x v="10"/>
    <x v="5"/>
  </r>
  <r>
    <x v="3232"/>
    <n v="14.2"/>
    <n v="20.100000000000001"/>
    <d v="1899-12-30T13:25:00"/>
    <n v="8.8000000000000007"/>
    <d v="1899-12-30T03:51:00"/>
    <n v="11.3"/>
    <s v="Sun"/>
    <n v="99551460"/>
    <n v="2333272"/>
    <s v="11-07"/>
    <x v="8"/>
    <x v="10"/>
    <x v="6"/>
  </r>
  <r>
    <x v="3233"/>
    <n v="10.9"/>
    <n v="17.399999999999999"/>
    <d v="1899-12-30T10:24:00"/>
    <n v="8.1999999999999993"/>
    <d v="1899-12-30T23:11:00"/>
    <n v="9.1999999999999993"/>
    <s v="Mon"/>
    <n v="137622286"/>
    <n v="3237809"/>
    <s v="11-08"/>
    <x v="8"/>
    <x v="10"/>
    <x v="7"/>
  </r>
  <r>
    <x v="3234"/>
    <n v="9"/>
    <n v="12.5"/>
    <d v="1899-12-30T13:50:00"/>
    <n v="6.5"/>
    <d v="1899-12-30T23:55:00"/>
    <n v="6"/>
    <s v="Tue"/>
    <n v="156828146"/>
    <n v="3692557"/>
    <s v="11-09"/>
    <x v="8"/>
    <x v="10"/>
    <x v="8"/>
  </r>
  <r>
    <x v="3235"/>
    <n v="8.1"/>
    <n v="11.6"/>
    <d v="1899-12-30T13:40:00"/>
    <n v="5.9"/>
    <d v="1899-12-30T05:08:00"/>
    <n v="5.7"/>
    <s v="Wed"/>
    <n v="167182207"/>
    <n v="3941211"/>
    <s v="11-10"/>
    <x v="8"/>
    <x v="10"/>
    <x v="9"/>
  </r>
  <r>
    <x v="3236"/>
    <n v="8.6999999999999993"/>
    <n v="12.8"/>
    <d v="1899-12-30T11:40:00"/>
    <n v="6.7"/>
    <d v="1899-12-30T23:01:00"/>
    <n v="6.1"/>
    <s v="Thu"/>
    <n v="169025539"/>
    <n v="3977539"/>
    <s v="11-11"/>
    <x v="8"/>
    <x v="10"/>
    <x v="10"/>
  </r>
  <r>
    <x v="3237"/>
    <n v="7.4"/>
    <n v="10.4"/>
    <d v="1899-12-30T13:21:00"/>
    <n v="5.6"/>
    <d v="1899-12-30T02:33:00"/>
    <n v="4.8"/>
    <s v="Fri"/>
    <n v="176262830"/>
    <n v="4143220"/>
    <s v="11-12"/>
    <x v="8"/>
    <x v="10"/>
    <x v="11"/>
  </r>
  <r>
    <x v="3238"/>
    <n v="7.8"/>
    <n v="15.1"/>
    <d v="1899-12-30T14:23:00"/>
    <n v="1.5"/>
    <d v="1899-12-30T05:43:00"/>
    <n v="13.6"/>
    <s v="Sat"/>
    <n v="155300699"/>
    <n v="3644945"/>
    <s v="11-13"/>
    <x v="8"/>
    <x v="10"/>
    <x v="12"/>
  </r>
  <r>
    <x v="3239"/>
    <n v="9.6"/>
    <n v="17.7"/>
    <d v="1899-12-30T14:21:00"/>
    <n v="3"/>
    <d v="1899-12-30T06:40:00"/>
    <n v="14.7"/>
    <s v="Sun"/>
    <n v="140510969"/>
    <n v="3305058"/>
    <s v="11-14"/>
    <x v="8"/>
    <x v="10"/>
    <x v="13"/>
  </r>
  <r>
    <x v="3240"/>
    <n v="9.6999999999999993"/>
    <n v="17.399999999999999"/>
    <d v="1899-12-30T13:55:00"/>
    <n v="4.2"/>
    <d v="1899-12-30T07:19:00"/>
    <n v="13.2"/>
    <s v="Mon"/>
    <n v="158417193"/>
    <n v="3734119"/>
    <s v="11-15"/>
    <x v="8"/>
    <x v="10"/>
    <x v="14"/>
  </r>
  <r>
    <x v="3241"/>
    <n v="9.3000000000000007"/>
    <n v="17.100000000000001"/>
    <d v="1899-12-30T15:19:00"/>
    <n v="3.3"/>
    <d v="1899-12-30T06:55:00"/>
    <n v="13.8"/>
    <s v="Tue"/>
    <n v="165365019"/>
    <n v="3900830"/>
    <s v="11-16"/>
    <x v="8"/>
    <x v="10"/>
    <x v="15"/>
  </r>
  <r>
    <x v="3242"/>
    <n v="9.6"/>
    <n v="15.8"/>
    <d v="1899-12-30T15:28:00"/>
    <n v="1.9"/>
    <d v="1899-12-30T06:48:00"/>
    <n v="13.9"/>
    <s v="Wed"/>
    <n v="163477949"/>
    <n v="3845657"/>
    <s v="11-17"/>
    <x v="8"/>
    <x v="10"/>
    <x v="16"/>
  </r>
  <r>
    <x v="3243"/>
    <n v="10.5"/>
    <n v="18.100000000000001"/>
    <d v="1899-12-30T14:40:00"/>
    <n v="4.4000000000000004"/>
    <d v="1899-12-30T07:34:00"/>
    <n v="13.7"/>
    <s v="Thu"/>
    <n v="156543353"/>
    <n v="3685234"/>
    <s v="11-18"/>
    <x v="8"/>
    <x v="10"/>
    <x v="17"/>
  </r>
  <r>
    <x v="3244"/>
    <n v="11"/>
    <n v="18.8"/>
    <d v="1899-12-30T15:32:00"/>
    <n v="3.6"/>
    <d v="1899-12-30T06:47:00"/>
    <n v="15.2"/>
    <s v="Fri"/>
    <n v="150776534"/>
    <n v="3551598"/>
    <s v="11-19"/>
    <x v="8"/>
    <x v="10"/>
    <x v="18"/>
  </r>
  <r>
    <x v="3245"/>
    <n v="10.7"/>
    <n v="18.899999999999999"/>
    <d v="1899-12-30T14:29:00"/>
    <n v="5.0999999999999996"/>
    <d v="1899-12-30T07:23:00"/>
    <n v="13.8"/>
    <s v="Sat"/>
    <n v="133431093"/>
    <n v="3140562"/>
    <s v="11-20"/>
    <x v="8"/>
    <x v="10"/>
    <x v="19"/>
  </r>
  <r>
    <x v="3246"/>
    <n v="11.4"/>
    <n v="16.899999999999999"/>
    <d v="1899-12-30T14:51:00"/>
    <n v="6.4"/>
    <d v="1899-12-30T04:02:00"/>
    <n v="10.5"/>
    <s v="Sun"/>
    <n v="126875166"/>
    <n v="2988967"/>
    <s v="11-21"/>
    <x v="8"/>
    <x v="10"/>
    <x v="20"/>
  </r>
  <r>
    <x v="3247"/>
    <n v="7.4"/>
    <n v="12.1"/>
    <d v="1899-12-30T02:39:00"/>
    <n v="3.5"/>
    <d v="1899-12-30T22:45:00"/>
    <n v="8.6"/>
    <s v="Mon"/>
    <n v="176093739"/>
    <n v="4150505"/>
    <s v="11-22"/>
    <x v="8"/>
    <x v="10"/>
    <x v="21"/>
  </r>
  <r>
    <x v="3248"/>
    <n v="4.4000000000000004"/>
    <n v="7.7"/>
    <d v="1899-12-30T12:59:00"/>
    <n v="1.3"/>
    <d v="1899-12-30T07:38:00"/>
    <n v="6.4"/>
    <s v="Tue"/>
    <n v="197932618"/>
    <n v="4661229"/>
    <s v="11-23"/>
    <x v="8"/>
    <x v="10"/>
    <x v="22"/>
  </r>
  <r>
    <x v="3249"/>
    <n v="7.7"/>
    <n v="12.9"/>
    <d v="1899-12-30T13:40:00"/>
    <n v="3.8"/>
    <d v="1899-12-30T06:39:00"/>
    <n v="9.1"/>
    <s v="Wed"/>
    <n v="188061333"/>
    <n v="4430981"/>
    <s v="11-24"/>
    <x v="8"/>
    <x v="10"/>
    <x v="23"/>
  </r>
  <r>
    <x v="3250"/>
    <n v="9"/>
    <n v="16.2"/>
    <d v="1899-12-30T14:09:00"/>
    <n v="1.9"/>
    <d v="1899-12-30T07:29:00"/>
    <n v="14.3"/>
    <s v="Thu"/>
    <n v="179145315"/>
    <n v="4226368"/>
    <s v="11-25"/>
    <x v="8"/>
    <x v="10"/>
    <x v="24"/>
  </r>
  <r>
    <x v="3251"/>
    <n v="7.2"/>
    <n v="12"/>
    <d v="1899-12-30T14:58:00"/>
    <n v="3.6"/>
    <d v="1899-12-30T23:46:00"/>
    <n v="8.4"/>
    <s v="Fri"/>
    <n v="185269845"/>
    <n v="4368931"/>
    <s v="11-26"/>
    <x v="8"/>
    <x v="10"/>
    <x v="25"/>
  </r>
  <r>
    <x v="3252"/>
    <n v="5.9"/>
    <n v="11.4"/>
    <d v="1899-12-30T14:17:00"/>
    <n v="1.4"/>
    <d v="1899-12-30T23:51:00"/>
    <n v="10"/>
    <s v="Sat"/>
    <n v="174312593"/>
    <n v="4105916"/>
    <s v="11-27"/>
    <x v="8"/>
    <x v="10"/>
    <x v="26"/>
  </r>
  <r>
    <x v="3253"/>
    <n v="5.2"/>
    <n v="13.1"/>
    <d v="1899-12-30T14:07:00"/>
    <n v="-2.2000000000000002"/>
    <d v="1899-12-30T07:05:00"/>
    <n v="15.3"/>
    <s v="Sun"/>
    <n v="171299610"/>
    <n v="4032347"/>
    <s v="11-28"/>
    <x v="8"/>
    <x v="10"/>
    <x v="27"/>
  </r>
  <r>
    <x v="3254"/>
    <n v="7.2"/>
    <n v="16.100000000000001"/>
    <d v="1899-12-30T15:20:00"/>
    <n v="-0.8"/>
    <d v="1899-12-30T06:31:00"/>
    <n v="16.899999999999999"/>
    <s v="Mon"/>
    <n v="186143678"/>
    <n v="4380050"/>
    <s v="11-29"/>
    <x v="8"/>
    <x v="10"/>
    <x v="28"/>
  </r>
  <r>
    <x v="3255"/>
    <n v="5.7"/>
    <n v="10.6"/>
    <d v="1899-12-30T17:30:00"/>
    <n v="3"/>
    <d v="1899-12-30T05:29:00"/>
    <n v="7.6"/>
    <s v="Tue"/>
    <n v="204990878"/>
    <n v="4831535"/>
    <s v="11-30"/>
    <x v="8"/>
    <x v="10"/>
    <x v="29"/>
  </r>
  <r>
    <x v="3256"/>
    <n v="2.4"/>
    <n v="4.8"/>
    <d v="1899-12-30T12:16:00"/>
    <n v="-0.5"/>
    <d v="1899-12-30T23:47:00"/>
    <n v="5.3"/>
    <s v="Wed"/>
    <n v="231004508"/>
    <n v="5449173"/>
    <s v="12-01"/>
    <x v="8"/>
    <x v="11"/>
    <x v="0"/>
  </r>
  <r>
    <x v="3257"/>
    <n v="2.6"/>
    <n v="7.6"/>
    <d v="1899-12-30T15:42:00"/>
    <n v="-1.1000000000000001"/>
    <d v="1899-12-30T03:41:00"/>
    <n v="8.6999999999999993"/>
    <s v="Thu"/>
    <n v="228659128"/>
    <n v="5378917"/>
    <s v="12-02"/>
    <x v="8"/>
    <x v="11"/>
    <x v="1"/>
  </r>
  <r>
    <x v="3258"/>
    <n v="4.8"/>
    <n v="10.3"/>
    <d v="1899-12-30T13:10:00"/>
    <n v="1.2"/>
    <d v="1899-12-30T00:22:00"/>
    <n v="9.1"/>
    <s v="Fri"/>
    <n v="220805556"/>
    <n v="5198932"/>
    <s v="12-03"/>
    <x v="8"/>
    <x v="11"/>
    <x v="2"/>
  </r>
  <r>
    <x v="3259"/>
    <n v="4.2"/>
    <n v="8.6999999999999993"/>
    <d v="1899-12-30T13:10:00"/>
    <n v="0.9"/>
    <d v="1899-12-30T23:58:00"/>
    <n v="7.8"/>
    <s v="Sat"/>
    <n v="206154494"/>
    <n v="4850862"/>
    <s v="12-04"/>
    <x v="8"/>
    <x v="11"/>
    <x v="3"/>
  </r>
  <r>
    <x v="3260"/>
    <n v="3.7"/>
    <n v="11.6"/>
    <d v="1899-12-30T15:03:00"/>
    <n v="-2.2000000000000002"/>
    <d v="1899-12-30T07:16:00"/>
    <n v="13.8"/>
    <s v="Sun"/>
    <n v="193536439"/>
    <n v="4544112"/>
    <s v="12-05"/>
    <x v="8"/>
    <x v="11"/>
    <x v="4"/>
  </r>
  <r>
    <x v="3261"/>
    <n v="5.0999999999999996"/>
    <n v="12.5"/>
    <d v="1899-12-30T15:08:00"/>
    <n v="-0.5"/>
    <d v="1899-12-30T07:03:00"/>
    <n v="13"/>
    <s v="Mon"/>
    <n v="213403421"/>
    <n v="5006932"/>
    <s v="12-06"/>
    <x v="8"/>
    <x v="11"/>
    <x v="5"/>
  </r>
  <r>
    <x v="3262"/>
    <n v="7.5"/>
    <n v="14.7"/>
    <d v="1899-12-30T14:02:00"/>
    <n v="1.1000000000000001"/>
    <d v="1899-12-30T07:38:00"/>
    <n v="13.6"/>
    <s v="Tue"/>
    <n v="204510684"/>
    <n v="4804270"/>
    <s v="12-07"/>
    <x v="8"/>
    <x v="11"/>
    <x v="6"/>
  </r>
  <r>
    <x v="3263"/>
    <n v="6.6"/>
    <n v="13.4"/>
    <d v="1899-12-30T13:51:00"/>
    <n v="0.9"/>
    <d v="1899-12-30T07:34:00"/>
    <n v="12.5"/>
    <s v="Wed"/>
    <n v="201735404"/>
    <n v="4733096"/>
    <s v="12-08"/>
    <x v="8"/>
    <x v="11"/>
    <x v="7"/>
  </r>
  <r>
    <x v="3264"/>
    <n v="6.5"/>
    <n v="12.6"/>
    <d v="1899-12-30T13:44:00"/>
    <n v="0.4"/>
    <d v="1899-12-30T07:33:00"/>
    <n v="12.2"/>
    <s v="Thu"/>
    <n v="203049335"/>
    <n v="4775757"/>
    <s v="12-09"/>
    <x v="8"/>
    <x v="11"/>
    <x v="8"/>
  </r>
  <r>
    <x v="3265"/>
    <n v="8"/>
    <n v="13.4"/>
    <d v="1899-12-30T15:36:00"/>
    <n v="2.8"/>
    <d v="1899-12-30T07:03:00"/>
    <n v="10.6"/>
    <s v="Fri"/>
    <n v="196530247"/>
    <n v="4610088"/>
    <s v="12-10"/>
    <x v="8"/>
    <x v="11"/>
    <x v="9"/>
  </r>
  <r>
    <x v="3266"/>
    <n v="8.9"/>
    <n v="13.1"/>
    <d v="1899-12-30T13:12:00"/>
    <n v="3.4"/>
    <d v="1899-12-30T07:54:00"/>
    <n v="9.6999999999999993"/>
    <s v="Sat"/>
    <n v="173267817"/>
    <n v="4067375"/>
    <s v="12-11"/>
    <x v="8"/>
    <x v="11"/>
    <x v="10"/>
  </r>
  <r>
    <x v="3267"/>
    <n v="6.6"/>
    <n v="11.2"/>
    <d v="1899-12-30T12:58:00"/>
    <n v="-0.2"/>
    <d v="1899-12-30T23:49:00"/>
    <n v="11.4"/>
    <s v="Sun"/>
    <n v="179567340"/>
    <n v="4231056"/>
    <s v="12-12"/>
    <x v="8"/>
    <x v="11"/>
    <x v="11"/>
  </r>
  <r>
    <x v="3268"/>
    <n v="0.5"/>
    <n v="5.8"/>
    <d v="1899-12-30T14:56:00"/>
    <n v="-3.7"/>
    <d v="1899-12-30T07:05:00"/>
    <n v="9.5"/>
    <s v="Mon"/>
    <n v="234219152"/>
    <n v="5492548"/>
    <s v="12-13"/>
    <x v="8"/>
    <x v="11"/>
    <x v="12"/>
  </r>
  <r>
    <x v="3269"/>
    <n v="3.7"/>
    <n v="8.9"/>
    <d v="1899-12-30T15:05:00"/>
    <n v="-2.8"/>
    <d v="1899-12-30T06:48:00"/>
    <n v="11.7"/>
    <s v="Tue"/>
    <n v="231175611"/>
    <n v="5417087"/>
    <s v="12-14"/>
    <x v="8"/>
    <x v="11"/>
    <x v="13"/>
  </r>
  <r>
    <x v="3270"/>
    <n v="6.1"/>
    <n v="14.9"/>
    <d v="1899-12-30T14:27:00"/>
    <n v="-0.8"/>
    <d v="1899-12-30T06:00:00"/>
    <n v="15.7"/>
    <s v="Wed"/>
    <n v="212114666"/>
    <n v="4967587"/>
    <s v="12-15"/>
    <x v="8"/>
    <x v="11"/>
    <x v="14"/>
  </r>
  <r>
    <x v="3271"/>
    <n v="6.3"/>
    <n v="10.3"/>
    <d v="1899-12-30T15:39:00"/>
    <n v="2.5"/>
    <d v="1899-12-30T03:30:00"/>
    <n v="7.8"/>
    <s v="Thu"/>
    <n v="214566038"/>
    <n v="5027618"/>
    <s v="12-16"/>
    <x v="8"/>
    <x v="11"/>
    <x v="15"/>
  </r>
  <r>
    <x v="3272"/>
    <n v="0.5"/>
    <n v="7.8"/>
    <d v="1899-12-30T03:11:00"/>
    <n v="-6"/>
    <d v="1899-12-31T00:00:00"/>
    <n v="13.8"/>
    <s v="Fri"/>
    <n v="252668459"/>
    <n v="5914570"/>
    <s v="12-17"/>
    <x v="8"/>
    <x v="11"/>
    <x v="16"/>
  </r>
  <r>
    <x v="3273"/>
    <n v="-3.4"/>
    <n v="2.6"/>
    <d v="1899-12-30T16:17:00"/>
    <n v="-8.6999999999999993"/>
    <d v="1899-12-30T05:21:00"/>
    <n v="11.3"/>
    <s v="Sat"/>
    <n v="259402773"/>
    <n v="6053970"/>
    <s v="12-18"/>
    <x v="8"/>
    <x v="11"/>
    <x v="17"/>
  </r>
  <r>
    <x v="3274"/>
    <n v="1.2"/>
    <n v="6"/>
    <d v="1899-12-30T15:01:00"/>
    <n v="-3.8"/>
    <d v="1899-12-30T04:11:00"/>
    <n v="9.8000000000000007"/>
    <s v="Sun"/>
    <n v="228331271"/>
    <n v="5346822"/>
    <s v="12-19"/>
    <x v="8"/>
    <x v="11"/>
    <x v="18"/>
  </r>
  <r>
    <x v="3275"/>
    <n v="4.8"/>
    <n v="12.7"/>
    <d v="1899-12-30T15:14:00"/>
    <n v="-3"/>
    <d v="1899-12-30T03:19:00"/>
    <n v="15.7"/>
    <s v="Mon"/>
    <n v="232607244"/>
    <n v="5451127"/>
    <s v="12-20"/>
    <x v="8"/>
    <x v="11"/>
    <x v="19"/>
  </r>
  <r>
    <x v="3276"/>
    <n v="6.3"/>
    <n v="14.2"/>
    <d v="1899-12-30T15:41:00"/>
    <n v="-0.6"/>
    <d v="1899-12-30T06:14:00"/>
    <n v="14.8"/>
    <s v="Tue"/>
    <n v="218480995"/>
    <n v="5117120"/>
    <s v="12-21"/>
    <x v="8"/>
    <x v="11"/>
    <x v="20"/>
  </r>
  <r>
    <x v="3277"/>
    <n v="4.3"/>
    <n v="12.3"/>
    <d v="1899-12-30T14:57:00"/>
    <n v="-1.5"/>
    <d v="1899-12-30T07:38:00"/>
    <n v="13.8"/>
    <s v="Wed"/>
    <n v="218785875"/>
    <n v="5125944"/>
    <s v="12-22"/>
    <x v="8"/>
    <x v="11"/>
    <x v="21"/>
  </r>
  <r>
    <x v="3278"/>
    <n v="3.3"/>
    <n v="11.1"/>
    <d v="1899-12-30T13:04:00"/>
    <n v="-2.9"/>
    <d v="1899-12-30T06:21:00"/>
    <n v="14"/>
    <s v="Thu"/>
    <n v="225785275"/>
    <n v="5285268"/>
    <s v="12-23"/>
    <x v="8"/>
    <x v="11"/>
    <x v="22"/>
  </r>
  <r>
    <x v="3279"/>
    <n v="4.2"/>
    <n v="10.9"/>
    <d v="1899-12-30T13:36:00"/>
    <n v="-0.9"/>
    <d v="1899-12-30T06:12:00"/>
    <n v="11.8"/>
    <s v="Fri"/>
    <n v="226623047"/>
    <n v="5299271"/>
    <s v="12-24"/>
    <x v="8"/>
    <x v="11"/>
    <x v="23"/>
  </r>
  <r>
    <x v="3280"/>
    <n v="-4.7"/>
    <n v="1.6"/>
    <d v="1899-12-30T00:01:00"/>
    <n v="-8.1999999999999993"/>
    <d v="1899-12-30T23:46:00"/>
    <n v="9.8000000000000007"/>
    <s v="Sat"/>
    <n v="256175573"/>
    <n v="5996015"/>
    <s v="12-25"/>
    <x v="8"/>
    <x v="11"/>
    <x v="24"/>
  </r>
  <r>
    <x v="3281"/>
    <n v="-7.1"/>
    <n v="-3.1"/>
    <d v="1899-12-30T15:35:00"/>
    <n v="-10.8"/>
    <d v="1899-12-30T07:20:00"/>
    <n v="7.7"/>
    <s v="Sun"/>
    <n v="283547457"/>
    <n v="6632172"/>
    <s v="12-26"/>
    <x v="8"/>
    <x v="11"/>
    <x v="25"/>
  </r>
  <r>
    <x v="3282"/>
    <n v="-2.1"/>
    <n v="2.2999999999999998"/>
    <d v="1899-12-30T14:53:00"/>
    <n v="-7.9"/>
    <d v="1899-12-30T06:27:00"/>
    <n v="10.199999999999999"/>
    <s v="Mon"/>
    <n v="299209863"/>
    <n v="6985562"/>
    <s v="12-27"/>
    <x v="8"/>
    <x v="11"/>
    <x v="26"/>
  </r>
  <r>
    <x v="3283"/>
    <n v="2.1"/>
    <n v="7.4"/>
    <d v="1899-12-30T13:42:00"/>
    <n v="-3.4"/>
    <d v="1899-12-30T07:49:00"/>
    <n v="10.8"/>
    <s v="Tue"/>
    <n v="267851565"/>
    <n v="6253220"/>
    <s v="12-28"/>
    <x v="8"/>
    <x v="11"/>
    <x v="27"/>
  </r>
  <r>
    <x v="3284"/>
    <n v="3.5"/>
    <n v="10"/>
    <d v="1899-12-30T14:00:00"/>
    <n v="-2.6"/>
    <d v="1899-12-30T03:07:00"/>
    <n v="12.6"/>
    <s v="Wed"/>
    <n v="257206183"/>
    <n v="6011524"/>
    <s v="12-29"/>
    <x v="8"/>
    <x v="11"/>
    <x v="28"/>
  </r>
  <r>
    <x v="3285"/>
    <n v="1.1000000000000001"/>
    <n v="4.9000000000000004"/>
    <d v="1899-12-30T00:01:00"/>
    <n v="-1.9"/>
    <d v="1899-12-30T23:48:00"/>
    <n v="6.8"/>
    <s v="Thu"/>
    <n v="269040849"/>
    <n v="6293359"/>
    <s v="12-30"/>
    <x v="8"/>
    <x v="11"/>
    <x v="29"/>
  </r>
  <r>
    <x v="3286"/>
    <n v="-2.5"/>
    <n v="1.6"/>
    <d v="1899-12-30T15:17:00"/>
    <n v="-4.9000000000000004"/>
    <d v="1899-12-30T05:56:00"/>
    <n v="6.5"/>
    <s v="Fri"/>
    <n v="277536937"/>
    <n v="6498653"/>
    <s v="12-31"/>
    <x v="8"/>
    <x v="11"/>
    <x v="30"/>
  </r>
  <r>
    <x v="3287"/>
    <n v="-2.2999999999999998"/>
    <n v="5.6"/>
    <d v="1899-12-30T15:42:00"/>
    <n v="-8.8000000000000007"/>
    <d v="1899-12-30T07:11:00"/>
    <n v="14.4"/>
    <s v="Sat"/>
    <n v="246653604"/>
    <n v="5769297"/>
    <s v="01-01"/>
    <x v="9"/>
    <x v="0"/>
    <x v="0"/>
  </r>
  <r>
    <x v="3288"/>
    <n v="0.6"/>
    <n v="7.7"/>
    <d v="1899-12-30T13:50:00"/>
    <n v="-6"/>
    <d v="1899-12-30T07:00:00"/>
    <n v="13.7"/>
    <s v="Sun"/>
    <n v="239606706"/>
    <n v="5595344"/>
    <s v="01-02"/>
    <x v="9"/>
    <x v="0"/>
    <x v="1"/>
  </r>
  <r>
    <x v="3289"/>
    <n v="-0.2"/>
    <n v="6.9"/>
    <d v="1899-12-30T14:01:00"/>
    <n v="-6.5"/>
    <d v="1899-12-30T07:39:00"/>
    <n v="13.4"/>
    <s v="Mon"/>
    <n v="263661823"/>
    <n v="6146758"/>
    <s v="01-03"/>
    <x v="9"/>
    <x v="0"/>
    <x v="2"/>
  </r>
  <r>
    <x v="3290"/>
    <n v="1.9"/>
    <n v="7.6"/>
    <d v="1899-12-30T14:40:00"/>
    <n v="-2.5"/>
    <d v="1899-12-30T05:16:00"/>
    <n v="10.1"/>
    <s v="Tue"/>
    <n v="255043134"/>
    <n v="5940027"/>
    <s v="01-04"/>
    <x v="9"/>
    <x v="0"/>
    <x v="3"/>
  </r>
  <r>
    <x v="3291"/>
    <n v="0.6"/>
    <n v="5"/>
    <d v="1899-12-30T15:59:00"/>
    <n v="-5.6"/>
    <d v="1899-12-30T04:41:00"/>
    <n v="10.6"/>
    <s v="Wed"/>
    <n v="265783025"/>
    <n v="6183837"/>
    <s v="01-05"/>
    <x v="9"/>
    <x v="0"/>
    <x v="4"/>
  </r>
  <r>
    <x v="3292"/>
    <n v="2.9"/>
    <n v="7.9"/>
    <d v="1899-12-30T14:03:00"/>
    <n v="-2.2999999999999998"/>
    <d v="1899-12-30T23:55:00"/>
    <n v="10.199999999999999"/>
    <s v="Thu"/>
    <n v="248354904"/>
    <n v="5778613"/>
    <s v="01-06"/>
    <x v="9"/>
    <x v="0"/>
    <x v="5"/>
  </r>
  <r>
    <x v="3293"/>
    <n v="0.1"/>
    <n v="8.6"/>
    <d v="1899-12-30T15:43:00"/>
    <n v="-6.6"/>
    <d v="1899-12-30T07:36:00"/>
    <n v="15.2"/>
    <s v="Fri"/>
    <n v="254171545"/>
    <n v="5922721"/>
    <s v="01-07"/>
    <x v="9"/>
    <x v="0"/>
    <x v="6"/>
  </r>
  <r>
    <x v="3294"/>
    <n v="1.4"/>
    <n v="8.9"/>
    <d v="1899-12-30T15:44:00"/>
    <n v="-6.3"/>
    <d v="1899-12-30T06:46:00"/>
    <n v="15.2"/>
    <s v="Sat"/>
    <n v="234687001"/>
    <n v="5473589"/>
    <s v="01-08"/>
    <x v="9"/>
    <x v="0"/>
    <x v="7"/>
  </r>
  <r>
    <x v="3295"/>
    <n v="2"/>
    <n v="8.6999999999999993"/>
    <d v="1899-12-30T14:05:00"/>
    <n v="-2.2000000000000002"/>
    <d v="1899-12-30T05:49:00"/>
    <n v="10.9"/>
    <s v="Sun"/>
    <n v="219226589"/>
    <n v="5122783"/>
    <s v="01-09"/>
    <x v="9"/>
    <x v="0"/>
    <x v="8"/>
  </r>
  <r>
    <x v="3296"/>
    <n v="3"/>
    <n v="9.9"/>
    <d v="1899-12-30T15:22:00"/>
    <n v="-4.5"/>
    <d v="1899-12-30T07:13:00"/>
    <n v="14.4"/>
    <s v="Mon"/>
    <n v="240973258"/>
    <n v="5618429"/>
    <s v="01-10"/>
    <x v="9"/>
    <x v="0"/>
    <x v="9"/>
  </r>
  <r>
    <x v="3297"/>
    <n v="-0.9"/>
    <n v="4.7"/>
    <d v="1899-12-30T00:01:00"/>
    <n v="-5.5"/>
    <d v="1899-12-30T23:50:00"/>
    <n v="10.199999999999999"/>
    <s v="Tue"/>
    <n v="272355529"/>
    <n v="6356118"/>
    <s v="01-11"/>
    <x v="9"/>
    <x v="0"/>
    <x v="10"/>
  </r>
  <r>
    <x v="3298"/>
    <n v="-3.2"/>
    <n v="1.8"/>
    <d v="1899-12-30T15:08:00"/>
    <n v="-7.6"/>
    <d v="1899-12-30T07:36:00"/>
    <n v="9.4"/>
    <s v="Wed"/>
    <n v="286868004"/>
    <n v="6692559"/>
    <s v="01-12"/>
    <x v="9"/>
    <x v="0"/>
    <x v="11"/>
  </r>
  <r>
    <x v="3299"/>
    <n v="-2.8"/>
    <n v="1"/>
    <d v="1899-12-30T14:19:00"/>
    <n v="-4.8"/>
    <d v="1899-12-30T23:49:00"/>
    <n v="5.8"/>
    <s v="Thu"/>
    <n v="295732199"/>
    <n v="6895301"/>
    <s v="01-13"/>
    <x v="9"/>
    <x v="0"/>
    <x v="12"/>
  </r>
  <r>
    <x v="3300"/>
    <n v="-2.6"/>
    <n v="4.2"/>
    <d v="1899-12-30T15:45:00"/>
    <n v="-6.7"/>
    <d v="1899-12-30T05:16:00"/>
    <n v="10.9"/>
    <s v="Fri"/>
    <n v="289987118"/>
    <n v="6746969"/>
    <s v="01-14"/>
    <x v="9"/>
    <x v="0"/>
    <x v="13"/>
  </r>
  <r>
    <x v="3301"/>
    <n v="1"/>
    <n v="8.4"/>
    <d v="1899-12-30T15:22:00"/>
    <n v="-4.7"/>
    <d v="1899-12-30T01:30:00"/>
    <n v="13.1"/>
    <s v="Sat"/>
    <n v="257031634"/>
    <n v="5965721"/>
    <s v="01-15"/>
    <x v="9"/>
    <x v="0"/>
    <x v="14"/>
  </r>
  <r>
    <x v="3302"/>
    <n v="1.9"/>
    <n v="8.1999999999999993"/>
    <d v="1899-12-30T13:44:00"/>
    <n v="-2.2000000000000002"/>
    <d v="1899-12-30T01:27:00"/>
    <n v="10.4"/>
    <s v="Sun"/>
    <n v="235837819"/>
    <n v="5473572"/>
    <s v="01-16"/>
    <x v="9"/>
    <x v="0"/>
    <x v="15"/>
  </r>
  <r>
    <x v="3303"/>
    <n v="-0.4"/>
    <n v="4.7"/>
    <d v="1899-12-30T16:06:00"/>
    <n v="-4.0999999999999996"/>
    <d v="1899-12-30T05:39:00"/>
    <n v="8.8000000000000007"/>
    <s v="Mon"/>
    <n v="270756463"/>
    <n v="6292639"/>
    <s v="01-17"/>
    <x v="9"/>
    <x v="0"/>
    <x v="16"/>
  </r>
  <r>
    <x v="3304"/>
    <n v="-2.5"/>
    <n v="2.8"/>
    <d v="1899-12-30T14:55:00"/>
    <n v="-6.1"/>
    <d v="1899-12-30T07:02:00"/>
    <n v="8.9"/>
    <s v="Tue"/>
    <n v="280916380"/>
    <n v="6508610"/>
    <s v="01-18"/>
    <x v="9"/>
    <x v="0"/>
    <x v="17"/>
  </r>
  <r>
    <x v="3305"/>
    <n v="-0.7"/>
    <n v="5.6"/>
    <d v="1899-12-30T15:11:00"/>
    <n v="-7.8"/>
    <d v="1899-12-30T03:25:00"/>
    <n v="13.4"/>
    <s v="Wed"/>
    <n v="277374507"/>
    <n v="6420471"/>
    <s v="01-19"/>
    <x v="9"/>
    <x v="0"/>
    <x v="18"/>
  </r>
  <r>
    <x v="3306"/>
    <n v="-1.1000000000000001"/>
    <n v="5.0999999999999996"/>
    <d v="1899-12-30T15:54:00"/>
    <n v="-5.3"/>
    <d v="1899-12-30T07:35:00"/>
    <n v="10.4"/>
    <s v="Thu"/>
    <n v="274498027"/>
    <n v="6346492"/>
    <s v="01-20"/>
    <x v="9"/>
    <x v="0"/>
    <x v="19"/>
  </r>
  <r>
    <x v="3307"/>
    <n v="-1"/>
    <n v="6.8"/>
    <d v="1899-12-30T15:46:00"/>
    <n v="-8.3000000000000007"/>
    <d v="1899-12-30T07:01:00"/>
    <n v="15.1"/>
    <s v="Fri"/>
    <n v="267954360"/>
    <n v="6183821"/>
    <s v="01-21"/>
    <x v="9"/>
    <x v="0"/>
    <x v="20"/>
  </r>
  <r>
    <x v="3308"/>
    <n v="2.2999999999999998"/>
    <n v="10.1"/>
    <d v="1899-12-30T15:31:00"/>
    <n v="-5.8"/>
    <d v="1899-12-30T06:11:00"/>
    <n v="15.9"/>
    <s v="Sat"/>
    <n v="238617993"/>
    <n v="5515656"/>
    <s v="01-22"/>
    <x v="9"/>
    <x v="0"/>
    <x v="21"/>
  </r>
  <r>
    <x v="3309"/>
    <n v="6.4"/>
    <n v="12.8"/>
    <d v="1899-12-30T13:31:00"/>
    <n v="1.5"/>
    <d v="1899-12-30T07:04:00"/>
    <n v="11.3"/>
    <s v="Sun"/>
    <n v="205919330"/>
    <n v="4769175"/>
    <s v="01-23"/>
    <x v="9"/>
    <x v="0"/>
    <x v="22"/>
  </r>
  <r>
    <x v="3310"/>
    <n v="4.9000000000000004"/>
    <n v="6.9"/>
    <d v="1899-12-30T12:27:00"/>
    <n v="2.2000000000000002"/>
    <d v="1899-12-30T23:34:00"/>
    <n v="4.7"/>
    <s v="Mon"/>
    <n v="231749601"/>
    <n v="5368228"/>
    <s v="01-24"/>
    <x v="9"/>
    <x v="0"/>
    <x v="23"/>
  </r>
  <r>
    <x v="3311"/>
    <n v="4.5"/>
    <n v="7.5"/>
    <d v="1899-12-30T14:11:00"/>
    <n v="1.2"/>
    <d v="1899-12-30T06:03:00"/>
    <n v="6.3"/>
    <s v="Tue"/>
    <n v="233787835"/>
    <n v="5417834"/>
    <s v="01-25"/>
    <x v="9"/>
    <x v="0"/>
    <x v="24"/>
  </r>
  <r>
    <x v="3312"/>
    <n v="3.8"/>
    <n v="8.1999999999999993"/>
    <d v="1899-12-30T14:23:00"/>
    <n v="0.8"/>
    <d v="1899-12-30T23:42:00"/>
    <n v="7.4"/>
    <s v="Wed"/>
    <n v="231988551"/>
    <n v="5363582"/>
    <s v="01-26"/>
    <x v="9"/>
    <x v="0"/>
    <x v="25"/>
  </r>
  <r>
    <x v="3313"/>
    <n v="3.2"/>
    <n v="9.6999999999999993"/>
    <d v="1899-12-30T14:19:00"/>
    <n v="-2.1"/>
    <d v="1899-12-30T07:19:00"/>
    <n v="11.8"/>
    <s v="Thu"/>
    <n v="234094260"/>
    <n v="5417327"/>
    <s v="01-27"/>
    <x v="9"/>
    <x v="0"/>
    <x v="26"/>
  </r>
  <r>
    <x v="3314"/>
    <n v="2.2999999999999998"/>
    <n v="6.7"/>
    <d v="1899-12-30T15:25:00"/>
    <n v="-0.3"/>
    <d v="1899-12-30T08:19:00"/>
    <n v="7"/>
    <s v="Fri"/>
    <n v="237020225"/>
    <n v="5482012"/>
    <s v="01-28"/>
    <x v="9"/>
    <x v="0"/>
    <x v="27"/>
  </r>
  <r>
    <x v="3315"/>
    <n v="1"/>
    <n v="5.5"/>
    <d v="1899-12-30T14:39:00"/>
    <n v="-1.7"/>
    <d v="1899-12-30T07:57:00"/>
    <n v="7.2"/>
    <s v="Sat"/>
    <n v="227862553"/>
    <n v="5273197"/>
    <s v="01-29"/>
    <x v="9"/>
    <x v="0"/>
    <x v="28"/>
  </r>
  <r>
    <x v="3316"/>
    <n v="1.1000000000000001"/>
    <n v="6.5"/>
    <d v="1899-12-30T14:50:00"/>
    <n v="-4.2"/>
    <d v="1899-12-30T07:31:00"/>
    <n v="10.7"/>
    <s v="Sun"/>
    <n v="220222836"/>
    <n v="5098249"/>
    <s v="01-30"/>
    <x v="9"/>
    <x v="0"/>
    <x v="29"/>
  </r>
  <r>
    <x v="3317"/>
    <n v="1.3"/>
    <n v="7.8"/>
    <d v="1899-12-30T15:12:00"/>
    <n v="-5.3"/>
    <d v="1899-12-30T07:34:00"/>
    <n v="13.1"/>
    <s v="Mon"/>
    <n v="220411936"/>
    <n v="5100149"/>
    <s v="01-31"/>
    <x v="9"/>
    <x v="0"/>
    <x v="30"/>
  </r>
  <r>
    <x v="3318"/>
    <n v="1.9"/>
    <n v="5.4"/>
    <d v="1899-12-30T12:46:00"/>
    <n v="-2.8"/>
    <d v="1899-12-30T00:08:00"/>
    <n v="8.1999999999999993"/>
    <s v="Tue"/>
    <n v="215176066"/>
    <n v="4985311"/>
    <s v="02-01"/>
    <x v="9"/>
    <x v="1"/>
    <x v="0"/>
  </r>
  <r>
    <x v="3319"/>
    <n v="0.7"/>
    <n v="5.6"/>
    <d v="1899-12-30T14:56:00"/>
    <n v="-2.1"/>
    <d v="1899-12-30T08:14:00"/>
    <n v="7.7"/>
    <s v="Wed"/>
    <n v="230912291"/>
    <n v="5351790"/>
    <s v="02-02"/>
    <x v="9"/>
    <x v="1"/>
    <x v="1"/>
  </r>
  <r>
    <x v="3320"/>
    <n v="0.4"/>
    <n v="5.4"/>
    <d v="1899-12-30T15:13:00"/>
    <n v="-3.8"/>
    <d v="1899-12-30T07:14:00"/>
    <n v="9.1999999999999993"/>
    <s v="Thu"/>
    <n v="253411459"/>
    <n v="5873509"/>
    <s v="02-03"/>
    <x v="9"/>
    <x v="1"/>
    <x v="2"/>
  </r>
  <r>
    <x v="3321"/>
    <n v="-0.6"/>
    <n v="4.2"/>
    <d v="1899-12-30T13:55:00"/>
    <n v="-3.4"/>
    <d v="1899-12-30T07:15:00"/>
    <n v="7.6"/>
    <s v="Fri"/>
    <n v="266569303"/>
    <n v="6173219"/>
    <s v="02-04"/>
    <x v="9"/>
    <x v="1"/>
    <x v="3"/>
  </r>
  <r>
    <x v="3322"/>
    <n v="-3"/>
    <n v="1.1000000000000001"/>
    <d v="1899-12-30T16:20:00"/>
    <n v="-6.4"/>
    <d v="1899-12-30T07:34:00"/>
    <n v="7.5"/>
    <s v="Sat"/>
    <n v="267612242"/>
    <n v="6205313"/>
    <s v="02-05"/>
    <x v="9"/>
    <x v="1"/>
    <x v="4"/>
  </r>
  <r>
    <x v="3323"/>
    <n v="-1.1000000000000001"/>
    <n v="3.5"/>
    <d v="1899-12-30T15:08:00"/>
    <n v="-5"/>
    <d v="1899-12-30T04:39:00"/>
    <n v="8.5"/>
    <s v="Sun"/>
    <n v="256359771"/>
    <n v="5953482"/>
    <s v="02-06"/>
    <x v="9"/>
    <x v="1"/>
    <x v="5"/>
  </r>
  <r>
    <x v="3324"/>
    <n v="0.2"/>
    <n v="3.6"/>
    <d v="1899-12-30T14:35:00"/>
    <n v="-3.6"/>
    <d v="1899-12-30T07:21:00"/>
    <n v="7.2"/>
    <s v="Mon"/>
    <n v="276092293"/>
    <n v="6402346"/>
    <s v="02-07"/>
    <x v="9"/>
    <x v="1"/>
    <x v="6"/>
  </r>
  <r>
    <x v="3325"/>
    <n v="1.5"/>
    <n v="7.1"/>
    <d v="1899-12-30T15:19:00"/>
    <n v="-3.7"/>
    <d v="1899-12-30T07:27:00"/>
    <n v="10.8"/>
    <s v="Tue"/>
    <n v="264806368"/>
    <n v="6131764"/>
    <s v="02-08"/>
    <x v="9"/>
    <x v="1"/>
    <x v="7"/>
  </r>
  <r>
    <x v="3326"/>
    <n v="2.6"/>
    <n v="9.4"/>
    <d v="1899-12-30T15:49:00"/>
    <n v="-5.7"/>
    <d v="1899-12-30T07:14:00"/>
    <n v="15.1"/>
    <s v="Wed"/>
    <n v="256207191"/>
    <n v="5924967"/>
    <s v="02-09"/>
    <x v="9"/>
    <x v="1"/>
    <x v="8"/>
  </r>
  <r>
    <x v="3327"/>
    <n v="5.3"/>
    <n v="10.7"/>
    <d v="1899-12-30T14:45:00"/>
    <n v="1.2"/>
    <d v="1899-12-30T06:17:00"/>
    <n v="9.5"/>
    <s v="Thu"/>
    <n v="233454880"/>
    <n v="5411067"/>
    <s v="02-10"/>
    <x v="9"/>
    <x v="1"/>
    <x v="9"/>
  </r>
  <r>
    <x v="3328"/>
    <n v="3.5"/>
    <n v="11.8"/>
    <d v="1899-12-30T15:31:00"/>
    <n v="-3.6"/>
    <d v="1899-12-30T07:04:00"/>
    <n v="15.4"/>
    <s v="Fri"/>
    <n v="228312465"/>
    <n v="5298457"/>
    <s v="02-11"/>
    <x v="9"/>
    <x v="1"/>
    <x v="10"/>
  </r>
  <r>
    <x v="3329"/>
    <n v="4.8"/>
    <n v="12.7"/>
    <d v="1899-12-30T15:38:00"/>
    <n v="-2"/>
    <d v="1899-12-30T07:47:00"/>
    <n v="14.7"/>
    <s v="Sat"/>
    <n v="204849310"/>
    <n v="4745059"/>
    <s v="02-12"/>
    <x v="9"/>
    <x v="1"/>
    <x v="11"/>
  </r>
  <r>
    <x v="3330"/>
    <n v="5.4"/>
    <n v="11.6"/>
    <d v="1899-12-30T15:29:00"/>
    <n v="-0.7"/>
    <d v="1899-12-30T06:03:00"/>
    <n v="12.3"/>
    <s v="Sun"/>
    <n v="190410992"/>
    <n v="4411192"/>
    <s v="02-13"/>
    <x v="9"/>
    <x v="1"/>
    <x v="12"/>
  </r>
  <r>
    <x v="3331"/>
    <n v="7.3"/>
    <n v="13"/>
    <d v="1899-12-30T13:13:00"/>
    <n v="2.5"/>
    <d v="1899-12-30T03:49:00"/>
    <n v="10.5"/>
    <s v="Mon"/>
    <n v="205424731"/>
    <n v="4760944"/>
    <s v="02-14"/>
    <x v="9"/>
    <x v="1"/>
    <x v="13"/>
  </r>
  <r>
    <x v="3332"/>
    <n v="0.4"/>
    <n v="6.6"/>
    <d v="1899-12-30T00:02:00"/>
    <n v="-4.3"/>
    <d v="1899-12-30T23:48:00"/>
    <n v="10.9"/>
    <s v="Tue"/>
    <n v="240677674"/>
    <n v="5577707"/>
    <s v="02-15"/>
    <x v="9"/>
    <x v="1"/>
    <x v="14"/>
  </r>
  <r>
    <x v="3333"/>
    <n v="-3.6"/>
    <n v="0.8"/>
    <d v="1899-12-30T14:42:00"/>
    <n v="-5.8"/>
    <d v="1899-12-30T06:54:00"/>
    <n v="6.6"/>
    <s v="Wed"/>
    <n v="276214713"/>
    <n v="6409685"/>
    <s v="02-16"/>
    <x v="9"/>
    <x v="1"/>
    <x v="15"/>
  </r>
  <r>
    <x v="3334"/>
    <n v="-4.3"/>
    <n v="1.5"/>
    <d v="1899-12-30T16:45:00"/>
    <n v="-8.4"/>
    <d v="1899-12-30T06:17:00"/>
    <n v="9.9"/>
    <s v="Thu"/>
    <n v="286801242"/>
    <n v="6649094"/>
    <s v="02-17"/>
    <x v="9"/>
    <x v="1"/>
    <x v="16"/>
  </r>
  <r>
    <x v="3335"/>
    <n v="-0.8"/>
    <n v="8.1"/>
    <d v="1899-12-30T15:56:00"/>
    <n v="-9.3000000000000007"/>
    <d v="1899-12-30T05:59:00"/>
    <n v="17.399999999999999"/>
    <s v="Fri"/>
    <n v="268876586"/>
    <n v="6229040"/>
    <s v="02-18"/>
    <x v="9"/>
    <x v="1"/>
    <x v="17"/>
  </r>
  <r>
    <x v="3336"/>
    <n v="2.4"/>
    <n v="7.1"/>
    <d v="1899-12-30T14:58:00"/>
    <n v="-0.2"/>
    <d v="1899-12-30T06:37:00"/>
    <n v="7.3"/>
    <s v="Sat"/>
    <n v="237280288"/>
    <n v="5485987"/>
    <s v="02-19"/>
    <x v="9"/>
    <x v="1"/>
    <x v="18"/>
  </r>
  <r>
    <x v="3337"/>
    <n v="-2.2000000000000002"/>
    <n v="2"/>
    <d v="1899-12-30T15:26:00"/>
    <n v="-5.2"/>
    <d v="1899-12-30T06:06:00"/>
    <n v="7.2"/>
    <s v="Sun"/>
    <n v="246678100"/>
    <n v="5700780"/>
    <s v="02-20"/>
    <x v="9"/>
    <x v="1"/>
    <x v="19"/>
  </r>
  <r>
    <x v="3338"/>
    <n v="1.2"/>
    <n v="7.4"/>
    <d v="1899-12-30T15:23:00"/>
    <n v="-5"/>
    <d v="1899-12-30T07:17:00"/>
    <n v="12.4"/>
    <s v="Mon"/>
    <n v="263831359"/>
    <n v="6109533"/>
    <s v="02-21"/>
    <x v="9"/>
    <x v="1"/>
    <x v="20"/>
  </r>
  <r>
    <x v="3339"/>
    <n v="-0.4"/>
    <n v="3.9"/>
    <d v="1899-12-30T14:26:00"/>
    <n v="-3.3"/>
    <d v="1899-12-30T07:00:00"/>
    <n v="7.2"/>
    <s v="Tue"/>
    <n v="267985329"/>
    <n v="6211714"/>
    <s v="02-22"/>
    <x v="9"/>
    <x v="1"/>
    <x v="21"/>
  </r>
  <r>
    <x v="3340"/>
    <n v="-2.2999999999999998"/>
    <n v="2.8"/>
    <d v="1899-12-30T16:11:00"/>
    <n v="-6.3"/>
    <d v="1899-12-30T07:19:00"/>
    <n v="9.1"/>
    <s v="Wed"/>
    <n v="280794475"/>
    <n v="6506401"/>
    <s v="02-23"/>
    <x v="9"/>
    <x v="1"/>
    <x v="22"/>
  </r>
  <r>
    <x v="3341"/>
    <n v="0.5"/>
    <n v="6.7"/>
    <d v="1899-12-30T14:46:00"/>
    <n v="-5.0999999999999996"/>
    <d v="1899-12-30T05:30:00"/>
    <n v="11.8"/>
    <s v="Thu"/>
    <n v="272788183"/>
    <n v="6327992"/>
    <s v="02-24"/>
    <x v="9"/>
    <x v="1"/>
    <x v="23"/>
  </r>
  <r>
    <x v="3342"/>
    <n v="5"/>
    <n v="11.7"/>
    <d v="1899-12-30T15:43:00"/>
    <n v="-2"/>
    <d v="1899-12-30T07:03:00"/>
    <n v="13.7"/>
    <s v="Fri"/>
    <n v="242075856"/>
    <n v="5610518"/>
    <s v="02-25"/>
    <x v="9"/>
    <x v="1"/>
    <x v="24"/>
  </r>
  <r>
    <x v="3343"/>
    <n v="6.8"/>
    <n v="14.7"/>
    <d v="1899-12-30T14:07:00"/>
    <n v="-1.9"/>
    <d v="1899-12-30T07:10:00"/>
    <n v="16.600000000000001"/>
    <s v="Sat"/>
    <n v="209615301"/>
    <n v="4852021"/>
    <s v="02-26"/>
    <x v="9"/>
    <x v="1"/>
    <x v="25"/>
  </r>
  <r>
    <x v="3344"/>
    <n v="6.3"/>
    <n v="12.6"/>
    <d v="1899-12-30T16:11:00"/>
    <n v="1.7"/>
    <d v="1899-12-30T06:43:00"/>
    <n v="10.9"/>
    <s v="Sun"/>
    <n v="189317028"/>
    <n v="4375082"/>
    <s v="02-27"/>
    <x v="9"/>
    <x v="1"/>
    <x v="26"/>
  </r>
  <r>
    <x v="3345"/>
    <n v="7"/>
    <n v="15.1"/>
    <d v="1899-12-30T14:49:00"/>
    <n v="-2.5"/>
    <d v="1899-12-30T06:57:00"/>
    <n v="17.600000000000001"/>
    <s v="Mon"/>
    <n v="203440811"/>
    <n v="4703296"/>
    <s v="02-28"/>
    <x v="9"/>
    <x v="1"/>
    <x v="27"/>
  </r>
  <r>
    <x v="3346"/>
    <n v="9.9"/>
    <n v="16.3"/>
    <d v="1899-12-30T14:32:00"/>
    <n v="4.9000000000000004"/>
    <d v="1899-12-30T01:29:00"/>
    <n v="11.4"/>
    <s v="Tue"/>
    <n v="179999109"/>
    <n v="4177450"/>
    <s v="03-01"/>
    <x v="9"/>
    <x v="2"/>
    <x v="0"/>
  </r>
  <r>
    <x v="3347"/>
    <n v="6.2"/>
    <n v="12.3"/>
    <d v="1899-12-30T14:54:00"/>
    <n v="1.3"/>
    <d v="1899-12-30T05:21:00"/>
    <n v="11"/>
    <s v="Wed"/>
    <n v="198835702"/>
    <n v="4625314"/>
    <s v="03-02"/>
    <x v="9"/>
    <x v="2"/>
    <x v="1"/>
  </r>
  <r>
    <x v="3348"/>
    <n v="7.7"/>
    <n v="15.2"/>
    <d v="1899-12-30T16:11:00"/>
    <n v="-0.2"/>
    <d v="1899-12-30T07:11:00"/>
    <n v="15.4"/>
    <s v="Thu"/>
    <n v="197891148"/>
    <n v="4598566"/>
    <s v="03-03"/>
    <x v="9"/>
    <x v="2"/>
    <x v="2"/>
  </r>
  <r>
    <x v="3349"/>
    <n v="8.8000000000000007"/>
    <n v="17.3"/>
    <d v="1899-12-30T14:58:00"/>
    <n v="-0.6"/>
    <d v="1899-12-30T06:57:00"/>
    <n v="17.899999999999999"/>
    <s v="Fri"/>
    <n v="188297792"/>
    <n v="4377054"/>
    <s v="03-04"/>
    <x v="9"/>
    <x v="2"/>
    <x v="3"/>
  </r>
  <r>
    <x v="3350"/>
    <n v="6.9"/>
    <n v="12.2"/>
    <d v="1899-12-30T00:02:00"/>
    <n v="1.5"/>
    <d v="1899-12-31T00:00:00"/>
    <n v="10.7"/>
    <s v="Sat"/>
    <n v="174940747"/>
    <n v="4069660"/>
    <s v="03-05"/>
    <x v="9"/>
    <x v="2"/>
    <x v="4"/>
  </r>
  <r>
    <x v="3351"/>
    <n v="4"/>
    <n v="10.199999999999999"/>
    <d v="1899-12-30T15:59:00"/>
    <n v="0"/>
    <d v="1899-12-30T05:45:00"/>
    <n v="10.199999999999999"/>
    <s v="Sun"/>
    <n v="181632859"/>
    <n v="4232467"/>
    <s v="03-06"/>
    <x v="9"/>
    <x v="2"/>
    <x v="5"/>
  </r>
  <r>
    <x v="3352"/>
    <n v="5.2"/>
    <n v="12.7"/>
    <d v="1899-12-30T16:39:00"/>
    <n v="-2.2000000000000002"/>
    <d v="1899-12-30T06:52:00"/>
    <n v="14.9"/>
    <s v="Mon"/>
    <n v="199528219"/>
    <n v="4654640"/>
    <s v="03-07"/>
    <x v="9"/>
    <x v="2"/>
    <x v="6"/>
  </r>
  <r>
    <x v="3353"/>
    <n v="8.1"/>
    <n v="15.8"/>
    <d v="1899-12-30T15:10:00"/>
    <n v="-1.1000000000000001"/>
    <d v="1899-12-30T06:49:00"/>
    <n v="16.899999999999999"/>
    <s v="Tue"/>
    <n v="191789369"/>
    <n v="4483830"/>
    <s v="03-08"/>
    <x v="9"/>
    <x v="2"/>
    <x v="7"/>
  </r>
  <r>
    <x v="3354"/>
    <n v="9.1"/>
    <n v="17.5"/>
    <d v="1899-12-30T15:56:00"/>
    <n v="0.5"/>
    <d v="1899-12-30T06:35:00"/>
    <n v="17"/>
    <s v="Wed"/>
    <n v="166355385"/>
    <n v="3884810"/>
    <s v="03-09"/>
    <x v="9"/>
    <x v="2"/>
    <x v="8"/>
  </r>
  <r>
    <x v="3355"/>
    <n v="10.5"/>
    <n v="18.3"/>
    <d v="1899-12-30T16:33:00"/>
    <n v="2.2000000000000002"/>
    <d v="1899-12-30T06:45:00"/>
    <n v="16.100000000000001"/>
    <s v="Thu"/>
    <n v="167408211"/>
    <n v="3907511"/>
    <s v="03-10"/>
    <x v="9"/>
    <x v="2"/>
    <x v="9"/>
  </r>
  <r>
    <x v="3356"/>
    <n v="12.5"/>
    <n v="18.899999999999999"/>
    <d v="1899-12-30T15:34:00"/>
    <n v="5.2"/>
    <d v="1899-12-30T06:42:00"/>
    <n v="13.7"/>
    <s v="Fri"/>
    <n v="155479473"/>
    <n v="3618460"/>
    <s v="03-11"/>
    <x v="9"/>
    <x v="2"/>
    <x v="10"/>
  </r>
  <r>
    <x v="3357"/>
    <n v="14.7"/>
    <n v="21.5"/>
    <d v="1899-12-30T14:53:00"/>
    <n v="7.1"/>
    <d v="1899-12-30T05:43:00"/>
    <n v="14.4"/>
    <s v="Sat"/>
    <n v="127221840"/>
    <n v="2961478"/>
    <s v="03-12"/>
    <x v="9"/>
    <x v="2"/>
    <x v="11"/>
  </r>
  <r>
    <x v="3358"/>
    <n v="15.1"/>
    <n v="18.5"/>
    <d v="1899-12-30T10:16:00"/>
    <n v="10.3"/>
    <d v="1899-12-30T23:12:00"/>
    <n v="8.1999999999999993"/>
    <s v="Sun"/>
    <n v="113770170"/>
    <n v="2649497"/>
    <s v="03-13"/>
    <x v="9"/>
    <x v="2"/>
    <x v="12"/>
  </r>
  <r>
    <x v="3359"/>
    <n v="10.8"/>
    <n v="13.9"/>
    <d v="1899-12-30T16:41:00"/>
    <n v="8.9"/>
    <d v="1899-12-30T07:02:00"/>
    <n v="5"/>
    <s v="Mon"/>
    <n v="149737506"/>
    <n v="3488976"/>
    <s v="03-14"/>
    <x v="9"/>
    <x v="2"/>
    <x v="13"/>
  </r>
  <r>
    <x v="3360"/>
    <n v="11.7"/>
    <n v="19.3"/>
    <d v="1899-12-30T16:48:00"/>
    <n v="6"/>
    <d v="1899-12-30T06:01:00"/>
    <n v="13.3"/>
    <s v="Tue"/>
    <n v="148716056"/>
    <n v="3461235"/>
    <s v="03-15"/>
    <x v="9"/>
    <x v="2"/>
    <x v="14"/>
  </r>
  <r>
    <x v="3361"/>
    <n v="14.4"/>
    <n v="23"/>
    <d v="1899-12-30T15:05:00"/>
    <n v="5.0999999999999996"/>
    <d v="1899-12-30T06:25:00"/>
    <n v="17.899999999999999"/>
    <s v="Wed"/>
    <n v="138725326"/>
    <n v="3236929"/>
    <s v="03-16"/>
    <x v="9"/>
    <x v="2"/>
    <x v="15"/>
  </r>
  <r>
    <x v="3362"/>
    <n v="8.8000000000000007"/>
    <n v="13.6"/>
    <d v="1899-12-30T00:01:00"/>
    <n v="6.3"/>
    <d v="1899-12-30T22:06:00"/>
    <n v="7.3"/>
    <s v="Thu"/>
    <n v="167917547"/>
    <n v="3924123"/>
    <s v="03-17"/>
    <x v="9"/>
    <x v="2"/>
    <x v="16"/>
  </r>
  <r>
    <x v="3363"/>
    <n v="6.1"/>
    <n v="8.1"/>
    <d v="1899-12-30T12:31:00"/>
    <n v="4.3"/>
    <d v="1899-12-30T23:20:00"/>
    <n v="3.8"/>
    <s v="Fri"/>
    <n v="189221972"/>
    <n v="4404504"/>
    <s v="03-18"/>
    <x v="9"/>
    <x v="2"/>
    <x v="17"/>
  </r>
  <r>
    <x v="3364"/>
    <n v="4.9000000000000004"/>
    <n v="8.1"/>
    <d v="1899-12-30T15:54:00"/>
    <n v="3"/>
    <d v="1899-12-30T09:18:00"/>
    <n v="5.0999999999999996"/>
    <s v="Sat"/>
    <n v="179476334"/>
    <n v="4182139"/>
    <s v="03-19"/>
    <x v="9"/>
    <x v="2"/>
    <x v="18"/>
  </r>
  <r>
    <x v="3365"/>
    <n v="6.6"/>
    <n v="11"/>
    <d v="1899-12-30T15:23:00"/>
    <n v="2"/>
    <d v="1899-12-30T05:21:00"/>
    <n v="9"/>
    <s v="Sun"/>
    <n v="166731971"/>
    <n v="3908909"/>
    <s v="03-20"/>
    <x v="9"/>
    <x v="2"/>
    <x v="19"/>
  </r>
  <r>
    <x v="3366"/>
    <n v="8.3000000000000007"/>
    <n v="13.8"/>
    <d v="1899-12-30T15:25:00"/>
    <n v="2.2000000000000002"/>
    <d v="1899-12-30T06:57:00"/>
    <n v="11.6"/>
    <s v="Mon"/>
    <n v="179644448"/>
    <n v="4229203"/>
    <s v="03-21"/>
    <x v="9"/>
    <x v="2"/>
    <x v="20"/>
  </r>
  <r>
    <x v="3367"/>
    <n v="8.6999999999999993"/>
    <n v="14.2"/>
    <d v="1899-12-30T14:29:00"/>
    <n v="5.5"/>
    <d v="1899-12-30T23:54:00"/>
    <n v="8.6999999999999993"/>
    <s v="Tue"/>
    <n v="177596962"/>
    <n v="4160087"/>
    <s v="03-22"/>
    <x v="9"/>
    <x v="2"/>
    <x v="21"/>
  </r>
  <r>
    <x v="3368"/>
    <n v="6.8"/>
    <n v="11.1"/>
    <d v="1899-12-30T16:06:00"/>
    <n v="2.6"/>
    <d v="1899-12-30T04:36:00"/>
    <n v="8.5"/>
    <s v="Wed"/>
    <n v="188905278"/>
    <n v="4400219"/>
    <s v="03-23"/>
    <x v="9"/>
    <x v="2"/>
    <x v="22"/>
  </r>
  <r>
    <x v="3369"/>
    <n v="9.1"/>
    <n v="17"/>
    <d v="1899-12-30T15:04:00"/>
    <n v="1.4"/>
    <d v="1899-12-30T06:59:00"/>
    <n v="15.6"/>
    <s v="Thu"/>
    <n v="174842871"/>
    <n v="4063128"/>
    <s v="03-24"/>
    <x v="9"/>
    <x v="2"/>
    <x v="23"/>
  </r>
  <r>
    <x v="3370"/>
    <n v="13.5"/>
    <n v="20.100000000000001"/>
    <d v="1899-12-30T14:25:00"/>
    <n v="6.1"/>
    <d v="1899-12-30T05:33:00"/>
    <n v="14"/>
    <s v="Fri"/>
    <n v="159195791"/>
    <n v="3704271"/>
    <s v="03-25"/>
    <x v="9"/>
    <x v="2"/>
    <x v="24"/>
  </r>
  <r>
    <x v="3371"/>
    <n v="14.7"/>
    <n v="20.399999999999999"/>
    <d v="1899-12-30T14:00:00"/>
    <n v="12.3"/>
    <d v="1899-12-30T23:59:00"/>
    <n v="8.1"/>
    <s v="Sat"/>
    <n v="129346983"/>
    <n v="3015702"/>
    <s v="03-26"/>
    <x v="9"/>
    <x v="2"/>
    <x v="25"/>
  </r>
  <r>
    <x v="3372"/>
    <n v="13.1"/>
    <n v="20.7"/>
    <d v="1899-12-30T14:39:00"/>
    <n v="7.3"/>
    <d v="1899-12-30T23:53:00"/>
    <n v="13.4"/>
    <s v="Sun"/>
    <n v="118095182"/>
    <n v="2757560"/>
    <s v="03-27"/>
    <x v="9"/>
    <x v="2"/>
    <x v="26"/>
  </r>
  <r>
    <x v="3373"/>
    <n v="9"/>
    <n v="14.9"/>
    <d v="1899-12-30T15:12:00"/>
    <n v="3"/>
    <d v="1899-12-30T06:05:00"/>
    <n v="11.9"/>
    <s v="Mon"/>
    <n v="152564644"/>
    <n v="3561207"/>
    <s v="03-28"/>
    <x v="9"/>
    <x v="2"/>
    <x v="27"/>
  </r>
  <r>
    <x v="3374"/>
    <n v="10.8"/>
    <n v="19.8"/>
    <d v="1899-12-30T16:25:00"/>
    <n v="1.8"/>
    <d v="1899-12-30T06:01:00"/>
    <n v="18"/>
    <s v="Tue"/>
    <n v="150436717"/>
    <n v="3509815"/>
    <s v="03-29"/>
    <x v="9"/>
    <x v="2"/>
    <x v="28"/>
  </r>
  <r>
    <x v="3375"/>
    <n v="14.8"/>
    <n v="23.3"/>
    <d v="1899-12-30T14:40:00"/>
    <n v="5.7"/>
    <d v="1899-12-30T05:43:00"/>
    <n v="17.600000000000001"/>
    <s v="Wed"/>
    <n v="136620036"/>
    <n v="3188303"/>
    <s v="03-30"/>
    <x v="9"/>
    <x v="2"/>
    <x v="29"/>
  </r>
  <r>
    <x v="3376"/>
    <n v="10.5"/>
    <n v="13.4"/>
    <d v="1899-12-30T00:01:00"/>
    <n v="6.7"/>
    <d v="1899-12-30T23:48:00"/>
    <n v="6.7"/>
    <s v="Thu"/>
    <n v="146490729"/>
    <n v="3423044"/>
    <s v="03-31"/>
    <x v="9"/>
    <x v="2"/>
    <x v="30"/>
  </r>
  <r>
    <x v="3377"/>
    <n v="8.8000000000000007"/>
    <n v="13.7"/>
    <d v="1899-12-30T14:59:00"/>
    <n v="3.7"/>
    <d v="1899-12-30T06:01:00"/>
    <n v="10"/>
    <s v="Fri"/>
    <n v="151862785"/>
    <n v="3543444"/>
    <s v="04-01"/>
    <x v="9"/>
    <x v="3"/>
    <x v="0"/>
  </r>
  <r>
    <x v="3378"/>
    <n v="10.199999999999999"/>
    <n v="17.3"/>
    <d v="1899-12-30T15:47:00"/>
    <n v="1.2"/>
    <d v="1899-12-30T06:24:00"/>
    <n v="16.100000000000001"/>
    <s v="Sat"/>
    <n v="134212677"/>
    <n v="3129857"/>
    <s v="04-02"/>
    <x v="9"/>
    <x v="3"/>
    <x v="1"/>
  </r>
  <r>
    <x v="3379"/>
    <n v="11.3"/>
    <n v="19.3"/>
    <d v="1899-12-30T15:26:00"/>
    <n v="3.4"/>
    <d v="1899-12-30T06:25:00"/>
    <n v="15.9"/>
    <s v="Sun"/>
    <n v="119898698"/>
    <n v="2799127"/>
    <s v="04-03"/>
    <x v="9"/>
    <x v="3"/>
    <x v="2"/>
  </r>
  <r>
    <x v="3380"/>
    <n v="13.2"/>
    <n v="21"/>
    <d v="1899-12-30T16:32:00"/>
    <n v="4.7"/>
    <d v="1899-12-30T06:25:00"/>
    <n v="16.3"/>
    <s v="Mon"/>
    <n v="133542199"/>
    <n v="3119254"/>
    <s v="04-04"/>
    <x v="9"/>
    <x v="3"/>
    <x v="3"/>
  </r>
  <r>
    <x v="3381"/>
    <n v="14.4"/>
    <n v="21.5"/>
    <d v="1899-12-30T14:59:00"/>
    <n v="5.7"/>
    <d v="1899-12-30T05:06:00"/>
    <n v="15.8"/>
    <s v="Tue"/>
    <n v="132959018"/>
    <n v="3105925"/>
    <s v="04-05"/>
    <x v="9"/>
    <x v="3"/>
    <x v="4"/>
  </r>
  <r>
    <x v="3382"/>
    <n v="16"/>
    <n v="23.5"/>
    <d v="1899-12-30T15:56:00"/>
    <n v="10"/>
    <d v="1899-12-30T07:01:00"/>
    <n v="13.5"/>
    <s v="Wed"/>
    <n v="124894474"/>
    <n v="2917888"/>
    <s v="04-06"/>
    <x v="9"/>
    <x v="3"/>
    <x v="5"/>
  </r>
  <r>
    <x v="3383"/>
    <n v="14.4"/>
    <n v="20.5"/>
    <d v="1899-12-30T14:34:00"/>
    <n v="8.8000000000000007"/>
    <d v="1899-12-30T04:54:00"/>
    <n v="11.7"/>
    <s v="Thu"/>
    <n v="126905832"/>
    <n v="2964776"/>
    <s v="04-07"/>
    <x v="9"/>
    <x v="3"/>
    <x v="6"/>
  </r>
  <r>
    <x v="3384"/>
    <n v="15.7"/>
    <n v="24.3"/>
    <d v="1899-12-30T16:29:00"/>
    <n v="6"/>
    <d v="1899-12-30T06:04:00"/>
    <n v="18.3"/>
    <s v="Fri"/>
    <n v="119384255"/>
    <n v="2784775"/>
    <s v="04-08"/>
    <x v="9"/>
    <x v="3"/>
    <x v="7"/>
  </r>
  <r>
    <x v="3385"/>
    <n v="18.600000000000001"/>
    <n v="28.5"/>
    <d v="1899-12-30T16:04:00"/>
    <n v="9.4"/>
    <d v="1899-12-30T05:54:00"/>
    <n v="19.100000000000001"/>
    <s v="Sat"/>
    <n v="94313006"/>
    <n v="2198229"/>
    <s v="04-09"/>
    <x v="9"/>
    <x v="3"/>
    <x v="8"/>
  </r>
  <r>
    <x v="3386"/>
    <n v="19.5"/>
    <n v="27.5"/>
    <d v="1899-12-30T14:47:00"/>
    <n v="11.4"/>
    <d v="1899-12-30T06:18:00"/>
    <n v="16.100000000000001"/>
    <s v="Sun"/>
    <n v="78883977"/>
    <n v="1836663"/>
    <s v="04-10"/>
    <x v="9"/>
    <x v="3"/>
    <x v="9"/>
  </r>
  <r>
    <x v="3387"/>
    <n v="20.3"/>
    <n v="27.9"/>
    <d v="1899-12-30T14:36:00"/>
    <n v="13.6"/>
    <d v="1899-12-30T06:01:00"/>
    <n v="14.3"/>
    <s v="Mon"/>
    <n v="95049404"/>
    <n v="2209953"/>
    <s v="04-11"/>
    <x v="9"/>
    <x v="3"/>
    <x v="10"/>
  </r>
  <r>
    <x v="3388"/>
    <n v="22.5"/>
    <n v="30.2"/>
    <d v="1899-12-30T16:26:00"/>
    <n v="15.4"/>
    <d v="1899-12-30T05:00:00"/>
    <n v="14.8"/>
    <s v="Tue"/>
    <n v="93805296"/>
    <n v="2186369"/>
    <s v="04-12"/>
    <x v="9"/>
    <x v="3"/>
    <x v="11"/>
  </r>
  <r>
    <x v="3389"/>
    <n v="12.2"/>
    <n v="21.3"/>
    <d v="1899-12-30T00:02:00"/>
    <n v="9.6"/>
    <d v="1899-12-30T23:38:00"/>
    <n v="11.7"/>
    <s v="Wed"/>
    <n v="109351853"/>
    <n v="2548008"/>
    <s v="04-13"/>
    <x v="9"/>
    <x v="3"/>
    <x v="12"/>
  </r>
  <r>
    <x v="3390"/>
    <n v="10.9"/>
    <n v="13.2"/>
    <d v="1899-12-30T15:29:00"/>
    <n v="9.1999999999999993"/>
    <d v="1899-12-30T04:19:00"/>
    <n v="4"/>
    <s v="Thu"/>
    <n v="123912323"/>
    <n v="2892589"/>
    <s v="04-14"/>
    <x v="9"/>
    <x v="3"/>
    <x v="13"/>
  </r>
  <r>
    <x v="3391"/>
    <n v="12.1"/>
    <n v="19.100000000000001"/>
    <d v="1899-12-30T14:40:00"/>
    <n v="8.9"/>
    <d v="1899-12-30T23:55:00"/>
    <n v="10.199999999999999"/>
    <s v="Fri"/>
    <n v="122074302"/>
    <n v="2846694"/>
    <s v="04-15"/>
    <x v="9"/>
    <x v="3"/>
    <x v="14"/>
  </r>
  <r>
    <x v="3392"/>
    <n v="13.5"/>
    <n v="21"/>
    <d v="1899-12-30T15:38:00"/>
    <n v="4.3"/>
    <d v="1899-12-30T05:58:00"/>
    <n v="16.7"/>
    <s v="Sat"/>
    <n v="105130189"/>
    <n v="2453099"/>
    <s v="04-16"/>
    <x v="9"/>
    <x v="3"/>
    <x v="15"/>
  </r>
  <r>
    <x v="3393"/>
    <n v="15.6"/>
    <n v="23"/>
    <d v="1899-12-30T16:19:00"/>
    <n v="7.1"/>
    <d v="1899-12-30T05:56:00"/>
    <n v="15.9"/>
    <s v="Sun"/>
    <n v="89978018"/>
    <n v="2101315"/>
    <s v="04-17"/>
    <x v="9"/>
    <x v="3"/>
    <x v="16"/>
  </r>
  <r>
    <x v="3394"/>
    <n v="18.100000000000001"/>
    <n v="24.3"/>
    <d v="1899-12-30T15:00:00"/>
    <n v="10.9"/>
    <d v="1899-12-30T06:04:00"/>
    <n v="13.4"/>
    <s v="Mon"/>
    <n v="104247106"/>
    <n v="2430825"/>
    <s v="04-18"/>
    <x v="9"/>
    <x v="3"/>
    <x v="17"/>
  </r>
  <r>
    <x v="3395"/>
    <n v="18.399999999999999"/>
    <n v="25.7"/>
    <d v="1899-12-30T15:15:00"/>
    <n v="9.5"/>
    <d v="1899-12-30T06:00:00"/>
    <n v="16.2"/>
    <s v="Tue"/>
    <n v="104291670"/>
    <n v="2432409"/>
    <s v="04-19"/>
    <x v="9"/>
    <x v="3"/>
    <x v="18"/>
  </r>
  <r>
    <x v="3396"/>
    <n v="18.2"/>
    <n v="26.6"/>
    <d v="1899-12-30T15:47:00"/>
    <n v="8.8000000000000007"/>
    <d v="1899-12-30T05:53:00"/>
    <n v="17.8"/>
    <s v="Wed"/>
    <n v="101339172"/>
    <n v="2360520"/>
    <s v="04-20"/>
    <x v="9"/>
    <x v="3"/>
    <x v="19"/>
  </r>
  <r>
    <x v="3397"/>
    <n v="14.3"/>
    <n v="19.7"/>
    <d v="1899-12-30T13:03:00"/>
    <n v="11"/>
    <d v="1899-12-30T05:38:00"/>
    <n v="8.6999999999999993"/>
    <s v="Thu"/>
    <n v="104942454"/>
    <n v="2440026"/>
    <s v="04-21"/>
    <x v="9"/>
    <x v="3"/>
    <x v="20"/>
  </r>
  <r>
    <x v="3398"/>
    <n v="19"/>
    <n v="28.5"/>
    <d v="1899-12-30T16:04:00"/>
    <n v="8.9"/>
    <d v="1899-12-30T04:23:00"/>
    <n v="19.600000000000001"/>
    <s v="Fri"/>
    <n v="99227997"/>
    <n v="2307438"/>
    <s v="04-22"/>
    <x v="9"/>
    <x v="3"/>
    <x v="21"/>
  </r>
  <r>
    <x v="3399"/>
    <n v="19.100000000000001"/>
    <n v="25.9"/>
    <d v="1899-12-30T13:44:00"/>
    <n v="14.9"/>
    <d v="1899-12-30T23:56:00"/>
    <n v="11"/>
    <s v="Sat"/>
    <n v="79754818"/>
    <n v="1856298"/>
    <s v="04-23"/>
    <x v="9"/>
    <x v="3"/>
    <x v="22"/>
  </r>
  <r>
    <x v="3400"/>
    <n v="22"/>
    <n v="29.9"/>
    <d v="1899-12-30T16:23:00"/>
    <n v="12.5"/>
    <d v="1899-12-30T05:12:00"/>
    <n v="17.399999999999999"/>
    <s v="Sun"/>
    <n v="67817179"/>
    <n v="1578259"/>
    <s v="04-24"/>
    <x v="9"/>
    <x v="3"/>
    <x v="23"/>
  </r>
  <r>
    <x v="3401"/>
    <n v="21.7"/>
    <n v="29.3"/>
    <d v="1899-12-30T15:18:00"/>
    <n v="14.5"/>
    <d v="1899-12-30T05:53:00"/>
    <n v="14.8"/>
    <s v="Mon"/>
    <n v="84074873"/>
    <n v="1953924"/>
    <s v="04-25"/>
    <x v="9"/>
    <x v="3"/>
    <x v="24"/>
  </r>
  <r>
    <x v="3402"/>
    <n v="18.3"/>
    <n v="20.6"/>
    <d v="1899-12-30T16:36:00"/>
    <n v="15.8"/>
    <d v="1899-12-30T02:53:00"/>
    <n v="4.8"/>
    <s v="Tue"/>
    <n v="90209881"/>
    <n v="2107322"/>
    <s v="04-26"/>
    <x v="9"/>
    <x v="3"/>
    <x v="25"/>
  </r>
  <r>
    <x v="3403"/>
    <n v="17.2"/>
    <n v="20.3"/>
    <d v="1899-12-30T12:42:00"/>
    <n v="12.6"/>
    <d v="1899-12-30T23:53:00"/>
    <n v="7.7"/>
    <s v="Wed"/>
    <n v="91927388"/>
    <n v="2151218"/>
    <s v="04-27"/>
    <x v="9"/>
    <x v="3"/>
    <x v="26"/>
  </r>
  <r>
    <x v="3404"/>
    <n v="15.7"/>
    <n v="22.5"/>
    <d v="1899-12-30T14:14:00"/>
    <n v="10.4"/>
    <d v="1899-12-30T05:44:00"/>
    <n v="12.1"/>
    <s v="Thu"/>
    <n v="95324803"/>
    <n v="2227370"/>
    <s v="04-28"/>
    <x v="9"/>
    <x v="3"/>
    <x v="27"/>
  </r>
  <r>
    <x v="3405"/>
    <n v="11.3"/>
    <n v="13.8"/>
    <d v="1899-12-30T00:01:00"/>
    <n v="9.3000000000000007"/>
    <d v="1899-12-30T08:14:00"/>
    <n v="4.5"/>
    <s v="Fri"/>
    <n v="107365386"/>
    <n v="2505623"/>
    <s v="04-29"/>
    <x v="9"/>
    <x v="3"/>
    <x v="28"/>
  </r>
  <r>
    <x v="3406"/>
    <n v="14.5"/>
    <n v="19.7"/>
    <d v="1899-12-30T14:18:00"/>
    <n v="9.9"/>
    <d v="1899-12-30T05:47:00"/>
    <n v="9.8000000000000007"/>
    <s v="Sat"/>
    <n v="90152547"/>
    <n v="2108952"/>
    <s v="04-30"/>
    <x v="9"/>
    <x v="3"/>
    <x v="29"/>
  </r>
  <r>
    <x v="3407"/>
    <n v="15.2"/>
    <n v="20.3"/>
    <d v="1899-12-30T15:44:00"/>
    <n v="10.199999999999999"/>
    <d v="1899-12-30T05:57:00"/>
    <n v="10.1"/>
    <s v="Sun"/>
    <n v="79026013"/>
    <n v="1850721"/>
    <s v="05-01"/>
    <x v="9"/>
    <x v="4"/>
    <x v="0"/>
  </r>
  <r>
    <x v="3408"/>
    <n v="13.1"/>
    <n v="20.7"/>
    <d v="1899-12-30T14:03:00"/>
    <n v="7.4"/>
    <d v="1899-12-30T05:55:00"/>
    <n v="13.3"/>
    <s v="Mon"/>
    <n v="104531769"/>
    <n v="2450420"/>
    <s v="05-02"/>
    <x v="9"/>
    <x v="4"/>
    <x v="1"/>
  </r>
  <r>
    <x v="3409"/>
    <n v="15.2"/>
    <n v="23.5"/>
    <d v="1899-12-30T16:33:00"/>
    <n v="6.5"/>
    <d v="1899-12-30T04:57:00"/>
    <n v="17"/>
    <s v="Tue"/>
    <n v="106993121"/>
    <n v="2497746"/>
    <s v="05-03"/>
    <x v="9"/>
    <x v="4"/>
    <x v="2"/>
  </r>
  <r>
    <x v="3410"/>
    <n v="19"/>
    <n v="28.3"/>
    <d v="1899-12-30T15:47:00"/>
    <n v="9.8000000000000007"/>
    <d v="1899-12-30T05:57:00"/>
    <n v="18.5"/>
    <s v="Wed"/>
    <n v="99029804"/>
    <n v="2313685"/>
    <s v="05-04"/>
    <x v="9"/>
    <x v="4"/>
    <x v="3"/>
  </r>
  <r>
    <x v="3411"/>
    <n v="20"/>
    <n v="29.1"/>
    <d v="1899-12-30T16:23:00"/>
    <n v="11.9"/>
    <d v="1899-12-30T05:43:00"/>
    <n v="17.2"/>
    <s v="Thu"/>
    <n v="82340948"/>
    <n v="1925128"/>
    <s v="05-05"/>
    <x v="9"/>
    <x v="4"/>
    <x v="4"/>
  </r>
  <r>
    <x v="3412"/>
    <n v="21.2"/>
    <n v="28.7"/>
    <d v="1899-12-30T15:47:00"/>
    <n v="12.2"/>
    <d v="1899-12-30T05:32:00"/>
    <n v="16.5"/>
    <s v="Fri"/>
    <n v="82743163"/>
    <n v="1929286"/>
    <s v="05-06"/>
    <x v="9"/>
    <x v="4"/>
    <x v="5"/>
  </r>
  <r>
    <x v="3413"/>
    <n v="18.899999999999999"/>
    <n v="26"/>
    <d v="1899-12-30T14:21:00"/>
    <n v="13.6"/>
    <d v="1899-12-30T22:58:00"/>
    <n v="12.4"/>
    <s v="Sat"/>
    <n v="70612738"/>
    <n v="1644887"/>
    <s v="05-07"/>
    <x v="9"/>
    <x v="4"/>
    <x v="6"/>
  </r>
  <r>
    <x v="3414"/>
    <n v="16.399999999999999"/>
    <n v="22.1"/>
    <d v="1899-12-30T14:27:00"/>
    <n v="12.8"/>
    <d v="1899-12-30T03:35:00"/>
    <n v="9.3000000000000007"/>
    <s v="Sun"/>
    <n v="64793564"/>
    <n v="1503428"/>
    <s v="05-08"/>
    <x v="9"/>
    <x v="4"/>
    <x v="7"/>
  </r>
  <r>
    <x v="3415"/>
    <n v="16.2"/>
    <n v="21.9"/>
    <d v="1899-12-30T14:43:00"/>
    <n v="12.3"/>
    <d v="1899-12-30T05:24:00"/>
    <n v="9.6"/>
    <s v="Mon"/>
    <n v="88610083"/>
    <n v="2052585"/>
    <s v="05-09"/>
    <x v="9"/>
    <x v="4"/>
    <x v="8"/>
  </r>
  <r>
    <x v="3416"/>
    <n v="16.5"/>
    <n v="23.5"/>
    <d v="1899-12-30T15:08:00"/>
    <n v="10.3"/>
    <d v="1899-12-30T05:54:00"/>
    <n v="13.2"/>
    <s v="Tue"/>
    <n v="94038013"/>
    <n v="2180841"/>
    <s v="05-10"/>
    <x v="9"/>
    <x v="4"/>
    <x v="9"/>
  </r>
  <r>
    <x v="3417"/>
    <n v="20.7"/>
    <n v="26.8"/>
    <d v="1899-12-30T16:28:00"/>
    <n v="14.3"/>
    <d v="1899-12-30T03:54:00"/>
    <n v="12.5"/>
    <s v="Wed"/>
    <n v="90370595"/>
    <n v="2105489"/>
    <s v="05-11"/>
    <x v="9"/>
    <x v="4"/>
    <x v="10"/>
  </r>
  <r>
    <x v="3418"/>
    <n v="20.2"/>
    <n v="24.6"/>
    <d v="1899-12-30T11:24:00"/>
    <n v="15.9"/>
    <d v="1899-12-30T23:40:00"/>
    <n v="8.6999999999999993"/>
    <s v="Thu"/>
    <n v="87673613"/>
    <n v="2040062"/>
    <s v="05-12"/>
    <x v="9"/>
    <x v="4"/>
    <x v="11"/>
  </r>
  <r>
    <x v="3419"/>
    <n v="15.7"/>
    <n v="19.3"/>
    <d v="1899-12-30T16:00:00"/>
    <n v="13.3"/>
    <d v="1899-12-30T23:58:00"/>
    <n v="6"/>
    <s v="Fri"/>
    <n v="90523443"/>
    <n v="2108293"/>
    <s v="05-13"/>
    <x v="9"/>
    <x v="4"/>
    <x v="12"/>
  </r>
  <r>
    <x v="3420"/>
    <n v="17.899999999999999"/>
    <n v="24.6"/>
    <d v="1899-12-30T14:47:00"/>
    <n v="11.1"/>
    <d v="1899-12-30T04:58:00"/>
    <n v="13.5"/>
    <s v="Sat"/>
    <n v="75211956"/>
    <n v="1757537"/>
    <s v="05-14"/>
    <x v="9"/>
    <x v="4"/>
    <x v="13"/>
  </r>
  <r>
    <x v="3421"/>
    <n v="17.100000000000001"/>
    <n v="23.2"/>
    <d v="1899-12-30T15:25:00"/>
    <n v="12.8"/>
    <d v="1899-12-30T23:55:00"/>
    <n v="10.4"/>
    <s v="Sun"/>
    <n v="66043980"/>
    <n v="1546289"/>
    <s v="05-15"/>
    <x v="9"/>
    <x v="4"/>
    <x v="14"/>
  </r>
  <r>
    <x v="3422"/>
    <n v="18.5"/>
    <n v="25.5"/>
    <d v="1899-12-30T16:50:00"/>
    <n v="9.6999999999999993"/>
    <d v="1899-12-30T05:06:00"/>
    <n v="15.8"/>
    <s v="Mon"/>
    <n v="86751504"/>
    <n v="2029511"/>
    <s v="05-16"/>
    <x v="9"/>
    <x v="4"/>
    <x v="15"/>
  </r>
  <r>
    <x v="3423"/>
    <n v="20.399999999999999"/>
    <n v="28.2"/>
    <d v="1899-12-30T13:49:00"/>
    <n v="10.8"/>
    <d v="1899-12-30T05:24:00"/>
    <n v="17.399999999999999"/>
    <s v="Tue"/>
    <n v="89034823"/>
    <n v="2080894"/>
    <s v="05-17"/>
    <x v="9"/>
    <x v="4"/>
    <x v="16"/>
  </r>
  <r>
    <x v="3424"/>
    <n v="23.3"/>
    <n v="31.1"/>
    <d v="1899-12-30T15:03:00"/>
    <n v="13"/>
    <d v="1899-12-30T05:36:00"/>
    <n v="18.100000000000001"/>
    <s v="Wed"/>
    <n v="86466158"/>
    <n v="2019407"/>
    <s v="05-18"/>
    <x v="9"/>
    <x v="4"/>
    <x v="17"/>
  </r>
  <r>
    <x v="3425"/>
    <n v="23"/>
    <n v="29.5"/>
    <d v="1899-12-30T14:59:00"/>
    <n v="16.2"/>
    <d v="1899-12-30T05:30:00"/>
    <n v="13.3"/>
    <s v="Thu"/>
    <n v="86157531"/>
    <n v="2010311"/>
    <s v="05-19"/>
    <x v="9"/>
    <x v="4"/>
    <x v="18"/>
  </r>
  <r>
    <x v="3426"/>
    <n v="22.8"/>
    <n v="28.6"/>
    <d v="1899-12-30T14:53:00"/>
    <n v="17.100000000000001"/>
    <d v="1899-12-30T05:32:00"/>
    <n v="11.5"/>
    <s v="Fri"/>
    <n v="81552733"/>
    <n v="1902971"/>
    <s v="05-20"/>
    <x v="9"/>
    <x v="4"/>
    <x v="19"/>
  </r>
  <r>
    <x v="3427"/>
    <n v="23.7"/>
    <n v="29.7"/>
    <d v="1899-12-30T13:39:00"/>
    <n v="17.899999999999999"/>
    <d v="1899-12-30T02:11:00"/>
    <n v="11.8"/>
    <s v="Sat"/>
    <n v="64887036"/>
    <n v="1512172"/>
    <s v="05-21"/>
    <x v="9"/>
    <x v="4"/>
    <x v="20"/>
  </r>
  <r>
    <x v="3428"/>
    <n v="24.8"/>
    <n v="32.700000000000003"/>
    <d v="1899-12-30T14:39:00"/>
    <n v="18.600000000000001"/>
    <d v="1899-12-30T04:34:00"/>
    <n v="14.1"/>
    <s v="Sun"/>
    <n v="54324697"/>
    <n v="1266588"/>
    <s v="05-22"/>
    <x v="9"/>
    <x v="4"/>
    <x v="21"/>
  </r>
  <r>
    <x v="3429"/>
    <n v="24.3"/>
    <n v="32.299999999999997"/>
    <d v="1899-12-30T16:03:00"/>
    <n v="15.4"/>
    <d v="1899-12-30T05:35:00"/>
    <n v="16.899999999999999"/>
    <s v="Mon"/>
    <n v="77644696"/>
    <n v="1816392"/>
    <s v="05-23"/>
    <x v="9"/>
    <x v="4"/>
    <x v="22"/>
  </r>
  <r>
    <x v="3430"/>
    <n v="26.4"/>
    <n v="33.200000000000003"/>
    <d v="1899-12-30T16:18:00"/>
    <n v="19.3"/>
    <d v="1899-12-30T03:49:00"/>
    <n v="13.9"/>
    <s v="Tue"/>
    <n v="80646881"/>
    <n v="1887990"/>
    <s v="05-24"/>
    <x v="9"/>
    <x v="4"/>
    <x v="23"/>
  </r>
  <r>
    <x v="3431"/>
    <n v="25.5"/>
    <n v="33.200000000000003"/>
    <d v="1899-12-30T14:54:00"/>
    <n v="18.8"/>
    <d v="1899-12-30T05:27:00"/>
    <n v="14.4"/>
    <s v="Wed"/>
    <n v="81054678"/>
    <n v="1894476"/>
    <s v="05-25"/>
    <x v="9"/>
    <x v="4"/>
    <x v="24"/>
  </r>
  <r>
    <x v="3432"/>
    <n v="22.9"/>
    <n v="27.5"/>
    <d v="1899-12-30T16:00:00"/>
    <n v="18.7"/>
    <d v="1899-12-30T06:27:00"/>
    <n v="8.8000000000000007"/>
    <s v="Thu"/>
    <n v="80063589"/>
    <n v="1871452"/>
    <s v="05-26"/>
    <x v="9"/>
    <x v="4"/>
    <x v="25"/>
  </r>
  <r>
    <x v="3433"/>
    <n v="23.8"/>
    <n v="29.5"/>
    <d v="1899-12-30T15:03:00"/>
    <n v="16.399999999999999"/>
    <d v="1899-12-30T04:17:00"/>
    <n v="13.1"/>
    <s v="Fri"/>
    <n v="77852660"/>
    <n v="1817230"/>
    <s v="05-27"/>
    <x v="9"/>
    <x v="4"/>
    <x v="26"/>
  </r>
  <r>
    <x v="3434"/>
    <n v="24.9"/>
    <n v="33"/>
    <d v="1899-12-30T15:10:00"/>
    <n v="15.2"/>
    <d v="1899-12-30T05:22:00"/>
    <n v="17.8"/>
    <s v="Sat"/>
    <n v="61941585"/>
    <n v="1448255"/>
    <s v="05-28"/>
    <x v="9"/>
    <x v="4"/>
    <x v="27"/>
  </r>
  <r>
    <x v="3435"/>
    <n v="24.9"/>
    <n v="33"/>
    <d v="1899-12-30T14:18:00"/>
    <n v="16.2"/>
    <d v="1899-12-30T05:30:00"/>
    <n v="16.8"/>
    <s v="Sun"/>
    <n v="52425719"/>
    <n v="1228157"/>
    <s v="05-29"/>
    <x v="9"/>
    <x v="4"/>
    <x v="28"/>
  </r>
  <r>
    <x v="3436"/>
    <n v="24.3"/>
    <n v="29.6"/>
    <d v="1899-12-30T15:42:00"/>
    <n v="20.5"/>
    <d v="1899-12-30T05:10:00"/>
    <n v="9.1"/>
    <s v="Mon"/>
    <n v="75074960"/>
    <n v="1761222"/>
    <s v="05-30"/>
    <x v="9"/>
    <x v="4"/>
    <x v="29"/>
  </r>
  <r>
    <x v="3437"/>
    <n v="24.7"/>
    <n v="31.1"/>
    <d v="1899-12-30T15:23:00"/>
    <n v="18.600000000000001"/>
    <d v="1899-12-30T05:23:00"/>
    <n v="12.5"/>
    <s v="Tue"/>
    <n v="77443515"/>
    <n v="1814788"/>
    <s v="05-31"/>
    <x v="9"/>
    <x v="4"/>
    <x v="30"/>
  </r>
  <r>
    <x v="3438"/>
    <n v="24.7"/>
    <n v="33.1"/>
    <d v="1899-12-30T15:25:00"/>
    <n v="18.7"/>
    <d v="1899-12-30T05:10:00"/>
    <n v="14.4"/>
    <s v="Wed"/>
    <n v="66886025"/>
    <n v="1560716"/>
    <s v="06-01"/>
    <x v="9"/>
    <x v="5"/>
    <x v="0"/>
  </r>
  <r>
    <x v="3439"/>
    <n v="26.1"/>
    <n v="33.5"/>
    <d v="1899-12-30T15:26:00"/>
    <n v="17.5"/>
    <d v="1899-12-30T05:02:00"/>
    <n v="16"/>
    <s v="Thu"/>
    <n v="77578077"/>
    <n v="1809236"/>
    <s v="06-02"/>
    <x v="9"/>
    <x v="5"/>
    <x v="1"/>
  </r>
  <r>
    <x v="3440"/>
    <n v="23.5"/>
    <n v="30.4"/>
    <d v="1899-12-30T13:35:00"/>
    <n v="18.7"/>
    <d v="1899-12-30T23:48:00"/>
    <n v="11.7"/>
    <s v="Fri"/>
    <n v="75670467"/>
    <n v="1767209"/>
    <s v="06-03"/>
    <x v="9"/>
    <x v="5"/>
    <x v="2"/>
  </r>
  <r>
    <x v="3441"/>
    <n v="22.1"/>
    <n v="28.8"/>
    <d v="1899-12-30T14:39:00"/>
    <n v="17.899999999999999"/>
    <d v="1899-12-30T04:15:00"/>
    <n v="10.9"/>
    <s v="Sat"/>
    <n v="58402779"/>
    <n v="1367394"/>
    <s v="06-04"/>
    <x v="9"/>
    <x v="5"/>
    <x v="3"/>
  </r>
  <r>
    <x v="3442"/>
    <n v="18"/>
    <n v="19.3"/>
    <d v="1899-12-30T09:37:00"/>
    <n v="17"/>
    <d v="1899-12-30T18:15:00"/>
    <n v="2.2999999999999998"/>
    <s v="Sun"/>
    <n v="51388341"/>
    <n v="1204740"/>
    <s v="06-05"/>
    <x v="9"/>
    <x v="5"/>
    <x v="4"/>
  </r>
  <r>
    <x v="3443"/>
    <n v="18.7"/>
    <n v="23.1"/>
    <d v="1899-12-30T10:40:00"/>
    <n v="15.9"/>
    <d v="1899-12-30T22:07:00"/>
    <n v="7.2"/>
    <s v="Mon"/>
    <n v="62207326"/>
    <n v="1462020"/>
    <s v="06-06"/>
    <x v="9"/>
    <x v="5"/>
    <x v="5"/>
  </r>
  <r>
    <x v="3444"/>
    <n v="16.5"/>
    <n v="21.1"/>
    <d v="1899-12-30T10:59:00"/>
    <n v="13.9"/>
    <d v="1899-12-30T05:01:00"/>
    <n v="7.2"/>
    <s v="Tue"/>
    <n v="80758453"/>
    <n v="1893070"/>
    <s v="06-07"/>
    <x v="9"/>
    <x v="5"/>
    <x v="6"/>
  </r>
  <r>
    <x v="3445"/>
    <n v="17.5"/>
    <n v="22.3"/>
    <d v="1899-12-30T14:50:00"/>
    <n v="14.5"/>
    <d v="1899-12-30T00:19:00"/>
    <n v="7.8"/>
    <s v="Wed"/>
    <n v="82447346"/>
    <n v="1928465"/>
    <s v="06-08"/>
    <x v="9"/>
    <x v="5"/>
    <x v="7"/>
  </r>
  <r>
    <x v="3446"/>
    <n v="20.399999999999999"/>
    <n v="28.2"/>
    <d v="1899-12-30T15:13:00"/>
    <n v="13.3"/>
    <d v="1899-12-30T05:57:00"/>
    <n v="14.9"/>
    <s v="Thu"/>
    <n v="81720539"/>
    <n v="1906909"/>
    <s v="06-09"/>
    <x v="9"/>
    <x v="5"/>
    <x v="8"/>
  </r>
  <r>
    <x v="3447"/>
    <n v="22.7"/>
    <n v="29.7"/>
    <d v="1899-12-30T13:53:00"/>
    <n v="15.2"/>
    <d v="1899-12-30T05:00:00"/>
    <n v="14.5"/>
    <s v="Fri"/>
    <n v="77451055"/>
    <n v="1807344"/>
    <s v="06-10"/>
    <x v="9"/>
    <x v="5"/>
    <x v="9"/>
  </r>
  <r>
    <x v="3448"/>
    <n v="21.4"/>
    <n v="26.1"/>
    <d v="1899-12-30T13:46:00"/>
    <n v="18.399999999999999"/>
    <d v="1899-12-30T23:00:00"/>
    <n v="7.7"/>
    <s v="Sat"/>
    <n v="61537739"/>
    <n v="1437764"/>
    <s v="06-11"/>
    <x v="9"/>
    <x v="5"/>
    <x v="10"/>
  </r>
  <r>
    <x v="3449"/>
    <n v="20.7"/>
    <n v="25.8"/>
    <d v="1899-12-30T14:42:00"/>
    <n v="16.399999999999999"/>
    <d v="1899-12-30T04:57:00"/>
    <n v="9.4"/>
    <s v="Sun"/>
    <n v="52273638"/>
    <n v="1216245"/>
    <s v="06-12"/>
    <x v="9"/>
    <x v="5"/>
    <x v="11"/>
  </r>
  <r>
    <x v="3450"/>
    <n v="19.899999999999999"/>
    <n v="24"/>
    <d v="1899-12-30T13:40:00"/>
    <n v="17.2"/>
    <d v="1899-12-30T03:58:00"/>
    <n v="6.8"/>
    <s v="Mon"/>
    <n v="73809246"/>
    <n v="1717238"/>
    <s v="06-13"/>
    <x v="9"/>
    <x v="5"/>
    <x v="12"/>
  </r>
  <r>
    <x v="3451"/>
    <n v="16.899999999999999"/>
    <n v="19.2"/>
    <d v="1899-12-30T00:01:00"/>
    <n v="15.9"/>
    <d v="1899-12-30T23:51:00"/>
    <n v="3.3"/>
    <s v="Tue"/>
    <n v="83659345"/>
    <n v="1952922"/>
    <s v="06-14"/>
    <x v="9"/>
    <x v="5"/>
    <x v="13"/>
  </r>
  <r>
    <x v="3452"/>
    <n v="19.7"/>
    <n v="25.3"/>
    <d v="1899-12-30T16:29:00"/>
    <n v="15.5"/>
    <d v="1899-12-30T03:59:00"/>
    <n v="9.8000000000000007"/>
    <s v="Wed"/>
    <n v="83129808"/>
    <n v="1947824"/>
    <s v="06-15"/>
    <x v="9"/>
    <x v="5"/>
    <x v="14"/>
  </r>
  <r>
    <x v="3453"/>
    <n v="23.2"/>
    <n v="28.9"/>
    <d v="1899-12-30T14:58:00"/>
    <n v="16.8"/>
    <d v="1899-12-30T05:23:00"/>
    <n v="12.1"/>
    <s v="Thu"/>
    <n v="79492859"/>
    <n v="1861173"/>
    <s v="06-16"/>
    <x v="9"/>
    <x v="5"/>
    <x v="15"/>
  </r>
  <r>
    <x v="3454"/>
    <n v="25.9"/>
    <n v="34.200000000000003"/>
    <d v="1899-12-30T15:40:00"/>
    <n v="17.399999999999999"/>
    <d v="1899-12-30T04:55:00"/>
    <n v="16.8"/>
    <s v="Fri"/>
    <n v="76754284"/>
    <n v="1792027"/>
    <s v="06-17"/>
    <x v="9"/>
    <x v="5"/>
    <x v="16"/>
  </r>
  <r>
    <x v="3455"/>
    <n v="27.9"/>
    <n v="34.299999999999997"/>
    <d v="1899-12-30T14:52:00"/>
    <n v="22.2"/>
    <d v="1899-12-30T05:28:00"/>
    <n v="12.1"/>
    <s v="Sat"/>
    <n v="60575795"/>
    <n v="1416359"/>
    <s v="06-18"/>
    <x v="9"/>
    <x v="5"/>
    <x v="17"/>
  </r>
  <r>
    <x v="3456"/>
    <n v="28.9"/>
    <n v="34.5"/>
    <d v="1899-12-30T16:21:00"/>
    <n v="23.8"/>
    <d v="1899-12-30T06:30:00"/>
    <n v="10.7"/>
    <s v="Sun"/>
    <n v="49833321"/>
    <n v="1165519"/>
    <s v="06-19"/>
    <x v="9"/>
    <x v="5"/>
    <x v="18"/>
  </r>
  <r>
    <x v="3457"/>
    <n v="28.6"/>
    <n v="35.6"/>
    <d v="1899-12-30T14:56:00"/>
    <n v="23.6"/>
    <d v="1899-12-30T23:33:00"/>
    <n v="12"/>
    <s v="Mon"/>
    <n v="71064652"/>
    <n v="1662056"/>
    <s v="06-20"/>
    <x v="9"/>
    <x v="5"/>
    <x v="19"/>
  </r>
  <r>
    <x v="3458"/>
    <n v="27.8"/>
    <n v="34.1"/>
    <d v="1899-12-30T15:12:00"/>
    <n v="22.2"/>
    <d v="1899-12-30T05:57:00"/>
    <n v="11.9"/>
    <s v="Tue"/>
    <n v="75048241"/>
    <n v="1759418"/>
    <s v="06-21"/>
    <x v="9"/>
    <x v="5"/>
    <x v="20"/>
  </r>
  <r>
    <x v="3459"/>
    <n v="29.9"/>
    <n v="37.1"/>
    <d v="1899-12-30T15:28:00"/>
    <n v="23.6"/>
    <d v="1899-12-30T05:09:00"/>
    <n v="13.5"/>
    <s v="Wed"/>
    <n v="75771005"/>
    <n v="1775068"/>
    <s v="06-22"/>
    <x v="9"/>
    <x v="5"/>
    <x v="21"/>
  </r>
  <r>
    <x v="3460"/>
    <n v="27.9"/>
    <n v="31.6"/>
    <d v="1899-12-30T15:00:00"/>
    <n v="23.4"/>
    <d v="1899-12-30T05:08:00"/>
    <n v="8.1999999999999993"/>
    <s v="Thu"/>
    <n v="75377094"/>
    <n v="1763848"/>
    <s v="06-23"/>
    <x v="9"/>
    <x v="5"/>
    <x v="22"/>
  </r>
  <r>
    <x v="3461"/>
    <n v="28.1"/>
    <n v="32.9"/>
    <d v="1899-12-30T15:47:00"/>
    <n v="23.1"/>
    <d v="1899-12-30T03:28:00"/>
    <n v="9.8000000000000007"/>
    <s v="Fri"/>
    <n v="74240267"/>
    <n v="1734714"/>
    <s v="06-24"/>
    <x v="9"/>
    <x v="5"/>
    <x v="23"/>
  </r>
  <r>
    <x v="3462"/>
    <n v="28.2"/>
    <n v="34.4"/>
    <d v="1899-12-30T14:38:00"/>
    <n v="22.8"/>
    <d v="1899-12-30T05:23:00"/>
    <n v="11.6"/>
    <s v="Sat"/>
    <n v="59554772"/>
    <n v="1390675"/>
    <s v="06-25"/>
    <x v="9"/>
    <x v="5"/>
    <x v="24"/>
  </r>
  <r>
    <x v="3463"/>
    <n v="28.4"/>
    <n v="32.799999999999997"/>
    <d v="1899-12-30T15:03:00"/>
    <n v="24.4"/>
    <d v="1899-12-30T05:09:00"/>
    <n v="8.4"/>
    <s v="Sun"/>
    <n v="49025607"/>
    <n v="1146114"/>
    <s v="06-26"/>
    <x v="9"/>
    <x v="5"/>
    <x v="25"/>
  </r>
  <r>
    <x v="3464"/>
    <n v="27.3"/>
    <n v="30.1"/>
    <d v="1899-12-30T10:57:00"/>
    <n v="25.4"/>
    <d v="1899-12-30T23:50:00"/>
    <n v="4.7"/>
    <s v="Mon"/>
    <n v="71159018"/>
    <n v="1663785"/>
    <s v="06-27"/>
    <x v="9"/>
    <x v="5"/>
    <x v="26"/>
  </r>
  <r>
    <x v="3465"/>
    <n v="28.9"/>
    <n v="32.299999999999997"/>
    <d v="1899-12-30T12:33:00"/>
    <n v="24.8"/>
    <d v="1899-12-30T00:09:00"/>
    <n v="7.5"/>
    <s v="Tue"/>
    <n v="75432368"/>
    <n v="1765434"/>
    <s v="06-28"/>
    <x v="9"/>
    <x v="5"/>
    <x v="27"/>
  </r>
  <r>
    <x v="3466"/>
    <n v="29.5"/>
    <n v="33.700000000000003"/>
    <d v="1899-12-30T14:03:00"/>
    <n v="27.7"/>
    <d v="1899-12-30T18:30:00"/>
    <n v="6"/>
    <s v="Wed"/>
    <n v="75323973"/>
    <n v="1761576"/>
    <s v="06-29"/>
    <x v="9"/>
    <x v="5"/>
    <x v="28"/>
  </r>
  <r>
    <x v="3467"/>
    <n v="29.8"/>
    <n v="34.799999999999997"/>
    <d v="1899-12-30T14:11:00"/>
    <n v="26.5"/>
    <d v="1899-12-30T23:52:00"/>
    <n v="8.3000000000000007"/>
    <s v="Thu"/>
    <n v="74918811"/>
    <n v="1750730"/>
    <s v="06-30"/>
    <x v="9"/>
    <x v="5"/>
    <x v="29"/>
  </r>
  <r>
    <x v="3468"/>
    <n v="29.8"/>
    <n v="36.200000000000003"/>
    <d v="1899-12-30T15:55:00"/>
    <n v="24"/>
    <d v="1899-12-30T04:21:00"/>
    <n v="12.2"/>
    <s v="Fri"/>
    <n v="72905132"/>
    <n v="1702196"/>
    <s v="07-01"/>
    <x v="9"/>
    <x v="6"/>
    <x v="0"/>
  </r>
  <r>
    <x v="3469"/>
    <n v="29.9"/>
    <n v="36.799999999999997"/>
    <d v="1899-12-30T13:56:00"/>
    <n v="22.5"/>
    <d v="1899-12-30T05:02:00"/>
    <n v="14.3"/>
    <s v="Sat"/>
    <n v="56898246"/>
    <n v="1324110"/>
    <s v="07-02"/>
    <x v="9"/>
    <x v="6"/>
    <x v="1"/>
  </r>
  <r>
    <x v="3470"/>
    <n v="29.3"/>
    <n v="35.1"/>
    <d v="1899-12-30T12:53:00"/>
    <n v="25.3"/>
    <d v="1899-12-30T05:41:00"/>
    <n v="9.8000000000000007"/>
    <s v="Sun"/>
    <n v="46471107"/>
    <n v="1082528"/>
    <s v="07-03"/>
    <x v="9"/>
    <x v="6"/>
    <x v="2"/>
  </r>
  <r>
    <x v="3471"/>
    <n v="28.8"/>
    <n v="32.799999999999997"/>
    <d v="1899-12-30T11:21:00"/>
    <n v="25.8"/>
    <d v="1899-12-30T05:38:00"/>
    <n v="7"/>
    <s v="Mon"/>
    <n v="70586360"/>
    <n v="1647021"/>
    <s v="07-04"/>
    <x v="9"/>
    <x v="6"/>
    <x v="3"/>
  </r>
  <r>
    <x v="3472"/>
    <n v="28.8"/>
    <n v="33"/>
    <d v="1899-12-30T14:03:00"/>
    <n v="24.6"/>
    <d v="1899-12-30T05:06:00"/>
    <n v="8.4"/>
    <s v="Tue"/>
    <n v="72728422"/>
    <n v="1697341"/>
    <s v="07-05"/>
    <x v="9"/>
    <x v="6"/>
    <x v="4"/>
  </r>
  <r>
    <x v="3473"/>
    <n v="28.5"/>
    <n v="33.799999999999997"/>
    <d v="1899-12-30T16:38:00"/>
    <n v="25.3"/>
    <d v="1899-12-30T05:16:00"/>
    <n v="8.5"/>
    <s v="Wed"/>
    <n v="73207879"/>
    <n v="1710117"/>
    <s v="07-06"/>
    <x v="9"/>
    <x v="6"/>
    <x v="5"/>
  </r>
  <r>
    <x v="3474"/>
    <n v="29.7"/>
    <n v="35.299999999999997"/>
    <d v="1899-12-30T13:42:00"/>
    <n v="25.1"/>
    <d v="1899-12-30T05:24:00"/>
    <n v="10.199999999999999"/>
    <s v="Thu"/>
    <n v="72420312"/>
    <n v="1695767"/>
    <s v="07-07"/>
    <x v="9"/>
    <x v="6"/>
    <x v="6"/>
  </r>
  <r>
    <x v="3475"/>
    <n v="28.5"/>
    <n v="33.6"/>
    <d v="1899-12-30T11:39:00"/>
    <n v="26"/>
    <d v="1899-12-30T23:58:00"/>
    <n v="7.6"/>
    <s v="Fri"/>
    <n v="71138199"/>
    <n v="1672678"/>
    <s v="07-08"/>
    <x v="9"/>
    <x v="6"/>
    <x v="7"/>
  </r>
  <r>
    <x v="3476"/>
    <n v="28.7"/>
    <n v="33.799999999999997"/>
    <d v="1899-12-30T16:08:00"/>
    <n v="24.3"/>
    <d v="1899-12-30T02:35:00"/>
    <n v="9.5"/>
    <s v="Sat"/>
    <n v="55136930"/>
    <n v="1295922"/>
    <s v="07-09"/>
    <x v="9"/>
    <x v="6"/>
    <x v="8"/>
  </r>
  <r>
    <x v="3477"/>
    <n v="28.1"/>
    <n v="33.4"/>
    <d v="1899-12-30T13:53:00"/>
    <n v="24.1"/>
    <d v="1899-12-30T05:43:00"/>
    <n v="9.3000000000000007"/>
    <s v="Sun"/>
    <n v="46997643"/>
    <n v="1103464"/>
    <s v="07-10"/>
    <x v="9"/>
    <x v="6"/>
    <x v="9"/>
  </r>
  <r>
    <x v="3478"/>
    <n v="26.4"/>
    <n v="29.7"/>
    <d v="1899-12-30T16:18:00"/>
    <n v="23.9"/>
    <d v="1899-12-30T08:05:00"/>
    <n v="5.8"/>
    <s v="Mon"/>
    <n v="69494965"/>
    <n v="1624888"/>
    <s v="07-11"/>
    <x v="9"/>
    <x v="6"/>
    <x v="10"/>
  </r>
  <r>
    <x v="3479"/>
    <n v="25.6"/>
    <n v="29.4"/>
    <d v="1899-12-30T12:42:00"/>
    <n v="23.6"/>
    <d v="1899-12-30T23:49:00"/>
    <n v="5.8"/>
    <s v="Tue"/>
    <n v="72586490"/>
    <n v="1698860"/>
    <s v="07-12"/>
    <x v="9"/>
    <x v="6"/>
    <x v="11"/>
  </r>
  <r>
    <x v="3480"/>
    <n v="24.4"/>
    <n v="27.7"/>
    <d v="1899-12-30T13:43:00"/>
    <n v="22.5"/>
    <d v="1899-12-30T05:09:00"/>
    <n v="5.2"/>
    <s v="Wed"/>
    <n v="77881367"/>
    <n v="1819846"/>
    <s v="07-13"/>
    <x v="9"/>
    <x v="6"/>
    <x v="12"/>
  </r>
  <r>
    <x v="3481"/>
    <n v="28.2"/>
    <n v="33.6"/>
    <d v="1899-12-30T16:57:00"/>
    <n v="23.1"/>
    <d v="1899-12-30T02:01:00"/>
    <n v="10.5"/>
    <s v="Thu"/>
    <n v="76444150"/>
    <n v="1784239"/>
    <s v="07-14"/>
    <x v="9"/>
    <x v="6"/>
    <x v="13"/>
  </r>
  <r>
    <x v="3482"/>
    <n v="28.3"/>
    <n v="33.200000000000003"/>
    <d v="1899-12-30T15:51:00"/>
    <n v="23.3"/>
    <d v="1899-12-30T05:41:00"/>
    <n v="9.9"/>
    <s v="Fri"/>
    <n v="71071634"/>
    <n v="1658025"/>
    <s v="07-15"/>
    <x v="9"/>
    <x v="6"/>
    <x v="14"/>
  </r>
  <r>
    <x v="3483"/>
    <n v="26.8"/>
    <n v="34"/>
    <d v="1899-12-30T14:27:00"/>
    <n v="21.4"/>
    <d v="1899-12-30T05:21:00"/>
    <n v="12.6"/>
    <s v="Sat"/>
    <n v="55014267"/>
    <n v="1279314"/>
    <s v="07-16"/>
    <x v="9"/>
    <x v="6"/>
    <x v="15"/>
  </r>
  <r>
    <x v="3484"/>
    <n v="27.3"/>
    <n v="33"/>
    <d v="1899-12-30T14:05:00"/>
    <n v="21.5"/>
    <d v="1899-12-30T05:05:00"/>
    <n v="11.5"/>
    <s v="Sun"/>
    <n v="44761273"/>
    <n v="1040531"/>
    <s v="07-17"/>
    <x v="9"/>
    <x v="6"/>
    <x v="16"/>
  </r>
  <r>
    <x v="3485"/>
    <n v="22.9"/>
    <n v="27.2"/>
    <d v="1899-12-30T00:17:00"/>
    <n v="21.6"/>
    <d v="1899-12-30T10:20:00"/>
    <n v="5.6"/>
    <s v="Mon"/>
    <n v="69271658"/>
    <n v="1608033"/>
    <s v="07-18"/>
    <x v="9"/>
    <x v="6"/>
    <x v="17"/>
  </r>
  <r>
    <x v="3486"/>
    <n v="27.6"/>
    <n v="34.1"/>
    <d v="1899-12-30T15:54:00"/>
    <n v="22.6"/>
    <d v="1899-12-30T00:36:00"/>
    <n v="11.5"/>
    <s v="Tue"/>
    <n v="72477234"/>
    <n v="1683857"/>
    <s v="07-19"/>
    <x v="9"/>
    <x v="6"/>
    <x v="18"/>
  </r>
  <r>
    <x v="3487"/>
    <n v="29.4"/>
    <n v="34.1"/>
    <d v="1899-12-30T14:15:00"/>
    <n v="25.4"/>
    <d v="1899-12-30T05:42:00"/>
    <n v="8.6999999999999993"/>
    <s v="Wed"/>
    <n v="74175007"/>
    <n v="1720342"/>
    <s v="07-20"/>
    <x v="9"/>
    <x v="6"/>
    <x v="19"/>
  </r>
  <r>
    <x v="3488"/>
    <n v="26"/>
    <n v="32.299999999999997"/>
    <d v="1899-12-30T14:44:00"/>
    <n v="21.8"/>
    <d v="1899-12-30T04:05:00"/>
    <n v="10.5"/>
    <s v="Thu"/>
    <n v="71308190"/>
    <n v="1655760"/>
    <s v="07-21"/>
    <x v="9"/>
    <x v="6"/>
    <x v="20"/>
  </r>
  <r>
    <x v="3489"/>
    <n v="25.8"/>
    <n v="29.7"/>
    <d v="1899-12-30T15:24:00"/>
    <n v="22.6"/>
    <d v="1899-12-30T22:46:00"/>
    <n v="7.1"/>
    <s v="Fri"/>
    <n v="67704670"/>
    <n v="1571157"/>
    <s v="07-22"/>
    <x v="9"/>
    <x v="6"/>
    <x v="21"/>
  </r>
  <r>
    <x v="3490"/>
    <n v="24.9"/>
    <n v="28.6"/>
    <d v="1899-12-30T14:21:00"/>
    <n v="22.1"/>
    <d v="1899-12-30T05:13:00"/>
    <n v="6.5"/>
    <s v="Sat"/>
    <n v="54471742"/>
    <n v="1261146"/>
    <s v="07-23"/>
    <x v="9"/>
    <x v="6"/>
    <x v="22"/>
  </r>
  <r>
    <x v="3491"/>
    <n v="27.4"/>
    <n v="32"/>
    <d v="1899-12-30T17:37:00"/>
    <n v="22.3"/>
    <d v="1899-12-30T05:13:00"/>
    <n v="9.6999999999999993"/>
    <s v="Sun"/>
    <n v="46090688"/>
    <n v="1064685"/>
    <s v="07-24"/>
    <x v="9"/>
    <x v="6"/>
    <x v="23"/>
  </r>
  <r>
    <x v="3492"/>
    <n v="28.8"/>
    <n v="35.5"/>
    <d v="1899-12-30T16:01:00"/>
    <n v="24.9"/>
    <d v="1899-12-30T23:59:00"/>
    <n v="10.6"/>
    <s v="Mon"/>
    <n v="67400014"/>
    <n v="1555203"/>
    <s v="07-25"/>
    <x v="9"/>
    <x v="6"/>
    <x v="24"/>
  </r>
  <r>
    <x v="3493"/>
    <n v="26.9"/>
    <n v="34"/>
    <d v="1899-12-30T14:21:00"/>
    <n v="23.1"/>
    <d v="1899-12-30T04:51:00"/>
    <n v="10.9"/>
    <s v="Tue"/>
    <n v="69952329"/>
    <n v="1622812"/>
    <s v="07-26"/>
    <x v="9"/>
    <x v="6"/>
    <x v="25"/>
  </r>
  <r>
    <x v="3494"/>
    <n v="25.6"/>
    <n v="29.9"/>
    <d v="1899-12-30T13:26:00"/>
    <n v="22"/>
    <d v="1899-12-30T05:39:00"/>
    <n v="7.9"/>
    <s v="Wed"/>
    <n v="70090474"/>
    <n v="1628343"/>
    <s v="07-27"/>
    <x v="9"/>
    <x v="6"/>
    <x v="26"/>
  </r>
  <r>
    <x v="3495"/>
    <n v="26.2"/>
    <n v="29.6"/>
    <d v="1899-12-30T14:54:00"/>
    <n v="24.2"/>
    <d v="1899-12-30T02:55:00"/>
    <n v="5.4"/>
    <s v="Thu"/>
    <n v="68097255"/>
    <n v="1584339"/>
    <s v="07-28"/>
    <x v="9"/>
    <x v="6"/>
    <x v="27"/>
  </r>
  <r>
    <x v="3496"/>
    <n v="28.7"/>
    <n v="33.9"/>
    <d v="1899-12-30T14:38:00"/>
    <n v="24.5"/>
    <d v="1899-12-30T05:03:00"/>
    <n v="9.4"/>
    <s v="Fri"/>
    <n v="62069087"/>
    <n v="1442311"/>
    <s v="07-29"/>
    <x v="9"/>
    <x v="6"/>
    <x v="28"/>
  </r>
  <r>
    <x v="3497"/>
    <n v="27.8"/>
    <n v="30.3"/>
    <d v="1899-12-30T14:10:00"/>
    <n v="25.9"/>
    <d v="1899-12-30T04:51:00"/>
    <n v="4.4000000000000004"/>
    <s v="Sat"/>
    <n v="50040261"/>
    <n v="1163464"/>
    <s v="07-30"/>
    <x v="9"/>
    <x v="6"/>
    <x v="29"/>
  </r>
  <r>
    <x v="3498"/>
    <n v="27.1"/>
    <n v="29.5"/>
    <d v="1899-12-30T10:48:00"/>
    <n v="25.3"/>
    <d v="1899-12-30T03:48:00"/>
    <n v="4.2"/>
    <s v="Sun"/>
    <n v="41451534"/>
    <n v="966957"/>
    <s v="07-31"/>
    <x v="9"/>
    <x v="6"/>
    <x v="30"/>
  </r>
  <r>
    <x v="3499"/>
    <n v="29.4"/>
    <n v="31.2"/>
    <d v="1899-12-30T14:03:00"/>
    <n v="26.8"/>
    <d v="1899-12-30T00:59:00"/>
    <n v="4.4000000000000004"/>
    <s v="Mon"/>
    <n v="54836324"/>
    <n v="1281490"/>
    <s v="08-01"/>
    <x v="9"/>
    <x v="7"/>
    <x v="0"/>
  </r>
  <r>
    <x v="3500"/>
    <n v="27.9"/>
    <n v="32.6"/>
    <d v="1899-12-30T16:52:00"/>
    <n v="25.7"/>
    <d v="1899-12-30T04:52:00"/>
    <n v="6.9"/>
    <s v="Tue"/>
    <n v="59790179"/>
    <n v="1397808"/>
    <s v="08-02"/>
    <x v="9"/>
    <x v="7"/>
    <x v="1"/>
  </r>
  <r>
    <x v="3501"/>
    <n v="30.6"/>
    <n v="37.1"/>
    <d v="1899-12-30T15:00:00"/>
    <n v="26.3"/>
    <d v="1899-12-30T05:57:00"/>
    <n v="10.8"/>
    <s v="Wed"/>
    <n v="59521473"/>
    <n v="1392709"/>
    <s v="08-03"/>
    <x v="9"/>
    <x v="7"/>
    <x v="2"/>
  </r>
  <r>
    <x v="3502"/>
    <n v="30.7"/>
    <n v="35.299999999999997"/>
    <d v="1899-12-30T16:12:00"/>
    <n v="27.4"/>
    <d v="1899-12-30T04:26:00"/>
    <n v="7.9"/>
    <s v="Thu"/>
    <n v="60584569"/>
    <n v="1416981"/>
    <s v="08-04"/>
    <x v="9"/>
    <x v="7"/>
    <x v="3"/>
  </r>
  <r>
    <x v="3503"/>
    <n v="30.8"/>
    <n v="35.200000000000003"/>
    <d v="1899-12-30T17:32:00"/>
    <n v="26.5"/>
    <d v="1899-12-30T05:48:00"/>
    <n v="8.6999999999999993"/>
    <s v="Fri"/>
    <n v="54923095"/>
    <n v="1285601"/>
    <s v="08-05"/>
    <x v="9"/>
    <x v="7"/>
    <x v="4"/>
  </r>
  <r>
    <x v="3504"/>
    <n v="31.6"/>
    <n v="36.799999999999997"/>
    <d v="1899-12-30T15:55:00"/>
    <n v="26.6"/>
    <d v="1899-12-30T05:35:00"/>
    <n v="10.199999999999999"/>
    <s v="Sat"/>
    <n v="46819143"/>
    <n v="1094180"/>
    <s v="08-06"/>
    <x v="9"/>
    <x v="7"/>
    <x v="5"/>
  </r>
  <r>
    <x v="3505"/>
    <n v="31.5"/>
    <n v="37.799999999999997"/>
    <d v="1899-12-30T13:41:00"/>
    <n v="27.7"/>
    <d v="1899-12-30T05:47:00"/>
    <n v="10.1"/>
    <s v="Sun"/>
    <n v="43928637"/>
    <n v="1024256"/>
    <s v="08-07"/>
    <x v="9"/>
    <x v="7"/>
    <x v="6"/>
  </r>
  <r>
    <x v="3506"/>
    <n v="30.5"/>
    <n v="34.6"/>
    <d v="1899-12-30T13:07:00"/>
    <n v="27.1"/>
    <d v="1899-12-30T05:45:00"/>
    <n v="7.5"/>
    <s v="Mon"/>
    <n v="56619404"/>
    <n v="1319975"/>
    <s v="08-08"/>
    <x v="9"/>
    <x v="7"/>
    <x v="7"/>
  </r>
  <r>
    <x v="3507"/>
    <n v="29.8"/>
    <n v="32.9"/>
    <d v="1899-12-30T14:37:00"/>
    <n v="27.1"/>
    <d v="1899-12-30T05:12:00"/>
    <n v="5.8"/>
    <s v="Tue"/>
    <n v="63760336"/>
    <n v="1493616"/>
    <s v="08-09"/>
    <x v="9"/>
    <x v="7"/>
    <x v="8"/>
  </r>
  <r>
    <x v="3508"/>
    <n v="28.2"/>
    <n v="31"/>
    <d v="1899-12-30T12:58:00"/>
    <n v="26.5"/>
    <d v="1899-12-30T23:42:00"/>
    <n v="4.5"/>
    <s v="Wed"/>
    <n v="68411703"/>
    <n v="1599741"/>
    <s v="08-10"/>
    <x v="9"/>
    <x v="7"/>
    <x v="9"/>
  </r>
  <r>
    <x v="3509"/>
    <n v="26.5"/>
    <n v="29.5"/>
    <d v="1899-12-30T09:56:00"/>
    <n v="25.2"/>
    <d v="1899-12-30T04:23:00"/>
    <n v="4.3"/>
    <s v="Thu"/>
    <n v="69502468"/>
    <n v="1622184"/>
    <s v="08-11"/>
    <x v="9"/>
    <x v="7"/>
    <x v="10"/>
  </r>
  <r>
    <x v="3510"/>
    <n v="29.7"/>
    <n v="35.6"/>
    <d v="1899-12-30T15:00:00"/>
    <n v="25.3"/>
    <d v="1899-12-30T01:42:00"/>
    <n v="10.3"/>
    <s v="Fri"/>
    <n v="67390485"/>
    <n v="1573962"/>
    <s v="08-12"/>
    <x v="9"/>
    <x v="7"/>
    <x v="11"/>
  </r>
  <r>
    <x v="3511"/>
    <n v="26.4"/>
    <n v="34"/>
    <d v="1899-12-30T12:55:00"/>
    <n v="24.6"/>
    <d v="1899-12-30T05:02:00"/>
    <n v="9.4"/>
    <s v="Sat"/>
    <n v="54358938"/>
    <n v="1269243"/>
    <s v="08-13"/>
    <x v="9"/>
    <x v="7"/>
    <x v="12"/>
  </r>
  <r>
    <x v="3512"/>
    <n v="29.8"/>
    <n v="34.799999999999997"/>
    <d v="1899-12-30T13:18:00"/>
    <n v="25.1"/>
    <d v="1899-12-30T00:17:00"/>
    <n v="9.6999999999999993"/>
    <s v="Sun"/>
    <n v="43006771"/>
    <n v="1004277"/>
    <s v="08-14"/>
    <x v="9"/>
    <x v="7"/>
    <x v="13"/>
  </r>
  <r>
    <x v="3513"/>
    <n v="30.9"/>
    <n v="35.4"/>
    <d v="1899-12-30T14:37:00"/>
    <n v="27.1"/>
    <d v="1899-12-30T03:37:00"/>
    <n v="8.3000000000000007"/>
    <s v="Mon"/>
    <n v="52769209"/>
    <n v="1230915"/>
    <s v="08-15"/>
    <x v="9"/>
    <x v="7"/>
    <x v="14"/>
  </r>
  <r>
    <x v="3514"/>
    <n v="25.7"/>
    <n v="30.1"/>
    <d v="1899-12-30T00:01:00"/>
    <n v="22.9"/>
    <d v="1899-12-30T07:54:00"/>
    <n v="7.2"/>
    <s v="Tue"/>
    <n v="71535568"/>
    <n v="1667993"/>
    <s v="08-16"/>
    <x v="9"/>
    <x v="7"/>
    <x v="15"/>
  </r>
  <r>
    <x v="3515"/>
    <n v="25.7"/>
    <n v="29.7"/>
    <d v="1899-12-30T14:43:00"/>
    <n v="22.7"/>
    <d v="1899-12-30T22:00:00"/>
    <n v="7"/>
    <s v="Wed"/>
    <n v="71133797"/>
    <n v="1661543"/>
    <s v="08-17"/>
    <x v="9"/>
    <x v="7"/>
    <x v="16"/>
  </r>
  <r>
    <x v="3516"/>
    <n v="26.8"/>
    <n v="32.299999999999997"/>
    <d v="1899-12-30T15:09:00"/>
    <n v="22.3"/>
    <d v="1899-12-30T02:58:00"/>
    <n v="10"/>
    <s v="Thu"/>
    <n v="71475613"/>
    <n v="1670509"/>
    <s v="08-18"/>
    <x v="9"/>
    <x v="7"/>
    <x v="17"/>
  </r>
  <r>
    <x v="3517"/>
    <n v="28.2"/>
    <n v="33.700000000000003"/>
    <d v="1899-12-30T15:18:00"/>
    <n v="22.6"/>
    <d v="1899-12-30T05:39:00"/>
    <n v="11.1"/>
    <s v="Fri"/>
    <n v="71702250"/>
    <n v="1675950"/>
    <s v="08-19"/>
    <x v="9"/>
    <x v="7"/>
    <x v="18"/>
  </r>
  <r>
    <x v="3518"/>
    <n v="26.4"/>
    <n v="28.6"/>
    <d v="1899-12-30T00:08:00"/>
    <n v="23.9"/>
    <d v="1899-12-30T23:58:00"/>
    <n v="4.7"/>
    <s v="Sat"/>
    <n v="57715784"/>
    <n v="1353488"/>
    <s v="08-20"/>
    <x v="9"/>
    <x v="7"/>
    <x v="19"/>
  </r>
  <r>
    <x v="3519"/>
    <n v="26"/>
    <n v="31.1"/>
    <d v="1899-12-30T15:10:00"/>
    <n v="22.5"/>
    <d v="1899-12-30T05:35:00"/>
    <n v="8.6"/>
    <s v="Sun"/>
    <n v="46463624"/>
    <n v="1090728"/>
    <s v="08-21"/>
    <x v="9"/>
    <x v="7"/>
    <x v="20"/>
  </r>
  <r>
    <x v="3520"/>
    <n v="26.8"/>
    <n v="32.9"/>
    <d v="1899-12-30T14:44:00"/>
    <n v="18.899999999999999"/>
    <d v="1899-12-30T05:43:00"/>
    <n v="14"/>
    <s v="Mon"/>
    <n v="68417878"/>
    <n v="1601639"/>
    <s v="08-22"/>
    <x v="9"/>
    <x v="7"/>
    <x v="21"/>
  </r>
  <r>
    <x v="3521"/>
    <n v="25.4"/>
    <n v="28.8"/>
    <d v="1899-12-30T13:56:00"/>
    <n v="21.5"/>
    <d v="1899-12-30T23:35:00"/>
    <n v="7.3"/>
    <s v="Tue"/>
    <n v="72118991"/>
    <n v="1691426"/>
    <s v="08-23"/>
    <x v="9"/>
    <x v="7"/>
    <x v="22"/>
  </r>
  <r>
    <x v="3522"/>
    <n v="21.5"/>
    <n v="22.6"/>
    <d v="1899-12-30T16:37:00"/>
    <n v="19.8"/>
    <d v="1899-12-30T11:19:00"/>
    <n v="2.8"/>
    <s v="Wed"/>
    <n v="73063051"/>
    <n v="1712490"/>
    <s v="08-24"/>
    <x v="9"/>
    <x v="7"/>
    <x v="23"/>
  </r>
  <r>
    <x v="3523"/>
    <n v="24.5"/>
    <n v="30.8"/>
    <d v="1899-12-30T16:47:00"/>
    <n v="18.8"/>
    <d v="1899-12-30T05:45:00"/>
    <n v="12"/>
    <s v="Thu"/>
    <n v="72343123"/>
    <n v="1699032"/>
    <s v="08-25"/>
    <x v="9"/>
    <x v="7"/>
    <x v="24"/>
  </r>
  <r>
    <x v="3524"/>
    <n v="25.1"/>
    <n v="30.2"/>
    <d v="1899-12-30T15:20:00"/>
    <n v="21.5"/>
    <d v="1899-12-30T06:27:00"/>
    <n v="8.6999999999999993"/>
    <s v="Fri"/>
    <n v="70212381"/>
    <n v="1649524"/>
    <s v="08-26"/>
    <x v="9"/>
    <x v="7"/>
    <x v="25"/>
  </r>
  <r>
    <x v="3525"/>
    <n v="23.2"/>
    <n v="28.2"/>
    <d v="1899-12-30T15:58:00"/>
    <n v="18.3"/>
    <d v="1899-12-30T23:58:00"/>
    <n v="9.9"/>
    <s v="Sat"/>
    <n v="56522247"/>
    <n v="1322614"/>
    <s v="08-27"/>
    <x v="9"/>
    <x v="7"/>
    <x v="26"/>
  </r>
  <r>
    <x v="3526"/>
    <n v="21.4"/>
    <n v="27.5"/>
    <d v="1899-12-30T14:57:00"/>
    <n v="16.2"/>
    <d v="1899-12-30T03:36:00"/>
    <n v="11.3"/>
    <s v="Sun"/>
    <n v="47215601"/>
    <n v="1102984"/>
    <s v="08-28"/>
    <x v="9"/>
    <x v="7"/>
    <x v="27"/>
  </r>
  <r>
    <x v="3527"/>
    <n v="21.5"/>
    <n v="24.9"/>
    <d v="1899-12-30T13:02:00"/>
    <n v="17.5"/>
    <d v="1899-12-30T04:24:00"/>
    <n v="7.4"/>
    <s v="Mon"/>
    <n v="69631864"/>
    <n v="1624883"/>
    <s v="08-29"/>
    <x v="9"/>
    <x v="7"/>
    <x v="28"/>
  </r>
  <r>
    <x v="3528"/>
    <n v="20.9"/>
    <n v="24.1"/>
    <d v="1899-12-30T11:26:00"/>
    <n v="19.399999999999999"/>
    <d v="1899-12-30T03:58:00"/>
    <n v="4.7"/>
    <s v="Tue"/>
    <n v="73974925"/>
    <n v="1726285"/>
    <s v="08-30"/>
    <x v="9"/>
    <x v="7"/>
    <x v="29"/>
  </r>
  <r>
    <x v="3529"/>
    <n v="21.3"/>
    <n v="22.7"/>
    <d v="1899-12-30T16:49:00"/>
    <n v="20.5"/>
    <d v="1899-12-30T23:59:00"/>
    <n v="2.2000000000000002"/>
    <s v="Wed"/>
    <n v="73754473"/>
    <n v="1720394"/>
    <s v="08-31"/>
    <x v="9"/>
    <x v="7"/>
    <x v="30"/>
  </r>
  <r>
    <x v="3530"/>
    <n v="21.6"/>
    <n v="25.2"/>
    <d v="1899-12-30T12:20:00"/>
    <n v="18.5"/>
    <d v="1899-12-30T06:11:00"/>
    <n v="6.7"/>
    <s v="Thu"/>
    <n v="74763847"/>
    <n v="1745844"/>
    <s v="09-01"/>
    <x v="9"/>
    <x v="8"/>
    <x v="0"/>
  </r>
  <r>
    <x v="3531"/>
    <n v="21.5"/>
    <n v="24.2"/>
    <d v="1899-12-30T13:50:00"/>
    <n v="18.8"/>
    <d v="1899-12-30T02:50:00"/>
    <n v="5.4"/>
    <s v="Fri"/>
    <n v="72910249"/>
    <n v="1710748"/>
    <s v="09-02"/>
    <x v="9"/>
    <x v="8"/>
    <x v="1"/>
  </r>
  <r>
    <x v="3532"/>
    <n v="22.2"/>
    <n v="24.3"/>
    <d v="1899-12-30T11:34:00"/>
    <n v="20.399999999999999"/>
    <d v="1899-12-30T06:46:00"/>
    <n v="3.9"/>
    <s v="Sat"/>
    <n v="58778848"/>
    <n v="1382410"/>
    <s v="09-03"/>
    <x v="9"/>
    <x v="8"/>
    <x v="2"/>
  </r>
  <r>
    <x v="3533"/>
    <n v="25.4"/>
    <n v="29.9"/>
    <d v="1899-12-30T16:04:00"/>
    <n v="20.9"/>
    <d v="1899-12-30T00:26:00"/>
    <n v="9"/>
    <s v="Sun"/>
    <n v="50473555"/>
    <n v="1186603"/>
    <s v="09-04"/>
    <x v="9"/>
    <x v="8"/>
    <x v="3"/>
  </r>
  <r>
    <x v="3534"/>
    <n v="24.9"/>
    <n v="27.9"/>
    <d v="1899-12-30T12:57:00"/>
    <n v="22"/>
    <d v="1899-12-30T23:58:00"/>
    <n v="5.9"/>
    <s v="Mon"/>
    <n v="71130925"/>
    <n v="1672054"/>
    <s v="09-05"/>
    <x v="9"/>
    <x v="8"/>
    <x v="4"/>
  </r>
  <r>
    <x v="3535"/>
    <n v="22.6"/>
    <n v="26.4"/>
    <d v="1899-12-30T16:54:00"/>
    <n v="19.100000000000001"/>
    <d v="1899-12-30T23:47:00"/>
    <n v="7.3"/>
    <s v="Tue"/>
    <n v="72419627"/>
    <n v="1696828"/>
    <s v="09-06"/>
    <x v="9"/>
    <x v="8"/>
    <x v="5"/>
  </r>
  <r>
    <x v="3536"/>
    <n v="22.4"/>
    <n v="29.1"/>
    <d v="1899-12-30T15:23:00"/>
    <n v="15.8"/>
    <d v="1899-12-30T05:44:00"/>
    <n v="13.3"/>
    <s v="Wed"/>
    <n v="75156610"/>
    <n v="1764235"/>
    <s v="09-07"/>
    <x v="9"/>
    <x v="8"/>
    <x v="6"/>
  </r>
  <r>
    <x v="3537"/>
    <n v="21.7"/>
    <n v="28.5"/>
    <d v="1899-12-30T13:46:00"/>
    <n v="15.1"/>
    <d v="1899-12-30T05:56:00"/>
    <n v="13.4"/>
    <s v="Thu"/>
    <n v="70123016"/>
    <n v="1648651"/>
    <s v="09-08"/>
    <x v="9"/>
    <x v="8"/>
    <x v="7"/>
  </r>
  <r>
    <x v="3538"/>
    <n v="21.5"/>
    <n v="27.7"/>
    <d v="1899-12-30T14:19:00"/>
    <n v="17"/>
    <d v="1899-12-30T04:04:00"/>
    <n v="10.7"/>
    <s v="Fri"/>
    <n v="49683040"/>
    <n v="1165651"/>
    <s v="09-09"/>
    <x v="9"/>
    <x v="8"/>
    <x v="8"/>
  </r>
  <r>
    <x v="3539"/>
    <n v="21"/>
    <n v="24.2"/>
    <d v="1899-12-30T13:55:00"/>
    <n v="18.600000000000001"/>
    <d v="1899-12-30T03:00:00"/>
    <n v="5.6"/>
    <s v="Sat"/>
    <n v="38852346"/>
    <n v="911520"/>
    <s v="09-10"/>
    <x v="9"/>
    <x v="8"/>
    <x v="9"/>
  </r>
  <r>
    <x v="3540"/>
    <n v="22.7"/>
    <n v="27.6"/>
    <d v="1899-12-30T13:24:00"/>
    <n v="18.100000000000001"/>
    <d v="1899-12-30T05:55:00"/>
    <n v="9.5"/>
    <s v="Sun"/>
    <n v="39485949"/>
    <n v="927708"/>
    <s v="09-11"/>
    <x v="9"/>
    <x v="8"/>
    <x v="10"/>
  </r>
  <r>
    <x v="3541"/>
    <n v="21.7"/>
    <n v="24.7"/>
    <d v="1899-12-30T15:47:00"/>
    <n v="18.899999999999999"/>
    <d v="1899-12-30T05:54:00"/>
    <n v="5.8"/>
    <s v="Mon"/>
    <n v="47413118"/>
    <n v="1115670"/>
    <s v="09-12"/>
    <x v="9"/>
    <x v="8"/>
    <x v="11"/>
  </r>
  <r>
    <x v="3542"/>
    <n v="23.7"/>
    <n v="27.7"/>
    <d v="1899-12-30T13:28:00"/>
    <n v="21.1"/>
    <d v="1899-12-30T23:59:00"/>
    <n v="6.6"/>
    <s v="Tue"/>
    <n v="71445505"/>
    <n v="1680447"/>
    <s v="09-13"/>
    <x v="9"/>
    <x v="8"/>
    <x v="12"/>
  </r>
  <r>
    <x v="3543"/>
    <n v="23.4"/>
    <n v="27.2"/>
    <d v="1899-12-30T11:28:00"/>
    <n v="20.5"/>
    <d v="1899-12-30T02:14:00"/>
    <n v="6.7"/>
    <s v="Wed"/>
    <n v="76629057"/>
    <n v="1804149"/>
    <s v="09-14"/>
    <x v="9"/>
    <x v="8"/>
    <x v="13"/>
  </r>
  <r>
    <x v="3544"/>
    <n v="23.5"/>
    <n v="26.8"/>
    <d v="1899-12-30T13:47:00"/>
    <n v="21.3"/>
    <d v="1899-12-30T05:44:00"/>
    <n v="5.5"/>
    <s v="Thu"/>
    <n v="79342143"/>
    <n v="1873165"/>
    <s v="09-15"/>
    <x v="9"/>
    <x v="8"/>
    <x v="14"/>
  </r>
  <r>
    <x v="3545"/>
    <n v="24.7"/>
    <n v="29"/>
    <d v="1899-12-30T15:55:00"/>
    <n v="21.8"/>
    <d v="1899-12-30T05:30:00"/>
    <n v="7.2"/>
    <s v="Fri"/>
    <n v="77742016"/>
    <n v="1834334"/>
    <s v="09-16"/>
    <x v="9"/>
    <x v="8"/>
    <x v="15"/>
  </r>
  <r>
    <x v="3546"/>
    <n v="26.2"/>
    <n v="33.200000000000003"/>
    <d v="1899-12-30T13:09:00"/>
    <n v="22.7"/>
    <d v="1899-12-30T04:42:00"/>
    <n v="10.5"/>
    <s v="Sat"/>
    <n v="59588068"/>
    <n v="1403759"/>
    <s v="09-17"/>
    <x v="9"/>
    <x v="8"/>
    <x v="16"/>
  </r>
  <r>
    <x v="3547"/>
    <n v="26.6"/>
    <n v="30.5"/>
    <d v="1899-12-30T12:37:00"/>
    <n v="23"/>
    <d v="1899-12-30T06:36:00"/>
    <n v="7.5"/>
    <s v="Sun"/>
    <n v="50098430"/>
    <n v="1177607"/>
    <s v="09-18"/>
    <x v="9"/>
    <x v="8"/>
    <x v="17"/>
  </r>
  <r>
    <x v="3548"/>
    <n v="25.1"/>
    <n v="29.8"/>
    <d v="1899-12-30T13:23:00"/>
    <n v="18.8"/>
    <d v="1899-12-30T23:59:00"/>
    <n v="11"/>
    <s v="Mon"/>
    <n v="70361808"/>
    <n v="1652689"/>
    <s v="09-19"/>
    <x v="9"/>
    <x v="8"/>
    <x v="18"/>
  </r>
  <r>
    <x v="3549"/>
    <n v="19.2"/>
    <n v="22.9"/>
    <d v="1899-12-30T12:02:00"/>
    <n v="15.6"/>
    <d v="1899-12-30T23:48:00"/>
    <n v="7.3"/>
    <s v="Tue"/>
    <n v="75139598"/>
    <n v="1768208"/>
    <s v="09-20"/>
    <x v="9"/>
    <x v="8"/>
    <x v="19"/>
  </r>
  <r>
    <x v="3550"/>
    <n v="17.2"/>
    <n v="22.8"/>
    <d v="1899-12-30T13:01:00"/>
    <n v="12"/>
    <d v="1899-12-30T05:58:00"/>
    <n v="10.8"/>
    <s v="Wed"/>
    <n v="78306979"/>
    <n v="1841873"/>
    <s v="09-21"/>
    <x v="9"/>
    <x v="8"/>
    <x v="20"/>
  </r>
  <r>
    <x v="3551"/>
    <n v="18.600000000000001"/>
    <n v="25.1"/>
    <d v="1899-12-30T15:26:00"/>
    <n v="11.6"/>
    <d v="1899-12-30T06:07:00"/>
    <n v="13.5"/>
    <s v="Thu"/>
    <n v="77697376"/>
    <n v="1820998"/>
    <s v="09-22"/>
    <x v="9"/>
    <x v="8"/>
    <x v="21"/>
  </r>
  <r>
    <x v="3552"/>
    <n v="20.8"/>
    <n v="27.8"/>
    <d v="1899-12-30T14:14:00"/>
    <n v="16.2"/>
    <d v="1899-12-30T05:04:00"/>
    <n v="11.6"/>
    <s v="Fri"/>
    <n v="76890354"/>
    <n v="1798001"/>
    <s v="09-23"/>
    <x v="9"/>
    <x v="8"/>
    <x v="22"/>
  </r>
  <r>
    <x v="3553"/>
    <n v="19.2"/>
    <n v="24.7"/>
    <d v="1899-12-30T14:39:00"/>
    <n v="15.4"/>
    <d v="1899-12-30T04:54:00"/>
    <n v="9.3000000000000007"/>
    <s v="Sat"/>
    <n v="64442607"/>
    <n v="1511532"/>
    <s v="09-24"/>
    <x v="9"/>
    <x v="8"/>
    <x v="23"/>
  </r>
  <r>
    <x v="3554"/>
    <n v="18.600000000000001"/>
    <n v="22.9"/>
    <d v="1899-12-30T16:04:00"/>
    <n v="14.5"/>
    <d v="1899-12-30T04:42:00"/>
    <n v="8.4"/>
    <s v="Sun"/>
    <n v="54887964"/>
    <n v="1288954"/>
    <s v="09-25"/>
    <x v="9"/>
    <x v="8"/>
    <x v="24"/>
  </r>
  <r>
    <x v="3555"/>
    <n v="18.5"/>
    <n v="21.9"/>
    <d v="1899-12-30T13:56:00"/>
    <n v="15.5"/>
    <d v="1899-12-30T04:34:00"/>
    <n v="6.4"/>
    <s v="Mon"/>
    <n v="75874749"/>
    <n v="1779913"/>
    <s v="09-26"/>
    <x v="9"/>
    <x v="8"/>
    <x v="25"/>
  </r>
  <r>
    <x v="3556"/>
    <n v="20.3"/>
    <n v="26.4"/>
    <d v="1899-12-30T14:53:00"/>
    <n v="16.600000000000001"/>
    <d v="1899-12-30T04:02:00"/>
    <n v="9.8000000000000007"/>
    <s v="Tue"/>
    <n v="79374639"/>
    <n v="1864974"/>
    <s v="09-27"/>
    <x v="9"/>
    <x v="8"/>
    <x v="26"/>
  </r>
  <r>
    <x v="3557"/>
    <n v="19.399999999999999"/>
    <n v="26.2"/>
    <d v="1899-12-30T14:09:00"/>
    <n v="14.8"/>
    <d v="1899-12-30T04:27:00"/>
    <n v="11.4"/>
    <s v="Wed"/>
    <n v="79942872"/>
    <n v="1876200"/>
    <s v="09-28"/>
    <x v="9"/>
    <x v="8"/>
    <x v="27"/>
  </r>
  <r>
    <x v="3558"/>
    <n v="20.8"/>
    <n v="29.3"/>
    <d v="1899-12-30T15:10:00"/>
    <n v="13.7"/>
    <d v="1899-12-30T06:33:00"/>
    <n v="15.6"/>
    <s v="Thu"/>
    <n v="79179568"/>
    <n v="1853706"/>
    <s v="09-29"/>
    <x v="9"/>
    <x v="8"/>
    <x v="28"/>
  </r>
  <r>
    <x v="3559"/>
    <n v="21.6"/>
    <n v="31.2"/>
    <d v="1899-12-30T15:33:00"/>
    <n v="14.1"/>
    <d v="1899-12-30T06:22:00"/>
    <n v="17.100000000000001"/>
    <s v="Fri"/>
    <n v="76037221"/>
    <n v="1777395"/>
    <s v="09-30"/>
    <x v="9"/>
    <x v="8"/>
    <x v="29"/>
  </r>
  <r>
    <x v="3560"/>
    <n v="21.6"/>
    <n v="31"/>
    <d v="1899-12-30T13:47:00"/>
    <n v="13.4"/>
    <d v="1899-12-30T06:23:00"/>
    <n v="17.600000000000001"/>
    <s v="Sat"/>
    <n v="62565254"/>
    <n v="1464554"/>
    <s v="10-01"/>
    <x v="9"/>
    <x v="9"/>
    <x v="0"/>
  </r>
  <r>
    <x v="3561"/>
    <n v="22.2"/>
    <n v="29.6"/>
    <d v="1899-12-30T14:05:00"/>
    <n v="15"/>
    <d v="1899-12-30T05:14:00"/>
    <n v="14.6"/>
    <s v="Sun"/>
    <n v="51739393"/>
    <n v="1211739"/>
    <s v="10-02"/>
    <x v="9"/>
    <x v="9"/>
    <x v="1"/>
  </r>
  <r>
    <x v="3562"/>
    <n v="24.9"/>
    <n v="29.7"/>
    <d v="1899-12-30T14:28:00"/>
    <n v="20.3"/>
    <d v="1899-12-30T05:59:00"/>
    <n v="9.4"/>
    <s v="Mon"/>
    <n v="58695144"/>
    <n v="1375768"/>
    <s v="10-03"/>
    <x v="9"/>
    <x v="9"/>
    <x v="2"/>
  </r>
  <r>
    <x v="3563"/>
    <n v="21.5"/>
    <n v="27.2"/>
    <d v="1899-12-30T07:07:00"/>
    <n v="15.3"/>
    <d v="1899-12-30T23:02:00"/>
    <n v="11.9"/>
    <s v="Tue"/>
    <n v="75570307"/>
    <n v="1772985"/>
    <s v="10-04"/>
    <x v="9"/>
    <x v="9"/>
    <x v="3"/>
  </r>
  <r>
    <x v="3564"/>
    <n v="17"/>
    <n v="20.7"/>
    <d v="1899-12-30T15:20:00"/>
    <n v="15.1"/>
    <d v="1899-12-30T04:19:00"/>
    <n v="5.6"/>
    <s v="Wed"/>
    <n v="80042510"/>
    <n v="1880029"/>
    <s v="10-05"/>
    <x v="9"/>
    <x v="9"/>
    <x v="4"/>
  </r>
  <r>
    <x v="3565"/>
    <n v="18.2"/>
    <n v="23.3"/>
    <d v="1899-12-30T14:35:00"/>
    <n v="15.3"/>
    <d v="1899-12-30T03:23:00"/>
    <n v="8"/>
    <s v="Thu"/>
    <n v="79830008"/>
    <n v="1878504"/>
    <s v="10-06"/>
    <x v="9"/>
    <x v="9"/>
    <x v="5"/>
  </r>
  <r>
    <x v="3566"/>
    <n v="16.600000000000001"/>
    <n v="20"/>
    <d v="1899-12-30T11:19:00"/>
    <n v="12.8"/>
    <d v="1899-12-30T23:37:00"/>
    <n v="7.2"/>
    <s v="Fri"/>
    <n v="80647936"/>
    <n v="1889827"/>
    <s v="10-07"/>
    <x v="9"/>
    <x v="9"/>
    <x v="6"/>
  </r>
  <r>
    <x v="3567"/>
    <n v="14.9"/>
    <n v="20.9"/>
    <d v="1899-12-30T12:47:00"/>
    <n v="9.4"/>
    <d v="1899-12-30T06:26:00"/>
    <n v="11.5"/>
    <s v="Sat"/>
    <n v="70599847"/>
    <n v="1648574"/>
    <s v="10-08"/>
    <x v="9"/>
    <x v="9"/>
    <x v="7"/>
  </r>
  <r>
    <x v="3568"/>
    <n v="14.4"/>
    <n v="16.399999999999999"/>
    <d v="1899-12-30T14:55:00"/>
    <n v="12"/>
    <d v="1899-12-30T06:42:00"/>
    <n v="4.4000000000000004"/>
    <s v="Sun"/>
    <n v="68133897"/>
    <n v="1589122"/>
    <s v="10-09"/>
    <x v="9"/>
    <x v="9"/>
    <x v="8"/>
  </r>
  <r>
    <x v="3569"/>
    <n v="13.7"/>
    <n v="17.3"/>
    <d v="1899-12-30T13:15:00"/>
    <n v="11.2"/>
    <d v="1899-12-30T23:39:00"/>
    <n v="6.1"/>
    <s v="Mon"/>
    <n v="87085474"/>
    <n v="2032137"/>
    <s v="10-10"/>
    <x v="9"/>
    <x v="9"/>
    <x v="9"/>
  </r>
  <r>
    <x v="3570"/>
    <n v="13.6"/>
    <n v="19"/>
    <d v="1899-12-30T15:53:00"/>
    <n v="9.8000000000000007"/>
    <d v="1899-12-31T00:00:00"/>
    <n v="9.1999999999999993"/>
    <s v="Tue"/>
    <n v="101978886"/>
    <n v="2381353"/>
    <s v="10-11"/>
    <x v="9"/>
    <x v="9"/>
    <x v="10"/>
  </r>
  <r>
    <x v="3571"/>
    <n v="14"/>
    <n v="21.4"/>
    <d v="1899-12-30T15:35:00"/>
    <n v="6.6"/>
    <d v="1899-12-30T06:33:00"/>
    <n v="14.8"/>
    <s v="Wed"/>
    <n v="103074508"/>
    <n v="2410148"/>
    <s v="10-12"/>
    <x v="9"/>
    <x v="9"/>
    <x v="11"/>
  </r>
  <r>
    <x v="3572"/>
    <n v="16.100000000000001"/>
    <n v="22.4"/>
    <d v="1899-12-30T14:24:00"/>
    <n v="10.7"/>
    <d v="1899-12-30T06:03:00"/>
    <n v="11.7"/>
    <s v="Thu"/>
    <n v="97226132"/>
    <n v="2266699"/>
    <s v="10-13"/>
    <x v="9"/>
    <x v="9"/>
    <x v="12"/>
  </r>
  <r>
    <x v="3573"/>
    <n v="16.100000000000001"/>
    <n v="22.7"/>
    <d v="1899-12-30T14:49:00"/>
    <n v="9.8000000000000007"/>
    <d v="1899-12-30T05:04:00"/>
    <n v="12.9"/>
    <s v="Fri"/>
    <n v="94221605"/>
    <n v="2193693"/>
    <s v="10-14"/>
    <x v="9"/>
    <x v="9"/>
    <x v="13"/>
  </r>
  <r>
    <x v="3574"/>
    <n v="17.8"/>
    <n v="24.2"/>
    <d v="1899-12-30T13:26:00"/>
    <n v="12.3"/>
    <d v="1899-12-30T06:28:00"/>
    <n v="11.9"/>
    <s v="Sat"/>
    <n v="76198413"/>
    <n v="1776788"/>
    <s v="10-15"/>
    <x v="9"/>
    <x v="9"/>
    <x v="14"/>
  </r>
  <r>
    <x v="3575"/>
    <n v="19.2"/>
    <n v="25.7"/>
    <d v="1899-12-30T15:41:00"/>
    <n v="11.9"/>
    <d v="1899-12-30T05:31:00"/>
    <n v="13.8"/>
    <s v="Sun"/>
    <n v="65502073"/>
    <n v="1534026"/>
    <s v="10-16"/>
    <x v="9"/>
    <x v="9"/>
    <x v="15"/>
  </r>
  <r>
    <x v="3576"/>
    <n v="16"/>
    <n v="20.6"/>
    <d v="1899-12-30T12:28:00"/>
    <n v="10.4"/>
    <d v="1899-12-30T23:51:00"/>
    <n v="10.199999999999999"/>
    <s v="Mon"/>
    <n v="91979545"/>
    <n v="2153842"/>
    <s v="10-17"/>
    <x v="9"/>
    <x v="9"/>
    <x v="16"/>
  </r>
  <r>
    <x v="3577"/>
    <n v="11.7"/>
    <n v="16.899999999999999"/>
    <d v="1899-12-30T14:47:00"/>
    <n v="7.7"/>
    <d v="1899-12-30T06:15:00"/>
    <n v="9.1999999999999993"/>
    <s v="Tue"/>
    <n v="110754893"/>
    <n v="2581052"/>
    <s v="10-18"/>
    <x v="9"/>
    <x v="9"/>
    <x v="17"/>
  </r>
  <r>
    <x v="3578"/>
    <n v="10.8"/>
    <n v="17.899999999999999"/>
    <d v="1899-12-30T15:30:00"/>
    <n v="4"/>
    <d v="1899-12-30T06:41:00"/>
    <n v="13.9"/>
    <s v="Wed"/>
    <n v="116442973"/>
    <n v="2719011"/>
    <s v="10-19"/>
    <x v="9"/>
    <x v="9"/>
    <x v="18"/>
  </r>
  <r>
    <x v="3579"/>
    <n v="12"/>
    <n v="21.4"/>
    <d v="1899-12-30T15:01:00"/>
    <n v="3.2"/>
    <d v="1899-12-30T06:21:00"/>
    <n v="18.2"/>
    <s v="Thu"/>
    <n v="117386445"/>
    <n v="2744349"/>
    <s v="10-20"/>
    <x v="9"/>
    <x v="9"/>
    <x v="19"/>
  </r>
  <r>
    <x v="3580"/>
    <n v="14.5"/>
    <n v="20.100000000000001"/>
    <d v="1899-12-30T14:36:00"/>
    <n v="7.1"/>
    <d v="1899-12-30T05:39:00"/>
    <n v="13"/>
    <s v="Fri"/>
    <n v="112297040"/>
    <n v="2624780"/>
    <s v="10-21"/>
    <x v="9"/>
    <x v="9"/>
    <x v="20"/>
  </r>
  <r>
    <x v="3581"/>
    <n v="16.600000000000001"/>
    <n v="23.3"/>
    <d v="1899-12-30T14:47:00"/>
    <n v="11.9"/>
    <d v="1899-12-30T06:41:00"/>
    <n v="11.4"/>
    <s v="Sat"/>
    <n v="87757339"/>
    <n v="2039802"/>
    <s v="10-22"/>
    <x v="9"/>
    <x v="9"/>
    <x v="21"/>
  </r>
  <r>
    <x v="3582"/>
    <n v="15.3"/>
    <n v="21.4"/>
    <d v="1899-12-30T14:08:00"/>
    <n v="10.7"/>
    <d v="1899-12-30T06:53:00"/>
    <n v="10.7"/>
    <s v="Sun"/>
    <n v="79477913"/>
    <n v="1845958"/>
    <s v="10-23"/>
    <x v="9"/>
    <x v="9"/>
    <x v="22"/>
  </r>
  <r>
    <x v="3583"/>
    <n v="12.3"/>
    <n v="16.5"/>
    <d v="1899-12-30T12:40:00"/>
    <n v="7.9"/>
    <d v="1899-12-30T06:47:00"/>
    <n v="8.6"/>
    <s v="Mon"/>
    <n v="110818617"/>
    <n v="2579990"/>
    <s v="10-24"/>
    <x v="9"/>
    <x v="9"/>
    <x v="23"/>
  </r>
  <r>
    <x v="3584"/>
    <n v="11.2"/>
    <n v="18.100000000000001"/>
    <d v="1899-12-30T14:35:00"/>
    <n v="5.0999999999999996"/>
    <d v="1899-12-30T06:51:00"/>
    <n v="13"/>
    <s v="Tue"/>
    <n v="119095436"/>
    <n v="2769704"/>
    <s v="10-25"/>
    <x v="9"/>
    <x v="9"/>
    <x v="24"/>
  </r>
  <r>
    <x v="3585"/>
    <n v="12.2"/>
    <n v="20.100000000000001"/>
    <d v="1899-12-30T14:11:00"/>
    <n v="4.3"/>
    <d v="1899-12-30T06:43:00"/>
    <n v="15.8"/>
    <s v="Wed"/>
    <n v="118541280"/>
    <n v="2763847"/>
    <s v="10-26"/>
    <x v="9"/>
    <x v="9"/>
    <x v="25"/>
  </r>
  <r>
    <x v="3586"/>
    <n v="14.5"/>
    <n v="21.8"/>
    <d v="1899-12-30T15:46:00"/>
    <n v="9.6999999999999993"/>
    <d v="1899-12-30T05:01:00"/>
    <n v="12.1"/>
    <s v="Thu"/>
    <n v="113711019"/>
    <n v="2646356"/>
    <s v="10-27"/>
    <x v="9"/>
    <x v="9"/>
    <x v="26"/>
  </r>
  <r>
    <x v="3587"/>
    <n v="13.1"/>
    <n v="22.1"/>
    <d v="1899-12-30T14:17:00"/>
    <n v="6.5"/>
    <d v="1899-12-30T06:40:00"/>
    <n v="15.6"/>
    <s v="Fri"/>
    <n v="113862123"/>
    <n v="2645766"/>
    <s v="10-28"/>
    <x v="9"/>
    <x v="9"/>
    <x v="27"/>
  </r>
  <r>
    <x v="3588"/>
    <n v="13.6"/>
    <n v="19.899999999999999"/>
    <d v="1899-12-30T12:41:00"/>
    <n v="8.5"/>
    <d v="1899-12-30T06:42:00"/>
    <n v="11.4"/>
    <s v="Sat"/>
    <n v="98128490"/>
    <n v="2277383"/>
    <s v="10-29"/>
    <x v="9"/>
    <x v="9"/>
    <x v="28"/>
  </r>
  <r>
    <x v="3589"/>
    <n v="13.3"/>
    <n v="18.7"/>
    <d v="1899-12-30T12:34:00"/>
    <n v="9.6"/>
    <d v="1899-12-30T04:03:00"/>
    <n v="9.1"/>
    <s v="Sun"/>
    <n v="91862423"/>
    <n v="2136661"/>
    <s v="10-30"/>
    <x v="9"/>
    <x v="9"/>
    <x v="29"/>
  </r>
  <r>
    <x v="3590"/>
    <n v="13.1"/>
    <n v="19.5"/>
    <d v="1899-12-30T13:56:00"/>
    <n v="6.9"/>
    <d v="1899-12-30T06:10:00"/>
    <n v="12.6"/>
    <s v="Mon"/>
    <n v="111782958"/>
    <n v="2600458"/>
    <s v="10-31"/>
    <x v="9"/>
    <x v="9"/>
    <x v="30"/>
  </r>
  <r>
    <x v="3591"/>
    <n v="14.2"/>
    <n v="22"/>
    <d v="1899-12-30T14:19:00"/>
    <n v="6.7"/>
    <d v="1899-12-30T07:01:00"/>
    <n v="15.3"/>
    <s v="Tue"/>
    <n v="113676872"/>
    <n v="2642740"/>
    <s v="11-01"/>
    <x v="9"/>
    <x v="10"/>
    <x v="0"/>
  </r>
  <r>
    <x v="3592"/>
    <n v="13.1"/>
    <n v="21.4"/>
    <d v="1899-12-30T15:14:00"/>
    <n v="6.4"/>
    <d v="1899-12-30T07:12:00"/>
    <n v="15"/>
    <s v="Wed"/>
    <n v="114694661"/>
    <n v="2671279"/>
    <s v="11-02"/>
    <x v="9"/>
    <x v="10"/>
    <x v="1"/>
  </r>
  <r>
    <x v="3593"/>
    <n v="12.5"/>
    <n v="19.399999999999999"/>
    <d v="1899-12-30T14:31:00"/>
    <n v="5.0999999999999996"/>
    <d v="1899-12-30T04:38:00"/>
    <n v="14.3"/>
    <s v="Thu"/>
    <n v="123612318"/>
    <n v="2884566"/>
    <s v="11-03"/>
    <x v="9"/>
    <x v="10"/>
    <x v="2"/>
  </r>
  <r>
    <x v="3594"/>
    <n v="9.3000000000000007"/>
    <n v="13.7"/>
    <d v="1899-12-30T15:08:00"/>
    <n v="6.1"/>
    <d v="1899-12-30T23:09:00"/>
    <n v="7.6"/>
    <s v="Fri"/>
    <n v="137296572"/>
    <n v="3212723"/>
    <s v="11-04"/>
    <x v="9"/>
    <x v="10"/>
    <x v="3"/>
  </r>
  <r>
    <x v="3595"/>
    <n v="9.1"/>
    <n v="15.7"/>
    <d v="1899-12-30T15:26:00"/>
    <n v="4.5999999999999996"/>
    <d v="1899-12-30T06:22:00"/>
    <n v="11.1"/>
    <s v="Sat"/>
    <n v="130539848"/>
    <n v="3049836"/>
    <s v="11-05"/>
    <x v="9"/>
    <x v="10"/>
    <x v="4"/>
  </r>
  <r>
    <x v="3596"/>
    <n v="8.9"/>
    <n v="16.899999999999999"/>
    <d v="1899-12-30T14:46:00"/>
    <n v="1.3"/>
    <d v="1899-12-30T06:27:00"/>
    <n v="15.6"/>
    <s v="Sun"/>
    <n v="122776746"/>
    <n v="2864758"/>
    <s v="11-06"/>
    <x v="9"/>
    <x v="10"/>
    <x v="5"/>
  </r>
  <r>
    <x v="3597"/>
    <n v="9.6999999999999993"/>
    <n v="18.600000000000001"/>
    <d v="1899-12-30T15:06:00"/>
    <n v="1.9"/>
    <d v="1899-12-30T06:52:00"/>
    <n v="16.7"/>
    <s v="Mon"/>
    <n v="140823826"/>
    <n v="3280678"/>
    <s v="11-07"/>
    <x v="9"/>
    <x v="10"/>
    <x v="6"/>
  </r>
  <r>
    <x v="3598"/>
    <n v="10.9"/>
    <n v="19.7"/>
    <d v="1899-12-30T15:00:00"/>
    <n v="3.6"/>
    <d v="1899-12-30T06:54:00"/>
    <n v="16.100000000000001"/>
    <s v="Tue"/>
    <n v="139383305"/>
    <n v="3254494"/>
    <s v="11-08"/>
    <x v="9"/>
    <x v="10"/>
    <x v="7"/>
  </r>
  <r>
    <x v="3599"/>
    <n v="11.7"/>
    <n v="19.7"/>
    <d v="1899-12-30T15:40:00"/>
    <n v="3.8"/>
    <d v="1899-12-30T06:24:00"/>
    <n v="15.9"/>
    <s v="Wed"/>
    <n v="137461676"/>
    <n v="3220253"/>
    <s v="11-09"/>
    <x v="9"/>
    <x v="10"/>
    <x v="8"/>
  </r>
  <r>
    <x v="3600"/>
    <n v="13.3"/>
    <n v="21.9"/>
    <d v="1899-12-30T15:19:00"/>
    <n v="5.3"/>
    <d v="1899-12-30T07:37:00"/>
    <n v="16.600000000000001"/>
    <s v="Thu"/>
    <n v="133520292"/>
    <n v="3122398"/>
    <s v="11-10"/>
    <x v="9"/>
    <x v="10"/>
    <x v="9"/>
  </r>
  <r>
    <x v="3601"/>
    <n v="14"/>
    <n v="21.3"/>
    <d v="1899-12-30T15:01:00"/>
    <n v="6.9"/>
    <d v="1899-12-30T06:24:00"/>
    <n v="14.4"/>
    <s v="Fri"/>
    <n v="123157823"/>
    <n v="2874401"/>
    <s v="11-11"/>
    <x v="9"/>
    <x v="10"/>
    <x v="10"/>
  </r>
  <r>
    <x v="3602"/>
    <n v="17"/>
    <n v="24.3"/>
    <d v="1899-12-30T14:22:00"/>
    <n v="8.8000000000000007"/>
    <d v="1899-12-30T06:53:00"/>
    <n v="15.5"/>
    <s v="Sat"/>
    <n v="100931497"/>
    <n v="2354046"/>
    <s v="11-12"/>
    <x v="9"/>
    <x v="10"/>
    <x v="11"/>
  </r>
  <r>
    <x v="3603"/>
    <n v="15.9"/>
    <n v="20.7"/>
    <d v="1899-12-30T00:01:00"/>
    <n v="12"/>
    <d v="1899-12-30T23:47:00"/>
    <n v="8.6999999999999993"/>
    <s v="Sun"/>
    <n v="90406782"/>
    <n v="2106702"/>
    <s v="11-13"/>
    <x v="9"/>
    <x v="10"/>
    <x v="12"/>
  </r>
  <r>
    <x v="3604"/>
    <n v="11.6"/>
    <n v="14.9"/>
    <d v="1899-12-30T14:11:00"/>
    <n v="9.1999999999999993"/>
    <d v="1899-12-30T23:51:00"/>
    <n v="5.7"/>
    <s v="Mon"/>
    <n v="121558721"/>
    <n v="2834704"/>
    <s v="11-14"/>
    <x v="9"/>
    <x v="10"/>
    <x v="13"/>
  </r>
  <r>
    <x v="3605"/>
    <n v="10"/>
    <n v="15.3"/>
    <d v="1899-12-30T15:06:00"/>
    <n v="6.4"/>
    <d v="1899-12-30T23:28:00"/>
    <n v="8.9"/>
    <s v="Tue"/>
    <n v="137361453"/>
    <n v="3203991"/>
    <s v="11-15"/>
    <x v="9"/>
    <x v="10"/>
    <x v="14"/>
  </r>
  <r>
    <x v="3606"/>
    <n v="10.3"/>
    <n v="15.8"/>
    <d v="1899-12-30T15:04:00"/>
    <n v="5.9"/>
    <d v="1899-12-30T00:26:00"/>
    <n v="9.9"/>
    <s v="Wed"/>
    <n v="139007570"/>
    <n v="3244671"/>
    <s v="11-16"/>
    <x v="9"/>
    <x v="10"/>
    <x v="15"/>
  </r>
  <r>
    <x v="3607"/>
    <n v="9.4"/>
    <n v="17.100000000000001"/>
    <d v="1899-12-30T15:15:00"/>
    <n v="4.5999999999999996"/>
    <d v="1899-12-30T04:11:00"/>
    <n v="12.5"/>
    <s v="Thu"/>
    <n v="143917448"/>
    <n v="3354061"/>
    <s v="11-17"/>
    <x v="9"/>
    <x v="10"/>
    <x v="16"/>
  </r>
  <r>
    <x v="3608"/>
    <n v="9.6"/>
    <n v="19"/>
    <d v="1899-12-30T15:47:00"/>
    <n v="1.6"/>
    <d v="1899-12-30T06:46:00"/>
    <n v="17.399999999999999"/>
    <s v="Fri"/>
    <n v="143271537"/>
    <n v="3323897"/>
    <s v="11-18"/>
    <x v="9"/>
    <x v="10"/>
    <x v="17"/>
  </r>
  <r>
    <x v="3609"/>
    <n v="11.2"/>
    <n v="18.899999999999999"/>
    <d v="1899-12-30T13:55:00"/>
    <n v="3.6"/>
    <d v="1899-12-30T07:01:00"/>
    <n v="15.3"/>
    <s v="Sat"/>
    <n v="124439270"/>
    <n v="2888797"/>
    <s v="11-19"/>
    <x v="9"/>
    <x v="10"/>
    <x v="18"/>
  </r>
  <r>
    <x v="3610"/>
    <n v="12.8"/>
    <n v="18.600000000000001"/>
    <d v="1899-12-30T15:04:00"/>
    <n v="8.5"/>
    <d v="1899-12-30T04:12:00"/>
    <n v="10.1"/>
    <s v="Sun"/>
    <n v="107415990"/>
    <n v="2493480"/>
    <s v="11-20"/>
    <x v="9"/>
    <x v="10"/>
    <x v="19"/>
  </r>
  <r>
    <x v="3611"/>
    <n v="12.5"/>
    <n v="19.8"/>
    <d v="1899-12-30T14:05:00"/>
    <n v="6.6"/>
    <d v="1899-12-30T05:40:00"/>
    <n v="13.2"/>
    <s v="Mon"/>
    <n v="127993315"/>
    <n v="2967823"/>
    <s v="11-21"/>
    <x v="9"/>
    <x v="10"/>
    <x v="20"/>
  </r>
  <r>
    <x v="3612"/>
    <n v="12.5"/>
    <n v="15.9"/>
    <d v="1899-12-30T15:27:00"/>
    <n v="9.8000000000000007"/>
    <d v="1899-12-30T07:22:00"/>
    <n v="6.1"/>
    <s v="Tue"/>
    <n v="136970537"/>
    <n v="3190169"/>
    <s v="11-22"/>
    <x v="9"/>
    <x v="10"/>
    <x v="21"/>
  </r>
  <r>
    <x v="3613"/>
    <n v="13"/>
    <n v="18.2"/>
    <d v="1899-12-30T13:42:00"/>
    <n v="8"/>
    <d v="1899-12-31T00:00:00"/>
    <n v="10.199999999999999"/>
    <s v="Wed"/>
    <n v="134039936"/>
    <n v="3120554"/>
    <s v="11-23"/>
    <x v="9"/>
    <x v="10"/>
    <x v="22"/>
  </r>
  <r>
    <x v="3614"/>
    <n v="8.6999999999999993"/>
    <n v="15.8"/>
    <d v="1899-12-30T15:39:00"/>
    <n v="4.8"/>
    <d v="1899-12-30T23:53:00"/>
    <n v="11"/>
    <s v="Thu"/>
    <n v="145552481"/>
    <n v="3381958"/>
    <s v="11-24"/>
    <x v="9"/>
    <x v="10"/>
    <x v="23"/>
  </r>
  <r>
    <x v="3615"/>
    <n v="9.1999999999999993"/>
    <n v="17"/>
    <d v="1899-12-30T15:47:00"/>
    <n v="1.1000000000000001"/>
    <d v="1899-12-30T07:13:00"/>
    <n v="15.9"/>
    <s v="Fri"/>
    <n v="147756914"/>
    <n v="3429483"/>
    <s v="11-25"/>
    <x v="9"/>
    <x v="10"/>
    <x v="24"/>
  </r>
  <r>
    <x v="3616"/>
    <n v="10.9"/>
    <n v="17.3"/>
    <d v="1899-12-30T13:26:00"/>
    <n v="6"/>
    <d v="1899-12-30T23:57:00"/>
    <n v="11.3"/>
    <s v="Sat"/>
    <n v="132347473"/>
    <n v="3092433"/>
    <s v="11-26"/>
    <x v="9"/>
    <x v="10"/>
    <x v="25"/>
  </r>
  <r>
    <x v="3617"/>
    <n v="7.7"/>
    <n v="14.9"/>
    <d v="1899-12-30T15:21:00"/>
    <n v="0.4"/>
    <d v="1899-12-30T07:11:00"/>
    <n v="14.5"/>
    <s v="Sun"/>
    <n v="137906276"/>
    <n v="3235498"/>
    <s v="11-27"/>
    <x v="9"/>
    <x v="10"/>
    <x v="26"/>
  </r>
  <r>
    <x v="3618"/>
    <n v="10.5"/>
    <n v="15.9"/>
    <d v="1899-12-30T13:19:00"/>
    <n v="4.5"/>
    <d v="1899-12-30T06:56:00"/>
    <n v="11.4"/>
    <s v="Mon"/>
    <n v="157973481"/>
    <n v="3701769"/>
    <s v="11-28"/>
    <x v="9"/>
    <x v="10"/>
    <x v="27"/>
  </r>
  <r>
    <x v="3619"/>
    <n v="12.3"/>
    <n v="15.2"/>
    <d v="1899-12-30T09:20:00"/>
    <n v="6.5"/>
    <d v="1899-12-30T23:56:00"/>
    <n v="8.6999999999999993"/>
    <s v="Tue"/>
    <n v="158504919"/>
    <n v="3721200"/>
    <s v="11-29"/>
    <x v="9"/>
    <x v="10"/>
    <x v="28"/>
  </r>
  <r>
    <x v="3620"/>
    <n v="-0.4"/>
    <n v="6.5"/>
    <d v="1899-12-30T00:01:00"/>
    <n v="-3.2"/>
    <d v="1899-12-30T23:54:00"/>
    <n v="9.6999999999999993"/>
    <s v="Wed"/>
    <n v="219200361"/>
    <n v="5110745"/>
    <s v="11-30"/>
    <x v="9"/>
    <x v="10"/>
    <x v="29"/>
  </r>
  <r>
    <x v="3621"/>
    <n v="-1"/>
    <n v="2.6"/>
    <d v="1899-12-30T15:29:00"/>
    <n v="-3.8"/>
    <d v="1899-12-30T07:15:00"/>
    <n v="6.4"/>
    <s v="Thu"/>
    <n v="237581222"/>
    <n v="5517772"/>
    <s v="12-01"/>
    <x v="9"/>
    <x v="11"/>
    <x v="0"/>
  </r>
  <r>
    <x v="3622"/>
    <n v="0.3"/>
    <n v="5.0999999999999996"/>
    <d v="1899-12-30T14:57:00"/>
    <n v="-2.8"/>
    <d v="1899-12-30T07:06:00"/>
    <n v="7.9"/>
    <s v="Fri"/>
    <n v="233078181"/>
    <n v="5413396"/>
    <s v="12-02"/>
    <x v="9"/>
    <x v="11"/>
    <x v="1"/>
  </r>
  <r>
    <x v="3623"/>
    <n v="4.4000000000000004"/>
    <n v="10.7"/>
    <d v="1899-12-30T14:51:00"/>
    <n v="-3.2"/>
    <d v="1899-12-30T06:47:00"/>
    <n v="13.9"/>
    <s v="Sat"/>
    <n v="203567900"/>
    <n v="4736517"/>
    <s v="12-03"/>
    <x v="9"/>
    <x v="11"/>
    <x v="2"/>
  </r>
  <r>
    <x v="3624"/>
    <n v="3.1"/>
    <n v="6.7"/>
    <d v="1899-12-30T00:01:00"/>
    <n v="0.8"/>
    <d v="1899-12-31T00:00:00"/>
    <n v="5.9"/>
    <s v="Sun"/>
    <n v="199699037"/>
    <n v="4645817"/>
    <s v="12-04"/>
    <x v="9"/>
    <x v="11"/>
    <x v="3"/>
  </r>
  <r>
    <x v="3625"/>
    <n v="1.2"/>
    <n v="4.8"/>
    <d v="1899-12-30T15:27:00"/>
    <n v="-1"/>
    <d v="1899-12-30T05:51:00"/>
    <n v="5.8"/>
    <s v="Mon"/>
    <n v="237871681"/>
    <n v="5560659"/>
    <s v="12-05"/>
    <x v="9"/>
    <x v="11"/>
    <x v="4"/>
  </r>
  <r>
    <x v="3626"/>
    <n v="1.9"/>
    <n v="7.8"/>
    <d v="1899-12-30T13:26:00"/>
    <n v="-3.7"/>
    <d v="1899-12-30T06:20:00"/>
    <n v="11.5"/>
    <s v="Tue"/>
    <n v="239839957"/>
    <n v="5614746"/>
    <s v="12-06"/>
    <x v="9"/>
    <x v="11"/>
    <x v="5"/>
  </r>
  <r>
    <x v="3627"/>
    <n v="4.4000000000000004"/>
    <n v="9.9"/>
    <d v="1899-12-30T14:22:00"/>
    <n v="-0.7"/>
    <d v="1899-12-30T04:29:00"/>
    <n v="10.6"/>
    <s v="Wed"/>
    <n v="223655468"/>
    <n v="5200153"/>
    <s v="12-07"/>
    <x v="9"/>
    <x v="11"/>
    <x v="6"/>
  </r>
  <r>
    <x v="3628"/>
    <n v="4.5"/>
    <n v="11.8"/>
    <d v="1899-12-30T15:18:00"/>
    <n v="-1.6"/>
    <d v="1899-12-30T07:24:00"/>
    <n v="13.4"/>
    <s v="Thu"/>
    <n v="215488954"/>
    <n v="5003970"/>
    <s v="12-08"/>
    <x v="9"/>
    <x v="11"/>
    <x v="7"/>
  </r>
  <r>
    <x v="3629"/>
    <n v="4.4000000000000004"/>
    <n v="12.8"/>
    <d v="1899-12-30T15:07:00"/>
    <n v="-2.5"/>
    <d v="1899-12-30T07:12:00"/>
    <n v="15.3"/>
    <s v="Fri"/>
    <n v="210474377"/>
    <n v="4886046"/>
    <s v="12-09"/>
    <x v="9"/>
    <x v="11"/>
    <x v="8"/>
  </r>
  <r>
    <x v="3630"/>
    <n v="4.7"/>
    <n v="9.5"/>
    <d v="1899-12-30T15:12:00"/>
    <n v="-1.7"/>
    <d v="1899-12-30T07:27:00"/>
    <n v="11.2"/>
    <s v="Sat"/>
    <n v="196783131"/>
    <n v="4591053"/>
    <s v="12-10"/>
    <x v="9"/>
    <x v="11"/>
    <x v="9"/>
  </r>
  <r>
    <x v="3631"/>
    <n v="4.8"/>
    <n v="10.3"/>
    <d v="1899-12-30T14:58:00"/>
    <n v="0.2"/>
    <d v="1899-12-30T07:52:00"/>
    <n v="10.1"/>
    <s v="Sun"/>
    <n v="188896431"/>
    <n v="4419246"/>
    <s v="12-11"/>
    <x v="9"/>
    <x v="11"/>
    <x v="10"/>
  </r>
  <r>
    <x v="3632"/>
    <n v="4.0999999999999996"/>
    <n v="8.6999999999999993"/>
    <d v="1899-12-30T11:59:00"/>
    <n v="0.2"/>
    <d v="1899-12-30T00:05:00"/>
    <n v="8.5"/>
    <s v="Mon"/>
    <n v="216277452"/>
    <n v="5041400"/>
    <s v="12-12"/>
    <x v="9"/>
    <x v="11"/>
    <x v="11"/>
  </r>
  <r>
    <x v="3633"/>
    <n v="5.2"/>
    <n v="8.9"/>
    <d v="1899-12-30T12:05:00"/>
    <n v="1"/>
    <d v="1899-12-30T22:20:00"/>
    <n v="7.9"/>
    <s v="Tue"/>
    <n v="223852538"/>
    <n v="5195923"/>
    <s v="12-13"/>
    <x v="9"/>
    <x v="11"/>
    <x v="12"/>
  </r>
  <r>
    <x v="3634"/>
    <n v="-3.9"/>
    <n v="2.1"/>
    <d v="1899-12-30T00:01:00"/>
    <n v="-6.1"/>
    <d v="1899-12-30T07:54:00"/>
    <n v="8.1999999999999993"/>
    <s v="Wed"/>
    <n v="266875371"/>
    <n v="6195249"/>
    <s v="12-14"/>
    <x v="9"/>
    <x v="11"/>
    <x v="13"/>
  </r>
  <r>
    <x v="3635"/>
    <n v="-0.1"/>
    <n v="6.5"/>
    <d v="1899-12-30T15:39:00"/>
    <n v="-7.7"/>
    <d v="1899-12-30T06:47:00"/>
    <n v="14.2"/>
    <s v="Thu"/>
    <n v="258998835"/>
    <n v="6036131"/>
    <s v="12-15"/>
    <x v="9"/>
    <x v="11"/>
    <x v="14"/>
  </r>
  <r>
    <x v="3636"/>
    <n v="0.2"/>
    <n v="4"/>
    <d v="1899-12-30T00:10:00"/>
    <n v="-1.8"/>
    <d v="1899-12-30T07:39:00"/>
    <n v="5.8"/>
    <s v="Fri"/>
    <n v="257442715"/>
    <n v="6002731"/>
    <s v="12-16"/>
    <x v="9"/>
    <x v="11"/>
    <x v="15"/>
  </r>
  <r>
    <x v="3637"/>
    <n v="-2.5"/>
    <n v="0.6"/>
    <d v="1899-12-30T14:49:00"/>
    <n v="-5.4"/>
    <d v="1899-12-30T23:51:00"/>
    <n v="6"/>
    <s v="Sat"/>
    <n v="256322114"/>
    <n v="5971817"/>
    <s v="12-17"/>
    <x v="9"/>
    <x v="11"/>
    <x v="16"/>
  </r>
  <r>
    <x v="3638"/>
    <n v="-5.6"/>
    <n v="-2.2000000000000002"/>
    <d v="1899-12-30T13:50:00"/>
    <n v="-8.8000000000000007"/>
    <d v="1899-12-30T07:42:00"/>
    <n v="6.6"/>
    <s v="Sun"/>
    <n v="271351701"/>
    <n v="6325760"/>
    <s v="12-18"/>
    <x v="9"/>
    <x v="11"/>
    <x v="17"/>
  </r>
  <r>
    <x v="3639"/>
    <n v="-3.7"/>
    <n v="2.8"/>
    <d v="1899-12-30T14:50:00"/>
    <n v="-9.1"/>
    <d v="1899-12-30T03:04:00"/>
    <n v="11.9"/>
    <s v="Mon"/>
    <n v="290919521"/>
    <n v="6785719"/>
    <s v="12-19"/>
    <x v="9"/>
    <x v="11"/>
    <x v="18"/>
  </r>
  <r>
    <x v="3640"/>
    <n v="-0.8"/>
    <n v="5.6"/>
    <d v="1899-12-30T15:17:00"/>
    <n v="-7.1"/>
    <d v="1899-12-30T07:45:00"/>
    <n v="12.7"/>
    <s v="Tue"/>
    <n v="276483798"/>
    <n v="6451224"/>
    <s v="12-20"/>
    <x v="9"/>
    <x v="11"/>
    <x v="19"/>
  </r>
  <r>
    <x v="3641"/>
    <n v="0.3"/>
    <n v="2.8"/>
    <d v="1899-12-30T16:57:00"/>
    <n v="-2.5"/>
    <d v="1899-12-30T03:25:00"/>
    <n v="5.3"/>
    <s v="Wed"/>
    <n v="274559087"/>
    <n v="6398667"/>
    <s v="12-21"/>
    <x v="9"/>
    <x v="11"/>
    <x v="20"/>
  </r>
  <r>
    <x v="3642"/>
    <n v="-2.5"/>
    <n v="2"/>
    <d v="1899-12-30T00:01:00"/>
    <n v="-6.9"/>
    <d v="1899-12-30T23:40:00"/>
    <n v="8.9"/>
    <s v="Thu"/>
    <n v="286610703"/>
    <n v="6656291"/>
    <s v="12-22"/>
    <x v="9"/>
    <x v="11"/>
    <x v="21"/>
  </r>
  <r>
    <x v="3643"/>
    <n v="-5.7"/>
    <n v="-2.2999999999999998"/>
    <d v="1899-12-30T14:37:00"/>
    <n v="-7.7"/>
    <d v="1899-12-30T07:41:00"/>
    <n v="5.4"/>
    <s v="Fri"/>
    <n v="312560766"/>
    <n v="7251999"/>
    <s v="12-23"/>
    <x v="9"/>
    <x v="11"/>
    <x v="22"/>
  </r>
  <r>
    <x v="3644"/>
    <n v="-4.8"/>
    <n v="1.2"/>
    <d v="1899-12-30T15:37:00"/>
    <n v="-9.3000000000000007"/>
    <d v="1899-12-30T07:36:00"/>
    <n v="10.5"/>
    <s v="Sat"/>
    <n v="286971518"/>
    <n v="6641472"/>
    <s v="12-24"/>
    <x v="9"/>
    <x v="11"/>
    <x v="23"/>
  </r>
  <r>
    <x v="3645"/>
    <n v="-1.6"/>
    <n v="4.3"/>
    <d v="1899-12-30T14:17:00"/>
    <n v="-8.1"/>
    <d v="1899-12-30T06:14:00"/>
    <n v="12.4"/>
    <s v="Sun"/>
    <n v="263062437"/>
    <n v="6093060"/>
    <s v="12-25"/>
    <x v="9"/>
    <x v="11"/>
    <x v="24"/>
  </r>
  <r>
    <x v="3646"/>
    <n v="-1.1000000000000001"/>
    <n v="4.8"/>
    <d v="1899-12-30T15:38:00"/>
    <n v="-7.4"/>
    <d v="1899-12-30T07:24:00"/>
    <n v="12.2"/>
    <s v="Mon"/>
    <n v="278240021"/>
    <n v="6449509"/>
    <s v="12-26"/>
    <x v="9"/>
    <x v="11"/>
    <x v="25"/>
  </r>
  <r>
    <x v="3647"/>
    <n v="0"/>
    <n v="6.6"/>
    <d v="1899-12-30T14:19:00"/>
    <n v="-7.2"/>
    <d v="1899-12-30T06:59:00"/>
    <n v="13.8"/>
    <s v="Tue"/>
    <n v="270469137"/>
    <n v="6292685"/>
    <s v="12-27"/>
    <x v="9"/>
    <x v="11"/>
    <x v="26"/>
  </r>
  <r>
    <x v="3648"/>
    <n v="1"/>
    <n v="5.0999999999999996"/>
    <d v="1899-12-30T12:35:00"/>
    <n v="-2"/>
    <d v="1899-12-30T03:31:00"/>
    <n v="7.1"/>
    <s v="Wed"/>
    <n v="266117424"/>
    <n v="6196843"/>
    <s v="12-28"/>
    <x v="9"/>
    <x v="11"/>
    <x v="27"/>
  </r>
  <r>
    <x v="3649"/>
    <n v="-0.3"/>
    <n v="4.3"/>
    <d v="1899-12-30T13:20:00"/>
    <n v="-3.3"/>
    <d v="1899-12-30T05:38:00"/>
    <n v="7.6"/>
    <s v="Thu"/>
    <n v="265849672"/>
    <n v="6184449"/>
    <s v="12-29"/>
    <x v="9"/>
    <x v="11"/>
    <x v="28"/>
  </r>
  <r>
    <x v="3650"/>
    <n v="0.2"/>
    <n v="4.4000000000000004"/>
    <d v="1899-12-30T15:18:00"/>
    <n v="-3.9"/>
    <d v="1899-12-30T06:05:00"/>
    <n v="8.3000000000000007"/>
    <s v="Fri"/>
    <n v="258578590"/>
    <n v="6007946"/>
    <s v="12-30"/>
    <x v="9"/>
    <x v="11"/>
    <x v="29"/>
  </r>
  <r>
    <x v="3651"/>
    <n v="1.2"/>
    <n v="4.9000000000000004"/>
    <d v="1899-12-30T13:42:00"/>
    <n v="-1.8"/>
    <d v="1899-12-30T07:21:00"/>
    <n v="6.7"/>
    <s v="Sat"/>
    <n v="233457610"/>
    <n v="5413010"/>
    <s v="12-31"/>
    <x v="9"/>
    <x v="11"/>
    <x v="30"/>
  </r>
  <r>
    <x v="3652"/>
    <n v="1.7"/>
    <n v="7.1"/>
    <d v="1899-12-30T14:50:00"/>
    <n v="-3.9"/>
    <d v="1899-12-30T04:22:00"/>
    <n v="11"/>
    <s v="Sun"/>
    <n v="226568727"/>
    <n v="5269934"/>
    <s v="01-01"/>
    <x v="10"/>
    <x v="0"/>
    <x v="0"/>
  </r>
  <r>
    <x v="3653"/>
    <n v="0.4"/>
    <n v="4.2"/>
    <d v="1899-12-30T14:38:00"/>
    <n v="-1.9"/>
    <d v="1899-12-30T07:52:00"/>
    <n v="6.1"/>
    <s v="Mon"/>
    <n v="252721371"/>
    <n v="5888395"/>
    <s v="01-02"/>
    <x v="10"/>
    <x v="0"/>
    <x v="1"/>
  </r>
  <r>
    <x v="3654"/>
    <n v="-0.3"/>
    <n v="4.5999999999999996"/>
    <d v="1899-12-30T15:12:00"/>
    <n v="-3.5"/>
    <d v="1899-12-30T05:27:00"/>
    <n v="8.1"/>
    <s v="Tue"/>
    <n v="263500732"/>
    <n v="6138817"/>
    <s v="01-03"/>
    <x v="10"/>
    <x v="0"/>
    <x v="2"/>
  </r>
  <r>
    <x v="3655"/>
    <n v="1.1000000000000001"/>
    <n v="6.5"/>
    <d v="1899-12-30T14:10:00"/>
    <n v="-3.5"/>
    <d v="1899-12-30T07:59:00"/>
    <n v="10"/>
    <s v="Wed"/>
    <n v="261013187"/>
    <n v="6067643"/>
    <s v="01-04"/>
    <x v="10"/>
    <x v="0"/>
    <x v="3"/>
  </r>
  <r>
    <x v="3656"/>
    <n v="0.6"/>
    <n v="7.3"/>
    <d v="1899-12-30T14:32:00"/>
    <n v="-5.2"/>
    <d v="1899-12-30T07:43:00"/>
    <n v="12.5"/>
    <s v="Thu"/>
    <n v="261234549"/>
    <n v="6080817"/>
    <s v="01-05"/>
    <x v="10"/>
    <x v="0"/>
    <x v="4"/>
  </r>
  <r>
    <x v="3657"/>
    <n v="1.8"/>
    <n v="9.1999999999999993"/>
    <d v="1899-12-30T15:18:00"/>
    <n v="-3.4"/>
    <d v="1899-12-30T06:09:00"/>
    <n v="12.6"/>
    <s v="Fri"/>
    <n v="245172096"/>
    <n v="5689777"/>
    <s v="01-06"/>
    <x v="10"/>
    <x v="0"/>
    <x v="5"/>
  </r>
  <r>
    <x v="3658"/>
    <n v="3.2"/>
    <n v="7.9"/>
    <d v="1899-12-30T14:07:00"/>
    <n v="-0.9"/>
    <d v="1899-12-30T04:07:00"/>
    <n v="8.8000000000000007"/>
    <s v="Sat"/>
    <n v="222925836"/>
    <n v="5173435"/>
    <s v="01-07"/>
    <x v="10"/>
    <x v="0"/>
    <x v="6"/>
  </r>
  <r>
    <x v="3659"/>
    <n v="2.4"/>
    <n v="9.9"/>
    <d v="1899-12-30T15:17:00"/>
    <n v="-3.9"/>
    <d v="1899-12-30T07:15:00"/>
    <n v="13.8"/>
    <s v="Sun"/>
    <n v="212468378"/>
    <n v="4936015"/>
    <s v="01-08"/>
    <x v="10"/>
    <x v="0"/>
    <x v="7"/>
  </r>
  <r>
    <x v="3660"/>
    <n v="3.2"/>
    <n v="11.7"/>
    <d v="1899-12-30T15:19:00"/>
    <n v="-2.8"/>
    <d v="1899-12-30T07:01:00"/>
    <n v="14.5"/>
    <s v="Mon"/>
    <n v="232671965"/>
    <n v="5405819"/>
    <s v="01-09"/>
    <x v="10"/>
    <x v="0"/>
    <x v="8"/>
  </r>
  <r>
    <x v="3661"/>
    <n v="2.8"/>
    <n v="10.8"/>
    <d v="1899-12-30T15:17:00"/>
    <n v="-4.0999999999999996"/>
    <d v="1899-12-30T07:18:00"/>
    <n v="14.9"/>
    <s v="Tue"/>
    <n v="229197753"/>
    <n v="5333449"/>
    <s v="01-10"/>
    <x v="10"/>
    <x v="0"/>
    <x v="9"/>
  </r>
  <r>
    <x v="3662"/>
    <n v="4.2"/>
    <n v="12.8"/>
    <d v="1899-12-30T15:34:00"/>
    <n v="-2.6"/>
    <d v="1899-12-30T07:35:00"/>
    <n v="15.4"/>
    <s v="Wed"/>
    <n v="220389680"/>
    <n v="5120231"/>
    <s v="01-11"/>
    <x v="10"/>
    <x v="0"/>
    <x v="10"/>
  </r>
  <r>
    <x v="3663"/>
    <n v="6"/>
    <n v="14.9"/>
    <d v="1899-12-30T15:44:00"/>
    <n v="-2.8"/>
    <d v="1899-12-30T07:33:00"/>
    <n v="17.7"/>
    <s v="Thu"/>
    <n v="213746854"/>
    <n v="4960833"/>
    <s v="01-12"/>
    <x v="10"/>
    <x v="0"/>
    <x v="11"/>
  </r>
  <r>
    <x v="3664"/>
    <n v="11"/>
    <n v="15.5"/>
    <d v="1899-12-30T15:00:00"/>
    <n v="5.0999999999999996"/>
    <d v="1899-12-30T03:33:00"/>
    <n v="10.4"/>
    <s v="Fri"/>
    <n v="189765363"/>
    <n v="4406781"/>
    <s v="01-13"/>
    <x v="10"/>
    <x v="0"/>
    <x v="12"/>
  </r>
  <r>
    <x v="3665"/>
    <n v="9"/>
    <n v="12.4"/>
    <d v="1899-12-30T00:13:00"/>
    <n v="6.1"/>
    <d v="1899-12-30T23:43:00"/>
    <n v="6.3"/>
    <s v="Sat"/>
    <n v="174853459"/>
    <n v="4061485"/>
    <s v="01-14"/>
    <x v="10"/>
    <x v="0"/>
    <x v="13"/>
  </r>
  <r>
    <x v="3666"/>
    <n v="3.9"/>
    <n v="6.4"/>
    <d v="1899-12-30T02:02:00"/>
    <n v="-0.3"/>
    <d v="1899-12-30T23:44:00"/>
    <n v="6.7"/>
    <s v="Sun"/>
    <n v="188725363"/>
    <n v="4392861"/>
    <s v="01-15"/>
    <x v="10"/>
    <x v="0"/>
    <x v="14"/>
  </r>
  <r>
    <x v="3667"/>
    <n v="-0.7"/>
    <n v="3.2"/>
    <d v="1899-12-30T15:21:00"/>
    <n v="-3.3"/>
    <d v="1899-12-30T23:46:00"/>
    <n v="6.5"/>
    <s v="Mon"/>
    <n v="236270938"/>
    <n v="5497515"/>
    <s v="01-16"/>
    <x v="10"/>
    <x v="0"/>
    <x v="15"/>
  </r>
  <r>
    <x v="3668"/>
    <n v="-0.3"/>
    <n v="3.4"/>
    <d v="1899-12-30T15:42:00"/>
    <n v="-4.5"/>
    <d v="1899-12-30T06:38:00"/>
    <n v="7.9"/>
    <s v="Tue"/>
    <n v="251710663"/>
    <n v="5862612"/>
    <s v="01-17"/>
    <x v="10"/>
    <x v="0"/>
    <x v="16"/>
  </r>
  <r>
    <x v="3669"/>
    <n v="0.6"/>
    <n v="4.9000000000000004"/>
    <d v="1899-12-30T14:32:00"/>
    <n v="-3.6"/>
    <d v="1899-12-30T04:46:00"/>
    <n v="8.5"/>
    <s v="Wed"/>
    <n v="249898461"/>
    <n v="5816535"/>
    <s v="01-18"/>
    <x v="10"/>
    <x v="0"/>
    <x v="17"/>
  </r>
  <r>
    <x v="3670"/>
    <n v="0.5"/>
    <n v="6.5"/>
    <d v="1899-12-30T16:15:00"/>
    <n v="-5.0999999999999996"/>
    <d v="1899-12-30T07:29:00"/>
    <n v="11.6"/>
    <s v="Thu"/>
    <n v="245107492"/>
    <n v="5703185"/>
    <s v="01-19"/>
    <x v="10"/>
    <x v="0"/>
    <x v="18"/>
  </r>
  <r>
    <x v="3671"/>
    <n v="0.4"/>
    <n v="4.5999999999999996"/>
    <d v="1899-12-30T10:18:00"/>
    <n v="-3.5"/>
    <d v="1899-12-30T23:02:00"/>
    <n v="8.1"/>
    <s v="Fri"/>
    <n v="247528081"/>
    <n v="5755616"/>
    <s v="01-20"/>
    <x v="10"/>
    <x v="0"/>
    <x v="19"/>
  </r>
  <r>
    <x v="3672"/>
    <n v="-2.1"/>
    <n v="3.9"/>
    <d v="1899-12-30T15:50:00"/>
    <n v="-7.5"/>
    <d v="1899-12-30T07:50:00"/>
    <n v="11.4"/>
    <s v="Sat"/>
    <n v="244411309"/>
    <n v="5677967"/>
    <s v="01-21"/>
    <x v="10"/>
    <x v="0"/>
    <x v="20"/>
  </r>
  <r>
    <x v="3673"/>
    <n v="-0.5"/>
    <n v="4.5999999999999996"/>
    <d v="1899-12-30T15:31:00"/>
    <n v="-5.3"/>
    <d v="1899-12-30T04:00:00"/>
    <n v="9.9"/>
    <s v="Sun"/>
    <n v="225362475"/>
    <n v="5237725"/>
    <s v="01-22"/>
    <x v="10"/>
    <x v="0"/>
    <x v="21"/>
  </r>
  <r>
    <x v="3674"/>
    <n v="2.9"/>
    <n v="9.5"/>
    <d v="1899-12-30T14:44:00"/>
    <n v="-4.0999999999999996"/>
    <d v="1899-12-30T07:05:00"/>
    <n v="13.6"/>
    <s v="Mon"/>
    <n v="208741773"/>
    <n v="4861880"/>
    <s v="01-23"/>
    <x v="10"/>
    <x v="0"/>
    <x v="22"/>
  </r>
  <r>
    <x v="3675"/>
    <n v="-8.3000000000000007"/>
    <n v="1.6"/>
    <d v="1899-12-30T00:01:00"/>
    <n v="-12"/>
    <d v="1899-12-30T23:23:00"/>
    <n v="13.6"/>
    <s v="Tue"/>
    <n v="279219702"/>
    <n v="6515996"/>
    <s v="01-24"/>
    <x v="10"/>
    <x v="0"/>
    <x v="23"/>
  </r>
  <r>
    <x v="3676"/>
    <n v="-8.9"/>
    <n v="-2.8"/>
    <d v="1899-12-30T15:09:00"/>
    <n v="-14.2"/>
    <d v="1899-12-30T06:54:00"/>
    <n v="11.4"/>
    <s v="Wed"/>
    <n v="312682635"/>
    <n v="7279349"/>
    <s v="01-25"/>
    <x v="10"/>
    <x v="0"/>
    <x v="24"/>
  </r>
  <r>
    <x v="3677"/>
    <n v="-4.0999999999999996"/>
    <n v="2.2000000000000002"/>
    <d v="1899-12-30T15:58:00"/>
    <n v="-11.7"/>
    <d v="1899-12-30T04:59:00"/>
    <n v="13.9"/>
    <s v="Thu"/>
    <n v="304962169"/>
    <n v="7094231"/>
    <s v="01-26"/>
    <x v="10"/>
    <x v="0"/>
    <x v="25"/>
  </r>
  <r>
    <x v="3678"/>
    <n v="-3"/>
    <n v="0.3"/>
    <d v="1899-12-30T13:14:00"/>
    <n v="-6.5"/>
    <d v="1899-12-30T23:48:00"/>
    <n v="6.8"/>
    <s v="Fri"/>
    <n v="297387220"/>
    <n v="6918683"/>
    <s v="01-27"/>
    <x v="10"/>
    <x v="0"/>
    <x v="26"/>
  </r>
  <r>
    <x v="3679"/>
    <n v="-3.6"/>
    <n v="1.1000000000000001"/>
    <d v="1899-12-30T16:32:00"/>
    <n v="-8.3000000000000007"/>
    <d v="1899-12-30T04:54:00"/>
    <n v="9.4"/>
    <s v="Sat"/>
    <n v="287168822"/>
    <n v="6685831"/>
    <s v="01-28"/>
    <x v="10"/>
    <x v="0"/>
    <x v="27"/>
  </r>
  <r>
    <x v="3680"/>
    <n v="0.8"/>
    <n v="6.4"/>
    <d v="1899-12-30T16:40:00"/>
    <n v="-6"/>
    <d v="1899-12-30T07:48:00"/>
    <n v="12.4"/>
    <s v="Sun"/>
    <n v="248284158"/>
    <n v="5788438"/>
    <s v="01-29"/>
    <x v="10"/>
    <x v="0"/>
    <x v="28"/>
  </r>
  <r>
    <x v="3681"/>
    <n v="1.3"/>
    <n v="5.8"/>
    <d v="1899-12-30T15:03:00"/>
    <n v="-3.2"/>
    <d v="1899-12-30T23:56:00"/>
    <n v="9"/>
    <s v="Mon"/>
    <n v="253419964"/>
    <n v="5920579"/>
    <s v="01-30"/>
    <x v="10"/>
    <x v="0"/>
    <x v="29"/>
  </r>
  <r>
    <x v="3682"/>
    <n v="1.7"/>
    <n v="11.3"/>
    <d v="1899-12-30T15:57:00"/>
    <n v="-6.4"/>
    <d v="1899-12-30T07:32:00"/>
    <n v="17.7"/>
    <s v="Tue"/>
    <n v="244847726"/>
    <n v="5693885"/>
    <s v="01-31"/>
    <x v="10"/>
    <x v="0"/>
    <x v="30"/>
  </r>
  <r>
    <x v="3683"/>
    <n v="3.8"/>
    <n v="13.6"/>
    <d v="1899-12-30T13:22:00"/>
    <n v="-1.4"/>
    <d v="1899-12-30T02:04:00"/>
    <n v="15"/>
    <s v="Wed"/>
    <n v="232561606"/>
    <n v="5417992"/>
    <s v="02-01"/>
    <x v="10"/>
    <x v="1"/>
    <x v="0"/>
  </r>
  <r>
    <x v="3684"/>
    <n v="1.3"/>
    <n v="6.6"/>
    <d v="1899-12-30T15:50:00"/>
    <n v="-2"/>
    <d v="1899-12-30T07:43:00"/>
    <n v="8.6"/>
    <s v="Thu"/>
    <n v="238654123"/>
    <n v="5570926"/>
    <s v="02-02"/>
    <x v="10"/>
    <x v="1"/>
    <x v="1"/>
  </r>
  <r>
    <x v="3685"/>
    <n v="2.4"/>
    <n v="8.6999999999999993"/>
    <d v="1899-12-30T15:01:00"/>
    <n v="-2.4"/>
    <d v="1899-12-30T02:41:00"/>
    <n v="11.1"/>
    <s v="Fri"/>
    <n v="232230765"/>
    <n v="5417412"/>
    <s v="02-03"/>
    <x v="10"/>
    <x v="1"/>
    <x v="2"/>
  </r>
  <r>
    <x v="3686"/>
    <n v="1.6"/>
    <n v="7.2"/>
    <d v="1899-12-30T15:50:00"/>
    <n v="-1.9"/>
    <d v="1899-12-30T23:53:00"/>
    <n v="9.1"/>
    <s v="Sat"/>
    <n v="217361324"/>
    <n v="5046707"/>
    <s v="02-04"/>
    <x v="10"/>
    <x v="1"/>
    <x v="3"/>
  </r>
  <r>
    <x v="3687"/>
    <n v="1.6"/>
    <n v="10.199999999999999"/>
    <d v="1899-12-30T15:56:00"/>
    <n v="-5.2"/>
    <d v="1899-12-30T05:39:00"/>
    <n v="15.4"/>
    <s v="Sun"/>
    <n v="203366512"/>
    <n v="4733851"/>
    <s v="02-05"/>
    <x v="10"/>
    <x v="1"/>
    <x v="4"/>
  </r>
  <r>
    <x v="3688"/>
    <n v="4.2"/>
    <n v="13.5"/>
    <d v="1899-12-30T16:05:00"/>
    <n v="-4.7"/>
    <d v="1899-12-30T07:21:00"/>
    <n v="18.2"/>
    <s v="Mon"/>
    <n v="216186081"/>
    <n v="5032674"/>
    <s v="02-06"/>
    <x v="10"/>
    <x v="1"/>
    <x v="5"/>
  </r>
  <r>
    <x v="3689"/>
    <n v="5.3"/>
    <n v="13.5"/>
    <d v="1899-12-30T15:30:00"/>
    <n v="-2"/>
    <d v="1899-12-30T07:11:00"/>
    <n v="15.5"/>
    <s v="Tue"/>
    <n v="208666071"/>
    <n v="4849733"/>
    <s v="02-07"/>
    <x v="10"/>
    <x v="1"/>
    <x v="6"/>
  </r>
  <r>
    <x v="3690"/>
    <n v="4.9000000000000004"/>
    <n v="11.7"/>
    <d v="1899-12-30T15:01:00"/>
    <n v="-1.7"/>
    <d v="1899-12-30T07:35:00"/>
    <n v="13.4"/>
    <s v="Wed"/>
    <n v="205353278"/>
    <n v="4768615"/>
    <s v="02-08"/>
    <x v="10"/>
    <x v="1"/>
    <x v="7"/>
  </r>
  <r>
    <x v="3691"/>
    <n v="3.9"/>
    <n v="9.5"/>
    <d v="1899-12-30T13:21:00"/>
    <n v="-2.8"/>
    <d v="1899-12-30T06:13:00"/>
    <n v="12.3"/>
    <s v="Thu"/>
    <n v="216897215"/>
    <n v="5037729"/>
    <s v="02-09"/>
    <x v="10"/>
    <x v="1"/>
    <x v="8"/>
  </r>
  <r>
    <x v="3692"/>
    <n v="4.5999999999999996"/>
    <n v="7.8"/>
    <d v="1899-12-30T13:51:00"/>
    <n v="0.9"/>
    <d v="1899-12-30T07:09:00"/>
    <n v="6.9"/>
    <s v="Fri"/>
    <n v="213075555"/>
    <n v="4948724"/>
    <s v="02-10"/>
    <x v="10"/>
    <x v="1"/>
    <x v="9"/>
  </r>
  <r>
    <x v="3693"/>
    <n v="3.6"/>
    <n v="10.6"/>
    <d v="1899-12-30T14:56:00"/>
    <n v="-1.8"/>
    <d v="1899-12-30T08:22:00"/>
    <n v="12.4"/>
    <s v="Sat"/>
    <n v="192199600"/>
    <n v="4451953"/>
    <s v="02-11"/>
    <x v="10"/>
    <x v="1"/>
    <x v="10"/>
  </r>
  <r>
    <x v="3694"/>
    <n v="4.8"/>
    <n v="9.1999999999999993"/>
    <d v="1899-12-30T15:55:00"/>
    <n v="-0.8"/>
    <d v="1899-12-30T04:45:00"/>
    <n v="10"/>
    <s v="Sun"/>
    <n v="187148903"/>
    <n v="4330409"/>
    <s v="02-12"/>
    <x v="10"/>
    <x v="1"/>
    <x v="11"/>
  </r>
  <r>
    <x v="3695"/>
    <n v="6.1"/>
    <n v="7.9"/>
    <d v="1899-12-30T14:28:00"/>
    <n v="4.4000000000000004"/>
    <d v="1899-12-30T23:52:00"/>
    <n v="3.5"/>
    <s v="Mon"/>
    <n v="201763557"/>
    <n v="4669063"/>
    <s v="02-13"/>
    <x v="10"/>
    <x v="1"/>
    <x v="12"/>
  </r>
  <r>
    <x v="3696"/>
    <n v="4.5999999999999996"/>
    <n v="9.9"/>
    <d v="1899-12-30T13:47:00"/>
    <n v="2.1"/>
    <d v="1899-12-30T07:04:00"/>
    <n v="7.8"/>
    <s v="Tue"/>
    <n v="204030421"/>
    <n v="4717328"/>
    <s v="02-14"/>
    <x v="10"/>
    <x v="1"/>
    <x v="13"/>
  </r>
  <r>
    <x v="3697"/>
    <n v="2.8"/>
    <n v="5.7"/>
    <d v="1899-12-30T13:26:00"/>
    <n v="1.4"/>
    <d v="1899-12-30T06:19:00"/>
    <n v="4.3"/>
    <s v="Wed"/>
    <n v="219082646"/>
    <n v="5081684"/>
    <s v="02-15"/>
    <x v="10"/>
    <x v="1"/>
    <x v="14"/>
  </r>
  <r>
    <x v="3698"/>
    <n v="4.7"/>
    <n v="11.2"/>
    <d v="1899-12-30T16:06:00"/>
    <n v="1.2"/>
    <d v="1899-12-30T06:52:00"/>
    <n v="10"/>
    <s v="Thu"/>
    <n v="208363032"/>
    <n v="4836041"/>
    <s v="02-16"/>
    <x v="10"/>
    <x v="1"/>
    <x v="15"/>
  </r>
  <r>
    <x v="3699"/>
    <n v="4.4000000000000004"/>
    <n v="7.8"/>
    <d v="1899-12-30T15:39:00"/>
    <n v="-0.6"/>
    <d v="1899-12-30T06:32:00"/>
    <n v="8.4"/>
    <s v="Fri"/>
    <n v="210416704"/>
    <n v="4878575"/>
    <s v="02-17"/>
    <x v="10"/>
    <x v="1"/>
    <x v="16"/>
  </r>
  <r>
    <x v="3700"/>
    <n v="6.9"/>
    <n v="8.5"/>
    <d v="1899-12-30T14:55:00"/>
    <n v="4.5999999999999996"/>
    <d v="1899-12-30T07:10:00"/>
    <n v="3.9"/>
    <s v="Sat"/>
    <n v="186441539"/>
    <n v="4334931"/>
    <s v="02-18"/>
    <x v="10"/>
    <x v="1"/>
    <x v="17"/>
  </r>
  <r>
    <x v="3701"/>
    <n v="7.2"/>
    <n v="11.3"/>
    <d v="1899-12-30T14:10:00"/>
    <n v="2.2000000000000002"/>
    <d v="1899-12-30T23:58:00"/>
    <n v="9.1"/>
    <s v="Sun"/>
    <n v="169865355"/>
    <n v="3948087"/>
    <s v="02-19"/>
    <x v="10"/>
    <x v="1"/>
    <x v="18"/>
  </r>
  <r>
    <x v="3702"/>
    <n v="2.6"/>
    <n v="7.4"/>
    <d v="1899-12-30T14:28:00"/>
    <n v="-1.3"/>
    <d v="1899-12-30T23:47:00"/>
    <n v="8.6999999999999993"/>
    <s v="Mon"/>
    <n v="210155002"/>
    <n v="4866831"/>
    <s v="02-20"/>
    <x v="10"/>
    <x v="1"/>
    <x v="19"/>
  </r>
  <r>
    <x v="3703"/>
    <n v="1.3"/>
    <n v="6.8"/>
    <d v="1899-12-30T17:28:00"/>
    <n v="-3.3"/>
    <d v="1899-12-30T07:21:00"/>
    <n v="10.1"/>
    <s v="Tue"/>
    <n v="222252198"/>
    <n v="5144275"/>
    <s v="02-21"/>
    <x v="10"/>
    <x v="1"/>
    <x v="20"/>
  </r>
  <r>
    <x v="3704"/>
    <n v="3.8"/>
    <n v="11.1"/>
    <d v="1899-12-30T16:01:00"/>
    <n v="-4.5999999999999996"/>
    <d v="1899-12-30T06:52:00"/>
    <n v="15.7"/>
    <s v="Wed"/>
    <n v="210684345"/>
    <n v="4873460"/>
    <s v="02-22"/>
    <x v="10"/>
    <x v="1"/>
    <x v="21"/>
  </r>
  <r>
    <x v="3705"/>
    <n v="7.8"/>
    <n v="12.8"/>
    <d v="1899-12-30T15:33:00"/>
    <n v="3.5"/>
    <d v="1899-12-30T07:08:00"/>
    <n v="9.3000000000000007"/>
    <s v="Thu"/>
    <n v="189461379"/>
    <n v="4384924"/>
    <s v="02-23"/>
    <x v="10"/>
    <x v="1"/>
    <x v="22"/>
  </r>
  <r>
    <x v="3706"/>
    <n v="7.4"/>
    <n v="12.5"/>
    <d v="1899-12-30T15:20:00"/>
    <n v="4.3"/>
    <d v="1899-12-30T23:31:00"/>
    <n v="8.1999999999999993"/>
    <s v="Fri"/>
    <n v="184757963"/>
    <n v="4283861"/>
    <s v="02-24"/>
    <x v="10"/>
    <x v="1"/>
    <x v="23"/>
  </r>
  <r>
    <x v="3707"/>
    <n v="3.8"/>
    <n v="9.1999999999999993"/>
    <d v="1899-12-30T16:13:00"/>
    <n v="-0.2"/>
    <d v="1899-12-30T07:00:00"/>
    <n v="9.4"/>
    <s v="Sat"/>
    <n v="181300075"/>
    <n v="4199314"/>
    <s v="02-25"/>
    <x v="10"/>
    <x v="1"/>
    <x v="24"/>
  </r>
  <r>
    <x v="3708"/>
    <n v="3.7"/>
    <n v="12.3"/>
    <d v="1899-12-30T16:30:00"/>
    <n v="-4.2"/>
    <d v="1899-12-30T07:02:00"/>
    <n v="16.5"/>
    <s v="Sun"/>
    <n v="173101159"/>
    <n v="4007615"/>
    <s v="02-26"/>
    <x v="10"/>
    <x v="1"/>
    <x v="25"/>
  </r>
  <r>
    <x v="3709"/>
    <n v="6.2"/>
    <n v="16.899999999999999"/>
    <d v="1899-12-30T16:44:00"/>
    <n v="-3.5"/>
    <d v="1899-12-30T07:12:00"/>
    <n v="20.399999999999999"/>
    <s v="Mon"/>
    <n v="184690087"/>
    <n v="4280368"/>
    <s v="02-27"/>
    <x v="10"/>
    <x v="1"/>
    <x v="26"/>
  </r>
  <r>
    <x v="3710"/>
    <n v="8.8000000000000007"/>
    <n v="18.100000000000001"/>
    <d v="1899-12-30T16:01:00"/>
    <n v="-0.1"/>
    <d v="1899-12-30T06:25:00"/>
    <n v="18.2"/>
    <s v="Tue"/>
    <n v="172821553"/>
    <n v="4006562"/>
    <s v="02-28"/>
    <x v="10"/>
    <x v="1"/>
    <x v="27"/>
  </r>
  <r>
    <x v="3711"/>
    <n v="8.4"/>
    <n v="14.6"/>
    <d v="1899-12-30T15:22:00"/>
    <n v="5.3"/>
    <d v="1899-12-30T23:42:00"/>
    <n v="9.3000000000000007"/>
    <s v="Wed"/>
    <n v="164394957"/>
    <n v="3810245"/>
    <s v="03-01"/>
    <x v="10"/>
    <x v="2"/>
    <x v="0"/>
  </r>
  <r>
    <x v="3712"/>
    <n v="4.5999999999999996"/>
    <n v="9.4"/>
    <d v="1899-12-30T16:20:00"/>
    <n v="1.6"/>
    <d v="1899-12-30T06:54:00"/>
    <n v="7.8"/>
    <s v="Thu"/>
    <n v="187258997"/>
    <n v="4341460"/>
    <s v="03-02"/>
    <x v="10"/>
    <x v="2"/>
    <x v="1"/>
  </r>
  <r>
    <x v="3713"/>
    <n v="7.5"/>
    <n v="15"/>
    <d v="1899-12-30T15:25:00"/>
    <n v="1.2"/>
    <d v="1899-12-30T06:48:00"/>
    <n v="13.8"/>
    <s v="Fri"/>
    <n v="180313217"/>
    <n v="4168360"/>
    <s v="03-03"/>
    <x v="10"/>
    <x v="2"/>
    <x v="2"/>
  </r>
  <r>
    <x v="3714"/>
    <n v="8"/>
    <n v="15.6"/>
    <d v="1899-12-30T16:41:00"/>
    <n v="1.1000000000000001"/>
    <d v="1899-12-30T06:56:00"/>
    <n v="14.5"/>
    <s v="Sat"/>
    <n v="157175838"/>
    <n v="3637816"/>
    <s v="03-04"/>
    <x v="10"/>
    <x v="2"/>
    <x v="3"/>
  </r>
  <r>
    <x v="3715"/>
    <n v="8.9"/>
    <n v="17.2"/>
    <d v="1899-12-30T15:42:00"/>
    <n v="1.1000000000000001"/>
    <d v="1899-12-30T06:21:00"/>
    <n v="16.100000000000001"/>
    <s v="Sun"/>
    <n v="140562936"/>
    <n v="3258296"/>
    <s v="03-05"/>
    <x v="10"/>
    <x v="2"/>
    <x v="4"/>
  </r>
  <r>
    <x v="3716"/>
    <n v="10.5"/>
    <n v="19.3"/>
    <d v="1899-12-30T15:44:00"/>
    <n v="1.8"/>
    <d v="1899-12-30T07:09:00"/>
    <n v="17.5"/>
    <s v="Mon"/>
    <n v="153137157"/>
    <n v="3548966"/>
    <s v="03-06"/>
    <x v="10"/>
    <x v="2"/>
    <x v="5"/>
  </r>
  <r>
    <x v="3717"/>
    <n v="13.2"/>
    <n v="23.3"/>
    <d v="1899-12-30T15:29:00"/>
    <n v="3.1"/>
    <d v="1899-12-30T06:51:00"/>
    <n v="20.2"/>
    <s v="Tue"/>
    <n v="147642109"/>
    <n v="3415565"/>
    <s v="03-07"/>
    <x v="10"/>
    <x v="2"/>
    <x v="6"/>
  </r>
  <r>
    <x v="3718"/>
    <n v="14"/>
    <n v="22.8"/>
    <d v="1899-12-30T15:32:00"/>
    <n v="6.7"/>
    <d v="1899-12-30T05:55:00"/>
    <n v="16.100000000000001"/>
    <s v="Wed"/>
    <n v="134949992"/>
    <n v="3119298"/>
    <s v="03-08"/>
    <x v="10"/>
    <x v="2"/>
    <x v="7"/>
  </r>
  <r>
    <x v="3719"/>
    <n v="16"/>
    <n v="23.6"/>
    <d v="1899-12-30T15:06:00"/>
    <n v="8.3000000000000007"/>
    <d v="1899-12-30T03:21:00"/>
    <n v="15.3"/>
    <s v="Thu"/>
    <n v="124319708"/>
    <n v="2883033"/>
    <s v="03-09"/>
    <x v="10"/>
    <x v="2"/>
    <x v="8"/>
  </r>
  <r>
    <x v="3720"/>
    <n v="14.9"/>
    <n v="23.8"/>
    <d v="1899-12-30T16:45:00"/>
    <n v="6.7"/>
    <d v="1899-12-30T06:02:00"/>
    <n v="17.100000000000001"/>
    <s v="Fri"/>
    <n v="118448992"/>
    <n v="2749926"/>
    <s v="03-10"/>
    <x v="10"/>
    <x v="2"/>
    <x v="9"/>
  </r>
  <r>
    <x v="3721"/>
    <n v="16.7"/>
    <n v="24.6"/>
    <d v="1899-12-30T15:03:00"/>
    <n v="7.9"/>
    <d v="1899-12-30T06:56:00"/>
    <n v="16.7"/>
    <s v="Sat"/>
    <n v="97358714"/>
    <n v="2260361"/>
    <s v="03-11"/>
    <x v="10"/>
    <x v="2"/>
    <x v="10"/>
  </r>
  <r>
    <x v="3722"/>
    <n v="9.9"/>
    <n v="19"/>
    <d v="1899-12-30T11:24:00"/>
    <n v="2.4"/>
    <d v="1899-12-30T23:46:00"/>
    <n v="16.600000000000001"/>
    <s v="Sun"/>
    <n v="109100077"/>
    <n v="2536012"/>
    <s v="03-12"/>
    <x v="10"/>
    <x v="2"/>
    <x v="11"/>
  </r>
  <r>
    <x v="3723"/>
    <n v="5.2"/>
    <n v="11.4"/>
    <d v="1899-12-30T16:22:00"/>
    <n v="0.2"/>
    <d v="1899-12-30T06:32:00"/>
    <n v="11.2"/>
    <s v="Mon"/>
    <n v="157079796"/>
    <n v="3649455"/>
    <s v="03-13"/>
    <x v="10"/>
    <x v="2"/>
    <x v="12"/>
  </r>
  <r>
    <x v="3724"/>
    <n v="9.6999999999999993"/>
    <n v="18.600000000000001"/>
    <d v="1899-12-30T15:24:00"/>
    <n v="2.7"/>
    <d v="1899-12-30T04:00:00"/>
    <n v="15.9"/>
    <s v="Tue"/>
    <n v="147857530"/>
    <n v="3435590"/>
    <s v="03-14"/>
    <x v="10"/>
    <x v="2"/>
    <x v="13"/>
  </r>
  <r>
    <x v="3725"/>
    <n v="13.8"/>
    <n v="22.5"/>
    <d v="1899-12-30T15:53:00"/>
    <n v="3.9"/>
    <d v="1899-12-30T04:25:00"/>
    <n v="18.600000000000001"/>
    <s v="Wed"/>
    <n v="133759865"/>
    <n v="3110393"/>
    <s v="03-15"/>
    <x v="10"/>
    <x v="2"/>
    <x v="14"/>
  </r>
  <r>
    <x v="3726"/>
    <n v="10.5"/>
    <n v="15.4"/>
    <d v="1899-12-30T15:18:00"/>
    <n v="5.9"/>
    <d v="1899-12-30T07:10:00"/>
    <n v="9.5"/>
    <s v="Thu"/>
    <n v="137083668"/>
    <n v="3187666"/>
    <s v="03-16"/>
    <x v="10"/>
    <x v="2"/>
    <x v="15"/>
  </r>
  <r>
    <x v="3727"/>
    <n v="9.5"/>
    <n v="13.2"/>
    <d v="1899-12-30T13:28:00"/>
    <n v="6.3"/>
    <d v="1899-12-30T05:34:00"/>
    <n v="6.9"/>
    <s v="Fri"/>
    <n v="143755846"/>
    <n v="3332385"/>
    <s v="03-17"/>
    <x v="10"/>
    <x v="2"/>
    <x v="16"/>
  </r>
  <r>
    <x v="3728"/>
    <n v="11.8"/>
    <n v="17.899999999999999"/>
    <d v="1899-12-30T15:11:00"/>
    <n v="7.5"/>
    <d v="1899-12-30T07:07:00"/>
    <n v="10.4"/>
    <s v="Sat"/>
    <n v="121277174"/>
    <n v="2804291"/>
    <s v="03-18"/>
    <x v="10"/>
    <x v="2"/>
    <x v="17"/>
  </r>
  <r>
    <x v="3729"/>
    <n v="11.4"/>
    <n v="19.3"/>
    <d v="1899-12-30T16:18:00"/>
    <n v="6"/>
    <d v="1899-12-30T07:30:00"/>
    <n v="13.3"/>
    <s v="Sun"/>
    <n v="112398063"/>
    <n v="2612031"/>
    <s v="03-19"/>
    <x v="10"/>
    <x v="2"/>
    <x v="18"/>
  </r>
  <r>
    <x v="3730"/>
    <n v="12.3"/>
    <n v="20.6"/>
    <d v="1899-12-30T15:32:00"/>
    <n v="2.7"/>
    <d v="1899-12-30T06:26:00"/>
    <n v="17.899999999999999"/>
    <s v="Mon"/>
    <n v="128592025"/>
    <n v="2996656"/>
    <s v="03-20"/>
    <x v="10"/>
    <x v="2"/>
    <x v="19"/>
  </r>
  <r>
    <x v="3731"/>
    <n v="15.3"/>
    <n v="22.8"/>
    <d v="1899-12-30T16:25:00"/>
    <n v="9.1999999999999993"/>
    <d v="1899-12-30T05:32:00"/>
    <n v="13.6"/>
    <s v="Tue"/>
    <n v="118887052"/>
    <n v="2769361"/>
    <s v="03-21"/>
    <x v="10"/>
    <x v="2"/>
    <x v="20"/>
  </r>
  <r>
    <x v="3732"/>
    <n v="15.9"/>
    <n v="22.3"/>
    <d v="1899-12-30T14:55:00"/>
    <n v="8.8000000000000007"/>
    <d v="1899-12-30T05:10:00"/>
    <n v="13.5"/>
    <s v="Wed"/>
    <n v="113866140"/>
    <n v="2642076"/>
    <s v="03-22"/>
    <x v="10"/>
    <x v="2"/>
    <x v="21"/>
  </r>
  <r>
    <x v="3733"/>
    <n v="15.2"/>
    <n v="16.399999999999999"/>
    <d v="1899-12-30T16:22:00"/>
    <n v="14.5"/>
    <d v="1899-12-30T05:33:00"/>
    <n v="1.9"/>
    <s v="Thu"/>
    <n v="115258280"/>
    <n v="2675075"/>
    <s v="03-23"/>
    <x v="10"/>
    <x v="2"/>
    <x v="22"/>
  </r>
  <r>
    <x v="3734"/>
    <n v="12.6"/>
    <n v="15.3"/>
    <d v="1899-12-30T11:54:00"/>
    <n v="9.9"/>
    <d v="1899-12-30T22:41:00"/>
    <n v="5.4"/>
    <s v="Fri"/>
    <n v="117944109"/>
    <n v="2739885"/>
    <s v="03-24"/>
    <x v="10"/>
    <x v="2"/>
    <x v="23"/>
  </r>
  <r>
    <x v="3735"/>
    <n v="10.4"/>
    <n v="12.4"/>
    <d v="1899-12-30T15:29:00"/>
    <n v="9"/>
    <d v="1899-12-30T06:06:00"/>
    <n v="3.4"/>
    <s v="Sat"/>
    <n v="114317827"/>
    <n v="2658540"/>
    <s v="03-25"/>
    <x v="10"/>
    <x v="2"/>
    <x v="24"/>
  </r>
  <r>
    <x v="3736"/>
    <n v="11.7"/>
    <n v="18.399999999999999"/>
    <d v="1899-12-30T15:42:00"/>
    <n v="7.6"/>
    <d v="1899-12-30T23:52:00"/>
    <n v="10.8"/>
    <s v="Sun"/>
    <n v="102412956"/>
    <n v="2383277"/>
    <s v="03-26"/>
    <x v="10"/>
    <x v="2"/>
    <x v="25"/>
  </r>
  <r>
    <x v="3737"/>
    <n v="9.6999999999999993"/>
    <n v="16.7"/>
    <d v="1899-12-30T16:20:00"/>
    <n v="4.0999999999999996"/>
    <d v="1899-12-30T03:10:00"/>
    <n v="12.6"/>
    <s v="Mon"/>
    <n v="129145905"/>
    <n v="2995450"/>
    <s v="03-27"/>
    <x v="10"/>
    <x v="2"/>
    <x v="26"/>
  </r>
  <r>
    <x v="3738"/>
    <n v="11.4"/>
    <n v="19.399999999999999"/>
    <d v="1899-12-30T16:01:00"/>
    <n v="2.2999999999999998"/>
    <d v="1899-12-30T06:21:00"/>
    <n v="17.100000000000001"/>
    <s v="Tue"/>
    <n v="127543496"/>
    <n v="2964245"/>
    <s v="03-28"/>
    <x v="10"/>
    <x v="2"/>
    <x v="27"/>
  </r>
  <r>
    <x v="3739"/>
    <n v="13.3"/>
    <n v="21.8"/>
    <d v="1899-12-30T16:28:00"/>
    <n v="4.5999999999999996"/>
    <d v="1899-12-30T06:37:00"/>
    <n v="17.2"/>
    <s v="Wed"/>
    <n v="120088568"/>
    <n v="2809773"/>
    <s v="03-29"/>
    <x v="10"/>
    <x v="2"/>
    <x v="28"/>
  </r>
  <r>
    <x v="3740"/>
    <n v="15.6"/>
    <n v="24.1"/>
    <d v="1899-12-30T15:52:00"/>
    <n v="6.2"/>
    <d v="1899-12-30T06:39:00"/>
    <n v="17.899999999999999"/>
    <s v="Thu"/>
    <n v="112962753"/>
    <n v="2642872"/>
    <s v="03-30"/>
    <x v="10"/>
    <x v="2"/>
    <x v="29"/>
  </r>
  <r>
    <x v="3741"/>
    <n v="16.399999999999999"/>
    <n v="25.6"/>
    <d v="1899-12-30T16:01:00"/>
    <n v="8"/>
    <d v="1899-12-30T05:42:00"/>
    <n v="17.600000000000001"/>
    <s v="Fri"/>
    <n v="102095033"/>
    <n v="2385171"/>
    <s v="03-31"/>
    <x v="10"/>
    <x v="2"/>
    <x v="30"/>
  </r>
  <r>
    <x v="3742"/>
    <n v="15"/>
    <n v="23"/>
    <d v="1899-12-30T14:14:00"/>
    <n v="7"/>
    <d v="1899-12-30T06:32:00"/>
    <n v="16"/>
    <s v="Sat"/>
    <n v="87851796"/>
    <n v="2048140"/>
    <s v="04-01"/>
    <x v="10"/>
    <x v="3"/>
    <x v="0"/>
  </r>
  <r>
    <x v="3743"/>
    <n v="13.6"/>
    <n v="19.600000000000001"/>
    <d v="1899-12-30T12:50:00"/>
    <n v="7.6"/>
    <d v="1899-12-30T06:09:00"/>
    <n v="12"/>
    <s v="Sun"/>
    <n v="83256668"/>
    <n v="1940314"/>
    <s v="04-02"/>
    <x v="10"/>
    <x v="3"/>
    <x v="1"/>
  </r>
  <r>
    <x v="3744"/>
    <n v="13.3"/>
    <n v="19.600000000000001"/>
    <d v="1899-12-30T14:27:00"/>
    <n v="6.4"/>
    <d v="1899-12-30T05:50:00"/>
    <n v="13.2"/>
    <s v="Mon"/>
    <n v="102990635"/>
    <n v="2402223"/>
    <s v="04-03"/>
    <x v="10"/>
    <x v="3"/>
    <x v="2"/>
  </r>
  <r>
    <x v="3745"/>
    <n v="15.1"/>
    <n v="22.8"/>
    <d v="1899-12-30T15:28:00"/>
    <n v="9.3000000000000007"/>
    <d v="1899-12-30T06:32:00"/>
    <n v="13.5"/>
    <s v="Tue"/>
    <n v="107600890"/>
    <n v="2510557"/>
    <s v="04-04"/>
    <x v="10"/>
    <x v="3"/>
    <x v="3"/>
  </r>
  <r>
    <x v="3746"/>
    <n v="15.6"/>
    <n v="17.2"/>
    <d v="1899-12-30T17:34:00"/>
    <n v="13"/>
    <d v="1899-12-30T00:43:00"/>
    <n v="4.2"/>
    <s v="Wed"/>
    <n v="108976092"/>
    <n v="2532610"/>
    <s v="04-05"/>
    <x v="10"/>
    <x v="3"/>
    <x v="4"/>
  </r>
  <r>
    <x v="3747"/>
    <n v="14"/>
    <n v="18.600000000000001"/>
    <d v="1899-12-30T15:27:00"/>
    <n v="10.1"/>
    <d v="1899-12-30T23:51:00"/>
    <n v="8.5"/>
    <s v="Thu"/>
    <n v="107774575"/>
    <n v="2511879"/>
    <s v="04-06"/>
    <x v="10"/>
    <x v="3"/>
    <x v="5"/>
  </r>
  <r>
    <x v="3748"/>
    <n v="12.4"/>
    <n v="19.399999999999999"/>
    <d v="1899-12-30T15:58:00"/>
    <n v="8.3000000000000007"/>
    <d v="1899-12-31T00:00:00"/>
    <n v="11.1"/>
    <s v="Fri"/>
    <n v="111218318"/>
    <n v="2606454"/>
    <s v="04-07"/>
    <x v="10"/>
    <x v="3"/>
    <x v="6"/>
  </r>
  <r>
    <x v="3749"/>
    <n v="10.7"/>
    <n v="16.8"/>
    <d v="1899-12-30T16:22:00"/>
    <n v="4.5999999999999996"/>
    <d v="1899-12-30T05:20:00"/>
    <n v="12.2"/>
    <s v="Sat"/>
    <n v="105300401"/>
    <n v="2464650"/>
    <s v="04-08"/>
    <x v="10"/>
    <x v="3"/>
    <x v="7"/>
  </r>
  <r>
    <x v="3750"/>
    <n v="13.7"/>
    <n v="21.7"/>
    <d v="1899-12-30T16:49:00"/>
    <n v="5.0999999999999996"/>
    <d v="1899-12-30T06:23:00"/>
    <n v="16.600000000000001"/>
    <s v="Sun"/>
    <n v="94114170"/>
    <n v="2186455"/>
    <s v="04-09"/>
    <x v="10"/>
    <x v="3"/>
    <x v="8"/>
  </r>
  <r>
    <x v="3751"/>
    <n v="14.5"/>
    <n v="23.7"/>
    <d v="1899-12-30T15:49:00"/>
    <n v="5.2"/>
    <d v="1899-12-30T05:48:00"/>
    <n v="18.5"/>
    <s v="Mon"/>
    <n v="109802855"/>
    <n v="2540854"/>
    <s v="04-10"/>
    <x v="10"/>
    <x v="3"/>
    <x v="9"/>
  </r>
  <r>
    <x v="3752"/>
    <n v="17.100000000000001"/>
    <n v="23.4"/>
    <d v="1899-12-30T13:38:00"/>
    <n v="8.9"/>
    <d v="1899-12-30T05:24:00"/>
    <n v="14.5"/>
    <s v="Tue"/>
    <n v="104586060"/>
    <n v="2430323"/>
    <s v="04-11"/>
    <x v="10"/>
    <x v="3"/>
    <x v="10"/>
  </r>
  <r>
    <x v="3753"/>
    <n v="14.9"/>
    <n v="20.2"/>
    <d v="1899-12-30T16:20:00"/>
    <n v="10.6"/>
    <d v="1899-12-30T06:19:00"/>
    <n v="9.6"/>
    <s v="Wed"/>
    <n v="105057211"/>
    <n v="2455810"/>
    <s v="04-12"/>
    <x v="10"/>
    <x v="3"/>
    <x v="11"/>
  </r>
  <r>
    <x v="3754"/>
    <n v="15.8"/>
    <n v="25.6"/>
    <d v="1899-12-30T17:17:00"/>
    <n v="5.2"/>
    <d v="1899-12-30T06:05:00"/>
    <n v="20.399999999999999"/>
    <s v="Thu"/>
    <n v="103598630"/>
    <n v="2407211"/>
    <s v="04-13"/>
    <x v="10"/>
    <x v="3"/>
    <x v="12"/>
  </r>
  <r>
    <x v="3755"/>
    <n v="15.8"/>
    <n v="20.7"/>
    <d v="1899-12-30T14:58:00"/>
    <n v="9.9"/>
    <d v="1899-12-30T06:14:00"/>
    <n v="10.8"/>
    <s v="Fri"/>
    <n v="99489927"/>
    <n v="2304796"/>
    <s v="04-14"/>
    <x v="10"/>
    <x v="3"/>
    <x v="13"/>
  </r>
  <r>
    <x v="3756"/>
    <n v="13.2"/>
    <n v="17"/>
    <d v="1899-12-30T14:23:00"/>
    <n v="8.3000000000000007"/>
    <d v="1899-12-30T23:38:00"/>
    <n v="8.6999999999999993"/>
    <s v="Sat"/>
    <n v="90610408"/>
    <n v="2103800"/>
    <s v="04-15"/>
    <x v="10"/>
    <x v="3"/>
    <x v="14"/>
  </r>
  <r>
    <x v="3757"/>
    <n v="12.3"/>
    <n v="18.899999999999999"/>
    <d v="1899-12-30T12:11:00"/>
    <n v="6.8"/>
    <d v="1899-12-30T02:32:00"/>
    <n v="12.1"/>
    <s v="Sun"/>
    <n v="87259283"/>
    <n v="2030958"/>
    <s v="04-16"/>
    <x v="10"/>
    <x v="3"/>
    <x v="15"/>
  </r>
  <r>
    <x v="3758"/>
    <n v="14.3"/>
    <n v="22.6"/>
    <d v="1899-12-30T16:20:00"/>
    <n v="5.2"/>
    <d v="1899-12-30T05:50:00"/>
    <n v="17.399999999999999"/>
    <s v="Mon"/>
    <n v="104339322"/>
    <n v="2422226"/>
    <s v="04-17"/>
    <x v="10"/>
    <x v="3"/>
    <x v="16"/>
  </r>
  <r>
    <x v="3759"/>
    <n v="16.600000000000001"/>
    <n v="20.7"/>
    <d v="1899-12-30T15:31:00"/>
    <n v="13.3"/>
    <d v="1899-12-30T01:58:00"/>
    <n v="7.4"/>
    <s v="Tue"/>
    <n v="105133982"/>
    <n v="2444000"/>
    <s v="04-18"/>
    <x v="10"/>
    <x v="3"/>
    <x v="17"/>
  </r>
  <r>
    <x v="3760"/>
    <n v="19.3"/>
    <n v="24.4"/>
    <d v="1899-12-30T13:15:00"/>
    <n v="14.1"/>
    <d v="1899-12-30T05:21:00"/>
    <n v="10.3"/>
    <s v="Wed"/>
    <n v="97482506"/>
    <n v="2269401"/>
    <s v="04-19"/>
    <x v="10"/>
    <x v="3"/>
    <x v="18"/>
  </r>
  <r>
    <x v="3761"/>
    <n v="23.1"/>
    <n v="29.6"/>
    <d v="1899-12-30T17:04:00"/>
    <n v="17.5"/>
    <d v="1899-12-30T01:53:00"/>
    <n v="12.1"/>
    <s v="Thu"/>
    <n v="88207574"/>
    <n v="2048917"/>
    <s v="04-20"/>
    <x v="10"/>
    <x v="3"/>
    <x v="19"/>
  </r>
  <r>
    <x v="3762"/>
    <n v="16.5"/>
    <n v="21.7"/>
    <d v="1899-12-30T00:01:00"/>
    <n v="12.5"/>
    <d v="1899-12-30T23:57:00"/>
    <n v="9.1999999999999993"/>
    <s v="Fri"/>
    <n v="85275134"/>
    <n v="1984191"/>
    <s v="04-21"/>
    <x v="10"/>
    <x v="3"/>
    <x v="20"/>
  </r>
  <r>
    <x v="3763"/>
    <n v="13.7"/>
    <n v="18.2"/>
    <d v="1899-12-30T14:09:00"/>
    <n v="9.1999999999999993"/>
    <d v="1899-12-30T05:40:00"/>
    <n v="9"/>
    <s v="Sat"/>
    <n v="76546034"/>
    <n v="1785246"/>
    <s v="04-22"/>
    <x v="10"/>
    <x v="3"/>
    <x v="21"/>
  </r>
  <r>
    <x v="3764"/>
    <n v="13.5"/>
    <n v="18.5"/>
    <d v="1899-12-30T13:00:00"/>
    <n v="8.6999999999999993"/>
    <d v="1899-12-30T05:41:00"/>
    <n v="9.8000000000000007"/>
    <s v="Sun"/>
    <n v="71916993"/>
    <n v="1678158"/>
    <s v="04-23"/>
    <x v="10"/>
    <x v="3"/>
    <x v="22"/>
  </r>
  <r>
    <x v="3765"/>
    <n v="13"/>
    <n v="16.3"/>
    <d v="1899-12-30T12:41:00"/>
    <n v="8.9"/>
    <d v="1899-12-30T23:59:00"/>
    <n v="7.4"/>
    <s v="Mon"/>
    <n v="96874795"/>
    <n v="2260791"/>
    <s v="04-24"/>
    <x v="10"/>
    <x v="3"/>
    <x v="23"/>
  </r>
  <r>
    <x v="3766"/>
    <n v="9.4"/>
    <n v="11.4"/>
    <d v="1899-12-30T12:24:00"/>
    <n v="7.5"/>
    <d v="1899-12-30T01:15:00"/>
    <n v="3.9"/>
    <s v="Tue"/>
    <n v="115121242"/>
    <n v="2698656"/>
    <s v="04-25"/>
    <x v="10"/>
    <x v="3"/>
    <x v="24"/>
  </r>
  <r>
    <x v="3767"/>
    <n v="12.8"/>
    <n v="19.5"/>
    <d v="1899-12-30T16:18:00"/>
    <n v="6.5"/>
    <d v="1899-12-30T05:53:00"/>
    <n v="13"/>
    <s v="Wed"/>
    <n v="109942492"/>
    <n v="2564316"/>
    <s v="04-26"/>
    <x v="10"/>
    <x v="3"/>
    <x v="25"/>
  </r>
  <r>
    <x v="3768"/>
    <n v="14.8"/>
    <n v="24.4"/>
    <d v="1899-12-30T16:44:00"/>
    <n v="4.4000000000000004"/>
    <d v="1899-12-30T05:37:00"/>
    <n v="20"/>
    <s v="Thu"/>
    <n v="105146627"/>
    <n v="2445864"/>
    <s v="04-27"/>
    <x v="10"/>
    <x v="3"/>
    <x v="26"/>
  </r>
  <r>
    <x v="3769"/>
    <n v="17.7"/>
    <n v="26.3"/>
    <d v="1899-12-30T16:20:00"/>
    <n v="8.1"/>
    <d v="1899-12-30T05:40:00"/>
    <n v="18.2"/>
    <s v="Fri"/>
    <n v="95381842"/>
    <n v="2221161"/>
    <s v="04-28"/>
    <x v="10"/>
    <x v="3"/>
    <x v="27"/>
  </r>
  <r>
    <x v="3770"/>
    <n v="16.899999999999999"/>
    <n v="21.7"/>
    <d v="1899-12-30T12:51:00"/>
    <n v="11.4"/>
    <d v="1899-12-31T00:00:00"/>
    <n v="10.3"/>
    <s v="Sat"/>
    <n v="82103121"/>
    <n v="1915988"/>
    <s v="04-29"/>
    <x v="10"/>
    <x v="3"/>
    <x v="28"/>
  </r>
  <r>
    <x v="3771"/>
    <n v="16.7"/>
    <n v="23.7"/>
    <d v="1899-12-30T15:30:00"/>
    <n v="9.6"/>
    <d v="1899-12-30T05:04:00"/>
    <n v="14.1"/>
    <s v="Sun"/>
    <n v="73335004"/>
    <n v="1712542"/>
    <s v="04-30"/>
    <x v="10"/>
    <x v="3"/>
    <x v="29"/>
  </r>
  <r>
    <x v="3772"/>
    <n v="16.5"/>
    <n v="22.5"/>
    <d v="1899-12-30T16:17:00"/>
    <n v="11.5"/>
    <d v="1899-12-30T23:59:00"/>
    <n v="11"/>
    <s v="Mon"/>
    <n v="77661216"/>
    <n v="1818454"/>
    <s v="05-01"/>
    <x v="10"/>
    <x v="4"/>
    <x v="0"/>
  </r>
  <r>
    <x v="3773"/>
    <n v="17.100000000000001"/>
    <n v="25.9"/>
    <d v="1899-12-30T14:27:00"/>
    <n v="6.9"/>
    <d v="1899-12-30T05:39:00"/>
    <n v="19"/>
    <s v="Tue"/>
    <n v="90552072"/>
    <n v="2120809"/>
    <s v="05-02"/>
    <x v="10"/>
    <x v="4"/>
    <x v="1"/>
  </r>
  <r>
    <x v="3774"/>
    <n v="18.5"/>
    <n v="25.5"/>
    <d v="1899-12-30T14:14:00"/>
    <n v="12"/>
    <d v="1899-12-30T05:24:00"/>
    <n v="13.5"/>
    <s v="Wed"/>
    <n v="90435911"/>
    <n v="2118143"/>
    <s v="05-03"/>
    <x v="10"/>
    <x v="4"/>
    <x v="2"/>
  </r>
  <r>
    <x v="3775"/>
    <n v="18.8"/>
    <n v="22.9"/>
    <d v="1899-12-30T12:40:00"/>
    <n v="15.1"/>
    <d v="1899-12-30T05:08:00"/>
    <n v="7.8"/>
    <s v="Thu"/>
    <n v="86251053"/>
    <n v="2024266"/>
    <s v="05-04"/>
    <x v="10"/>
    <x v="4"/>
    <x v="3"/>
  </r>
  <r>
    <x v="3776"/>
    <n v="19"/>
    <n v="20.8"/>
    <d v="1899-12-30T14:50:00"/>
    <n v="16.8"/>
    <d v="1899-12-30T00:05:00"/>
    <n v="4"/>
    <s v="Fri"/>
    <n v="76567471"/>
    <n v="1797754"/>
    <s v="05-05"/>
    <x v="10"/>
    <x v="4"/>
    <x v="4"/>
  </r>
  <r>
    <x v="3777"/>
    <n v="13.7"/>
    <n v="19.5"/>
    <d v="1899-12-30T02:13:00"/>
    <n v="11.5"/>
    <d v="1899-12-30T23:06:00"/>
    <n v="8"/>
    <s v="Sat"/>
    <n v="78035637"/>
    <n v="1829090"/>
    <s v="05-06"/>
    <x v="10"/>
    <x v="4"/>
    <x v="5"/>
  </r>
  <r>
    <x v="3778"/>
    <n v="11.4"/>
    <n v="13.6"/>
    <d v="1899-12-30T10:22:00"/>
    <n v="9.3000000000000007"/>
    <d v="1899-12-30T23:48:00"/>
    <n v="4.3"/>
    <s v="Sun"/>
    <n v="82565128"/>
    <n v="1933808"/>
    <s v="05-07"/>
    <x v="10"/>
    <x v="4"/>
    <x v="6"/>
  </r>
  <r>
    <x v="3779"/>
    <n v="13.7"/>
    <n v="21.1"/>
    <d v="1899-12-30T15:16:00"/>
    <n v="5.7"/>
    <d v="1899-12-30T05:27:00"/>
    <n v="15.4"/>
    <s v="Mon"/>
    <n v="97097975"/>
    <n v="2271297"/>
    <s v="05-08"/>
    <x v="10"/>
    <x v="4"/>
    <x v="7"/>
  </r>
  <r>
    <x v="3780"/>
    <n v="18.5"/>
    <n v="27.2"/>
    <d v="1899-12-30T15:42:00"/>
    <n v="6.9"/>
    <d v="1899-12-30T05:11:00"/>
    <n v="20.3"/>
    <s v="Tue"/>
    <n v="92855741"/>
    <n v="2177764"/>
    <s v="05-09"/>
    <x v="10"/>
    <x v="4"/>
    <x v="8"/>
  </r>
  <r>
    <x v="3781"/>
    <n v="19.2"/>
    <n v="27.5"/>
    <d v="1899-12-30T15:57:00"/>
    <n v="11.4"/>
    <d v="1899-12-30T05:46:00"/>
    <n v="16.100000000000001"/>
    <s v="Wed"/>
    <n v="88231938"/>
    <n v="2073096"/>
    <s v="05-10"/>
    <x v="10"/>
    <x v="4"/>
    <x v="9"/>
  </r>
  <r>
    <x v="3782"/>
    <n v="18.100000000000001"/>
    <n v="23.8"/>
    <d v="1899-12-30T15:15:00"/>
    <n v="13.4"/>
    <d v="1899-12-30T05:21:00"/>
    <n v="10.4"/>
    <s v="Thu"/>
    <n v="87056835"/>
    <n v="2042152"/>
    <s v="05-11"/>
    <x v="10"/>
    <x v="4"/>
    <x v="10"/>
  </r>
  <r>
    <x v="3783"/>
    <n v="18.8"/>
    <n v="26.4"/>
    <d v="1899-12-30T14:49:00"/>
    <n v="10.5"/>
    <d v="1899-12-30T05:46:00"/>
    <n v="15.9"/>
    <s v="Fri"/>
    <n v="83608667"/>
    <n v="1960476"/>
    <s v="05-12"/>
    <x v="10"/>
    <x v="4"/>
    <x v="11"/>
  </r>
  <r>
    <x v="3784"/>
    <n v="19.399999999999999"/>
    <n v="24.5"/>
    <d v="1899-12-30T15:28:00"/>
    <n v="16.100000000000001"/>
    <d v="1899-12-31T00:00:00"/>
    <n v="8.4"/>
    <s v="Sat"/>
    <n v="68781893"/>
    <n v="1612660"/>
    <s v="05-13"/>
    <x v="10"/>
    <x v="4"/>
    <x v="12"/>
  </r>
  <r>
    <x v="3785"/>
    <n v="20.399999999999999"/>
    <n v="27.8"/>
    <d v="1899-12-30T15:40:00"/>
    <n v="13"/>
    <d v="1899-12-30T05:49:00"/>
    <n v="14.8"/>
    <s v="Sun"/>
    <n v="62070562"/>
    <n v="1458405"/>
    <s v="05-14"/>
    <x v="10"/>
    <x v="4"/>
    <x v="13"/>
  </r>
  <r>
    <x v="3786"/>
    <n v="21.8"/>
    <n v="29.6"/>
    <d v="1899-12-30T16:25:00"/>
    <n v="13.5"/>
    <d v="1899-12-30T05:29:00"/>
    <n v="16.100000000000001"/>
    <s v="Mon"/>
    <n v="79462472"/>
    <n v="1870744"/>
    <s v="05-15"/>
    <x v="10"/>
    <x v="4"/>
    <x v="14"/>
  </r>
  <r>
    <x v="3787"/>
    <n v="24.6"/>
    <n v="33.6"/>
    <d v="1899-12-30T15:58:00"/>
    <n v="15.8"/>
    <d v="1899-12-30T05:33:00"/>
    <n v="17.8"/>
    <s v="Tue"/>
    <n v="80084403"/>
    <n v="1883758"/>
    <s v="05-16"/>
    <x v="10"/>
    <x v="4"/>
    <x v="15"/>
  </r>
  <r>
    <x v="3788"/>
    <n v="24.4"/>
    <n v="32.700000000000003"/>
    <d v="1899-12-30T13:26:00"/>
    <n v="16.3"/>
    <d v="1899-12-30T05:41:00"/>
    <n v="16.399999999999999"/>
    <s v="Wed"/>
    <n v="79059528"/>
    <n v="1857391"/>
    <s v="05-17"/>
    <x v="10"/>
    <x v="4"/>
    <x v="16"/>
  </r>
  <r>
    <x v="3789"/>
    <n v="18.600000000000001"/>
    <n v="21.4"/>
    <d v="1899-12-30T00:01:00"/>
    <n v="16.2"/>
    <d v="1899-12-30T23:46:00"/>
    <n v="5.2"/>
    <s v="Thu"/>
    <n v="80351617"/>
    <n v="1887865"/>
    <s v="05-18"/>
    <x v="10"/>
    <x v="4"/>
    <x v="17"/>
  </r>
  <r>
    <x v="3790"/>
    <n v="18.3"/>
    <n v="22.3"/>
    <d v="1899-12-30T15:33:00"/>
    <n v="15.3"/>
    <d v="1899-12-30T23:58:00"/>
    <n v="7"/>
    <s v="Fri"/>
    <n v="79974272"/>
    <n v="1879699"/>
    <s v="05-19"/>
    <x v="10"/>
    <x v="4"/>
    <x v="18"/>
  </r>
  <r>
    <x v="3791"/>
    <n v="20.9"/>
    <n v="28.8"/>
    <d v="1899-12-30T15:54:00"/>
    <n v="12.3"/>
    <d v="1899-12-30T05:25:00"/>
    <n v="16.5"/>
    <s v="Sat"/>
    <n v="64501921"/>
    <n v="1516690"/>
    <s v="05-20"/>
    <x v="10"/>
    <x v="4"/>
    <x v="19"/>
  </r>
  <r>
    <x v="3792"/>
    <n v="22.7"/>
    <n v="30.2"/>
    <d v="1899-12-30T15:58:00"/>
    <n v="17"/>
    <d v="1899-12-30T05:45:00"/>
    <n v="13.2"/>
    <s v="Sun"/>
    <n v="54563809"/>
    <n v="1284827"/>
    <s v="05-21"/>
    <x v="10"/>
    <x v="4"/>
    <x v="20"/>
  </r>
  <r>
    <x v="3793"/>
    <n v="17"/>
    <n v="20.3"/>
    <d v="1899-12-30T00:01:00"/>
    <n v="12.7"/>
    <d v="1899-12-30T23:59:00"/>
    <n v="7.6"/>
    <s v="Mon"/>
    <n v="79773325"/>
    <n v="1877211"/>
    <s v="05-22"/>
    <x v="10"/>
    <x v="4"/>
    <x v="21"/>
  </r>
  <r>
    <x v="3794"/>
    <n v="18.399999999999999"/>
    <n v="27.3"/>
    <d v="1899-12-30T15:53:00"/>
    <n v="10.7"/>
    <d v="1899-12-30T05:23:00"/>
    <n v="16.600000000000001"/>
    <s v="Tue"/>
    <n v="80626210"/>
    <n v="1900183"/>
    <s v="05-23"/>
    <x v="10"/>
    <x v="4"/>
    <x v="22"/>
  </r>
  <r>
    <x v="3795"/>
    <n v="19.600000000000001"/>
    <n v="26"/>
    <d v="1899-12-30T13:29:00"/>
    <n v="12.2"/>
    <d v="1899-12-30T05:02:00"/>
    <n v="13.8"/>
    <s v="Wed"/>
    <n v="79678779"/>
    <n v="1876813"/>
    <s v="05-24"/>
    <x v="10"/>
    <x v="4"/>
    <x v="23"/>
  </r>
  <r>
    <x v="3796"/>
    <n v="21.3"/>
    <n v="28.1"/>
    <d v="1899-12-30T14:49:00"/>
    <n v="15.2"/>
    <d v="1899-12-30T05:24:00"/>
    <n v="12.9"/>
    <s v="Thu"/>
    <n v="78897463"/>
    <n v="1858717"/>
    <s v="05-25"/>
    <x v="10"/>
    <x v="4"/>
    <x v="24"/>
  </r>
  <r>
    <x v="3797"/>
    <n v="22"/>
    <n v="28.2"/>
    <d v="1899-12-30T14:12:00"/>
    <n v="17.600000000000001"/>
    <d v="1899-12-30T05:18:00"/>
    <n v="10.6"/>
    <s v="Fri"/>
    <n v="75035290"/>
    <n v="1768197"/>
    <s v="05-26"/>
    <x v="10"/>
    <x v="4"/>
    <x v="25"/>
  </r>
  <r>
    <x v="3798"/>
    <n v="23.2"/>
    <n v="26.9"/>
    <d v="1899-12-30T14:39:00"/>
    <n v="19.5"/>
    <d v="1899-12-30T05:03:00"/>
    <n v="7.4"/>
    <s v="Sat"/>
    <n v="56533324"/>
    <n v="1330776"/>
    <s v="05-27"/>
    <x v="10"/>
    <x v="4"/>
    <x v="26"/>
  </r>
  <r>
    <x v="3799"/>
    <n v="21.7"/>
    <n v="23.3"/>
    <d v="1899-12-30T13:27:00"/>
    <n v="19.600000000000001"/>
    <d v="1899-12-30T06:29:00"/>
    <n v="3.7"/>
    <s v="Sun"/>
    <n v="50638595"/>
    <n v="1191302"/>
    <s v="05-28"/>
    <x v="10"/>
    <x v="4"/>
    <x v="27"/>
  </r>
  <r>
    <x v="3800"/>
    <n v="20.100000000000001"/>
    <n v="21.8"/>
    <d v="1899-12-30T10:43:00"/>
    <n v="18.600000000000001"/>
    <d v="1899-12-30T23:42:00"/>
    <n v="3.2"/>
    <s v="Mon"/>
    <n v="62642629"/>
    <n v="1474264"/>
    <s v="05-29"/>
    <x v="10"/>
    <x v="4"/>
    <x v="28"/>
  </r>
  <r>
    <x v="3801"/>
    <n v="19.5"/>
    <n v="21.9"/>
    <d v="1899-12-30T11:53:00"/>
    <n v="17.600000000000001"/>
    <d v="1899-12-30T23:45:00"/>
    <n v="4.3"/>
    <s v="Tue"/>
    <n v="74706287"/>
    <n v="1758200"/>
    <s v="05-30"/>
    <x v="10"/>
    <x v="4"/>
    <x v="29"/>
  </r>
  <r>
    <x v="3802"/>
    <n v="20.5"/>
    <n v="25.5"/>
    <d v="1899-12-30T16:26:00"/>
    <n v="16.100000000000001"/>
    <d v="1899-12-30T05:36:00"/>
    <n v="9.4"/>
    <s v="Wed"/>
    <n v="77286729"/>
    <n v="1816122"/>
    <s v="05-31"/>
    <x v="10"/>
    <x v="4"/>
    <x v="30"/>
  </r>
  <r>
    <x v="3803"/>
    <n v="18.600000000000001"/>
    <n v="21.1"/>
    <d v="1899-12-30T16:13:00"/>
    <n v="13.8"/>
    <d v="1899-12-30T04:54:00"/>
    <n v="7.3"/>
    <s v="Thu"/>
    <n v="80271126"/>
    <n v="1887432"/>
    <s v="06-01"/>
    <x v="10"/>
    <x v="5"/>
    <x v="0"/>
  </r>
  <r>
    <x v="3804"/>
    <n v="23.7"/>
    <n v="30.3"/>
    <d v="1899-12-30T15:08:00"/>
    <n v="18.5"/>
    <d v="1899-12-30T03:32:00"/>
    <n v="11.8"/>
    <s v="Fri"/>
    <n v="78088792"/>
    <n v="1837501"/>
    <s v="06-02"/>
    <x v="10"/>
    <x v="5"/>
    <x v="1"/>
  </r>
  <r>
    <x v="3805"/>
    <n v="23.1"/>
    <n v="29.4"/>
    <d v="1899-12-30T15:52:00"/>
    <n v="16.399999999999999"/>
    <d v="1899-12-30T05:38:00"/>
    <n v="13"/>
    <s v="Sat"/>
    <n v="60904197"/>
    <n v="1434642"/>
    <s v="06-03"/>
    <x v="10"/>
    <x v="5"/>
    <x v="2"/>
  </r>
  <r>
    <x v="3806"/>
    <n v="23.9"/>
    <n v="29.9"/>
    <d v="1899-12-30T14:01:00"/>
    <n v="17.5"/>
    <d v="1899-12-30T05:30:00"/>
    <n v="12.4"/>
    <s v="Sun"/>
    <n v="53719220"/>
    <n v="1264695"/>
    <s v="06-04"/>
    <x v="10"/>
    <x v="5"/>
    <x v="3"/>
  </r>
  <r>
    <x v="3807"/>
    <n v="23.8"/>
    <n v="28.7"/>
    <d v="1899-12-30T16:03:00"/>
    <n v="17.7"/>
    <d v="1899-12-30T05:22:00"/>
    <n v="11"/>
    <s v="Mon"/>
    <n v="67448344"/>
    <n v="1584963"/>
    <s v="06-05"/>
    <x v="10"/>
    <x v="5"/>
    <x v="4"/>
  </r>
  <r>
    <x v="3808"/>
    <n v="24.3"/>
    <n v="30.1"/>
    <d v="1899-12-30T16:53:00"/>
    <n v="19.399999999999999"/>
    <d v="1899-12-30T06:45:00"/>
    <n v="10.7"/>
    <s v="Tue"/>
    <n v="63783350"/>
    <n v="1499277"/>
    <s v="06-06"/>
    <x v="10"/>
    <x v="5"/>
    <x v="5"/>
  </r>
  <r>
    <x v="3809"/>
    <n v="24.1"/>
    <n v="29.4"/>
    <d v="1899-12-30T16:23:00"/>
    <n v="18.399999999999999"/>
    <d v="1899-12-30T05:19:00"/>
    <n v="11"/>
    <s v="Wed"/>
    <n v="75074358"/>
    <n v="1765133"/>
    <s v="06-07"/>
    <x v="10"/>
    <x v="5"/>
    <x v="6"/>
  </r>
  <r>
    <x v="3810"/>
    <n v="24.1"/>
    <n v="29.3"/>
    <d v="1899-12-30T12:59:00"/>
    <n v="20.100000000000001"/>
    <d v="1899-12-30T05:25:00"/>
    <n v="9.1999999999999993"/>
    <s v="Thu"/>
    <n v="75545097"/>
    <n v="1777401"/>
    <s v="06-08"/>
    <x v="10"/>
    <x v="5"/>
    <x v="7"/>
  </r>
  <r>
    <x v="3811"/>
    <n v="24.6"/>
    <n v="31"/>
    <d v="1899-12-30T15:52:00"/>
    <n v="18.600000000000001"/>
    <d v="1899-12-30T04:19:00"/>
    <n v="12.4"/>
    <s v="Fri"/>
    <n v="73343119"/>
    <n v="1722373"/>
    <s v="06-09"/>
    <x v="10"/>
    <x v="5"/>
    <x v="8"/>
  </r>
  <r>
    <x v="3812"/>
    <n v="24.5"/>
    <n v="31.5"/>
    <d v="1899-12-30T15:39:00"/>
    <n v="18.600000000000001"/>
    <d v="1899-12-30T04:33:00"/>
    <n v="12.9"/>
    <s v="Sat"/>
    <n v="58065276"/>
    <n v="1364050"/>
    <s v="06-10"/>
    <x v="10"/>
    <x v="5"/>
    <x v="9"/>
  </r>
  <r>
    <x v="3813"/>
    <n v="24.6"/>
    <n v="30.6"/>
    <d v="1899-12-30T15:27:00"/>
    <n v="20.3"/>
    <d v="1899-12-30T04:17:00"/>
    <n v="10.3"/>
    <s v="Sun"/>
    <n v="50123472"/>
    <n v="1177696"/>
    <s v="06-11"/>
    <x v="10"/>
    <x v="5"/>
    <x v="10"/>
  </r>
  <r>
    <x v="3814"/>
    <n v="23.3"/>
    <n v="29.1"/>
    <d v="1899-12-30T13:55:00"/>
    <n v="19.2"/>
    <d v="1899-12-30T23:42:00"/>
    <n v="9.9"/>
    <s v="Mon"/>
    <n v="71439844"/>
    <n v="1680122"/>
    <s v="06-12"/>
    <x v="10"/>
    <x v="5"/>
    <x v="11"/>
  </r>
  <r>
    <x v="3815"/>
    <n v="23.8"/>
    <n v="30.4"/>
    <d v="1899-12-30T16:55:00"/>
    <n v="18.100000000000001"/>
    <d v="1899-12-30T03:18:00"/>
    <n v="12.3"/>
    <s v="Tue"/>
    <n v="74422053"/>
    <n v="1751222"/>
    <s v="06-13"/>
    <x v="10"/>
    <x v="5"/>
    <x v="12"/>
  </r>
  <r>
    <x v="3816"/>
    <n v="21.2"/>
    <n v="28.7"/>
    <d v="1899-12-30T13:03:00"/>
    <n v="16.7"/>
    <d v="1899-12-30T23:31:00"/>
    <n v="12"/>
    <s v="Wed"/>
    <n v="74105938"/>
    <n v="1744611"/>
    <s v="06-14"/>
    <x v="10"/>
    <x v="5"/>
    <x v="13"/>
  </r>
  <r>
    <x v="3817"/>
    <n v="20.9"/>
    <n v="28.7"/>
    <d v="1899-12-30T15:37:00"/>
    <n v="16.2"/>
    <d v="1899-12-30T02:02:00"/>
    <n v="12.5"/>
    <s v="Thu"/>
    <n v="72380637"/>
    <n v="1702799"/>
    <s v="06-15"/>
    <x v="10"/>
    <x v="5"/>
    <x v="14"/>
  </r>
  <r>
    <x v="3818"/>
    <n v="25.3"/>
    <n v="32.5"/>
    <d v="1899-12-30T15:22:00"/>
    <n v="17.2"/>
    <d v="1899-12-30T04:20:00"/>
    <n v="15.3"/>
    <s v="Fri"/>
    <n v="72320765"/>
    <n v="1701047"/>
    <s v="06-16"/>
    <x v="10"/>
    <x v="5"/>
    <x v="15"/>
  </r>
  <r>
    <x v="3819"/>
    <n v="27.6"/>
    <n v="34.200000000000003"/>
    <d v="1899-12-30T15:52:00"/>
    <n v="20.399999999999999"/>
    <d v="1899-12-30T05:27:00"/>
    <n v="13.8"/>
    <s v="Sat"/>
    <n v="58299979"/>
    <n v="1372898"/>
    <s v="06-17"/>
    <x v="10"/>
    <x v="5"/>
    <x v="16"/>
  </r>
  <r>
    <x v="3820"/>
    <n v="26.9"/>
    <n v="33.1"/>
    <d v="1899-12-30T15:46:00"/>
    <n v="23.2"/>
    <d v="1899-12-30T05:56:00"/>
    <n v="9.9"/>
    <s v="Sun"/>
    <n v="49155561"/>
    <n v="1156975"/>
    <s v="06-18"/>
    <x v="10"/>
    <x v="5"/>
    <x v="17"/>
  </r>
  <r>
    <x v="3821"/>
    <n v="24.4"/>
    <n v="30.2"/>
    <d v="1899-12-30T14:48:00"/>
    <n v="20.3"/>
    <d v="1899-12-30T04:53:00"/>
    <n v="9.9"/>
    <s v="Mon"/>
    <n v="70942747"/>
    <n v="1669089"/>
    <s v="06-19"/>
    <x v="10"/>
    <x v="5"/>
    <x v="18"/>
  </r>
  <r>
    <x v="3822"/>
    <n v="23"/>
    <n v="28.3"/>
    <d v="1899-12-30T13:48:00"/>
    <n v="20.100000000000001"/>
    <d v="1899-12-30T04:31:00"/>
    <n v="8.1999999999999993"/>
    <s v="Tue"/>
    <n v="72766499"/>
    <n v="1712841"/>
    <s v="06-20"/>
    <x v="10"/>
    <x v="5"/>
    <x v="19"/>
  </r>
  <r>
    <x v="3823"/>
    <n v="21.4"/>
    <n v="23.9"/>
    <d v="1899-12-30T17:31:00"/>
    <n v="18.5"/>
    <d v="1899-12-30T04:23:00"/>
    <n v="5.4"/>
    <s v="Wed"/>
    <n v="73507421"/>
    <n v="1730456"/>
    <s v="06-21"/>
    <x v="10"/>
    <x v="5"/>
    <x v="20"/>
  </r>
  <r>
    <x v="3824"/>
    <n v="24.6"/>
    <n v="29.1"/>
    <d v="1899-12-30T16:20:00"/>
    <n v="20.6"/>
    <d v="1899-12-30T05:00:00"/>
    <n v="8.5"/>
    <s v="Thu"/>
    <n v="72184607"/>
    <n v="1692284"/>
    <s v="06-22"/>
    <x v="10"/>
    <x v="5"/>
    <x v="21"/>
  </r>
  <r>
    <x v="3825"/>
    <n v="24.8"/>
    <n v="31"/>
    <d v="1899-12-30T16:23:00"/>
    <n v="19.600000000000001"/>
    <d v="1899-12-30T05:30:00"/>
    <n v="11.4"/>
    <s v="Fri"/>
    <n v="70169194"/>
    <n v="1644780"/>
    <s v="06-23"/>
    <x v="10"/>
    <x v="5"/>
    <x v="22"/>
  </r>
  <r>
    <x v="3826"/>
    <n v="24.5"/>
    <n v="30.8"/>
    <d v="1899-12-30T15:38:00"/>
    <n v="19.399999999999999"/>
    <d v="1899-12-30T05:14:00"/>
    <n v="11.4"/>
    <s v="Sat"/>
    <n v="55842433"/>
    <n v="1311179"/>
    <s v="06-24"/>
    <x v="10"/>
    <x v="5"/>
    <x v="23"/>
  </r>
  <r>
    <x v="3827"/>
    <n v="24.2"/>
    <n v="30.6"/>
    <d v="1899-12-30T15:57:00"/>
    <n v="19.8"/>
    <d v="1899-12-30T04:57:00"/>
    <n v="10.8"/>
    <s v="Sun"/>
    <n v="48081581"/>
    <n v="1130916"/>
    <s v="06-25"/>
    <x v="10"/>
    <x v="5"/>
    <x v="24"/>
  </r>
  <r>
    <x v="3828"/>
    <n v="24.1"/>
    <n v="27.3"/>
    <d v="1899-12-30T18:01:00"/>
    <n v="20.9"/>
    <d v="1899-12-30T00:08:00"/>
    <n v="6.4"/>
    <s v="Mon"/>
    <n v="69678664"/>
    <n v="1638108"/>
    <s v="06-26"/>
    <x v="10"/>
    <x v="5"/>
    <x v="25"/>
  </r>
  <r>
    <x v="3829"/>
    <n v="27.8"/>
    <n v="33.799999999999997"/>
    <d v="1899-12-30T14:56:00"/>
    <n v="23.4"/>
    <d v="1899-12-30T01:30:00"/>
    <n v="10.4"/>
    <s v="Tue"/>
    <n v="71913349"/>
    <n v="1686026"/>
    <s v="06-27"/>
    <x v="10"/>
    <x v="5"/>
    <x v="26"/>
  </r>
  <r>
    <x v="3830"/>
    <n v="24.5"/>
    <n v="30.2"/>
    <d v="1899-12-30T16:13:00"/>
    <n v="19.7"/>
    <d v="1899-12-30T06:02:00"/>
    <n v="10.5"/>
    <s v="Wed"/>
    <n v="71372591"/>
    <n v="1672686"/>
    <s v="06-28"/>
    <x v="10"/>
    <x v="5"/>
    <x v="27"/>
  </r>
  <r>
    <x v="3831"/>
    <n v="25.4"/>
    <n v="28.7"/>
    <d v="1899-12-30T11:52:00"/>
    <n v="23.6"/>
    <d v="1899-12-30T05:30:00"/>
    <n v="5.0999999999999996"/>
    <s v="Thu"/>
    <n v="71229295"/>
    <n v="1665931"/>
    <s v="06-29"/>
    <x v="10"/>
    <x v="5"/>
    <x v="28"/>
  </r>
  <r>
    <x v="3832"/>
    <n v="24"/>
    <n v="25.7"/>
    <d v="1899-12-30T16:58:00"/>
    <n v="22.3"/>
    <d v="1899-12-30T22:24:00"/>
    <n v="3.4"/>
    <s v="Fri"/>
    <n v="69029079"/>
    <n v="1614097"/>
    <s v="06-30"/>
    <x v="10"/>
    <x v="5"/>
    <x v="29"/>
  </r>
  <r>
    <x v="3833"/>
    <n v="25.8"/>
    <n v="31.3"/>
    <d v="1899-12-30T16:31:00"/>
    <n v="21.6"/>
    <d v="1899-12-30T05:12:00"/>
    <n v="9.6999999999999993"/>
    <s v="Sat"/>
    <n v="54334272"/>
    <n v="1271584"/>
    <s v="07-01"/>
    <x v="10"/>
    <x v="6"/>
    <x v="0"/>
  </r>
  <r>
    <x v="3834"/>
    <n v="28.1"/>
    <n v="33.5"/>
    <d v="1899-12-30T14:50:00"/>
    <n v="23.9"/>
    <d v="1899-12-30T02:04:00"/>
    <n v="9.6"/>
    <s v="Sun"/>
    <n v="47366511"/>
    <n v="1110437"/>
    <s v="07-02"/>
    <x v="10"/>
    <x v="6"/>
    <x v="1"/>
  </r>
  <r>
    <x v="3835"/>
    <n v="27.1"/>
    <n v="32.5"/>
    <d v="1899-12-30T16:39:00"/>
    <n v="22.5"/>
    <d v="1899-12-30T05:00:00"/>
    <n v="10"/>
    <s v="Mon"/>
    <n v="68812651"/>
    <n v="1616317"/>
    <s v="07-03"/>
    <x v="10"/>
    <x v="6"/>
    <x v="2"/>
  </r>
  <r>
    <x v="3836"/>
    <n v="24.9"/>
    <n v="29"/>
    <d v="1899-12-30T11:40:00"/>
    <n v="23.3"/>
    <d v="1899-12-30T21:14:00"/>
    <n v="5.7"/>
    <s v="Tue"/>
    <n v="72875696"/>
    <n v="1709005"/>
    <s v="07-04"/>
    <x v="10"/>
    <x v="6"/>
    <x v="3"/>
  </r>
  <r>
    <x v="3837"/>
    <n v="27.5"/>
    <n v="32.6"/>
    <d v="1899-12-30T17:22:00"/>
    <n v="23.4"/>
    <d v="1899-12-30T00:31:00"/>
    <n v="9.1999999999999993"/>
    <s v="Wed"/>
    <n v="71794995"/>
    <n v="1682655"/>
    <s v="07-05"/>
    <x v="10"/>
    <x v="6"/>
    <x v="4"/>
  </r>
  <r>
    <x v="3838"/>
    <n v="27.5"/>
    <n v="34.4"/>
    <d v="1899-12-30T15:41:00"/>
    <n v="20.7"/>
    <d v="1899-12-30T05:17:00"/>
    <n v="13.7"/>
    <s v="Thu"/>
    <n v="71659941"/>
    <n v="1678582"/>
    <s v="07-06"/>
    <x v="10"/>
    <x v="6"/>
    <x v="5"/>
  </r>
  <r>
    <x v="3839"/>
    <n v="21.9"/>
    <n v="25.7"/>
    <d v="1899-12-30T00:01:00"/>
    <n v="18"/>
    <d v="1899-12-30T15:46:00"/>
    <n v="7.7"/>
    <s v="Fri"/>
    <n v="69861893"/>
    <n v="1636356"/>
    <s v="07-07"/>
    <x v="10"/>
    <x v="6"/>
    <x v="6"/>
  </r>
  <r>
    <x v="3840"/>
    <n v="23.1"/>
    <n v="27.2"/>
    <d v="1899-12-30T14:31:00"/>
    <n v="19.8"/>
    <d v="1899-12-30T00:01:00"/>
    <n v="7.4"/>
    <s v="Sat"/>
    <n v="55959011"/>
    <n v="1310017"/>
    <s v="07-08"/>
    <x v="10"/>
    <x v="6"/>
    <x v="7"/>
  </r>
  <r>
    <x v="3841"/>
    <n v="26.6"/>
    <n v="31.2"/>
    <d v="1899-12-30T17:45:00"/>
    <n v="21.8"/>
    <d v="1899-12-30T05:03:00"/>
    <n v="9.4"/>
    <s v="Sun"/>
    <n v="49115072"/>
    <n v="1150355"/>
    <s v="07-09"/>
    <x v="10"/>
    <x v="6"/>
    <x v="8"/>
  </r>
  <r>
    <x v="3842"/>
    <n v="28.3"/>
    <n v="33.799999999999997"/>
    <d v="1899-12-30T16:44:00"/>
    <n v="24.1"/>
    <d v="1899-12-30T05:02:00"/>
    <n v="9.6999999999999993"/>
    <s v="Mon"/>
    <n v="68391981"/>
    <n v="1604061"/>
    <s v="07-10"/>
    <x v="10"/>
    <x v="6"/>
    <x v="9"/>
  </r>
  <r>
    <x v="3843"/>
    <n v="24.8"/>
    <n v="30"/>
    <d v="1899-12-30T13:29:00"/>
    <n v="22.9"/>
    <d v="1899-12-30T14:41:00"/>
    <n v="7.1"/>
    <s v="Tue"/>
    <n v="74158787"/>
    <n v="1738458"/>
    <s v="07-11"/>
    <x v="10"/>
    <x v="6"/>
    <x v="10"/>
  </r>
  <r>
    <x v="3844"/>
    <n v="27.3"/>
    <n v="32.4"/>
    <d v="1899-12-30T15:24:00"/>
    <n v="23.1"/>
    <d v="1899-12-30T00:10:00"/>
    <n v="9.3000000000000007"/>
    <s v="Wed"/>
    <n v="73168115"/>
    <n v="1714475"/>
    <s v="07-12"/>
    <x v="10"/>
    <x v="6"/>
    <x v="11"/>
  </r>
  <r>
    <x v="3845"/>
    <n v="26.5"/>
    <n v="27.4"/>
    <d v="1899-12-30T16:29:00"/>
    <n v="25.6"/>
    <d v="1899-12-30T04:12:00"/>
    <n v="1.8"/>
    <s v="Thu"/>
    <n v="71517964"/>
    <n v="1676808"/>
    <s v="07-13"/>
    <x v="10"/>
    <x v="6"/>
    <x v="12"/>
  </r>
  <r>
    <x v="3846"/>
    <n v="25.6"/>
    <n v="27.8"/>
    <d v="1899-12-30T12:10:00"/>
    <n v="24.4"/>
    <d v="1899-12-30T07:53:00"/>
    <n v="3.4"/>
    <s v="Fri"/>
    <n v="70811827"/>
    <n v="1656274"/>
    <s v="07-14"/>
    <x v="10"/>
    <x v="6"/>
    <x v="13"/>
  </r>
  <r>
    <x v="3847"/>
    <n v="27"/>
    <n v="29.9"/>
    <d v="1899-12-30T08:25:00"/>
    <n v="24"/>
    <d v="1899-12-30T23:18:00"/>
    <n v="5.9"/>
    <s v="Sat"/>
    <n v="55771218"/>
    <n v="1306587"/>
    <s v="07-15"/>
    <x v="10"/>
    <x v="6"/>
    <x v="14"/>
  </r>
  <r>
    <x v="3848"/>
    <n v="24.4"/>
    <n v="27.8"/>
    <d v="1899-12-30T15:18:00"/>
    <n v="22.8"/>
    <d v="1899-12-30T05:30:00"/>
    <n v="5"/>
    <s v="Sun"/>
    <n v="50256064"/>
    <n v="1179885"/>
    <s v="07-16"/>
    <x v="10"/>
    <x v="6"/>
    <x v="15"/>
  </r>
  <r>
    <x v="3849"/>
    <n v="26.7"/>
    <n v="32.4"/>
    <d v="1899-12-30T15:03:00"/>
    <n v="23.1"/>
    <d v="1899-12-30T04:28:00"/>
    <n v="9.3000000000000007"/>
    <s v="Mon"/>
    <n v="69629701"/>
    <n v="1631970"/>
    <s v="07-17"/>
    <x v="10"/>
    <x v="6"/>
    <x v="16"/>
  </r>
  <r>
    <x v="3850"/>
    <n v="23.7"/>
    <n v="24.8"/>
    <d v="1899-12-30T11:09:00"/>
    <n v="22.4"/>
    <d v="1899-12-30T23:54:00"/>
    <n v="2.4"/>
    <s v="Tue"/>
    <n v="72650774"/>
    <n v="1703403"/>
    <s v="07-18"/>
    <x v="10"/>
    <x v="6"/>
    <x v="17"/>
  </r>
  <r>
    <x v="3851"/>
    <n v="25.7"/>
    <n v="30.3"/>
    <d v="1899-12-30T15:26:00"/>
    <n v="22.1"/>
    <d v="1899-12-30T03:01:00"/>
    <n v="8.1999999999999993"/>
    <s v="Wed"/>
    <n v="73797374"/>
    <n v="1728282"/>
    <s v="07-19"/>
    <x v="10"/>
    <x v="6"/>
    <x v="18"/>
  </r>
  <r>
    <x v="3852"/>
    <n v="27.6"/>
    <n v="33"/>
    <d v="1899-12-30T14:31:00"/>
    <n v="22.9"/>
    <d v="1899-12-30T02:58:00"/>
    <n v="10.1"/>
    <s v="Thu"/>
    <n v="71211090"/>
    <n v="1669451"/>
    <s v="07-20"/>
    <x v="10"/>
    <x v="6"/>
    <x v="19"/>
  </r>
  <r>
    <x v="3853"/>
    <n v="26.7"/>
    <n v="31.4"/>
    <d v="1899-12-30T13:47:00"/>
    <n v="23.3"/>
    <d v="1899-12-31T00:00:00"/>
    <n v="8.1"/>
    <s v="Fri"/>
    <n v="69087581"/>
    <n v="1620682"/>
    <s v="07-21"/>
    <x v="10"/>
    <x v="6"/>
    <x v="20"/>
  </r>
  <r>
    <x v="3854"/>
    <n v="25.4"/>
    <n v="28.1"/>
    <d v="1899-12-30T13:42:00"/>
    <n v="21.5"/>
    <d v="1899-12-30T05:22:00"/>
    <n v="6.6"/>
    <s v="Sat"/>
    <n v="53722894"/>
    <n v="1259678"/>
    <s v="07-22"/>
    <x v="10"/>
    <x v="6"/>
    <x v="21"/>
  </r>
  <r>
    <x v="3855"/>
    <n v="27.5"/>
    <n v="30.2"/>
    <d v="1899-12-30T15:41:00"/>
    <n v="25.2"/>
    <d v="1899-12-30T00:52:00"/>
    <n v="5"/>
    <s v="Sun"/>
    <n v="46641629"/>
    <n v="1093364"/>
    <s v="07-23"/>
    <x v="10"/>
    <x v="6"/>
    <x v="22"/>
  </r>
  <r>
    <x v="3856"/>
    <n v="26.6"/>
    <n v="30.5"/>
    <d v="1899-12-30T14:11:00"/>
    <n v="24.3"/>
    <d v="1899-12-30T05:40:00"/>
    <n v="6.2"/>
    <s v="Mon"/>
    <n v="65555301"/>
    <n v="1538049"/>
    <s v="07-24"/>
    <x v="10"/>
    <x v="6"/>
    <x v="23"/>
  </r>
  <r>
    <x v="3857"/>
    <n v="27.3"/>
    <n v="32.200000000000003"/>
    <d v="1899-12-30T12:25:00"/>
    <n v="24.6"/>
    <d v="1899-12-30T23:58:00"/>
    <n v="7.6"/>
    <s v="Tue"/>
    <n v="67938431"/>
    <n v="1592956"/>
    <s v="07-25"/>
    <x v="10"/>
    <x v="6"/>
    <x v="24"/>
  </r>
  <r>
    <x v="3858"/>
    <n v="27.2"/>
    <n v="33.1"/>
    <d v="1899-12-30T14:30:00"/>
    <n v="23.8"/>
    <d v="1899-12-30T23:56:00"/>
    <n v="9.3000000000000007"/>
    <s v="Wed"/>
    <n v="66623467"/>
    <n v="1560742"/>
    <s v="07-26"/>
    <x v="10"/>
    <x v="6"/>
    <x v="25"/>
  </r>
  <r>
    <x v="3859"/>
    <n v="27.9"/>
    <n v="32.9"/>
    <d v="1899-12-30T13:35:00"/>
    <n v="22.8"/>
    <d v="1899-12-30T03:53:00"/>
    <n v="10.1"/>
    <s v="Thu"/>
    <n v="64969547"/>
    <n v="1521390"/>
    <s v="07-27"/>
    <x v="10"/>
    <x v="6"/>
    <x v="26"/>
  </r>
  <r>
    <x v="3860"/>
    <n v="29.4"/>
    <n v="34.5"/>
    <d v="1899-12-30T16:03:00"/>
    <n v="24.6"/>
    <d v="1899-12-30T05:19:00"/>
    <n v="9.9"/>
    <s v="Fri"/>
    <n v="62446322"/>
    <n v="1462671"/>
    <s v="07-28"/>
    <x v="10"/>
    <x v="6"/>
    <x v="27"/>
  </r>
  <r>
    <x v="3861"/>
    <n v="30.1"/>
    <n v="35.299999999999997"/>
    <d v="1899-12-30T14:45:00"/>
    <n v="24.8"/>
    <d v="1899-12-30T05:32:00"/>
    <n v="10.5"/>
    <s v="Sat"/>
    <n v="48388874"/>
    <n v="1131194"/>
    <s v="07-29"/>
    <x v="10"/>
    <x v="6"/>
    <x v="28"/>
  </r>
  <r>
    <x v="3862"/>
    <n v="29.8"/>
    <n v="35.5"/>
    <d v="1899-12-30T15:16:00"/>
    <n v="25"/>
    <d v="1899-12-30T05:25:00"/>
    <n v="10.5"/>
    <s v="Sun"/>
    <n v="40749586"/>
    <n v="953018"/>
    <s v="07-30"/>
    <x v="10"/>
    <x v="6"/>
    <x v="29"/>
  </r>
  <r>
    <x v="3863"/>
    <n v="29.6"/>
    <n v="34.4"/>
    <d v="1899-12-30T15:03:00"/>
    <n v="24.7"/>
    <d v="1899-12-30T05:23:00"/>
    <n v="9.6999999999999993"/>
    <s v="Mon"/>
    <n v="54390335"/>
    <n v="1270778"/>
    <s v="07-31"/>
    <x v="10"/>
    <x v="6"/>
    <x v="30"/>
  </r>
  <r>
    <x v="3864"/>
    <n v="29.7"/>
    <n v="34.799999999999997"/>
    <d v="1899-12-30T13:34:00"/>
    <n v="24.9"/>
    <d v="1899-12-30T05:37:00"/>
    <n v="9.9"/>
    <s v="Tue"/>
    <n v="56411787"/>
    <n v="1317286"/>
    <s v="08-01"/>
    <x v="10"/>
    <x v="7"/>
    <x v="0"/>
  </r>
  <r>
    <x v="3865"/>
    <n v="30"/>
    <n v="34.700000000000003"/>
    <d v="1899-12-30T14:33:00"/>
    <n v="23.9"/>
    <d v="1899-12-30T05:33:00"/>
    <n v="10.8"/>
    <s v="Wed"/>
    <n v="57997179"/>
    <n v="1355885"/>
    <s v="08-02"/>
    <x v="10"/>
    <x v="7"/>
    <x v="1"/>
  </r>
  <r>
    <x v="3866"/>
    <n v="31.5"/>
    <n v="37.700000000000003"/>
    <d v="1899-12-30T14:57:00"/>
    <n v="27"/>
    <d v="1899-12-30T04:53:00"/>
    <n v="10.7"/>
    <s v="Thu"/>
    <n v="60307975"/>
    <n v="1409669"/>
    <s v="08-03"/>
    <x v="10"/>
    <x v="7"/>
    <x v="2"/>
  </r>
  <r>
    <x v="3867"/>
    <n v="30.5"/>
    <n v="34.700000000000003"/>
    <d v="1899-12-30T14:19:00"/>
    <n v="26"/>
    <d v="1899-12-30T05:41:00"/>
    <n v="8.6999999999999993"/>
    <s v="Fri"/>
    <n v="59256816"/>
    <n v="1386284"/>
    <s v="08-04"/>
    <x v="10"/>
    <x v="7"/>
    <x v="3"/>
  </r>
  <r>
    <x v="3868"/>
    <n v="31.5"/>
    <n v="37.200000000000003"/>
    <d v="1899-12-30T14:55:00"/>
    <n v="25.7"/>
    <d v="1899-12-30T05:53:00"/>
    <n v="11.5"/>
    <s v="Sat"/>
    <n v="48469409"/>
    <n v="1134906"/>
    <s v="08-05"/>
    <x v="10"/>
    <x v="7"/>
    <x v="4"/>
  </r>
  <r>
    <x v="3869"/>
    <n v="30.4"/>
    <n v="35.6"/>
    <d v="1899-12-30T14:34:00"/>
    <n v="26.4"/>
    <d v="1899-12-30T05:30:00"/>
    <n v="9.1999999999999993"/>
    <s v="Sun"/>
    <n v="43174093"/>
    <n v="1012300"/>
    <s v="08-06"/>
    <x v="10"/>
    <x v="7"/>
    <x v="5"/>
  </r>
  <r>
    <x v="3870"/>
    <n v="29.5"/>
    <n v="34.6"/>
    <d v="1899-12-30T13:29:00"/>
    <n v="26.2"/>
    <d v="1899-12-30T03:44:00"/>
    <n v="8.4"/>
    <s v="Mon"/>
    <n v="62116040"/>
    <n v="1456886"/>
    <s v="08-07"/>
    <x v="10"/>
    <x v="7"/>
    <x v="6"/>
  </r>
  <r>
    <x v="3871"/>
    <n v="28.4"/>
    <n v="33.200000000000003"/>
    <d v="1899-12-30T14:40:00"/>
    <n v="25.5"/>
    <d v="1899-12-30T05:10:00"/>
    <n v="7.7"/>
    <s v="Tue"/>
    <n v="66209473"/>
    <n v="1550748"/>
    <s v="08-08"/>
    <x v="10"/>
    <x v="7"/>
    <x v="7"/>
  </r>
  <r>
    <x v="3872"/>
    <n v="25.4"/>
    <n v="26.8"/>
    <d v="1899-12-30T09:42:00"/>
    <n v="24.6"/>
    <d v="1899-12-30T21:28:00"/>
    <n v="2.2000000000000002"/>
    <s v="Wed"/>
    <n v="66522625"/>
    <n v="1559669"/>
    <s v="08-09"/>
    <x v="10"/>
    <x v="7"/>
    <x v="8"/>
  </r>
  <r>
    <x v="3873"/>
    <n v="25.1"/>
    <n v="26.6"/>
    <d v="1899-12-30T03:28:00"/>
    <n v="22.8"/>
    <d v="1899-12-30T13:42:00"/>
    <n v="3.8"/>
    <s v="Thu"/>
    <n v="65075871"/>
    <n v="1527359"/>
    <s v="08-10"/>
    <x v="10"/>
    <x v="7"/>
    <x v="9"/>
  </r>
  <r>
    <x v="3874"/>
    <n v="27.5"/>
    <n v="32.5"/>
    <d v="1899-12-30T13:17:00"/>
    <n v="22.2"/>
    <d v="1899-12-30T05:35:00"/>
    <n v="10.3"/>
    <s v="Fri"/>
    <n v="63148009"/>
    <n v="1485982"/>
    <s v="08-11"/>
    <x v="10"/>
    <x v="7"/>
    <x v="10"/>
  </r>
  <r>
    <x v="3875"/>
    <n v="27.1"/>
    <n v="31.4"/>
    <d v="1899-12-30T14:43:00"/>
    <n v="23.6"/>
    <d v="1899-12-30T06:24:00"/>
    <n v="7.8"/>
    <s v="Sat"/>
    <n v="50740508"/>
    <n v="1193824"/>
    <s v="08-12"/>
    <x v="10"/>
    <x v="7"/>
    <x v="11"/>
  </r>
  <r>
    <x v="3876"/>
    <n v="27.2"/>
    <n v="32.6"/>
    <d v="1899-12-30T14:20:00"/>
    <n v="23.1"/>
    <d v="1899-12-30T03:20:00"/>
    <n v="9.5"/>
    <s v="Sun"/>
    <n v="44161359"/>
    <n v="1039314"/>
    <s v="08-13"/>
    <x v="10"/>
    <x v="7"/>
    <x v="12"/>
  </r>
  <r>
    <x v="3877"/>
    <n v="26.8"/>
    <n v="31.5"/>
    <d v="1899-12-30T15:47:00"/>
    <n v="23.6"/>
    <d v="1899-12-30T05:54:00"/>
    <n v="7.9"/>
    <s v="Mon"/>
    <n v="56226981"/>
    <n v="1324510"/>
    <s v="08-14"/>
    <x v="10"/>
    <x v="7"/>
    <x v="13"/>
  </r>
  <r>
    <x v="3878"/>
    <n v="27.5"/>
    <n v="34"/>
    <d v="1899-12-30T15:50:00"/>
    <n v="23"/>
    <d v="1899-12-30T05:38:00"/>
    <n v="11"/>
    <s v="Tue"/>
    <n v="50498629"/>
    <n v="1190735"/>
    <s v="08-15"/>
    <x v="10"/>
    <x v="7"/>
    <x v="14"/>
  </r>
  <r>
    <x v="3879"/>
    <n v="27"/>
    <n v="33.299999999999997"/>
    <d v="1899-12-30T14:24:00"/>
    <n v="23.9"/>
    <d v="1899-12-30T06:12:00"/>
    <n v="9.4"/>
    <s v="Wed"/>
    <n v="66506232"/>
    <n v="1568457"/>
    <s v="08-16"/>
    <x v="10"/>
    <x v="7"/>
    <x v="15"/>
  </r>
  <r>
    <x v="3880"/>
    <n v="25.9"/>
    <n v="28.8"/>
    <d v="1899-12-30T15:54:00"/>
    <n v="24"/>
    <d v="1899-12-30T03:06:00"/>
    <n v="4.8"/>
    <s v="Thu"/>
    <n v="69069376"/>
    <n v="1626689"/>
    <s v="08-17"/>
    <x v="10"/>
    <x v="7"/>
    <x v="16"/>
  </r>
  <r>
    <x v="3881"/>
    <n v="25.7"/>
    <n v="28.8"/>
    <d v="1899-12-30T11:48:00"/>
    <n v="23.6"/>
    <d v="1899-12-30T06:20:00"/>
    <n v="5.2"/>
    <s v="Fri"/>
    <n v="69235140"/>
    <n v="1627196"/>
    <s v="08-18"/>
    <x v="10"/>
    <x v="7"/>
    <x v="17"/>
  </r>
  <r>
    <x v="3882"/>
    <n v="27.3"/>
    <n v="31.7"/>
    <d v="1899-12-30T15:47:00"/>
    <n v="24.5"/>
    <d v="1899-12-30T01:19:00"/>
    <n v="7.2"/>
    <s v="Sat"/>
    <n v="54982266"/>
    <n v="1294376"/>
    <s v="08-19"/>
    <x v="10"/>
    <x v="7"/>
    <x v="18"/>
  </r>
  <r>
    <x v="3883"/>
    <n v="27.3"/>
    <n v="33.5"/>
    <d v="1899-12-30T15:52:00"/>
    <n v="24.7"/>
    <d v="1899-12-30T18:02:00"/>
    <n v="8.8000000000000007"/>
    <s v="Sun"/>
    <n v="47617071"/>
    <n v="1120940"/>
    <s v="08-20"/>
    <x v="10"/>
    <x v="7"/>
    <x v="19"/>
  </r>
  <r>
    <x v="3884"/>
    <n v="28.9"/>
    <n v="33.700000000000003"/>
    <d v="1899-12-30T15:39:00"/>
    <n v="24.9"/>
    <d v="1899-12-30T06:03:00"/>
    <n v="8.8000000000000007"/>
    <s v="Mon"/>
    <n v="65864574"/>
    <n v="1553327"/>
    <s v="08-21"/>
    <x v="10"/>
    <x v="7"/>
    <x v="20"/>
  </r>
  <r>
    <x v="3885"/>
    <n v="28.8"/>
    <n v="34"/>
    <d v="1899-12-30T14:26:00"/>
    <n v="24.5"/>
    <d v="1899-12-30T06:03:00"/>
    <n v="9.5"/>
    <s v="Tue"/>
    <n v="68113270"/>
    <n v="1606041"/>
    <s v="08-22"/>
    <x v="10"/>
    <x v="7"/>
    <x v="21"/>
  </r>
  <r>
    <x v="3886"/>
    <n v="28.6"/>
    <n v="34"/>
    <d v="1899-12-30T15:56:00"/>
    <n v="24.3"/>
    <d v="1899-12-30T05:52:00"/>
    <n v="9.6999999999999993"/>
    <s v="Wed"/>
    <n v="70136358"/>
    <n v="1652933"/>
    <s v="08-23"/>
    <x v="10"/>
    <x v="7"/>
    <x v="22"/>
  </r>
  <r>
    <x v="3887"/>
    <n v="25"/>
    <n v="29.4"/>
    <d v="1899-12-30T14:09:00"/>
    <n v="22.9"/>
    <d v="1899-12-30T04:10:00"/>
    <n v="6.5"/>
    <s v="Thu"/>
    <n v="69671528"/>
    <n v="1641626"/>
    <s v="08-24"/>
    <x v="10"/>
    <x v="7"/>
    <x v="23"/>
  </r>
  <r>
    <x v="3888"/>
    <n v="27.4"/>
    <n v="32.4"/>
    <d v="1899-12-30T16:21:00"/>
    <n v="23.8"/>
    <d v="1899-12-30T06:29:00"/>
    <n v="8.6"/>
    <s v="Fri"/>
    <n v="68510881"/>
    <n v="1613752"/>
    <s v="08-25"/>
    <x v="10"/>
    <x v="7"/>
    <x v="24"/>
  </r>
  <r>
    <x v="3889"/>
    <n v="26.6"/>
    <n v="32.799999999999997"/>
    <d v="1899-12-30T16:17:00"/>
    <n v="21.5"/>
    <d v="1899-12-30T06:10:00"/>
    <n v="11.3"/>
    <s v="Sat"/>
    <n v="53450387"/>
    <n v="1259691"/>
    <s v="08-26"/>
    <x v="10"/>
    <x v="7"/>
    <x v="25"/>
  </r>
  <r>
    <x v="3890"/>
    <n v="25.5"/>
    <n v="30.9"/>
    <d v="1899-12-30T13:26:00"/>
    <n v="22.3"/>
    <d v="1899-12-30T05:44:00"/>
    <n v="8.6"/>
    <s v="Sun"/>
    <n v="46032880"/>
    <n v="1085493"/>
    <s v="08-27"/>
    <x v="10"/>
    <x v="7"/>
    <x v="26"/>
  </r>
  <r>
    <x v="3891"/>
    <n v="25.5"/>
    <n v="27.9"/>
    <d v="1899-12-30T14:37:00"/>
    <n v="23"/>
    <d v="1899-12-30T04:27:00"/>
    <n v="4.9000000000000004"/>
    <s v="Mon"/>
    <n v="67590261"/>
    <n v="1593011"/>
    <s v="08-28"/>
    <x v="10"/>
    <x v="7"/>
    <x v="27"/>
  </r>
  <r>
    <x v="3892"/>
    <n v="25.7"/>
    <n v="28"/>
    <d v="1899-12-30T09:43:00"/>
    <n v="23.2"/>
    <d v="1899-12-30T05:17:00"/>
    <n v="4.8"/>
    <s v="Tue"/>
    <n v="71823021"/>
    <n v="1690532"/>
    <s v="08-29"/>
    <x v="10"/>
    <x v="7"/>
    <x v="28"/>
  </r>
  <r>
    <x v="3893"/>
    <n v="24.7"/>
    <n v="25.9"/>
    <d v="1899-12-30T17:13:00"/>
    <n v="22.3"/>
    <d v="1899-12-30T23:55:00"/>
    <n v="3.6"/>
    <s v="Wed"/>
    <n v="70581615"/>
    <n v="1660557"/>
    <s v="08-30"/>
    <x v="10"/>
    <x v="7"/>
    <x v="29"/>
  </r>
  <r>
    <x v="3894"/>
    <n v="23.3"/>
    <n v="25.7"/>
    <d v="1899-12-30T15:12:00"/>
    <n v="21.2"/>
    <d v="1899-12-30T05:12:00"/>
    <n v="4.5"/>
    <s v="Thu"/>
    <n v="70591346"/>
    <n v="1661747"/>
    <s v="08-31"/>
    <x v="10"/>
    <x v="7"/>
    <x v="30"/>
  </r>
  <r>
    <x v="3895"/>
    <n v="25.8"/>
    <n v="30.2"/>
    <d v="1899-12-30T15:39:00"/>
    <n v="23.1"/>
    <d v="1899-12-30T05:58:00"/>
    <n v="7.1"/>
    <s v="Fri"/>
    <n v="69170453"/>
    <n v="1627861"/>
    <s v="09-01"/>
    <x v="10"/>
    <x v="8"/>
    <x v="0"/>
  </r>
  <r>
    <x v="3896"/>
    <n v="24.9"/>
    <n v="28.9"/>
    <d v="1899-12-30T15:17:00"/>
    <n v="22.5"/>
    <d v="1899-12-30T09:49:00"/>
    <n v="6.4"/>
    <s v="Sat"/>
    <n v="54891356"/>
    <n v="1292419"/>
    <s v="09-02"/>
    <x v="10"/>
    <x v="8"/>
    <x v="1"/>
  </r>
  <r>
    <x v="3897"/>
    <n v="26.6"/>
    <n v="31.8"/>
    <d v="1899-12-30T14:35:00"/>
    <n v="22.6"/>
    <d v="1899-12-30T06:02:00"/>
    <n v="9.1999999999999993"/>
    <s v="Sun"/>
    <n v="48212869"/>
    <n v="1136623"/>
    <s v="09-03"/>
    <x v="10"/>
    <x v="8"/>
    <x v="2"/>
  </r>
  <r>
    <x v="3898"/>
    <n v="26.4"/>
    <n v="30.6"/>
    <d v="1899-12-30T12:52:00"/>
    <n v="22.8"/>
    <d v="1899-12-30T06:00:00"/>
    <n v="7.8"/>
    <s v="Mon"/>
    <n v="69590612"/>
    <n v="1642339"/>
    <s v="09-04"/>
    <x v="10"/>
    <x v="8"/>
    <x v="3"/>
  </r>
  <r>
    <x v="3899"/>
    <n v="26.1"/>
    <n v="30.6"/>
    <d v="1899-12-30T14:14:00"/>
    <n v="22.4"/>
    <d v="1899-12-30T05:39:00"/>
    <n v="8.1999999999999993"/>
    <s v="Tue"/>
    <n v="73989104"/>
    <n v="1745261"/>
    <s v="09-05"/>
    <x v="10"/>
    <x v="8"/>
    <x v="4"/>
  </r>
  <r>
    <x v="3900"/>
    <n v="25.2"/>
    <n v="30.9"/>
    <d v="1899-12-30T13:58:00"/>
    <n v="20.3"/>
    <d v="1899-12-30T05:54:00"/>
    <n v="10.6"/>
    <s v="Wed"/>
    <n v="72395586"/>
    <n v="1704501"/>
    <s v="09-06"/>
    <x v="10"/>
    <x v="8"/>
    <x v="5"/>
  </r>
  <r>
    <x v="3901"/>
    <n v="23.6"/>
    <n v="28.9"/>
    <d v="1899-12-30T14:00:00"/>
    <n v="18.100000000000001"/>
    <d v="1899-12-30T06:08:00"/>
    <n v="10.8"/>
    <s v="Thu"/>
    <n v="71800257"/>
    <n v="1687467"/>
    <s v="09-07"/>
    <x v="10"/>
    <x v="8"/>
    <x v="6"/>
  </r>
  <r>
    <x v="3902"/>
    <n v="23.3"/>
    <n v="29"/>
    <d v="1899-12-30T15:03:00"/>
    <n v="18.100000000000001"/>
    <d v="1899-12-30T05:06:00"/>
    <n v="10.9"/>
    <s v="Fri"/>
    <n v="69603382"/>
    <n v="1634388"/>
    <s v="09-08"/>
    <x v="10"/>
    <x v="8"/>
    <x v="7"/>
  </r>
  <r>
    <x v="3903"/>
    <n v="23.4"/>
    <n v="29.5"/>
    <d v="1899-12-30T15:54:00"/>
    <n v="17.3"/>
    <d v="1899-12-30T05:54:00"/>
    <n v="12.2"/>
    <s v="Sat"/>
    <n v="54577205"/>
    <n v="1278868"/>
    <s v="09-09"/>
    <x v="10"/>
    <x v="8"/>
    <x v="8"/>
  </r>
  <r>
    <x v="3904"/>
    <n v="24"/>
    <n v="30.9"/>
    <d v="1899-12-30T16:36:00"/>
    <n v="17.600000000000001"/>
    <d v="1899-12-30T06:03:00"/>
    <n v="13.3"/>
    <s v="Sun"/>
    <n v="46739937"/>
    <n v="1093921"/>
    <s v="09-10"/>
    <x v="10"/>
    <x v="8"/>
    <x v="9"/>
  </r>
  <r>
    <x v="3905"/>
    <n v="25.6"/>
    <n v="31.4"/>
    <d v="1899-12-30T14:09:00"/>
    <n v="20.3"/>
    <d v="1899-12-30T05:41:00"/>
    <n v="11.1"/>
    <s v="Mon"/>
    <n v="67414112"/>
    <n v="1581223"/>
    <s v="09-11"/>
    <x v="10"/>
    <x v="8"/>
    <x v="10"/>
  </r>
  <r>
    <x v="3906"/>
    <n v="26.1"/>
    <n v="30.6"/>
    <d v="1899-12-30T15:02:00"/>
    <n v="22.3"/>
    <d v="1899-12-30T05:06:00"/>
    <n v="8.3000000000000007"/>
    <s v="Tue"/>
    <n v="72005128"/>
    <n v="1694286"/>
    <s v="09-12"/>
    <x v="10"/>
    <x v="8"/>
    <x v="11"/>
  </r>
  <r>
    <x v="3907"/>
    <n v="24.7"/>
    <n v="28.4"/>
    <d v="1899-12-30T13:58:00"/>
    <n v="22.4"/>
    <d v="1899-12-30T23:59:00"/>
    <n v="6"/>
    <s v="Wed"/>
    <n v="72122926"/>
    <n v="1700687"/>
    <s v="09-13"/>
    <x v="10"/>
    <x v="8"/>
    <x v="12"/>
  </r>
  <r>
    <x v="3908"/>
    <n v="22.6"/>
    <n v="24.5"/>
    <d v="1899-12-30T16:03:00"/>
    <n v="21.4"/>
    <d v="1899-12-30T04:39:00"/>
    <n v="3.1"/>
    <s v="Thu"/>
    <n v="73390724"/>
    <n v="1729364"/>
    <s v="09-14"/>
    <x v="10"/>
    <x v="8"/>
    <x v="13"/>
  </r>
  <r>
    <x v="3909"/>
    <n v="22.8"/>
    <n v="24.9"/>
    <d v="1899-12-30T16:26:00"/>
    <n v="21.3"/>
    <d v="1899-12-30T05:27:00"/>
    <n v="3.6"/>
    <s v="Fri"/>
    <n v="71242637"/>
    <n v="1678520"/>
    <s v="09-15"/>
    <x v="10"/>
    <x v="8"/>
    <x v="14"/>
  </r>
  <r>
    <x v="3910"/>
    <n v="23.1"/>
    <n v="24.5"/>
    <d v="1899-12-30T14:43:00"/>
    <n v="22.2"/>
    <d v="1899-12-30T05:56:00"/>
    <n v="2.2999999999999998"/>
    <s v="Sat"/>
    <n v="59009890"/>
    <n v="1389941"/>
    <s v="09-16"/>
    <x v="10"/>
    <x v="8"/>
    <x v="15"/>
  </r>
  <r>
    <x v="3911"/>
    <n v="24.6"/>
    <n v="27.9"/>
    <d v="1899-12-30T12:47:00"/>
    <n v="21.9"/>
    <d v="1899-12-30T07:28:00"/>
    <n v="6"/>
    <s v="Sun"/>
    <n v="48838895"/>
    <n v="1150124"/>
    <s v="09-17"/>
    <x v="10"/>
    <x v="8"/>
    <x v="16"/>
  </r>
  <r>
    <x v="3912"/>
    <n v="26.1"/>
    <n v="32.799999999999997"/>
    <d v="1899-12-30T15:49:00"/>
    <n v="22.7"/>
    <d v="1899-12-30T05:17:00"/>
    <n v="10.1"/>
    <s v="Mon"/>
    <n v="69254228"/>
    <n v="1631873"/>
    <s v="09-18"/>
    <x v="10"/>
    <x v="8"/>
    <x v="17"/>
  </r>
  <r>
    <x v="3913"/>
    <n v="25.2"/>
    <n v="29.5"/>
    <d v="1899-12-30T15:28:00"/>
    <n v="21.8"/>
    <d v="1899-12-30T06:19:00"/>
    <n v="7.7"/>
    <s v="Tue"/>
    <n v="72578515"/>
    <n v="1713007"/>
    <s v="09-19"/>
    <x v="10"/>
    <x v="8"/>
    <x v="18"/>
  </r>
  <r>
    <x v="3914"/>
    <n v="22"/>
    <n v="24.9"/>
    <d v="1899-12-30T11:50:00"/>
    <n v="20.8"/>
    <d v="1899-12-30T21:52:00"/>
    <n v="4.0999999999999996"/>
    <s v="Wed"/>
    <n v="73236434"/>
    <n v="1729527"/>
    <s v="09-20"/>
    <x v="10"/>
    <x v="8"/>
    <x v="19"/>
  </r>
  <r>
    <x v="3915"/>
    <n v="19.5"/>
    <n v="21.2"/>
    <d v="1899-12-30T00:58:00"/>
    <n v="18.2"/>
    <d v="1899-12-30T18:17:00"/>
    <n v="3"/>
    <s v="Thu"/>
    <n v="73765812"/>
    <n v="1740381"/>
    <s v="09-21"/>
    <x v="10"/>
    <x v="8"/>
    <x v="20"/>
  </r>
  <r>
    <x v="3916"/>
    <n v="21.1"/>
    <n v="26.5"/>
    <d v="1899-12-30T17:00:00"/>
    <n v="17.8"/>
    <d v="1899-12-30T06:05:00"/>
    <n v="8.6999999999999993"/>
    <s v="Fri"/>
    <n v="72611656"/>
    <n v="1714146"/>
    <s v="09-22"/>
    <x v="10"/>
    <x v="8"/>
    <x v="21"/>
  </r>
  <r>
    <x v="3917"/>
    <n v="19.899999999999999"/>
    <n v="25.3"/>
    <d v="1899-12-30T13:02:00"/>
    <n v="15.3"/>
    <d v="1899-12-30T05:58:00"/>
    <n v="10"/>
    <s v="Sat"/>
    <n v="60139575"/>
    <n v="1420330"/>
    <s v="09-23"/>
    <x v="10"/>
    <x v="8"/>
    <x v="22"/>
  </r>
  <r>
    <x v="3918"/>
    <n v="20.399999999999999"/>
    <n v="25.3"/>
    <d v="1899-12-30T14:00:00"/>
    <n v="15.5"/>
    <d v="1899-12-30T05:53:00"/>
    <n v="9.8000000000000007"/>
    <s v="Sun"/>
    <n v="51389276"/>
    <n v="1214360"/>
    <s v="09-24"/>
    <x v="10"/>
    <x v="8"/>
    <x v="23"/>
  </r>
  <r>
    <x v="3919"/>
    <n v="21.1"/>
    <n v="24.9"/>
    <d v="1899-12-30T12:39:00"/>
    <n v="18.100000000000001"/>
    <d v="1899-12-30T05:44:00"/>
    <n v="6.8"/>
    <s v="Mon"/>
    <n v="70769706"/>
    <n v="1672466"/>
    <s v="09-25"/>
    <x v="10"/>
    <x v="8"/>
    <x v="24"/>
  </r>
  <r>
    <x v="3920"/>
    <n v="20.8"/>
    <n v="21.7"/>
    <d v="1899-12-30T14:12:00"/>
    <n v="20.100000000000001"/>
    <d v="1899-12-30T00:01:00"/>
    <n v="1.6"/>
    <s v="Tue"/>
    <n v="74843574"/>
    <n v="1768439"/>
    <s v="09-26"/>
    <x v="10"/>
    <x v="8"/>
    <x v="25"/>
  </r>
  <r>
    <x v="3921"/>
    <n v="23.8"/>
    <n v="29.2"/>
    <d v="1899-12-30T15:28:00"/>
    <n v="21"/>
    <d v="1899-12-30T00:01:00"/>
    <n v="8.1999999999999993"/>
    <s v="Wed"/>
    <n v="69212500"/>
    <n v="1632659"/>
    <s v="09-27"/>
    <x v="10"/>
    <x v="8"/>
    <x v="26"/>
  </r>
  <r>
    <x v="3922"/>
    <n v="23.6"/>
    <n v="28.8"/>
    <d v="1899-12-30T15:02:00"/>
    <n v="19.600000000000001"/>
    <d v="1899-12-30T23:49:00"/>
    <n v="9.1999999999999993"/>
    <s v="Thu"/>
    <n v="48368608"/>
    <n v="1139026"/>
    <s v="09-28"/>
    <x v="10"/>
    <x v="8"/>
    <x v="27"/>
  </r>
  <r>
    <x v="3923"/>
    <n v="21.8"/>
    <n v="26.8"/>
    <d v="1899-12-30T12:57:00"/>
    <n v="16.7"/>
    <d v="1899-12-30T06:20:00"/>
    <n v="10.1"/>
    <s v="Fri"/>
    <n v="37154440"/>
    <n v="875723"/>
    <s v="09-29"/>
    <x v="10"/>
    <x v="8"/>
    <x v="28"/>
  </r>
  <r>
    <x v="3924"/>
    <n v="20"/>
    <n v="25.1"/>
    <d v="1899-12-30T15:23:00"/>
    <n v="15.7"/>
    <d v="1899-12-30T08:13:00"/>
    <n v="9.4"/>
    <s v="Sat"/>
    <n v="39967669"/>
    <n v="941761"/>
    <s v="09-30"/>
    <x v="10"/>
    <x v="8"/>
    <x v="29"/>
  </r>
  <r>
    <x v="3925"/>
    <n v="19.2"/>
    <n v="24.4"/>
    <d v="1899-12-30T14:53:00"/>
    <n v="13.9"/>
    <d v="1899-12-30T23:42:00"/>
    <n v="10.5"/>
    <s v="Sun"/>
    <n v="44292683"/>
    <n v="1044017"/>
    <s v="10-01"/>
    <x v="10"/>
    <x v="9"/>
    <x v="0"/>
  </r>
  <r>
    <x v="3926"/>
    <n v="17.600000000000001"/>
    <n v="24.3"/>
    <d v="1899-12-30T16:48:00"/>
    <n v="11.8"/>
    <d v="1899-12-30T04:12:00"/>
    <n v="12.5"/>
    <s v="Mon"/>
    <n v="52401045"/>
    <n v="1236078"/>
    <s v="10-02"/>
    <x v="10"/>
    <x v="9"/>
    <x v="1"/>
  </r>
  <r>
    <x v="3927"/>
    <n v="16.100000000000001"/>
    <n v="20.5"/>
    <d v="1899-12-30T12:19:00"/>
    <n v="11.6"/>
    <d v="1899-12-30T05:57:00"/>
    <n v="8.9"/>
    <s v="Tue"/>
    <n v="61570337"/>
    <n v="1452181"/>
    <s v="10-03"/>
    <x v="10"/>
    <x v="9"/>
    <x v="2"/>
  </r>
  <r>
    <x v="3928"/>
    <n v="19.100000000000001"/>
    <n v="24.8"/>
    <d v="1899-12-30T15:37:00"/>
    <n v="13.7"/>
    <d v="1899-12-30T05:23:00"/>
    <n v="11.1"/>
    <s v="Wed"/>
    <n v="75188271"/>
    <n v="1769633"/>
    <s v="10-04"/>
    <x v="10"/>
    <x v="9"/>
    <x v="3"/>
  </r>
  <r>
    <x v="3929"/>
    <n v="16.7"/>
    <n v="21.2"/>
    <d v="1899-12-30T15:53:00"/>
    <n v="13.6"/>
    <d v="1899-12-30T23:59:00"/>
    <n v="7.6"/>
    <s v="Thu"/>
    <n v="82205734"/>
    <n v="1933422"/>
    <s v="10-05"/>
    <x v="10"/>
    <x v="9"/>
    <x v="4"/>
  </r>
  <r>
    <x v="3930"/>
    <n v="16.5"/>
    <n v="23.2"/>
    <d v="1899-12-30T14:53:00"/>
    <n v="10.8"/>
    <d v="1899-12-30T06:42:00"/>
    <n v="12.4"/>
    <s v="Fri"/>
    <n v="81023905"/>
    <n v="1906192"/>
    <s v="10-06"/>
    <x v="10"/>
    <x v="9"/>
    <x v="5"/>
  </r>
  <r>
    <x v="3931"/>
    <n v="17.100000000000001"/>
    <n v="21.7"/>
    <d v="1899-12-30T12:58:00"/>
    <n v="12.3"/>
    <d v="1899-12-30T06:16:00"/>
    <n v="9.4"/>
    <s v="Sat"/>
    <n v="69936653"/>
    <n v="1644679"/>
    <s v="10-07"/>
    <x v="10"/>
    <x v="9"/>
    <x v="6"/>
  </r>
  <r>
    <x v="3932"/>
    <n v="17.3"/>
    <n v="20.5"/>
    <d v="1899-12-30T13:19:00"/>
    <n v="15.2"/>
    <d v="1899-12-30T21:05:00"/>
    <n v="5.3"/>
    <s v="Sun"/>
    <n v="58696733"/>
    <n v="1380660"/>
    <s v="10-08"/>
    <x v="10"/>
    <x v="9"/>
    <x v="7"/>
  </r>
  <r>
    <x v="3933"/>
    <n v="18.3"/>
    <n v="22.8"/>
    <d v="1899-12-30T15:12:00"/>
    <n v="15.6"/>
    <d v="1899-12-30T00:20:00"/>
    <n v="7.2"/>
    <s v="Mon"/>
    <n v="66674416"/>
    <n v="1567179"/>
    <s v="10-09"/>
    <x v="10"/>
    <x v="9"/>
    <x v="8"/>
  </r>
  <r>
    <x v="3934"/>
    <n v="17.600000000000001"/>
    <n v="23"/>
    <d v="1899-12-30T15:31:00"/>
    <n v="13.6"/>
    <d v="1899-12-30T06:46:00"/>
    <n v="9.4"/>
    <s v="Tue"/>
    <n v="79251008"/>
    <n v="1861851"/>
    <s v="10-10"/>
    <x v="10"/>
    <x v="9"/>
    <x v="9"/>
  </r>
  <r>
    <x v="3935"/>
    <n v="16.2"/>
    <n v="23"/>
    <d v="1899-12-30T13:36:00"/>
    <n v="11.1"/>
    <d v="1899-12-30T06:19:00"/>
    <n v="11.9"/>
    <s v="Wed"/>
    <n v="84591715"/>
    <n v="1986633"/>
    <s v="10-11"/>
    <x v="10"/>
    <x v="9"/>
    <x v="10"/>
  </r>
  <r>
    <x v="3936"/>
    <n v="16"/>
    <n v="23.8"/>
    <d v="1899-12-30T14:41:00"/>
    <n v="8.8000000000000007"/>
    <d v="1899-12-30T06:34:00"/>
    <n v="15"/>
    <s v="Thu"/>
    <n v="86242115"/>
    <n v="2028226"/>
    <s v="10-12"/>
    <x v="10"/>
    <x v="9"/>
    <x v="11"/>
  </r>
  <r>
    <x v="3937"/>
    <n v="17.7"/>
    <n v="23.2"/>
    <d v="1899-12-30T14:31:00"/>
    <n v="12.2"/>
    <d v="1899-12-30T05:15:00"/>
    <n v="11"/>
    <s v="Fri"/>
    <n v="82583567"/>
    <n v="1939168"/>
    <s v="10-13"/>
    <x v="10"/>
    <x v="9"/>
    <x v="12"/>
  </r>
  <r>
    <x v="3938"/>
    <n v="17.100000000000001"/>
    <n v="24"/>
    <d v="1899-12-30T13:00:00"/>
    <n v="13"/>
    <d v="1899-12-30T07:11:00"/>
    <n v="11"/>
    <s v="Sat"/>
    <n v="67717261"/>
    <n v="1588845"/>
    <s v="10-14"/>
    <x v="10"/>
    <x v="9"/>
    <x v="13"/>
  </r>
  <r>
    <x v="3939"/>
    <n v="16.600000000000001"/>
    <n v="22.4"/>
    <d v="1899-12-30T14:27:00"/>
    <n v="12.8"/>
    <d v="1899-12-30T03:35:00"/>
    <n v="9.6"/>
    <s v="Sun"/>
    <n v="62811569"/>
    <n v="1474098"/>
    <s v="10-15"/>
    <x v="10"/>
    <x v="9"/>
    <x v="14"/>
  </r>
  <r>
    <x v="3940"/>
    <n v="16"/>
    <n v="21.8"/>
    <d v="1899-12-30T14:37:00"/>
    <n v="10.9"/>
    <d v="1899-12-30T04:59:00"/>
    <n v="10.9"/>
    <s v="Mon"/>
    <n v="83421036"/>
    <n v="1960977"/>
    <s v="10-16"/>
    <x v="10"/>
    <x v="9"/>
    <x v="15"/>
  </r>
  <r>
    <x v="3941"/>
    <n v="15"/>
    <n v="22.6"/>
    <d v="1899-12-30T15:25:00"/>
    <n v="9.6999999999999993"/>
    <d v="1899-12-30T05:04:00"/>
    <n v="12.9"/>
    <s v="Tue"/>
    <n v="92230876"/>
    <n v="2164792"/>
    <s v="10-17"/>
    <x v="10"/>
    <x v="9"/>
    <x v="16"/>
  </r>
  <r>
    <x v="3942"/>
    <n v="15.1"/>
    <n v="24.8"/>
    <d v="1899-12-30T15:58:00"/>
    <n v="6.8"/>
    <d v="1899-12-30T06:22:00"/>
    <n v="18"/>
    <s v="Wed"/>
    <n v="91583552"/>
    <n v="2143252"/>
    <s v="10-18"/>
    <x v="10"/>
    <x v="9"/>
    <x v="17"/>
  </r>
  <r>
    <x v="3943"/>
    <n v="16.399999999999999"/>
    <n v="22.7"/>
    <d v="1899-12-30T14:07:00"/>
    <n v="10.4"/>
    <d v="1899-12-30T06:09:00"/>
    <n v="12.3"/>
    <s v="Thu"/>
    <n v="90388921"/>
    <n v="2116788"/>
    <s v="10-19"/>
    <x v="10"/>
    <x v="9"/>
    <x v="18"/>
  </r>
  <r>
    <x v="3944"/>
    <n v="13.8"/>
    <n v="17.899999999999999"/>
    <d v="1899-12-30T14:03:00"/>
    <n v="10.6"/>
    <d v="1899-12-31T00:00:00"/>
    <n v="7.3"/>
    <s v="Fri"/>
    <n v="95957112"/>
    <n v="2250200"/>
    <s v="10-20"/>
    <x v="10"/>
    <x v="9"/>
    <x v="19"/>
  </r>
  <r>
    <x v="3945"/>
    <n v="12.1"/>
    <n v="18.600000000000001"/>
    <d v="1899-12-30T16:13:00"/>
    <n v="5.5"/>
    <d v="1899-12-30T06:47:00"/>
    <n v="13.1"/>
    <s v="Sat"/>
    <n v="88855415"/>
    <n v="2082074"/>
    <s v="10-21"/>
    <x v="10"/>
    <x v="9"/>
    <x v="20"/>
  </r>
  <r>
    <x v="3946"/>
    <n v="12.6"/>
    <n v="19.7"/>
    <d v="1899-12-30T15:28:00"/>
    <n v="5.3"/>
    <d v="1899-12-30T05:36:00"/>
    <n v="14.4"/>
    <s v="Sun"/>
    <n v="83741979"/>
    <n v="1959218"/>
    <s v="10-22"/>
    <x v="10"/>
    <x v="9"/>
    <x v="21"/>
  </r>
  <r>
    <x v="3947"/>
    <n v="14.2"/>
    <n v="21.8"/>
    <d v="1899-12-30T15:36:00"/>
    <n v="8.1"/>
    <d v="1899-12-30T06:36:00"/>
    <n v="13.7"/>
    <s v="Mon"/>
    <n v="100673810"/>
    <n v="2358975"/>
    <s v="10-23"/>
    <x v="10"/>
    <x v="9"/>
    <x v="22"/>
  </r>
  <r>
    <x v="3948"/>
    <n v="14.7"/>
    <n v="23"/>
    <d v="1899-12-30T15:00:00"/>
    <n v="8"/>
    <d v="1899-12-30T06:32:00"/>
    <n v="15"/>
    <s v="Tue"/>
    <n v="100953550"/>
    <n v="2365576"/>
    <s v="10-24"/>
    <x v="10"/>
    <x v="9"/>
    <x v="23"/>
  </r>
  <r>
    <x v="3949"/>
    <n v="15.9"/>
    <n v="24.2"/>
    <d v="1899-12-30T15:00:00"/>
    <n v="10"/>
    <d v="1899-12-30T05:25:00"/>
    <n v="14.2"/>
    <s v="Wed"/>
    <n v="97252581"/>
    <n v="2277517"/>
    <s v="10-25"/>
    <x v="10"/>
    <x v="9"/>
    <x v="24"/>
  </r>
  <r>
    <x v="3950"/>
    <n v="16.2"/>
    <n v="24"/>
    <d v="1899-12-30T15:09:00"/>
    <n v="9.8000000000000007"/>
    <d v="1899-12-30T05:31:00"/>
    <n v="14.2"/>
    <s v="Thu"/>
    <n v="96410204"/>
    <n v="2255794"/>
    <s v="10-26"/>
    <x v="10"/>
    <x v="9"/>
    <x v="25"/>
  </r>
  <r>
    <x v="3951"/>
    <n v="14.7"/>
    <n v="19.5"/>
    <d v="1899-12-30T12:10:00"/>
    <n v="10.7"/>
    <d v="1899-12-30T06:48:00"/>
    <n v="8.8000000000000007"/>
    <s v="Fri"/>
    <n v="97393550"/>
    <n v="2277653"/>
    <s v="10-27"/>
    <x v="10"/>
    <x v="9"/>
    <x v="26"/>
  </r>
  <r>
    <x v="3952"/>
    <n v="13.9"/>
    <n v="21"/>
    <d v="1899-12-30T13:28:00"/>
    <n v="7.5"/>
    <d v="1899-12-30T06:28:00"/>
    <n v="13.5"/>
    <s v="Sat"/>
    <n v="85852381"/>
    <n v="2007828"/>
    <s v="10-28"/>
    <x v="10"/>
    <x v="9"/>
    <x v="27"/>
  </r>
  <r>
    <x v="3953"/>
    <n v="13.7"/>
    <n v="21.8"/>
    <d v="1899-12-30T15:51:00"/>
    <n v="7.4"/>
    <d v="1899-12-30T06:34:00"/>
    <n v="14.4"/>
    <s v="Sun"/>
    <n v="80428698"/>
    <n v="1885455"/>
    <s v="10-29"/>
    <x v="10"/>
    <x v="9"/>
    <x v="28"/>
  </r>
  <r>
    <x v="3954"/>
    <n v="14.5"/>
    <n v="23.1"/>
    <d v="1899-12-30T15:32:00"/>
    <n v="7.7"/>
    <d v="1899-12-30T06:39:00"/>
    <n v="15.4"/>
    <s v="Mon"/>
    <n v="97666005"/>
    <n v="2293395"/>
    <s v="10-30"/>
    <x v="10"/>
    <x v="9"/>
    <x v="29"/>
  </r>
  <r>
    <x v="3955"/>
    <n v="14.9"/>
    <n v="24.8"/>
    <d v="1899-12-30T15:14:00"/>
    <n v="7.5"/>
    <d v="1899-12-30T06:34:00"/>
    <n v="17.3"/>
    <s v="Tue"/>
    <n v="101223811"/>
    <n v="2377019"/>
    <s v="10-31"/>
    <x v="10"/>
    <x v="9"/>
    <x v="30"/>
  </r>
  <r>
    <x v="3956"/>
    <n v="15.7"/>
    <n v="24.3"/>
    <d v="1899-12-30T16:18:00"/>
    <n v="7.2"/>
    <d v="1899-12-30T06:44:00"/>
    <n v="17.100000000000001"/>
    <s v="Wed"/>
    <n v="100046299"/>
    <n v="2350328"/>
    <s v="11-01"/>
    <x v="10"/>
    <x v="10"/>
    <x v="0"/>
  </r>
  <r>
    <x v="3957"/>
    <n v="17.7"/>
    <n v="27.3"/>
    <d v="1899-12-30T15:47:00"/>
    <n v="11.8"/>
    <d v="1899-12-30T06:16:00"/>
    <n v="15.5"/>
    <s v="Thu"/>
    <n v="93153597"/>
    <n v="2185022"/>
    <s v="11-02"/>
    <x v="10"/>
    <x v="10"/>
    <x v="1"/>
  </r>
  <r>
    <x v="3958"/>
    <n v="18.600000000000001"/>
    <n v="26.6"/>
    <d v="1899-12-30T15:00:00"/>
    <n v="11.3"/>
    <d v="1899-12-30T06:56:00"/>
    <n v="15.3"/>
    <s v="Fri"/>
    <n v="87508068"/>
    <n v="2048388"/>
    <s v="11-03"/>
    <x v="10"/>
    <x v="10"/>
    <x v="2"/>
  </r>
  <r>
    <x v="3959"/>
    <n v="18.399999999999999"/>
    <n v="23.7"/>
    <d v="1899-12-30T12:36:00"/>
    <n v="14.2"/>
    <d v="1899-12-30T06:21:00"/>
    <n v="9.5"/>
    <s v="Sat"/>
    <n v="73756654"/>
    <n v="1727848"/>
    <s v="11-04"/>
    <x v="10"/>
    <x v="10"/>
    <x v="3"/>
  </r>
  <r>
    <x v="3960"/>
    <n v="19.8"/>
    <n v="23.3"/>
    <d v="1899-12-30T14:08:00"/>
    <n v="16.899999999999999"/>
    <d v="1899-12-30T05:54:00"/>
    <n v="6.4"/>
    <s v="Sun"/>
    <n v="64865556"/>
    <n v="1519785"/>
    <s v="11-05"/>
    <x v="10"/>
    <x v="10"/>
    <x v="4"/>
  </r>
  <r>
    <x v="3961"/>
    <n v="18.399999999999999"/>
    <n v="22.4"/>
    <d v="1899-12-30T03:31:00"/>
    <n v="13"/>
    <d v="1899-12-30T23:58:00"/>
    <n v="9.4"/>
    <s v="Mon"/>
    <n v="89212705"/>
    <n v="2089526"/>
    <s v="11-06"/>
    <x v="10"/>
    <x v="10"/>
    <x v="5"/>
  </r>
  <r>
    <x v="3962"/>
    <n v="11.4"/>
    <n v="15.7"/>
    <d v="1899-12-30T14:42:00"/>
    <n v="6.5"/>
    <d v="1899-12-30T23:57:00"/>
    <n v="9.1999999999999993"/>
    <s v="Tue"/>
    <n v="107343292"/>
    <n v="2506435"/>
    <s v="11-07"/>
    <x v="10"/>
    <x v="10"/>
    <x v="6"/>
  </r>
  <r>
    <x v="3963"/>
    <n v="9.5"/>
    <n v="19"/>
    <d v="1899-12-30T15:47:00"/>
    <n v="2.1"/>
    <d v="1899-12-30T06:59:00"/>
    <n v="16.899999999999999"/>
    <s v="Wed"/>
    <n v="115542029"/>
    <n v="2702133"/>
    <s v="11-08"/>
    <x v="10"/>
    <x v="10"/>
    <x v="7"/>
  </r>
  <r>
    <x v="3964"/>
    <n v="13.7"/>
    <n v="20.9"/>
    <d v="1899-12-30T13:34:00"/>
    <n v="5.3"/>
    <d v="1899-12-30T06:32:00"/>
    <n v="15.6"/>
    <s v="Thu"/>
    <n v="110738273"/>
    <n v="2585939"/>
    <s v="11-09"/>
    <x v="10"/>
    <x v="10"/>
    <x v="8"/>
  </r>
  <r>
    <x v="3965"/>
    <n v="10.3"/>
    <n v="15.4"/>
    <d v="1899-12-30T00:01:00"/>
    <n v="5"/>
    <d v="1899-12-31T00:00:00"/>
    <n v="10.4"/>
    <s v="Fri"/>
    <n v="121748194"/>
    <n v="2846958"/>
    <s v="11-10"/>
    <x v="10"/>
    <x v="10"/>
    <x v="9"/>
  </r>
  <r>
    <x v="3966"/>
    <n v="5.9"/>
    <n v="10.7"/>
    <d v="1899-12-30T13:23:00"/>
    <n v="0.6"/>
    <d v="1899-12-30T06:56:00"/>
    <n v="10.1"/>
    <s v="Sat"/>
    <n v="133237775"/>
    <n v="3127998"/>
    <s v="11-11"/>
    <x v="10"/>
    <x v="10"/>
    <x v="10"/>
  </r>
  <r>
    <x v="3967"/>
    <n v="4.8"/>
    <n v="8.8000000000000007"/>
    <d v="1899-12-30T14:22:00"/>
    <n v="2.5"/>
    <d v="1899-12-30T07:29:00"/>
    <n v="6.3"/>
    <s v="Sun"/>
    <n v="143201914"/>
    <n v="3366736"/>
    <s v="11-12"/>
    <x v="10"/>
    <x v="10"/>
    <x v="11"/>
  </r>
  <r>
    <x v="3968"/>
    <n v="5.3"/>
    <n v="10.199999999999999"/>
    <d v="1899-12-30T14:57:00"/>
    <n v="1.3"/>
    <d v="1899-12-30T07:02:00"/>
    <n v="8.9"/>
    <s v="Mon"/>
    <n v="172388918"/>
    <n v="4036303"/>
    <s v="11-13"/>
    <x v="10"/>
    <x v="10"/>
    <x v="12"/>
  </r>
  <r>
    <x v="3969"/>
    <n v="7.3"/>
    <n v="12.5"/>
    <d v="1899-12-30T14:10:00"/>
    <n v="3.4"/>
    <d v="1899-12-30T04:57:00"/>
    <n v="9.1"/>
    <s v="Tue"/>
    <n v="171318469"/>
    <n v="4003443"/>
    <s v="11-14"/>
    <x v="10"/>
    <x v="10"/>
    <x v="13"/>
  </r>
  <r>
    <x v="3970"/>
    <n v="7.4"/>
    <n v="14.7"/>
    <d v="1899-12-30T15:08:00"/>
    <n v="1.5"/>
    <d v="1899-12-30T06:56:00"/>
    <n v="13.2"/>
    <s v="Wed"/>
    <n v="169365178"/>
    <n v="3929078"/>
    <s v="11-15"/>
    <x v="10"/>
    <x v="10"/>
    <x v="14"/>
  </r>
  <r>
    <x v="3971"/>
    <n v="5.5"/>
    <n v="9.6999999999999993"/>
    <d v="1899-12-30T13:27:00"/>
    <n v="2.2000000000000002"/>
    <d v="1899-12-30T02:26:00"/>
    <n v="7.5"/>
    <s v="Thu"/>
    <n v="181693186"/>
    <n v="4248153"/>
    <s v="11-16"/>
    <x v="10"/>
    <x v="10"/>
    <x v="15"/>
  </r>
  <r>
    <x v="3972"/>
    <n v="6"/>
    <n v="10.7"/>
    <d v="1899-12-30T13:11:00"/>
    <n v="2.6"/>
    <d v="1899-12-30T23:53:00"/>
    <n v="8.1"/>
    <s v="Fri"/>
    <n v="183471020"/>
    <n v="4281678"/>
    <s v="11-17"/>
    <x v="10"/>
    <x v="10"/>
    <x v="16"/>
  </r>
  <r>
    <x v="3973"/>
    <n v="3.4"/>
    <n v="8"/>
    <d v="1899-12-30T15:20:00"/>
    <n v="-1.7"/>
    <d v="1899-12-30T05:31:00"/>
    <n v="9.6999999999999993"/>
    <s v="Sat"/>
    <n v="189710248"/>
    <n v="4416284"/>
    <s v="11-18"/>
    <x v="10"/>
    <x v="10"/>
    <x v="17"/>
  </r>
  <r>
    <x v="3974"/>
    <n v="8.6999999999999993"/>
    <n v="15"/>
    <d v="1899-12-30T15:31:00"/>
    <n v="0.9"/>
    <d v="1899-12-30T07:06:00"/>
    <n v="14.1"/>
    <s v="Sun"/>
    <n v="159977741"/>
    <n v="3725315"/>
    <s v="11-19"/>
    <x v="10"/>
    <x v="10"/>
    <x v="18"/>
  </r>
  <r>
    <x v="3975"/>
    <n v="8.5"/>
    <n v="15.7"/>
    <d v="1899-12-30T15:31:00"/>
    <n v="2.6"/>
    <d v="1899-12-30T23:54:00"/>
    <n v="13.1"/>
    <s v="Mon"/>
    <n v="169341895"/>
    <n v="3972931"/>
    <s v="11-20"/>
    <x v="10"/>
    <x v="10"/>
    <x v="19"/>
  </r>
  <r>
    <x v="3976"/>
    <n v="7.3"/>
    <n v="16.600000000000001"/>
    <d v="1899-12-30T15:55:00"/>
    <n v="0"/>
    <d v="1899-12-30T06:21:00"/>
    <n v="16.600000000000001"/>
    <s v="Tue"/>
    <n v="176423122"/>
    <n v="4142113"/>
    <s v="11-21"/>
    <x v="10"/>
    <x v="10"/>
    <x v="20"/>
  </r>
  <r>
    <x v="3977"/>
    <n v="9"/>
    <n v="18.100000000000001"/>
    <d v="1899-12-30T15:49:00"/>
    <n v="2.2000000000000002"/>
    <d v="1899-12-30T07:25:00"/>
    <n v="15.9"/>
    <s v="Wed"/>
    <n v="167686036"/>
    <n v="3938910"/>
    <s v="11-22"/>
    <x v="10"/>
    <x v="10"/>
    <x v="21"/>
  </r>
  <r>
    <x v="3978"/>
    <n v="13.6"/>
    <n v="21.6"/>
    <d v="1899-12-30T14:20:00"/>
    <n v="7.8"/>
    <d v="1899-12-30T00:39:00"/>
    <n v="13.8"/>
    <s v="Thu"/>
    <n v="151972021"/>
    <n v="3573289"/>
    <s v="11-23"/>
    <x v="10"/>
    <x v="10"/>
    <x v="22"/>
  </r>
  <r>
    <x v="3979"/>
    <n v="3.9"/>
    <n v="9.4"/>
    <d v="1899-12-30T00:01:00"/>
    <n v="-0.2"/>
    <d v="1899-12-30T23:58:00"/>
    <n v="9.6"/>
    <s v="Fri"/>
    <n v="186823256"/>
    <n v="4395338"/>
    <s v="11-24"/>
    <x v="10"/>
    <x v="10"/>
    <x v="23"/>
  </r>
  <r>
    <x v="3980"/>
    <n v="1.3"/>
    <n v="7.6"/>
    <d v="1899-12-30T14:42:00"/>
    <n v="-2.1"/>
    <d v="1899-12-30T05:17:00"/>
    <n v="9.6999999999999993"/>
    <s v="Sat"/>
    <n v="188803890"/>
    <n v="4437542"/>
    <s v="11-25"/>
    <x v="10"/>
    <x v="10"/>
    <x v="24"/>
  </r>
  <r>
    <x v="3981"/>
    <n v="4.8"/>
    <n v="10.4"/>
    <d v="1899-12-30T13:49:00"/>
    <n v="-2.4"/>
    <d v="1899-12-30T01:18:00"/>
    <n v="12.8"/>
    <s v="Sun"/>
    <n v="179626575"/>
    <n v="4205455"/>
    <s v="11-26"/>
    <x v="10"/>
    <x v="10"/>
    <x v="25"/>
  </r>
  <r>
    <x v="3982"/>
    <n v="8.1999999999999993"/>
    <n v="13.9"/>
    <d v="1899-12-30T14:58:00"/>
    <n v="4.5999999999999996"/>
    <d v="1899-12-30T06:31:00"/>
    <n v="9.3000000000000007"/>
    <s v="Mon"/>
    <n v="180938506"/>
    <n v="4239333"/>
    <s v="11-27"/>
    <x v="10"/>
    <x v="10"/>
    <x v="26"/>
  </r>
  <r>
    <x v="3983"/>
    <n v="6.2"/>
    <n v="9.4"/>
    <d v="1899-12-30T14:52:00"/>
    <n v="3.4"/>
    <d v="1899-12-30T23:58:00"/>
    <n v="6"/>
    <s v="Tue"/>
    <n v="192120463"/>
    <n v="4522248"/>
    <s v="11-28"/>
    <x v="10"/>
    <x v="10"/>
    <x v="27"/>
  </r>
  <r>
    <x v="3984"/>
    <n v="5"/>
    <n v="7.9"/>
    <d v="1899-12-30T15:03:00"/>
    <n v="1.8"/>
    <d v="1899-12-30T02:41:00"/>
    <n v="6.1"/>
    <s v="Wed"/>
    <n v="205788162"/>
    <n v="4853311"/>
    <s v="11-29"/>
    <x v="10"/>
    <x v="10"/>
    <x v="28"/>
  </r>
  <r>
    <x v="3985"/>
    <n v="0.2"/>
    <n v="3.4"/>
    <d v="1899-12-30T14:48:00"/>
    <n v="-2.2000000000000002"/>
    <d v="1899-12-30T07:26:00"/>
    <n v="5.6"/>
    <s v="Thu"/>
    <n v="229969974"/>
    <n v="5422600"/>
    <s v="11-30"/>
    <x v="10"/>
    <x v="10"/>
    <x v="29"/>
  </r>
  <r>
    <x v="3986"/>
    <n v="1.2"/>
    <n v="5.5"/>
    <d v="1899-12-30T15:02:00"/>
    <n v="-1.6"/>
    <d v="1899-12-30T05:18:00"/>
    <n v="7.1"/>
    <s v="Fri"/>
    <n v="231229150"/>
    <n v="5450196"/>
    <s v="12-01"/>
    <x v="10"/>
    <x v="11"/>
    <x v="0"/>
  </r>
  <r>
    <x v="3987"/>
    <n v="3.9"/>
    <n v="10.199999999999999"/>
    <d v="1899-12-30T14:16:00"/>
    <n v="-3.8"/>
    <d v="1899-12-30T06:56:00"/>
    <n v="14"/>
    <s v="Sat"/>
    <n v="207208660"/>
    <n v="4877663"/>
    <s v="12-02"/>
    <x v="10"/>
    <x v="11"/>
    <x v="1"/>
  </r>
  <r>
    <x v="3988"/>
    <n v="4.5"/>
    <n v="10.5"/>
    <d v="1899-12-30T15:23:00"/>
    <n v="-0.9"/>
    <d v="1899-12-30T23:59:00"/>
    <n v="11.4"/>
    <s v="Sun"/>
    <n v="185511102"/>
    <n v="4370717"/>
    <s v="12-03"/>
    <x v="10"/>
    <x v="11"/>
    <x v="2"/>
  </r>
  <r>
    <x v="3989"/>
    <n v="3.8"/>
    <n v="12.1"/>
    <d v="1899-12-30T15:39:00"/>
    <n v="-3.7"/>
    <d v="1899-12-30T07:02:00"/>
    <n v="15.8"/>
    <s v="Mon"/>
    <n v="208185989"/>
    <n v="4910199"/>
    <s v="12-04"/>
    <x v="10"/>
    <x v="11"/>
    <x v="3"/>
  </r>
  <r>
    <x v="3990"/>
    <n v="5.5"/>
    <n v="14.1"/>
    <d v="1899-12-30T15:21:00"/>
    <n v="-0.7"/>
    <d v="1899-12-30T05:06:00"/>
    <n v="14.8"/>
    <s v="Tue"/>
    <n v="202890808"/>
    <n v="4791020"/>
    <s v="12-05"/>
    <x v="10"/>
    <x v="11"/>
    <x v="4"/>
  </r>
  <r>
    <x v="3991"/>
    <n v="5.7"/>
    <n v="11.3"/>
    <d v="1899-12-30T15:36:00"/>
    <n v="-1.6"/>
    <d v="1899-12-30T07:09:00"/>
    <n v="12.9"/>
    <s v="Wed"/>
    <n v="208425017"/>
    <n v="4910985"/>
    <s v="12-06"/>
    <x v="10"/>
    <x v="11"/>
    <x v="5"/>
  </r>
  <r>
    <x v="3992"/>
    <n v="7.6"/>
    <n v="13.4"/>
    <d v="1899-12-30T15:11:00"/>
    <n v="2.5"/>
    <d v="1899-12-30T23:59:00"/>
    <n v="10.9"/>
    <s v="Thu"/>
    <n v="195838723"/>
    <n v="4601332"/>
    <s v="12-07"/>
    <x v="10"/>
    <x v="11"/>
    <x v="6"/>
  </r>
  <r>
    <x v="3993"/>
    <n v="9.1999999999999993"/>
    <n v="19.8"/>
    <d v="1899-12-30T15:31:00"/>
    <n v="-0.1"/>
    <d v="1899-12-30T06:14:00"/>
    <n v="19.899999999999999"/>
    <s v="Fri"/>
    <n v="179903266"/>
    <n v="4214625"/>
    <s v="12-08"/>
    <x v="10"/>
    <x v="11"/>
    <x v="7"/>
  </r>
  <r>
    <x v="3994"/>
    <n v="12.1"/>
    <n v="20"/>
    <d v="1899-12-30T14:41:00"/>
    <n v="7"/>
    <d v="1899-12-30T04:26:00"/>
    <n v="13"/>
    <s v="Sat"/>
    <n v="140658818"/>
    <n v="3299608"/>
    <s v="12-09"/>
    <x v="10"/>
    <x v="11"/>
    <x v="8"/>
  </r>
  <r>
    <x v="3995"/>
    <n v="11.2"/>
    <n v="17.100000000000001"/>
    <d v="1899-12-30T13:14:00"/>
    <n v="4.5999999999999996"/>
    <d v="1899-12-30T07:13:00"/>
    <n v="12.5"/>
    <s v="Sun"/>
    <n v="135027522"/>
    <n v="3161590"/>
    <s v="12-10"/>
    <x v="10"/>
    <x v="11"/>
    <x v="9"/>
  </r>
  <r>
    <x v="3996"/>
    <n v="12.4"/>
    <n v="13.8"/>
    <d v="1899-12-30T10:52:00"/>
    <n v="10.1"/>
    <d v="1899-12-30T02:29:00"/>
    <n v="3.7"/>
    <s v="Mon"/>
    <n v="157176291"/>
    <n v="3692977"/>
    <s v="12-11"/>
    <x v="10"/>
    <x v="11"/>
    <x v="10"/>
  </r>
  <r>
    <x v="3997"/>
    <n v="9.1999999999999993"/>
    <n v="12"/>
    <d v="1899-12-30T00:01:00"/>
    <n v="7.4"/>
    <d v="1899-12-31T00:00:00"/>
    <n v="4.5999999999999996"/>
    <s v="Tue"/>
    <n v="167588949"/>
    <n v="3943814"/>
    <s v="12-12"/>
    <x v="10"/>
    <x v="11"/>
    <x v="11"/>
  </r>
  <r>
    <x v="3998"/>
    <n v="8"/>
    <n v="12.9"/>
    <d v="1899-12-30T15:27:00"/>
    <n v="2.4"/>
    <d v="1899-12-30T07:15:00"/>
    <n v="10.5"/>
    <s v="Wed"/>
    <n v="170611986"/>
    <n v="4019031"/>
    <s v="12-13"/>
    <x v="10"/>
    <x v="11"/>
    <x v="12"/>
  </r>
  <r>
    <x v="3999"/>
    <n v="9.1999999999999993"/>
    <n v="10.9"/>
    <d v="1899-12-30T19:48:00"/>
    <n v="6.3"/>
    <d v="1899-12-30T06:16:00"/>
    <n v="4.5999999999999996"/>
    <s v="Thu"/>
    <n v="174749121"/>
    <n v="4111980"/>
    <s v="12-14"/>
    <x v="10"/>
    <x v="11"/>
    <x v="13"/>
  </r>
  <r>
    <x v="4000"/>
    <n v="8.6"/>
    <n v="10.5"/>
    <d v="1899-12-30T00:01:00"/>
    <n v="6"/>
    <d v="1899-12-30T23:19:00"/>
    <n v="4.5"/>
    <s v="Fri"/>
    <n v="174098247"/>
    <n v="4098258"/>
    <s v="12-15"/>
    <x v="10"/>
    <x v="11"/>
    <x v="14"/>
  </r>
  <r>
    <x v="4001"/>
    <n v="2.4"/>
    <n v="7.6"/>
    <d v="1899-12-30T04:49:00"/>
    <n v="-3"/>
    <d v="1899-12-30T23:46:00"/>
    <n v="10.6"/>
    <s v="Sat"/>
    <n v="199953262"/>
    <n v="4708356"/>
    <s v="12-16"/>
    <x v="10"/>
    <x v="11"/>
    <x v="15"/>
  </r>
  <r>
    <x v="4002"/>
    <n v="-5.0999999999999996"/>
    <n v="-1.4"/>
    <d v="1899-12-30T14:36:00"/>
    <n v="-7.2"/>
    <d v="1899-12-30T06:55:00"/>
    <n v="5.8"/>
    <s v="Sun"/>
    <n v="240849242"/>
    <n v="5668012"/>
    <s v="12-17"/>
    <x v="10"/>
    <x v="11"/>
    <x v="16"/>
  </r>
  <r>
    <x v="4003"/>
    <n v="-2.8"/>
    <n v="0"/>
    <d v="1899-12-30T13:13:00"/>
    <n v="-6.6"/>
    <d v="1899-12-30T01:15:00"/>
    <n v="6.6"/>
    <s v="Mon"/>
    <n v="273903091"/>
    <n v="6434281"/>
    <s v="12-18"/>
    <x v="10"/>
    <x v="11"/>
    <x v="17"/>
  </r>
  <r>
    <x v="4004"/>
    <n v="0.3"/>
    <n v="3.6"/>
    <d v="1899-12-30T13:14:00"/>
    <n v="-2.6"/>
    <d v="1899-12-30T07:50:00"/>
    <n v="6.2"/>
    <s v="Tue"/>
    <n v="264363404"/>
    <n v="6219811"/>
    <s v="12-19"/>
    <x v="10"/>
    <x v="11"/>
    <x v="18"/>
  </r>
  <r>
    <x v="4005"/>
    <n v="-2.2999999999999998"/>
    <n v="0.6"/>
    <d v="1899-12-30T12:20:00"/>
    <n v="-6.6"/>
    <d v="1899-12-30T23:54:00"/>
    <n v="7.2"/>
    <s v="Wed"/>
    <n v="277428168"/>
    <n v="6514363"/>
    <s v="12-20"/>
    <x v="10"/>
    <x v="11"/>
    <x v="19"/>
  </r>
  <r>
    <x v="4006"/>
    <n v="-6.4"/>
    <n v="-2.6"/>
    <d v="1899-12-30T14:07:00"/>
    <n v="-8.6"/>
    <d v="1899-12-30T07:24:00"/>
    <n v="6"/>
    <s v="Thu"/>
    <n v="310524373"/>
    <n v="7286749"/>
    <s v="12-21"/>
    <x v="10"/>
    <x v="11"/>
    <x v="20"/>
  </r>
  <r>
    <x v="4007"/>
    <n v="-6.4"/>
    <n v="-2.8"/>
    <d v="1899-12-30T14:45:00"/>
    <n v="-9.6999999999999993"/>
    <d v="1899-12-30T07:17:00"/>
    <n v="6.9"/>
    <s v="Fri"/>
    <n v="320485492"/>
    <n v="7511208"/>
    <s v="12-22"/>
    <x v="10"/>
    <x v="11"/>
    <x v="21"/>
  </r>
  <r>
    <x v="4008"/>
    <n v="-3.1"/>
    <n v="2"/>
    <d v="1899-12-30T14:48:00"/>
    <n v="-7.7"/>
    <d v="1899-12-30T02:35:00"/>
    <n v="9.6999999999999993"/>
    <s v="Sat"/>
    <n v="287409955"/>
    <n v="6735113"/>
    <s v="12-23"/>
    <x v="10"/>
    <x v="11"/>
    <x v="22"/>
  </r>
  <r>
    <x v="4009"/>
    <n v="-1.3"/>
    <n v="4.7"/>
    <d v="1899-12-30T14:03:00"/>
    <n v="-5.4"/>
    <d v="1899-12-30T03:36:00"/>
    <n v="10.1"/>
    <s v="Sun"/>
    <n v="253845959"/>
    <n v="5950847"/>
    <s v="12-24"/>
    <x v="10"/>
    <x v="11"/>
    <x v="23"/>
  </r>
  <r>
    <x v="4010"/>
    <n v="0.2"/>
    <n v="5.6"/>
    <d v="1899-12-30T13:59:00"/>
    <n v="-4.0999999999999996"/>
    <d v="1899-12-30T04:17:00"/>
    <n v="9.6999999999999993"/>
    <s v="Mon"/>
    <n v="247042617"/>
    <n v="5785790"/>
    <s v="12-25"/>
    <x v="10"/>
    <x v="11"/>
    <x v="24"/>
  </r>
  <r>
    <x v="4011"/>
    <n v="1.8"/>
    <n v="9.6"/>
    <d v="1899-12-30T15:26:00"/>
    <n v="-4.8"/>
    <d v="1899-12-30T07:21:00"/>
    <n v="14.4"/>
    <s v="Tue"/>
    <n v="254061775"/>
    <n v="5943856"/>
    <s v="12-26"/>
    <x v="10"/>
    <x v="11"/>
    <x v="25"/>
  </r>
  <r>
    <x v="4012"/>
    <n v="3.8"/>
    <n v="11.3"/>
    <d v="1899-12-30T14:56:00"/>
    <n v="-0.9"/>
    <d v="1899-12-30T07:34:00"/>
    <n v="12.2"/>
    <s v="Wed"/>
    <n v="233515642"/>
    <n v="5461102"/>
    <s v="12-27"/>
    <x v="10"/>
    <x v="11"/>
    <x v="26"/>
  </r>
  <r>
    <x v="4013"/>
    <n v="3.5"/>
    <n v="10.6"/>
    <d v="1899-12-30T13:56:00"/>
    <n v="-3"/>
    <d v="1899-12-30T06:52:00"/>
    <n v="13.6"/>
    <s v="Thu"/>
    <n v="230394962"/>
    <n v="5403986"/>
    <s v="12-28"/>
    <x v="10"/>
    <x v="11"/>
    <x v="27"/>
  </r>
  <r>
    <x v="4014"/>
    <n v="3.1"/>
    <n v="9.5"/>
    <d v="1899-12-30T14:41:00"/>
    <n v="-2.9"/>
    <d v="1899-12-30T07:37:00"/>
    <n v="12.4"/>
    <s v="Fri"/>
    <n v="221575486"/>
    <n v="5205726"/>
    <s v="12-29"/>
    <x v="10"/>
    <x v="11"/>
    <x v="28"/>
  </r>
  <r>
    <x v="4015"/>
    <n v="2.9"/>
    <n v="7.7"/>
    <d v="1899-12-30T14:55:00"/>
    <n v="-2.9"/>
    <d v="1899-12-30T07:30:00"/>
    <n v="10.6"/>
    <s v="Sat"/>
    <n v="210739742"/>
    <n v="4948886"/>
    <s v="12-30"/>
    <x v="10"/>
    <x v="11"/>
    <x v="29"/>
  </r>
  <r>
    <x v="4016"/>
    <n v="4.5999999999999996"/>
    <n v="7.9"/>
    <d v="1899-12-30T13:11:00"/>
    <n v="1.4"/>
    <d v="1899-12-30T23:46:00"/>
    <n v="6.5"/>
    <s v="Sun"/>
    <n v="193311331"/>
    <n v="4533490"/>
    <s v="12-31"/>
    <x v="10"/>
    <x v="11"/>
    <x v="30"/>
  </r>
  <r>
    <x v="4017"/>
    <n v="3.9"/>
    <n v="10.199999999999999"/>
    <d v="1899-12-30T15:32:00"/>
    <n v="-1.7"/>
    <d v="1899-12-30T07:51:00"/>
    <n v="11.9"/>
    <s v="Mon"/>
    <n v="190860077"/>
    <n v="4479021"/>
    <s v="01-01"/>
    <x v="11"/>
    <x v="0"/>
    <x v="0"/>
  </r>
  <r>
    <x v="4018"/>
    <n v="6.1"/>
    <n v="10.6"/>
    <d v="1899-12-30T14:49:00"/>
    <n v="2.5"/>
    <d v="1899-12-30T07:00:00"/>
    <n v="8.1"/>
    <s v="Tue"/>
    <n v="204138730"/>
    <n v="4791142"/>
    <s v="01-02"/>
    <x v="11"/>
    <x v="0"/>
    <x v="1"/>
  </r>
  <r>
    <x v="4019"/>
    <n v="4.0999999999999996"/>
    <n v="7.1"/>
    <d v="1899-12-30T14:02:00"/>
    <n v="1.8"/>
    <d v="1899-12-30T08:41:00"/>
    <n v="5.3"/>
    <s v="Wed"/>
    <n v="216963945"/>
    <n v="5100748"/>
    <s v="01-03"/>
    <x v="11"/>
    <x v="0"/>
    <x v="2"/>
  </r>
  <r>
    <x v="4020"/>
    <n v="3"/>
    <n v="9.1999999999999993"/>
    <d v="1899-12-30T15:58:00"/>
    <n v="-1.9"/>
    <d v="1899-12-30T07:48:00"/>
    <n v="11.1"/>
    <s v="Thu"/>
    <n v="220957628"/>
    <n v="5190081"/>
    <s v="01-04"/>
    <x v="11"/>
    <x v="0"/>
    <x v="3"/>
  </r>
  <r>
    <x v="4021"/>
    <n v="4.5999999999999996"/>
    <n v="12.5"/>
    <d v="1899-12-30T14:01:00"/>
    <n v="-2.5"/>
    <d v="1899-12-30T06:40:00"/>
    <n v="15"/>
    <s v="Fri"/>
    <n v="215148215"/>
    <n v="5052462"/>
    <s v="01-05"/>
    <x v="11"/>
    <x v="0"/>
    <x v="4"/>
  </r>
  <r>
    <x v="4022"/>
    <n v="3.7"/>
    <n v="9"/>
    <d v="1899-12-30T14:29:00"/>
    <n v="0"/>
    <d v="1899-12-30T06:02:00"/>
    <n v="9"/>
    <s v="Sat"/>
    <n v="199823674"/>
    <n v="4706915"/>
    <s v="01-06"/>
    <x v="11"/>
    <x v="0"/>
    <x v="5"/>
  </r>
  <r>
    <x v="4023"/>
    <n v="0.5"/>
    <n v="2.8"/>
    <d v="1899-12-30T01:20:00"/>
    <n v="-2.8"/>
    <d v="1899-12-30T23:58:00"/>
    <n v="5.6"/>
    <s v="Sun"/>
    <n v="216424459"/>
    <n v="5095297"/>
    <s v="01-07"/>
    <x v="11"/>
    <x v="0"/>
    <x v="6"/>
  </r>
  <r>
    <x v="4024"/>
    <n v="-1.6"/>
    <n v="4.9000000000000004"/>
    <d v="1899-12-30T15:39:00"/>
    <n v="-6.4"/>
    <d v="1899-12-30T07:54:00"/>
    <n v="11.3"/>
    <s v="Mon"/>
    <n v="252130418"/>
    <n v="5933925"/>
    <s v="01-08"/>
    <x v="11"/>
    <x v="0"/>
    <x v="7"/>
  </r>
  <r>
    <x v="4025"/>
    <n v="0.2"/>
    <n v="5.7"/>
    <d v="1899-12-30T16:23:00"/>
    <n v="-5.6"/>
    <d v="1899-12-30T06:24:00"/>
    <n v="11.3"/>
    <s v="Tue"/>
    <n v="257123405"/>
    <n v="6057740"/>
    <s v="01-09"/>
    <x v="11"/>
    <x v="0"/>
    <x v="8"/>
  </r>
  <r>
    <x v="4026"/>
    <n v="2.8"/>
    <n v="7.4"/>
    <d v="1899-12-30T14:00:00"/>
    <n v="-0.1"/>
    <d v="1899-12-30T23:56:00"/>
    <n v="7.5"/>
    <s v="Wed"/>
    <n v="238409793"/>
    <n v="5615194"/>
    <s v="01-10"/>
    <x v="11"/>
    <x v="0"/>
    <x v="9"/>
  </r>
  <r>
    <x v="4027"/>
    <n v="1.7"/>
    <n v="7.3"/>
    <d v="1899-12-30T15:33:00"/>
    <n v="-2.9"/>
    <d v="1899-12-30T06:10:00"/>
    <n v="10.199999999999999"/>
    <s v="Thu"/>
    <n v="237308952"/>
    <n v="5591336"/>
    <s v="01-11"/>
    <x v="11"/>
    <x v="0"/>
    <x v="10"/>
  </r>
  <r>
    <x v="4028"/>
    <n v="3.7"/>
    <n v="10.3"/>
    <d v="1899-12-30T14:36:00"/>
    <n v="-1.6"/>
    <d v="1899-12-30T06:19:00"/>
    <n v="11.9"/>
    <s v="Fri"/>
    <n v="231250073"/>
    <n v="5456526"/>
    <s v="01-12"/>
    <x v="11"/>
    <x v="0"/>
    <x v="11"/>
  </r>
  <r>
    <x v="4029"/>
    <n v="2.9"/>
    <n v="8.6999999999999993"/>
    <d v="1899-12-30T15:36:00"/>
    <n v="-1.5"/>
    <d v="1899-12-30T23:59:00"/>
    <n v="10.199999999999999"/>
    <s v="Sat"/>
    <n v="214505995"/>
    <n v="5027926"/>
    <s v="01-13"/>
    <x v="11"/>
    <x v="0"/>
    <x v="12"/>
  </r>
  <r>
    <x v="4030"/>
    <n v="4.9000000000000004"/>
    <n v="14.6"/>
    <d v="1899-12-30T15:19:00"/>
    <n v="-4.5"/>
    <d v="1899-12-30T06:23:00"/>
    <n v="19.100000000000001"/>
    <s v="Sun"/>
    <n v="198507014"/>
    <n v="4649093"/>
    <s v="01-14"/>
    <x v="11"/>
    <x v="0"/>
    <x v="13"/>
  </r>
  <r>
    <x v="4031"/>
    <n v="2.1"/>
    <n v="6.5"/>
    <d v="1899-12-30T15:24:00"/>
    <n v="-0.9"/>
    <d v="1899-12-30T07:19:00"/>
    <n v="7.4"/>
    <s v="Mon"/>
    <n v="229207941"/>
    <n v="5383825"/>
    <s v="01-15"/>
    <x v="11"/>
    <x v="0"/>
    <x v="14"/>
  </r>
  <r>
    <x v="4032"/>
    <n v="1"/>
    <n v="7.8"/>
    <d v="1899-12-30T15:30:00"/>
    <n v="-5.2"/>
    <d v="1899-12-30T07:24:00"/>
    <n v="13"/>
    <s v="Tue"/>
    <n v="236709183"/>
    <n v="5566592"/>
    <s v="01-16"/>
    <x v="11"/>
    <x v="0"/>
    <x v="15"/>
  </r>
  <r>
    <x v="4033"/>
    <n v="3.3"/>
    <n v="6.7"/>
    <d v="1899-12-30T15:34:00"/>
    <n v="-1.9"/>
    <d v="1899-12-30T01:08:00"/>
    <n v="8.6"/>
    <s v="Wed"/>
    <n v="240987998"/>
    <n v="5657190"/>
    <s v="01-17"/>
    <x v="11"/>
    <x v="0"/>
    <x v="16"/>
  </r>
  <r>
    <x v="4034"/>
    <n v="6.3"/>
    <n v="7.3"/>
    <d v="1899-12-30T15:33:00"/>
    <n v="4.5"/>
    <d v="1899-12-30T00:01:00"/>
    <n v="2.8"/>
    <s v="Thu"/>
    <n v="227525336"/>
    <n v="5346364"/>
    <s v="01-18"/>
    <x v="11"/>
    <x v="0"/>
    <x v="17"/>
  </r>
  <r>
    <x v="4035"/>
    <n v="6"/>
    <n v="7.2"/>
    <d v="1899-12-30T00:01:00"/>
    <n v="4.9000000000000004"/>
    <d v="1899-12-30T22:15:00"/>
    <n v="2.2999999999999998"/>
    <s v="Fri"/>
    <n v="224063767"/>
    <n v="5258829"/>
    <s v="01-19"/>
    <x v="11"/>
    <x v="0"/>
    <x v="18"/>
  </r>
  <r>
    <x v="4036"/>
    <n v="5.4"/>
    <n v="7.4"/>
    <d v="1899-12-30T10:00:00"/>
    <n v="3.7"/>
    <d v="1899-12-30T23:17:00"/>
    <n v="3.7"/>
    <s v="Sat"/>
    <n v="205668714"/>
    <n v="4824572"/>
    <s v="01-20"/>
    <x v="11"/>
    <x v="0"/>
    <x v="19"/>
  </r>
  <r>
    <x v="4037"/>
    <n v="5.5"/>
    <n v="8.3000000000000007"/>
    <d v="1899-12-30T15:09:00"/>
    <n v="3.1"/>
    <d v="1899-12-30T07:01:00"/>
    <n v="5.2"/>
    <s v="Sun"/>
    <n v="193709446"/>
    <n v="4521437"/>
    <s v="01-21"/>
    <x v="11"/>
    <x v="0"/>
    <x v="20"/>
  </r>
  <r>
    <x v="4038"/>
    <n v="-1.5"/>
    <n v="4.5"/>
    <d v="1899-12-30T00:01:00"/>
    <n v="-6.4"/>
    <d v="1899-12-30T23:53:00"/>
    <n v="10.9"/>
    <s v="Mon"/>
    <n v="247837601"/>
    <n v="5782617"/>
    <s v="01-22"/>
    <x v="11"/>
    <x v="0"/>
    <x v="21"/>
  </r>
  <r>
    <x v="4039"/>
    <n v="-6.2"/>
    <n v="-2.1"/>
    <d v="1899-12-30T13:48:00"/>
    <n v="-8.8000000000000007"/>
    <d v="1899-12-30T07:37:00"/>
    <n v="6.7"/>
    <s v="Tue"/>
    <n v="297610359"/>
    <n v="6963559"/>
    <s v="01-23"/>
    <x v="11"/>
    <x v="0"/>
    <x v="22"/>
  </r>
  <r>
    <x v="4040"/>
    <n v="-5"/>
    <n v="-0.1"/>
    <d v="1899-12-30T14:55:00"/>
    <n v="-8.6999999999999993"/>
    <d v="1899-12-30T03:24:00"/>
    <n v="8.6"/>
    <s v="Wed"/>
    <n v="301640587"/>
    <n v="7057371"/>
    <s v="01-24"/>
    <x v="11"/>
    <x v="0"/>
    <x v="23"/>
  </r>
  <r>
    <x v="4041"/>
    <n v="-2.2000000000000002"/>
    <n v="3.7"/>
    <d v="1899-12-30T15:30:00"/>
    <n v="-7"/>
    <d v="1899-12-30T05:01:00"/>
    <n v="10.7"/>
    <s v="Thu"/>
    <n v="289816053"/>
    <n v="6776894"/>
    <s v="01-25"/>
    <x v="11"/>
    <x v="0"/>
    <x v="24"/>
  </r>
  <r>
    <x v="4042"/>
    <n v="1.6"/>
    <n v="7.1"/>
    <d v="1899-12-30T15:15:00"/>
    <n v="-2.7"/>
    <d v="1899-12-30T03:56:00"/>
    <n v="9.8000000000000007"/>
    <s v="Fri"/>
    <n v="265232884"/>
    <n v="6192942"/>
    <s v="01-26"/>
    <x v="11"/>
    <x v="0"/>
    <x v="25"/>
  </r>
  <r>
    <x v="4043"/>
    <n v="3"/>
    <n v="9.1"/>
    <d v="1899-12-30T15:39:00"/>
    <n v="-3.1"/>
    <d v="1899-12-30T07:38:00"/>
    <n v="12.2"/>
    <s v="Sat"/>
    <n v="227710921"/>
    <n v="5319917"/>
    <s v="01-27"/>
    <x v="11"/>
    <x v="0"/>
    <x v="26"/>
  </r>
  <r>
    <x v="4044"/>
    <n v="2"/>
    <n v="6.7"/>
    <d v="1899-12-30T15:09:00"/>
    <n v="-2.2999999999999998"/>
    <d v="1899-12-30T23:59:00"/>
    <n v="9"/>
    <s v="Sun"/>
    <n v="215230094"/>
    <n v="5035490"/>
    <s v="01-28"/>
    <x v="11"/>
    <x v="0"/>
    <x v="27"/>
  </r>
  <r>
    <x v="4045"/>
    <n v="0.4"/>
    <n v="7.8"/>
    <d v="1899-12-30T16:33:00"/>
    <n v="-5.2"/>
    <d v="1899-12-30T07:31:00"/>
    <n v="13"/>
    <s v="Mon"/>
    <n v="237817429"/>
    <n v="5560763"/>
    <s v="01-29"/>
    <x v="11"/>
    <x v="0"/>
    <x v="28"/>
  </r>
  <r>
    <x v="4046"/>
    <n v="2.2000000000000002"/>
    <n v="11"/>
    <d v="1899-12-30T15:41:00"/>
    <n v="-5.7"/>
    <d v="1899-12-30T07:37:00"/>
    <n v="16.7"/>
    <s v="Tue"/>
    <n v="235049209"/>
    <n v="5515392"/>
    <s v="01-30"/>
    <x v="11"/>
    <x v="0"/>
    <x v="29"/>
  </r>
  <r>
    <x v="4047"/>
    <n v="7.9"/>
    <n v="15.4"/>
    <d v="1899-12-30T16:15:00"/>
    <n v="2.7"/>
    <d v="1899-12-30T00:01:00"/>
    <n v="12.7"/>
    <s v="Wed"/>
    <n v="209616795"/>
    <n v="4920123"/>
    <s v="01-31"/>
    <x v="11"/>
    <x v="0"/>
    <x v="30"/>
  </r>
  <r>
    <x v="4048"/>
    <n v="6.3"/>
    <n v="9.1"/>
    <d v="1899-12-30T12:21:00"/>
    <n v="3.5"/>
    <d v="1899-12-30T23:29:00"/>
    <n v="5.6"/>
    <s v="Thu"/>
    <n v="209017952"/>
    <n v="4888658"/>
    <s v="02-01"/>
    <x v="11"/>
    <x v="1"/>
    <x v="0"/>
  </r>
  <r>
    <x v="4049"/>
    <n v="5.4"/>
    <n v="9.3000000000000007"/>
    <d v="1899-12-30T15:11:00"/>
    <n v="3.2"/>
    <d v="1899-12-30T02:21:00"/>
    <n v="6.1"/>
    <s v="Fri"/>
    <n v="206868341"/>
    <n v="4837869"/>
    <s v="02-02"/>
    <x v="11"/>
    <x v="1"/>
    <x v="1"/>
  </r>
  <r>
    <x v="4050"/>
    <n v="5.9"/>
    <n v="8.4"/>
    <d v="1899-12-30T14:18:00"/>
    <n v="4.4000000000000004"/>
    <d v="1899-12-30T07:51:00"/>
    <n v="4"/>
    <s v="Sat"/>
    <n v="192958533"/>
    <n v="4510716"/>
    <s v="02-03"/>
    <x v="11"/>
    <x v="1"/>
    <x v="2"/>
  </r>
  <r>
    <x v="4051"/>
    <n v="5.9"/>
    <n v="8.8000000000000007"/>
    <d v="1899-12-30T14:28:00"/>
    <n v="3.9"/>
    <d v="1899-12-30T06:45:00"/>
    <n v="4.9000000000000004"/>
    <s v="Sun"/>
    <n v="186196921"/>
    <n v="4351320"/>
    <s v="02-04"/>
    <x v="11"/>
    <x v="1"/>
    <x v="3"/>
  </r>
  <r>
    <x v="4052"/>
    <n v="5.4"/>
    <n v="6.9"/>
    <d v="1899-12-30T10:37:00"/>
    <n v="3.5"/>
    <d v="1899-12-30T23:35:00"/>
    <n v="3.4"/>
    <s v="Mon"/>
    <n v="215182016"/>
    <n v="5015995"/>
    <s v="02-05"/>
    <x v="11"/>
    <x v="1"/>
    <x v="4"/>
  </r>
  <r>
    <x v="4053"/>
    <n v="3.5"/>
    <n v="5.3"/>
    <d v="1899-12-30T15:56:00"/>
    <n v="1.2"/>
    <d v="1899-12-30T06:40:00"/>
    <n v="4.0999999999999996"/>
    <s v="Tue"/>
    <n v="228829249"/>
    <n v="5332264"/>
    <s v="02-06"/>
    <x v="11"/>
    <x v="1"/>
    <x v="5"/>
  </r>
  <r>
    <x v="4054"/>
    <n v="3.7"/>
    <n v="8"/>
    <d v="1899-12-30T15:04:00"/>
    <n v="0.5"/>
    <d v="1899-12-30T07:07:00"/>
    <n v="7.5"/>
    <s v="Wed"/>
    <n v="221547370"/>
    <n v="5164756"/>
    <s v="02-07"/>
    <x v="11"/>
    <x v="1"/>
    <x v="6"/>
  </r>
  <r>
    <x v="4055"/>
    <n v="2.6"/>
    <n v="9.6"/>
    <d v="1899-12-30T15:49:00"/>
    <n v="-2.6"/>
    <d v="1899-12-30T07:32:00"/>
    <n v="12.2"/>
    <s v="Thu"/>
    <n v="218576831"/>
    <n v="5096589"/>
    <s v="02-08"/>
    <x v="11"/>
    <x v="1"/>
    <x v="7"/>
  </r>
  <r>
    <x v="4056"/>
    <n v="3.3"/>
    <n v="9.6999999999999993"/>
    <d v="1899-12-30T15:15:00"/>
    <n v="-2.2999999999999998"/>
    <d v="1899-12-30T07:45:00"/>
    <n v="12"/>
    <s v="Fri"/>
    <n v="199598755"/>
    <n v="4661746"/>
    <s v="02-09"/>
    <x v="11"/>
    <x v="1"/>
    <x v="8"/>
  </r>
  <r>
    <x v="4057"/>
    <n v="3.8"/>
    <n v="9.1999999999999993"/>
    <d v="1899-12-30T15:59:00"/>
    <n v="-1.4"/>
    <d v="1899-12-30T07:34:00"/>
    <n v="10.6"/>
    <s v="Sat"/>
    <n v="181623265"/>
    <n v="4238397"/>
    <s v="02-10"/>
    <x v="11"/>
    <x v="1"/>
    <x v="9"/>
  </r>
  <r>
    <x v="4058"/>
    <n v="3.1"/>
    <n v="8.1999999999999993"/>
    <d v="1899-12-30T15:01:00"/>
    <n v="-2.5"/>
    <d v="1899-12-30T07:38:00"/>
    <n v="10.7"/>
    <s v="Sun"/>
    <n v="181237644"/>
    <n v="4233849"/>
    <s v="02-11"/>
    <x v="11"/>
    <x v="1"/>
    <x v="10"/>
  </r>
  <r>
    <x v="4059"/>
    <n v="4.3"/>
    <n v="13.5"/>
    <d v="1899-12-30T16:23:00"/>
    <n v="-2.8"/>
    <d v="1899-12-30T07:30:00"/>
    <n v="16.3"/>
    <s v="Mon"/>
    <n v="179945319"/>
    <n v="4215882"/>
    <s v="02-12"/>
    <x v="11"/>
    <x v="1"/>
    <x v="11"/>
  </r>
  <r>
    <x v="4060"/>
    <n v="8.3000000000000007"/>
    <n v="18.2"/>
    <d v="1899-12-30T15:34:00"/>
    <n v="-0.9"/>
    <d v="1899-12-30T06:25:00"/>
    <n v="19.100000000000001"/>
    <s v="Tue"/>
    <n v="185568963"/>
    <n v="4334219"/>
    <s v="02-13"/>
    <x v="11"/>
    <x v="1"/>
    <x v="12"/>
  </r>
  <r>
    <x v="4061"/>
    <n v="10.6"/>
    <n v="19.2"/>
    <d v="1899-12-30T16:26:00"/>
    <n v="5.0999999999999996"/>
    <d v="1899-12-30T02:57:00"/>
    <n v="14.1"/>
    <s v="Wed"/>
    <n v="172154589"/>
    <n v="4010772"/>
    <s v="02-14"/>
    <x v="11"/>
    <x v="1"/>
    <x v="13"/>
  </r>
  <r>
    <x v="4062"/>
    <n v="8.5"/>
    <n v="17.8"/>
    <d v="1899-12-30T12:48:00"/>
    <n v="3.4"/>
    <d v="1899-12-30T23:57:00"/>
    <n v="14.4"/>
    <s v="Thu"/>
    <n v="175867455"/>
    <n v="4102204"/>
    <s v="02-15"/>
    <x v="11"/>
    <x v="1"/>
    <x v="14"/>
  </r>
  <r>
    <x v="4063"/>
    <n v="4.5999999999999996"/>
    <n v="10"/>
    <d v="1899-12-30T15:44:00"/>
    <n v="0.3"/>
    <d v="1899-12-30T06:39:00"/>
    <n v="9.6999999999999993"/>
    <s v="Fri"/>
    <n v="188129094"/>
    <n v="4396262"/>
    <s v="02-16"/>
    <x v="11"/>
    <x v="1"/>
    <x v="15"/>
  </r>
  <r>
    <x v="4064"/>
    <n v="5.8"/>
    <n v="15.4"/>
    <d v="1899-12-30T16:10:00"/>
    <n v="-2"/>
    <d v="1899-12-30T07:04:00"/>
    <n v="17.399999999999999"/>
    <s v="Sat"/>
    <n v="166842542"/>
    <n v="3888315"/>
    <s v="02-17"/>
    <x v="11"/>
    <x v="1"/>
    <x v="16"/>
  </r>
  <r>
    <x v="4065"/>
    <n v="8.1999999999999993"/>
    <n v="14.5"/>
    <d v="1899-12-30T12:56:00"/>
    <n v="-1.3"/>
    <d v="1899-12-30T07:12:00"/>
    <n v="15.8"/>
    <s v="Sun"/>
    <n v="160157635"/>
    <n v="3726217"/>
    <s v="02-18"/>
    <x v="11"/>
    <x v="1"/>
    <x v="17"/>
  </r>
  <r>
    <x v="4066"/>
    <n v="14.7"/>
    <n v="18.8"/>
    <d v="1899-12-30T14:53:00"/>
    <n v="12.3"/>
    <d v="1899-12-30T04:06:00"/>
    <n v="6.5"/>
    <s v="Mon"/>
    <n v="151418253"/>
    <n v="3529726"/>
    <s v="02-19"/>
    <x v="11"/>
    <x v="1"/>
    <x v="18"/>
  </r>
  <r>
    <x v="4067"/>
    <n v="7.5"/>
    <n v="13"/>
    <d v="1899-12-30T00:01:00"/>
    <n v="5.5"/>
    <d v="1899-12-30T20:24:00"/>
    <n v="7.5"/>
    <s v="Tue"/>
    <n v="179054510"/>
    <n v="4184926"/>
    <s v="02-20"/>
    <x v="11"/>
    <x v="1"/>
    <x v="19"/>
  </r>
  <r>
    <x v="4068"/>
    <n v="5.0999999999999996"/>
    <m/>
    <m/>
    <n v="3.6"/>
    <d v="1899-12-30T23:52:00"/>
    <m/>
    <s v="Wed"/>
    <n v="200347758"/>
    <n v="4670303"/>
    <s v="02-21"/>
    <x v="11"/>
    <x v="1"/>
    <x v="20"/>
  </r>
  <r>
    <x v="4069"/>
    <n v="3"/>
    <n v="4.5"/>
    <d v="1899-12-30T14:26:00"/>
    <n v="2"/>
    <d v="1899-12-30T20:31:00"/>
    <n v="2.5"/>
    <s v="Thu"/>
    <n v="218062755"/>
    <n v="5080127"/>
    <s v="02-22"/>
    <x v="11"/>
    <x v="1"/>
    <x v="21"/>
  </r>
  <r>
    <x v="4070"/>
    <n v="3"/>
    <n v="5.5"/>
    <d v="1899-12-30T13:17:00"/>
    <n v="1.2"/>
    <d v="1899-12-30T07:39:00"/>
    <n v="4.3"/>
    <s v="Fri"/>
    <n v="225931596"/>
    <n v="5273829"/>
    <s v="02-23"/>
    <x v="11"/>
    <x v="1"/>
    <x v="22"/>
  </r>
  <r>
    <x v="4071"/>
    <n v="3.6"/>
    <n v="6.4"/>
    <d v="1899-12-30T13:44:00"/>
    <n v="1.9"/>
    <d v="1899-12-30T23:32:00"/>
    <n v="4.5"/>
    <s v="Sat"/>
    <n v="207658249"/>
    <n v="4838356"/>
    <s v="02-24"/>
    <x v="11"/>
    <x v="1"/>
    <x v="23"/>
  </r>
  <r>
    <x v="4072"/>
    <n v="4.2"/>
    <n v="8.3000000000000007"/>
    <d v="1899-12-30T16:03:00"/>
    <n v="1.5"/>
    <d v="1899-12-30T01:07:00"/>
    <n v="6.8"/>
    <s v="Sun"/>
    <n v="193544844"/>
    <n v="4513595"/>
    <s v="02-25"/>
    <x v="11"/>
    <x v="1"/>
    <x v="24"/>
  </r>
  <r>
    <x v="4073"/>
    <n v="5.0999999999999996"/>
    <n v="9.3000000000000007"/>
    <d v="1899-12-30T14:13:00"/>
    <n v="2.7"/>
    <d v="1899-12-30T03:12:00"/>
    <n v="6.6"/>
    <s v="Mon"/>
    <n v="206887173"/>
    <n v="4830433"/>
    <s v="02-26"/>
    <x v="11"/>
    <x v="1"/>
    <x v="25"/>
  </r>
  <r>
    <x v="4074"/>
    <n v="2.6"/>
    <n v="6.7"/>
    <d v="1899-12-30T15:23:00"/>
    <n v="-1"/>
    <d v="1899-12-30T06:41:00"/>
    <n v="7.7"/>
    <s v="Tue"/>
    <n v="221005038"/>
    <n v="5165470"/>
    <s v="02-27"/>
    <x v="11"/>
    <x v="1"/>
    <x v="26"/>
  </r>
  <r>
    <x v="4075"/>
    <n v="4.5999999999999996"/>
    <n v="10.9"/>
    <d v="1899-12-30T15:40:00"/>
    <n v="-2.4"/>
    <d v="1899-12-30T06:21:00"/>
    <n v="13.3"/>
    <s v="Wed"/>
    <n v="213923953"/>
    <n v="4984920"/>
    <s v="02-28"/>
    <x v="11"/>
    <x v="1"/>
    <x v="27"/>
  </r>
  <r>
    <x v="4076"/>
    <n v="4.0999999999999996"/>
    <n v="5.8"/>
    <d v="1899-12-30T12:49:00"/>
    <n v="3.1"/>
    <d v="1899-12-30T23:58:00"/>
    <n v="2.7"/>
    <s v="Thu"/>
    <n v="216112365"/>
    <n v="5014710"/>
    <s v="02-29"/>
    <x v="11"/>
    <x v="1"/>
    <x v="28"/>
  </r>
  <r>
    <x v="4077"/>
    <n v="0.5"/>
    <n v="4"/>
    <d v="1899-12-30T14:07:00"/>
    <n v="-4"/>
    <d v="1899-12-30T23:42:00"/>
    <n v="8"/>
    <s v="Fri"/>
    <n v="217636777"/>
    <n v="5042638"/>
    <s v="03-01"/>
    <x v="11"/>
    <x v="2"/>
    <x v="0"/>
  </r>
  <r>
    <x v="4078"/>
    <n v="0.5"/>
    <n v="7"/>
    <d v="1899-12-30T16:36:00"/>
    <n v="-5.5"/>
    <d v="1899-12-30T05:32:00"/>
    <n v="12.5"/>
    <s v="Sat"/>
    <n v="217969046"/>
    <n v="5060802"/>
    <s v="03-02"/>
    <x v="11"/>
    <x v="2"/>
    <x v="1"/>
  </r>
  <r>
    <x v="4079"/>
    <n v="6.3"/>
    <n v="12"/>
    <d v="1899-12-30T16:20:00"/>
    <n v="1"/>
    <d v="1899-12-30T02:40:00"/>
    <n v="11"/>
    <s v="Sun"/>
    <n v="194844771"/>
    <n v="4530172"/>
    <s v="03-03"/>
    <x v="11"/>
    <x v="2"/>
    <x v="2"/>
  </r>
  <r>
    <x v="4080"/>
    <n v="7.7"/>
    <n v="13.9"/>
    <d v="1899-12-30T14:28:00"/>
    <n v="-0.2"/>
    <d v="1899-12-30T07:12:00"/>
    <n v="14.1"/>
    <s v="Mon"/>
    <n v="196775641"/>
    <n v="4575425"/>
    <s v="03-04"/>
    <x v="11"/>
    <x v="2"/>
    <x v="3"/>
  </r>
  <r>
    <x v="4081"/>
    <n v="6.6"/>
    <n v="9.3000000000000007"/>
    <d v="1899-12-30T00:01:00"/>
    <n v="5.4"/>
    <d v="1899-12-30T05:23:00"/>
    <n v="3.9"/>
    <s v="Tue"/>
    <n v="207640801"/>
    <n v="4816503"/>
    <s v="03-05"/>
    <x v="11"/>
    <x v="2"/>
    <x v="4"/>
  </r>
  <r>
    <x v="4082"/>
    <n v="6.9"/>
    <n v="10"/>
    <d v="1899-12-30T14:03:00"/>
    <n v="4.8"/>
    <d v="1899-12-30T05:12:00"/>
    <n v="5.2"/>
    <s v="Wed"/>
    <n v="201174160"/>
    <n v="4669947"/>
    <s v="03-06"/>
    <x v="11"/>
    <x v="2"/>
    <x v="5"/>
  </r>
  <r>
    <x v="4083"/>
    <n v="5.9"/>
    <n v="9.6999999999999993"/>
    <d v="1899-12-30T15:51:00"/>
    <n v="3.6"/>
    <d v="1899-12-30T23:59:00"/>
    <n v="6.1"/>
    <s v="Thu"/>
    <n v="201309322"/>
    <n v="4678285"/>
    <s v="03-07"/>
    <x v="11"/>
    <x v="2"/>
    <x v="6"/>
  </r>
  <r>
    <x v="4084"/>
    <n v="4.7"/>
    <n v="10.199999999999999"/>
    <d v="1899-12-30T15:22:00"/>
    <n v="1.4"/>
    <d v="1899-12-30T06:35:00"/>
    <n v="8.8000000000000007"/>
    <s v="Fri"/>
    <n v="208193298"/>
    <n v="4843382"/>
    <s v="03-08"/>
    <x v="11"/>
    <x v="2"/>
    <x v="7"/>
  </r>
  <r>
    <x v="4085"/>
    <n v="3.9"/>
    <n v="10.5"/>
    <d v="1899-12-30T16:27:00"/>
    <n v="-0.6"/>
    <d v="1899-12-30T05:38:00"/>
    <n v="11.1"/>
    <s v="Sat"/>
    <n v="189848982"/>
    <n v="4422632"/>
    <s v="03-09"/>
    <x v="11"/>
    <x v="2"/>
    <x v="8"/>
  </r>
  <r>
    <x v="4086"/>
    <n v="5.4"/>
    <n v="13.9"/>
    <d v="1899-12-30T15:50:00"/>
    <n v="-2.9"/>
    <d v="1899-12-30T06:50:00"/>
    <n v="16.8"/>
    <s v="Sun"/>
    <n v="173334154"/>
    <n v="4032193"/>
    <s v="03-10"/>
    <x v="11"/>
    <x v="2"/>
    <x v="9"/>
  </r>
  <r>
    <x v="4087"/>
    <n v="8"/>
    <n v="13.4"/>
    <d v="1899-12-30T14:45:00"/>
    <n v="0.9"/>
    <d v="1899-12-30T07:01:00"/>
    <n v="12.5"/>
    <s v="Mon"/>
    <n v="186944337"/>
    <n v="4351370"/>
    <s v="03-11"/>
    <x v="11"/>
    <x v="2"/>
    <x v="10"/>
  </r>
  <r>
    <x v="4088"/>
    <n v="6.7"/>
    <n v="12.1"/>
    <d v="1899-12-30T12:17:00"/>
    <n v="2.1"/>
    <d v="1899-12-30T06:31:00"/>
    <n v="10"/>
    <s v="Tue"/>
    <n v="189703320"/>
    <n v="4424713"/>
    <s v="03-12"/>
    <x v="11"/>
    <x v="2"/>
    <x v="11"/>
  </r>
  <r>
    <x v="4089"/>
    <n v="7.8"/>
    <n v="16.100000000000001"/>
    <d v="1899-12-30T16:20:00"/>
    <n v="0.6"/>
    <d v="1899-12-30T05:51:00"/>
    <n v="15.5"/>
    <s v="Wed"/>
    <n v="180786589"/>
    <n v="4216103"/>
    <s v="03-13"/>
    <x v="11"/>
    <x v="2"/>
    <x v="12"/>
  </r>
  <r>
    <x v="4090"/>
    <n v="9.6999999999999993"/>
    <n v="18.100000000000001"/>
    <d v="1899-12-30T16:34:00"/>
    <n v="1.6"/>
    <d v="1899-12-30T07:01:00"/>
    <n v="16.5"/>
    <s v="Thu"/>
    <n v="174363773"/>
    <n v="4054576"/>
    <s v="03-14"/>
    <x v="11"/>
    <x v="2"/>
    <x v="13"/>
  </r>
  <r>
    <x v="4091"/>
    <n v="12"/>
    <n v="21.1"/>
    <d v="1899-12-30T15:37:00"/>
    <n v="1.7"/>
    <d v="1899-12-30T06:16:00"/>
    <n v="19.399999999999999"/>
    <s v="Fri"/>
    <n v="159918410"/>
    <n v="3723416"/>
    <s v="03-15"/>
    <x v="11"/>
    <x v="2"/>
    <x v="14"/>
  </r>
  <r>
    <x v="4092"/>
    <n v="14.1"/>
    <n v="22.1"/>
    <d v="1899-12-30T16:00:00"/>
    <n v="4.4000000000000004"/>
    <d v="1899-12-30T06:30:00"/>
    <n v="17.7"/>
    <s v="Sat"/>
    <n v="128747755"/>
    <n v="2993960"/>
    <s v="03-16"/>
    <x v="11"/>
    <x v="2"/>
    <x v="15"/>
  </r>
  <r>
    <x v="4093"/>
    <n v="13.6"/>
    <n v="18.8"/>
    <d v="1899-12-30T14:13:00"/>
    <n v="8.3000000000000007"/>
    <d v="1899-12-30T23:48:00"/>
    <n v="10.5"/>
    <s v="Sun"/>
    <n v="116088576"/>
    <n v="2705969"/>
    <s v="03-17"/>
    <x v="11"/>
    <x v="2"/>
    <x v="16"/>
  </r>
  <r>
    <x v="4094"/>
    <n v="9.9"/>
    <n v="17.399999999999999"/>
    <d v="1899-12-30T16:00:00"/>
    <n v="2.7"/>
    <d v="1899-12-30T06:32:00"/>
    <n v="14.7"/>
    <s v="Mon"/>
    <n v="144472162"/>
    <n v="3375526"/>
    <s v="03-18"/>
    <x v="11"/>
    <x v="2"/>
    <x v="17"/>
  </r>
  <r>
    <x v="4095"/>
    <n v="9.9"/>
    <n v="16.3"/>
    <d v="1899-12-30T12:55:00"/>
    <n v="5.9"/>
    <d v="1899-12-30T23:30:00"/>
    <n v="10.4"/>
    <s v="Tue"/>
    <n v="154633848"/>
    <n v="3606205"/>
    <s v="03-19"/>
    <x v="11"/>
    <x v="2"/>
    <x v="18"/>
  </r>
  <r>
    <x v="4096"/>
    <n v="6.7"/>
    <n v="11.1"/>
    <d v="1899-12-30T15:22:00"/>
    <n v="4"/>
    <d v="1899-12-30T06:46:00"/>
    <n v="7.1"/>
    <s v="Wed"/>
    <n v="169726387"/>
    <n v="3949142"/>
    <s v="03-20"/>
    <x v="11"/>
    <x v="2"/>
    <x v="19"/>
  </r>
  <r>
    <x v="4097"/>
    <n v="6.4"/>
    <n v="13.1"/>
    <d v="1899-12-30T15:43:00"/>
    <n v="0.4"/>
    <d v="1899-12-30T06:26:00"/>
    <n v="12.7"/>
    <s v="Thu"/>
    <n v="170390088"/>
    <n v="3966362"/>
    <s v="03-21"/>
    <x v="11"/>
    <x v="2"/>
    <x v="20"/>
  </r>
  <r>
    <x v="4098"/>
    <n v="10"/>
    <n v="16.100000000000001"/>
    <d v="1899-12-30T15:08:00"/>
    <n v="2"/>
    <d v="1899-12-30T07:19:00"/>
    <n v="14.1"/>
    <s v="Fri"/>
    <n v="161319413"/>
    <n v="3756508"/>
    <s v="03-22"/>
    <x v="11"/>
    <x v="2"/>
    <x v="21"/>
  </r>
  <r>
    <x v="4099"/>
    <n v="16"/>
    <n v="24.1"/>
    <d v="1899-12-30T15:15:00"/>
    <n v="11.1"/>
    <d v="1899-12-30T23:38:00"/>
    <n v="13"/>
    <s v="Sat"/>
    <n v="116981636"/>
    <n v="2727515"/>
    <s v="03-23"/>
    <x v="11"/>
    <x v="2"/>
    <x v="22"/>
  </r>
  <r>
    <x v="4100"/>
    <n v="10.9"/>
    <n v="12.3"/>
    <d v="1899-12-30T12:03:00"/>
    <n v="10.1"/>
    <d v="1899-12-30T21:15:00"/>
    <n v="2.2000000000000002"/>
    <s v="Sun"/>
    <n v="121976303"/>
    <n v="2860817"/>
    <s v="03-24"/>
    <x v="11"/>
    <x v="2"/>
    <x v="23"/>
  </r>
  <r>
    <x v="4101"/>
    <n v="9.5"/>
    <n v="12.4"/>
    <d v="1899-12-30T12:05:00"/>
    <n v="7"/>
    <d v="1899-12-30T23:25:00"/>
    <n v="5.4"/>
    <s v="Mon"/>
    <n v="152605813"/>
    <n v="3585483"/>
    <s v="03-25"/>
    <x v="11"/>
    <x v="2"/>
    <x v="24"/>
  </r>
  <r>
    <x v="4102"/>
    <n v="7.9"/>
    <n v="11.1"/>
    <d v="1899-12-30T14:24:00"/>
    <n v="5.8"/>
    <d v="1899-12-30T23:37:00"/>
    <n v="5.3"/>
    <s v="Tue"/>
    <n v="163809846"/>
    <n v="3835454"/>
    <s v="03-26"/>
    <x v="11"/>
    <x v="2"/>
    <x v="25"/>
  </r>
  <r>
    <x v="4103"/>
    <n v="10"/>
    <n v="17"/>
    <d v="1899-12-30T15:44:00"/>
    <n v="2.2000000000000002"/>
    <d v="1899-12-30T06:27:00"/>
    <n v="14.8"/>
    <s v="Wed"/>
    <n v="154844501"/>
    <n v="3617566"/>
    <s v="03-27"/>
    <x v="11"/>
    <x v="2"/>
    <x v="26"/>
  </r>
  <r>
    <x v="4104"/>
    <n v="9.1999999999999993"/>
    <n v="11"/>
    <d v="1899-12-30T00:02:00"/>
    <n v="8.1999999999999993"/>
    <d v="1899-12-30T10:46:00"/>
    <n v="2.8"/>
    <s v="Thu"/>
    <n v="161410762"/>
    <n v="3758442"/>
    <s v="03-28"/>
    <x v="11"/>
    <x v="2"/>
    <x v="27"/>
  </r>
  <r>
    <x v="4105"/>
    <n v="13.1"/>
    <n v="20.100000000000001"/>
    <d v="1899-12-30T13:15:00"/>
    <n v="5.0999999999999996"/>
    <d v="1899-12-30T06:28:00"/>
    <n v="15"/>
    <s v="Fri"/>
    <n v="142167132"/>
    <n v="3319191"/>
    <s v="03-29"/>
    <x v="11"/>
    <x v="2"/>
    <x v="28"/>
  </r>
  <r>
    <x v="4106"/>
    <n v="11.3"/>
    <n v="18.8"/>
    <d v="1899-12-30T16:27:00"/>
    <n v="3.9"/>
    <d v="1899-12-30T06:26:00"/>
    <n v="14.9"/>
    <s v="Sat"/>
    <n v="125130306"/>
    <n v="2918603"/>
    <s v="03-30"/>
    <x v="11"/>
    <x v="2"/>
    <x v="29"/>
  </r>
  <r>
    <x v="4107"/>
    <n v="13.2"/>
    <n v="19.899999999999999"/>
    <d v="1899-12-30T15:37:00"/>
    <n v="8"/>
    <d v="1899-12-30T06:33:00"/>
    <n v="11.9"/>
    <s v="Sun"/>
    <n v="108490246"/>
    <n v="2539438"/>
    <s v="03-31"/>
    <x v="11"/>
    <x v="2"/>
    <x v="30"/>
  </r>
  <r>
    <x v="4108"/>
    <n v="14.6"/>
    <n v="24"/>
    <d v="1899-12-30T16:07:00"/>
    <n v="5.3"/>
    <d v="1899-12-30T06:25:00"/>
    <n v="18.7"/>
    <s v="Mon"/>
    <n v="118770708"/>
    <n v="2781857"/>
    <s v="04-01"/>
    <x v="11"/>
    <x v="3"/>
    <x v="0"/>
  </r>
  <r>
    <x v="4109"/>
    <n v="15.7"/>
    <n v="24.6"/>
    <d v="1899-12-30T16:27:00"/>
    <n v="7.4"/>
    <d v="1899-12-30T05:53:00"/>
    <n v="17.2"/>
    <s v="Tue"/>
    <n v="116232310"/>
    <n v="2720280"/>
    <s v="04-02"/>
    <x v="11"/>
    <x v="3"/>
    <x v="1"/>
  </r>
  <r>
    <x v="4110"/>
    <n v="12.1"/>
    <n v="13.4"/>
    <d v="1899-12-30T00:12:00"/>
    <n v="11.3"/>
    <d v="1899-12-30T20:11:00"/>
    <n v="2.1"/>
    <s v="Wed"/>
    <n v="128989573"/>
    <n v="3022077"/>
    <s v="04-03"/>
    <x v="11"/>
    <x v="3"/>
    <x v="2"/>
  </r>
  <r>
    <x v="4111"/>
    <n v="12.4"/>
    <n v="15.7"/>
    <d v="1899-12-30T13:05:00"/>
    <n v="10.6"/>
    <d v="1899-12-30T02:46:00"/>
    <n v="5.0999999999999996"/>
    <s v="Thu"/>
    <n v="128825640"/>
    <n v="3013644"/>
    <s v="04-04"/>
    <x v="11"/>
    <x v="3"/>
    <x v="3"/>
  </r>
  <r>
    <x v="4112"/>
    <n v="14.1"/>
    <n v="19.7"/>
    <d v="1899-12-30T16:34:00"/>
    <n v="10.6"/>
    <d v="1899-12-30T05:54:00"/>
    <n v="9.1"/>
    <s v="Fri"/>
    <n v="117941970"/>
    <n v="2755969"/>
    <s v="04-05"/>
    <x v="11"/>
    <x v="3"/>
    <x v="4"/>
  </r>
  <r>
    <x v="4113"/>
    <n v="14.6"/>
    <n v="21.5"/>
    <d v="1899-12-30T17:02:00"/>
    <n v="8.6"/>
    <d v="1899-12-30T06:01:00"/>
    <n v="12.9"/>
    <s v="Sat"/>
    <n v="99864117"/>
    <n v="2332814"/>
    <s v="04-06"/>
    <x v="11"/>
    <x v="3"/>
    <x v="5"/>
  </r>
  <r>
    <x v="4114"/>
    <n v="17"/>
    <n v="25.5"/>
    <d v="1899-12-30T17:07:00"/>
    <n v="8.5"/>
    <d v="1899-12-30T06:17:00"/>
    <n v="17"/>
    <s v="Sun"/>
    <n v="85632014"/>
    <n v="2001554"/>
    <s v="04-07"/>
    <x v="11"/>
    <x v="3"/>
    <x v="6"/>
  </r>
  <r>
    <x v="4115"/>
    <n v="17.899999999999999"/>
    <n v="23.4"/>
    <d v="1899-12-30T14:29:00"/>
    <n v="11.2"/>
    <d v="1899-12-30T05:33:00"/>
    <n v="12.2"/>
    <s v="Mon"/>
    <n v="100751728"/>
    <n v="2360110"/>
    <s v="04-08"/>
    <x v="11"/>
    <x v="3"/>
    <x v="7"/>
  </r>
  <r>
    <x v="4116"/>
    <n v="12.6"/>
    <n v="17.399999999999999"/>
    <d v="1899-12-30T00:22:00"/>
    <n v="8.4"/>
    <d v="1899-12-30T22:53:00"/>
    <n v="9"/>
    <s v="Tue"/>
    <n v="111877437"/>
    <n v="2620849"/>
    <s v="04-09"/>
    <x v="11"/>
    <x v="3"/>
    <x v="8"/>
  </r>
  <r>
    <x v="4117"/>
    <n v="12.7"/>
    <n v="20.399999999999999"/>
    <d v="1899-12-30T17:11:00"/>
    <n v="4.7"/>
    <d v="1899-12-30T06:05:00"/>
    <n v="15.7"/>
    <s v="Wed"/>
    <n v="102667864"/>
    <n v="2404015"/>
    <s v="04-10"/>
    <x v="11"/>
    <x v="3"/>
    <x v="9"/>
  </r>
  <r>
    <x v="4118"/>
    <n v="15.1"/>
    <n v="21"/>
    <d v="1899-12-30T14:15:00"/>
    <n v="10"/>
    <d v="1899-12-30T05:35:00"/>
    <n v="11"/>
    <s v="Thu"/>
    <n v="107114066"/>
    <n v="2512210"/>
    <s v="04-11"/>
    <x v="11"/>
    <x v="3"/>
    <x v="10"/>
  </r>
  <r>
    <x v="4119"/>
    <n v="18"/>
    <n v="26.2"/>
    <d v="1899-12-30T17:18:00"/>
    <n v="10.1"/>
    <d v="1899-12-30T04:21:00"/>
    <n v="16.100000000000001"/>
    <s v="Fri"/>
    <n v="99029575"/>
    <n v="2324679"/>
    <s v="04-12"/>
    <x v="11"/>
    <x v="3"/>
    <x v="11"/>
  </r>
  <r>
    <x v="4120"/>
    <n v="19.5"/>
    <n v="28.4"/>
    <d v="1899-12-30T15:37:00"/>
    <n v="10.8"/>
    <d v="1899-12-30T06:02:00"/>
    <n v="17.600000000000001"/>
    <s v="Sat"/>
    <n v="78437844"/>
    <n v="1838683"/>
    <s v="04-13"/>
    <x v="11"/>
    <x v="3"/>
    <x v="12"/>
  </r>
  <r>
    <x v="4121"/>
    <n v="19.7"/>
    <n v="28.2"/>
    <d v="1899-12-30T15:29:00"/>
    <n v="10.6"/>
    <d v="1899-12-30T06:19:00"/>
    <n v="17.600000000000001"/>
    <s v="Sun"/>
    <n v="68441553"/>
    <n v="1602117"/>
    <s v="04-14"/>
    <x v="11"/>
    <x v="3"/>
    <x v="13"/>
  </r>
  <r>
    <x v="4122"/>
    <n v="16.100000000000001"/>
    <n v="18.3"/>
    <d v="1899-12-30T10:50:00"/>
    <n v="15.2"/>
    <d v="1899-12-30T13:34:00"/>
    <n v="3.1"/>
    <s v="Mon"/>
    <n v="91427927"/>
    <n v="2134321"/>
    <s v="04-15"/>
    <x v="11"/>
    <x v="3"/>
    <x v="14"/>
  </r>
  <r>
    <x v="4123"/>
    <n v="18"/>
    <n v="23.6"/>
    <d v="1899-12-30T15:55:00"/>
    <n v="13.7"/>
    <d v="1899-12-30T23:59:00"/>
    <n v="9.9"/>
    <s v="Tue"/>
    <n v="93667746"/>
    <n v="2186456"/>
    <s v="04-16"/>
    <x v="11"/>
    <x v="3"/>
    <x v="15"/>
  </r>
  <r>
    <x v="4124"/>
    <n v="17"/>
    <n v="24.6"/>
    <d v="1899-12-30T15:28:00"/>
    <n v="9.5"/>
    <d v="1899-12-30T05:44:00"/>
    <n v="15.1"/>
    <s v="Wed"/>
    <n v="92751124"/>
    <n v="2167124"/>
    <s v="04-17"/>
    <x v="11"/>
    <x v="3"/>
    <x v="16"/>
  </r>
  <r>
    <x v="4125"/>
    <n v="18"/>
    <n v="26.7"/>
    <d v="1899-12-30T15:57:00"/>
    <n v="10.8"/>
    <d v="1899-12-30T05:59:00"/>
    <n v="15.9"/>
    <s v="Thu"/>
    <n v="90748589"/>
    <n v="2121098"/>
    <s v="04-18"/>
    <x v="11"/>
    <x v="3"/>
    <x v="17"/>
  </r>
  <r>
    <x v="4126"/>
    <n v="20.2"/>
    <n v="28.8"/>
    <d v="1899-12-30T15:57:00"/>
    <n v="11"/>
    <d v="1899-12-30T05:30:00"/>
    <n v="17.8"/>
    <s v="Fri"/>
    <n v="87429665"/>
    <n v="2044710"/>
    <s v="04-19"/>
    <x v="11"/>
    <x v="3"/>
    <x v="18"/>
  </r>
  <r>
    <x v="4127"/>
    <n v="15.4"/>
    <n v="19.100000000000001"/>
    <d v="1899-12-30T00:01:00"/>
    <n v="13.9"/>
    <d v="1899-12-30T18:10:00"/>
    <n v="5.2"/>
    <s v="Sat"/>
    <n v="77763642"/>
    <n v="1816414"/>
    <s v="04-20"/>
    <x v="11"/>
    <x v="3"/>
    <x v="19"/>
  </r>
  <r>
    <x v="4128"/>
    <n v="15.5"/>
    <n v="17.100000000000001"/>
    <d v="1899-12-30T15:00:00"/>
    <n v="14.1"/>
    <d v="1899-12-30T03:56:00"/>
    <n v="3"/>
    <s v="Sun"/>
    <n v="72086170"/>
    <n v="1683181"/>
    <s v="04-21"/>
    <x v="11"/>
    <x v="3"/>
    <x v="20"/>
  </r>
  <r>
    <x v="4129"/>
    <n v="15"/>
    <n v="17.7"/>
    <d v="1899-12-30T15:31:00"/>
    <n v="12.8"/>
    <d v="1899-12-30T23:55:00"/>
    <n v="4.9000000000000004"/>
    <s v="Mon"/>
    <n v="94016951"/>
    <n v="2193135"/>
    <s v="04-22"/>
    <x v="11"/>
    <x v="3"/>
    <x v="21"/>
  </r>
  <r>
    <x v="4130"/>
    <n v="14"/>
    <n v="17.7"/>
    <d v="1899-12-30T11:55:00"/>
    <n v="11.1"/>
    <d v="1899-12-30T23:55:00"/>
    <n v="6.6"/>
    <s v="Tue"/>
    <n v="101787994"/>
    <n v="2374594"/>
    <s v="04-23"/>
    <x v="11"/>
    <x v="3"/>
    <x v="22"/>
  </r>
  <r>
    <x v="4131"/>
    <n v="14.2"/>
    <n v="20.7"/>
    <d v="1899-12-30T16:58:00"/>
    <n v="10.4"/>
    <d v="1899-12-30T01:18:00"/>
    <n v="10.3"/>
    <s v="Wed"/>
    <n v="101177763"/>
    <n v="2361882"/>
    <s v="04-24"/>
    <x v="11"/>
    <x v="3"/>
    <x v="23"/>
  </r>
  <r>
    <x v="4132"/>
    <n v="18.5"/>
    <n v="27"/>
    <d v="1899-12-30T16:37:00"/>
    <n v="11.6"/>
    <d v="1899-12-30T01:27:00"/>
    <n v="15.4"/>
    <s v="Thu"/>
    <n v="93912283"/>
    <n v="2191753"/>
    <s v="04-25"/>
    <x v="11"/>
    <x v="3"/>
    <x v="24"/>
  </r>
  <r>
    <x v="4133"/>
    <n v="18.399999999999999"/>
    <n v="25.5"/>
    <d v="1899-12-30T16:38:00"/>
    <n v="12.3"/>
    <d v="1899-12-30T05:48:00"/>
    <n v="13.2"/>
    <s v="Fri"/>
    <n v="88188943"/>
    <n v="2062741"/>
    <s v="04-26"/>
    <x v="11"/>
    <x v="3"/>
    <x v="25"/>
  </r>
  <r>
    <x v="4134"/>
    <n v="20.9"/>
    <n v="30.5"/>
    <d v="1899-12-30T16:47:00"/>
    <n v="12.1"/>
    <d v="1899-12-30T05:37:00"/>
    <n v="18.399999999999999"/>
    <s v="Sat"/>
    <n v="72146008"/>
    <n v="1693622"/>
    <s v="04-27"/>
    <x v="11"/>
    <x v="3"/>
    <x v="26"/>
  </r>
  <r>
    <x v="4135"/>
    <n v="19.3"/>
    <n v="28.4"/>
    <d v="1899-12-30T14:00:00"/>
    <n v="12.5"/>
    <d v="1899-12-30T05:39:00"/>
    <n v="15.9"/>
    <s v="Sun"/>
    <n v="62768884"/>
    <n v="1474673"/>
    <s v="04-28"/>
    <x v="11"/>
    <x v="3"/>
    <x v="27"/>
  </r>
  <r>
    <x v="4136"/>
    <n v="14.6"/>
    <n v="16.100000000000001"/>
    <d v="1899-12-30T14:20:00"/>
    <n v="13.3"/>
    <d v="1899-12-30T07:01:00"/>
    <n v="2.8"/>
    <s v="Mon"/>
    <n v="85828232"/>
    <n v="2015825"/>
    <s v="04-29"/>
    <x v="11"/>
    <x v="3"/>
    <x v="28"/>
  </r>
  <r>
    <x v="4137"/>
    <n v="16.5"/>
    <n v="22.9"/>
    <d v="1899-12-30T15:45:00"/>
    <n v="12.3"/>
    <d v="1899-12-30T23:29:00"/>
    <n v="10.6"/>
    <s v="Tue"/>
    <n v="89179627"/>
    <n v="2088029"/>
    <s v="04-30"/>
    <x v="11"/>
    <x v="3"/>
    <x v="29"/>
  </r>
  <r>
    <x v="4138"/>
    <n v="13"/>
    <n v="18.100000000000001"/>
    <d v="1899-12-30T14:35:00"/>
    <n v="9.5"/>
    <d v="1899-12-30T05:12:00"/>
    <n v="8.6"/>
    <s v="Wed"/>
    <n v="86112408"/>
    <n v="2014477"/>
    <s v="05-01"/>
    <x v="11"/>
    <x v="4"/>
    <x v="0"/>
  </r>
  <r>
    <x v="4139"/>
    <n v="15.9"/>
    <n v="25.1"/>
    <d v="1899-12-30T16:49:00"/>
    <n v="6.6"/>
    <d v="1899-12-30T05:39:00"/>
    <n v="18.5"/>
    <s v="Thu"/>
    <n v="96563519"/>
    <n v="2259965"/>
    <s v="05-02"/>
    <x v="11"/>
    <x v="4"/>
    <x v="1"/>
  </r>
  <r>
    <x v="4140"/>
    <n v="19.2"/>
    <n v="28.4"/>
    <d v="1899-12-30T15:45:00"/>
    <n v="9.8000000000000007"/>
    <d v="1899-12-30T05:44:00"/>
    <n v="18.600000000000001"/>
    <s v="Fri"/>
    <n v="91895562"/>
    <n v="2158442"/>
    <s v="05-03"/>
    <x v="11"/>
    <x v="4"/>
    <x v="2"/>
  </r>
  <r>
    <x v="4141"/>
    <n v="20.399999999999999"/>
    <n v="29.3"/>
    <d v="1899-12-30T15:59:00"/>
    <n v="10.199999999999999"/>
    <d v="1899-12-30T05:37:00"/>
    <n v="19.100000000000001"/>
    <s v="Sat"/>
    <n v="69943400"/>
    <n v="1643132"/>
    <s v="05-04"/>
    <x v="11"/>
    <x v="4"/>
    <x v="3"/>
  </r>
  <r>
    <x v="4142"/>
    <n v="18.8"/>
    <n v="21.2"/>
    <d v="1899-12-30T02:21:00"/>
    <n v="17.399999999999999"/>
    <d v="1899-12-30T17:09:00"/>
    <n v="3.8"/>
    <s v="Sun"/>
    <n v="64202462"/>
    <n v="1506263"/>
    <s v="05-05"/>
    <x v="11"/>
    <x v="4"/>
    <x v="4"/>
  </r>
  <r>
    <x v="4143"/>
    <n v="20.100000000000001"/>
    <n v="24.4"/>
    <d v="1899-12-30T11:46:00"/>
    <n v="17.2"/>
    <d v="1899-12-30T00:48:00"/>
    <n v="7.2"/>
    <s v="Mon"/>
    <n v="66321731"/>
    <n v="1554892"/>
    <s v="05-06"/>
    <x v="11"/>
    <x v="4"/>
    <x v="5"/>
  </r>
  <r>
    <x v="4144"/>
    <n v="14.1"/>
    <n v="18.399999999999999"/>
    <d v="1899-12-30T13:26:00"/>
    <n v="10.9"/>
    <d v="1899-12-30T22:42:00"/>
    <n v="7.5"/>
    <s v="Tue"/>
    <n v="90572062"/>
    <n v="2124833"/>
    <s v="05-07"/>
    <x v="11"/>
    <x v="4"/>
    <x v="6"/>
  </r>
  <r>
    <x v="4145"/>
    <n v="13"/>
    <n v="17.7"/>
    <d v="1899-12-30T16:10:00"/>
    <n v="9.6"/>
    <d v="1899-12-30T23:56:00"/>
    <n v="8.1"/>
    <s v="Wed"/>
    <n v="97024266"/>
    <n v="2276153"/>
    <s v="05-08"/>
    <x v="11"/>
    <x v="4"/>
    <x v="7"/>
  </r>
  <r>
    <x v="4146"/>
    <n v="16.8"/>
    <n v="25.6"/>
    <d v="1899-12-30T16:41:00"/>
    <n v="6.9"/>
    <d v="1899-12-30T05:00:00"/>
    <n v="18.7"/>
    <s v="Thu"/>
    <n v="94350156"/>
    <n v="2213223"/>
    <s v="05-09"/>
    <x v="11"/>
    <x v="4"/>
    <x v="8"/>
  </r>
  <r>
    <x v="4147"/>
    <n v="19.899999999999999"/>
    <n v="29.8"/>
    <d v="1899-12-30T15:30:00"/>
    <n v="10.5"/>
    <d v="1899-12-30T05:38:00"/>
    <n v="19.3"/>
    <s v="Fri"/>
    <n v="86036426"/>
    <n v="2017142"/>
    <s v="05-10"/>
    <x v="11"/>
    <x v="4"/>
    <x v="9"/>
  </r>
  <r>
    <x v="4148"/>
    <n v="19.899999999999999"/>
    <n v="25.1"/>
    <d v="1899-12-30T16:15:00"/>
    <n v="12.8"/>
    <d v="1899-12-30T05:17:00"/>
    <n v="12.3"/>
    <s v="Sat"/>
    <n v="70022646"/>
    <n v="1637659"/>
    <s v="05-11"/>
    <x v="11"/>
    <x v="4"/>
    <x v="10"/>
  </r>
  <r>
    <x v="4149"/>
    <n v="19.3"/>
    <n v="24.1"/>
    <d v="1899-12-30T14:13:00"/>
    <n v="16.399999999999999"/>
    <d v="1899-12-30T06:17:00"/>
    <n v="7.7"/>
    <s v="Sun"/>
    <n v="61599051"/>
    <n v="1438622"/>
    <s v="05-12"/>
    <x v="11"/>
    <x v="4"/>
    <x v="11"/>
  </r>
  <r>
    <x v="4150"/>
    <n v="19"/>
    <n v="26.1"/>
    <d v="1899-12-30T15:24:00"/>
    <n v="11.2"/>
    <d v="1899-12-30T05:36:00"/>
    <n v="14.9"/>
    <s v="Mon"/>
    <n v="81205882"/>
    <n v="1898787"/>
    <s v="05-13"/>
    <x v="11"/>
    <x v="4"/>
    <x v="12"/>
  </r>
  <r>
    <x v="4151"/>
    <n v="20.100000000000001"/>
    <n v="28.5"/>
    <d v="1899-12-30T16:16:00"/>
    <n v="10.7"/>
    <d v="1899-12-30T05:23:00"/>
    <n v="17.8"/>
    <s v="Tue"/>
    <n v="83027404"/>
    <n v="1946287"/>
    <s v="05-14"/>
    <x v="11"/>
    <x v="4"/>
    <x v="13"/>
  </r>
  <r>
    <x v="4152"/>
    <n v="18.399999999999999"/>
    <n v="27.9"/>
    <d v="1899-12-30T16:15:00"/>
    <n v="10.6"/>
    <d v="1899-12-30T23:51:00"/>
    <n v="17.3"/>
    <s v="Wed"/>
    <n v="73725803"/>
    <n v="1726560"/>
    <s v="05-15"/>
    <x v="11"/>
    <x v="4"/>
    <x v="14"/>
  </r>
  <r>
    <x v="4153"/>
    <n v="15.5"/>
    <n v="22.4"/>
    <d v="1899-12-30T16:13:00"/>
    <n v="8.5"/>
    <d v="1899-12-30T04:55:00"/>
    <n v="13.9"/>
    <s v="Thu"/>
    <n v="86553850"/>
    <n v="2027367"/>
    <s v="05-16"/>
    <x v="11"/>
    <x v="4"/>
    <x v="15"/>
  </r>
  <r>
    <x v="4154"/>
    <n v="19.100000000000001"/>
    <n v="28.4"/>
    <d v="1899-12-30T15:57:00"/>
    <n v="10"/>
    <d v="1899-12-30T05:45:00"/>
    <n v="18.399999999999999"/>
    <s v="Fri"/>
    <n v="82720865"/>
    <n v="1938945"/>
    <s v="05-17"/>
    <x v="11"/>
    <x v="4"/>
    <x v="16"/>
  </r>
  <r>
    <x v="4155"/>
    <n v="21.4"/>
    <n v="30.6"/>
    <d v="1899-12-30T16:02:00"/>
    <n v="12.1"/>
    <d v="1899-12-30T05:22:00"/>
    <n v="18.5"/>
    <s v="Sat"/>
    <n v="65446104"/>
    <n v="1533206"/>
    <s v="05-18"/>
    <x v="11"/>
    <x v="4"/>
    <x v="17"/>
  </r>
  <r>
    <x v="4156"/>
    <n v="23"/>
    <n v="31.5"/>
    <d v="1899-12-30T16:02:00"/>
    <n v="14.6"/>
    <d v="1899-12-30T04:15:00"/>
    <n v="16.899999999999999"/>
    <s v="Sun"/>
    <n v="56678216"/>
    <n v="1327450"/>
    <s v="05-19"/>
    <x v="11"/>
    <x v="4"/>
    <x v="18"/>
  </r>
  <r>
    <x v="4157"/>
    <n v="21"/>
    <n v="29"/>
    <d v="1899-12-30T16:22:00"/>
    <n v="14.4"/>
    <d v="1899-12-30T05:17:00"/>
    <n v="14.6"/>
    <s v="Mon"/>
    <n v="75327354"/>
    <n v="1766891"/>
    <s v="05-20"/>
    <x v="11"/>
    <x v="4"/>
    <x v="19"/>
  </r>
  <r>
    <x v="4158"/>
    <n v="17.8"/>
    <n v="22.8"/>
    <d v="1899-12-30T14:59:00"/>
    <n v="14.5"/>
    <d v="1899-12-30T23:50:00"/>
    <n v="8.3000000000000007"/>
    <s v="Tue"/>
    <n v="80175432"/>
    <n v="1887234"/>
    <s v="05-21"/>
    <x v="11"/>
    <x v="4"/>
    <x v="20"/>
  </r>
  <r>
    <x v="4159"/>
    <n v="21.7"/>
    <n v="30.7"/>
    <d v="1899-12-30T16:58:00"/>
    <n v="11.8"/>
    <d v="1899-12-30T05:24:00"/>
    <n v="18.899999999999999"/>
    <s v="Wed"/>
    <n v="80277416"/>
    <n v="1890037"/>
    <s v="05-22"/>
    <x v="11"/>
    <x v="4"/>
    <x v="21"/>
  </r>
  <r>
    <x v="4160"/>
    <n v="25.3"/>
    <n v="32.5"/>
    <d v="1899-12-30T15:34:00"/>
    <n v="18.3"/>
    <d v="1899-12-30T06:04:00"/>
    <n v="14.2"/>
    <s v="Thu"/>
    <n v="79191451"/>
    <n v="1861249"/>
    <s v="05-23"/>
    <x v="11"/>
    <x v="4"/>
    <x v="22"/>
  </r>
  <r>
    <x v="4161"/>
    <n v="21.2"/>
    <n v="26.8"/>
    <d v="1899-12-30T12:08:00"/>
    <n v="16.8"/>
    <d v="1899-12-30T05:22:00"/>
    <n v="10"/>
    <s v="Fri"/>
    <n v="76937286"/>
    <n v="1809627"/>
    <s v="05-24"/>
    <x v="11"/>
    <x v="4"/>
    <x v="23"/>
  </r>
  <r>
    <x v="4162"/>
    <n v="19.600000000000001"/>
    <n v="23.9"/>
    <d v="1899-12-30T14:29:00"/>
    <n v="16.600000000000001"/>
    <d v="1899-12-30T23:59:00"/>
    <n v="7.3"/>
    <s v="Sat"/>
    <n v="61572628"/>
    <n v="1449051"/>
    <s v="05-25"/>
    <x v="11"/>
    <x v="4"/>
    <x v="24"/>
  </r>
  <r>
    <x v="4163"/>
    <n v="20.8"/>
    <n v="28"/>
    <d v="1899-12-30T13:46:00"/>
    <n v="14.2"/>
    <d v="1899-12-30T05:19:00"/>
    <n v="13.8"/>
    <s v="Sun"/>
    <n v="54636714"/>
    <n v="1283739"/>
    <s v="05-26"/>
    <x v="11"/>
    <x v="4"/>
    <x v="25"/>
  </r>
  <r>
    <x v="4164"/>
    <n v="21.5"/>
    <n v="24.9"/>
    <d v="1899-12-30T14:11:00"/>
    <n v="18.5"/>
    <d v="1899-12-30T06:46:00"/>
    <n v="6.4"/>
    <s v="Mon"/>
    <n v="74844329"/>
    <n v="1763130"/>
    <s v="05-27"/>
    <x v="11"/>
    <x v="4"/>
    <x v="26"/>
  </r>
  <r>
    <x v="4165"/>
    <n v="18.600000000000001"/>
    <n v="24.4"/>
    <d v="1899-12-30T13:11:00"/>
    <n v="13.6"/>
    <d v="1899-12-30T23:58:00"/>
    <n v="10.8"/>
    <s v="Tue"/>
    <n v="78163386"/>
    <n v="1843336"/>
    <s v="05-28"/>
    <x v="11"/>
    <x v="4"/>
    <x v="27"/>
  </r>
  <r>
    <x v="4166"/>
    <n v="20.9"/>
    <n v="29.2"/>
    <d v="1899-12-30T17:25:00"/>
    <n v="10.4"/>
    <d v="1899-12-30T05:17:00"/>
    <n v="18.8"/>
    <s v="Wed"/>
    <n v="78864841"/>
    <n v="1858585"/>
    <s v="05-29"/>
    <x v="11"/>
    <x v="4"/>
    <x v="28"/>
  </r>
  <r>
    <x v="4167"/>
    <n v="21.6"/>
    <n v="27.5"/>
    <d v="1899-12-30T15:53:00"/>
    <n v="16.5"/>
    <d v="1899-12-30T05:30:00"/>
    <n v="11"/>
    <s v="Thu"/>
    <n v="78617219"/>
    <n v="1852881"/>
    <s v="05-30"/>
    <x v="11"/>
    <x v="4"/>
    <x v="29"/>
  </r>
  <r>
    <x v="4168"/>
    <n v="24"/>
    <n v="29.8"/>
    <d v="1899-12-30T16:20:00"/>
    <n v="19.5"/>
    <d v="1899-12-30T02:38:00"/>
    <n v="10.3"/>
    <s v="Fri"/>
    <n v="76523254"/>
    <n v="1804038"/>
    <s v="05-31"/>
    <x v="11"/>
    <x v="4"/>
    <x v="30"/>
  </r>
  <r>
    <x v="4169"/>
    <n v="22"/>
    <n v="27.5"/>
    <d v="1899-12-30T15:10:00"/>
    <n v="17.3"/>
    <d v="1899-12-30T23:53:00"/>
    <n v="10.199999999999999"/>
    <s v="Sat"/>
    <n v="60407007"/>
    <n v="1418488"/>
    <s v="06-01"/>
    <x v="11"/>
    <x v="5"/>
    <x v="0"/>
  </r>
  <r>
    <x v="4170"/>
    <n v="20.100000000000001"/>
    <n v="26.7"/>
    <d v="1899-12-30T15:29:00"/>
    <n v="15"/>
    <d v="1899-12-30T04:27:00"/>
    <n v="11.7"/>
    <s v="Sun"/>
    <n v="52381091"/>
    <n v="1227690"/>
    <s v="06-02"/>
    <x v="11"/>
    <x v="5"/>
    <x v="1"/>
  </r>
  <r>
    <x v="4171"/>
    <n v="19.399999999999999"/>
    <n v="25.4"/>
    <d v="1899-12-30T15:12:00"/>
    <n v="16.100000000000001"/>
    <d v="1899-12-30T05:35:00"/>
    <n v="9.3000000000000007"/>
    <s v="Mon"/>
    <n v="74211600"/>
    <n v="1741643"/>
    <s v="06-03"/>
    <x v="11"/>
    <x v="5"/>
    <x v="2"/>
  </r>
  <r>
    <x v="4172"/>
    <n v="19.8"/>
    <n v="26.3"/>
    <d v="1899-12-30T16:14:00"/>
    <n v="13.1"/>
    <d v="1899-12-30T05:37:00"/>
    <n v="13.2"/>
    <s v="Tue"/>
    <n v="78559326"/>
    <n v="1851365"/>
    <s v="06-04"/>
    <x v="11"/>
    <x v="5"/>
    <x v="3"/>
  </r>
  <r>
    <x v="4173"/>
    <n v="21.4"/>
    <n v="28.9"/>
    <d v="1899-12-30T15:21:00"/>
    <n v="12.5"/>
    <d v="1899-12-30T05:15:00"/>
    <n v="16.399999999999999"/>
    <s v="Wed"/>
    <n v="78382140"/>
    <n v="1851510"/>
    <s v="06-05"/>
    <x v="11"/>
    <x v="5"/>
    <x v="4"/>
  </r>
  <r>
    <x v="4174"/>
    <n v="22"/>
    <n v="27.9"/>
    <d v="1899-12-30T16:33:00"/>
    <n v="16.2"/>
    <d v="1899-12-30T05:19:00"/>
    <n v="11.7"/>
    <s v="Thu"/>
    <n v="67151181"/>
    <n v="1586261"/>
    <s v="06-06"/>
    <x v="11"/>
    <x v="5"/>
    <x v="5"/>
  </r>
  <r>
    <x v="4175"/>
    <n v="23.9"/>
    <n v="30.3"/>
    <d v="1899-12-30T15:27:00"/>
    <n v="16.5"/>
    <d v="1899-12-30T04:57:00"/>
    <n v="13.8"/>
    <s v="Fri"/>
    <n v="71530523"/>
    <n v="1691037"/>
    <s v="06-07"/>
    <x v="11"/>
    <x v="5"/>
    <x v="6"/>
  </r>
  <r>
    <x v="4176"/>
    <n v="19.899999999999999"/>
    <n v="23.2"/>
    <d v="1899-12-30T09:52:00"/>
    <n v="18.7"/>
    <d v="1899-12-30T22:38:00"/>
    <n v="4.5"/>
    <s v="Sat"/>
    <n v="61354811"/>
    <n v="1448355"/>
    <s v="06-08"/>
    <x v="11"/>
    <x v="5"/>
    <x v="7"/>
  </r>
  <r>
    <x v="4177"/>
    <n v="23.1"/>
    <n v="29.4"/>
    <d v="1899-12-30T16:39:00"/>
    <n v="18.7"/>
    <d v="1899-12-30T00:52:00"/>
    <n v="10.7"/>
    <s v="Sun"/>
    <n v="54422297"/>
    <n v="1283909"/>
    <s v="06-09"/>
    <x v="11"/>
    <x v="5"/>
    <x v="8"/>
  </r>
  <r>
    <x v="4178"/>
    <n v="26"/>
    <n v="33.4"/>
    <d v="1899-12-30T16:41:00"/>
    <n v="18.5"/>
    <d v="1899-12-30T04:03:00"/>
    <n v="14.9"/>
    <s v="Mon"/>
    <n v="73890763"/>
    <n v="1741021"/>
    <s v="06-10"/>
    <x v="11"/>
    <x v="5"/>
    <x v="9"/>
  </r>
  <r>
    <x v="4179"/>
    <n v="27.5"/>
    <n v="34.5"/>
    <d v="1899-12-30T15:44:00"/>
    <n v="20.6"/>
    <d v="1899-12-30T04:55:00"/>
    <n v="13.9"/>
    <s v="Tue"/>
    <n v="76598025"/>
    <n v="1804091"/>
    <s v="06-11"/>
    <x v="11"/>
    <x v="5"/>
    <x v="10"/>
  </r>
  <r>
    <x v="4180"/>
    <n v="27.9"/>
    <n v="33.9"/>
    <d v="1899-12-30T16:30:00"/>
    <n v="21.8"/>
    <d v="1899-12-30T05:10:00"/>
    <n v="12.1"/>
    <s v="Wed"/>
    <n v="77155091"/>
    <n v="1818005"/>
    <s v="06-12"/>
    <x v="11"/>
    <x v="5"/>
    <x v="11"/>
  </r>
  <r>
    <x v="4181"/>
    <n v="27.7"/>
    <n v="35.6"/>
    <d v="1899-12-30T16:03:00"/>
    <n v="21.5"/>
    <d v="1899-12-30T05:29:00"/>
    <n v="14.1"/>
    <s v="Thu"/>
    <n v="75684203"/>
    <n v="1784143"/>
    <s v="06-13"/>
    <x v="11"/>
    <x v="5"/>
    <x v="12"/>
  </r>
  <r>
    <x v="4182"/>
    <n v="27.5"/>
    <n v="35.1"/>
    <d v="1899-12-30T15:39:00"/>
    <n v="19.600000000000001"/>
    <d v="1899-12-30T05:24:00"/>
    <n v="15.5"/>
    <s v="Fri"/>
    <n v="72874675"/>
    <n v="1719961"/>
    <s v="06-14"/>
    <x v="11"/>
    <x v="5"/>
    <x v="13"/>
  </r>
  <r>
    <x v="4183"/>
    <n v="25.4"/>
    <n v="32.200000000000003"/>
    <d v="1899-12-30T12:02:00"/>
    <n v="21.7"/>
    <d v="1899-12-30T23:51:00"/>
    <n v="10.5"/>
    <s v="Sat"/>
    <n v="57622413"/>
    <n v="1360583"/>
    <s v="06-15"/>
    <x v="11"/>
    <x v="5"/>
    <x v="14"/>
  </r>
  <r>
    <x v="4184"/>
    <n v="26.2"/>
    <n v="31.5"/>
    <d v="1899-12-30T15:49:00"/>
    <n v="21.5"/>
    <d v="1899-12-30T02:28:00"/>
    <n v="10"/>
    <s v="Sun"/>
    <n v="48962774"/>
    <n v="1156433"/>
    <s v="06-16"/>
    <x v="11"/>
    <x v="5"/>
    <x v="15"/>
  </r>
  <r>
    <x v="4185"/>
    <n v="24.8"/>
    <n v="30"/>
    <d v="1899-12-30T12:24:00"/>
    <n v="19.2"/>
    <d v="1899-12-30T05:25:00"/>
    <n v="10.8"/>
    <s v="Mon"/>
    <n v="70721496"/>
    <n v="1671445"/>
    <s v="06-17"/>
    <x v="11"/>
    <x v="5"/>
    <x v="16"/>
  </r>
  <r>
    <x v="4186"/>
    <n v="28.3"/>
    <n v="35.4"/>
    <d v="1899-12-30T17:08:00"/>
    <n v="19.5"/>
    <d v="1899-12-30T04:25:00"/>
    <n v="15.9"/>
    <s v="Tue"/>
    <n v="74385748"/>
    <n v="1755954"/>
    <s v="06-18"/>
    <x v="11"/>
    <x v="5"/>
    <x v="17"/>
  </r>
  <r>
    <x v="4187"/>
    <n v="29.3"/>
    <n v="36.799999999999997"/>
    <d v="1899-12-30T16:05:00"/>
    <n v="21.4"/>
    <d v="1899-12-30T05:30:00"/>
    <n v="15.4"/>
    <s v="Wed"/>
    <n v="74145073"/>
    <n v="1749982"/>
    <s v="06-19"/>
    <x v="11"/>
    <x v="5"/>
    <x v="18"/>
  </r>
  <r>
    <x v="4188"/>
    <n v="25"/>
    <n v="28.8"/>
    <d v="1899-12-30T14:08:00"/>
    <n v="21.1"/>
    <d v="1899-12-30T05:33:00"/>
    <n v="7.7"/>
    <s v="Thu"/>
    <n v="76102482"/>
    <n v="1797747"/>
    <s v="06-20"/>
    <x v="11"/>
    <x v="5"/>
    <x v="19"/>
  </r>
  <r>
    <x v="4189"/>
    <n v="26.2"/>
    <n v="30.8"/>
    <d v="1899-12-30T15:22:00"/>
    <n v="21.2"/>
    <d v="1899-12-30T05:20:00"/>
    <n v="9.6"/>
    <s v="Fri"/>
    <n v="74897022"/>
    <n v="1769467"/>
    <s v="06-21"/>
    <x v="11"/>
    <x v="5"/>
    <x v="20"/>
  </r>
  <r>
    <x v="4190"/>
    <n v="23.4"/>
    <n v="24.5"/>
    <d v="1899-12-30T00:01:00"/>
    <n v="22.3"/>
    <d v="1899-12-30T10:10:00"/>
    <n v="2.2000000000000002"/>
    <s v="Sat"/>
    <n v="59042636"/>
    <n v="1392288"/>
    <s v="06-22"/>
    <x v="11"/>
    <x v="5"/>
    <x v="21"/>
  </r>
  <r>
    <x v="4191"/>
    <n v="26.1"/>
    <n v="30"/>
    <d v="1899-12-30T17:10:00"/>
    <n v="23.4"/>
    <d v="1899-12-30T00:01:00"/>
    <n v="6.6"/>
    <s v="Sun"/>
    <n v="48675042"/>
    <n v="1147043"/>
    <s v="06-23"/>
    <x v="11"/>
    <x v="5"/>
    <x v="22"/>
  </r>
  <r>
    <x v="4192"/>
    <n v="26.8"/>
    <n v="32.6"/>
    <d v="1899-12-30T15:01:00"/>
    <n v="21.8"/>
    <d v="1899-12-30T05:22:00"/>
    <n v="10.8"/>
    <s v="Mon"/>
    <n v="69762827"/>
    <n v="1645947"/>
    <s v="06-24"/>
    <x v="11"/>
    <x v="5"/>
    <x v="23"/>
  </r>
  <r>
    <x v="4193"/>
    <n v="24.8"/>
    <n v="29.6"/>
    <d v="1899-12-30T15:19:00"/>
    <n v="20.9"/>
    <d v="1899-12-30T06:14:00"/>
    <n v="8.6999999999999993"/>
    <s v="Tue"/>
    <n v="73245392"/>
    <n v="1725601"/>
    <s v="06-25"/>
    <x v="11"/>
    <x v="5"/>
    <x v="24"/>
  </r>
  <r>
    <x v="4194"/>
    <n v="24.8"/>
    <n v="30.8"/>
    <d v="1899-12-30T16:03:00"/>
    <n v="19.600000000000001"/>
    <d v="1899-12-30T05:37:00"/>
    <n v="11.2"/>
    <s v="Wed"/>
    <n v="75743548"/>
    <n v="1783114"/>
    <s v="06-26"/>
    <x v="11"/>
    <x v="5"/>
    <x v="25"/>
  </r>
  <r>
    <x v="4195"/>
    <n v="22"/>
    <n v="26.2"/>
    <d v="1899-12-30T16:14:00"/>
    <n v="18.100000000000001"/>
    <d v="1899-12-30T05:23:00"/>
    <n v="8.1"/>
    <s v="Thu"/>
    <n v="76625439"/>
    <n v="1803054"/>
    <s v="06-27"/>
    <x v="11"/>
    <x v="5"/>
    <x v="26"/>
  </r>
  <r>
    <x v="4196"/>
    <n v="26"/>
    <n v="34.1"/>
    <d v="1899-12-30T17:00:00"/>
    <n v="18.2"/>
    <d v="1899-12-30T05:00:00"/>
    <n v="15.9"/>
    <s v="Fri"/>
    <n v="73231695"/>
    <n v="1723115"/>
    <s v="06-28"/>
    <x v="11"/>
    <x v="5"/>
    <x v="27"/>
  </r>
  <r>
    <x v="4197"/>
    <n v="24.5"/>
    <n v="29.8"/>
    <d v="1899-12-30T13:06:00"/>
    <n v="22"/>
    <d v="1899-12-30T05:17:00"/>
    <n v="7.8"/>
    <s v="Sat"/>
    <n v="58353129"/>
    <n v="1372868"/>
    <s v="06-29"/>
    <x v="11"/>
    <x v="5"/>
    <x v="28"/>
  </r>
  <r>
    <x v="4198"/>
    <n v="26.2"/>
    <n v="31"/>
    <d v="1899-12-30T13:51:00"/>
    <n v="23.6"/>
    <d v="1899-12-30T00:01:00"/>
    <n v="7.4"/>
    <s v="Sun"/>
    <n v="47910595"/>
    <n v="1126881"/>
    <s v="06-30"/>
    <x v="11"/>
    <x v="5"/>
    <x v="29"/>
  </r>
  <r>
    <x v="4199"/>
    <n v="28"/>
    <n v="32.5"/>
    <d v="1899-12-30T14:08:00"/>
    <n v="24.4"/>
    <d v="1899-12-30T03:24:00"/>
    <n v="8.1"/>
    <s v="Mon"/>
    <n v="71202090"/>
    <n v="1676496"/>
    <s v="07-01"/>
    <x v="11"/>
    <x v="6"/>
    <x v="0"/>
  </r>
  <r>
    <x v="4200"/>
    <n v="25.2"/>
    <n v="27.9"/>
    <d v="1899-12-30T16:58:00"/>
    <n v="21.9"/>
    <d v="1899-12-30T06:59:00"/>
    <n v="6"/>
    <s v="Tue"/>
    <n v="74347355"/>
    <n v="1749530"/>
    <s v="07-02"/>
    <x v="11"/>
    <x v="6"/>
    <x v="1"/>
  </r>
  <r>
    <x v="4201"/>
    <n v="28.9"/>
    <n v="33.9"/>
    <d v="1899-12-30T17:04:00"/>
    <n v="24.9"/>
    <d v="1899-12-30T07:47:00"/>
    <n v="9"/>
    <s v="Wed"/>
    <n v="74804200"/>
    <n v="1758504"/>
    <s v="07-03"/>
    <x v="11"/>
    <x v="6"/>
    <x v="2"/>
  </r>
  <r>
    <x v="4202"/>
    <n v="29"/>
    <n v="34.799999999999997"/>
    <d v="1899-12-30T16:50:00"/>
    <n v="22.9"/>
    <d v="1899-12-30T05:28:00"/>
    <n v="11.9"/>
    <s v="Thu"/>
    <n v="75556191"/>
    <n v="1776317"/>
    <s v="07-04"/>
    <x v="11"/>
    <x v="6"/>
    <x v="3"/>
  </r>
  <r>
    <x v="4203"/>
    <n v="29"/>
    <n v="32.799999999999997"/>
    <d v="1899-12-30T13:50:00"/>
    <n v="26"/>
    <d v="1899-12-30T23:44:00"/>
    <n v="6.8"/>
    <s v="Fri"/>
    <n v="73120029"/>
    <n v="1718448"/>
    <s v="07-05"/>
    <x v="11"/>
    <x v="6"/>
    <x v="4"/>
  </r>
  <r>
    <x v="4204"/>
    <n v="28.7"/>
    <n v="32.9"/>
    <d v="1899-12-30T14:36:00"/>
    <n v="24.5"/>
    <d v="1899-12-30T04:34:00"/>
    <n v="8.4"/>
    <s v="Sat"/>
    <n v="58466580"/>
    <n v="1373845"/>
    <s v="07-06"/>
    <x v="11"/>
    <x v="6"/>
    <x v="5"/>
  </r>
  <r>
    <x v="4205"/>
    <n v="29"/>
    <n v="32.4"/>
    <d v="1899-12-30T15:50:00"/>
    <n v="24.6"/>
    <d v="1899-12-30T13:12:00"/>
    <n v="7.8"/>
    <s v="Sun"/>
    <n v="50835093"/>
    <n v="1194347"/>
    <s v="07-07"/>
    <x v="11"/>
    <x v="6"/>
    <x v="6"/>
  </r>
  <r>
    <x v="4206"/>
    <n v="27.2"/>
    <n v="29.2"/>
    <d v="1899-12-30T13:19:00"/>
    <n v="26.2"/>
    <d v="1899-12-30T19:52:00"/>
    <n v="3"/>
    <s v="Mon"/>
    <n v="68788150"/>
    <n v="1616064"/>
    <s v="07-08"/>
    <x v="11"/>
    <x v="6"/>
    <x v="7"/>
  </r>
  <r>
    <x v="4207"/>
    <n v="24.4"/>
    <n v="27.2"/>
    <d v="1899-12-30T00:01:00"/>
    <n v="22.8"/>
    <d v="1899-12-30T22:24:00"/>
    <n v="4.4000000000000004"/>
    <s v="Tue"/>
    <n v="73006314"/>
    <n v="1714592"/>
    <s v="07-09"/>
    <x v="11"/>
    <x v="6"/>
    <x v="8"/>
  </r>
  <r>
    <x v="4208"/>
    <n v="23.9"/>
    <n v="26.2"/>
    <d v="1899-12-30T13:45:00"/>
    <n v="22"/>
    <d v="1899-12-30T02:56:00"/>
    <n v="4.2"/>
    <s v="Wed"/>
    <n v="72858494"/>
    <n v="1710642"/>
    <s v="07-10"/>
    <x v="11"/>
    <x v="6"/>
    <x v="9"/>
  </r>
  <r>
    <x v="4209"/>
    <n v="24.6"/>
    <n v="28.2"/>
    <d v="1899-12-30T14:05:00"/>
    <n v="21.7"/>
    <d v="1899-12-30T03:14:00"/>
    <n v="6.5"/>
    <s v="Thu"/>
    <n v="75923021"/>
    <n v="1776610"/>
    <s v="07-11"/>
    <x v="11"/>
    <x v="6"/>
    <x v="10"/>
  </r>
  <r>
    <x v="4210"/>
    <n v="26.4"/>
    <n v="32.700000000000003"/>
    <d v="1899-12-30T15:08:00"/>
    <n v="22.4"/>
    <d v="1899-12-30T02:40:00"/>
    <n v="10.3"/>
    <s v="Fri"/>
    <n v="74726833"/>
    <n v="1748320"/>
    <s v="07-12"/>
    <x v="11"/>
    <x v="6"/>
    <x v="11"/>
  </r>
  <r>
    <x v="4211"/>
    <n v="25.6"/>
    <n v="30.1"/>
    <d v="1899-12-30T16:52:00"/>
    <n v="21.8"/>
    <d v="1899-12-30T05:40:00"/>
    <n v="8.3000000000000007"/>
    <s v="Sat"/>
    <n v="59838604"/>
    <n v="1401344"/>
    <s v="07-13"/>
    <x v="11"/>
    <x v="6"/>
    <x v="12"/>
  </r>
  <r>
    <x v="4212"/>
    <n v="23.7"/>
    <n v="25.3"/>
    <d v="1899-12-30T12:07:00"/>
    <n v="22.8"/>
    <d v="1899-12-30T21:54:00"/>
    <n v="2.5"/>
    <s v="Sun"/>
    <n v="52657905"/>
    <n v="1234205"/>
    <s v="07-14"/>
    <x v="11"/>
    <x v="6"/>
    <x v="13"/>
  </r>
  <r>
    <x v="4213"/>
    <n v="24.3"/>
    <n v="26.6"/>
    <d v="1899-12-30T14:20:00"/>
    <n v="22.6"/>
    <d v="1899-12-30T04:55:00"/>
    <n v="4"/>
    <s v="Mon"/>
    <n v="73156666"/>
    <n v="1719183"/>
    <s v="07-15"/>
    <x v="11"/>
    <x v="6"/>
    <x v="14"/>
  </r>
  <r>
    <x v="4214"/>
    <n v="25.1"/>
    <n v="28.8"/>
    <d v="1899-12-30T12:40:00"/>
    <n v="22.2"/>
    <d v="1899-12-30T06:37:00"/>
    <n v="6.6"/>
    <s v="Tue"/>
    <n v="73002260"/>
    <n v="1716468"/>
    <s v="07-16"/>
    <x v="11"/>
    <x v="6"/>
    <x v="15"/>
  </r>
  <r>
    <x v="4215"/>
    <n v="27.1"/>
    <n v="31.7"/>
    <d v="1899-12-30T15:35:00"/>
    <n v="23"/>
    <d v="1899-12-30T04:34:00"/>
    <n v="8.6999999999999993"/>
    <s v="Wed"/>
    <n v="74537035"/>
    <n v="1750350"/>
    <s v="07-17"/>
    <x v="11"/>
    <x v="6"/>
    <x v="16"/>
  </r>
  <r>
    <x v="4216"/>
    <n v="28.5"/>
    <n v="30.7"/>
    <d v="1899-12-30T17:51:00"/>
    <n v="26.8"/>
    <d v="1899-12-30T03:13:00"/>
    <n v="3.9"/>
    <s v="Thu"/>
    <n v="74203275"/>
    <n v="1741726"/>
    <s v="07-18"/>
    <x v="11"/>
    <x v="6"/>
    <x v="17"/>
  </r>
  <r>
    <x v="4217"/>
    <n v="27.3"/>
    <n v="30.8"/>
    <d v="1899-12-30T17:36:00"/>
    <n v="24.2"/>
    <d v="1899-12-30T07:05:00"/>
    <n v="6.6"/>
    <s v="Fri"/>
    <n v="71377854"/>
    <n v="1676816"/>
    <s v="07-19"/>
    <x v="11"/>
    <x v="6"/>
    <x v="18"/>
  </r>
  <r>
    <x v="4218"/>
    <n v="26.9"/>
    <n v="30.6"/>
    <d v="1899-12-30T17:04:00"/>
    <n v="24"/>
    <d v="1899-12-30T04:26:00"/>
    <n v="6.6"/>
    <s v="Sat"/>
    <n v="56494207"/>
    <n v="1330071"/>
    <s v="07-20"/>
    <x v="11"/>
    <x v="6"/>
    <x v="19"/>
  </r>
  <r>
    <x v="4219"/>
    <n v="29.7"/>
    <n v="34.4"/>
    <d v="1899-12-30T17:46:00"/>
    <n v="25.9"/>
    <d v="1899-12-30T05:21:00"/>
    <n v="8.5"/>
    <s v="Sun"/>
    <n v="47842724"/>
    <n v="1127489"/>
    <s v="07-21"/>
    <x v="11"/>
    <x v="6"/>
    <x v="20"/>
  </r>
  <r>
    <x v="4220"/>
    <n v="30.1"/>
    <n v="34.200000000000003"/>
    <d v="1899-12-30T14:32:00"/>
    <n v="25.9"/>
    <d v="1899-12-30T05:27:00"/>
    <n v="8.3000000000000007"/>
    <s v="Mon"/>
    <n v="67518681"/>
    <n v="1591775"/>
    <s v="07-22"/>
    <x v="11"/>
    <x v="6"/>
    <x v="21"/>
  </r>
  <r>
    <x v="4221"/>
    <n v="30"/>
    <n v="32.799999999999997"/>
    <d v="1899-12-30T16:25:00"/>
    <n v="27.5"/>
    <d v="1899-12-30T05:59:00"/>
    <n v="5.3"/>
    <s v="Tue"/>
    <n v="71826051"/>
    <n v="1691891"/>
    <s v="07-23"/>
    <x v="11"/>
    <x v="6"/>
    <x v="22"/>
  </r>
  <r>
    <x v="4222"/>
    <n v="28.6"/>
    <n v="31.2"/>
    <d v="1899-12-30T09:45:00"/>
    <n v="26.3"/>
    <d v="1899-12-30T12:26:00"/>
    <n v="4.9000000000000004"/>
    <s v="Wed"/>
    <n v="71492720"/>
    <n v="1683066"/>
    <s v="07-24"/>
    <x v="11"/>
    <x v="6"/>
    <x v="23"/>
  </r>
  <r>
    <x v="4223"/>
    <n v="29.7"/>
    <n v="34.799999999999997"/>
    <d v="1899-12-30T15:09:00"/>
    <n v="25.3"/>
    <d v="1899-12-30T05:45:00"/>
    <n v="9.5"/>
    <s v="Thu"/>
    <n v="70275894"/>
    <n v="1653341"/>
    <s v="07-25"/>
    <x v="11"/>
    <x v="6"/>
    <x v="24"/>
  </r>
  <r>
    <x v="4224"/>
    <n v="29.7"/>
    <n v="33.4"/>
    <d v="1899-12-30T14:21:00"/>
    <n v="26.3"/>
    <d v="1899-12-30T05:23:00"/>
    <n v="7.1"/>
    <s v="Fri"/>
    <n v="67847006"/>
    <n v="1594807"/>
    <s v="07-26"/>
    <x v="11"/>
    <x v="6"/>
    <x v="25"/>
  </r>
  <r>
    <x v="4225"/>
    <n v="29.5"/>
    <n v="33.9"/>
    <d v="1899-12-30T14:21:00"/>
    <n v="26.4"/>
    <d v="1899-12-30T05:18:00"/>
    <n v="7.5"/>
    <s v="Sat"/>
    <n v="53057671"/>
    <n v="1245207"/>
    <s v="07-27"/>
    <x v="11"/>
    <x v="6"/>
    <x v="26"/>
  </r>
  <r>
    <x v="4226"/>
    <n v="30.5"/>
    <n v="35.1"/>
    <d v="1899-12-30T14:29:00"/>
    <n v="26.6"/>
    <d v="1899-12-30T05:21:00"/>
    <n v="8.5"/>
    <s v="Sun"/>
    <n v="42630677"/>
    <n v="1000779"/>
    <s v="07-28"/>
    <x v="11"/>
    <x v="6"/>
    <x v="27"/>
  </r>
  <r>
    <x v="4227"/>
    <n v="30.7"/>
    <n v="35.6"/>
    <d v="1899-12-30T15:46:00"/>
    <n v="26.3"/>
    <d v="1899-12-30T05:42:00"/>
    <n v="9.3000000000000007"/>
    <s v="Mon"/>
    <n v="59594505"/>
    <n v="1398185"/>
    <s v="07-29"/>
    <x v="11"/>
    <x v="6"/>
    <x v="28"/>
  </r>
  <r>
    <x v="4228"/>
    <n v="30.3"/>
    <n v="35.1"/>
    <d v="1899-12-30T16:46:00"/>
    <n v="25.5"/>
    <d v="1899-12-30T05:40:00"/>
    <n v="9.6"/>
    <s v="Tue"/>
    <n v="62771815"/>
    <n v="1473055"/>
    <s v="07-30"/>
    <x v="11"/>
    <x v="6"/>
    <x v="29"/>
  </r>
  <r>
    <x v="4229"/>
    <n v="30.6"/>
    <n v="36.299999999999997"/>
    <d v="1899-12-30T15:21:00"/>
    <n v="25.4"/>
    <d v="1899-12-30T05:29:00"/>
    <n v="10.9"/>
    <s v="Wed"/>
    <n v="60593674"/>
    <n v="1423856"/>
    <s v="07-31"/>
    <x v="11"/>
    <x v="6"/>
    <x v="30"/>
  </r>
  <r>
    <x v="4230"/>
    <n v="31.6"/>
    <n v="35.5"/>
    <d v="1899-12-30T16:10:00"/>
    <n v="27.9"/>
    <d v="1899-12-30T04:05:00"/>
    <n v="7.6"/>
    <s v="Thu"/>
    <n v="58415541"/>
    <n v="1375603"/>
    <s v="08-01"/>
    <x v="11"/>
    <x v="7"/>
    <x v="0"/>
  </r>
  <r>
    <x v="4231"/>
    <n v="31.5"/>
    <n v="36.299999999999997"/>
    <d v="1899-12-30T14:43:00"/>
    <n v="27.6"/>
    <d v="1899-12-30T04:28:00"/>
    <n v="8.6999999999999993"/>
    <s v="Fri"/>
    <n v="54955450"/>
    <n v="1295795"/>
    <s v="08-02"/>
    <x v="11"/>
    <x v="7"/>
    <x v="1"/>
  </r>
  <r>
    <x v="4232"/>
    <n v="32.1"/>
    <n v="37.200000000000003"/>
    <d v="1899-12-30T16:39:00"/>
    <n v="27.8"/>
    <d v="1899-12-30T04:42:00"/>
    <n v="9.4"/>
    <s v="Sat"/>
    <n v="44140895"/>
    <n v="1039369"/>
    <s v="08-03"/>
    <x v="11"/>
    <x v="7"/>
    <x v="2"/>
  </r>
  <r>
    <x v="4233"/>
    <n v="29.8"/>
    <n v="35.299999999999997"/>
    <d v="1899-12-30T13:14:00"/>
    <n v="27"/>
    <d v="1899-12-30T23:47:00"/>
    <n v="8.3000000000000007"/>
    <s v="Sun"/>
    <n v="41762904"/>
    <n v="982476"/>
    <s v="08-04"/>
    <x v="11"/>
    <x v="7"/>
    <x v="3"/>
  </r>
  <r>
    <x v="4234"/>
    <n v="28.3"/>
    <n v="36"/>
    <d v="1899-12-30T15:45:00"/>
    <n v="24.4"/>
    <d v="1899-12-30T23:54:00"/>
    <n v="11.6"/>
    <s v="Mon"/>
    <n v="55831758"/>
    <n v="1313968"/>
    <s v="08-05"/>
    <x v="11"/>
    <x v="7"/>
    <x v="4"/>
  </r>
  <r>
    <x v="4235"/>
    <n v="29.2"/>
    <n v="35.5"/>
    <d v="1899-12-30T15:36:00"/>
    <n v="23.8"/>
    <d v="1899-12-30T03:54:00"/>
    <n v="11.7"/>
    <s v="Tue"/>
    <n v="59239278"/>
    <n v="1392517"/>
    <s v="08-06"/>
    <x v="11"/>
    <x v="7"/>
    <x v="5"/>
  </r>
  <r>
    <x v="4236"/>
    <n v="31"/>
    <n v="36.6"/>
    <d v="1899-12-30T15:59:00"/>
    <n v="26.5"/>
    <d v="1899-12-30T04:50:00"/>
    <n v="10.1"/>
    <s v="Wed"/>
    <n v="63509530"/>
    <n v="1493422"/>
    <s v="08-07"/>
    <x v="11"/>
    <x v="7"/>
    <x v="6"/>
  </r>
  <r>
    <x v="4237"/>
    <n v="28.5"/>
    <n v="34.1"/>
    <d v="1899-12-30T12:53:00"/>
    <n v="24.1"/>
    <d v="1899-12-30T04:22:00"/>
    <n v="10"/>
    <s v="Thu"/>
    <n v="67011253"/>
    <n v="1576121"/>
    <s v="08-08"/>
    <x v="11"/>
    <x v="7"/>
    <x v="7"/>
  </r>
  <r>
    <x v="4238"/>
    <n v="29.3"/>
    <n v="35.5"/>
    <d v="1899-12-30T16:12:00"/>
    <n v="24.6"/>
    <d v="1899-12-30T05:58:00"/>
    <n v="10.9"/>
    <s v="Fri"/>
    <n v="66910942"/>
    <n v="1573630"/>
    <s v="08-09"/>
    <x v="11"/>
    <x v="7"/>
    <x v="8"/>
  </r>
  <r>
    <x v="4239"/>
    <n v="28.9"/>
    <n v="34.200000000000003"/>
    <d v="1899-12-30T16:08:00"/>
    <n v="24.6"/>
    <d v="1899-12-30T05:31:00"/>
    <n v="9.6"/>
    <s v="Sat"/>
    <n v="51557210"/>
    <n v="1211748"/>
    <s v="08-10"/>
    <x v="11"/>
    <x v="7"/>
    <x v="9"/>
  </r>
  <r>
    <x v="4240"/>
    <n v="28.9"/>
    <n v="34.4"/>
    <d v="1899-12-30T15:35:00"/>
    <n v="24.1"/>
    <d v="1899-12-30T04:50:00"/>
    <n v="10.3"/>
    <s v="Sun"/>
    <n v="44702780"/>
    <n v="1050762"/>
    <s v="08-11"/>
    <x v="11"/>
    <x v="7"/>
    <x v="10"/>
  </r>
  <r>
    <x v="4241"/>
    <n v="28.4"/>
    <n v="34.5"/>
    <d v="1899-12-30T15:34:00"/>
    <n v="23.5"/>
    <d v="1899-12-30T05:28:00"/>
    <n v="11"/>
    <s v="Mon"/>
    <n v="63990678"/>
    <n v="1505564"/>
    <s v="08-12"/>
    <x v="11"/>
    <x v="7"/>
    <x v="11"/>
  </r>
  <r>
    <x v="4242"/>
    <n v="28"/>
    <n v="33.6"/>
    <d v="1899-12-30T14:15:00"/>
    <n v="23.4"/>
    <d v="1899-12-30T05:52:00"/>
    <n v="10.199999999999999"/>
    <s v="Tue"/>
    <n v="68740194"/>
    <n v="1616907"/>
    <s v="08-13"/>
    <x v="11"/>
    <x v="7"/>
    <x v="12"/>
  </r>
  <r>
    <x v="4243"/>
    <n v="28"/>
    <n v="32.6"/>
    <d v="1899-12-30T12:49:00"/>
    <n v="23"/>
    <d v="1899-12-30T04:40:00"/>
    <n v="9.6"/>
    <s v="Wed"/>
    <n v="71953170"/>
    <n v="1693993"/>
    <s v="08-14"/>
    <x v="11"/>
    <x v="7"/>
    <x v="13"/>
  </r>
  <r>
    <x v="4244"/>
    <n v="28.3"/>
    <n v="34.299999999999997"/>
    <d v="1899-12-30T15:21:00"/>
    <n v="24"/>
    <d v="1899-12-30T06:38:00"/>
    <n v="10.3"/>
    <s v="Thu"/>
    <n v="61450257"/>
    <n v="1447746"/>
    <s v="08-15"/>
    <x v="11"/>
    <x v="7"/>
    <x v="14"/>
  </r>
  <r>
    <x v="4245"/>
    <n v="28.7"/>
    <n v="33.9"/>
    <d v="1899-12-30T14:46:00"/>
    <n v="24.3"/>
    <d v="1899-12-30T05:50:00"/>
    <n v="9.6"/>
    <s v="Fri"/>
    <n v="66055502"/>
    <n v="1556917"/>
    <s v="08-16"/>
    <x v="11"/>
    <x v="7"/>
    <x v="15"/>
  </r>
  <r>
    <x v="4246"/>
    <n v="29.1"/>
    <n v="34.5"/>
    <d v="1899-12-30T15:41:00"/>
    <n v="24.7"/>
    <d v="1899-12-30T05:39:00"/>
    <n v="9.8000000000000007"/>
    <s v="Sat"/>
    <n v="52106975"/>
    <n v="1227916"/>
    <s v="08-17"/>
    <x v="11"/>
    <x v="7"/>
    <x v="16"/>
  </r>
  <r>
    <x v="4247"/>
    <n v="29"/>
    <n v="34"/>
    <d v="1899-12-30T15:21:00"/>
    <n v="24.6"/>
    <d v="1899-12-30T05:51:00"/>
    <n v="9.4"/>
    <s v="Sun"/>
    <n v="45044105"/>
    <n v="1060899"/>
    <s v="08-18"/>
    <x v="11"/>
    <x v="7"/>
    <x v="17"/>
  </r>
  <r>
    <x v="4248"/>
    <n v="29.6"/>
    <n v="35.1"/>
    <d v="1899-12-30T15:46:00"/>
    <n v="24.6"/>
    <d v="1899-12-30T05:11:00"/>
    <n v="10.5"/>
    <s v="Mon"/>
    <n v="69320965"/>
    <n v="1631349"/>
    <s v="08-19"/>
    <x v="11"/>
    <x v="7"/>
    <x v="18"/>
  </r>
  <r>
    <x v="4249"/>
    <n v="28.8"/>
    <n v="33.6"/>
    <d v="1899-12-30T15:50:00"/>
    <n v="26.3"/>
    <d v="1899-12-30T23:53:00"/>
    <n v="7.3"/>
    <s v="Tue"/>
    <n v="71028373"/>
    <n v="1671079"/>
    <s v="08-20"/>
    <x v="11"/>
    <x v="7"/>
    <x v="19"/>
  </r>
  <r>
    <x v="4250"/>
    <n v="28.1"/>
    <n v="31.5"/>
    <d v="1899-12-30T12:57:00"/>
    <n v="25.6"/>
    <d v="1899-12-30T04:32:00"/>
    <n v="5.9"/>
    <s v="Wed"/>
    <n v="71791089"/>
    <n v="1688912"/>
    <s v="08-21"/>
    <x v="11"/>
    <x v="7"/>
    <x v="20"/>
  </r>
  <r>
    <x v="4251"/>
    <n v="29.7"/>
    <n v="34.4"/>
    <d v="1899-12-30T12:53:00"/>
    <n v="26"/>
    <d v="1899-12-30T04:53:00"/>
    <n v="8.4"/>
    <s v="Thu"/>
    <n v="71377321"/>
    <n v="1677361"/>
    <s v="08-22"/>
    <x v="11"/>
    <x v="7"/>
    <x v="21"/>
  </r>
  <r>
    <x v="4252"/>
    <n v="30.3"/>
    <n v="35.4"/>
    <d v="1899-12-30T15:07:00"/>
    <n v="25.1"/>
    <d v="1899-12-30T05:41:00"/>
    <n v="10.3"/>
    <s v="Fri"/>
    <n v="68398893"/>
    <n v="1608714"/>
    <s v="08-23"/>
    <x v="11"/>
    <x v="7"/>
    <x v="22"/>
  </r>
  <r>
    <x v="4253"/>
    <n v="30.4"/>
    <n v="35.799999999999997"/>
    <d v="1899-12-30T15:14:00"/>
    <n v="25.4"/>
    <d v="1899-12-30T05:36:00"/>
    <n v="10.4"/>
    <s v="Sat"/>
    <n v="53368160"/>
    <n v="1256190"/>
    <s v="08-24"/>
    <x v="11"/>
    <x v="7"/>
    <x v="23"/>
  </r>
  <r>
    <x v="4254"/>
    <n v="28.9"/>
    <n v="35.9"/>
    <d v="1899-12-30T13:25:00"/>
    <n v="25.4"/>
    <d v="1899-12-30T06:04:00"/>
    <n v="10.5"/>
    <s v="Sun"/>
    <n v="44897300"/>
    <n v="1058189"/>
    <s v="08-25"/>
    <x v="11"/>
    <x v="7"/>
    <x v="24"/>
  </r>
  <r>
    <x v="4255"/>
    <n v="28.7"/>
    <n v="34.4"/>
    <d v="1899-12-30T14:31:00"/>
    <n v="25.3"/>
    <d v="1899-12-30T04:45:00"/>
    <n v="9.1"/>
    <s v="Mon"/>
    <n v="66030772"/>
    <n v="1553913"/>
    <s v="08-26"/>
    <x v="11"/>
    <x v="7"/>
    <x v="25"/>
  </r>
  <r>
    <x v="4256"/>
    <n v="26.2"/>
    <n v="30.9"/>
    <d v="1899-12-30T12:12:00"/>
    <n v="23.7"/>
    <d v="1899-12-30T17:59:00"/>
    <n v="7.2"/>
    <s v="Tue"/>
    <n v="69670780"/>
    <n v="1636594"/>
    <s v="08-27"/>
    <x v="11"/>
    <x v="7"/>
    <x v="26"/>
  </r>
  <r>
    <x v="4257"/>
    <n v="26.6"/>
    <n v="29.9"/>
    <d v="1899-12-30T13:19:00"/>
    <n v="24.1"/>
    <d v="1899-12-30T01:33:00"/>
    <n v="5.8"/>
    <s v="Wed"/>
    <n v="69965777"/>
    <n v="1637662"/>
    <s v="08-28"/>
    <x v="11"/>
    <x v="7"/>
    <x v="27"/>
  </r>
  <r>
    <x v="4258"/>
    <n v="28.1"/>
    <n v="32.799999999999997"/>
    <d v="1899-12-30T13:34:00"/>
    <n v="25"/>
    <d v="1899-12-30T08:27:00"/>
    <n v="7.8"/>
    <s v="Thu"/>
    <n v="70096903"/>
    <n v="1638047"/>
    <s v="08-29"/>
    <x v="11"/>
    <x v="7"/>
    <x v="28"/>
  </r>
  <r>
    <x v="4259"/>
    <n v="29.5"/>
    <n v="34.799999999999997"/>
    <d v="1899-12-30T16:33:00"/>
    <n v="25.7"/>
    <d v="1899-12-30T01:48:00"/>
    <n v="9.1"/>
    <s v="Fri"/>
    <n v="68514778"/>
    <n v="1599109"/>
    <s v="08-30"/>
    <x v="11"/>
    <x v="7"/>
    <x v="29"/>
  </r>
  <r>
    <x v="4260"/>
    <n v="27.6"/>
    <n v="33.299999999999997"/>
    <d v="1899-12-30T15:29:00"/>
    <n v="24.3"/>
    <d v="1899-12-30T06:15:00"/>
    <n v="9"/>
    <s v="Sat"/>
    <n v="49785814"/>
    <n v="1161886"/>
    <s v="08-31"/>
    <x v="11"/>
    <x v="7"/>
    <x v="30"/>
  </r>
  <r>
    <x v="4261"/>
    <n v="27.9"/>
    <n v="34.299999999999997"/>
    <d v="1899-12-30T16:17:00"/>
    <n v="22.2"/>
    <d v="1899-12-30T06:11:00"/>
    <n v="12.1"/>
    <s v="Sun"/>
    <n v="44050649"/>
    <n v="1031498"/>
    <s v="09-01"/>
    <x v="11"/>
    <x v="8"/>
    <x v="0"/>
  </r>
  <r>
    <x v="4262"/>
    <n v="27"/>
    <n v="31.7"/>
    <d v="1899-12-30T13:47:00"/>
    <n v="22.9"/>
    <d v="1899-12-30T05:58:00"/>
    <n v="8.8000000000000007"/>
    <s v="Mon"/>
    <n v="66930959"/>
    <n v="1570368"/>
    <s v="09-02"/>
    <x v="11"/>
    <x v="8"/>
    <x v="1"/>
  </r>
  <r>
    <x v="4263"/>
    <n v="24.9"/>
    <n v="28.8"/>
    <d v="1899-12-30T13:56:00"/>
    <n v="21.9"/>
    <d v="1899-12-30T23:54:00"/>
    <n v="6.9"/>
    <s v="Tue"/>
    <n v="71806548"/>
    <n v="1679524"/>
    <s v="09-03"/>
    <x v="11"/>
    <x v="8"/>
    <x v="2"/>
  </r>
  <r>
    <x v="4264"/>
    <n v="25.4"/>
    <n v="31"/>
    <d v="1899-12-30T15:11:00"/>
    <n v="19.600000000000001"/>
    <d v="1899-12-30T04:38:00"/>
    <n v="11.4"/>
    <s v="Wed"/>
    <n v="73137014"/>
    <n v="1705484"/>
    <s v="09-04"/>
    <x v="11"/>
    <x v="8"/>
    <x v="3"/>
  </r>
  <r>
    <x v="4265"/>
    <n v="28.4"/>
    <n v="35.1"/>
    <d v="1899-12-30T15:08:00"/>
    <n v="20.3"/>
    <d v="1899-12-30T05:41:00"/>
    <n v="14.8"/>
    <s v="Thu"/>
    <n v="68562548"/>
    <n v="1684676"/>
    <s v="09-05"/>
    <x v="11"/>
    <x v="8"/>
    <x v="4"/>
  </r>
  <r>
    <x v="4266"/>
    <n v="25.4"/>
    <n v="29.2"/>
    <d v="1899-12-30T00:01:00"/>
    <n v="22.5"/>
    <d v="1899-12-30T06:55:00"/>
    <n v="6.7"/>
    <s v="Fri"/>
    <n v="71130745"/>
    <n v="1655837"/>
    <s v="09-06"/>
    <x v="11"/>
    <x v="8"/>
    <x v="5"/>
  </r>
  <r>
    <x v="4267"/>
    <n v="25.4"/>
    <n v="30"/>
    <d v="1899-12-30T15:10:00"/>
    <n v="22.3"/>
    <d v="1899-12-30T03:14:00"/>
    <n v="7.7"/>
    <s v="Sat"/>
    <n v="55255959"/>
    <n v="1284227"/>
    <s v="09-07"/>
    <x v="11"/>
    <x v="8"/>
    <x v="6"/>
  </r>
  <r>
    <x v="4268"/>
    <n v="27.2"/>
    <n v="32.299999999999997"/>
    <d v="1899-12-30T14:49:00"/>
    <n v="24.7"/>
    <d v="1899-12-30T04:04:00"/>
    <n v="7.6"/>
    <s v="Sun"/>
    <n v="46589991"/>
    <n v="1084281"/>
    <s v="09-08"/>
    <x v="11"/>
    <x v="8"/>
    <x v="7"/>
  </r>
  <r>
    <x v="4269"/>
    <n v="27.5"/>
    <n v="32.299999999999997"/>
    <d v="1899-12-30T14:54:00"/>
    <n v="24.6"/>
    <d v="1899-12-30T05:55:00"/>
    <n v="7.7"/>
    <s v="Mon"/>
    <n v="68708310"/>
    <n v="1605132"/>
    <s v="09-09"/>
    <x v="11"/>
    <x v="8"/>
    <x v="8"/>
  </r>
  <r>
    <x v="4270"/>
    <n v="28.9"/>
    <n v="35.6"/>
    <d v="1899-12-30T16:22:00"/>
    <n v="23"/>
    <d v="1899-12-30T06:13:00"/>
    <n v="12.6"/>
    <s v="Tue"/>
    <n v="71771537"/>
    <n v="1681457"/>
    <s v="09-10"/>
    <x v="11"/>
    <x v="8"/>
    <x v="9"/>
  </r>
  <r>
    <x v="4271"/>
    <n v="27.1"/>
    <n v="31.1"/>
    <d v="1899-12-30T16:06:00"/>
    <n v="25.1"/>
    <d v="1899-12-30T20:32:00"/>
    <n v="6"/>
    <s v="Wed"/>
    <n v="71715123"/>
    <n v="1685898"/>
    <s v="09-11"/>
    <x v="11"/>
    <x v="8"/>
    <x v="10"/>
  </r>
  <r>
    <x v="4272"/>
    <n v="27.5"/>
    <n v="32.299999999999997"/>
    <d v="1899-12-30T15:01:00"/>
    <n v="24.5"/>
    <d v="1899-12-30T03:06:00"/>
    <n v="7.8"/>
    <s v="Thu"/>
    <n v="72319503"/>
    <n v="1699752"/>
    <s v="09-12"/>
    <x v="11"/>
    <x v="8"/>
    <x v="11"/>
  </r>
  <r>
    <x v="4273"/>
    <n v="28.9"/>
    <n v="33.799999999999997"/>
    <d v="1899-12-30T15:56:00"/>
    <n v="25"/>
    <d v="1899-12-30T02:40:00"/>
    <n v="8.8000000000000007"/>
    <s v="Fri"/>
    <n v="67345861"/>
    <n v="1581487"/>
    <s v="09-13"/>
    <x v="11"/>
    <x v="8"/>
    <x v="12"/>
  </r>
  <r>
    <x v="4274"/>
    <n v="28.7"/>
    <n v="34.9"/>
    <d v="1899-12-30T14:48:00"/>
    <n v="25"/>
    <d v="1899-12-30T23:48:00"/>
    <n v="9.9"/>
    <s v="Sat"/>
    <n v="50038671"/>
    <n v="1171843"/>
    <s v="09-14"/>
    <x v="11"/>
    <x v="8"/>
    <x v="13"/>
  </r>
  <r>
    <x v="4275"/>
    <n v="26.5"/>
    <n v="29.8"/>
    <d v="1899-12-30T13:07:00"/>
    <n v="24.7"/>
    <d v="1899-12-30T22:50:00"/>
    <n v="5.0999999999999996"/>
    <s v="Sun"/>
    <n v="43146870"/>
    <n v="1008488"/>
    <s v="09-15"/>
    <x v="11"/>
    <x v="8"/>
    <x v="14"/>
  </r>
  <r>
    <x v="4276"/>
    <n v="26"/>
    <n v="28.5"/>
    <d v="1899-12-30T13:32:00"/>
    <n v="24.4"/>
    <d v="1899-12-30T06:04:00"/>
    <n v="4.0999999999999996"/>
    <s v="Mon"/>
    <n v="40029909"/>
    <n v="935030"/>
    <s v="09-16"/>
    <x v="11"/>
    <x v="8"/>
    <x v="15"/>
  </r>
  <r>
    <x v="4277"/>
    <n v="29.5"/>
    <n v="36.1"/>
    <d v="1899-12-30T15:16:00"/>
    <n v="24.3"/>
    <d v="1899-12-30T06:06:00"/>
    <n v="11.8"/>
    <s v="Tue"/>
    <n v="34225354"/>
    <n v="801848"/>
    <s v="09-17"/>
    <x v="11"/>
    <x v="8"/>
    <x v="16"/>
  </r>
  <r>
    <x v="4278"/>
    <n v="29.5"/>
    <n v="35.799999999999997"/>
    <d v="1899-12-30T14:07:00"/>
    <n v="25.8"/>
    <d v="1899-12-30T05:31:00"/>
    <n v="10"/>
    <s v="Wed"/>
    <n v="38684714"/>
    <n v="907468"/>
    <s v="09-18"/>
    <x v="11"/>
    <x v="8"/>
    <x v="17"/>
  </r>
  <r>
    <x v="4279"/>
    <n v="29"/>
    <n v="34"/>
    <d v="1899-12-30T15:53:00"/>
    <n v="24.5"/>
    <d v="1899-12-30T05:28:00"/>
    <n v="9.5"/>
    <s v="Thu"/>
    <n v="61639982"/>
    <n v="1450315"/>
    <s v="09-19"/>
    <x v="11"/>
    <x v="8"/>
    <x v="18"/>
  </r>
  <r>
    <x v="4280"/>
    <n v="26.2"/>
    <n v="28.2"/>
    <d v="1899-12-30T00:01:00"/>
    <n v="25.2"/>
    <d v="1899-12-30T21:28:00"/>
    <n v="3"/>
    <s v="Fri"/>
    <n v="66905805"/>
    <n v="1572620"/>
    <s v="09-20"/>
    <x v="11"/>
    <x v="8"/>
    <x v="19"/>
  </r>
  <r>
    <x v="4281"/>
    <n v="21.2"/>
    <n v="25.4"/>
    <d v="1899-12-30T02:36:00"/>
    <n v="19.7"/>
    <d v="1899-12-30T05:59:00"/>
    <n v="5.7"/>
    <s v="Sat"/>
    <n v="54576227"/>
    <n v="1276521"/>
    <s v="09-21"/>
    <x v="11"/>
    <x v="8"/>
    <x v="20"/>
  </r>
  <r>
    <x v="4282"/>
    <n v="22.1"/>
    <n v="25.4"/>
    <d v="1899-12-30T11:59:00"/>
    <n v="19.899999999999999"/>
    <d v="1899-12-30T23:06:00"/>
    <n v="5.5"/>
    <s v="Sun"/>
    <n v="46648394"/>
    <n v="1089265"/>
    <s v="09-22"/>
    <x v="11"/>
    <x v="8"/>
    <x v="21"/>
  </r>
  <r>
    <x v="4283"/>
    <n v="19.7"/>
    <n v="23.6"/>
    <d v="1899-12-30T12:39:00"/>
    <n v="15.2"/>
    <d v="1899-12-30T23:46:00"/>
    <n v="8.4"/>
    <s v="Mon"/>
    <n v="68170447"/>
    <n v="1594356"/>
    <s v="09-23"/>
    <x v="11"/>
    <x v="8"/>
    <x v="22"/>
  </r>
  <r>
    <x v="4284"/>
    <n v="19.7"/>
    <n v="25.7"/>
    <d v="1899-12-30T14:01:00"/>
    <n v="13.6"/>
    <d v="1899-12-30T04:20:00"/>
    <n v="12.1"/>
    <s v="Tue"/>
    <n v="72008154"/>
    <n v="1683977"/>
    <s v="09-24"/>
    <x v="11"/>
    <x v="8"/>
    <x v="23"/>
  </r>
  <r>
    <x v="4285"/>
    <n v="22.5"/>
    <n v="28.2"/>
    <d v="1899-12-30T15:40:00"/>
    <n v="17.3"/>
    <d v="1899-12-30T06:26:00"/>
    <n v="10.9"/>
    <s v="Wed"/>
    <n v="72147568"/>
    <n v="1687217"/>
    <s v="09-25"/>
    <x v="11"/>
    <x v="8"/>
    <x v="24"/>
  </r>
  <r>
    <x v="4286"/>
    <n v="23.3"/>
    <n v="29"/>
    <d v="1899-12-30T13:54:00"/>
    <n v="18.100000000000001"/>
    <d v="1899-12-30T05:37:00"/>
    <n v="10.9"/>
    <s v="Thu"/>
    <n v="74158325"/>
    <n v="1732682"/>
    <s v="09-26"/>
    <x v="11"/>
    <x v="8"/>
    <x v="25"/>
  </r>
  <r>
    <x v="4287"/>
    <n v="23.4"/>
    <n v="29.7"/>
    <d v="1899-12-30T14:17:00"/>
    <n v="20.399999999999999"/>
    <d v="1899-12-30T03:44:00"/>
    <n v="9.3000000000000007"/>
    <s v="Fri"/>
    <n v="74216172"/>
    <n v="1726988"/>
    <s v="09-27"/>
    <x v="11"/>
    <x v="8"/>
    <x v="26"/>
  </r>
  <r>
    <x v="4288"/>
    <n v="21.8"/>
    <n v="25.9"/>
    <d v="1899-12-30T12:44:00"/>
    <n v="19.2"/>
    <d v="1899-12-30T06:35:00"/>
    <n v="6.7"/>
    <s v="Sat"/>
    <n v="57942840"/>
    <n v="1347475"/>
    <s v="09-28"/>
    <x v="11"/>
    <x v="8"/>
    <x v="27"/>
  </r>
  <r>
    <x v="4289"/>
    <n v="21.3"/>
    <n v="26.1"/>
    <d v="1899-12-30T14:05:00"/>
    <n v="17.399999999999999"/>
    <d v="1899-12-30T23:56:00"/>
    <n v="8.6999999999999993"/>
    <s v="Sun"/>
    <n v="49282417"/>
    <n v="1146006"/>
    <s v="09-29"/>
    <x v="11"/>
    <x v="8"/>
    <x v="28"/>
  </r>
  <r>
    <x v="4290"/>
    <n v="21.3"/>
    <n v="28.8"/>
    <d v="1899-12-30T16:40:00"/>
    <n v="15"/>
    <d v="1899-12-30T06:16:00"/>
    <n v="13.8"/>
    <s v="Mon"/>
    <n v="68439129"/>
    <n v="1589649"/>
    <s v="09-30"/>
    <x v="11"/>
    <x v="8"/>
    <x v="29"/>
  </r>
  <r>
    <x v="4291"/>
    <n v="21.1"/>
    <n v="28.2"/>
    <d v="1899-12-30T12:41:00"/>
    <n v="16.600000000000001"/>
    <d v="1899-12-30T06:10:00"/>
    <n v="11.6"/>
    <s v="Tue"/>
    <n v="64900116"/>
    <n v="1510064"/>
    <s v="10-01"/>
    <x v="11"/>
    <x v="9"/>
    <x v="0"/>
  </r>
  <r>
    <x v="4292"/>
    <n v="17.3"/>
    <n v="21.6"/>
    <d v="1899-12-30T16:23:00"/>
    <n v="14.3"/>
    <d v="1899-12-30T06:41:00"/>
    <n v="7.3"/>
    <s v="Wed"/>
    <n v="72947108"/>
    <n v="1702289"/>
    <s v="10-02"/>
    <x v="11"/>
    <x v="9"/>
    <x v="1"/>
  </r>
  <r>
    <x v="4293"/>
    <n v="16.600000000000001"/>
    <n v="20.7"/>
    <d v="1899-12-30T13:22:00"/>
    <n v="14.1"/>
    <d v="1899-12-30T00:23:00"/>
    <n v="6.6"/>
    <s v="Thu"/>
    <n v="65194167"/>
    <n v="1521859"/>
    <s v="10-03"/>
    <x v="11"/>
    <x v="9"/>
    <x v="2"/>
  </r>
  <r>
    <x v="4294"/>
    <n v="17.3"/>
    <n v="23.1"/>
    <d v="1899-12-30T14:32:00"/>
    <n v="12.6"/>
    <d v="1899-12-30T06:39:00"/>
    <n v="10.5"/>
    <s v="Fri"/>
    <n v="69623234"/>
    <n v="1627643"/>
    <s v="10-04"/>
    <x v="11"/>
    <x v="9"/>
    <x v="3"/>
  </r>
  <r>
    <x v="4295"/>
    <n v="17.2"/>
    <n v="23.8"/>
    <d v="1899-12-30T13:58:00"/>
    <n v="11"/>
    <d v="1899-12-30T06:37:00"/>
    <n v="12.8"/>
    <s v="Sat"/>
    <n v="58961273"/>
    <n v="1379497"/>
    <s v="10-05"/>
    <x v="11"/>
    <x v="9"/>
    <x v="4"/>
  </r>
  <r>
    <x v="4296"/>
    <n v="18.100000000000001"/>
    <n v="22.4"/>
    <d v="1899-12-30T12:54:00"/>
    <n v="14.6"/>
    <d v="1899-12-30T00:37:00"/>
    <n v="7.8"/>
    <s v="Sun"/>
    <n v="55182144"/>
    <n v="1291221"/>
    <s v="10-06"/>
    <x v="11"/>
    <x v="9"/>
    <x v="5"/>
  </r>
  <r>
    <x v="4297"/>
    <n v="17.399999999999999"/>
    <n v="19.399999999999999"/>
    <d v="1899-12-30T13:15:00"/>
    <n v="15.9"/>
    <d v="1899-12-30T06:34:00"/>
    <n v="3.5"/>
    <s v="Mon"/>
    <n v="73721238"/>
    <n v="1724170"/>
    <s v="10-07"/>
    <x v="11"/>
    <x v="9"/>
    <x v="6"/>
  </r>
  <r>
    <x v="4298"/>
    <n v="17.899999999999999"/>
    <n v="24.6"/>
    <d v="1899-12-30T14:34:00"/>
    <n v="13.8"/>
    <d v="1899-12-30T06:24:00"/>
    <n v="10.8"/>
    <s v="Tue"/>
    <n v="79527764"/>
    <n v="1861999"/>
    <s v="10-08"/>
    <x v="11"/>
    <x v="9"/>
    <x v="7"/>
  </r>
  <r>
    <x v="4299"/>
    <n v="17.2"/>
    <n v="22.4"/>
    <d v="1899-12-30T13:54:00"/>
    <n v="13.2"/>
    <d v="1899-12-30T06:04:00"/>
    <n v="9.1999999999999993"/>
    <s v="Wed"/>
    <n v="70384455"/>
    <n v="1651412"/>
    <s v="10-09"/>
    <x v="11"/>
    <x v="9"/>
    <x v="8"/>
  </r>
  <r>
    <x v="4300"/>
    <n v="17.5"/>
    <n v="24.3"/>
    <d v="1899-12-30T15:40:00"/>
    <n v="11.5"/>
    <d v="1899-12-30T05:58:00"/>
    <n v="12.8"/>
    <s v="Thu"/>
    <n v="78898808"/>
    <n v="1854311"/>
    <s v="10-10"/>
    <x v="11"/>
    <x v="9"/>
    <x v="9"/>
  </r>
  <r>
    <x v="4301"/>
    <n v="18.100000000000001"/>
    <n v="25.2"/>
    <d v="1899-12-30T15:17:00"/>
    <n v="12.4"/>
    <d v="1899-12-30T06:13:00"/>
    <n v="12.8"/>
    <s v="Fri"/>
    <n v="76342621"/>
    <n v="1796489"/>
    <s v="10-11"/>
    <x v="11"/>
    <x v="9"/>
    <x v="10"/>
  </r>
  <r>
    <x v="4302"/>
    <n v="17.8"/>
    <n v="25.4"/>
    <d v="1899-12-30T14:08:00"/>
    <n v="12.2"/>
    <d v="1899-12-30T06:29:00"/>
    <n v="13.2"/>
    <s v="Sat"/>
    <n v="61921804"/>
    <n v="1457868"/>
    <s v="10-12"/>
    <x v="11"/>
    <x v="9"/>
    <x v="11"/>
  </r>
  <r>
    <x v="4303"/>
    <n v="17.899999999999999"/>
    <n v="24"/>
    <d v="1899-12-30T12:57:00"/>
    <n v="10.4"/>
    <d v="1899-12-30T06:23:00"/>
    <n v="13.6"/>
    <s v="Sun"/>
    <n v="56645868"/>
    <n v="1333770"/>
    <s v="10-13"/>
    <x v="11"/>
    <x v="9"/>
    <x v="12"/>
  </r>
  <r>
    <x v="4304"/>
    <n v="18.7"/>
    <n v="21.7"/>
    <d v="1899-12-30T12:19:00"/>
    <n v="16.5"/>
    <d v="1899-12-30T05:26:00"/>
    <n v="5.2"/>
    <s v="Mon"/>
    <n v="76013473"/>
    <n v="1786615"/>
    <s v="10-14"/>
    <x v="11"/>
    <x v="9"/>
    <x v="13"/>
  </r>
  <r>
    <x v="4305"/>
    <n v="19.100000000000001"/>
    <n v="21"/>
    <d v="1899-12-30T16:08:00"/>
    <n v="17.3"/>
    <d v="1899-12-30T00:01:00"/>
    <n v="3.7"/>
    <s v="Tue"/>
    <n v="80092917"/>
    <n v="1882578"/>
    <s v="10-15"/>
    <x v="11"/>
    <x v="9"/>
    <x v="14"/>
  </r>
  <r>
    <x v="4306"/>
    <n v="19.399999999999999"/>
    <n v="24.6"/>
    <d v="1899-12-30T14:46:00"/>
    <n v="16.399999999999999"/>
    <d v="1899-12-30T02:47:00"/>
    <n v="8.1999999999999993"/>
    <s v="Wed"/>
    <n v="78211281"/>
    <n v="1841813"/>
    <s v="10-16"/>
    <x v="11"/>
    <x v="9"/>
    <x v="15"/>
  </r>
  <r>
    <x v="4307"/>
    <n v="18.7"/>
    <n v="23.5"/>
    <d v="1899-12-30T14:47:00"/>
    <n v="15.2"/>
    <d v="1899-12-30T06:10:00"/>
    <n v="8.3000000000000007"/>
    <s v="Thu"/>
    <n v="78269219"/>
    <n v="1842987"/>
    <s v="10-17"/>
    <x v="11"/>
    <x v="9"/>
    <x v="16"/>
  </r>
  <r>
    <x v="4308"/>
    <n v="20.5"/>
    <n v="24.3"/>
    <d v="1899-12-30T14:20:00"/>
    <n v="17.600000000000001"/>
    <d v="1899-12-30T02:25:00"/>
    <n v="6.7"/>
    <s v="Fri"/>
    <n v="77152422"/>
    <n v="1817859"/>
    <s v="10-18"/>
    <x v="11"/>
    <x v="9"/>
    <x v="17"/>
  </r>
  <r>
    <x v="4309"/>
    <m/>
    <n v="23"/>
    <d v="1899-12-30T09:58:00"/>
    <n v="13.2"/>
    <d v="1899-12-30T22:18:00"/>
    <n v="9.8000000000000007"/>
    <s v="Sat"/>
    <n v="66406743"/>
    <n v="1565564"/>
    <s v="10-19"/>
    <x v="11"/>
    <x v="9"/>
    <x v="18"/>
  </r>
  <r>
    <x v="4310"/>
    <n v="14.4"/>
    <n v="15.7"/>
    <d v="1899-12-30T12:28:00"/>
    <n v="12.1"/>
    <d v="1899-12-30T07:06:00"/>
    <n v="3.6"/>
    <s v="Sun"/>
    <n v="67622227"/>
    <n v="1596221"/>
    <s v="10-20"/>
    <x v="11"/>
    <x v="9"/>
    <x v="19"/>
  </r>
  <r>
    <x v="4311"/>
    <n v="15.2"/>
    <n v="17.7"/>
    <d v="1899-12-30T15:03:00"/>
    <n v="11.8"/>
    <d v="1899-12-30T06:24:00"/>
    <n v="5.9"/>
    <s v="Mon"/>
    <n v="86009822"/>
    <n v="2029278"/>
    <s v="10-21"/>
    <x v="11"/>
    <x v="9"/>
    <x v="20"/>
  </r>
  <r>
    <x v="4312"/>
    <n v="17.100000000000001"/>
    <n v="18.399999999999999"/>
    <d v="1899-12-30T15:52:00"/>
    <n v="15"/>
    <d v="1899-12-30T01:26:00"/>
    <n v="3.4"/>
    <s v="Tue"/>
    <n v="91898976"/>
    <n v="2167972"/>
    <s v="10-22"/>
    <x v="11"/>
    <x v="9"/>
    <x v="21"/>
  </r>
  <r>
    <x v="4313"/>
    <n v="16.8"/>
    <n v="20.399999999999999"/>
    <d v="1899-12-30T15:28:00"/>
    <n v="12.5"/>
    <d v="1899-12-30T23:57:00"/>
    <n v="7.9"/>
    <s v="Wed"/>
    <n v="92865895"/>
    <n v="2188169"/>
    <s v="10-23"/>
    <x v="11"/>
    <x v="9"/>
    <x v="22"/>
  </r>
  <r>
    <x v="4314"/>
    <n v="13.8"/>
    <n v="21"/>
    <d v="1899-12-30T15:20:00"/>
    <n v="7.6"/>
    <d v="1899-12-30T06:15:00"/>
    <n v="13.4"/>
    <s v="Thu"/>
    <n v="95677731"/>
    <n v="2248304"/>
    <s v="10-24"/>
    <x v="11"/>
    <x v="9"/>
    <x v="23"/>
  </r>
  <r>
    <x v="4315"/>
    <n v="15"/>
    <n v="20.6"/>
    <d v="1899-12-30T13:42:00"/>
    <n v="8.4"/>
    <d v="1899-12-30T06:41:00"/>
    <n v="12.2"/>
    <s v="Fri"/>
    <n v="93499221"/>
    <n v="2192368"/>
    <s v="10-25"/>
    <x v="11"/>
    <x v="9"/>
    <x v="24"/>
  </r>
  <r>
    <x v="4316"/>
    <n v="16.600000000000001"/>
    <n v="21.6"/>
    <d v="1899-12-30T13:06:00"/>
    <n v="12.5"/>
    <d v="1899-12-30T06:33:00"/>
    <n v="9.1"/>
    <s v="Sat"/>
    <n v="75205310"/>
    <n v="1764870"/>
    <s v="10-26"/>
    <x v="11"/>
    <x v="9"/>
    <x v="25"/>
  </r>
  <r>
    <x v="4317"/>
    <n v="14.5"/>
    <n v="17.399999999999999"/>
    <d v="1899-12-30T11:42:00"/>
    <n v="10.9"/>
    <d v="1899-12-30T06:39:00"/>
    <n v="6.5"/>
    <s v="Sun"/>
    <n v="72995028"/>
    <n v="1714257"/>
    <s v="10-27"/>
    <x v="11"/>
    <x v="9"/>
    <x v="26"/>
  </r>
  <r>
    <x v="4318"/>
    <n v="14.6"/>
    <n v="16.600000000000001"/>
    <d v="1899-12-30T10:22:00"/>
    <n v="12.9"/>
    <d v="1899-12-30T06:25:00"/>
    <n v="3.7"/>
    <s v="Mon"/>
    <n v="93981038"/>
    <n v="2207668"/>
    <s v="10-28"/>
    <x v="11"/>
    <x v="9"/>
    <x v="27"/>
  </r>
  <r>
    <x v="4319"/>
    <n v="14.5"/>
    <n v="19.899999999999999"/>
    <d v="1899-12-30T14:48:00"/>
    <n v="10.7"/>
    <d v="1899-12-30T05:17:00"/>
    <n v="9.1999999999999993"/>
    <s v="Tue"/>
    <n v="100057997"/>
    <n v="2353210"/>
    <s v="10-29"/>
    <x v="11"/>
    <x v="9"/>
    <x v="28"/>
  </r>
  <r>
    <x v="4320"/>
    <n v="14.7"/>
    <n v="22.7"/>
    <d v="1899-12-30T14:55:00"/>
    <n v="9.1999999999999993"/>
    <d v="1899-12-30T05:31:00"/>
    <n v="13.5"/>
    <s v="Wed"/>
    <n v="99320677"/>
    <n v="2341970"/>
    <s v="10-30"/>
    <x v="11"/>
    <x v="9"/>
    <x v="29"/>
  </r>
  <r>
    <x v="4321"/>
    <n v="15"/>
    <n v="21.3"/>
    <d v="1899-12-30T14:53:00"/>
    <n v="9.3000000000000007"/>
    <d v="1899-12-30T07:04:00"/>
    <n v="12"/>
    <s v="Thu"/>
    <n v="99420108"/>
    <n v="2340326"/>
    <s v="10-31"/>
    <x v="11"/>
    <x v="9"/>
    <x v="30"/>
  </r>
  <r>
    <x v="4322"/>
    <n v="14"/>
    <n v="15.3"/>
    <d v="1899-12-30T13:01:00"/>
    <n v="12.6"/>
    <d v="1899-12-30T03:42:00"/>
    <n v="2.7"/>
    <s v="Fri"/>
    <n v="102560275"/>
    <n v="2406956"/>
    <s v="11-01"/>
    <x v="11"/>
    <x v="10"/>
    <x v="0"/>
  </r>
  <r>
    <x v="4323"/>
    <n v="16.2"/>
    <n v="22.5"/>
    <d v="1899-12-30T13:16:00"/>
    <n v="13"/>
    <d v="1899-12-30T23:59:00"/>
    <n v="9.5"/>
    <s v="Sat"/>
    <n v="82790579"/>
    <n v="1945797"/>
    <s v="11-02"/>
    <x v="11"/>
    <x v="10"/>
    <x v="1"/>
  </r>
  <r>
    <x v="4324"/>
    <n v="14.6"/>
    <n v="21.7"/>
    <d v="1899-12-30T16:12:00"/>
    <n v="9.9"/>
    <d v="1899-12-30T06:57:00"/>
    <n v="11.8"/>
    <s v="Sun"/>
    <n v="74148961"/>
    <n v="1745264"/>
    <s v="11-03"/>
    <x v="11"/>
    <x v="10"/>
    <x v="2"/>
  </r>
  <r>
    <x v="4325"/>
    <n v="15.2"/>
    <n v="21.7"/>
    <d v="1899-12-30T14:24:00"/>
    <n v="9.8000000000000007"/>
    <d v="1899-12-30T06:36:00"/>
    <n v="11.9"/>
    <s v="Mon"/>
    <n v="98504170"/>
    <n v="2310012"/>
    <s v="11-04"/>
    <x v="11"/>
    <x v="10"/>
    <x v="3"/>
  </r>
  <r>
    <x v="4326"/>
    <n v="12.4"/>
    <n v="18.5"/>
    <d v="1899-12-30T14:56:00"/>
    <n v="8.1999999999999993"/>
    <d v="1899-12-30T06:41:00"/>
    <n v="10.3"/>
    <s v="Tue"/>
    <n v="110664207"/>
    <n v="2584814"/>
    <s v="11-05"/>
    <x v="11"/>
    <x v="10"/>
    <x v="4"/>
  </r>
  <r>
    <x v="4327"/>
    <n v="9.4"/>
    <n v="14.7"/>
    <d v="1899-12-30T15:05:00"/>
    <n v="4.4000000000000004"/>
    <d v="1899-12-30T23:54:00"/>
    <n v="10.3"/>
    <s v="Wed"/>
    <n v="125618124"/>
    <n v="2923801"/>
    <s v="11-06"/>
    <x v="11"/>
    <x v="10"/>
    <x v="5"/>
  </r>
  <r>
    <x v="4328"/>
    <n v="9.3000000000000007"/>
    <n v="18.600000000000001"/>
    <d v="1899-12-30T15:45:00"/>
    <n v="1.6"/>
    <d v="1899-12-30T07:00:00"/>
    <n v="17"/>
    <s v="Thu"/>
    <n v="129286415"/>
    <n v="3008073"/>
    <s v="11-07"/>
    <x v="11"/>
    <x v="10"/>
    <x v="6"/>
  </r>
  <r>
    <x v="4329"/>
    <n v="12.4"/>
    <n v="20.399999999999999"/>
    <d v="1899-12-30T14:46:00"/>
    <n v="5.6"/>
    <d v="1899-12-30T07:02:00"/>
    <n v="14.8"/>
    <s v="Fri"/>
    <n v="120087293"/>
    <n v="2797346"/>
    <s v="11-08"/>
    <x v="11"/>
    <x v="10"/>
    <x v="7"/>
  </r>
  <r>
    <x v="4330"/>
    <n v="12.7"/>
    <n v="18.8"/>
    <d v="1899-12-30T13:09:00"/>
    <n v="7.5"/>
    <d v="1899-12-30T07:27:00"/>
    <n v="11.3"/>
    <s v="Sat"/>
    <n v="99364781"/>
    <n v="2315637"/>
    <s v="11-09"/>
    <x v="11"/>
    <x v="10"/>
    <x v="8"/>
  </r>
  <r>
    <x v="4331"/>
    <n v="12.6"/>
    <n v="16.8"/>
    <d v="1899-12-30T15:13:00"/>
    <n v="9.6999999999999993"/>
    <d v="1899-12-30T04:38:00"/>
    <n v="7.1"/>
    <s v="Sun"/>
    <n v="93812981"/>
    <n v="2187699"/>
    <s v="11-10"/>
    <x v="11"/>
    <x v="10"/>
    <x v="9"/>
  </r>
  <r>
    <x v="4332"/>
    <n v="13.9"/>
    <n v="20.399999999999999"/>
    <d v="1899-12-30T15:11:00"/>
    <n v="9.3000000000000007"/>
    <d v="1899-12-30T02:32:00"/>
    <n v="11.1"/>
    <s v="Mon"/>
    <n v="108654308"/>
    <n v="2532989"/>
    <s v="11-11"/>
    <x v="11"/>
    <x v="10"/>
    <x v="10"/>
  </r>
  <r>
    <x v="4333"/>
    <n v="13.8"/>
    <n v="21.4"/>
    <d v="1899-12-30T15:36:00"/>
    <n v="9.1999999999999993"/>
    <d v="1899-12-30T06:12:00"/>
    <n v="12.2"/>
    <s v="Tue"/>
    <n v="110435664"/>
    <n v="2574787"/>
    <s v="11-12"/>
    <x v="11"/>
    <x v="10"/>
    <x v="11"/>
  </r>
  <r>
    <x v="4334"/>
    <n v="13.1"/>
    <n v="20"/>
    <d v="1899-12-30T13:44:00"/>
    <n v="6.5"/>
    <d v="1899-12-30T06:53:00"/>
    <n v="13.5"/>
    <s v="Wed"/>
    <n v="115022992"/>
    <n v="2682937"/>
    <s v="11-13"/>
    <x v="11"/>
    <x v="10"/>
    <x v="12"/>
  </r>
  <r>
    <x v="4335"/>
    <n v="12.8"/>
    <n v="17.899999999999999"/>
    <d v="1899-12-30T13:46:00"/>
    <n v="7.7"/>
    <d v="1899-12-30T06:34:00"/>
    <n v="10.199999999999999"/>
    <s v="Thu"/>
    <n v="115475833"/>
    <n v="2701180"/>
    <s v="11-14"/>
    <x v="11"/>
    <x v="10"/>
    <x v="13"/>
  </r>
  <r>
    <x v="4336"/>
    <n v="14.6"/>
    <n v="17.8"/>
    <d v="1899-12-30T16:15:00"/>
    <n v="12.5"/>
    <d v="1899-12-30T05:01:00"/>
    <n v="5.3"/>
    <s v="Fri"/>
    <n v="109493909"/>
    <n v="2563179"/>
    <s v="11-15"/>
    <x v="11"/>
    <x v="10"/>
    <x v="14"/>
  </r>
  <r>
    <x v="4337"/>
    <n v="16.399999999999999"/>
    <n v="23"/>
    <d v="1899-12-30T15:07:00"/>
    <n v="11.3"/>
    <d v="1899-12-30T07:23:00"/>
    <n v="11.7"/>
    <s v="Sat"/>
    <n v="89405311"/>
    <n v="2098604"/>
    <s v="11-16"/>
    <x v="11"/>
    <x v="10"/>
    <x v="15"/>
  </r>
  <r>
    <x v="4338"/>
    <n v="12.5"/>
    <n v="16.5"/>
    <d v="1899-12-30T04:50:00"/>
    <n v="6.9"/>
    <d v="1899-12-30T23:58:00"/>
    <n v="9.6"/>
    <s v="Sun"/>
    <n v="99640305"/>
    <n v="2338092"/>
    <s v="11-17"/>
    <x v="11"/>
    <x v="10"/>
    <x v="16"/>
  </r>
  <r>
    <x v="4339"/>
    <n v="5"/>
    <n v="10.6"/>
    <d v="1899-12-30T15:35:00"/>
    <n v="1.1000000000000001"/>
    <d v="1899-12-30T23:32:00"/>
    <n v="9.5"/>
    <s v="Mon"/>
    <n v="147958961"/>
    <n v="3466757"/>
    <s v="11-18"/>
    <x v="11"/>
    <x v="10"/>
    <x v="17"/>
  </r>
  <r>
    <x v="4340"/>
    <n v="6.6"/>
    <n v="13.2"/>
    <d v="1899-12-30T14:35:00"/>
    <n v="-0.5"/>
    <d v="1899-12-30T04:24:00"/>
    <n v="13.7"/>
    <s v="Tue"/>
    <n v="154395344"/>
    <n v="3621393"/>
    <s v="11-19"/>
    <x v="11"/>
    <x v="10"/>
    <x v="18"/>
  </r>
  <r>
    <x v="4341"/>
    <n v="8.6"/>
    <n v="14.3"/>
    <d v="1899-12-30T14:19:00"/>
    <n v="2.7"/>
    <d v="1899-12-30T06:27:00"/>
    <n v="11.6"/>
    <s v="Wed"/>
    <n v="152249800"/>
    <n v="3568057"/>
    <s v="11-20"/>
    <x v="11"/>
    <x v="10"/>
    <x v="19"/>
  </r>
  <r>
    <x v="4342"/>
    <n v="8.9"/>
    <n v="15.4"/>
    <d v="1899-12-30T12:43:00"/>
    <n v="3.6"/>
    <d v="1899-12-30T07:18:00"/>
    <n v="11.8"/>
    <s v="Thu"/>
    <n v="147848865"/>
    <n v="3469807"/>
    <s v="11-21"/>
    <x v="11"/>
    <x v="10"/>
    <x v="20"/>
  </r>
  <r>
    <x v="4343"/>
    <n v="8.1999999999999993"/>
    <n v="14.5"/>
    <d v="1899-12-30T15:48:00"/>
    <n v="3.2"/>
    <d v="1899-12-30T23:59:00"/>
    <n v="11.3"/>
    <s v="Fri"/>
    <n v="149262419"/>
    <n v="3501513"/>
    <s v="11-22"/>
    <x v="11"/>
    <x v="10"/>
    <x v="21"/>
  </r>
  <r>
    <x v="4344"/>
    <n v="5.9"/>
    <n v="13"/>
    <d v="1899-12-30T14:21:00"/>
    <n v="-0.2"/>
    <d v="1899-12-30T06:41:00"/>
    <n v="13.2"/>
    <s v="Sat"/>
    <n v="149235069"/>
    <n v="3499870"/>
    <s v="11-23"/>
    <x v="11"/>
    <x v="10"/>
    <x v="22"/>
  </r>
  <r>
    <x v="4345"/>
    <n v="8"/>
    <n v="15"/>
    <d v="1899-12-30T13:57:00"/>
    <n v="3.8"/>
    <d v="1899-12-30T04:14:00"/>
    <n v="11.2"/>
    <s v="Sun"/>
    <n v="135233529"/>
    <n v="3170019"/>
    <s v="11-24"/>
    <x v="11"/>
    <x v="10"/>
    <x v="23"/>
  </r>
  <r>
    <x v="4346"/>
    <n v="9.1999999999999993"/>
    <n v="15.8"/>
    <d v="1899-12-30T14:23:00"/>
    <n v="2.4"/>
    <d v="1899-12-30T07:19:00"/>
    <n v="13.4"/>
    <s v="Mon"/>
    <n v="155322529"/>
    <n v="3632847"/>
    <s v="11-25"/>
    <x v="11"/>
    <x v="10"/>
    <x v="24"/>
  </r>
  <r>
    <x v="4347"/>
    <n v="9.3000000000000007"/>
    <n v="12.7"/>
    <d v="1899-12-30T13:04:00"/>
    <n v="5.5"/>
    <d v="1899-12-30T23:01:00"/>
    <n v="7.2"/>
    <s v="Tue"/>
    <n v="164061430"/>
    <n v="3851541"/>
    <s v="11-26"/>
    <x v="11"/>
    <x v="10"/>
    <x v="25"/>
  </r>
  <r>
    <x v="4348"/>
    <n v="5.0999999999999996"/>
    <n v="7.6"/>
    <d v="1899-12-30T13:58:00"/>
    <n v="2.6"/>
    <d v="1899-12-30T19:54:00"/>
    <n v="5"/>
    <s v="Wed"/>
    <n v="188733162"/>
    <n v="4430507"/>
    <s v="11-27"/>
    <x v="11"/>
    <x v="10"/>
    <x v="26"/>
  </r>
  <r>
    <x v="4349"/>
    <n v="6"/>
    <n v="9.6999999999999993"/>
    <d v="1899-12-30T12:36:00"/>
    <n v="2.5"/>
    <d v="1899-12-30T07:11:00"/>
    <n v="7.2"/>
    <s v="Thu"/>
    <n v="191223986"/>
    <n v="4472151"/>
    <s v="11-28"/>
    <x v="11"/>
    <x v="10"/>
    <x v="27"/>
  </r>
  <r>
    <x v="4350"/>
    <n v="5.3"/>
    <n v="8"/>
    <d v="1899-12-30T13:53:00"/>
    <n v="2.4"/>
    <d v="1899-12-30T06:41:00"/>
    <n v="5.6"/>
    <s v="Fri"/>
    <n v="194074230"/>
    <n v="4536840"/>
    <s v="11-29"/>
    <x v="11"/>
    <x v="10"/>
    <x v="28"/>
  </r>
  <r>
    <x v="4351"/>
    <n v="7.5"/>
    <n v="11.9"/>
    <d v="1899-12-30T13:15:00"/>
    <n v="4.0999999999999996"/>
    <d v="1899-12-30T07:31:00"/>
    <n v="7.8"/>
    <s v="Sat"/>
    <n v="164940807"/>
    <n v="3854878"/>
    <s v="11-30"/>
    <x v="11"/>
    <x v="10"/>
    <x v="29"/>
  </r>
  <r>
    <x v="4352"/>
    <n v="8.1999999999999993"/>
    <n v="15.1"/>
    <d v="1899-12-30T15:57:00"/>
    <n v="2.2000000000000002"/>
    <d v="1899-12-30T07:07:00"/>
    <n v="12.9"/>
    <s v="Sun"/>
    <n v="149870458"/>
    <n v="3510476"/>
    <s v="12-01"/>
    <x v="11"/>
    <x v="11"/>
    <x v="0"/>
  </r>
  <r>
    <x v="4353"/>
    <n v="10.8"/>
    <n v="18.600000000000001"/>
    <d v="1899-12-30T15:01:00"/>
    <n v="2.7"/>
    <d v="1899-12-30T06:12:00"/>
    <n v="15.9"/>
    <s v="Mon"/>
    <n v="159993580"/>
    <n v="3751250"/>
    <s v="12-02"/>
    <x v="11"/>
    <x v="11"/>
    <x v="1"/>
  </r>
  <r>
    <x v="4354"/>
    <n v="6.4"/>
    <n v="10.1"/>
    <d v="1899-12-30T00:01:00"/>
    <n v="3.1"/>
    <d v="1899-12-30T23:48:00"/>
    <n v="7"/>
    <s v="Tue"/>
    <n v="180191026"/>
    <n v="4238687"/>
    <s v="12-03"/>
    <x v="11"/>
    <x v="11"/>
    <x v="2"/>
  </r>
  <r>
    <x v="4355"/>
    <n v="4.5999999999999996"/>
    <n v="9.1999999999999993"/>
    <d v="1899-12-30T14:19:00"/>
    <n v="0.9"/>
    <d v="1899-12-30T01:20:00"/>
    <n v="8.3000000000000007"/>
    <s v="Wed"/>
    <n v="191604997"/>
    <n v="4517441"/>
    <s v="12-04"/>
    <x v="11"/>
    <x v="11"/>
    <x v="3"/>
  </r>
  <r>
    <x v="4356"/>
    <n v="5.5"/>
    <n v="9.8000000000000007"/>
    <d v="1899-12-30T14:43:00"/>
    <n v="0.4"/>
    <d v="1899-12-30T07:03:00"/>
    <n v="9.4"/>
    <s v="Thu"/>
    <n v="195719114"/>
    <n v="4597501"/>
    <s v="12-05"/>
    <x v="11"/>
    <x v="11"/>
    <x v="4"/>
  </r>
  <r>
    <x v="4357"/>
    <n v="6.4"/>
    <n v="9.8000000000000007"/>
    <d v="1899-12-30T14:58:00"/>
    <n v="3.2"/>
    <d v="1899-12-30T23:57:00"/>
    <n v="6.6"/>
    <s v="Fri"/>
    <n v="192275992"/>
    <n v="4507512"/>
    <s v="12-06"/>
    <x v="11"/>
    <x v="11"/>
    <x v="5"/>
  </r>
  <r>
    <x v="4358"/>
    <n v="3.9"/>
    <n v="7.9"/>
    <d v="1899-12-30T13:41:00"/>
    <n v="1.6"/>
    <d v="1899-12-30T07:48:00"/>
    <n v="6.3"/>
    <s v="Sat"/>
    <n v="189332502"/>
    <n v="4422354"/>
    <s v="12-07"/>
    <x v="11"/>
    <x v="11"/>
    <x v="6"/>
  </r>
  <r>
    <x v="4359"/>
    <n v="2.6"/>
    <n v="6.4"/>
    <d v="1899-12-30T14:42:00"/>
    <n v="0"/>
    <d v="1899-12-30T07:32:00"/>
    <n v="6.4"/>
    <s v="Sun"/>
    <n v="193284502"/>
    <n v="4496810"/>
    <s v="12-08"/>
    <x v="11"/>
    <x v="11"/>
    <x v="7"/>
  </r>
  <r>
    <x v="4360"/>
    <n v="3.7"/>
    <n v="8.6999999999999993"/>
    <d v="1899-12-30T14:32:00"/>
    <n v="-3.1"/>
    <d v="1899-12-30T06:48:00"/>
    <n v="11.8"/>
    <s v="Mon"/>
    <n v="212797345"/>
    <n v="4957261"/>
    <s v="12-09"/>
    <x v="11"/>
    <x v="11"/>
    <x v="8"/>
  </r>
  <r>
    <x v="4361"/>
    <n v="4.4000000000000004"/>
    <n v="9.9"/>
    <d v="1899-12-30T14:32:00"/>
    <n v="-0.6"/>
    <d v="1899-12-30T04:58:00"/>
    <n v="10.5"/>
    <s v="Tue"/>
    <n v="209051858"/>
    <n v="4885158"/>
    <s v="12-10"/>
    <x v="11"/>
    <x v="11"/>
    <x v="9"/>
  </r>
  <r>
    <x v="4362"/>
    <n v="4.2"/>
    <n v="11.5"/>
    <d v="1899-12-30T15:14:00"/>
    <n v="-0.6"/>
    <d v="1899-12-30T01:56:00"/>
    <n v="12.1"/>
    <s v="Wed"/>
    <n v="208465461"/>
    <n v="4875493"/>
    <s v="12-11"/>
    <x v="11"/>
    <x v="11"/>
    <x v="10"/>
  </r>
  <r>
    <x v="4363"/>
    <n v="3.3"/>
    <n v="8.8000000000000007"/>
    <d v="1899-12-30T14:54:00"/>
    <n v="-2.4"/>
    <d v="1899-12-30T06:11:00"/>
    <n v="11.2"/>
    <s v="Thu"/>
    <n v="216223984"/>
    <n v="5042621"/>
    <s v="12-12"/>
    <x v="11"/>
    <x v="11"/>
    <x v="11"/>
  </r>
  <r>
    <x v="4364"/>
    <n v="3.7"/>
    <n v="7.8"/>
    <d v="1899-12-30T15:08:00"/>
    <n v="0.7"/>
    <d v="1899-12-30T00:29:00"/>
    <n v="7.1"/>
    <s v="Fri"/>
    <n v="224119150"/>
    <n v="5227741"/>
    <s v="12-13"/>
    <x v="11"/>
    <x v="11"/>
    <x v="12"/>
  </r>
  <r>
    <x v="4365"/>
    <n v="2"/>
    <n v="5.6"/>
    <d v="1899-12-30T14:06:00"/>
    <n v="-1"/>
    <d v="1899-12-30T06:06:00"/>
    <n v="6.6"/>
    <s v="Sat"/>
    <n v="213820337"/>
    <n v="5000742"/>
    <s v="12-14"/>
    <x v="11"/>
    <x v="11"/>
    <x v="13"/>
  </r>
  <r>
    <x v="4366"/>
    <n v="2.9"/>
    <n v="5.5"/>
    <d v="1899-12-30T13:50:00"/>
    <n v="-0.4"/>
    <d v="1899-12-30T01:15:00"/>
    <n v="5.9"/>
    <s v="Sun"/>
    <n v="208520157"/>
    <n v="4878536"/>
    <s v="12-15"/>
    <x v="11"/>
    <x v="11"/>
    <x v="14"/>
  </r>
  <r>
    <x v="4367"/>
    <n v="3.9"/>
    <n v="9.4"/>
    <d v="1899-12-30T15:35:00"/>
    <n v="0.1"/>
    <d v="1899-12-30T05:42:00"/>
    <n v="9.3000000000000007"/>
    <s v="Mon"/>
    <n v="220776298"/>
    <n v="5162240"/>
    <s v="12-16"/>
    <x v="11"/>
    <x v="11"/>
    <x v="15"/>
  </r>
  <r>
    <x v="4368"/>
    <n v="4.0999999999999996"/>
    <n v="8"/>
    <d v="1899-12-30T14:00:00"/>
    <n v="1.3"/>
    <d v="1899-12-30T07:25:00"/>
    <n v="6.7"/>
    <s v="Tue"/>
    <n v="220240525"/>
    <n v="5146825"/>
    <s v="12-17"/>
    <x v="11"/>
    <x v="11"/>
    <x v="16"/>
  </r>
  <r>
    <x v="4369"/>
    <n v="0.6"/>
    <n v="4.2"/>
    <d v="1899-12-30T15:04:00"/>
    <n v="-1.4"/>
    <d v="1899-12-30T23:17:00"/>
    <n v="5.6"/>
    <s v="Wed"/>
    <n v="239051999"/>
    <n v="5587648"/>
    <s v="12-18"/>
    <x v="11"/>
    <x v="11"/>
    <x v="17"/>
  </r>
  <r>
    <x v="4370"/>
    <n v="0.3"/>
    <n v="7.6"/>
    <d v="1899-12-30T14:53:00"/>
    <n v="-5.2"/>
    <d v="1899-12-30T07:46:00"/>
    <n v="12.8"/>
    <s v="Thu"/>
    <n v="242170886"/>
    <n v="5639851"/>
    <s v="12-19"/>
    <x v="11"/>
    <x v="11"/>
    <x v="18"/>
  </r>
  <r>
    <x v="4371"/>
    <n v="1.8"/>
    <n v="8.1"/>
    <d v="1899-12-30T15:26:00"/>
    <n v="-2.9"/>
    <d v="1899-12-30T02:05:00"/>
    <n v="11"/>
    <s v="Fri"/>
    <n v="237764909"/>
    <n v="5532184"/>
    <s v="12-20"/>
    <x v="11"/>
    <x v="11"/>
    <x v="19"/>
  </r>
  <r>
    <x v="4372"/>
    <n v="2"/>
    <n v="5.6"/>
    <d v="1899-12-30T12:05:00"/>
    <n v="-1.2"/>
    <d v="1899-12-30T23:56:00"/>
    <n v="6.8"/>
    <s v="Sat"/>
    <n v="226328658"/>
    <n v="5262797"/>
    <s v="12-21"/>
    <x v="11"/>
    <x v="11"/>
    <x v="20"/>
  </r>
  <r>
    <x v="4373"/>
    <n v="-0.6"/>
    <n v="3"/>
    <d v="1899-12-30T14:10:00"/>
    <n v="-3.7"/>
    <d v="1899-12-30T07:02:00"/>
    <n v="6.7"/>
    <s v="Sun"/>
    <n v="229432289"/>
    <n v="5335173"/>
    <s v="12-22"/>
    <x v="11"/>
    <x v="11"/>
    <x v="21"/>
  </r>
  <r>
    <x v="4374"/>
    <n v="2.6"/>
    <n v="8"/>
    <d v="1899-12-30T15:28:00"/>
    <n v="-1.9"/>
    <d v="1899-12-30T08:24:00"/>
    <n v="9.9"/>
    <s v="Mon"/>
    <n v="241735265"/>
    <n v="5639362"/>
    <s v="12-23"/>
    <x v="11"/>
    <x v="11"/>
    <x v="22"/>
  </r>
  <r>
    <x v="4375"/>
    <n v="2.4"/>
    <n v="7.8"/>
    <d v="1899-12-30T14:26:00"/>
    <n v="-2"/>
    <d v="1899-12-30T23:59:00"/>
    <n v="9.8000000000000007"/>
    <s v="Tue"/>
    <n v="237403075"/>
    <n v="5536875"/>
    <s v="12-24"/>
    <x v="11"/>
    <x v="11"/>
    <x v="23"/>
  </r>
  <r>
    <x v="4376"/>
    <n v="3.1"/>
    <n v="8.9"/>
    <d v="1899-12-30T15:01:00"/>
    <n v="-2.8"/>
    <d v="1899-12-30T05:49:00"/>
    <n v="11.7"/>
    <s v="Wed"/>
    <n v="219679262"/>
    <n v="5122776"/>
    <s v="12-25"/>
    <x v="11"/>
    <x v="11"/>
    <x v="24"/>
  </r>
  <r>
    <x v="4377"/>
    <n v="3.9"/>
    <n v="8.5"/>
    <d v="1899-12-30T12:45:00"/>
    <n v="-0.3"/>
    <d v="1899-12-31T00:00:00"/>
    <n v="8.8000000000000007"/>
    <s v="Thu"/>
    <n v="228188083"/>
    <n v="5319162"/>
    <s v="12-26"/>
    <x v="11"/>
    <x v="11"/>
    <x v="25"/>
  </r>
  <r>
    <x v="4378"/>
    <n v="0.4"/>
    <n v="4"/>
    <d v="1899-12-30T13:53:00"/>
    <n v="-2.5"/>
    <d v="1899-12-30T06:29:00"/>
    <n v="6.5"/>
    <s v="Fri"/>
    <n v="244258151"/>
    <n v="5691580"/>
    <s v="12-27"/>
    <x v="11"/>
    <x v="11"/>
    <x v="26"/>
  </r>
  <r>
    <x v="4379"/>
    <n v="-0.1"/>
    <n v="3"/>
    <d v="1899-12-30T15:18:00"/>
    <n v="-2.2999999999999998"/>
    <d v="1899-12-30T07:44:00"/>
    <n v="5.3"/>
    <s v="Sat"/>
    <n v="233925973"/>
    <n v="5447769"/>
    <s v="12-28"/>
    <x v="11"/>
    <x v="11"/>
    <x v="27"/>
  </r>
  <r>
    <x v="4380"/>
    <n v="1.8"/>
    <n v="8.1999999999999993"/>
    <d v="1899-12-30T14:52:00"/>
    <n v="-3.7"/>
    <d v="1899-12-30T07:49:00"/>
    <n v="11.9"/>
    <s v="Sun"/>
    <n v="213981422"/>
    <n v="4988745"/>
    <s v="12-29"/>
    <x v="11"/>
    <x v="11"/>
    <x v="28"/>
  </r>
  <r>
    <x v="4381"/>
    <n v="4.5"/>
    <n v="11.8"/>
    <d v="1899-12-30T14:44:00"/>
    <n v="-2.4"/>
    <d v="1899-12-30T02:14:00"/>
    <n v="14.2"/>
    <s v="Mon"/>
    <n v="223385483"/>
    <n v="5205778"/>
    <s v="12-30"/>
    <x v="11"/>
    <x v="11"/>
    <x v="29"/>
  </r>
  <r>
    <x v="4382"/>
    <n v="4.2"/>
    <n v="7.2"/>
    <d v="1899-12-30T14:07:00"/>
    <n v="-0.4"/>
    <d v="1899-12-30T22:31:00"/>
    <n v="7.6"/>
    <s v="Tue"/>
    <n v="215834818"/>
    <n v="5028599"/>
    <s v="12-31"/>
    <x v="11"/>
    <x v="11"/>
    <x v="30"/>
  </r>
  <r>
    <x v="4383"/>
    <n v="2.8"/>
    <n v="9.9"/>
    <d v="1899-12-30T15:49:00"/>
    <n v="-3.7"/>
    <d v="1899-12-30T07:55:00"/>
    <n v="13.6"/>
    <s v="Wed"/>
    <n v="201551143"/>
    <n v="4691390"/>
    <s v="01-01"/>
    <x v="12"/>
    <x v="0"/>
    <x v="0"/>
  </r>
  <r>
    <x v="4384"/>
    <n v="3.1"/>
    <n v="9.8000000000000007"/>
    <d v="1899-12-30T14:53:00"/>
    <n v="-3.7"/>
    <d v="1899-12-30T07:04:00"/>
    <n v="13.5"/>
    <s v="Thu"/>
    <n v="219103221"/>
    <n v="5093870"/>
    <s v="01-02"/>
    <x v="12"/>
    <x v="0"/>
    <x v="1"/>
  </r>
  <r>
    <x v="4385"/>
    <n v="1.5"/>
    <n v="4.9000000000000004"/>
    <d v="1899-12-30T15:57:00"/>
    <n v="-0.8"/>
    <d v="1899-12-30T07:35:00"/>
    <n v="5.7"/>
    <s v="Fri"/>
    <n v="233788298"/>
    <n v="5446835"/>
    <s v="01-03"/>
    <x v="12"/>
    <x v="0"/>
    <x v="2"/>
  </r>
  <r>
    <x v="4386"/>
    <n v="1.6"/>
    <n v="6.8"/>
    <d v="1899-12-30T15:20:00"/>
    <n v="-2.9"/>
    <d v="1899-12-30T23:54:00"/>
    <n v="9.6999999999999993"/>
    <s v="Sat"/>
    <n v="214955890"/>
    <n v="5008399"/>
    <s v="01-04"/>
    <x v="12"/>
    <x v="0"/>
    <x v="3"/>
  </r>
  <r>
    <x v="4387"/>
    <n v="1.2"/>
    <n v="5.7"/>
    <d v="1899-12-30T13:37:00"/>
    <n v="-3.9"/>
    <d v="1899-12-30T04:44:00"/>
    <n v="9.6"/>
    <s v="Sun"/>
    <n v="216290771"/>
    <n v="5034705"/>
    <s v="01-05"/>
    <x v="12"/>
    <x v="0"/>
    <x v="4"/>
  </r>
  <r>
    <x v="4388"/>
    <n v="1.8"/>
    <n v="7.6"/>
    <d v="1899-12-30T13:49:00"/>
    <n v="-2.4"/>
    <d v="1899-12-30T06:19:00"/>
    <n v="10"/>
    <s v="Mon"/>
    <n v="238604041"/>
    <n v="5553533"/>
    <s v="01-06"/>
    <x v="12"/>
    <x v="0"/>
    <x v="5"/>
  </r>
  <r>
    <x v="4389"/>
    <n v="0.3"/>
    <n v="4.0999999999999996"/>
    <d v="1899-12-30T15:00:00"/>
    <n v="-2.2000000000000002"/>
    <d v="1899-12-30T07:08:00"/>
    <n v="6.3"/>
    <s v="Tue"/>
    <n v="255113289"/>
    <n v="5920324"/>
    <s v="01-07"/>
    <x v="12"/>
    <x v="0"/>
    <x v="6"/>
  </r>
  <r>
    <x v="4390"/>
    <n v="0.5"/>
    <n v="5.4"/>
    <d v="1899-12-30T14:10:00"/>
    <n v="-2.4"/>
    <d v="1899-12-30T02:38:00"/>
    <n v="7.8"/>
    <s v="Wed"/>
    <n v="256870648"/>
    <n v="5947064"/>
    <s v="01-08"/>
    <x v="12"/>
    <x v="0"/>
    <x v="7"/>
  </r>
  <r>
    <x v="4391"/>
    <n v="-6.1"/>
    <n v="-1.6"/>
    <d v="1899-12-30T00:01:00"/>
    <n v="-10.1"/>
    <d v="1899-12-30T23:12:00"/>
    <n v="8.5"/>
    <s v="Thu"/>
    <n v="301102072"/>
    <n v="6961399"/>
    <s v="01-09"/>
    <x v="12"/>
    <x v="0"/>
    <x v="8"/>
  </r>
  <r>
    <x v="4392"/>
    <n v="-5.3"/>
    <n v="-0.3"/>
    <d v="1899-12-30T15:34:00"/>
    <n v="-10.7"/>
    <d v="1899-12-30T04:19:00"/>
    <n v="10.4"/>
    <s v="Fri"/>
    <n v="306966064"/>
    <n v="7125750"/>
    <s v="01-10"/>
    <x v="12"/>
    <x v="0"/>
    <x v="9"/>
  </r>
  <r>
    <x v="4393"/>
    <n v="-2"/>
    <n v="2.6"/>
    <d v="1899-12-30T13:53:00"/>
    <n v="-6.9"/>
    <d v="1899-12-30T06:05:00"/>
    <n v="9.5"/>
    <s v="Sat"/>
    <n v="270848787"/>
    <n v="6299331"/>
    <s v="01-11"/>
    <x v="12"/>
    <x v="0"/>
    <x v="10"/>
  </r>
  <r>
    <x v="4394"/>
    <n v="-0.1"/>
    <n v="3.9"/>
    <d v="1899-12-30T14:01:00"/>
    <n v="-4.4000000000000004"/>
    <d v="1899-12-30T07:26:00"/>
    <n v="8.3000000000000007"/>
    <s v="Sun"/>
    <n v="252895716"/>
    <n v="5880357"/>
    <s v="01-12"/>
    <x v="12"/>
    <x v="0"/>
    <x v="11"/>
  </r>
  <r>
    <x v="4395"/>
    <n v="0.9"/>
    <n v="7.2"/>
    <d v="1899-12-30T14:44:00"/>
    <n v="-3.2"/>
    <d v="1899-12-30T04:27:00"/>
    <n v="10.4"/>
    <s v="Mon"/>
    <n v="258501166"/>
    <n v="6018915"/>
    <s v="01-13"/>
    <x v="12"/>
    <x v="0"/>
    <x v="12"/>
  </r>
  <r>
    <x v="4396"/>
    <n v="4.0999999999999996"/>
    <n v="11.7"/>
    <d v="1899-12-30T15:35:00"/>
    <n v="-3.5"/>
    <d v="1899-12-30T02:27:00"/>
    <n v="15.2"/>
    <s v="Tue"/>
    <n v="243147162"/>
    <n v="5673897"/>
    <s v="01-14"/>
    <x v="12"/>
    <x v="0"/>
    <x v="13"/>
  </r>
  <r>
    <x v="4397"/>
    <n v="-0.3"/>
    <n v="3.5"/>
    <d v="1899-12-30T00:04:00"/>
    <n v="-3.1"/>
    <d v="1899-12-30T23:59:00"/>
    <n v="6.6"/>
    <s v="Wed"/>
    <n v="257313234"/>
    <n v="5982860"/>
    <s v="01-15"/>
    <x v="12"/>
    <x v="0"/>
    <x v="14"/>
  </r>
  <r>
    <x v="4398"/>
    <n v="0.8"/>
    <n v="6.4"/>
    <d v="1899-12-30T15:46:00"/>
    <n v="-3.3"/>
    <d v="1899-12-30T03:29:00"/>
    <n v="9.6999999999999993"/>
    <s v="Thu"/>
    <n v="259638937"/>
    <n v="6034194"/>
    <s v="01-16"/>
    <x v="12"/>
    <x v="0"/>
    <x v="15"/>
  </r>
  <r>
    <x v="4399"/>
    <n v="2.4"/>
    <n v="9.1999999999999993"/>
    <d v="1899-12-30T16:23:00"/>
    <n v="-2.9"/>
    <d v="1899-12-30T07:35:00"/>
    <n v="12.1"/>
    <s v="Fri"/>
    <n v="238380979"/>
    <n v="5538364"/>
    <s v="01-17"/>
    <x v="12"/>
    <x v="0"/>
    <x v="16"/>
  </r>
  <r>
    <x v="4400"/>
    <n v="2.4"/>
    <n v="11.2"/>
    <d v="1899-12-30T15:22:00"/>
    <n v="-5.5"/>
    <d v="1899-12-30T07:16:00"/>
    <n v="16.7"/>
    <s v="Sat"/>
    <n v="220674822"/>
    <n v="5118818"/>
    <s v="01-18"/>
    <x v="12"/>
    <x v="0"/>
    <x v="17"/>
  </r>
  <r>
    <x v="4401"/>
    <n v="2.4"/>
    <n v="11.2"/>
    <d v="1899-12-30T15:35:00"/>
    <n v="-4.7"/>
    <d v="1899-12-30T07:19:00"/>
    <n v="15.9"/>
    <s v="Sun"/>
    <n v="204787206"/>
    <n v="4749580"/>
    <s v="01-19"/>
    <x v="12"/>
    <x v="0"/>
    <x v="18"/>
  </r>
  <r>
    <x v="4402"/>
    <n v="2.4"/>
    <n v="10.6"/>
    <d v="1899-12-30T14:33:00"/>
    <n v="-3.7"/>
    <d v="1899-12-30T06:54:00"/>
    <n v="14.3"/>
    <s v="Mon"/>
    <n v="222507802"/>
    <n v="5174356"/>
    <s v="01-20"/>
    <x v="12"/>
    <x v="0"/>
    <x v="19"/>
  </r>
  <r>
    <x v="4403"/>
    <n v="2.6"/>
    <n v="10.5"/>
    <d v="1899-12-30T15:31:00"/>
    <n v="-3.1"/>
    <d v="1899-12-30T06:49:00"/>
    <n v="13.6"/>
    <s v="Tue"/>
    <n v="222134943"/>
    <n v="5164530"/>
    <s v="01-21"/>
    <x v="12"/>
    <x v="0"/>
    <x v="20"/>
  </r>
  <r>
    <x v="4404"/>
    <n v="3.6"/>
    <n v="11.8"/>
    <d v="1899-12-30T16:03:00"/>
    <n v="-3.5"/>
    <d v="1899-12-30T04:34:00"/>
    <n v="15.3"/>
    <s v="Wed"/>
    <n v="220915242"/>
    <n v="5117438"/>
    <s v="01-22"/>
    <x v="12"/>
    <x v="0"/>
    <x v="21"/>
  </r>
  <r>
    <x v="4405"/>
    <n v="4.4000000000000004"/>
    <n v="12.6"/>
    <d v="1899-12-30T15:58:00"/>
    <n v="-0.9"/>
    <d v="1899-12-30T07:41:00"/>
    <n v="13.5"/>
    <s v="Thu"/>
    <n v="210367416"/>
    <n v="4881106"/>
    <s v="01-23"/>
    <x v="12"/>
    <x v="0"/>
    <x v="22"/>
  </r>
  <r>
    <x v="4406"/>
    <n v="3.7"/>
    <n v="11.8"/>
    <d v="1899-12-30T15:44:00"/>
    <n v="-3.9"/>
    <d v="1899-12-30T06:50:00"/>
    <n v="15.7"/>
    <s v="Fri"/>
    <n v="210216990"/>
    <n v="4900588"/>
    <s v="01-24"/>
    <x v="12"/>
    <x v="0"/>
    <x v="23"/>
  </r>
  <r>
    <x v="4407"/>
    <n v="3.5"/>
    <n v="8.6999999999999993"/>
    <d v="1899-12-30T14:58:00"/>
    <n v="-1.4"/>
    <d v="1899-12-30T05:32:00"/>
    <n v="10.1"/>
    <s v="Sat"/>
    <n v="202606536"/>
    <n v="4719692"/>
    <s v="01-25"/>
    <x v="12"/>
    <x v="0"/>
    <x v="24"/>
  </r>
  <r>
    <x v="4408"/>
    <n v="4.9000000000000004"/>
    <n v="7.9"/>
    <d v="1899-12-30T11:57:00"/>
    <n v="2"/>
    <d v="1899-12-30T00:17:00"/>
    <n v="5.9"/>
    <s v="Sun"/>
    <n v="192170510"/>
    <n v="4473654"/>
    <s v="01-26"/>
    <x v="12"/>
    <x v="0"/>
    <x v="25"/>
  </r>
  <r>
    <x v="4409"/>
    <n v="1.8"/>
    <n v="5"/>
    <d v="1899-12-30T14:37:00"/>
    <n v="-0.6"/>
    <d v="1899-12-30T23:59:00"/>
    <n v="5.6"/>
    <s v="Mon"/>
    <n v="207966209"/>
    <n v="4842712"/>
    <s v="01-27"/>
    <x v="12"/>
    <x v="0"/>
    <x v="26"/>
  </r>
  <r>
    <x v="4410"/>
    <n v="0.6"/>
    <n v="3.3"/>
    <d v="1899-12-30T15:24:00"/>
    <n v="-1.6"/>
    <d v="1899-12-30T03:17:00"/>
    <n v="4.9000000000000004"/>
    <s v="Tue"/>
    <n v="225638926"/>
    <n v="5251942"/>
    <s v="01-28"/>
    <x v="12"/>
    <x v="0"/>
    <x v="27"/>
  </r>
  <r>
    <x v="4411"/>
    <n v="-0.3"/>
    <n v="2.9"/>
    <d v="1899-12-30T15:22:00"/>
    <n v="-2.5"/>
    <d v="1899-12-30T23:43:00"/>
    <n v="5.4"/>
    <s v="Wed"/>
    <n v="218980638"/>
    <n v="5106835"/>
    <s v="01-29"/>
    <x v="12"/>
    <x v="0"/>
    <x v="28"/>
  </r>
  <r>
    <x v="4412"/>
    <n v="0.5"/>
    <n v="6.2"/>
    <d v="1899-12-30T15:26:00"/>
    <n v="-3.1"/>
    <d v="1899-12-30T03:23:00"/>
    <n v="9.3000000000000007"/>
    <s v="Thu"/>
    <n v="216341233"/>
    <n v="5048696"/>
    <s v="01-30"/>
    <x v="12"/>
    <x v="0"/>
    <x v="29"/>
  </r>
  <r>
    <x v="4413"/>
    <n v="2.4"/>
    <n v="7.7"/>
    <d v="1899-12-30T15:22:00"/>
    <n v="-4.2"/>
    <d v="1899-12-30T07:12:00"/>
    <n v="11.9"/>
    <s v="Fri"/>
    <n v="223968570"/>
    <n v="5218593"/>
    <s v="01-31"/>
    <x v="12"/>
    <x v="0"/>
    <x v="30"/>
  </r>
  <r>
    <x v="4414"/>
    <n v="3.7"/>
    <n v="5.7"/>
    <d v="1899-12-30T15:31:00"/>
    <n v="2.5"/>
    <d v="1899-12-30T07:02:00"/>
    <n v="3.2"/>
    <s v="Sat"/>
    <n v="208750525"/>
    <n v="4852047"/>
    <s v="02-01"/>
    <x v="12"/>
    <x v="1"/>
    <x v="0"/>
  </r>
  <r>
    <x v="4415"/>
    <n v="3.7"/>
    <n v="10"/>
    <d v="1899-12-30T16:01:00"/>
    <n v="0.5"/>
    <d v="1899-12-30T07:57:00"/>
    <n v="9.5"/>
    <s v="Sun"/>
    <n v="198958392"/>
    <n v="4622058"/>
    <s v="02-02"/>
    <x v="12"/>
    <x v="1"/>
    <x v="1"/>
  </r>
  <r>
    <x v="4416"/>
    <n v="0.5"/>
    <n v="3.9"/>
    <d v="1899-12-30T01:14:00"/>
    <n v="-3.7"/>
    <d v="1899-12-30T23:47:00"/>
    <n v="7.6"/>
    <s v="Mon"/>
    <n v="244496398"/>
    <n v="5673390"/>
    <s v="02-03"/>
    <x v="12"/>
    <x v="1"/>
    <x v="2"/>
  </r>
  <r>
    <x v="4417"/>
    <n v="-4.3"/>
    <n v="-0.8"/>
    <d v="1899-12-30T14:48:00"/>
    <n v="-7.1"/>
    <d v="1899-12-30T07:38:00"/>
    <n v="6.3"/>
    <s v="Tue"/>
    <n v="283722319"/>
    <n v="6578549"/>
    <s v="02-04"/>
    <x v="12"/>
    <x v="1"/>
    <x v="3"/>
  </r>
  <r>
    <x v="4418"/>
    <n v="-4.2"/>
    <n v="0.4"/>
    <d v="1899-12-30T14:36:00"/>
    <n v="-6.8"/>
    <d v="1899-12-30T06:46:00"/>
    <n v="7.2"/>
    <s v="Wed"/>
    <n v="291696148"/>
    <n v="6774343"/>
    <s v="02-05"/>
    <x v="12"/>
    <x v="1"/>
    <x v="4"/>
  </r>
  <r>
    <x v="4419"/>
    <n v="-2.2000000000000002"/>
    <n v="2.2999999999999998"/>
    <d v="1899-12-30T16:25:00"/>
    <n v="-6.6"/>
    <d v="1899-12-30T05:25:00"/>
    <n v="8.9"/>
    <s v="Thu"/>
    <n v="289367641"/>
    <n v="6716221"/>
    <s v="02-06"/>
    <x v="12"/>
    <x v="1"/>
    <x v="5"/>
  </r>
  <r>
    <x v="4420"/>
    <n v="-4.8"/>
    <n v="-1"/>
    <d v="1899-12-30T00:01:00"/>
    <n v="-8.1"/>
    <d v="1899-12-30T23:54:00"/>
    <n v="7.1"/>
    <s v="Fri"/>
    <n v="304519085"/>
    <n v="7064485"/>
    <s v="02-07"/>
    <x v="12"/>
    <x v="1"/>
    <x v="6"/>
  </r>
  <r>
    <x v="4421"/>
    <n v="-5.0999999999999996"/>
    <n v="-0.2"/>
    <d v="1899-12-30T14:53:00"/>
    <n v="-9.3000000000000007"/>
    <d v="1899-12-30T05:05:00"/>
    <n v="9.1"/>
    <s v="Sat"/>
    <n v="287537585"/>
    <n v="6690285"/>
    <s v="02-08"/>
    <x v="12"/>
    <x v="1"/>
    <x v="7"/>
  </r>
  <r>
    <x v="4422"/>
    <n v="-2.4"/>
    <n v="3.2"/>
    <d v="1899-12-30T15:59:00"/>
    <n v="-6.9"/>
    <d v="1899-12-30T05:24:00"/>
    <n v="10.1"/>
    <s v="Sun"/>
    <n v="262215711"/>
    <n v="6102427"/>
    <s v="02-09"/>
    <x v="12"/>
    <x v="1"/>
    <x v="8"/>
  </r>
  <r>
    <x v="4423"/>
    <n v="-0.4"/>
    <n v="4.5999999999999996"/>
    <d v="1899-12-30T15:26:00"/>
    <n v="-4.5999999999999996"/>
    <d v="1899-12-30T05:09:00"/>
    <n v="9.1999999999999993"/>
    <s v="Mon"/>
    <n v="269970346"/>
    <n v="6287042"/>
    <s v="02-10"/>
    <x v="12"/>
    <x v="1"/>
    <x v="9"/>
  </r>
  <r>
    <x v="4424"/>
    <n v="0.9"/>
    <n v="9.6"/>
    <d v="1899-12-30T15:57:00"/>
    <n v="-6.2"/>
    <d v="1899-12-30T05:21:00"/>
    <n v="15.8"/>
    <s v="Tue"/>
    <n v="258107432"/>
    <n v="6014214"/>
    <s v="02-11"/>
    <x v="12"/>
    <x v="1"/>
    <x v="10"/>
  </r>
  <r>
    <x v="4425"/>
    <n v="1.5"/>
    <n v="4.3"/>
    <d v="1899-12-30T21:06:00"/>
    <n v="-1.3"/>
    <d v="1899-12-30T00:01:00"/>
    <n v="5.6"/>
    <s v="Wed"/>
    <n v="263411490"/>
    <n v="6139446"/>
    <s v="02-12"/>
    <x v="12"/>
    <x v="1"/>
    <x v="11"/>
  </r>
  <r>
    <x v="4426"/>
    <n v="2"/>
    <n v="7.1"/>
    <d v="1899-12-30T15:56:00"/>
    <n v="-2.2000000000000002"/>
    <d v="1899-12-30T06:35:00"/>
    <n v="9.3000000000000007"/>
    <s v="Thu"/>
    <n v="250570258"/>
    <n v="5843179"/>
    <s v="02-13"/>
    <x v="12"/>
    <x v="1"/>
    <x v="12"/>
  </r>
  <r>
    <x v="4427"/>
    <n v="3.5"/>
    <n v="12"/>
    <d v="1899-12-30T15:40:00"/>
    <n v="-4"/>
    <d v="1899-12-30T06:59:00"/>
    <n v="16"/>
    <s v="Fri"/>
    <n v="230573525"/>
    <n v="5374377"/>
    <s v="02-14"/>
    <x v="12"/>
    <x v="1"/>
    <x v="13"/>
  </r>
  <r>
    <x v="4428"/>
    <n v="3.4"/>
    <n v="9.8000000000000007"/>
    <d v="1899-12-30T15:59:00"/>
    <n v="-2.5"/>
    <d v="1899-12-30T07:10:00"/>
    <n v="12.3"/>
    <s v="Sat"/>
    <n v="214151395"/>
    <n v="4998666"/>
    <s v="02-15"/>
    <x v="12"/>
    <x v="1"/>
    <x v="14"/>
  </r>
  <r>
    <x v="4429"/>
    <n v="6.3"/>
    <n v="13.7"/>
    <d v="1899-12-30T15:26:00"/>
    <n v="-2.2000000000000002"/>
    <d v="1899-12-30T07:26:00"/>
    <n v="15.9"/>
    <s v="Sun"/>
    <n v="190164242"/>
    <n v="4446001"/>
    <s v="02-16"/>
    <x v="12"/>
    <x v="1"/>
    <x v="15"/>
  </r>
  <r>
    <x v="4430"/>
    <n v="2.6716896382635462"/>
    <m/>
    <m/>
    <m/>
    <m/>
    <m/>
    <s v="Mon"/>
    <m/>
    <n v="5082293.0794250397"/>
    <s v="02-17"/>
    <x v="12"/>
    <x v="1"/>
    <x v="16"/>
  </r>
  <r>
    <x v="4431"/>
    <n v="-0.25490788356376981"/>
    <m/>
    <m/>
    <m/>
    <m/>
    <m/>
    <s v="Tue"/>
    <m/>
    <n v="5802718.2080010613"/>
    <s v="02-18"/>
    <x v="12"/>
    <x v="1"/>
    <x v="17"/>
  </r>
  <r>
    <x v="4432"/>
    <n v="-0.77813192827949873"/>
    <m/>
    <m/>
    <m/>
    <m/>
    <m/>
    <s v="Wed"/>
    <m/>
    <n v="5930578.7942017429"/>
    <s v="02-19"/>
    <x v="12"/>
    <x v="1"/>
    <x v="18"/>
  </r>
  <r>
    <x v="4433"/>
    <n v="-0.20172119694700519"/>
    <m/>
    <m/>
    <m/>
    <m/>
    <m/>
    <s v="Thu"/>
    <m/>
    <n v="5789692.1757335085"/>
    <s v="02-20"/>
    <x v="12"/>
    <x v="1"/>
    <x v="19"/>
  </r>
  <r>
    <x v="4434"/>
    <n v="0.26831616115195911"/>
    <m/>
    <m/>
    <m/>
    <m/>
    <m/>
    <s v="Fri"/>
    <m/>
    <n v="5674381.29727872"/>
    <s v="02-21"/>
    <x v="12"/>
    <x v="1"/>
    <x v="20"/>
  </r>
  <r>
    <x v="4435"/>
    <n v="0.21512947453519471"/>
    <m/>
    <m/>
    <m/>
    <m/>
    <m/>
    <s v="Sat"/>
    <m/>
    <n v="5687445.1139500747"/>
    <s v="02-22"/>
    <x v="12"/>
    <x v="1"/>
    <x v="21"/>
  </r>
  <r>
    <x v="4436"/>
    <n v="1.261577563966652"/>
    <m/>
    <m/>
    <m/>
    <m/>
    <m/>
    <s v="Sun"/>
    <m/>
    <n v="5429890.0597543456"/>
    <s v="02-23"/>
    <x v="12"/>
    <x v="1"/>
    <x v="22"/>
  </r>
  <r>
    <x v="4437"/>
    <n v="2.3080256533981101"/>
    <m/>
    <m/>
    <m/>
    <m/>
    <m/>
    <s v="Mon"/>
    <m/>
    <n v="5171880.2860196792"/>
    <s v="02-24"/>
    <x v="12"/>
    <x v="1"/>
    <x v="23"/>
  </r>
  <r>
    <x v="4438"/>
    <n v="3.7713244143117679"/>
    <m/>
    <m/>
    <m/>
    <m/>
    <m/>
    <s v="Tue"/>
    <m/>
    <n v="4812231.6534203263"/>
    <s v="02-25"/>
    <x v="12"/>
    <x v="1"/>
    <x v="24"/>
  </r>
  <r>
    <x v="4439"/>
    <n v="5.757847219941155"/>
    <m/>
    <m/>
    <m/>
    <m/>
    <m/>
    <s v="Wed"/>
    <m/>
    <n v="4330596.5354278097"/>
    <s v="02-26"/>
    <x v="12"/>
    <x v="1"/>
    <x v="25"/>
  </r>
  <r>
    <x v="4440"/>
    <n v="6.6979219361390836"/>
    <m/>
    <m/>
    <m/>
    <m/>
    <m/>
    <s v="Thu"/>
    <m/>
    <n v="4107086.5552895069"/>
    <s v="02-27"/>
    <x v="12"/>
    <x v="1"/>
    <x v="26"/>
  </r>
  <r>
    <x v="4441"/>
    <n v="8.6844447417684698"/>
    <m/>
    <m/>
    <m/>
    <m/>
    <m/>
    <s v="Fri"/>
    <m/>
    <n v="3648258.0195881012"/>
    <s v="02-28"/>
    <x v="12"/>
    <x v="1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442">
  <r>
    <x v="0"/>
    <n v="-2.6"/>
    <n v="3.7"/>
    <d v="1899-12-30T14:23:00"/>
    <n v="-9.1"/>
    <d v="1899-12-30T06:35:00"/>
    <n v="12.8"/>
    <s v="Tue"/>
    <n v="214402672"/>
    <m/>
    <s v="01-01"/>
    <x v="0"/>
    <n v="1"/>
    <x v="0"/>
    <s v="신정연휴"/>
  </r>
  <r>
    <x v="1"/>
    <n v="-3.9"/>
    <n v="0.5"/>
    <d v="1899-12-30T03:51:00"/>
    <n v="-8.4"/>
    <d v="1899-12-31T00:00:00"/>
    <n v="8.9"/>
    <s v="Wed"/>
    <n v="248025600"/>
    <m/>
    <s v="01-02"/>
    <x v="0"/>
    <n v="1"/>
    <x v="1"/>
    <s v=""/>
  </r>
  <r>
    <x v="2"/>
    <n v="-7.8"/>
    <n v="-4.2"/>
    <d v="1899-12-30T15:02:00"/>
    <n v="-10.4"/>
    <d v="1899-12-30T07:21:00"/>
    <n v="6.2"/>
    <s v="Thu"/>
    <n v="279020541"/>
    <m/>
    <s v="01-03"/>
    <x v="0"/>
    <n v="1"/>
    <x v="2"/>
    <s v=""/>
  </r>
  <r>
    <x v="3"/>
    <n v="-5.9"/>
    <n v="0"/>
    <d v="1899-12-30T15:58:00"/>
    <n v="-11.6"/>
    <d v="1899-12-30T06:55:00"/>
    <n v="11.6"/>
    <s v="Fri"/>
    <n v="274729183"/>
    <m/>
    <s v="01-04"/>
    <x v="0"/>
    <n v="1"/>
    <x v="3"/>
    <s v=""/>
  </r>
  <r>
    <x v="4"/>
    <n v="-3.5"/>
    <n v="2.1"/>
    <d v="1899-12-30T14:35:00"/>
    <n v="-10.3"/>
    <d v="1899-12-30T04:08:00"/>
    <n v="12.4"/>
    <s v="Sat"/>
    <n v="257069915"/>
    <m/>
    <s v="01-05"/>
    <x v="0"/>
    <n v="1"/>
    <x v="4"/>
    <s v=""/>
  </r>
  <r>
    <x v="5"/>
    <n v="-1"/>
    <n v="3.7"/>
    <d v="1899-12-30T15:53:00"/>
    <n v="-4.4000000000000004"/>
    <d v="1899-12-30T06:36:00"/>
    <n v="8.1"/>
    <s v="Sun"/>
    <n v="227081613"/>
    <m/>
    <s v="01-06"/>
    <x v="0"/>
    <n v="1"/>
    <x v="5"/>
    <s v=""/>
  </r>
  <r>
    <x v="6"/>
    <n v="-1.1000000000000001"/>
    <n v="4.5999999999999996"/>
    <d v="1899-12-30T15:33:00"/>
    <n v="-7.4"/>
    <d v="1899-12-30T07:05:00"/>
    <n v="12"/>
    <s v="Mon"/>
    <n v="247143979"/>
    <m/>
    <s v="01-07"/>
    <x v="0"/>
    <n v="1"/>
    <x v="6"/>
    <s v=""/>
  </r>
  <r>
    <x v="7"/>
    <n v="-0.4"/>
    <n v="4.5"/>
    <d v="1899-12-30T14:46:00"/>
    <n v="-6.1"/>
    <d v="1899-12-30T07:23:00"/>
    <n v="10.6"/>
    <s v="Tue"/>
    <n v="246375950"/>
    <m/>
    <s v="01-08"/>
    <x v="0"/>
    <n v="1"/>
    <x v="7"/>
    <s v=""/>
  </r>
  <r>
    <x v="8"/>
    <n v="-3.2"/>
    <n v="0.4"/>
    <d v="1899-12-30T14:41:00"/>
    <n v="-6.3"/>
    <d v="1899-12-30T23:52:00"/>
    <n v="6.7"/>
    <s v="Wed"/>
    <n v="255154786"/>
    <m/>
    <s v="01-09"/>
    <x v="0"/>
    <n v="1"/>
    <x v="8"/>
    <s v=""/>
  </r>
  <r>
    <x v="9"/>
    <n v="-4.2"/>
    <n v="0.2"/>
    <d v="1899-12-30T14:51:00"/>
    <n v="-7.6"/>
    <d v="1899-12-30T03:21:00"/>
    <n v="7.8"/>
    <s v="Thu"/>
    <n v="259512428"/>
    <m/>
    <s v="01-10"/>
    <x v="0"/>
    <n v="1"/>
    <x v="9"/>
    <s v=""/>
  </r>
  <r>
    <x v="10"/>
    <n v="-2.4"/>
    <n v="4.5"/>
    <d v="1899-12-30T15:32:00"/>
    <n v="-9.6999999999999993"/>
    <d v="1899-12-30T07:04:00"/>
    <n v="14.2"/>
    <s v="Fri"/>
    <n v="253905464"/>
    <m/>
    <s v="01-11"/>
    <x v="0"/>
    <n v="1"/>
    <x v="10"/>
    <s v=""/>
  </r>
  <r>
    <x v="11"/>
    <n v="2.2999999999999998"/>
    <n v="9.1999999999999993"/>
    <d v="1899-12-30T14:46:00"/>
    <n v="-4.2"/>
    <d v="1899-12-30T07:54:00"/>
    <n v="13.4"/>
    <s v="Sat"/>
    <n v="225437315"/>
    <m/>
    <s v="01-12"/>
    <x v="0"/>
    <n v="1"/>
    <x v="11"/>
    <s v=""/>
  </r>
  <r>
    <x v="12"/>
    <n v="1"/>
    <n v="3.3"/>
    <d v="1899-12-30T15:27:00"/>
    <n v="-2.5"/>
    <d v="1899-12-30T04:45:00"/>
    <n v="5.8"/>
    <s v="Sun"/>
    <n v="206680353"/>
    <m/>
    <s v="01-13"/>
    <x v="0"/>
    <n v="1"/>
    <x v="12"/>
    <s v=""/>
  </r>
  <r>
    <x v="13"/>
    <n v="2.5"/>
    <n v="7.5"/>
    <d v="1899-12-30T13:27:00"/>
    <n v="-1.3"/>
    <d v="1899-12-30T05:06:00"/>
    <n v="8.8000000000000007"/>
    <s v="Mon"/>
    <n v="222099784"/>
    <m/>
    <s v="01-14"/>
    <x v="0"/>
    <n v="1"/>
    <x v="13"/>
    <s v=""/>
  </r>
  <r>
    <x v="14"/>
    <n v="0.9"/>
    <n v="6.9"/>
    <d v="1899-12-30T15:50:00"/>
    <n v="-3.8"/>
    <d v="1899-12-30T06:28:00"/>
    <n v="10.7"/>
    <s v="Tue"/>
    <n v="227758605"/>
    <m/>
    <s v="01-15"/>
    <x v="0"/>
    <n v="1"/>
    <x v="14"/>
    <s v=""/>
  </r>
  <r>
    <x v="15"/>
    <n v="1.6"/>
    <n v="7.2"/>
    <d v="1899-12-30T13:04:00"/>
    <n v="-2.1"/>
    <d v="1899-12-30T07:57:00"/>
    <n v="9.3000000000000007"/>
    <s v="Wed"/>
    <n v="227864965"/>
    <m/>
    <s v="01-16"/>
    <x v="0"/>
    <n v="1"/>
    <x v="15"/>
    <s v=""/>
  </r>
  <r>
    <x v="16"/>
    <n v="-0.8"/>
    <n v="3.6"/>
    <d v="1899-12-30T14:05:00"/>
    <n v="-3.7"/>
    <d v="1899-12-30T23:39:00"/>
    <n v="7.3"/>
    <s v="Thu"/>
    <n v="237212710"/>
    <m/>
    <s v="01-17"/>
    <x v="0"/>
    <n v="1"/>
    <x v="16"/>
    <s v=""/>
  </r>
  <r>
    <x v="17"/>
    <n v="-0.6"/>
    <n v="5"/>
    <d v="1899-12-30T14:51:00"/>
    <n v="-5.3"/>
    <d v="1899-12-30T07:46:00"/>
    <n v="10.3"/>
    <s v="Fri"/>
    <n v="237278212"/>
    <m/>
    <s v="01-18"/>
    <x v="0"/>
    <n v="1"/>
    <x v="17"/>
    <s v=""/>
  </r>
  <r>
    <x v="18"/>
    <n v="1.4"/>
    <n v="7.2"/>
    <d v="1899-12-30T15:31:00"/>
    <n v="-3.3"/>
    <d v="1899-12-30T07:31:00"/>
    <n v="10.5"/>
    <s v="Sat"/>
    <n v="219040125"/>
    <m/>
    <s v="01-19"/>
    <x v="0"/>
    <n v="1"/>
    <x v="18"/>
    <s v=""/>
  </r>
  <r>
    <x v="19"/>
    <n v="2.7"/>
    <n v="7.7"/>
    <d v="1899-12-30T16:23:00"/>
    <n v="-2.8"/>
    <d v="1899-12-30T05:19:00"/>
    <n v="10.5"/>
    <s v="Sun"/>
    <n v="197746984"/>
    <m/>
    <s v="01-20"/>
    <x v="0"/>
    <n v="1"/>
    <x v="19"/>
    <s v=""/>
  </r>
  <r>
    <x v="20"/>
    <n v="4.4000000000000004"/>
    <n v="5.9"/>
    <d v="1899-12-30T18:17:00"/>
    <n v="2.8"/>
    <d v="1899-12-30T04:43:00"/>
    <n v="3.1"/>
    <s v="Mon"/>
    <n v="215377976"/>
    <m/>
    <s v="01-21"/>
    <x v="0"/>
    <n v="1"/>
    <x v="20"/>
    <s v=""/>
  </r>
  <r>
    <x v="21"/>
    <n v="5"/>
    <n v="6.8"/>
    <d v="1899-12-30T14:54:00"/>
    <n v="3.5"/>
    <d v="1899-12-30T01:18:00"/>
    <n v="3.3"/>
    <s v="Tue"/>
    <n v="211121521"/>
    <m/>
    <s v="01-22"/>
    <x v="0"/>
    <n v="1"/>
    <x v="21"/>
    <s v=""/>
  </r>
  <r>
    <x v="22"/>
    <n v="3.9"/>
    <n v="5.3"/>
    <d v="1899-12-30T13:44:00"/>
    <n v="2.9"/>
    <d v="1899-12-30T23:47:00"/>
    <n v="2.4"/>
    <s v="Wed"/>
    <n v="209028926"/>
    <m/>
    <s v="01-23"/>
    <x v="0"/>
    <n v="1"/>
    <x v="22"/>
    <s v=""/>
  </r>
  <r>
    <x v="23"/>
    <n v="2.2000000000000002"/>
    <n v="7.2"/>
    <d v="1899-12-30T14:26:00"/>
    <n v="-1"/>
    <d v="1899-12-30T23:56:00"/>
    <n v="8.1999999999999993"/>
    <s v="Thu"/>
    <n v="212615389"/>
    <m/>
    <s v="01-24"/>
    <x v="0"/>
    <n v="1"/>
    <x v="23"/>
    <s v=""/>
  </r>
  <r>
    <x v="24"/>
    <n v="-2.5"/>
    <n v="1.4"/>
    <d v="1899-12-30T14:39:00"/>
    <n v="-4.5999999999999996"/>
    <d v="1899-12-30T23:34:00"/>
    <n v="6"/>
    <s v="Fri"/>
    <n v="234813878"/>
    <m/>
    <s v="01-25"/>
    <x v="0"/>
    <n v="1"/>
    <x v="24"/>
    <s v=""/>
  </r>
  <r>
    <x v="25"/>
    <n v="-3.6"/>
    <n v="0.8"/>
    <d v="1899-12-30T15:15:00"/>
    <n v="-6.8"/>
    <d v="1899-12-30T07:26:00"/>
    <n v="7.6"/>
    <s v="Sat"/>
    <n v="229792428"/>
    <m/>
    <s v="01-26"/>
    <x v="0"/>
    <n v="1"/>
    <x v="25"/>
    <s v=""/>
  </r>
  <r>
    <x v="26"/>
    <n v="-3.4"/>
    <n v="0.6"/>
    <d v="1899-12-30T14:57:00"/>
    <n v="-6.8"/>
    <d v="1899-12-30T07:31:00"/>
    <n v="7.4"/>
    <s v="Sun"/>
    <n v="218568450"/>
    <m/>
    <s v="01-27"/>
    <x v="0"/>
    <n v="1"/>
    <x v="26"/>
    <s v=""/>
  </r>
  <r>
    <x v="27"/>
    <n v="-0.1"/>
    <n v="6.6"/>
    <d v="1899-12-30T15:44:00"/>
    <n v="-5.3"/>
    <d v="1899-12-30T06:44:00"/>
    <n v="11.9"/>
    <s v="Mon"/>
    <n v="233658713"/>
    <m/>
    <s v="01-28"/>
    <x v="0"/>
    <n v="1"/>
    <x v="27"/>
    <s v=""/>
  </r>
  <r>
    <x v="28"/>
    <n v="2.8"/>
    <n v="9.5"/>
    <d v="1899-12-30T14:47:00"/>
    <n v="-2.7"/>
    <d v="1899-12-30T06:46:00"/>
    <n v="12.2"/>
    <s v="Tue"/>
    <n v="224900794"/>
    <m/>
    <s v="01-29"/>
    <x v="0"/>
    <n v="1"/>
    <x v="28"/>
    <s v=""/>
  </r>
  <r>
    <x v="29"/>
    <n v="5"/>
    <n v="12.5"/>
    <d v="1899-12-30T15:12:00"/>
    <n v="-1.1000000000000001"/>
    <d v="1899-12-30T07:23:00"/>
    <n v="13.6"/>
    <s v="Wed"/>
    <n v="212102365"/>
    <m/>
    <s v="01-30"/>
    <x v="0"/>
    <n v="1"/>
    <x v="29"/>
    <s v=""/>
  </r>
  <r>
    <x v="30"/>
    <n v="6.9"/>
    <n v="13.4"/>
    <d v="1899-12-30T15:18:00"/>
    <n v="0.6"/>
    <d v="1899-12-30T07:59:00"/>
    <n v="12.8"/>
    <s v="Thu"/>
    <n v="199682825"/>
    <m/>
    <s v="01-31"/>
    <x v="0"/>
    <n v="1"/>
    <x v="30"/>
    <s v=""/>
  </r>
  <r>
    <x v="31"/>
    <n v="9.9"/>
    <n v="12.9"/>
    <d v="1899-12-30T19:53:00"/>
    <n v="6.4"/>
    <d v="1899-12-30T03:32:00"/>
    <n v="6.5"/>
    <s v="Fri"/>
    <n v="188926728"/>
    <m/>
    <s v="02-01"/>
    <x v="0"/>
    <n v="2"/>
    <x v="0"/>
    <s v=""/>
  </r>
  <r>
    <x v="32"/>
    <n v="6.2"/>
    <n v="11.3"/>
    <d v="1899-12-30T00:01:00"/>
    <n v="1"/>
    <d v="1899-12-30T23:55:00"/>
    <n v="10.3"/>
    <s v="Sat"/>
    <n v="175292965"/>
    <m/>
    <s v="02-02"/>
    <x v="0"/>
    <n v="2"/>
    <x v="1"/>
    <s v=""/>
  </r>
  <r>
    <x v="33"/>
    <n v="1.3"/>
    <n v="3.7"/>
    <d v="1899-12-30T17:22:00"/>
    <n v="-2.2999999999999998"/>
    <d v="1899-12-30T07:34:00"/>
    <n v="6"/>
    <s v="Sun"/>
    <n v="178674761"/>
    <m/>
    <s v="02-03"/>
    <x v="0"/>
    <n v="2"/>
    <x v="2"/>
    <s v=""/>
  </r>
  <r>
    <x v="34"/>
    <n v="2.9"/>
    <n v="7.8"/>
    <d v="1899-12-30T13:28:00"/>
    <n v="0.1"/>
    <d v="1899-12-30T02:28:00"/>
    <n v="7.7"/>
    <s v="Mon"/>
    <n v="201604218"/>
    <m/>
    <s v="02-04"/>
    <x v="0"/>
    <n v="2"/>
    <x v="3"/>
    <s v=""/>
  </r>
  <r>
    <x v="35"/>
    <n v="1.7"/>
    <n v="4.5"/>
    <d v="1899-12-30T15:55:00"/>
    <n v="-1.3"/>
    <d v="1899-12-30T07:14:00"/>
    <n v="5.8"/>
    <s v="Tue"/>
    <n v="214900015"/>
    <m/>
    <s v="02-05"/>
    <x v="0"/>
    <n v="2"/>
    <x v="4"/>
    <s v=""/>
  </r>
  <r>
    <x v="36"/>
    <n v="3.1"/>
    <n v="6.9"/>
    <d v="1899-12-30T12:20:00"/>
    <n v="0"/>
    <d v="1899-12-30T23:50:00"/>
    <n v="6.9"/>
    <s v="Wed"/>
    <n v="212408204"/>
    <m/>
    <s v="02-06"/>
    <x v="0"/>
    <n v="2"/>
    <x v="5"/>
    <s v=""/>
  </r>
  <r>
    <x v="37"/>
    <n v="-4.2"/>
    <n v="0.8"/>
    <d v="1899-12-30T05:24:00"/>
    <n v="-9.6999999999999993"/>
    <d v="1899-12-30T23:47:00"/>
    <n v="10.5"/>
    <s v="Thu"/>
    <n v="242971270"/>
    <m/>
    <s v="02-07"/>
    <x v="0"/>
    <n v="2"/>
    <x v="6"/>
    <s v=""/>
  </r>
  <r>
    <x v="38"/>
    <n v="-6.5"/>
    <n v="-0.5"/>
    <d v="1899-12-30T16:05:00"/>
    <n v="-12.5"/>
    <d v="1899-12-30T07:51:00"/>
    <n v="12"/>
    <s v="Fri"/>
    <n v="259762272"/>
    <m/>
    <s v="02-08"/>
    <x v="0"/>
    <n v="2"/>
    <x v="7"/>
    <s v=""/>
  </r>
  <r>
    <x v="39"/>
    <n v="-2.8"/>
    <n v="2"/>
    <d v="1899-12-30T16:18:00"/>
    <n v="-6.5"/>
    <d v="1899-12-30T07:28:00"/>
    <n v="8.5"/>
    <s v="Sat"/>
    <n v="225051136"/>
    <m/>
    <s v="02-09"/>
    <x v="0"/>
    <n v="2"/>
    <x v="8"/>
    <s v="설날 전날"/>
  </r>
  <r>
    <x v="40"/>
    <n v="0.2"/>
    <n v="6.4"/>
    <d v="1899-12-30T14:03:00"/>
    <n v="-4.4000000000000004"/>
    <d v="1899-12-30T06:52:00"/>
    <n v="10.8"/>
    <s v="Sun"/>
    <n v="181684957"/>
    <m/>
    <s v="02-10"/>
    <x v="0"/>
    <n v="2"/>
    <x v="9"/>
    <s v="설날"/>
  </r>
  <r>
    <x v="41"/>
    <n v="-0.1"/>
    <n v="5.2"/>
    <d v="1899-12-30T16:10:00"/>
    <n v="-4.3"/>
    <d v="1899-12-30T07:30:00"/>
    <n v="9.5"/>
    <s v="Mon"/>
    <n v="189837767"/>
    <m/>
    <s v="02-11"/>
    <x v="0"/>
    <n v="2"/>
    <x v="10"/>
    <s v="설날 다음날"/>
  </r>
  <r>
    <x v="42"/>
    <n v="-0.5"/>
    <n v="1.8"/>
    <d v="1899-12-30T16:18:00"/>
    <n v="-1.7"/>
    <d v="1899-12-30T06:58:00"/>
    <n v="3.5"/>
    <s v="Tue"/>
    <n v="209499941"/>
    <m/>
    <s v="02-12"/>
    <x v="0"/>
    <n v="2"/>
    <x v="11"/>
    <s v=""/>
  </r>
  <r>
    <x v="43"/>
    <n v="1.2"/>
    <n v="6.8"/>
    <d v="1899-12-30T15:36:00"/>
    <n v="-3.4"/>
    <d v="1899-12-30T06:15:00"/>
    <n v="10.199999999999999"/>
    <s v="Wed"/>
    <n v="220478446"/>
    <m/>
    <s v="02-13"/>
    <x v="0"/>
    <n v="2"/>
    <x v="12"/>
    <s v=""/>
  </r>
  <r>
    <x v="44"/>
    <n v="4.4000000000000004"/>
    <n v="9.4"/>
    <d v="1899-12-30T15:32:00"/>
    <n v="-0.9"/>
    <d v="1899-12-30T07:30:00"/>
    <n v="10.3"/>
    <s v="Thu"/>
    <n v="215232214"/>
    <m/>
    <s v="02-14"/>
    <x v="0"/>
    <n v="2"/>
    <x v="13"/>
    <s v=""/>
  </r>
  <r>
    <x v="45"/>
    <n v="3.7"/>
    <n v="8.3000000000000007"/>
    <d v="1899-12-30T14:41:00"/>
    <n v="-1.8"/>
    <d v="1899-12-30T23:49:00"/>
    <n v="10.1"/>
    <s v="Fri"/>
    <n v="209965852"/>
    <m/>
    <s v="02-15"/>
    <x v="0"/>
    <n v="2"/>
    <x v="14"/>
    <s v=""/>
  </r>
  <r>
    <x v="46"/>
    <n v="0.5"/>
    <n v="6.3"/>
    <d v="1899-12-30T16:39:00"/>
    <n v="-4.2"/>
    <d v="1899-12-30T07:16:00"/>
    <n v="10.5"/>
    <s v="Sat"/>
    <n v="208537837"/>
    <m/>
    <s v="02-16"/>
    <x v="0"/>
    <n v="2"/>
    <x v="15"/>
    <s v=""/>
  </r>
  <r>
    <x v="47"/>
    <n v="2.2999999999999998"/>
    <n v="6.1"/>
    <d v="1899-12-30T15:33:00"/>
    <n v="-1.6"/>
    <d v="1899-12-30T05:50:00"/>
    <n v="7.7"/>
    <s v="Sun"/>
    <n v="191934943"/>
    <m/>
    <s v="02-17"/>
    <x v="0"/>
    <n v="2"/>
    <x v="16"/>
    <s v=""/>
  </r>
  <r>
    <x v="48"/>
    <n v="4.5"/>
    <n v="8.3000000000000007"/>
    <d v="1899-12-30T15:07:00"/>
    <n v="2.4"/>
    <d v="1899-12-30T05:34:00"/>
    <n v="5.9"/>
    <s v="Mon"/>
    <n v="203732303"/>
    <m/>
    <s v="02-18"/>
    <x v="0"/>
    <n v="2"/>
    <x v="17"/>
    <s v=""/>
  </r>
  <r>
    <x v="49"/>
    <n v="1.8"/>
    <n v="6.6"/>
    <d v="1899-12-30T15:32:00"/>
    <n v="-1.8"/>
    <d v="1899-12-31T00:00:00"/>
    <n v="8.4"/>
    <s v="Tue"/>
    <n v="214419565"/>
    <m/>
    <s v="02-19"/>
    <x v="0"/>
    <n v="2"/>
    <x v="18"/>
    <s v=""/>
  </r>
  <r>
    <x v="50"/>
    <n v="0"/>
    <n v="5.2"/>
    <d v="1899-12-30T16:05:00"/>
    <n v="-4.4000000000000004"/>
    <d v="1899-12-30T07:10:00"/>
    <n v="9.6"/>
    <s v="Wed"/>
    <n v="222771194"/>
    <m/>
    <s v="02-20"/>
    <x v="0"/>
    <n v="2"/>
    <x v="19"/>
    <s v=""/>
  </r>
  <r>
    <x v="51"/>
    <n v="2.2000000000000002"/>
    <n v="7"/>
    <d v="1899-12-30T15:16:00"/>
    <n v="-1.7"/>
    <d v="1899-12-30T07:31:00"/>
    <n v="8.6999999999999993"/>
    <s v="Thu"/>
    <n v="214592147"/>
    <m/>
    <s v="02-21"/>
    <x v="0"/>
    <n v="2"/>
    <x v="20"/>
    <s v=""/>
  </r>
  <r>
    <x v="52"/>
    <n v="3.2"/>
    <n v="7.8"/>
    <d v="1899-12-30T11:41:00"/>
    <n v="-1.6"/>
    <d v="1899-12-30T06:40:00"/>
    <n v="9.4"/>
    <s v="Fri"/>
    <n v="212502750"/>
    <m/>
    <s v="02-22"/>
    <x v="0"/>
    <n v="2"/>
    <x v="21"/>
    <s v=""/>
  </r>
  <r>
    <x v="53"/>
    <n v="1.8"/>
    <n v="6.3"/>
    <d v="1899-12-30T14:24:00"/>
    <n v="-2.4"/>
    <d v="1899-12-30T07:02:00"/>
    <n v="8.6999999999999993"/>
    <s v="Sat"/>
    <n v="204629820"/>
    <m/>
    <s v="02-23"/>
    <x v="0"/>
    <n v="2"/>
    <x v="22"/>
    <s v=""/>
  </r>
  <r>
    <x v="54"/>
    <n v="4.4000000000000004"/>
    <n v="10.199999999999999"/>
    <d v="1899-12-30T14:34:00"/>
    <n v="-0.1"/>
    <d v="1899-12-30T03:39:00"/>
    <n v="10.3"/>
    <s v="Sun"/>
    <n v="178527340"/>
    <m/>
    <s v="02-24"/>
    <x v="0"/>
    <n v="2"/>
    <x v="23"/>
    <s v=""/>
  </r>
  <r>
    <x v="55"/>
    <n v="5.5"/>
    <n v="12"/>
    <d v="1899-12-30T15:55:00"/>
    <n v="-0.5"/>
    <d v="1899-12-30T07:30:00"/>
    <n v="12.5"/>
    <s v="Mon"/>
    <n v="192637819"/>
    <m/>
    <s v="02-25"/>
    <x v="0"/>
    <n v="2"/>
    <x v="24"/>
    <s v=""/>
  </r>
  <r>
    <x v="56"/>
    <n v="5.8"/>
    <n v="11.3"/>
    <d v="1899-12-30T15:40:00"/>
    <n v="1.2"/>
    <d v="1899-12-30T05:32:00"/>
    <n v="10.1"/>
    <s v="Tue"/>
    <n v="194927495"/>
    <m/>
    <s v="02-26"/>
    <x v="0"/>
    <n v="2"/>
    <x v="25"/>
    <s v=""/>
  </r>
  <r>
    <x v="57"/>
    <n v="9.1999999999999993"/>
    <n v="15.3"/>
    <d v="1899-12-30T14:55:00"/>
    <n v="3.2"/>
    <d v="1899-12-30T03:23:00"/>
    <n v="12.1"/>
    <s v="Wed"/>
    <n v="181999835"/>
    <m/>
    <s v="02-27"/>
    <x v="0"/>
    <n v="2"/>
    <x v="26"/>
    <s v=""/>
  </r>
  <r>
    <x v="58"/>
    <n v="10.7"/>
    <n v="19.399999999999999"/>
    <d v="1899-12-30T16:28:00"/>
    <n v="1.6"/>
    <d v="1899-12-30T07:18:00"/>
    <n v="17.8"/>
    <s v="Thu"/>
    <n v="169207142"/>
    <m/>
    <s v="02-28"/>
    <x v="0"/>
    <n v="2"/>
    <x v="27"/>
    <s v=""/>
  </r>
  <r>
    <x v="59"/>
    <n v="7.2"/>
    <n v="12.9"/>
    <d v="1899-12-30T01:31:00"/>
    <n v="-0.4"/>
    <d v="1899-12-30T23:48:00"/>
    <n v="13.3"/>
    <s v="Fri"/>
    <n v="166917488"/>
    <m/>
    <s v="03-01"/>
    <x v="0"/>
    <n v="3"/>
    <x v="0"/>
    <s v="삼일절"/>
  </r>
  <r>
    <x v="60"/>
    <n v="2.1"/>
    <n v="7.8"/>
    <d v="1899-12-30T15:26:00"/>
    <n v="-2.2999999999999998"/>
    <d v="1899-12-30T06:39:00"/>
    <n v="10.1"/>
    <s v="Sat"/>
    <n v="177228604"/>
    <m/>
    <s v="03-02"/>
    <x v="0"/>
    <n v="3"/>
    <x v="1"/>
    <s v=""/>
  </r>
  <r>
    <x v="61"/>
    <n v="3.5"/>
    <n v="9.5"/>
    <d v="1899-12-30T15:10:00"/>
    <n v="-2.1"/>
    <d v="1899-12-30T06:56:00"/>
    <n v="11.6"/>
    <s v="Sun"/>
    <n v="162555454"/>
    <m/>
    <s v="03-03"/>
    <x v="0"/>
    <n v="3"/>
    <x v="2"/>
    <s v=""/>
  </r>
  <r>
    <x v="62"/>
    <n v="5.9"/>
    <n v="12.6"/>
    <d v="1899-12-30T16:22:00"/>
    <n v="-0.9"/>
    <d v="1899-12-30T07:04:00"/>
    <n v="13.5"/>
    <s v="Mon"/>
    <n v="184295732"/>
    <m/>
    <s v="03-04"/>
    <x v="0"/>
    <n v="3"/>
    <x v="3"/>
    <s v=""/>
  </r>
  <r>
    <x v="63"/>
    <n v="8.5"/>
    <n v="15.7"/>
    <d v="1899-12-30T15:53:00"/>
    <n v="0.9"/>
    <d v="1899-12-30T06:41:00"/>
    <n v="14.8"/>
    <s v="Tue"/>
    <n v="180082545"/>
    <m/>
    <s v="03-05"/>
    <x v="0"/>
    <n v="3"/>
    <x v="4"/>
    <s v=""/>
  </r>
  <r>
    <x v="64"/>
    <n v="9.9"/>
    <n v="19"/>
    <d v="1899-12-30T15:48:00"/>
    <n v="1.2"/>
    <d v="1899-12-30T06:42:00"/>
    <n v="17.8"/>
    <s v="Wed"/>
    <n v="172352341"/>
    <m/>
    <s v="03-06"/>
    <x v="0"/>
    <n v="3"/>
    <x v="5"/>
    <s v=""/>
  </r>
  <r>
    <x v="65"/>
    <n v="12.9"/>
    <n v="17.8"/>
    <d v="1899-12-30T15:32:00"/>
    <n v="7.4"/>
    <d v="1899-12-30T04:05:00"/>
    <n v="10.4"/>
    <s v="Thu"/>
    <n v="161137221"/>
    <m/>
    <s v="03-07"/>
    <x v="0"/>
    <n v="3"/>
    <x v="6"/>
    <s v=""/>
  </r>
  <r>
    <x v="66"/>
    <n v="13.7"/>
    <n v="22.2"/>
    <d v="1899-12-30T15:43:00"/>
    <n v="5"/>
    <d v="1899-12-30T06:02:00"/>
    <n v="17.2"/>
    <s v="Fri"/>
    <n v="151387624"/>
    <m/>
    <s v="03-08"/>
    <x v="0"/>
    <n v="3"/>
    <x v="7"/>
    <s v=""/>
  </r>
  <r>
    <x v="67"/>
    <n v="17.100000000000001"/>
    <n v="26.9"/>
    <d v="1899-12-30T15:46:00"/>
    <n v="6.4"/>
    <d v="1899-12-30T07:27:00"/>
    <n v="20.5"/>
    <s v="Sat"/>
    <n v="130539553"/>
    <m/>
    <s v="03-09"/>
    <x v="0"/>
    <n v="3"/>
    <x v="8"/>
    <s v=""/>
  </r>
  <r>
    <x v="68"/>
    <n v="10.9"/>
    <n v="20.9"/>
    <d v="1899-12-30T00:01:00"/>
    <n v="4.7"/>
    <d v="1899-12-30T23:55:00"/>
    <n v="16.2"/>
    <s v="Sun"/>
    <n v="115717885"/>
    <m/>
    <s v="03-10"/>
    <x v="0"/>
    <n v="3"/>
    <x v="9"/>
    <s v=""/>
  </r>
  <r>
    <x v="69"/>
    <n v="7.6"/>
    <n v="15"/>
    <d v="1899-12-30T16:36:00"/>
    <n v="0"/>
    <d v="1899-12-30T06:44:00"/>
    <n v="15"/>
    <s v="Mon"/>
    <n v="147003192"/>
    <m/>
    <s v="03-11"/>
    <x v="0"/>
    <n v="3"/>
    <x v="10"/>
    <s v=""/>
  </r>
  <r>
    <x v="70"/>
    <n v="12.1"/>
    <n v="19.600000000000001"/>
    <d v="1899-12-30T15:32:00"/>
    <n v="2.8"/>
    <d v="1899-12-30T07:02:00"/>
    <n v="16.8"/>
    <s v="Tue"/>
    <n v="148076811"/>
    <m/>
    <s v="03-12"/>
    <x v="0"/>
    <n v="3"/>
    <x v="11"/>
    <s v=""/>
  </r>
  <r>
    <x v="71"/>
    <n v="10.1"/>
    <n v="16"/>
    <d v="1899-12-30T04:06:00"/>
    <n v="3.6"/>
    <d v="1899-12-30T23:51:00"/>
    <n v="12.4"/>
    <s v="Wed"/>
    <n v="151856093"/>
    <m/>
    <s v="03-13"/>
    <x v="0"/>
    <n v="3"/>
    <x v="12"/>
    <s v=""/>
  </r>
  <r>
    <x v="72"/>
    <n v="6.2"/>
    <n v="10.6"/>
    <d v="1899-12-30T15:41:00"/>
    <n v="3.7"/>
    <d v="1899-12-30T00:03:00"/>
    <n v="6.9"/>
    <s v="Thu"/>
    <n v="164768608"/>
    <m/>
    <s v="03-14"/>
    <x v="0"/>
    <n v="3"/>
    <x v="13"/>
    <s v=""/>
  </r>
  <r>
    <x v="73"/>
    <n v="9"/>
    <n v="16.399999999999999"/>
    <d v="1899-12-30T16:38:00"/>
    <n v="2.1"/>
    <d v="1899-12-30T06:35:00"/>
    <n v="14.3"/>
    <s v="Fri"/>
    <n v="160159119"/>
    <m/>
    <s v="03-15"/>
    <x v="0"/>
    <n v="3"/>
    <x v="14"/>
    <s v=""/>
  </r>
  <r>
    <x v="74"/>
    <n v="11.5"/>
    <n v="19.100000000000001"/>
    <d v="1899-12-30T15:56:00"/>
    <n v="6"/>
    <d v="1899-12-30T05:57:00"/>
    <n v="13.1"/>
    <s v="Sat"/>
    <n v="142597997"/>
    <m/>
    <s v="03-16"/>
    <x v="0"/>
    <n v="3"/>
    <x v="15"/>
    <s v=""/>
  </r>
  <r>
    <x v="75"/>
    <n v="11.3"/>
    <n v="20.399999999999999"/>
    <d v="1899-12-30T13:28:00"/>
    <n v="3.2"/>
    <d v="1899-12-30T06:47:00"/>
    <n v="17.2"/>
    <s v="Sun"/>
    <n v="123365760"/>
    <m/>
    <s v="03-17"/>
    <x v="0"/>
    <n v="3"/>
    <x v="16"/>
    <s v=""/>
  </r>
  <r>
    <x v="76"/>
    <n v="13.5"/>
    <n v="20"/>
    <d v="1899-12-30T16:36:00"/>
    <n v="9.3000000000000007"/>
    <d v="1899-12-30T06:46:00"/>
    <n v="10.7"/>
    <s v="Mon"/>
    <n v="134222309"/>
    <m/>
    <s v="03-18"/>
    <x v="0"/>
    <n v="3"/>
    <x v="17"/>
    <s v=""/>
  </r>
  <r>
    <x v="77"/>
    <n v="14.6"/>
    <n v="21.3"/>
    <d v="1899-12-30T16:12:00"/>
    <n v="7.7"/>
    <d v="1899-12-30T07:02:00"/>
    <n v="13.6"/>
    <s v="Tue"/>
    <n v="134284702"/>
    <m/>
    <s v="03-19"/>
    <x v="0"/>
    <n v="3"/>
    <x v="18"/>
    <s v=""/>
  </r>
  <r>
    <x v="78"/>
    <n v="9.1999999999999993"/>
    <n v="15.2"/>
    <d v="1899-12-30T00:02:00"/>
    <n v="0.5"/>
    <d v="1899-12-30T23:47:00"/>
    <n v="14.7"/>
    <s v="Wed"/>
    <n v="146925179"/>
    <m/>
    <s v="03-20"/>
    <x v="0"/>
    <n v="3"/>
    <x v="19"/>
    <s v=""/>
  </r>
  <r>
    <x v="79"/>
    <n v="5"/>
    <n v="12.5"/>
    <d v="1899-12-30T16:15:00"/>
    <n v="-2"/>
    <d v="1899-12-30T06:22:00"/>
    <n v="14.5"/>
    <s v="Thu"/>
    <n v="162923870"/>
    <m/>
    <s v="03-21"/>
    <x v="0"/>
    <n v="3"/>
    <x v="20"/>
    <s v=""/>
  </r>
  <r>
    <x v="80"/>
    <n v="8.1999999999999993"/>
    <n v="13.8"/>
    <d v="1899-12-30T14:54:00"/>
    <n v="2.6"/>
    <d v="1899-12-30T06:49:00"/>
    <n v="11.2"/>
    <s v="Fri"/>
    <n v="158088121"/>
    <m/>
    <s v="03-22"/>
    <x v="0"/>
    <n v="3"/>
    <x v="21"/>
    <s v=""/>
  </r>
  <r>
    <x v="81"/>
    <n v="9.8000000000000007"/>
    <n v="16.5"/>
    <d v="1899-12-30T15:40:00"/>
    <n v="4.2"/>
    <d v="1899-12-30T05:48:00"/>
    <n v="12.3"/>
    <s v="Sat"/>
    <n v="143368616"/>
    <m/>
    <s v="03-23"/>
    <x v="0"/>
    <n v="3"/>
    <x v="22"/>
    <s v=""/>
  </r>
  <r>
    <x v="82"/>
    <n v="10.199999999999999"/>
    <n v="16"/>
    <d v="1899-12-30T15:48:00"/>
    <n v="5.5"/>
    <d v="1899-12-30T05:39:00"/>
    <n v="10.5"/>
    <s v="Sun"/>
    <n v="125916783"/>
    <m/>
    <s v="03-24"/>
    <x v="0"/>
    <n v="3"/>
    <x v="23"/>
    <s v=""/>
  </r>
  <r>
    <x v="83"/>
    <n v="7.1"/>
    <n v="12.2"/>
    <d v="1899-12-30T15:21:00"/>
    <n v="3.2"/>
    <d v="1899-12-30T06:45:00"/>
    <n v="9"/>
    <s v="Mon"/>
    <n v="152477091"/>
    <m/>
    <s v="03-25"/>
    <x v="0"/>
    <n v="3"/>
    <x v="24"/>
    <s v=""/>
  </r>
  <r>
    <x v="84"/>
    <n v="8.1"/>
    <n v="16.100000000000001"/>
    <d v="1899-12-30T16:08:00"/>
    <n v="0"/>
    <d v="1899-12-30T06:24:00"/>
    <n v="16.100000000000001"/>
    <s v="Tue"/>
    <n v="156073472"/>
    <m/>
    <s v="03-26"/>
    <x v="0"/>
    <n v="3"/>
    <x v="25"/>
    <s v=""/>
  </r>
  <r>
    <x v="85"/>
    <n v="12.8"/>
    <n v="19.899999999999999"/>
    <d v="1899-12-30T16:02:00"/>
    <n v="4.4000000000000004"/>
    <d v="1899-12-30T06:03:00"/>
    <n v="15.5"/>
    <s v="Wed"/>
    <n v="144700717"/>
    <m/>
    <s v="03-27"/>
    <x v="0"/>
    <n v="3"/>
    <x v="26"/>
    <s v=""/>
  </r>
  <r>
    <x v="86"/>
    <n v="15"/>
    <n v="21.8"/>
    <d v="1899-12-30T16:44:00"/>
    <n v="9.3000000000000007"/>
    <d v="1899-12-30T06:09:00"/>
    <n v="12.5"/>
    <s v="Thu"/>
    <n v="135095808"/>
    <m/>
    <s v="03-28"/>
    <x v="0"/>
    <n v="3"/>
    <x v="27"/>
    <s v=""/>
  </r>
  <r>
    <x v="87"/>
    <n v="10.6"/>
    <n v="16.3"/>
    <d v="1899-12-30T14:57:00"/>
    <n v="6.7"/>
    <d v="1899-12-30T06:42:00"/>
    <n v="9.6"/>
    <s v="Fri"/>
    <n v="138021406"/>
    <m/>
    <s v="03-29"/>
    <x v="0"/>
    <n v="3"/>
    <x v="28"/>
    <s v=""/>
  </r>
  <r>
    <x v="88"/>
    <n v="9.5"/>
    <n v="15.3"/>
    <d v="1899-12-30T14:00:00"/>
    <n v="3.8"/>
    <d v="1899-12-30T06:04:00"/>
    <n v="11.5"/>
    <s v="Sat"/>
    <n v="133433929"/>
    <m/>
    <s v="03-30"/>
    <x v="0"/>
    <n v="3"/>
    <x v="29"/>
    <s v=""/>
  </r>
  <r>
    <x v="89"/>
    <n v="9.8000000000000007"/>
    <n v="16.100000000000001"/>
    <d v="1899-12-30T15:59:00"/>
    <n v="6.6"/>
    <d v="1899-12-30T03:15:00"/>
    <n v="9.5"/>
    <s v="Sun"/>
    <n v="117667207"/>
    <m/>
    <s v="03-31"/>
    <x v="0"/>
    <n v="3"/>
    <x v="30"/>
    <s v=""/>
  </r>
  <r>
    <x v="90"/>
    <n v="11.2"/>
    <n v="19.600000000000001"/>
    <d v="1899-12-30T16:33:00"/>
    <n v="3.4"/>
    <d v="1899-12-30T06:49:00"/>
    <n v="16.2"/>
    <s v="Mon"/>
    <n v="136327512"/>
    <m/>
    <s v="04-01"/>
    <x v="0"/>
    <n v="4"/>
    <x v="0"/>
    <s v=""/>
  </r>
  <r>
    <x v="91"/>
    <n v="10.199999999999999"/>
    <n v="18.600000000000001"/>
    <d v="1899-12-30T12:49:00"/>
    <n v="7.1"/>
    <d v="1899-12-30T06:25:00"/>
    <n v="11.5"/>
    <s v="Tue"/>
    <n v="143472646"/>
    <m/>
    <s v="04-02"/>
    <x v="0"/>
    <n v="4"/>
    <x v="1"/>
    <s v=""/>
  </r>
  <r>
    <x v="92"/>
    <n v="13.9"/>
    <n v="21.8"/>
    <d v="1899-12-30T16:01:00"/>
    <n v="7.3"/>
    <d v="1899-12-30T01:48:00"/>
    <n v="14.5"/>
    <s v="Wed"/>
    <n v="136796309"/>
    <m/>
    <s v="04-03"/>
    <x v="0"/>
    <n v="4"/>
    <x v="2"/>
    <s v=""/>
  </r>
  <r>
    <x v="93"/>
    <n v="14.6"/>
    <n v="21.9"/>
    <d v="1899-12-30T13:23:00"/>
    <n v="10.5"/>
    <d v="1899-12-30T07:15:00"/>
    <n v="11.4"/>
    <s v="Thu"/>
    <n v="130088909"/>
    <m/>
    <s v="04-04"/>
    <x v="0"/>
    <n v="4"/>
    <x v="3"/>
    <s v=""/>
  </r>
  <r>
    <x v="94"/>
    <n v="14.6"/>
    <n v="21.3"/>
    <d v="1899-12-30T14:47:00"/>
    <n v="6.9"/>
    <d v="1899-12-30T05:40:00"/>
    <n v="14.4"/>
    <s v="Fri"/>
    <n v="124921310"/>
    <m/>
    <s v="04-05"/>
    <x v="0"/>
    <n v="4"/>
    <x v="4"/>
    <s v=""/>
  </r>
  <r>
    <x v="95"/>
    <n v="10.8"/>
    <n v="13.8"/>
    <d v="1899-12-30T00:09:00"/>
    <n v="4.8"/>
    <d v="1899-12-30T23:52:00"/>
    <n v="9"/>
    <s v="Sat"/>
    <n v="128469989"/>
    <m/>
    <s v="04-06"/>
    <x v="0"/>
    <n v="4"/>
    <x v="5"/>
    <s v=""/>
  </r>
  <r>
    <x v="96"/>
    <n v="7"/>
    <n v="12"/>
    <d v="1899-12-30T16:28:00"/>
    <n v="4.2"/>
    <d v="1899-12-30T00:59:00"/>
    <n v="7.8"/>
    <s v="Sun"/>
    <n v="123221181"/>
    <m/>
    <s v="04-07"/>
    <x v="0"/>
    <n v="4"/>
    <x v="6"/>
    <s v=""/>
  </r>
  <r>
    <x v="97"/>
    <n v="11.2"/>
    <n v="19"/>
    <d v="1899-12-30T15:37:00"/>
    <n v="3"/>
    <d v="1899-12-30T06:11:00"/>
    <n v="16"/>
    <s v="Mon"/>
    <n v="137362175"/>
    <m/>
    <s v="04-08"/>
    <x v="0"/>
    <n v="4"/>
    <x v="7"/>
    <s v=""/>
  </r>
  <r>
    <x v="98"/>
    <n v="10.5"/>
    <n v="15.4"/>
    <d v="1899-12-30T12:57:00"/>
    <n v="6.6"/>
    <d v="1899-12-30T23:57:00"/>
    <n v="8.8000000000000007"/>
    <s v="Tue"/>
    <n v="145017993"/>
    <m/>
    <s v="04-09"/>
    <x v="0"/>
    <n v="4"/>
    <x v="8"/>
    <s v=""/>
  </r>
  <r>
    <x v="99"/>
    <n v="6.9"/>
    <n v="10.9"/>
    <d v="1899-12-30T13:24:00"/>
    <n v="3.7"/>
    <d v="1899-12-30T06:10:00"/>
    <n v="7.2"/>
    <s v="Wed"/>
    <n v="154996735"/>
    <m/>
    <s v="04-10"/>
    <x v="0"/>
    <n v="4"/>
    <x v="9"/>
    <s v=""/>
  </r>
  <r>
    <x v="100"/>
    <n v="8.3000000000000007"/>
    <n v="14.5"/>
    <d v="1899-12-30T15:17:00"/>
    <n v="1"/>
    <d v="1899-12-30T04:48:00"/>
    <n v="13.5"/>
    <s v="Thu"/>
    <n v="154729095"/>
    <m/>
    <s v="04-11"/>
    <x v="0"/>
    <n v="4"/>
    <x v="10"/>
    <s v=""/>
  </r>
  <r>
    <x v="101"/>
    <n v="9.1999999999999993"/>
    <n v="14.6"/>
    <d v="1899-12-30T14:31:00"/>
    <n v="4"/>
    <d v="1899-12-30T05:58:00"/>
    <n v="10.6"/>
    <s v="Fri"/>
    <n v="148957582"/>
    <m/>
    <s v="04-12"/>
    <x v="0"/>
    <n v="4"/>
    <x v="11"/>
    <s v=""/>
  </r>
  <r>
    <x v="102"/>
    <n v="13.1"/>
    <n v="21.9"/>
    <d v="1899-12-30T15:43:00"/>
    <n v="3.3"/>
    <d v="1899-12-30T04:41:00"/>
    <n v="18.600000000000001"/>
    <s v="Sat"/>
    <n v="135590447"/>
    <m/>
    <s v="04-13"/>
    <x v="0"/>
    <n v="4"/>
    <x v="12"/>
    <s v=""/>
  </r>
  <r>
    <x v="103"/>
    <n v="14.8"/>
    <n v="21"/>
    <d v="1899-12-30T13:06:00"/>
    <n v="7.6"/>
    <d v="1899-12-30T23:53:00"/>
    <n v="13.4"/>
    <s v="Sun"/>
    <n v="111468065"/>
    <m/>
    <s v="04-14"/>
    <x v="0"/>
    <n v="4"/>
    <x v="13"/>
    <s v=""/>
  </r>
  <r>
    <x v="104"/>
    <n v="10.1"/>
    <n v="16.2"/>
    <d v="1899-12-30T13:20:00"/>
    <n v="4.5999999999999996"/>
    <d v="1899-12-30T05:46:00"/>
    <n v="11.6"/>
    <s v="Mon"/>
    <n v="135917270"/>
    <m/>
    <s v="04-15"/>
    <x v="0"/>
    <n v="4"/>
    <x v="14"/>
    <s v=""/>
  </r>
  <r>
    <x v="105"/>
    <n v="18.3"/>
    <n v="28.4"/>
    <d v="1899-12-30T15:42:00"/>
    <n v="7.4"/>
    <d v="1899-12-30T05:53:00"/>
    <n v="21"/>
    <s v="Tue"/>
    <n v="125837876"/>
    <m/>
    <s v="04-16"/>
    <x v="0"/>
    <n v="4"/>
    <x v="15"/>
    <s v=""/>
  </r>
  <r>
    <x v="106"/>
    <n v="10.3"/>
    <n v="19.100000000000001"/>
    <d v="1899-12-30T00:01:00"/>
    <n v="9.1999999999999993"/>
    <d v="1899-12-30T09:44:00"/>
    <n v="9.9"/>
    <s v="Wed"/>
    <n v="136150675"/>
    <m/>
    <s v="04-17"/>
    <x v="0"/>
    <n v="4"/>
    <x v="16"/>
    <s v=""/>
  </r>
  <r>
    <x v="107"/>
    <n v="13.5"/>
    <n v="22.5"/>
    <d v="1899-12-30T15:09:00"/>
    <n v="9"/>
    <d v="1899-12-30T03:54:00"/>
    <n v="13.5"/>
    <s v="Thu"/>
    <n v="130522834"/>
    <m/>
    <s v="04-18"/>
    <x v="0"/>
    <n v="4"/>
    <x v="17"/>
    <s v=""/>
  </r>
  <r>
    <x v="108"/>
    <n v="10.8"/>
    <n v="15.9"/>
    <d v="1899-12-30T15:07:00"/>
    <n v="6.8"/>
    <d v="1899-12-30T06:58:00"/>
    <n v="9.1"/>
    <s v="Fri"/>
    <n v="133941758"/>
    <m/>
    <s v="04-19"/>
    <x v="0"/>
    <n v="4"/>
    <x v="18"/>
    <s v=""/>
  </r>
  <r>
    <x v="109"/>
    <n v="6.7"/>
    <n v="8.9"/>
    <d v="1899-12-30T00:05:00"/>
    <n v="5"/>
    <d v="1899-12-30T10:16:00"/>
    <n v="3.9"/>
    <s v="Sat"/>
    <n v="142874590"/>
    <m/>
    <s v="04-20"/>
    <x v="0"/>
    <n v="4"/>
    <x v="19"/>
    <s v=""/>
  </r>
  <r>
    <x v="110"/>
    <n v="10.5"/>
    <n v="16.7"/>
    <d v="1899-12-30T15:20:00"/>
    <n v="5"/>
    <d v="1899-12-30T02:56:00"/>
    <n v="11.7"/>
    <s v="Sun"/>
    <n v="118649304"/>
    <m/>
    <s v="04-21"/>
    <x v="0"/>
    <n v="4"/>
    <x v="20"/>
    <s v=""/>
  </r>
  <r>
    <x v="111"/>
    <n v="13.7"/>
    <n v="21"/>
    <d v="1899-12-30T16:17:00"/>
    <n v="4.2"/>
    <d v="1899-12-30T06:17:00"/>
    <n v="16.8"/>
    <s v="Mon"/>
    <n v="129228158"/>
    <m/>
    <s v="04-22"/>
    <x v="0"/>
    <n v="4"/>
    <x v="21"/>
    <s v=""/>
  </r>
  <r>
    <x v="112"/>
    <n v="10.8"/>
    <n v="14.3"/>
    <d v="1899-12-30T00:02:00"/>
    <n v="8.9"/>
    <d v="1899-12-30T14:07:00"/>
    <n v="5.4"/>
    <s v="Tue"/>
    <n v="142220501"/>
    <m/>
    <s v="04-23"/>
    <x v="0"/>
    <n v="4"/>
    <x v="22"/>
    <s v=""/>
  </r>
  <r>
    <x v="113"/>
    <n v="15.9"/>
    <n v="21.8"/>
    <d v="1899-12-30T14:34:00"/>
    <n v="10.6"/>
    <d v="1899-12-30T02:03:00"/>
    <n v="11.2"/>
    <s v="Wed"/>
    <n v="127023405"/>
    <m/>
    <s v="04-24"/>
    <x v="0"/>
    <n v="4"/>
    <x v="23"/>
    <s v=""/>
  </r>
  <r>
    <x v="114"/>
    <n v="13.9"/>
    <n v="21.3"/>
    <d v="1899-12-30T12:52:00"/>
    <n v="8.8000000000000007"/>
    <d v="1899-12-30T04:55:00"/>
    <n v="12.5"/>
    <s v="Thu"/>
    <n v="126222819"/>
    <m/>
    <s v="04-25"/>
    <x v="0"/>
    <n v="4"/>
    <x v="24"/>
    <s v=""/>
  </r>
  <r>
    <x v="115"/>
    <n v="13.9"/>
    <n v="18.899999999999999"/>
    <d v="1899-12-30T16:39:00"/>
    <n v="8.9"/>
    <d v="1899-12-30T05:02:00"/>
    <n v="10"/>
    <s v="Fri"/>
    <n v="126728816"/>
    <m/>
    <s v="04-26"/>
    <x v="0"/>
    <n v="4"/>
    <x v="25"/>
    <s v=""/>
  </r>
  <r>
    <x v="116"/>
    <n v="14.1"/>
    <n v="21.8"/>
    <d v="1899-12-30T13:34:00"/>
    <n v="7.6"/>
    <d v="1899-12-30T05:22:00"/>
    <n v="14.2"/>
    <s v="Sat"/>
    <n v="117418657"/>
    <m/>
    <s v="04-27"/>
    <x v="0"/>
    <n v="4"/>
    <x v="26"/>
    <s v=""/>
  </r>
  <r>
    <x v="117"/>
    <n v="16.7"/>
    <n v="24.5"/>
    <d v="1899-12-30T15:02:00"/>
    <n v="8.3000000000000007"/>
    <d v="1899-12-30T05:56:00"/>
    <n v="16.2"/>
    <s v="Sun"/>
    <n v="96428251"/>
    <m/>
    <s v="04-28"/>
    <x v="0"/>
    <n v="4"/>
    <x v="27"/>
    <s v=""/>
  </r>
  <r>
    <x v="118"/>
    <n v="16.3"/>
    <n v="20"/>
    <d v="1899-12-30T10:16:00"/>
    <n v="11.9"/>
    <d v="1899-12-30T23:55:00"/>
    <n v="8.1"/>
    <s v="Mon"/>
    <n v="113272635"/>
    <m/>
    <s v="04-29"/>
    <x v="0"/>
    <n v="4"/>
    <x v="28"/>
    <s v=""/>
  </r>
  <r>
    <x v="119"/>
    <n v="16.399999999999999"/>
    <n v="24.9"/>
    <d v="1899-12-30T15:03:00"/>
    <n v="8.5"/>
    <d v="1899-12-30T05:25:00"/>
    <n v="16.399999999999999"/>
    <s v="Tue"/>
    <n v="112438790"/>
    <m/>
    <s v="04-30"/>
    <x v="0"/>
    <n v="4"/>
    <x v="29"/>
    <s v=""/>
  </r>
  <r>
    <x v="120"/>
    <n v="12.9"/>
    <n v="17.399999999999999"/>
    <d v="1899-12-30T15:03:00"/>
    <n v="10.8"/>
    <d v="1899-12-30T23:54:00"/>
    <n v="6.6"/>
    <s v="Wed"/>
    <n v="110446238"/>
    <m/>
    <s v="05-01"/>
    <x v="0"/>
    <n v="5"/>
    <x v="0"/>
    <s v=""/>
  </r>
  <r>
    <x v="121"/>
    <n v="14"/>
    <n v="20.3"/>
    <d v="1899-12-30T15:41:00"/>
    <n v="10.1"/>
    <d v="1899-12-30T04:50:00"/>
    <n v="10.199999999999999"/>
    <s v="Thu"/>
    <n v="117013822"/>
    <m/>
    <s v="05-02"/>
    <x v="0"/>
    <n v="5"/>
    <x v="1"/>
    <s v=""/>
  </r>
  <r>
    <x v="122"/>
    <n v="15.4"/>
    <n v="21.9"/>
    <d v="1899-12-30T13:49:00"/>
    <n v="8.6999999999999993"/>
    <d v="1899-12-30T05:00:00"/>
    <n v="13.2"/>
    <s v="Fri"/>
    <n v="115393594"/>
    <m/>
    <s v="05-03"/>
    <x v="0"/>
    <n v="5"/>
    <x v="2"/>
    <s v=""/>
  </r>
  <r>
    <x v="123"/>
    <n v="16.899999999999999"/>
    <n v="22.9"/>
    <d v="1899-12-30T16:09:00"/>
    <n v="11.6"/>
    <d v="1899-12-30T05:00:00"/>
    <n v="11.3"/>
    <s v="Sat"/>
    <n v="101648454"/>
    <m/>
    <s v="05-04"/>
    <x v="0"/>
    <n v="5"/>
    <x v="3"/>
    <s v=""/>
  </r>
  <r>
    <x v="124"/>
    <n v="19.399999999999999"/>
    <n v="27"/>
    <d v="1899-12-30T15:33:00"/>
    <n v="11.2"/>
    <d v="1899-12-30T05:51:00"/>
    <n v="15.8"/>
    <s v="Sun"/>
    <n v="80666735"/>
    <m/>
    <s v="05-05"/>
    <x v="0"/>
    <n v="5"/>
    <x v="4"/>
    <s v="어린이날"/>
  </r>
  <r>
    <x v="125"/>
    <n v="20.8"/>
    <n v="28.7"/>
    <d v="1899-12-30T15:44:00"/>
    <n v="14.2"/>
    <d v="1899-12-30T05:33:00"/>
    <n v="14.5"/>
    <s v="Mon"/>
    <n v="95902591"/>
    <m/>
    <s v="05-06"/>
    <x v="0"/>
    <n v="5"/>
    <x v="5"/>
    <s v=""/>
  </r>
  <r>
    <x v="126"/>
    <n v="16.8"/>
    <n v="23.2"/>
    <d v="1899-12-30T15:53:00"/>
    <n v="12.8"/>
    <d v="1899-12-30T23:45:00"/>
    <n v="10.4"/>
    <s v="Tue"/>
    <n v="100933673"/>
    <m/>
    <s v="05-07"/>
    <x v="0"/>
    <n v="5"/>
    <x v="6"/>
    <s v=""/>
  </r>
  <r>
    <x v="127"/>
    <n v="19.600000000000001"/>
    <n v="29.1"/>
    <d v="1899-12-30T16:32:00"/>
    <n v="9.6"/>
    <d v="1899-12-30T05:29:00"/>
    <n v="19.5"/>
    <s v="Wed"/>
    <n v="100115508"/>
    <m/>
    <s v="05-08"/>
    <x v="0"/>
    <n v="5"/>
    <x v="7"/>
    <s v=""/>
  </r>
  <r>
    <x v="128"/>
    <n v="21.1"/>
    <n v="26.7"/>
    <d v="1899-12-30T11:58:00"/>
    <n v="15.5"/>
    <d v="1899-12-30T04:57:00"/>
    <n v="11.2"/>
    <s v="Thu"/>
    <n v="96365082"/>
    <m/>
    <s v="05-09"/>
    <x v="0"/>
    <n v="5"/>
    <x v="8"/>
    <s v=""/>
  </r>
  <r>
    <x v="129"/>
    <n v="18.2"/>
    <n v="23"/>
    <d v="1899-12-30T17:45:00"/>
    <n v="15.7"/>
    <d v="1899-12-30T04:18:00"/>
    <n v="7.3"/>
    <s v="Fri"/>
    <n v="96661822"/>
    <m/>
    <s v="05-10"/>
    <x v="0"/>
    <n v="5"/>
    <x v="9"/>
    <s v=""/>
  </r>
  <r>
    <x v="130"/>
    <n v="21.1"/>
    <n v="28.2"/>
    <d v="1899-12-30T14:59:00"/>
    <n v="14.4"/>
    <d v="1899-12-30T06:12:00"/>
    <n v="13.8"/>
    <s v="Sat"/>
    <n v="86020435"/>
    <m/>
    <s v="05-11"/>
    <x v="0"/>
    <n v="5"/>
    <x v="10"/>
    <s v=""/>
  </r>
  <r>
    <x v="131"/>
    <n v="23.3"/>
    <n v="30.9"/>
    <d v="1899-12-30T15:30:00"/>
    <n v="14.9"/>
    <d v="1899-12-30T06:10:00"/>
    <n v="16"/>
    <s v="Sun"/>
    <n v="68515768"/>
    <m/>
    <s v="05-12"/>
    <x v="0"/>
    <n v="5"/>
    <x v="11"/>
    <s v=""/>
  </r>
  <r>
    <x v="132"/>
    <n v="24.6"/>
    <n v="33.1"/>
    <d v="1899-12-30T15:00:00"/>
    <n v="16.8"/>
    <d v="1899-12-30T05:40:00"/>
    <n v="16.3"/>
    <s v="Mon"/>
    <n v="85658630"/>
    <m/>
    <s v="05-13"/>
    <x v="0"/>
    <n v="5"/>
    <x v="12"/>
    <s v=""/>
  </r>
  <r>
    <x v="133"/>
    <n v="23.1"/>
    <n v="30.4"/>
    <d v="1899-12-30T14:24:00"/>
    <n v="15.1"/>
    <d v="1899-12-30T05:00:00"/>
    <n v="15.3"/>
    <s v="Tue"/>
    <n v="90189533"/>
    <m/>
    <s v="05-14"/>
    <x v="0"/>
    <n v="5"/>
    <x v="13"/>
    <s v=""/>
  </r>
  <r>
    <x v="134"/>
    <n v="21"/>
    <n v="28.8"/>
    <d v="1899-12-30T14:00:00"/>
    <n v="14.9"/>
    <d v="1899-12-30T23:44:00"/>
    <n v="13.9"/>
    <s v="Wed"/>
    <n v="89854977"/>
    <m/>
    <s v="05-15"/>
    <x v="0"/>
    <n v="5"/>
    <x v="14"/>
    <s v=""/>
  </r>
  <r>
    <x v="135"/>
    <n v="15.3"/>
    <n v="18.899999999999999"/>
    <d v="1899-12-30T14:37:00"/>
    <n v="13.7"/>
    <d v="1899-12-30T04:38:00"/>
    <n v="5.2"/>
    <s v="Thu"/>
    <n v="92267174"/>
    <m/>
    <s v="05-16"/>
    <x v="0"/>
    <n v="5"/>
    <x v="15"/>
    <s v=""/>
  </r>
  <r>
    <x v="136"/>
    <n v="17.7"/>
    <n v="23.9"/>
    <d v="1899-12-30T16:13:00"/>
    <n v="13.8"/>
    <d v="1899-12-30T03:29:00"/>
    <n v="10.1"/>
    <s v="Fri"/>
    <n v="85640151"/>
    <m/>
    <s v="05-17"/>
    <x v="0"/>
    <n v="5"/>
    <x v="16"/>
    <s v="석가탄신일"/>
  </r>
  <r>
    <x v="137"/>
    <n v="19.8"/>
    <n v="26.6"/>
    <d v="1899-12-30T14:26:00"/>
    <n v="11.6"/>
    <d v="1899-12-30T05:13:00"/>
    <n v="15"/>
    <s v="Sat"/>
    <n v="81094117"/>
    <m/>
    <s v="05-18"/>
    <x v="0"/>
    <n v="5"/>
    <x v="17"/>
    <s v=""/>
  </r>
  <r>
    <x v="138"/>
    <n v="17.600000000000001"/>
    <n v="21.3"/>
    <d v="1899-12-30T17:50:00"/>
    <n v="15.5"/>
    <d v="1899-12-30T09:29:00"/>
    <n v="5.8"/>
    <s v="Sun"/>
    <n v="68227995"/>
    <m/>
    <s v="05-19"/>
    <x v="0"/>
    <n v="5"/>
    <x v="18"/>
    <s v=""/>
  </r>
  <r>
    <x v="139"/>
    <n v="20.3"/>
    <n v="27"/>
    <d v="1899-12-30T16:20:00"/>
    <n v="15.7"/>
    <d v="1899-12-30T04:37:00"/>
    <n v="11.3"/>
    <s v="Mon"/>
    <n v="85769119"/>
    <m/>
    <s v="05-20"/>
    <x v="0"/>
    <n v="5"/>
    <x v="19"/>
    <s v=""/>
  </r>
  <r>
    <x v="140"/>
    <n v="21.6"/>
    <n v="30"/>
    <d v="1899-12-30T14:52:00"/>
    <n v="12.3"/>
    <d v="1899-12-30T05:00:00"/>
    <n v="17.7"/>
    <s v="Tue"/>
    <n v="89765380"/>
    <m/>
    <s v="05-21"/>
    <x v="0"/>
    <n v="5"/>
    <x v="20"/>
    <s v=""/>
  </r>
  <r>
    <x v="141"/>
    <n v="23.6"/>
    <n v="31.1"/>
    <d v="1899-12-30T15:17:00"/>
    <n v="15.8"/>
    <d v="1899-12-30T04:24:00"/>
    <n v="15.3"/>
    <s v="Wed"/>
    <n v="90973155"/>
    <m/>
    <s v="05-22"/>
    <x v="0"/>
    <n v="5"/>
    <x v="21"/>
    <s v=""/>
  </r>
  <r>
    <x v="142"/>
    <n v="23.9"/>
    <n v="31.8"/>
    <d v="1899-12-30T15:30:00"/>
    <n v="16.8"/>
    <d v="1899-12-30T05:21:00"/>
    <n v="15"/>
    <s v="Thu"/>
    <n v="90746573"/>
    <m/>
    <s v="05-23"/>
    <x v="0"/>
    <n v="5"/>
    <x v="22"/>
    <s v=""/>
  </r>
  <r>
    <x v="143"/>
    <n v="26.3"/>
    <n v="34.4"/>
    <d v="1899-12-30T15:20:00"/>
    <n v="17.5"/>
    <d v="1899-12-30T05:21:00"/>
    <n v="16.899999999999999"/>
    <s v="Fri"/>
    <n v="90616573"/>
    <m/>
    <s v="05-24"/>
    <x v="0"/>
    <n v="5"/>
    <x v="23"/>
    <s v=""/>
  </r>
  <r>
    <x v="144"/>
    <n v="23.3"/>
    <n v="31"/>
    <d v="1899-12-30T15:03:00"/>
    <n v="17.899999999999999"/>
    <d v="1899-12-30T23:54:00"/>
    <n v="13.1"/>
    <s v="Sat"/>
    <n v="81046887"/>
    <m/>
    <s v="05-25"/>
    <x v="0"/>
    <n v="5"/>
    <x v="24"/>
    <s v=""/>
  </r>
  <r>
    <x v="145"/>
    <n v="23.7"/>
    <n v="30.4"/>
    <d v="1899-12-30T14:18:00"/>
    <n v="16.7"/>
    <d v="1899-12-30T05:20:00"/>
    <n v="13.7"/>
    <s v="Sun"/>
    <n v="63519715"/>
    <m/>
    <s v="05-26"/>
    <x v="0"/>
    <n v="5"/>
    <x v="25"/>
    <s v=""/>
  </r>
  <r>
    <x v="146"/>
    <n v="21.2"/>
    <n v="25.7"/>
    <d v="1899-12-30T13:25:00"/>
    <n v="18.8"/>
    <d v="1899-12-30T20:21:00"/>
    <n v="6.9"/>
    <s v="Mon"/>
    <n v="86180069"/>
    <m/>
    <s v="05-27"/>
    <x v="0"/>
    <n v="5"/>
    <x v="26"/>
    <s v=""/>
  </r>
  <r>
    <x v="147"/>
    <n v="20.9"/>
    <n v="24.1"/>
    <d v="1899-12-30T17:31:00"/>
    <n v="18.100000000000001"/>
    <d v="1899-12-30T02:20:00"/>
    <n v="6"/>
    <s v="Tue"/>
    <n v="92689437"/>
    <m/>
    <s v="05-28"/>
    <x v="0"/>
    <n v="5"/>
    <x v="27"/>
    <s v=""/>
  </r>
  <r>
    <x v="148"/>
    <n v="21.4"/>
    <n v="25.2"/>
    <d v="1899-12-30T13:42:00"/>
    <n v="19.3"/>
    <d v="1899-12-30T23:57:00"/>
    <n v="5.9"/>
    <s v="Wed"/>
    <n v="90691261"/>
    <m/>
    <s v="05-29"/>
    <x v="0"/>
    <n v="5"/>
    <x v="28"/>
    <s v=""/>
  </r>
  <r>
    <x v="149"/>
    <n v="22.6"/>
    <n v="29.1"/>
    <d v="1899-12-30T16:35:00"/>
    <n v="17.2"/>
    <d v="1899-12-30T03:38:00"/>
    <n v="11.9"/>
    <s v="Thu"/>
    <n v="88994099"/>
    <m/>
    <s v="05-30"/>
    <x v="0"/>
    <n v="5"/>
    <x v="29"/>
    <s v=""/>
  </r>
  <r>
    <x v="150"/>
    <n v="21.5"/>
    <n v="27.3"/>
    <d v="1899-12-30T16:09:00"/>
    <n v="16"/>
    <d v="1899-12-30T05:40:00"/>
    <n v="11.3"/>
    <s v="Fri"/>
    <n v="88848934"/>
    <m/>
    <s v="05-31"/>
    <x v="0"/>
    <n v="5"/>
    <x v="30"/>
    <s v=""/>
  </r>
  <r>
    <x v="151"/>
    <n v="21.8"/>
    <n v="26.9"/>
    <d v="1899-12-30T16:43:00"/>
    <n v="17.399999999999999"/>
    <d v="1899-12-30T05:47:00"/>
    <n v="9.5"/>
    <s v="Sat"/>
    <n v="78712911"/>
    <m/>
    <s v="06-01"/>
    <x v="0"/>
    <n v="6"/>
    <x v="0"/>
    <s v=""/>
  </r>
  <r>
    <x v="152"/>
    <n v="21.6"/>
    <n v="27.4"/>
    <d v="1899-12-30T14:58:00"/>
    <n v="16.7"/>
    <d v="1899-12-30T04:59:00"/>
    <n v="10.7"/>
    <s v="Sun"/>
    <n v="59930422"/>
    <m/>
    <s v="06-02"/>
    <x v="0"/>
    <n v="6"/>
    <x v="1"/>
    <s v=""/>
  </r>
  <r>
    <x v="153"/>
    <n v="22.5"/>
    <n v="29.8"/>
    <d v="1899-12-30T15:21:00"/>
    <n v="15"/>
    <d v="1899-12-30T04:55:00"/>
    <n v="14.8"/>
    <s v="Mon"/>
    <n v="84619384"/>
    <m/>
    <s v="06-03"/>
    <x v="0"/>
    <n v="6"/>
    <x v="2"/>
    <s v=""/>
  </r>
  <r>
    <x v="154"/>
    <n v="24.8"/>
    <n v="31.4"/>
    <d v="1899-12-30T16:27:00"/>
    <n v="17.3"/>
    <d v="1899-12-30T05:01:00"/>
    <n v="14.1"/>
    <s v="Tue"/>
    <n v="89214767"/>
    <m/>
    <s v="06-04"/>
    <x v="0"/>
    <n v="6"/>
    <x v="3"/>
    <s v=""/>
  </r>
  <r>
    <x v="155"/>
    <n v="25.6"/>
    <n v="32.200000000000003"/>
    <d v="1899-12-30T13:55:00"/>
    <n v="19.100000000000001"/>
    <d v="1899-12-30T05:05:00"/>
    <n v="13.1"/>
    <s v="Wed"/>
    <n v="88946010"/>
    <m/>
    <s v="06-05"/>
    <x v="0"/>
    <n v="6"/>
    <x v="4"/>
    <s v=""/>
  </r>
  <r>
    <x v="156"/>
    <n v="22.5"/>
    <n v="31.6"/>
    <d v="1899-12-30T15:17:00"/>
    <n v="17.600000000000001"/>
    <d v="1899-12-30T04:55:00"/>
    <n v="14"/>
    <s v="Thu"/>
    <n v="82612672"/>
    <m/>
    <s v="06-06"/>
    <x v="0"/>
    <n v="6"/>
    <x v="5"/>
    <s v="현충일"/>
  </r>
  <r>
    <x v="157"/>
    <n v="22.4"/>
    <n v="28.5"/>
    <d v="1899-12-30T16:17:00"/>
    <n v="18.3"/>
    <d v="1899-12-30T05:11:00"/>
    <n v="10.199999999999999"/>
    <s v="Fri"/>
    <n v="86315029"/>
    <m/>
    <s v="06-07"/>
    <x v="0"/>
    <n v="6"/>
    <x v="6"/>
    <s v=""/>
  </r>
  <r>
    <x v="158"/>
    <n v="22.5"/>
    <n v="28.4"/>
    <d v="1899-12-30T14:43:00"/>
    <n v="18"/>
    <d v="1899-12-30T04:24:00"/>
    <n v="10.4"/>
    <s v="Sat"/>
    <n v="75255612"/>
    <m/>
    <s v="06-08"/>
    <x v="0"/>
    <n v="6"/>
    <x v="7"/>
    <s v=""/>
  </r>
  <r>
    <x v="159"/>
    <n v="22.2"/>
    <n v="26.6"/>
    <d v="1899-12-30T15:16:00"/>
    <n v="19.2"/>
    <d v="1899-12-30T04:18:00"/>
    <n v="7.4"/>
    <s v="Sun"/>
    <n v="58782485"/>
    <m/>
    <s v="06-09"/>
    <x v="0"/>
    <n v="6"/>
    <x v="8"/>
    <s v=""/>
  </r>
  <r>
    <x v="160"/>
    <n v="22.3"/>
    <n v="27.2"/>
    <d v="1899-12-30T16:00:00"/>
    <n v="18.600000000000001"/>
    <d v="1899-12-30T04:18:00"/>
    <n v="8.6"/>
    <s v="Mon"/>
    <n v="84036750"/>
    <m/>
    <s v="06-10"/>
    <x v="0"/>
    <n v="6"/>
    <x v="9"/>
    <s v=""/>
  </r>
  <r>
    <x v="161"/>
    <n v="20.5"/>
    <n v="23.2"/>
    <d v="1899-12-30T12:07:00"/>
    <n v="19.100000000000001"/>
    <d v="1899-12-30T23:35:00"/>
    <n v="4.0999999999999996"/>
    <s v="Tue"/>
    <n v="89316368"/>
    <m/>
    <s v="06-11"/>
    <x v="0"/>
    <n v="6"/>
    <x v="10"/>
    <s v=""/>
  </r>
  <r>
    <x v="162"/>
    <n v="23.1"/>
    <n v="27.2"/>
    <d v="1899-12-30T13:56:00"/>
    <n v="19.2"/>
    <d v="1899-12-30T05:01:00"/>
    <n v="8"/>
    <s v="Wed"/>
    <n v="90811512"/>
    <m/>
    <s v="06-12"/>
    <x v="0"/>
    <n v="6"/>
    <x v="11"/>
    <s v=""/>
  </r>
  <r>
    <x v="163"/>
    <n v="25"/>
    <n v="29"/>
    <d v="1899-12-30T14:55:00"/>
    <n v="21.9"/>
    <d v="1899-12-30T06:10:00"/>
    <n v="7.1"/>
    <s v="Thu"/>
    <n v="88924815"/>
    <m/>
    <s v="06-13"/>
    <x v="0"/>
    <n v="6"/>
    <x v="12"/>
    <s v=""/>
  </r>
  <r>
    <x v="164"/>
    <n v="22.9"/>
    <n v="26.5"/>
    <d v="1899-12-30T12:40:00"/>
    <n v="20.9"/>
    <d v="1899-12-30T06:20:00"/>
    <n v="5.6"/>
    <s v="Fri"/>
    <n v="88751043"/>
    <m/>
    <s v="06-14"/>
    <x v="0"/>
    <n v="6"/>
    <x v="13"/>
    <s v=""/>
  </r>
  <r>
    <x v="165"/>
    <n v="27.5"/>
    <n v="33.6"/>
    <d v="1899-12-30T15:50:00"/>
    <n v="21.9"/>
    <d v="1899-12-30T02:21:00"/>
    <n v="11.7"/>
    <s v="Sat"/>
    <n v="77619225"/>
    <m/>
    <s v="06-15"/>
    <x v="0"/>
    <n v="6"/>
    <x v="14"/>
    <s v=""/>
  </r>
  <r>
    <x v="166"/>
    <n v="28.6"/>
    <n v="34.4"/>
    <d v="1899-12-30T15:38:00"/>
    <n v="23.8"/>
    <d v="1899-12-30T05:16:00"/>
    <n v="10.6"/>
    <s v="Sun"/>
    <n v="59226327"/>
    <m/>
    <s v="06-16"/>
    <x v="0"/>
    <n v="6"/>
    <x v="15"/>
    <s v=""/>
  </r>
  <r>
    <x v="167"/>
    <n v="27.1"/>
    <n v="31.4"/>
    <d v="1899-12-30T16:52:00"/>
    <n v="23.3"/>
    <d v="1899-12-30T05:41:00"/>
    <n v="8.1"/>
    <s v="Mon"/>
    <n v="82219498"/>
    <m/>
    <s v="06-17"/>
    <x v="0"/>
    <n v="6"/>
    <x v="16"/>
    <s v=""/>
  </r>
  <r>
    <x v="168"/>
    <n v="24.7"/>
    <n v="27"/>
    <d v="1899-12-30T13:38:00"/>
    <n v="23"/>
    <d v="1899-12-30T23:25:00"/>
    <n v="4"/>
    <s v="Tue"/>
    <n v="88459346"/>
    <m/>
    <s v="06-18"/>
    <x v="0"/>
    <n v="6"/>
    <x v="17"/>
    <s v=""/>
  </r>
  <r>
    <x v="169"/>
    <n v="25.7"/>
    <n v="31.8"/>
    <d v="1899-12-30T16:06:00"/>
    <n v="21.7"/>
    <d v="1899-12-30T06:42:00"/>
    <n v="10.1"/>
    <s v="Wed"/>
    <n v="87620051"/>
    <m/>
    <s v="06-19"/>
    <x v="0"/>
    <n v="6"/>
    <x v="18"/>
    <s v=""/>
  </r>
  <r>
    <x v="170"/>
    <n v="27.3"/>
    <n v="33.4"/>
    <d v="1899-12-30T16:54:00"/>
    <n v="22.9"/>
    <d v="1899-12-30T03:35:00"/>
    <n v="10.5"/>
    <s v="Thu"/>
    <n v="88144957"/>
    <m/>
    <s v="06-20"/>
    <x v="0"/>
    <n v="6"/>
    <x v="19"/>
    <s v=""/>
  </r>
  <r>
    <x v="171"/>
    <n v="24.8"/>
    <n v="26.6"/>
    <d v="1899-12-30T11:47:00"/>
    <n v="23.4"/>
    <d v="1899-12-30T23:25:00"/>
    <n v="3.2"/>
    <s v="Fri"/>
    <n v="87106656"/>
    <m/>
    <s v="06-21"/>
    <x v="0"/>
    <n v="6"/>
    <x v="20"/>
    <s v=""/>
  </r>
  <r>
    <x v="172"/>
    <n v="24.2"/>
    <n v="28.4"/>
    <d v="1899-12-30T15:15:00"/>
    <n v="21.3"/>
    <d v="1899-12-30T02:44:00"/>
    <n v="7.1"/>
    <s v="Sat"/>
    <n v="75210841"/>
    <m/>
    <s v="06-22"/>
    <x v="0"/>
    <n v="6"/>
    <x v="21"/>
    <s v=""/>
  </r>
  <r>
    <x v="173"/>
    <n v="23.2"/>
    <n v="27.1"/>
    <d v="1899-12-30T14:09:00"/>
    <n v="21.5"/>
    <d v="1899-12-30T06:39:00"/>
    <n v="5.6"/>
    <s v="Sun"/>
    <n v="58897763"/>
    <m/>
    <s v="06-23"/>
    <x v="0"/>
    <n v="6"/>
    <x v="22"/>
    <s v=""/>
  </r>
  <r>
    <x v="174"/>
    <n v="25.3"/>
    <n v="30.3"/>
    <d v="1899-12-30T14:50:00"/>
    <n v="19.899999999999999"/>
    <d v="1899-12-30T04:47:00"/>
    <n v="10.4"/>
    <s v="Mon"/>
    <n v="81513444"/>
    <m/>
    <s v="06-24"/>
    <x v="0"/>
    <n v="6"/>
    <x v="23"/>
    <s v=""/>
  </r>
  <r>
    <x v="175"/>
    <n v="24.3"/>
    <n v="30.2"/>
    <d v="1899-12-30T13:25:00"/>
    <n v="21.1"/>
    <d v="1899-12-30T23:26:00"/>
    <n v="9.1"/>
    <s v="Tue"/>
    <n v="84769299"/>
    <m/>
    <s v="06-25"/>
    <x v="0"/>
    <n v="6"/>
    <x v="24"/>
    <s v=""/>
  </r>
  <r>
    <x v="176"/>
    <n v="24"/>
    <n v="29.4"/>
    <d v="1899-12-30T16:45:00"/>
    <n v="20.2"/>
    <d v="1899-12-30T04:02:00"/>
    <n v="9.1999999999999993"/>
    <s v="Wed"/>
    <n v="83082647"/>
    <m/>
    <s v="06-26"/>
    <x v="0"/>
    <n v="6"/>
    <x v="25"/>
    <s v=""/>
  </r>
  <r>
    <x v="177"/>
    <n v="24.8"/>
    <n v="29.4"/>
    <d v="1899-12-30T15:05:00"/>
    <n v="20.2"/>
    <d v="1899-12-30T02:09:00"/>
    <n v="9.1999999999999993"/>
    <s v="Thu"/>
    <n v="84414488"/>
    <m/>
    <s v="06-27"/>
    <x v="0"/>
    <n v="6"/>
    <x v="26"/>
    <s v=""/>
  </r>
  <r>
    <x v="178"/>
    <n v="25.2"/>
    <n v="29.9"/>
    <d v="1899-12-30T13:42:00"/>
    <n v="21.6"/>
    <d v="1899-12-30T03:52:00"/>
    <n v="8.3000000000000007"/>
    <s v="Fri"/>
    <n v="82782817"/>
    <m/>
    <s v="06-28"/>
    <x v="0"/>
    <n v="6"/>
    <x v="27"/>
    <s v=""/>
  </r>
  <r>
    <x v="179"/>
    <n v="25.9"/>
    <n v="32.4"/>
    <d v="1899-12-30T14:33:00"/>
    <n v="20.7"/>
    <d v="1899-12-30T05:15:00"/>
    <n v="11.7"/>
    <s v="Sat"/>
    <n v="72813112"/>
    <m/>
    <s v="06-29"/>
    <x v="0"/>
    <n v="6"/>
    <x v="28"/>
    <s v=""/>
  </r>
  <r>
    <x v="180"/>
    <n v="26.8"/>
    <n v="33.5"/>
    <d v="1899-12-30T14:25:00"/>
    <n v="21.1"/>
    <d v="1899-12-30T04:56:00"/>
    <n v="12.4"/>
    <s v="Sun"/>
    <n v="55667473"/>
    <m/>
    <s v="06-30"/>
    <x v="0"/>
    <n v="6"/>
    <x v="29"/>
    <s v=""/>
  </r>
  <r>
    <x v="181"/>
    <n v="27.3"/>
    <n v="33.299999999999997"/>
    <d v="1899-12-30T16:34:00"/>
    <n v="22.5"/>
    <d v="1899-12-30T05:31:00"/>
    <n v="10.8"/>
    <s v="Mon"/>
    <n v="79082042"/>
    <m/>
    <s v="07-01"/>
    <x v="0"/>
    <n v="7"/>
    <x v="0"/>
    <s v=""/>
  </r>
  <r>
    <x v="182"/>
    <n v="27.6"/>
    <n v="30.7"/>
    <d v="1899-12-30T14:50:00"/>
    <n v="24.3"/>
    <d v="1899-12-30T08:14:00"/>
    <n v="6.4"/>
    <s v="Tue"/>
    <n v="84737685"/>
    <m/>
    <s v="07-02"/>
    <x v="0"/>
    <n v="7"/>
    <x v="1"/>
    <s v=""/>
  </r>
  <r>
    <x v="183"/>
    <n v="27.8"/>
    <n v="31.5"/>
    <d v="1899-12-30T15:56:00"/>
    <n v="24.7"/>
    <d v="1899-12-30T07:53:00"/>
    <n v="6.8"/>
    <s v="Wed"/>
    <n v="85350709"/>
    <m/>
    <s v="07-03"/>
    <x v="0"/>
    <n v="7"/>
    <x v="2"/>
    <s v=""/>
  </r>
  <r>
    <x v="184"/>
    <n v="26.1"/>
    <n v="29"/>
    <d v="1899-12-30T10:04:00"/>
    <n v="23.9"/>
    <d v="1899-12-30T23:29:00"/>
    <n v="5.0999999999999996"/>
    <s v="Thu"/>
    <n v="86113185"/>
    <m/>
    <s v="07-04"/>
    <x v="0"/>
    <n v="7"/>
    <x v="3"/>
    <s v=""/>
  </r>
  <r>
    <x v="185"/>
    <n v="23.6"/>
    <n v="25.2"/>
    <d v="1899-12-30T09:32:00"/>
    <n v="22.3"/>
    <d v="1899-12-30T16:33:00"/>
    <n v="2.9"/>
    <s v="Fri"/>
    <n v="84207832"/>
    <m/>
    <s v="07-05"/>
    <x v="0"/>
    <n v="7"/>
    <x v="4"/>
    <s v=""/>
  </r>
  <r>
    <x v="186"/>
    <n v="26.8"/>
    <n v="33"/>
    <d v="1899-12-30T14:33:00"/>
    <n v="22.3"/>
    <d v="1899-12-30T03:49:00"/>
    <n v="10.7"/>
    <s v="Sat"/>
    <n v="73037914"/>
    <m/>
    <s v="07-06"/>
    <x v="0"/>
    <n v="7"/>
    <x v="5"/>
    <s v=""/>
  </r>
  <r>
    <x v="187"/>
    <n v="24.7"/>
    <n v="25.8"/>
    <d v="1899-12-30T12:51:00"/>
    <n v="23.8"/>
    <d v="1899-12-30T09:35:00"/>
    <n v="2"/>
    <s v="Sun"/>
    <n v="57103400"/>
    <m/>
    <s v="07-07"/>
    <x v="0"/>
    <n v="7"/>
    <x v="6"/>
    <s v=""/>
  </r>
  <r>
    <x v="188"/>
    <n v="29.5"/>
    <n v="33.9"/>
    <d v="1899-12-30T13:53:00"/>
    <n v="24.4"/>
    <d v="1899-12-30T00:01:00"/>
    <n v="9.5"/>
    <s v="Mon"/>
    <n v="82566553"/>
    <m/>
    <s v="07-08"/>
    <x v="0"/>
    <n v="7"/>
    <x v="7"/>
    <s v=""/>
  </r>
  <r>
    <x v="189"/>
    <n v="30"/>
    <n v="34.5"/>
    <d v="1899-12-30T16:01:00"/>
    <n v="27.4"/>
    <d v="1899-12-30T05:15:00"/>
    <n v="7.1"/>
    <s v="Tue"/>
    <n v="85326943"/>
    <m/>
    <s v="07-09"/>
    <x v="0"/>
    <n v="7"/>
    <x v="8"/>
    <s v=""/>
  </r>
  <r>
    <x v="190"/>
    <n v="30.7"/>
    <n v="35.9"/>
    <d v="1899-12-30T15:48:00"/>
    <n v="26.2"/>
    <d v="1899-12-30T05:02:00"/>
    <n v="9.6999999999999993"/>
    <s v="Wed"/>
    <n v="85766271"/>
    <m/>
    <s v="07-10"/>
    <x v="0"/>
    <n v="7"/>
    <x v="9"/>
    <s v=""/>
  </r>
  <r>
    <x v="191"/>
    <n v="30.6"/>
    <n v="35.9"/>
    <d v="1899-12-30T14:55:00"/>
    <n v="25.5"/>
    <d v="1899-12-30T05:06:00"/>
    <n v="10.4"/>
    <s v="Thu"/>
    <n v="85087571"/>
    <m/>
    <s v="07-11"/>
    <x v="0"/>
    <n v="7"/>
    <x v="10"/>
    <s v=""/>
  </r>
  <r>
    <x v="192"/>
    <n v="29.5"/>
    <n v="33.4"/>
    <d v="1899-12-30T12:50:00"/>
    <n v="25.8"/>
    <d v="1899-12-30T05:28:00"/>
    <n v="7.6"/>
    <s v="Fri"/>
    <n v="83429951"/>
    <m/>
    <s v="07-12"/>
    <x v="0"/>
    <n v="7"/>
    <x v="11"/>
    <s v=""/>
  </r>
  <r>
    <x v="193"/>
    <n v="29.4"/>
    <n v="34.5"/>
    <d v="1899-12-30T13:36:00"/>
    <n v="26.9"/>
    <d v="1899-12-30T04:59:00"/>
    <n v="7.6"/>
    <s v="Sat"/>
    <n v="70522255"/>
    <m/>
    <s v="07-13"/>
    <x v="0"/>
    <n v="7"/>
    <x v="12"/>
    <s v=""/>
  </r>
  <r>
    <x v="194"/>
    <n v="28.2"/>
    <n v="34.1"/>
    <d v="1899-12-30T14:36:00"/>
    <n v="23.7"/>
    <d v="1899-12-30T16:37:00"/>
    <n v="10.4"/>
    <s v="Sun"/>
    <n v="54630940"/>
    <m/>
    <s v="07-14"/>
    <x v="0"/>
    <n v="7"/>
    <x v="13"/>
    <s v=""/>
  </r>
  <r>
    <x v="195"/>
    <n v="28.4"/>
    <n v="33.200000000000003"/>
    <d v="1899-12-30T15:25:00"/>
    <n v="23.9"/>
    <d v="1899-12-30T01:11:00"/>
    <n v="9.3000000000000007"/>
    <s v="Mon"/>
    <n v="78320350"/>
    <m/>
    <s v="07-15"/>
    <x v="0"/>
    <n v="7"/>
    <x v="14"/>
    <s v=""/>
  </r>
  <r>
    <x v="196"/>
    <n v="29.3"/>
    <n v="34.200000000000003"/>
    <d v="1899-12-30T15:08:00"/>
    <n v="23.8"/>
    <d v="1899-12-30T05:38:00"/>
    <n v="10.4"/>
    <s v="Tue"/>
    <n v="83239507"/>
    <m/>
    <s v="07-16"/>
    <x v="0"/>
    <n v="7"/>
    <x v="15"/>
    <s v=""/>
  </r>
  <r>
    <x v="197"/>
    <n v="29.9"/>
    <n v="33.799999999999997"/>
    <d v="1899-12-30T14:03:00"/>
    <n v="27.2"/>
    <d v="1899-12-30T03:59:00"/>
    <n v="6.6"/>
    <s v="Wed"/>
    <n v="84027852"/>
    <m/>
    <s v="07-17"/>
    <x v="0"/>
    <n v="7"/>
    <x v="16"/>
    <s v=""/>
  </r>
  <r>
    <x v="198"/>
    <n v="29.5"/>
    <n v="35.200000000000003"/>
    <d v="1899-12-30T14:57:00"/>
    <n v="26.1"/>
    <d v="1899-12-30T23:51:00"/>
    <n v="9.1"/>
    <s v="Thu"/>
    <n v="82736476"/>
    <m/>
    <s v="07-18"/>
    <x v="0"/>
    <n v="7"/>
    <x v="17"/>
    <s v=""/>
  </r>
  <r>
    <x v="199"/>
    <n v="29.3"/>
    <n v="35.9"/>
    <d v="1899-12-30T16:07:00"/>
    <n v="24"/>
    <d v="1899-12-30T05:18:00"/>
    <n v="11.9"/>
    <s v="Fri"/>
    <n v="82089594"/>
    <m/>
    <s v="07-19"/>
    <x v="0"/>
    <n v="7"/>
    <x v="18"/>
    <s v=""/>
  </r>
  <r>
    <x v="200"/>
    <n v="30"/>
    <n v="35"/>
    <d v="1899-12-30T14:20:00"/>
    <n v="26.3"/>
    <d v="1899-12-30T06:06:00"/>
    <n v="8.6999999999999993"/>
    <s v="Sat"/>
    <n v="68888392"/>
    <m/>
    <s v="07-20"/>
    <x v="0"/>
    <n v="7"/>
    <x v="19"/>
    <s v=""/>
  </r>
  <r>
    <x v="201"/>
    <n v="29.6"/>
    <n v="33.299999999999997"/>
    <d v="1899-12-30T13:22:00"/>
    <n v="26.1"/>
    <d v="1899-12-30T05:15:00"/>
    <n v="7.2"/>
    <s v="Sun"/>
    <n v="54492140"/>
    <m/>
    <s v="07-21"/>
    <x v="0"/>
    <n v="7"/>
    <x v="20"/>
    <s v=""/>
  </r>
  <r>
    <x v="202"/>
    <n v="30.6"/>
    <n v="35.9"/>
    <d v="1899-12-30T14:52:00"/>
    <n v="26.7"/>
    <d v="1899-12-30T05:34:00"/>
    <n v="9.1999999999999993"/>
    <s v="Mon"/>
    <n v="77778356"/>
    <m/>
    <s v="07-22"/>
    <x v="0"/>
    <n v="7"/>
    <x v="21"/>
    <s v=""/>
  </r>
  <r>
    <x v="203"/>
    <n v="28.4"/>
    <n v="30.3"/>
    <d v="1899-12-30T10:49:00"/>
    <n v="27"/>
    <d v="1899-12-30T23:12:00"/>
    <n v="3.3"/>
    <s v="Tue"/>
    <n v="82440614"/>
    <m/>
    <s v="07-23"/>
    <x v="0"/>
    <n v="7"/>
    <x v="22"/>
    <s v=""/>
  </r>
  <r>
    <x v="204"/>
    <n v="29.3"/>
    <n v="33.799999999999997"/>
    <d v="1899-12-30T16:26:00"/>
    <n v="25.8"/>
    <d v="1899-12-30T05:26:00"/>
    <n v="8"/>
    <s v="Wed"/>
    <n v="81076601"/>
    <m/>
    <s v="07-24"/>
    <x v="0"/>
    <n v="7"/>
    <x v="23"/>
    <s v=""/>
  </r>
  <r>
    <x v="205"/>
    <n v="29.6"/>
    <n v="35.5"/>
    <d v="1899-12-30T15:52:00"/>
    <n v="24.7"/>
    <d v="1899-12-30T06:14:00"/>
    <n v="10.8"/>
    <s v="Thu"/>
    <n v="82116993"/>
    <m/>
    <s v="07-25"/>
    <x v="0"/>
    <n v="7"/>
    <x v="24"/>
    <s v=""/>
  </r>
  <r>
    <x v="206"/>
    <n v="29.8"/>
    <n v="35.4"/>
    <d v="1899-12-30T14:15:00"/>
    <n v="25.3"/>
    <d v="1899-12-30T05:28:00"/>
    <n v="10.1"/>
    <s v="Fri"/>
    <n v="81170004"/>
    <m/>
    <s v="07-26"/>
    <x v="0"/>
    <n v="7"/>
    <x v="25"/>
    <s v=""/>
  </r>
  <r>
    <x v="207"/>
    <n v="30"/>
    <n v="35.6"/>
    <d v="1899-12-30T15:03:00"/>
    <n v="25.5"/>
    <d v="1899-12-30T05:36:00"/>
    <n v="10.1"/>
    <s v="Sat"/>
    <n v="67590144"/>
    <m/>
    <s v="07-27"/>
    <x v="0"/>
    <n v="7"/>
    <x v="26"/>
    <s v=""/>
  </r>
  <r>
    <x v="208"/>
    <n v="27.7"/>
    <n v="30.6"/>
    <d v="1899-12-30T14:34:00"/>
    <n v="23.5"/>
    <d v="1899-12-30T08:52:00"/>
    <n v="7.1"/>
    <s v="Sun"/>
    <n v="50207008"/>
    <m/>
    <s v="07-28"/>
    <x v="0"/>
    <n v="7"/>
    <x v="27"/>
    <s v=""/>
  </r>
  <r>
    <x v="209"/>
    <n v="30.9"/>
    <n v="35.4"/>
    <d v="1899-12-30T14:20:00"/>
    <n v="27.4"/>
    <d v="1899-12-30T05:27:00"/>
    <n v="8"/>
    <s v="Mon"/>
    <n v="70301022"/>
    <m/>
    <s v="07-29"/>
    <x v="0"/>
    <n v="7"/>
    <x v="28"/>
    <s v=""/>
  </r>
  <r>
    <x v="210"/>
    <n v="28.1"/>
    <n v="34.9"/>
    <d v="1899-12-30T14:46:00"/>
    <n v="24.9"/>
    <d v="1899-12-30T17:51:00"/>
    <n v="10"/>
    <s v="Tue"/>
    <n v="73626960"/>
    <m/>
    <s v="07-30"/>
    <x v="0"/>
    <n v="7"/>
    <x v="29"/>
    <s v=""/>
  </r>
  <r>
    <x v="211"/>
    <n v="29"/>
    <n v="33.1"/>
    <d v="1899-12-30T15:52:00"/>
    <n v="25.2"/>
    <d v="1899-12-30T02:56:00"/>
    <n v="7.9"/>
    <s v="Wed"/>
    <n v="71404044"/>
    <m/>
    <s v="07-31"/>
    <x v="0"/>
    <n v="7"/>
    <x v="30"/>
    <s v=""/>
  </r>
  <r>
    <x v="212"/>
    <n v="28.5"/>
    <n v="34.9"/>
    <d v="1899-12-30T14:33:00"/>
    <n v="25.5"/>
    <d v="1899-12-30T16:06:00"/>
    <n v="9.4"/>
    <s v="Thu"/>
    <n v="69177370"/>
    <m/>
    <s v="08-01"/>
    <x v="0"/>
    <n v="8"/>
    <x v="0"/>
    <s v=""/>
  </r>
  <r>
    <x v="213"/>
    <n v="27.2"/>
    <n v="31.8"/>
    <d v="1899-12-30T15:40:00"/>
    <n v="25.2"/>
    <d v="1899-12-30T03:21:00"/>
    <n v="6.6"/>
    <s v="Fri"/>
    <n v="68002758"/>
    <m/>
    <s v="08-02"/>
    <x v="0"/>
    <n v="8"/>
    <x v="1"/>
    <s v=""/>
  </r>
  <r>
    <x v="214"/>
    <n v="27.8"/>
    <n v="34.5"/>
    <d v="1899-12-30T15:36:00"/>
    <n v="24.7"/>
    <d v="1899-12-30T18:18:00"/>
    <n v="9.8000000000000007"/>
    <s v="Sat"/>
    <n v="59319113"/>
    <m/>
    <s v="08-03"/>
    <x v="0"/>
    <n v="8"/>
    <x v="2"/>
    <s v=""/>
  </r>
  <r>
    <x v="215"/>
    <n v="27.4"/>
    <n v="34.700000000000003"/>
    <d v="1899-12-30T13:06:00"/>
    <n v="25.1"/>
    <d v="1899-12-30T00:05:00"/>
    <n v="9.6"/>
    <s v="Sun"/>
    <n v="49186968"/>
    <m/>
    <s v="08-04"/>
    <x v="0"/>
    <n v="8"/>
    <x v="3"/>
    <s v=""/>
  </r>
  <r>
    <x v="216"/>
    <n v="29.3"/>
    <n v="34.5"/>
    <d v="1899-12-30T16:35:00"/>
    <n v="24.6"/>
    <d v="1899-12-30T05:21:00"/>
    <n v="9.9"/>
    <s v="Mon"/>
    <n v="68790550"/>
    <m/>
    <s v="08-05"/>
    <x v="0"/>
    <n v="8"/>
    <x v="4"/>
    <s v=""/>
  </r>
  <r>
    <x v="217"/>
    <n v="28.2"/>
    <n v="36.6"/>
    <d v="1899-12-30T14:29:00"/>
    <n v="23.6"/>
    <d v="1899-12-30T18:39:00"/>
    <n v="13"/>
    <s v="Tue"/>
    <n v="73679779"/>
    <m/>
    <s v="08-06"/>
    <x v="0"/>
    <n v="8"/>
    <x v="5"/>
    <s v=""/>
  </r>
  <r>
    <x v="218"/>
    <n v="30"/>
    <n v="36.200000000000003"/>
    <d v="1899-12-30T15:26:00"/>
    <n v="23.8"/>
    <d v="1899-12-30T04:37:00"/>
    <n v="12.4"/>
    <s v="Wed"/>
    <n v="72894465"/>
    <m/>
    <s v="08-07"/>
    <x v="0"/>
    <n v="8"/>
    <x v="6"/>
    <s v=""/>
  </r>
  <r>
    <x v="219"/>
    <n v="32.1"/>
    <n v="36.799999999999997"/>
    <d v="1899-12-30T16:22:00"/>
    <n v="28.2"/>
    <d v="1899-12-30T06:34:00"/>
    <n v="8.6"/>
    <s v="Thu"/>
    <n v="64692453"/>
    <m/>
    <s v="08-08"/>
    <x v="0"/>
    <n v="8"/>
    <x v="7"/>
    <s v=""/>
  </r>
  <r>
    <x v="220"/>
    <n v="32.9"/>
    <n v="37.5"/>
    <d v="1899-12-30T15:18:00"/>
    <n v="27.9"/>
    <d v="1899-12-30T05:38:00"/>
    <n v="9.6"/>
    <s v="Fri"/>
    <n v="62277548"/>
    <m/>
    <s v="08-09"/>
    <x v="0"/>
    <n v="8"/>
    <x v="8"/>
    <s v=""/>
  </r>
  <r>
    <x v="221"/>
    <n v="30.6"/>
    <n v="37.799999999999997"/>
    <d v="1899-12-30T13:27:00"/>
    <n v="26.9"/>
    <d v="1899-12-30T14:36:00"/>
    <n v="10.9"/>
    <s v="Sat"/>
    <n v="53577218"/>
    <m/>
    <s v="08-10"/>
    <x v="0"/>
    <n v="8"/>
    <x v="9"/>
    <s v=""/>
  </r>
  <r>
    <x v="222"/>
    <n v="31.8"/>
    <n v="36.700000000000003"/>
    <d v="1899-12-30T16:11:00"/>
    <n v="26.5"/>
    <d v="1899-12-30T05:10:00"/>
    <n v="10.199999999999999"/>
    <s v="Sun"/>
    <n v="44695820"/>
    <m/>
    <s v="08-11"/>
    <x v="0"/>
    <n v="8"/>
    <x v="10"/>
    <s v=""/>
  </r>
  <r>
    <x v="223"/>
    <n v="32.5"/>
    <n v="37.9"/>
    <d v="1899-12-30T15:01:00"/>
    <n v="27.6"/>
    <d v="1899-12-30T05:04:00"/>
    <n v="10.3"/>
    <s v="Mon"/>
    <n v="69256260"/>
    <m/>
    <s v="08-12"/>
    <x v="0"/>
    <n v="8"/>
    <x v="11"/>
    <s v=""/>
  </r>
  <r>
    <x v="224"/>
    <n v="31.5"/>
    <n v="36.6"/>
    <d v="1899-12-30T16:08:00"/>
    <n v="27.2"/>
    <d v="1899-12-30T06:10:00"/>
    <n v="9.4"/>
    <s v="Tue"/>
    <n v="75265858"/>
    <m/>
    <s v="08-13"/>
    <x v="0"/>
    <n v="8"/>
    <x v="12"/>
    <s v=""/>
  </r>
  <r>
    <x v="225"/>
    <n v="31.4"/>
    <n v="36.299999999999997"/>
    <d v="1899-12-30T15:45:00"/>
    <n v="27.1"/>
    <d v="1899-12-30T03:07:00"/>
    <n v="9.1999999999999993"/>
    <s v="Wed"/>
    <n v="77902696"/>
    <m/>
    <s v="08-14"/>
    <x v="0"/>
    <n v="8"/>
    <x v="13"/>
    <s v=""/>
  </r>
  <r>
    <x v="226"/>
    <n v="30.7"/>
    <n v="35.1"/>
    <d v="1899-12-30T14:54:00"/>
    <n v="26.3"/>
    <d v="1899-12-30T06:13:00"/>
    <n v="8.8000000000000007"/>
    <s v="Thu"/>
    <n v="69077166"/>
    <m/>
    <s v="08-15"/>
    <x v="0"/>
    <n v="8"/>
    <x v="14"/>
    <s v="광복절"/>
  </r>
  <r>
    <x v="227"/>
    <n v="31"/>
    <n v="36.9"/>
    <d v="1899-12-30T15:22:00"/>
    <n v="26.3"/>
    <d v="1899-12-30T05:43:00"/>
    <n v="10.6"/>
    <s v="Fri"/>
    <n v="78291547"/>
    <m/>
    <s v="08-16"/>
    <x v="0"/>
    <n v="8"/>
    <x v="15"/>
    <s v=""/>
  </r>
  <r>
    <x v="228"/>
    <n v="31.1"/>
    <n v="35.799999999999997"/>
    <d v="1899-12-30T14:13:00"/>
    <n v="26.2"/>
    <d v="1899-12-30T05:46:00"/>
    <n v="9.6"/>
    <s v="Sat"/>
    <n v="68475754"/>
    <m/>
    <s v="08-17"/>
    <x v="0"/>
    <n v="8"/>
    <x v="16"/>
    <s v=""/>
  </r>
  <r>
    <x v="229"/>
    <n v="31.5"/>
    <n v="36.9"/>
    <d v="1899-12-30T15:20:00"/>
    <n v="26.4"/>
    <d v="1899-12-30T05:36:00"/>
    <n v="10.5"/>
    <s v="Sun"/>
    <n v="51148177"/>
    <m/>
    <s v="08-18"/>
    <x v="0"/>
    <n v="8"/>
    <x v="17"/>
    <s v=""/>
  </r>
  <r>
    <x v="230"/>
    <n v="31.4"/>
    <n v="37.4"/>
    <d v="1899-12-30T13:36:00"/>
    <n v="27.6"/>
    <d v="1899-12-30T05:44:00"/>
    <n v="9.8000000000000007"/>
    <s v="Mon"/>
    <n v="75820670"/>
    <m/>
    <s v="08-19"/>
    <x v="0"/>
    <n v="8"/>
    <x v="18"/>
    <s v=""/>
  </r>
  <r>
    <x v="231"/>
    <n v="29.9"/>
    <n v="36.700000000000003"/>
    <d v="1899-12-30T13:05:00"/>
    <n v="23.9"/>
    <d v="1899-12-30T23:13:00"/>
    <n v="12.8"/>
    <s v="Tue"/>
    <n v="81226974"/>
    <m/>
    <s v="08-20"/>
    <x v="0"/>
    <n v="8"/>
    <x v="19"/>
    <s v=""/>
  </r>
  <r>
    <x v="232"/>
    <n v="28.1"/>
    <n v="33.299999999999997"/>
    <d v="1899-12-30T15:00:00"/>
    <n v="23.3"/>
    <d v="1899-12-30T02:17:00"/>
    <n v="10"/>
    <s v="Wed"/>
    <n v="81144453"/>
    <m/>
    <s v="08-21"/>
    <x v="0"/>
    <n v="8"/>
    <x v="20"/>
    <s v=""/>
  </r>
  <r>
    <x v="233"/>
    <n v="28.1"/>
    <n v="33.299999999999997"/>
    <d v="1899-12-30T15:18:00"/>
    <n v="24.8"/>
    <d v="1899-12-30T05:04:00"/>
    <n v="8.5"/>
    <s v="Thu"/>
    <n v="83459406"/>
    <m/>
    <s v="08-22"/>
    <x v="0"/>
    <n v="8"/>
    <x v="21"/>
    <s v=""/>
  </r>
  <r>
    <x v="234"/>
    <n v="26.8"/>
    <n v="29.5"/>
    <d v="1899-12-30T09:04:00"/>
    <n v="25.3"/>
    <d v="1899-12-30T13:25:00"/>
    <n v="4.2"/>
    <s v="Fri"/>
    <n v="82872825"/>
    <m/>
    <s v="08-23"/>
    <x v="0"/>
    <n v="8"/>
    <x v="22"/>
    <s v=""/>
  </r>
  <r>
    <x v="235"/>
    <n v="23.5"/>
    <n v="26.1"/>
    <d v="1899-12-30T00:11:00"/>
    <n v="21.8"/>
    <d v="1899-12-30T20:05:00"/>
    <n v="4.3"/>
    <s v="Sat"/>
    <n v="70400071"/>
    <m/>
    <s v="08-24"/>
    <x v="0"/>
    <n v="8"/>
    <x v="23"/>
    <s v=""/>
  </r>
  <r>
    <x v="236"/>
    <n v="26"/>
    <n v="31.9"/>
    <d v="1899-12-30T15:29:00"/>
    <n v="22.1"/>
    <d v="1899-12-30T04:11:00"/>
    <n v="9.8000000000000007"/>
    <s v="Sun"/>
    <n v="52083021"/>
    <m/>
    <s v="08-25"/>
    <x v="0"/>
    <n v="8"/>
    <x v="24"/>
    <s v=""/>
  </r>
  <r>
    <x v="237"/>
    <n v="26.2"/>
    <n v="32.4"/>
    <d v="1899-12-30T15:50:00"/>
    <n v="22"/>
    <d v="1899-12-30T03:40:00"/>
    <n v="10.4"/>
    <s v="Mon"/>
    <n v="76632634"/>
    <m/>
    <s v="08-26"/>
    <x v="0"/>
    <n v="8"/>
    <x v="25"/>
    <s v=""/>
  </r>
  <r>
    <x v="238"/>
    <n v="27.4"/>
    <n v="32.700000000000003"/>
    <d v="1899-12-30T15:20:00"/>
    <n v="22.3"/>
    <d v="1899-12-30T05:55:00"/>
    <n v="10.4"/>
    <s v="Tue"/>
    <n v="81846462"/>
    <m/>
    <s v="08-27"/>
    <x v="0"/>
    <n v="8"/>
    <x v="26"/>
    <s v=""/>
  </r>
  <r>
    <x v="239"/>
    <n v="27.4"/>
    <n v="33"/>
    <d v="1899-12-30T15:02:00"/>
    <n v="22.6"/>
    <d v="1899-12-30T05:59:00"/>
    <n v="10.4"/>
    <s v="Wed"/>
    <n v="82478454"/>
    <m/>
    <s v="08-28"/>
    <x v="0"/>
    <n v="8"/>
    <x v="27"/>
    <s v=""/>
  </r>
  <r>
    <x v="240"/>
    <n v="27.9"/>
    <n v="33.700000000000003"/>
    <d v="1899-12-30T15:46:00"/>
    <n v="23.6"/>
    <d v="1899-12-30T02:39:00"/>
    <n v="10.1"/>
    <s v="Thu"/>
    <n v="82568209"/>
    <m/>
    <s v="08-29"/>
    <x v="0"/>
    <n v="8"/>
    <x v="28"/>
    <s v=""/>
  </r>
  <r>
    <x v="241"/>
    <n v="26.3"/>
    <n v="29.8"/>
    <d v="1899-12-30T15:19:00"/>
    <n v="24"/>
    <d v="1899-12-30T04:34:00"/>
    <n v="5.8"/>
    <s v="Fri"/>
    <n v="84399109"/>
    <m/>
    <s v="08-30"/>
    <x v="0"/>
    <n v="8"/>
    <x v="29"/>
    <s v=""/>
  </r>
  <r>
    <x v="242"/>
    <n v="25.1"/>
    <n v="30.2"/>
    <d v="1899-12-30T14:38:00"/>
    <n v="21.7"/>
    <d v="1899-12-30T23:59:00"/>
    <n v="8.5"/>
    <s v="Sat"/>
    <n v="68548337"/>
    <m/>
    <s v="08-31"/>
    <x v="0"/>
    <n v="8"/>
    <x v="30"/>
    <s v=""/>
  </r>
  <r>
    <x v="243"/>
    <n v="24.3"/>
    <n v="29.2"/>
    <d v="1899-12-30T14:49:00"/>
    <n v="21"/>
    <d v="1899-12-30T04:43:00"/>
    <n v="8.1999999999999993"/>
    <s v="Sun"/>
    <n v="52666624"/>
    <m/>
    <s v="09-01"/>
    <x v="0"/>
    <n v="9"/>
    <x v="0"/>
    <s v=""/>
  </r>
  <r>
    <x v="244"/>
    <n v="24.4"/>
    <n v="30.3"/>
    <d v="1899-12-30T13:58:00"/>
    <n v="20"/>
    <d v="1899-12-30T05:36:00"/>
    <n v="10.3"/>
    <s v="Mon"/>
    <n v="76953873"/>
    <m/>
    <s v="09-02"/>
    <x v="0"/>
    <n v="9"/>
    <x v="1"/>
    <s v=""/>
  </r>
  <r>
    <x v="245"/>
    <n v="22.1"/>
    <n v="24"/>
    <d v="1899-12-30T15:09:00"/>
    <n v="20.399999999999999"/>
    <d v="1899-12-30T23:12:00"/>
    <n v="3.6"/>
    <s v="Tue"/>
    <n v="82029426"/>
    <m/>
    <s v="09-03"/>
    <x v="0"/>
    <n v="9"/>
    <x v="2"/>
    <s v=""/>
  </r>
  <r>
    <x v="246"/>
    <n v="22.7"/>
    <n v="28.8"/>
    <d v="1899-12-30T15:51:00"/>
    <n v="18.2"/>
    <d v="1899-12-30T06:11:00"/>
    <n v="10.6"/>
    <s v="Wed"/>
    <n v="81377894"/>
    <m/>
    <s v="09-04"/>
    <x v="0"/>
    <n v="9"/>
    <x v="3"/>
    <s v=""/>
  </r>
  <r>
    <x v="247"/>
    <n v="21.5"/>
    <n v="25.2"/>
    <d v="1899-12-30T12:58:00"/>
    <n v="17.5"/>
    <d v="1899-12-30T05:45:00"/>
    <n v="7.7"/>
    <s v="Thu"/>
    <n v="80674094"/>
    <m/>
    <s v="09-05"/>
    <x v="0"/>
    <n v="9"/>
    <x v="4"/>
    <s v=""/>
  </r>
  <r>
    <x v="248"/>
    <n v="19.899999999999999"/>
    <n v="21.5"/>
    <d v="1899-12-30T13:57:00"/>
    <n v="18.5"/>
    <d v="1899-12-30T05:13:00"/>
    <n v="3"/>
    <s v="Fri"/>
    <n v="82055310"/>
    <m/>
    <s v="09-06"/>
    <x v="0"/>
    <n v="9"/>
    <x v="5"/>
    <s v=""/>
  </r>
  <r>
    <x v="249"/>
    <n v="21"/>
    <n v="24.8"/>
    <d v="1899-12-30T13:50:00"/>
    <n v="18.8"/>
    <d v="1899-12-30T06:12:00"/>
    <n v="6"/>
    <s v="Sat"/>
    <n v="73714560"/>
    <n v="1711240"/>
    <s v="09-07"/>
    <x v="0"/>
    <n v="9"/>
    <x v="6"/>
    <s v=""/>
  </r>
  <r>
    <x v="250"/>
    <n v="23.6"/>
    <n v="30.1"/>
    <d v="1899-12-30T14:56:00"/>
    <n v="17.899999999999999"/>
    <d v="1899-12-30T03:48:00"/>
    <n v="12.2"/>
    <s v="Sun"/>
    <n v="55088001"/>
    <n v="1278833"/>
    <s v="09-08"/>
    <x v="0"/>
    <n v="9"/>
    <x v="7"/>
    <s v=""/>
  </r>
  <r>
    <x v="251"/>
    <n v="24"/>
    <n v="29.9"/>
    <d v="1899-12-30T15:41:00"/>
    <n v="18.600000000000001"/>
    <d v="1899-12-30T06:17:00"/>
    <n v="11.3"/>
    <s v="Mon"/>
    <n v="76302275"/>
    <n v="1771705"/>
    <s v="09-09"/>
    <x v="0"/>
    <n v="9"/>
    <x v="8"/>
    <s v=""/>
  </r>
  <r>
    <x v="252"/>
    <n v="25.3"/>
    <n v="30.3"/>
    <d v="1899-12-30T13:23:00"/>
    <n v="20.3"/>
    <d v="1899-12-30T06:16:00"/>
    <n v="10"/>
    <s v="Tue"/>
    <n v="80964785"/>
    <n v="1881102"/>
    <s v="09-10"/>
    <x v="0"/>
    <n v="9"/>
    <x v="9"/>
    <s v=""/>
  </r>
  <r>
    <x v="253"/>
    <n v="24.7"/>
    <n v="26.9"/>
    <d v="1899-12-30T10:41:00"/>
    <n v="22.4"/>
    <d v="1899-12-30T06:16:00"/>
    <n v="4.5"/>
    <s v="Wed"/>
    <n v="81162141"/>
    <n v="1886536"/>
    <s v="09-11"/>
    <x v="0"/>
    <n v="9"/>
    <x v="10"/>
    <s v=""/>
  </r>
  <r>
    <x v="254"/>
    <n v="22.9"/>
    <n v="24.5"/>
    <d v="1899-12-30T09:19:00"/>
    <n v="21.6"/>
    <d v="1899-12-30T23:43:00"/>
    <n v="2.9"/>
    <s v="Thu"/>
    <n v="82375991"/>
    <n v="1913897"/>
    <s v="09-12"/>
    <x v="0"/>
    <n v="9"/>
    <x v="11"/>
    <s v=""/>
  </r>
  <r>
    <x v="255"/>
    <n v="26.6"/>
    <n v="33"/>
    <d v="1899-12-30T14:40:00"/>
    <n v="21.1"/>
    <d v="1899-12-30T04:27:00"/>
    <n v="11.9"/>
    <s v="Fri"/>
    <n v="82114535"/>
    <n v="1907115"/>
    <s v="09-13"/>
    <x v="0"/>
    <n v="9"/>
    <x v="12"/>
    <s v=""/>
  </r>
  <r>
    <x v="256"/>
    <n v="23.4"/>
    <n v="26.5"/>
    <d v="1899-12-30T00:01:00"/>
    <n v="21.1"/>
    <d v="1899-12-30T23:24:00"/>
    <n v="5.4"/>
    <s v="Sat"/>
    <n v="73551908"/>
    <n v="1708950"/>
    <s v="09-14"/>
    <x v="0"/>
    <n v="9"/>
    <x v="13"/>
    <s v=""/>
  </r>
  <r>
    <x v="257"/>
    <n v="24.4"/>
    <n v="30.4"/>
    <d v="1899-12-30T15:02:00"/>
    <n v="19"/>
    <d v="1899-12-30T05:54:00"/>
    <n v="11.4"/>
    <s v="Sun"/>
    <n v="60230640"/>
    <n v="1400404"/>
    <s v="09-15"/>
    <x v="0"/>
    <n v="9"/>
    <x v="14"/>
    <s v=""/>
  </r>
  <r>
    <x v="258"/>
    <n v="22.9"/>
    <n v="29.3"/>
    <d v="1899-12-30T14:36:00"/>
    <n v="17.600000000000001"/>
    <d v="1899-12-30T06:04:00"/>
    <n v="11.7"/>
    <s v="Mon"/>
    <n v="78293707"/>
    <n v="1820020"/>
    <s v="09-16"/>
    <x v="0"/>
    <n v="9"/>
    <x v="15"/>
    <s v=""/>
  </r>
  <r>
    <x v="259"/>
    <n v="23.5"/>
    <n v="30.9"/>
    <d v="1899-12-30T15:08:00"/>
    <n v="16.899999999999999"/>
    <d v="1899-12-30T06:03:00"/>
    <n v="14"/>
    <s v="Tue"/>
    <n v="75349586"/>
    <n v="1752337"/>
    <s v="09-17"/>
    <x v="0"/>
    <n v="9"/>
    <x v="16"/>
    <s v=""/>
  </r>
  <r>
    <x v="260"/>
    <n v="23.6"/>
    <n v="31.6"/>
    <d v="1899-12-30T15:09:00"/>
    <n v="16.8"/>
    <d v="1899-12-30T05:10:00"/>
    <n v="14.8"/>
    <s v="Wed"/>
    <n v="49848067"/>
    <n v="1159024"/>
    <s v="09-18"/>
    <x v="0"/>
    <n v="9"/>
    <x v="17"/>
    <s v="추석 전날"/>
  </r>
  <r>
    <x v="261"/>
    <n v="23.9"/>
    <n v="29.1"/>
    <d v="1899-12-30T15:46:00"/>
    <n v="19.399999999999999"/>
    <d v="1899-12-30T06:09:00"/>
    <n v="9.6999999999999993"/>
    <s v="Thu"/>
    <n v="33924261"/>
    <n v="788753"/>
    <s v="09-19"/>
    <x v="0"/>
    <n v="9"/>
    <x v="18"/>
    <s v="추석"/>
  </r>
  <r>
    <x v="262"/>
    <n v="24.3"/>
    <n v="31.1"/>
    <d v="1899-12-30T15:52:00"/>
    <n v="18.2"/>
    <d v="1899-12-30T05:35:00"/>
    <n v="12.9"/>
    <s v="Fri"/>
    <n v="36502675"/>
    <n v="849291"/>
    <s v="09-20"/>
    <x v="0"/>
    <n v="9"/>
    <x v="19"/>
    <s v="추석 다음날"/>
  </r>
  <r>
    <x v="263"/>
    <n v="25.1"/>
    <n v="31.6"/>
    <d v="1899-12-30T15:58:00"/>
    <n v="19.7"/>
    <d v="1899-12-30T05:51:00"/>
    <n v="11.9"/>
    <s v="Sat"/>
    <n v="45264984"/>
    <n v="1052366"/>
    <s v="09-21"/>
    <x v="0"/>
    <n v="9"/>
    <x v="20"/>
    <s v=""/>
  </r>
  <r>
    <x v="264"/>
    <n v="23.5"/>
    <n v="29.6"/>
    <d v="1899-12-30T12:15:00"/>
    <n v="20.5"/>
    <d v="1899-12-30T23:56:00"/>
    <n v="9.1"/>
    <s v="Sun"/>
    <n v="46342492"/>
    <n v="1077231"/>
    <s v="09-22"/>
    <x v="0"/>
    <n v="9"/>
    <x v="21"/>
    <s v=""/>
  </r>
  <r>
    <x v="265"/>
    <n v="23.5"/>
    <n v="28.8"/>
    <d v="1899-12-30T13:55:00"/>
    <n v="19.2"/>
    <d v="1899-12-30T05:36:00"/>
    <n v="9.6"/>
    <s v="Mon"/>
    <n v="75276331"/>
    <n v="1747531"/>
    <s v="09-23"/>
    <x v="0"/>
    <n v="9"/>
    <x v="22"/>
    <s v=""/>
  </r>
  <r>
    <x v="266"/>
    <n v="23.7"/>
    <n v="29.5"/>
    <d v="1899-12-30T14:15:00"/>
    <n v="18.3"/>
    <d v="1899-12-30T05:47:00"/>
    <n v="11.2"/>
    <s v="Tue"/>
    <n v="82015826"/>
    <n v="1902306"/>
    <s v="09-24"/>
    <x v="0"/>
    <n v="9"/>
    <x v="23"/>
    <s v=""/>
  </r>
  <r>
    <x v="267"/>
    <n v="21.9"/>
    <n v="26.7"/>
    <d v="1899-12-30T16:35:00"/>
    <n v="19.899999999999999"/>
    <d v="1899-12-30T20:55:00"/>
    <n v="6.8"/>
    <s v="Wed"/>
    <n v="81465353"/>
    <n v="1892144"/>
    <s v="09-25"/>
    <x v="0"/>
    <n v="9"/>
    <x v="24"/>
    <s v=""/>
  </r>
  <r>
    <x v="268"/>
    <n v="20.100000000000001"/>
    <n v="25.5"/>
    <d v="1899-12-30T14:55:00"/>
    <n v="16.399999999999999"/>
    <d v="1899-12-30T23:53:00"/>
    <n v="9.1"/>
    <s v="Thu"/>
    <n v="82989367"/>
    <n v="1923474"/>
    <s v="09-26"/>
    <x v="0"/>
    <n v="9"/>
    <x v="25"/>
    <s v=""/>
  </r>
  <r>
    <x v="269"/>
    <n v="19.8"/>
    <n v="26.3"/>
    <d v="1899-12-30T15:40:00"/>
    <n v="13.6"/>
    <d v="1899-12-30T06:20:00"/>
    <n v="12.7"/>
    <s v="Fri"/>
    <n v="84838957"/>
    <n v="1962639"/>
    <s v="09-27"/>
    <x v="0"/>
    <n v="9"/>
    <x v="26"/>
    <s v=""/>
  </r>
  <r>
    <x v="270"/>
    <n v="20.2"/>
    <n v="23.8"/>
    <d v="1899-12-30T15:26:00"/>
    <n v="17.399999999999999"/>
    <d v="1899-12-30T06:34:00"/>
    <n v="6.4"/>
    <s v="Sat"/>
    <n v="76014823"/>
    <n v="1755633"/>
    <s v="09-28"/>
    <x v="0"/>
    <n v="9"/>
    <x v="27"/>
    <s v=""/>
  </r>
  <r>
    <x v="271"/>
    <n v="20.3"/>
    <n v="22.3"/>
    <d v="1899-12-30T10:08:00"/>
    <n v="18.899999999999999"/>
    <d v="1899-12-30T03:26:00"/>
    <n v="3.4"/>
    <s v="Sun"/>
    <n v="63638435"/>
    <n v="1470461"/>
    <s v="09-29"/>
    <x v="0"/>
    <n v="9"/>
    <x v="28"/>
    <s v=""/>
  </r>
  <r>
    <x v="272"/>
    <n v="20.3"/>
    <n v="22.3"/>
    <n v="0.42222222222222222"/>
    <n v="20.100000000000001"/>
    <d v="1899-12-30T05:27:00"/>
    <m/>
    <s v="Mon"/>
    <n v="87634328"/>
    <n v="2035201"/>
    <s v="09-30"/>
    <x v="0"/>
    <n v="9"/>
    <x v="29"/>
    <s v=""/>
  </r>
  <r>
    <x v="273"/>
    <n v="22.7"/>
    <n v="28.2"/>
    <d v="1899-12-30T14:43:00"/>
    <n v="19.8"/>
    <d v="1899-12-30T06:26:00"/>
    <n v="8.4"/>
    <s v="Tue"/>
    <n v="82154452"/>
    <n v="1902238"/>
    <s v="10-01"/>
    <x v="0"/>
    <n v="10"/>
    <x v="0"/>
    <s v=""/>
  </r>
  <r>
    <x v="274"/>
    <n v="21.1"/>
    <n v="26.2"/>
    <d v="1899-12-30T14:29:00"/>
    <n v="17.8"/>
    <d v="1899-12-30T23:42:00"/>
    <n v="8.4"/>
    <s v="Wed"/>
    <n v="82479533"/>
    <n v="1912638"/>
    <s v="10-02"/>
    <x v="0"/>
    <n v="10"/>
    <x v="1"/>
    <s v=""/>
  </r>
  <r>
    <x v="275"/>
    <n v="18.7"/>
    <n v="24.1"/>
    <d v="1899-12-30T15:05:00"/>
    <n v="14"/>
    <d v="1899-12-30T05:46:00"/>
    <n v="10.1"/>
    <s v="Thu"/>
    <n v="79133344"/>
    <n v="1836978"/>
    <s v="10-03"/>
    <x v="0"/>
    <n v="10"/>
    <x v="2"/>
    <s v="개천절"/>
  </r>
  <r>
    <x v="276"/>
    <n v="18.5"/>
    <n v="26.3"/>
    <d v="1899-12-30T15:27:00"/>
    <n v="11.4"/>
    <d v="1899-12-30T07:03:00"/>
    <n v="14.9"/>
    <s v="Fri"/>
    <n v="84826548"/>
    <n v="1966006"/>
    <s v="10-04"/>
    <x v="0"/>
    <n v="10"/>
    <x v="3"/>
    <s v=""/>
  </r>
  <r>
    <x v="277"/>
    <n v="20"/>
    <n v="25.6"/>
    <d v="1899-12-30T13:22:00"/>
    <n v="14.1"/>
    <d v="1899-12-30T06:14:00"/>
    <n v="11.5"/>
    <s v="Sat"/>
    <n v="77814028"/>
    <n v="1801146"/>
    <s v="10-05"/>
    <x v="0"/>
    <n v="10"/>
    <x v="4"/>
    <s v=""/>
  </r>
  <r>
    <x v="278"/>
    <n v="21.1"/>
    <n v="23.4"/>
    <d v="1899-12-30T15:36:00"/>
    <n v="18.899999999999999"/>
    <d v="1899-12-30T06:54:00"/>
    <n v="4.5"/>
    <s v="Sun"/>
    <n v="62623957"/>
    <n v="1447270"/>
    <s v="10-06"/>
    <x v="0"/>
    <n v="10"/>
    <x v="5"/>
    <s v=""/>
  </r>
  <r>
    <x v="279"/>
    <n v="23.6"/>
    <n v="27.3"/>
    <d v="1899-12-30T13:08:00"/>
    <n v="21.2"/>
    <d v="1899-12-30T00:45:00"/>
    <n v="6.1"/>
    <s v="Mon"/>
    <n v="80340555"/>
    <n v="1856639"/>
    <s v="10-07"/>
    <x v="0"/>
    <n v="10"/>
    <x v="6"/>
    <s v=""/>
  </r>
  <r>
    <x v="280"/>
    <n v="21.7"/>
    <n v="23.6"/>
    <d v="1899-12-30T11:54:00"/>
    <n v="19.7"/>
    <d v="1899-12-30T23:25:00"/>
    <n v="3.9"/>
    <s v="Tue"/>
    <n v="87793557"/>
    <n v="2030418"/>
    <s v="10-08"/>
    <x v="0"/>
    <n v="10"/>
    <x v="7"/>
    <s v=""/>
  </r>
  <r>
    <x v="281"/>
    <n v="21.3"/>
    <n v="24.7"/>
    <d v="1899-12-30T14:04:00"/>
    <n v="18.899999999999999"/>
    <d v="1899-12-30T23:47:00"/>
    <n v="5.8"/>
    <s v="Wed"/>
    <n v="82449810"/>
    <n v="1911473"/>
    <s v="10-09"/>
    <x v="0"/>
    <n v="10"/>
    <x v="8"/>
    <s v="한글날"/>
  </r>
  <r>
    <x v="282"/>
    <n v="20.2"/>
    <n v="23.6"/>
    <d v="1899-12-30T12:42:00"/>
    <n v="18.100000000000001"/>
    <d v="1899-12-30T04:26:00"/>
    <n v="5.5"/>
    <s v="Thu"/>
    <n v="86398014"/>
    <n v="2005388"/>
    <s v="10-10"/>
    <x v="0"/>
    <n v="10"/>
    <x v="9"/>
    <s v=""/>
  </r>
  <r>
    <x v="283"/>
    <n v="20.399999999999999"/>
    <n v="26.4"/>
    <d v="1899-12-30T13:52:00"/>
    <n v="15.1"/>
    <d v="1899-12-30T23:53:00"/>
    <n v="11.3"/>
    <s v="Fri"/>
    <n v="86416996"/>
    <n v="2007404"/>
    <s v="10-11"/>
    <x v="0"/>
    <n v="10"/>
    <x v="10"/>
    <s v=""/>
  </r>
  <r>
    <x v="284"/>
    <n v="17.2"/>
    <n v="22.9"/>
    <d v="1899-12-30T15:44:00"/>
    <n v="13.4"/>
    <d v="1899-12-30T06:35:00"/>
    <n v="9.5"/>
    <s v="Sat"/>
    <n v="81486715"/>
    <n v="1892861"/>
    <s v="10-12"/>
    <x v="0"/>
    <n v="10"/>
    <x v="11"/>
    <s v=""/>
  </r>
  <r>
    <x v="285"/>
    <n v="17.7"/>
    <n v="25.3"/>
    <d v="1899-12-30T15:37:00"/>
    <n v="10.9"/>
    <d v="1899-12-30T06:32:00"/>
    <n v="14.4"/>
    <s v="Sun"/>
    <n v="66815061"/>
    <n v="1552771"/>
    <s v="10-13"/>
    <x v="0"/>
    <n v="10"/>
    <x v="12"/>
    <s v=""/>
  </r>
  <r>
    <x v="286"/>
    <n v="18.8"/>
    <n v="26.7"/>
    <d v="1899-12-30T15:45:00"/>
    <n v="12.6"/>
    <d v="1899-12-30T06:40:00"/>
    <n v="14.1"/>
    <s v="Mon"/>
    <n v="86199880"/>
    <n v="1999446"/>
    <s v="10-14"/>
    <x v="0"/>
    <n v="10"/>
    <x v="13"/>
    <s v=""/>
  </r>
  <r>
    <x v="287"/>
    <n v="16.7"/>
    <n v="24.1"/>
    <d v="1899-12-30T11:56:00"/>
    <n v="12.2"/>
    <d v="1899-12-30T22:05:00"/>
    <n v="11.9"/>
    <s v="Tue"/>
    <n v="95297664"/>
    <n v="2207313"/>
    <s v="10-15"/>
    <x v="0"/>
    <n v="10"/>
    <x v="14"/>
    <s v=""/>
  </r>
  <r>
    <x v="288"/>
    <n v="12.7"/>
    <n v="17.5"/>
    <d v="1899-12-30T15:32:00"/>
    <n v="9"/>
    <d v="1899-12-30T06:32:00"/>
    <n v="8.5"/>
    <s v="Wed"/>
    <n v="101905943"/>
    <n v="2351426"/>
    <s v="10-16"/>
    <x v="0"/>
    <n v="10"/>
    <x v="15"/>
    <s v=""/>
  </r>
  <r>
    <x v="289"/>
    <n v="12.6"/>
    <n v="18.8"/>
    <d v="1899-12-30T14:36:00"/>
    <n v="6.8"/>
    <d v="1899-12-30T06:19:00"/>
    <n v="12"/>
    <s v="Thu"/>
    <n v="108407742"/>
    <n v="2496693"/>
    <s v="10-17"/>
    <x v="0"/>
    <n v="10"/>
    <x v="16"/>
    <s v=""/>
  </r>
  <r>
    <x v="290"/>
    <n v="14.7"/>
    <n v="21.2"/>
    <d v="1899-12-30T13:44:00"/>
    <n v="8.5"/>
    <d v="1899-12-30T06:37:00"/>
    <n v="12.7"/>
    <s v="Fri"/>
    <n v="107437542"/>
    <n v="2475832"/>
    <s v="10-18"/>
    <x v="0"/>
    <n v="10"/>
    <x v="17"/>
    <s v=""/>
  </r>
  <r>
    <x v="291"/>
    <n v="15.7"/>
    <n v="21.2"/>
    <d v="1899-12-30T13:41:00"/>
    <n v="10"/>
    <d v="1899-12-30T05:19:00"/>
    <n v="11.2"/>
    <s v="Sat"/>
    <n v="98805920"/>
    <n v="2277240"/>
    <s v="10-19"/>
    <x v="0"/>
    <n v="10"/>
    <x v="18"/>
    <s v=""/>
  </r>
  <r>
    <x v="292"/>
    <n v="18.2"/>
    <n v="24.7"/>
    <d v="1899-12-30T15:17:00"/>
    <n v="13.4"/>
    <d v="1899-12-30T06:31:00"/>
    <n v="11.3"/>
    <s v="Sun"/>
    <n v="75253741"/>
    <n v="1737742"/>
    <s v="10-20"/>
    <x v="0"/>
    <n v="10"/>
    <x v="19"/>
    <s v=""/>
  </r>
  <r>
    <x v="293"/>
    <n v="16.3"/>
    <n v="22.4"/>
    <d v="1899-12-30T13:58:00"/>
    <n v="11.5"/>
    <d v="1899-12-30T07:04:00"/>
    <n v="10.9"/>
    <s v="Mon"/>
    <n v="96188465"/>
    <n v="2226147"/>
    <s v="10-21"/>
    <x v="0"/>
    <n v="10"/>
    <x v="20"/>
    <s v=""/>
  </r>
  <r>
    <x v="294"/>
    <n v="16.2"/>
    <n v="21.1"/>
    <d v="1899-12-30T11:36:00"/>
    <n v="12.1"/>
    <d v="1899-12-30T06:43:00"/>
    <n v="9"/>
    <s v="Tue"/>
    <n v="103229032"/>
    <n v="2391076"/>
    <s v="10-22"/>
    <x v="0"/>
    <n v="10"/>
    <x v="21"/>
    <s v=""/>
  </r>
  <r>
    <x v="295"/>
    <n v="16.899999999999999"/>
    <n v="22.7"/>
    <d v="1899-12-30T14:14:00"/>
    <n v="12.3"/>
    <d v="1899-12-30T06:32:00"/>
    <n v="10.4"/>
    <s v="Wed"/>
    <n v="103482009"/>
    <n v="2407132"/>
    <s v="10-23"/>
    <x v="0"/>
    <n v="10"/>
    <x v="22"/>
    <s v=""/>
  </r>
  <r>
    <x v="296"/>
    <n v="16.899999999999999"/>
    <n v="22.6"/>
    <d v="1899-12-30T14:30:00"/>
    <n v="11.5"/>
    <d v="1899-12-30T06:17:00"/>
    <n v="11.1"/>
    <s v="Thu"/>
    <n v="105108718"/>
    <n v="2451776"/>
    <s v="10-24"/>
    <x v="0"/>
    <n v="10"/>
    <x v="23"/>
    <s v=""/>
  </r>
  <r>
    <x v="297"/>
    <n v="13.3"/>
    <n v="19.3"/>
    <d v="1899-12-30T14:58:00"/>
    <n v="9.5"/>
    <d v="1899-12-30T07:34:00"/>
    <n v="9.8000000000000007"/>
    <s v="Fri"/>
    <n v="110888830"/>
    <n v="2582507"/>
    <s v="10-25"/>
    <x v="0"/>
    <n v="10"/>
    <x v="24"/>
    <s v=""/>
  </r>
  <r>
    <x v="298"/>
    <n v="12.7"/>
    <n v="18.5"/>
    <d v="1899-12-30T14:20:00"/>
    <n v="7.4"/>
    <d v="1899-12-30T06:50:00"/>
    <n v="11.1"/>
    <s v="Sat"/>
    <n v="106411474"/>
    <n v="2478801"/>
    <s v="10-26"/>
    <x v="0"/>
    <n v="10"/>
    <x v="25"/>
    <s v=""/>
  </r>
  <r>
    <x v="299"/>
    <n v="12.2"/>
    <n v="19.3"/>
    <d v="1899-12-30T15:32:00"/>
    <n v="6.6"/>
    <d v="1899-12-30T07:05:00"/>
    <n v="12.7"/>
    <s v="Sun"/>
    <n v="93698137"/>
    <n v="2177180"/>
    <s v="10-27"/>
    <x v="0"/>
    <n v="10"/>
    <x v="26"/>
    <s v=""/>
  </r>
  <r>
    <x v="300"/>
    <n v="12.2"/>
    <n v="19.5"/>
    <d v="1899-12-30T14:19:00"/>
    <n v="6"/>
    <d v="1899-12-30T06:51:00"/>
    <n v="13.5"/>
    <s v="Mon"/>
    <n v="115146861"/>
    <n v="2670819"/>
    <s v="10-28"/>
    <x v="0"/>
    <n v="10"/>
    <x v="27"/>
    <s v=""/>
  </r>
  <r>
    <x v="301"/>
    <n v="13.6"/>
    <n v="20.6"/>
    <d v="1899-12-30T15:16:00"/>
    <n v="7.2"/>
    <d v="1899-12-30T06:48:00"/>
    <n v="13.4"/>
    <s v="Tue"/>
    <n v="121256679"/>
    <n v="2806604"/>
    <s v="10-29"/>
    <x v="0"/>
    <n v="10"/>
    <x v="28"/>
    <s v=""/>
  </r>
  <r>
    <x v="302"/>
    <n v="14.5"/>
    <n v="20.5"/>
    <d v="1899-12-30T15:13:00"/>
    <n v="9.9"/>
    <d v="1899-12-30T05:22:00"/>
    <n v="10.6"/>
    <s v="Wed"/>
    <n v="118516410"/>
    <n v="2742583"/>
    <s v="10-30"/>
    <x v="0"/>
    <n v="10"/>
    <x v="29"/>
    <s v=""/>
  </r>
  <r>
    <x v="303"/>
    <n v="14"/>
    <n v="21.3"/>
    <d v="1899-12-30T15:39:00"/>
    <n v="9.1999999999999993"/>
    <d v="1899-12-30T04:42:00"/>
    <n v="12.1"/>
    <s v="Thu"/>
    <n v="130941756"/>
    <n v="3027208"/>
    <s v="10-31"/>
    <x v="0"/>
    <n v="10"/>
    <x v="30"/>
    <s v=""/>
  </r>
  <r>
    <x v="304"/>
    <n v="15.8"/>
    <n v="22.8"/>
    <d v="1899-12-30T14:19:00"/>
    <n v="10.4"/>
    <d v="1899-12-30T03:18:00"/>
    <n v="12.4"/>
    <s v="Fri"/>
    <n v="114603563"/>
    <n v="2645648"/>
    <s v="11-01"/>
    <x v="0"/>
    <n v="11"/>
    <x v="0"/>
    <s v=""/>
  </r>
  <r>
    <x v="305"/>
    <n v="16.100000000000001"/>
    <n v="22.2"/>
    <d v="1899-12-30T13:42:00"/>
    <n v="10.8"/>
    <d v="1899-12-30T06:05:00"/>
    <n v="11.4"/>
    <s v="Sat"/>
    <n v="103569186"/>
    <n v="2389693"/>
    <s v="11-02"/>
    <x v="0"/>
    <n v="11"/>
    <x v="1"/>
    <s v=""/>
  </r>
  <r>
    <x v="306"/>
    <n v="16"/>
    <n v="19.2"/>
    <d v="1899-12-30T13:36:00"/>
    <n v="13.2"/>
    <d v="1899-12-30T23:49:00"/>
    <n v="6"/>
    <s v="Sun"/>
    <n v="86145014"/>
    <n v="1990766"/>
    <s v="11-03"/>
    <x v="0"/>
    <n v="11"/>
    <x v="2"/>
    <s v=""/>
  </r>
  <r>
    <x v="307"/>
    <n v="14.1"/>
    <n v="19.2"/>
    <d v="1899-12-30T14:07:00"/>
    <n v="9.6999999999999993"/>
    <d v="1899-12-30T06:36:00"/>
    <n v="9.5"/>
    <s v="Mon"/>
    <n v="112403904"/>
    <n v="2599209"/>
    <s v="11-04"/>
    <x v="0"/>
    <n v="11"/>
    <x v="3"/>
    <s v=""/>
  </r>
  <r>
    <x v="308"/>
    <n v="13.1"/>
    <n v="20.2"/>
    <d v="1899-12-30T14:25:00"/>
    <n v="7.7"/>
    <d v="1899-12-30T07:10:00"/>
    <n v="12.5"/>
    <s v="Tue"/>
    <n v="119155931"/>
    <n v="2762875"/>
    <s v="11-05"/>
    <x v="0"/>
    <n v="11"/>
    <x v="4"/>
    <s v=""/>
  </r>
  <r>
    <x v="309"/>
    <n v="13.1"/>
    <n v="19.3"/>
    <d v="1899-12-30T15:27:00"/>
    <n v="7.6"/>
    <d v="1899-12-30T05:36:00"/>
    <n v="11.7"/>
    <s v="Wed"/>
    <n v="125235147"/>
    <n v="2907467"/>
    <s v="11-06"/>
    <x v="0"/>
    <n v="11"/>
    <x v="5"/>
    <s v=""/>
  </r>
  <r>
    <x v="310"/>
    <n v="14.5"/>
    <n v="20.9"/>
    <d v="1899-12-30T14:38:00"/>
    <n v="10.8"/>
    <d v="1899-12-30T23:47:00"/>
    <n v="10.1"/>
    <s v="Thu"/>
    <n v="122706603"/>
    <n v="2853860"/>
    <s v="11-07"/>
    <x v="0"/>
    <n v="11"/>
    <x v="6"/>
    <s v=""/>
  </r>
  <r>
    <x v="311"/>
    <n v="11.8"/>
    <n v="17.100000000000001"/>
    <d v="1899-12-30T14:25:00"/>
    <n v="7.6"/>
    <d v="1899-12-30T07:14:00"/>
    <n v="9.5"/>
    <s v="Fri"/>
    <n v="126652366"/>
    <n v="2947797"/>
    <s v="11-08"/>
    <x v="0"/>
    <n v="11"/>
    <x v="7"/>
    <s v=""/>
  </r>
  <r>
    <x v="312"/>
    <n v="12.3"/>
    <n v="16"/>
    <d v="1899-12-30T13:41:00"/>
    <n v="9.1"/>
    <d v="1899-12-30T06:56:00"/>
    <n v="6.9"/>
    <s v="Sat"/>
    <n v="119455802"/>
    <n v="2774170"/>
    <s v="11-09"/>
    <x v="0"/>
    <n v="11"/>
    <x v="8"/>
    <s v=""/>
  </r>
  <r>
    <x v="313"/>
    <n v="11.2"/>
    <n v="15.4"/>
    <d v="1899-12-30T04:59:00"/>
    <n v="5.4"/>
    <d v="1899-12-30T23:54:00"/>
    <n v="10"/>
    <s v="Sun"/>
    <n v="107755710"/>
    <n v="2500366"/>
    <s v="11-10"/>
    <x v="0"/>
    <n v="11"/>
    <x v="9"/>
    <s v=""/>
  </r>
  <r>
    <x v="314"/>
    <n v="6.4"/>
    <n v="10.4"/>
    <d v="1899-12-30T15:05:00"/>
    <n v="3.9"/>
    <d v="1899-12-30T07:12:00"/>
    <n v="6.5"/>
    <s v="Mon"/>
    <n v="144076194"/>
    <n v="3334033"/>
    <s v="11-11"/>
    <x v="0"/>
    <n v="11"/>
    <x v="10"/>
    <s v=""/>
  </r>
  <r>
    <x v="315"/>
    <n v="6.8"/>
    <n v="12.1"/>
    <d v="1899-12-30T14:38:00"/>
    <n v="2.7"/>
    <d v="1899-12-30T07:27:00"/>
    <n v="9.4"/>
    <s v="Tue"/>
    <n v="157111147"/>
    <n v="3622884"/>
    <s v="11-12"/>
    <x v="0"/>
    <n v="11"/>
    <x v="11"/>
    <s v=""/>
  </r>
  <r>
    <x v="316"/>
    <n v="6.8"/>
    <n v="13.6"/>
    <d v="1899-12-30T14:43:00"/>
    <n v="0.8"/>
    <d v="1899-12-30T06:51:00"/>
    <n v="12.8"/>
    <s v="Wed"/>
    <n v="157569701"/>
    <n v="3631331"/>
    <s v="11-13"/>
    <x v="0"/>
    <n v="11"/>
    <x v="12"/>
    <s v=""/>
  </r>
  <r>
    <x v="317"/>
    <n v="7.8"/>
    <n v="13.2"/>
    <d v="1899-12-30T13:04:00"/>
    <n v="2.8"/>
    <d v="1899-12-30T05:51:00"/>
    <n v="10.4"/>
    <s v="Thu"/>
    <n v="160019805"/>
    <n v="3681769"/>
    <s v="11-14"/>
    <x v="0"/>
    <n v="11"/>
    <x v="13"/>
    <s v=""/>
  </r>
  <r>
    <x v="318"/>
    <n v="9.6999999999999993"/>
    <n v="16.5"/>
    <d v="1899-12-30T14:30:00"/>
    <n v="5.4"/>
    <d v="1899-12-30T05:46:00"/>
    <n v="11.1"/>
    <s v="Fri"/>
    <n v="153069956"/>
    <n v="3523152"/>
    <s v="11-15"/>
    <x v="0"/>
    <n v="11"/>
    <x v="14"/>
    <s v=""/>
  </r>
  <r>
    <x v="319"/>
    <n v="8.8000000000000007"/>
    <n v="16"/>
    <d v="1899-12-30T15:16:00"/>
    <n v="3.1"/>
    <d v="1899-12-30T06:11:00"/>
    <n v="12.9"/>
    <s v="Sat"/>
    <n v="144595183"/>
    <n v="3344407"/>
    <s v="11-16"/>
    <x v="0"/>
    <n v="11"/>
    <x v="15"/>
    <s v=""/>
  </r>
  <r>
    <x v="320"/>
    <n v="8.6"/>
    <n v="14"/>
    <d v="1899-12-30T14:16:00"/>
    <n v="5.4"/>
    <d v="1899-12-30T23:46:00"/>
    <n v="8.6"/>
    <s v="Sun"/>
    <n v="134273862"/>
    <n v="3118134"/>
    <s v="11-17"/>
    <x v="0"/>
    <n v="11"/>
    <x v="16"/>
    <s v=""/>
  </r>
  <r>
    <x v="321"/>
    <n v="5.3"/>
    <n v="8.8000000000000007"/>
    <d v="1899-12-30T12:00:00"/>
    <n v="3.4"/>
    <d v="1899-12-30T19:51:00"/>
    <n v="5.4"/>
    <s v="Mon"/>
    <n v="170226890"/>
    <n v="3958373"/>
    <s v="11-18"/>
    <x v="0"/>
    <n v="11"/>
    <x v="17"/>
    <s v=""/>
  </r>
  <r>
    <x v="322"/>
    <n v="5.6"/>
    <n v="8.8000000000000007"/>
    <d v="1899-12-30T13:10:00"/>
    <n v="3.4"/>
    <d v="1899-12-30T06:56:00"/>
    <n v="5.4"/>
    <s v="Tue"/>
    <n v="181988186"/>
    <n v="4234861"/>
    <s v="11-19"/>
    <x v="0"/>
    <n v="11"/>
    <x v="18"/>
    <s v=""/>
  </r>
  <r>
    <x v="323"/>
    <n v="5.3"/>
    <n v="9.4"/>
    <d v="1899-12-30T14:20:00"/>
    <n v="2"/>
    <d v="1899-12-30T04:02:00"/>
    <n v="7.4"/>
    <s v="Wed"/>
    <n v="183984182"/>
    <n v="4263129"/>
    <s v="11-20"/>
    <x v="0"/>
    <n v="11"/>
    <x v="19"/>
    <s v=""/>
  </r>
  <r>
    <x v="324"/>
    <n v="6"/>
    <n v="10.8"/>
    <d v="1899-12-30T13:04:00"/>
    <n v="1.6"/>
    <d v="1899-12-30T05:03:00"/>
    <n v="9.1999999999999993"/>
    <s v="Thu"/>
    <n v="182314635"/>
    <n v="4201900"/>
    <s v="11-21"/>
    <x v="0"/>
    <n v="11"/>
    <x v="20"/>
    <s v=""/>
  </r>
  <r>
    <x v="325"/>
    <n v="7.4"/>
    <n v="12.4"/>
    <d v="1899-12-30T14:47:00"/>
    <n v="3.4"/>
    <d v="1899-12-30T07:05:00"/>
    <n v="9"/>
    <s v="Fri"/>
    <n v="176880966"/>
    <n v="4079641"/>
    <s v="11-22"/>
    <x v="0"/>
    <n v="11"/>
    <x v="21"/>
    <s v=""/>
  </r>
  <r>
    <x v="326"/>
    <n v="7.9"/>
    <n v="14.4"/>
    <d v="1899-12-30T14:44:00"/>
    <n v="2.4"/>
    <d v="1899-12-30T07:26:00"/>
    <n v="12"/>
    <s v="Sat"/>
    <n v="163287435"/>
    <n v="3787346"/>
    <s v="11-23"/>
    <x v="0"/>
    <n v="11"/>
    <x v="22"/>
    <s v=""/>
  </r>
  <r>
    <x v="327"/>
    <n v="9.6"/>
    <n v="14.1"/>
    <d v="1899-12-30T13:03:00"/>
    <n v="3.2"/>
    <d v="1899-12-30T07:30:00"/>
    <n v="10.9"/>
    <s v="Sun"/>
    <n v="143488300"/>
    <n v="3329040"/>
    <s v="11-24"/>
    <x v="0"/>
    <n v="11"/>
    <x v="23"/>
    <s v=""/>
  </r>
  <r>
    <x v="328"/>
    <n v="9.5"/>
    <n v="13"/>
    <d v="1899-12-30T04:09:00"/>
    <n v="5.4"/>
    <d v="1899-12-30T23:40:00"/>
    <n v="7.6"/>
    <s v="Mon"/>
    <n v="167233503"/>
    <n v="3868669"/>
    <s v="11-25"/>
    <x v="0"/>
    <n v="11"/>
    <x v="24"/>
    <s v=""/>
  </r>
  <r>
    <x v="329"/>
    <n v="5.9"/>
    <n v="10.3"/>
    <d v="1899-12-30T14:37:00"/>
    <n v="2.4"/>
    <d v="1899-12-30T07:35:00"/>
    <n v="7.9"/>
    <s v="Tue"/>
    <n v="179602177"/>
    <n v="4156669"/>
    <s v="11-26"/>
    <x v="0"/>
    <n v="11"/>
    <x v="25"/>
    <s v=""/>
  </r>
  <r>
    <x v="330"/>
    <n v="3"/>
    <n v="6"/>
    <d v="1899-12-30T15:35:00"/>
    <n v="-0.8"/>
    <d v="1899-12-30T23:53:00"/>
    <n v="6.8"/>
    <s v="Wed"/>
    <n v="192061025"/>
    <n v="4459052"/>
    <s v="11-27"/>
    <x v="0"/>
    <n v="11"/>
    <x v="26"/>
    <s v=""/>
  </r>
  <r>
    <x v="331"/>
    <n v="0.5"/>
    <n v="3.9"/>
    <d v="1899-12-30T14:01:00"/>
    <n v="-2.4"/>
    <d v="1899-12-30T03:54:00"/>
    <n v="6.3"/>
    <s v="Thu"/>
    <n v="207395845"/>
    <n v="4801863"/>
    <s v="11-28"/>
    <x v="0"/>
    <n v="11"/>
    <x v="27"/>
    <s v=""/>
  </r>
  <r>
    <x v="332"/>
    <n v="3.1"/>
    <n v="7.6"/>
    <d v="1899-12-30T15:30:00"/>
    <n v="-1"/>
    <d v="1899-12-30T03:48:00"/>
    <n v="8.6"/>
    <s v="Fri"/>
    <n v="203304894"/>
    <n v="4693961"/>
    <s v="11-29"/>
    <x v="0"/>
    <n v="11"/>
    <x v="28"/>
    <s v=""/>
  </r>
  <r>
    <x v="333"/>
    <n v="4.9000000000000004"/>
    <n v="11.5"/>
    <d v="1899-12-30T14:53:00"/>
    <n v="0.1"/>
    <d v="1899-12-30T06:05:00"/>
    <n v="11.4"/>
    <s v="Sat"/>
    <n v="183420575"/>
    <n v="4229527"/>
    <s v="11-30"/>
    <x v="0"/>
    <n v="11"/>
    <x v="29"/>
    <s v=""/>
  </r>
  <r>
    <x v="334"/>
    <n v="6.1"/>
    <n v="12.7"/>
    <d v="1899-12-30T15:34:00"/>
    <n v="0.5"/>
    <d v="1899-12-30T07:10:00"/>
    <n v="12.2"/>
    <s v="Sun"/>
    <n v="162730584"/>
    <n v="3756022"/>
    <s v="12-01"/>
    <x v="0"/>
    <n v="12"/>
    <x v="0"/>
    <s v=""/>
  </r>
  <r>
    <x v="335"/>
    <n v="7"/>
    <n v="11.5"/>
    <d v="1899-12-30T13:58:00"/>
    <n v="2.2000000000000002"/>
    <d v="1899-12-30T04:30:00"/>
    <n v="9.3000000000000007"/>
    <s v="Mon"/>
    <n v="182224603"/>
    <n v="4207487"/>
    <s v="12-02"/>
    <x v="0"/>
    <n v="12"/>
    <x v="1"/>
    <s v=""/>
  </r>
  <r>
    <x v="336"/>
    <n v="7.5"/>
    <n v="12.3"/>
    <d v="1899-12-30T15:06:00"/>
    <n v="3.9"/>
    <d v="1899-12-30T07:00:00"/>
    <n v="8.4"/>
    <s v="Tue"/>
    <n v="183323348"/>
    <n v="4234794"/>
    <s v="12-03"/>
    <x v="0"/>
    <n v="12"/>
    <x v="2"/>
    <s v=""/>
  </r>
  <r>
    <x v="337"/>
    <n v="6.5"/>
    <n v="13.3"/>
    <d v="1899-12-30T15:06:00"/>
    <n v="1.5"/>
    <d v="1899-12-30T05:56:00"/>
    <n v="11.8"/>
    <s v="Wed"/>
    <n v="184096742"/>
    <n v="4256401"/>
    <s v="12-04"/>
    <x v="0"/>
    <n v="12"/>
    <x v="3"/>
    <s v=""/>
  </r>
  <r>
    <x v="338"/>
    <n v="6.8"/>
    <n v="12.3"/>
    <d v="1899-12-30T14:03:00"/>
    <n v="1.3"/>
    <d v="1899-12-30T05:53:00"/>
    <n v="11"/>
    <s v="Thu"/>
    <n v="186571145"/>
    <n v="4322298"/>
    <s v="12-05"/>
    <x v="0"/>
    <n v="12"/>
    <x v="4"/>
    <s v=""/>
  </r>
  <r>
    <x v="339"/>
    <n v="6.9"/>
    <n v="10.7"/>
    <d v="1899-12-30T14:40:00"/>
    <n v="4"/>
    <d v="1899-12-30T23:46:00"/>
    <n v="6.7"/>
    <s v="Fri"/>
    <n v="183810219"/>
    <n v="4252900"/>
    <s v="12-06"/>
    <x v="0"/>
    <n v="12"/>
    <x v="5"/>
    <s v=""/>
  </r>
  <r>
    <x v="340"/>
    <n v="5.8"/>
    <n v="11.8"/>
    <d v="1899-12-30T13:38:00"/>
    <n v="1.1000000000000001"/>
    <d v="1899-12-30T03:31:00"/>
    <n v="10.7"/>
    <s v="Sat"/>
    <n v="175302866"/>
    <n v="4054015"/>
    <s v="12-07"/>
    <x v="0"/>
    <n v="12"/>
    <x v="6"/>
    <s v=""/>
  </r>
  <r>
    <x v="341"/>
    <n v="5.4"/>
    <n v="12.4"/>
    <d v="1899-12-30T14:33:00"/>
    <n v="-0.3"/>
    <d v="1899-12-30T07:20:00"/>
    <n v="12.7"/>
    <s v="Sun"/>
    <n v="159098168"/>
    <n v="3681876"/>
    <s v="12-08"/>
    <x v="0"/>
    <n v="12"/>
    <x v="7"/>
    <s v=""/>
  </r>
  <r>
    <x v="342"/>
    <n v="5.9"/>
    <n v="9.4"/>
    <d v="1899-12-30T14:48:00"/>
    <n v="2.5"/>
    <d v="1899-12-30T05:48:00"/>
    <n v="6.9"/>
    <s v="Mon"/>
    <n v="185726491"/>
    <n v="4304048"/>
    <s v="12-09"/>
    <x v="0"/>
    <n v="12"/>
    <x v="8"/>
    <s v=""/>
  </r>
  <r>
    <x v="343"/>
    <n v="4.5"/>
    <n v="7.7"/>
    <d v="1899-12-30T14:19:00"/>
    <n v="2.5"/>
    <d v="1899-12-30T23:54:00"/>
    <n v="5.2"/>
    <s v="Tue"/>
    <n v="194327759"/>
    <n v="4506311"/>
    <s v="12-10"/>
    <x v="0"/>
    <n v="12"/>
    <x v="9"/>
    <s v=""/>
  </r>
  <r>
    <x v="344"/>
    <n v="2.2999999999999998"/>
    <n v="5.3"/>
    <d v="1899-12-30T13:25:00"/>
    <n v="0.2"/>
    <d v="1899-12-31T00:00:00"/>
    <n v="5.0999999999999996"/>
    <s v="Wed"/>
    <n v="210119470"/>
    <n v="4865707"/>
    <s v="12-11"/>
    <x v="0"/>
    <n v="12"/>
    <x v="10"/>
    <s v=""/>
  </r>
  <r>
    <x v="345"/>
    <n v="3.7"/>
    <n v="7.8"/>
    <d v="1899-12-30T15:00:00"/>
    <n v="-1.3"/>
    <d v="1899-12-30T07:10:00"/>
    <n v="9.1"/>
    <s v="Thu"/>
    <n v="211980568"/>
    <n v="4904737"/>
    <s v="12-12"/>
    <x v="0"/>
    <n v="12"/>
    <x v="11"/>
    <s v=""/>
  </r>
  <r>
    <x v="346"/>
    <n v="-0.6"/>
    <n v="4.5"/>
    <d v="1899-12-30T00:10:00"/>
    <n v="-2.7"/>
    <d v="1899-12-30T23:56:00"/>
    <n v="7.2"/>
    <s v="Fri"/>
    <n v="220370754"/>
    <n v="5099641"/>
    <s v="12-13"/>
    <x v="0"/>
    <n v="12"/>
    <x v="12"/>
    <s v=""/>
  </r>
  <r>
    <x v="347"/>
    <n v="1.4"/>
    <n v="7"/>
    <d v="1899-12-30T15:06:00"/>
    <n v="-4.0999999999999996"/>
    <d v="1899-12-30T04:29:00"/>
    <n v="11.1"/>
    <s v="Sat"/>
    <n v="209993305"/>
    <n v="4863063"/>
    <s v="12-14"/>
    <x v="0"/>
    <n v="12"/>
    <x v="13"/>
    <s v=""/>
  </r>
  <r>
    <x v="348"/>
    <n v="1.1000000000000001"/>
    <n v="4.4000000000000004"/>
    <d v="1899-12-30T15:06:00"/>
    <n v="-1.4"/>
    <d v="1899-12-30T23:59:00"/>
    <n v="5.8"/>
    <s v="Sun"/>
    <n v="194817182"/>
    <n v="4529035"/>
    <s v="12-15"/>
    <x v="0"/>
    <n v="12"/>
    <x v="14"/>
    <s v=""/>
  </r>
  <r>
    <x v="349"/>
    <n v="0.5"/>
    <n v="4.0999999999999996"/>
    <d v="1899-12-30T15:14:00"/>
    <n v="-4.2"/>
    <d v="1899-12-30T06:25:00"/>
    <n v="8.3000000000000007"/>
    <s v="Mon"/>
    <n v="225161767"/>
    <n v="5230742"/>
    <s v="12-16"/>
    <x v="0"/>
    <n v="12"/>
    <x v="15"/>
    <s v=""/>
  </r>
  <r>
    <x v="350"/>
    <n v="4.2"/>
    <n v="7.9"/>
    <d v="1899-12-30T15:10:00"/>
    <n v="-0.4"/>
    <d v="1899-12-30T06:11:00"/>
    <n v="8.3000000000000007"/>
    <s v="Tue"/>
    <n v="219012830"/>
    <n v="5086031"/>
    <s v="12-17"/>
    <x v="0"/>
    <n v="12"/>
    <x v="16"/>
    <s v=""/>
  </r>
  <r>
    <x v="351"/>
    <n v="6.4"/>
    <n v="8.5"/>
    <d v="1899-12-30T15:20:00"/>
    <n v="4.5"/>
    <d v="1899-12-30T07:44:00"/>
    <n v="4"/>
    <s v="Wed"/>
    <n v="208760337"/>
    <n v="4853830"/>
    <s v="12-18"/>
    <x v="0"/>
    <n v="12"/>
    <x v="17"/>
    <s v=""/>
  </r>
  <r>
    <x v="352"/>
    <n v="2"/>
    <n v="5.6"/>
    <d v="1899-12-30T00:01:00"/>
    <n v="-0.6"/>
    <d v="1899-12-30T23:59:00"/>
    <n v="6.2"/>
    <s v="Thu"/>
    <n v="219772138"/>
    <n v="5101636"/>
    <s v="12-19"/>
    <x v="0"/>
    <n v="12"/>
    <x v="18"/>
    <s v=""/>
  </r>
  <r>
    <x v="353"/>
    <n v="0.5"/>
    <n v="5"/>
    <d v="1899-12-30T13:48:00"/>
    <n v="-3.7"/>
    <d v="1899-12-30T06:10:00"/>
    <n v="8.6999999999999993"/>
    <s v="Fri"/>
    <n v="225016932"/>
    <n v="5209596"/>
    <s v="12-20"/>
    <x v="0"/>
    <n v="12"/>
    <x v="19"/>
    <s v=""/>
  </r>
  <r>
    <x v="354"/>
    <n v="2.2999999999999998"/>
    <n v="7.3"/>
    <d v="1899-12-30T14:48:00"/>
    <n v="-1.2"/>
    <d v="1899-12-30T07:47:00"/>
    <n v="8.5"/>
    <s v="Sat"/>
    <n v="208171786"/>
    <n v="4813935"/>
    <s v="12-21"/>
    <x v="0"/>
    <n v="12"/>
    <x v="20"/>
    <s v=""/>
  </r>
  <r>
    <x v="355"/>
    <n v="1.6"/>
    <n v="7.1"/>
    <d v="1899-12-30T15:34:00"/>
    <n v="-1.6"/>
    <d v="1899-12-30T06:15:00"/>
    <n v="8.6999999999999993"/>
    <s v="Sun"/>
    <n v="191268335"/>
    <n v="4427772"/>
    <s v="12-22"/>
    <x v="0"/>
    <n v="12"/>
    <x v="21"/>
    <s v=""/>
  </r>
  <r>
    <x v="356"/>
    <n v="2.2999999999999998"/>
    <n v="7.3"/>
    <d v="1899-12-30T14:54:00"/>
    <n v="-2"/>
    <d v="1899-12-30T07:20:00"/>
    <n v="9.3000000000000007"/>
    <s v="Mon"/>
    <n v="212287938"/>
    <n v="4911675"/>
    <s v="12-23"/>
    <x v="0"/>
    <n v="12"/>
    <x v="22"/>
    <s v=""/>
  </r>
  <r>
    <x v="357"/>
    <n v="2.4"/>
    <n v="9.3000000000000007"/>
    <d v="1899-12-30T15:06:00"/>
    <n v="-2.7"/>
    <d v="1899-12-30T06:35:00"/>
    <n v="12"/>
    <s v="Tue"/>
    <n v="214448998"/>
    <n v="4955329"/>
    <s v="12-24"/>
    <x v="0"/>
    <n v="12"/>
    <x v="23"/>
    <s v=""/>
  </r>
  <r>
    <x v="358"/>
    <n v="4"/>
    <n v="10"/>
    <d v="1899-12-30T14:41:00"/>
    <n v="-2.2000000000000002"/>
    <d v="1899-12-30T05:17:00"/>
    <n v="12.2"/>
    <s v="Wed"/>
    <n v="201680880"/>
    <n v="4662554"/>
    <s v="12-25"/>
    <x v="0"/>
    <n v="12"/>
    <x v="24"/>
    <s v="기독탄신일"/>
  </r>
  <r>
    <x v="359"/>
    <n v="4.0999999999999996"/>
    <n v="5.7"/>
    <d v="1899-12-30T12:43:00"/>
    <n v="1.9"/>
    <d v="1899-12-30T23:43:00"/>
    <n v="3.8"/>
    <s v="Thu"/>
    <n v="211596093"/>
    <n v="4897541"/>
    <s v="12-26"/>
    <x v="0"/>
    <n v="12"/>
    <x v="25"/>
    <s v=""/>
  </r>
  <r>
    <x v="360"/>
    <n v="-0.8"/>
    <n v="2.8"/>
    <d v="1899-12-30T13:52:00"/>
    <n v="-3.2"/>
    <d v="1899-12-30T23:55:00"/>
    <n v="6"/>
    <s v="Fri"/>
    <n v="230185480"/>
    <n v="5317143"/>
    <s v="12-27"/>
    <x v="0"/>
    <n v="12"/>
    <x v="26"/>
    <s v=""/>
  </r>
  <r>
    <x v="361"/>
    <n v="-1.6"/>
    <n v="2.9"/>
    <d v="1899-12-30T14:33:00"/>
    <n v="-4.7"/>
    <d v="1899-12-30T05:43:00"/>
    <n v="7.6"/>
    <s v="Sat"/>
    <n v="224312285"/>
    <n v="5178119"/>
    <s v="12-28"/>
    <x v="0"/>
    <n v="12"/>
    <x v="27"/>
    <s v=""/>
  </r>
  <r>
    <x v="362"/>
    <n v="0.2"/>
    <n v="4.5"/>
    <d v="1899-12-30T14:00:00"/>
    <n v="-4"/>
    <d v="1899-12-30T05:18:00"/>
    <n v="8.5"/>
    <s v="Sun"/>
    <n v="204293312"/>
    <n v="4720012"/>
    <s v="12-29"/>
    <x v="0"/>
    <n v="12"/>
    <x v="28"/>
    <s v=""/>
  </r>
  <r>
    <x v="363"/>
    <n v="3.6"/>
    <n v="8.6999999999999993"/>
    <d v="1899-12-30T13:15:00"/>
    <n v="-1.1000000000000001"/>
    <d v="1899-12-30T01:33:00"/>
    <n v="9.8000000000000007"/>
    <s v="Mon"/>
    <n v="213550834"/>
    <n v="4933950"/>
    <s v="12-30"/>
    <x v="0"/>
    <n v="12"/>
    <x v="29"/>
    <s v=""/>
  </r>
  <r>
    <x v="364"/>
    <n v="5"/>
    <n v="10.4"/>
    <d v="1899-12-30T14:38:00"/>
    <n v="-1.6"/>
    <d v="1899-12-30T08:03:00"/>
    <n v="12"/>
    <s v="Tue"/>
    <n v="202101721"/>
    <n v="4673147"/>
    <s v="12-31"/>
    <x v="0"/>
    <n v="12"/>
    <x v="30"/>
    <s v=""/>
  </r>
  <r>
    <x v="365"/>
    <n v="6.5"/>
    <n v="10.4"/>
    <d v="1899-12-30T12:52:00"/>
    <n v="2.8"/>
    <d v="1899-12-30T08:02:00"/>
    <n v="7.6"/>
    <s v="Wed"/>
    <n v="167715604"/>
    <n v="3878830"/>
    <s v="01-01"/>
    <x v="1"/>
    <n v="1"/>
    <x v="0"/>
    <s v="신정연휴"/>
  </r>
  <r>
    <x v="366"/>
    <n v="5.5"/>
    <n v="10.7"/>
    <d v="1899-12-30T14:42:00"/>
    <n v="1.7"/>
    <d v="1899-12-30T07:18:00"/>
    <n v="9"/>
    <s v="Thu"/>
    <n v="189174519"/>
    <n v="4375252"/>
    <s v="01-02"/>
    <x v="1"/>
    <n v="1"/>
    <x v="1"/>
    <s v=""/>
  </r>
  <r>
    <x v="367"/>
    <n v="3.8"/>
    <n v="10.8"/>
    <d v="1899-12-30T16:04:00"/>
    <n v="-1.7"/>
    <d v="1899-12-30T07:09:00"/>
    <n v="12.5"/>
    <s v="Fri"/>
    <n v="200442011"/>
    <n v="4638055"/>
    <s v="01-03"/>
    <x v="1"/>
    <n v="1"/>
    <x v="2"/>
    <s v=""/>
  </r>
  <r>
    <x v="368"/>
    <n v="4.3"/>
    <n v="10"/>
    <d v="1899-12-30T14:56:00"/>
    <n v="-0.8"/>
    <d v="1899-12-30T08:09:00"/>
    <n v="10.8"/>
    <s v="Sat"/>
    <n v="187842661"/>
    <n v="4352035"/>
    <s v="01-04"/>
    <x v="1"/>
    <n v="1"/>
    <x v="3"/>
    <s v=""/>
  </r>
  <r>
    <x v="369"/>
    <n v="4.3"/>
    <n v="8.8000000000000007"/>
    <d v="1899-12-30T13:29:00"/>
    <n v="1.5"/>
    <d v="1899-12-30T08:00:00"/>
    <n v="7.3"/>
    <s v="Sun"/>
    <n v="171169868"/>
    <n v="3964085"/>
    <s v="01-05"/>
    <x v="1"/>
    <n v="1"/>
    <x v="4"/>
    <s v=""/>
  </r>
  <r>
    <x v="370"/>
    <n v="2.8"/>
    <n v="9"/>
    <d v="1899-12-30T14:28:00"/>
    <n v="-1.5"/>
    <d v="1899-12-30T07:25:00"/>
    <n v="10.5"/>
    <s v="Mon"/>
    <n v="200295546"/>
    <n v="4636190"/>
    <s v="01-06"/>
    <x v="1"/>
    <n v="1"/>
    <x v="5"/>
    <s v=""/>
  </r>
  <r>
    <x v="371"/>
    <n v="3.4"/>
    <n v="8.6999999999999993"/>
    <d v="1899-12-30T14:32:00"/>
    <n v="-3"/>
    <d v="1899-12-30T06:29:00"/>
    <n v="11.7"/>
    <s v="Tue"/>
    <n v="211285543"/>
    <n v="4889937"/>
    <s v="01-07"/>
    <x v="1"/>
    <n v="1"/>
    <x v="6"/>
    <s v=""/>
  </r>
  <r>
    <x v="372"/>
    <n v="4.3"/>
    <n v="6.4"/>
    <d v="1899-12-30T15:10:00"/>
    <n v="0.9"/>
    <d v="1899-12-31T00:00:00"/>
    <n v="5.5"/>
    <s v="Wed"/>
    <n v="211369720"/>
    <n v="4893266"/>
    <s v="01-08"/>
    <x v="1"/>
    <n v="1"/>
    <x v="7"/>
    <s v=""/>
  </r>
  <r>
    <x v="373"/>
    <n v="-2.7"/>
    <n v="0.9"/>
    <d v="1899-12-30T00:01:00"/>
    <n v="-5.4"/>
    <d v="1899-12-30T23:44:00"/>
    <n v="6.3"/>
    <s v="Thu"/>
    <n v="238527185"/>
    <n v="5522065"/>
    <s v="01-09"/>
    <x v="1"/>
    <n v="1"/>
    <x v="8"/>
    <s v=""/>
  </r>
  <r>
    <x v="374"/>
    <n v="-1.5"/>
    <n v="3.7"/>
    <d v="1899-12-30T15:05:00"/>
    <n v="-6.2"/>
    <d v="1899-12-30T06:07:00"/>
    <n v="9.9"/>
    <s v="Fri"/>
    <n v="241798634"/>
    <n v="5603086"/>
    <s v="01-10"/>
    <x v="1"/>
    <n v="1"/>
    <x v="9"/>
    <s v=""/>
  </r>
  <r>
    <x v="375"/>
    <n v="1.3"/>
    <n v="5.8"/>
    <d v="1899-12-30T15:21:00"/>
    <n v="-2.9"/>
    <d v="1899-12-30T07:32:00"/>
    <n v="8.6999999999999993"/>
    <s v="Sat"/>
    <n v="218185021"/>
    <n v="5049378"/>
    <s v="01-11"/>
    <x v="1"/>
    <n v="1"/>
    <x v="10"/>
    <s v=""/>
  </r>
  <r>
    <x v="376"/>
    <n v="1.6"/>
    <n v="6.8"/>
    <d v="1899-12-30T14:54:00"/>
    <n v="-2.2000000000000002"/>
    <d v="1899-12-30T06:54:00"/>
    <n v="9"/>
    <s v="Sun"/>
    <n v="201505122"/>
    <n v="4665162"/>
    <s v="01-12"/>
    <x v="1"/>
    <n v="1"/>
    <x v="11"/>
    <s v=""/>
  </r>
  <r>
    <x v="377"/>
    <n v="-1.5"/>
    <n v="3.2"/>
    <d v="1899-12-30T15:38:00"/>
    <n v="-5.2"/>
    <d v="1899-12-30T07:49:00"/>
    <n v="8.4"/>
    <s v="Mon"/>
    <n v="236951021"/>
    <n v="5491405"/>
    <s v="01-13"/>
    <x v="1"/>
    <n v="1"/>
    <x v="12"/>
    <s v=""/>
  </r>
  <r>
    <x v="378"/>
    <n v="-0.2"/>
    <n v="5.0999999999999996"/>
    <d v="1899-12-30T14:25:00"/>
    <n v="-4.5"/>
    <d v="1899-12-30T07:13:00"/>
    <n v="9.6"/>
    <s v="Tue"/>
    <n v="239727924"/>
    <n v="5557499"/>
    <s v="01-14"/>
    <x v="1"/>
    <n v="1"/>
    <x v="13"/>
    <s v=""/>
  </r>
  <r>
    <x v="379"/>
    <n v="0.7"/>
    <n v="5.8"/>
    <d v="1899-12-30T15:12:00"/>
    <n v="-3.2"/>
    <d v="1899-12-30T07:21:00"/>
    <n v="9"/>
    <s v="Wed"/>
    <n v="235530224"/>
    <n v="5454927"/>
    <s v="01-15"/>
    <x v="1"/>
    <n v="1"/>
    <x v="14"/>
    <s v=""/>
  </r>
  <r>
    <x v="380"/>
    <n v="2.2000000000000002"/>
    <n v="7.1"/>
    <d v="1899-12-30T14:55:00"/>
    <n v="-2.7"/>
    <d v="1899-12-30T06:04:00"/>
    <n v="9.8000000000000007"/>
    <s v="Thu"/>
    <n v="229292952"/>
    <n v="5312735"/>
    <s v="01-16"/>
    <x v="1"/>
    <n v="1"/>
    <x v="15"/>
    <s v=""/>
  </r>
  <r>
    <x v="381"/>
    <n v="2.6"/>
    <n v="7.7"/>
    <d v="1899-12-30T14:32:00"/>
    <n v="-1.6"/>
    <d v="1899-12-30T06:58:00"/>
    <n v="9.3000000000000007"/>
    <s v="Fri"/>
    <n v="223556868"/>
    <n v="5185201"/>
    <s v="01-17"/>
    <x v="1"/>
    <n v="1"/>
    <x v="16"/>
    <s v=""/>
  </r>
  <r>
    <x v="382"/>
    <n v="1.5"/>
    <n v="5.3"/>
    <d v="1899-12-30T14:01:00"/>
    <n v="-1.6"/>
    <d v="1899-12-30T23:42:00"/>
    <n v="6.9"/>
    <s v="Sat"/>
    <n v="218701634"/>
    <n v="5062600"/>
    <s v="01-18"/>
    <x v="1"/>
    <n v="1"/>
    <x v="17"/>
    <s v=""/>
  </r>
  <r>
    <x v="383"/>
    <n v="0.4"/>
    <n v="6.3"/>
    <d v="1899-12-30T15:34:00"/>
    <n v="-5.4"/>
    <d v="1899-12-30T08:00:00"/>
    <n v="11.7"/>
    <s v="Sun"/>
    <n v="201408399"/>
    <n v="4659208"/>
    <s v="01-19"/>
    <x v="1"/>
    <n v="1"/>
    <x v="18"/>
    <s v=""/>
  </r>
  <r>
    <x v="384"/>
    <n v="2.8"/>
    <n v="7.6"/>
    <d v="1899-12-30T14:51:00"/>
    <n v="0.3"/>
    <d v="1899-12-30T23:39:00"/>
    <n v="7.3"/>
    <s v="Mon"/>
    <n v="219622806"/>
    <n v="5082156"/>
    <s v="01-20"/>
    <x v="1"/>
    <n v="1"/>
    <x v="19"/>
    <s v=""/>
  </r>
  <r>
    <x v="385"/>
    <n v="-1.1000000000000001"/>
    <n v="1.7"/>
    <d v="1899-12-30T13:37:00"/>
    <n v="-3.4"/>
    <d v="1899-12-30T23:42:00"/>
    <n v="5.0999999999999996"/>
    <s v="Tue"/>
    <n v="233500995"/>
    <n v="5402520"/>
    <s v="01-21"/>
    <x v="1"/>
    <n v="1"/>
    <x v="20"/>
    <s v=""/>
  </r>
  <r>
    <x v="386"/>
    <n v="-0.4"/>
    <n v="5.2"/>
    <d v="1899-12-30T15:17:00"/>
    <n v="-4.7"/>
    <d v="1899-12-30T07:40:00"/>
    <n v="9.9"/>
    <s v="Wed"/>
    <n v="235776401"/>
    <n v="5447417"/>
    <s v="01-22"/>
    <x v="1"/>
    <n v="1"/>
    <x v="21"/>
    <s v=""/>
  </r>
  <r>
    <x v="387"/>
    <n v="1.5"/>
    <n v="9.1"/>
    <d v="1899-12-30T15:53:00"/>
    <n v="-4.9000000000000004"/>
    <d v="1899-12-30T07:52:00"/>
    <n v="14"/>
    <s v="Thu"/>
    <n v="226630604"/>
    <n v="5232595"/>
    <s v="01-23"/>
    <x v="1"/>
    <n v="1"/>
    <x v="22"/>
    <s v=""/>
  </r>
  <r>
    <x v="388"/>
    <n v="4.0999999999999996"/>
    <n v="12.1"/>
    <d v="1899-12-30T15:12:00"/>
    <n v="-3.4"/>
    <d v="1899-12-30T07:31:00"/>
    <n v="15.5"/>
    <s v="Fri"/>
    <n v="217134018"/>
    <n v="5016349"/>
    <s v="01-24"/>
    <x v="1"/>
    <n v="1"/>
    <x v="23"/>
    <s v=""/>
  </r>
  <r>
    <x v="389"/>
    <n v="6.3"/>
    <n v="10.199999999999999"/>
    <d v="1899-12-30T18:10:00"/>
    <n v="2.9"/>
    <d v="1899-12-30T06:14:00"/>
    <n v="7.3"/>
    <s v="Sat"/>
    <n v="196555759"/>
    <n v="4546629"/>
    <s v="01-25"/>
    <x v="1"/>
    <n v="1"/>
    <x v="24"/>
    <s v=""/>
  </r>
  <r>
    <x v="390"/>
    <n v="3.3"/>
    <n v="8.1999999999999993"/>
    <d v="1899-12-30T15:04:00"/>
    <n v="-0.4"/>
    <d v="1899-12-30T23:37:00"/>
    <n v="8.6"/>
    <s v="Sun"/>
    <n v="179087553"/>
    <n v="4139464"/>
    <s v="01-26"/>
    <x v="1"/>
    <n v="1"/>
    <x v="25"/>
    <s v=""/>
  </r>
  <r>
    <x v="391"/>
    <n v="3.4"/>
    <n v="11.4"/>
    <d v="1899-12-30T16:04:00"/>
    <n v="-3.7"/>
    <d v="1899-12-30T08:04:00"/>
    <n v="15.1"/>
    <s v="Mon"/>
    <n v="205366121"/>
    <n v="4754614"/>
    <s v="01-27"/>
    <x v="1"/>
    <n v="1"/>
    <x v="26"/>
    <s v=""/>
  </r>
  <r>
    <x v="392"/>
    <n v="5.8"/>
    <n v="12.5"/>
    <d v="1899-12-30T14:06:00"/>
    <n v="1.5"/>
    <d v="1899-12-30T07:21:00"/>
    <n v="11"/>
    <s v="Tue"/>
    <n v="201922254"/>
    <n v="4686247"/>
    <s v="01-28"/>
    <x v="1"/>
    <n v="1"/>
    <x v="27"/>
    <s v=""/>
  </r>
  <r>
    <x v="393"/>
    <n v="5.4"/>
    <n v="13"/>
    <d v="1899-12-30T15:55:00"/>
    <n v="-3.5"/>
    <d v="1899-12-30T08:00:00"/>
    <n v="16.5"/>
    <s v="Wed"/>
    <n v="198153851"/>
    <n v="4602070"/>
    <s v="01-29"/>
    <x v="1"/>
    <n v="1"/>
    <x v="28"/>
    <s v=""/>
  </r>
  <r>
    <x v="394"/>
    <n v="9.6999999999999993"/>
    <n v="15.3"/>
    <d v="1899-12-30T14:54:00"/>
    <n v="5.7"/>
    <d v="1899-12-30T23:49:00"/>
    <n v="9.6"/>
    <s v="Thu"/>
    <n v="161253491"/>
    <n v="3748912"/>
    <s v="01-30"/>
    <x v="1"/>
    <n v="1"/>
    <x v="29"/>
    <s v="설날 전날"/>
  </r>
  <r>
    <x v="395"/>
    <n v="6.6"/>
    <n v="13.8"/>
    <d v="1899-12-30T15:38:00"/>
    <n v="0.5"/>
    <d v="1899-12-30T07:57:00"/>
    <n v="13.3"/>
    <s v="Fri"/>
    <n v="134404624"/>
    <n v="3135169"/>
    <s v="01-31"/>
    <x v="1"/>
    <n v="1"/>
    <x v="30"/>
    <s v="설날"/>
  </r>
  <r>
    <x v="396"/>
    <n v="9.9"/>
    <n v="19.3"/>
    <d v="1899-12-30T16:02:00"/>
    <n v="2.7"/>
    <d v="1899-12-30T07:38:00"/>
    <n v="16.600000000000001"/>
    <s v="Sat"/>
    <n v="132486806"/>
    <n v="3083718"/>
    <s v="02-01"/>
    <x v="1"/>
    <n v="2"/>
    <x v="0"/>
    <s v="설날 다음날"/>
  </r>
  <r>
    <x v="397"/>
    <n v="12.5"/>
    <n v="20.399999999999999"/>
    <d v="1899-12-30T14:08:00"/>
    <n v="7.5"/>
    <d v="1899-12-30T07:37:00"/>
    <n v="12.9"/>
    <s v="Sun"/>
    <n v="125667502"/>
    <n v="2921491"/>
    <s v="02-02"/>
    <x v="1"/>
    <n v="2"/>
    <x v="1"/>
    <s v=""/>
  </r>
  <r>
    <x v="398"/>
    <n v="5.4"/>
    <n v="11.1"/>
    <d v="1899-12-30T00:01:00"/>
    <n v="-3.1"/>
    <d v="1899-12-30T23:57:00"/>
    <n v="14.2"/>
    <s v="Mon"/>
    <n v="168588733"/>
    <n v="3911064"/>
    <s v="02-03"/>
    <x v="1"/>
    <n v="2"/>
    <x v="2"/>
    <s v=""/>
  </r>
  <r>
    <x v="399"/>
    <n v="-3.6"/>
    <n v="1.2"/>
    <d v="1899-12-30T15:09:00"/>
    <n v="-7"/>
    <d v="1899-12-30T07:13:00"/>
    <n v="8.1999999999999993"/>
    <s v="Tue"/>
    <n v="221081044"/>
    <n v="5135147"/>
    <s v="02-04"/>
    <x v="1"/>
    <n v="2"/>
    <x v="3"/>
    <s v=""/>
  </r>
  <r>
    <x v="400"/>
    <n v="-2.4"/>
    <n v="2.6"/>
    <d v="1899-12-30T15:46:00"/>
    <n v="-6.1"/>
    <d v="1899-12-30T06:20:00"/>
    <n v="8.6999999999999993"/>
    <s v="Wed"/>
    <n v="231387237"/>
    <n v="5369688"/>
    <s v="02-05"/>
    <x v="1"/>
    <n v="2"/>
    <x v="4"/>
    <s v=""/>
  </r>
  <r>
    <x v="401"/>
    <n v="0.2"/>
    <n v="3.4"/>
    <d v="1899-12-30T16:43:00"/>
    <n v="-3.5"/>
    <d v="1899-12-30T03:57:00"/>
    <n v="6.9"/>
    <s v="Thu"/>
    <n v="228661081"/>
    <n v="5305998"/>
    <s v="02-06"/>
    <x v="1"/>
    <n v="2"/>
    <x v="5"/>
    <s v=""/>
  </r>
  <r>
    <x v="402"/>
    <n v="2.8"/>
    <n v="6"/>
    <d v="1899-12-30T16:52:00"/>
    <n v="-0.8"/>
    <d v="1899-12-30T03:57:00"/>
    <n v="6.8"/>
    <s v="Fri"/>
    <n v="222633117"/>
    <n v="5169274"/>
    <s v="02-07"/>
    <x v="1"/>
    <n v="2"/>
    <x v="6"/>
    <s v=""/>
  </r>
  <r>
    <x v="403"/>
    <n v="4"/>
    <n v="7.1"/>
    <d v="1899-12-30T14:49:00"/>
    <n v="2.4"/>
    <d v="1899-12-30T05:23:00"/>
    <n v="4.7"/>
    <s v="Sat"/>
    <n v="202276718"/>
    <n v="4705228"/>
    <s v="02-08"/>
    <x v="1"/>
    <n v="2"/>
    <x v="7"/>
    <s v=""/>
  </r>
  <r>
    <x v="404"/>
    <n v="2.8"/>
    <n v="6"/>
    <d v="1899-12-30T13:16:00"/>
    <n v="1.5"/>
    <d v="1899-12-30T08:20:00"/>
    <n v="4.5"/>
    <s v="Sun"/>
    <n v="185955007"/>
    <n v="4323906"/>
    <s v="02-09"/>
    <x v="1"/>
    <n v="2"/>
    <x v="8"/>
    <s v=""/>
  </r>
  <r>
    <x v="405"/>
    <n v="2"/>
    <n v="4.5"/>
    <d v="1899-12-30T13:47:00"/>
    <n v="-0.1"/>
    <d v="1899-12-30T23:30:00"/>
    <n v="4.5999999999999996"/>
    <s v="Mon"/>
    <n v="216970537"/>
    <n v="5044562"/>
    <s v="02-10"/>
    <x v="1"/>
    <n v="2"/>
    <x v="9"/>
    <s v=""/>
  </r>
  <r>
    <x v="406"/>
    <n v="0.8"/>
    <n v="4.8"/>
    <d v="1899-12-30T15:45:00"/>
    <n v="-3"/>
    <d v="1899-12-30T07:35:00"/>
    <n v="7.8"/>
    <s v="Tue"/>
    <n v="226055381"/>
    <n v="5248767"/>
    <s v="02-11"/>
    <x v="1"/>
    <n v="2"/>
    <x v="10"/>
    <s v=""/>
  </r>
  <r>
    <x v="407"/>
    <n v="1.8"/>
    <n v="6.7"/>
    <d v="1899-12-30T14:57:00"/>
    <n v="-2.8"/>
    <d v="1899-12-30T05:40:00"/>
    <n v="9.5"/>
    <s v="Wed"/>
    <n v="224312771"/>
    <n v="5219501"/>
    <s v="02-12"/>
    <x v="1"/>
    <n v="2"/>
    <x v="11"/>
    <s v=""/>
  </r>
  <r>
    <x v="408"/>
    <n v="2.2000000000000002"/>
    <n v="4.5"/>
    <d v="1899-12-30T12:28:00"/>
    <n v="-1"/>
    <d v="1899-12-30T05:20:00"/>
    <n v="5.5"/>
    <s v="Thu"/>
    <n v="226718446"/>
    <n v="5265253"/>
    <s v="02-13"/>
    <x v="1"/>
    <n v="2"/>
    <x v="12"/>
    <s v=""/>
  </r>
  <r>
    <x v="409"/>
    <n v="3.1"/>
    <n v="4.5"/>
    <d v="1899-12-30T15:42:00"/>
    <n v="2.1"/>
    <d v="1899-12-30T05:24:00"/>
    <n v="2.4"/>
    <s v="Fri"/>
    <n v="223283712"/>
    <n v="5184435"/>
    <s v="02-14"/>
    <x v="1"/>
    <n v="2"/>
    <x v="13"/>
    <s v=""/>
  </r>
  <r>
    <x v="410"/>
    <n v="4.2"/>
    <n v="10.199999999999999"/>
    <d v="1899-12-30T15:29:00"/>
    <n v="-0.8"/>
    <d v="1899-12-30T07:23:00"/>
    <n v="11"/>
    <s v="Sat"/>
    <n v="196980215"/>
    <n v="4573470"/>
    <s v="02-15"/>
    <x v="1"/>
    <n v="2"/>
    <x v="14"/>
    <s v=""/>
  </r>
  <r>
    <x v="411"/>
    <n v="4.8"/>
    <n v="12.7"/>
    <d v="1899-12-30T15:38:00"/>
    <n v="-2"/>
    <d v="1899-12-30T05:07:00"/>
    <n v="14.7"/>
    <s v="Sun"/>
    <n v="176163486"/>
    <n v="4090563"/>
    <s v="02-16"/>
    <x v="1"/>
    <n v="2"/>
    <x v="15"/>
    <s v=""/>
  </r>
  <r>
    <x v="412"/>
    <n v="5.5"/>
    <n v="9.6"/>
    <d v="1899-12-30T10:59:00"/>
    <n v="3.2"/>
    <d v="1899-12-30T07:30:00"/>
    <n v="6.4"/>
    <s v="Mon"/>
    <n v="200964443"/>
    <n v="4665034"/>
    <s v="02-17"/>
    <x v="1"/>
    <n v="2"/>
    <x v="16"/>
    <s v=""/>
  </r>
  <r>
    <x v="413"/>
    <n v="3.3"/>
    <n v="6.7"/>
    <d v="1899-12-30T12:59:00"/>
    <n v="0.9"/>
    <d v="1899-12-30T22:32:00"/>
    <n v="5.8"/>
    <s v="Tue"/>
    <n v="212621063"/>
    <n v="4944149"/>
    <s v="02-18"/>
    <x v="1"/>
    <n v="2"/>
    <x v="17"/>
    <s v=""/>
  </r>
  <r>
    <x v="414"/>
    <n v="2.5"/>
    <n v="6.2"/>
    <d v="1899-12-30T15:35:00"/>
    <n v="0.2"/>
    <d v="1899-12-30T23:48:00"/>
    <n v="6"/>
    <s v="Wed"/>
    <n v="213333088"/>
    <n v="4971130"/>
    <s v="02-19"/>
    <x v="1"/>
    <n v="2"/>
    <x v="18"/>
    <s v=""/>
  </r>
  <r>
    <x v="415"/>
    <n v="4"/>
    <n v="10.6"/>
    <d v="1899-12-30T14:37:00"/>
    <n v="-2"/>
    <d v="1899-12-30T07:23:00"/>
    <n v="12.6"/>
    <s v="Thu"/>
    <n v="204887474"/>
    <n v="4772321"/>
    <s v="02-20"/>
    <x v="1"/>
    <n v="2"/>
    <x v="19"/>
    <s v=""/>
  </r>
  <r>
    <x v="416"/>
    <n v="4"/>
    <n v="10"/>
    <d v="1899-12-30T15:47:00"/>
    <n v="-0.7"/>
    <d v="1899-12-30T07:23:00"/>
    <n v="10.7"/>
    <s v="Fri"/>
    <n v="201118342"/>
    <n v="4682399"/>
    <s v="02-21"/>
    <x v="1"/>
    <n v="2"/>
    <x v="20"/>
    <s v=""/>
  </r>
  <r>
    <x v="417"/>
    <n v="4.8"/>
    <n v="11.4"/>
    <d v="1899-12-30T14:34:00"/>
    <n v="-1.8"/>
    <d v="1899-12-30T06:49:00"/>
    <n v="13.2"/>
    <s v="Sat"/>
    <n v="185019264"/>
    <n v="4310968"/>
    <s v="02-22"/>
    <x v="1"/>
    <n v="2"/>
    <x v="21"/>
    <s v=""/>
  </r>
  <r>
    <x v="418"/>
    <n v="5.7"/>
    <n v="12.5"/>
    <d v="1899-12-30T15:04:00"/>
    <n v="-0.6"/>
    <d v="1899-12-30T07:24:00"/>
    <n v="13.1"/>
    <s v="Sun"/>
    <n v="164107366"/>
    <n v="3819622"/>
    <s v="02-23"/>
    <x v="1"/>
    <n v="2"/>
    <x v="22"/>
    <s v=""/>
  </r>
  <r>
    <x v="419"/>
    <n v="7.2"/>
    <n v="14"/>
    <d v="1899-12-30T15:29:00"/>
    <n v="0.6"/>
    <d v="1899-12-30T06:22:00"/>
    <n v="13.4"/>
    <s v="Mon"/>
    <n v="183343009"/>
    <n v="4267854"/>
    <s v="02-24"/>
    <x v="1"/>
    <n v="2"/>
    <x v="23"/>
    <s v=""/>
  </r>
  <r>
    <x v="420"/>
    <n v="9.1"/>
    <n v="15.6"/>
    <d v="1899-12-30T15:32:00"/>
    <n v="2.2000000000000002"/>
    <d v="1899-12-30T07:30:00"/>
    <n v="13.4"/>
    <s v="Tue"/>
    <n v="179645654"/>
    <n v="4182278"/>
    <s v="02-25"/>
    <x v="1"/>
    <n v="2"/>
    <x v="24"/>
    <s v=""/>
  </r>
  <r>
    <x v="421"/>
    <n v="7.3"/>
    <n v="10.4"/>
    <d v="1899-12-30T13:52:00"/>
    <n v="4.2"/>
    <d v="1899-12-30T06:28:00"/>
    <n v="6.2"/>
    <s v="Wed"/>
    <n v="185293581"/>
    <n v="4315271"/>
    <s v="02-26"/>
    <x v="1"/>
    <n v="2"/>
    <x v="25"/>
    <s v=""/>
  </r>
  <r>
    <x v="422"/>
    <n v="11.7"/>
    <n v="18.2"/>
    <d v="1899-12-30T16:00:00"/>
    <n v="7.9"/>
    <d v="1899-12-30T04:10:00"/>
    <n v="10.3"/>
    <s v="Thu"/>
    <n v="164593499"/>
    <n v="3836734"/>
    <s v="02-27"/>
    <x v="1"/>
    <n v="2"/>
    <x v="26"/>
    <s v=""/>
  </r>
  <r>
    <x v="423"/>
    <n v="9.4"/>
    <n v="11.5"/>
    <d v="1899-12-30T11:26:00"/>
    <n v="7.2"/>
    <d v="1899-12-30T05:28:00"/>
    <n v="4.3"/>
    <s v="Fri"/>
    <n v="169014351"/>
    <n v="3932379"/>
    <s v="02-28"/>
    <x v="1"/>
    <n v="2"/>
    <x v="27"/>
    <s v=""/>
  </r>
  <r>
    <x v="424"/>
    <n v="9.3000000000000007"/>
    <n v="11.6"/>
    <d v="1899-12-30T15:35:00"/>
    <n v="7.7"/>
    <d v="1899-12-30T08:16:00"/>
    <n v="3.9"/>
    <s v="Sat"/>
    <n v="154744981"/>
    <n v="3601069"/>
    <s v="03-01"/>
    <x v="1"/>
    <n v="3"/>
    <x v="0"/>
    <s v="삼일절"/>
  </r>
  <r>
    <x v="425"/>
    <n v="8"/>
    <n v="12.6"/>
    <d v="1899-12-30T15:38:00"/>
    <n v="4.4000000000000004"/>
    <d v="1899-12-30T23:48:00"/>
    <n v="8.1999999999999993"/>
    <s v="Sun"/>
    <n v="142043638"/>
    <n v="3305103"/>
    <s v="03-02"/>
    <x v="1"/>
    <n v="3"/>
    <x v="1"/>
    <s v=""/>
  </r>
  <r>
    <x v="426"/>
    <n v="6.2"/>
    <n v="12.8"/>
    <d v="1899-12-30T14:26:00"/>
    <n v="0.1"/>
    <d v="1899-12-30T07:07:00"/>
    <n v="12.7"/>
    <s v="Mon"/>
    <n v="170849417"/>
    <n v="3974629"/>
    <s v="03-03"/>
    <x v="1"/>
    <n v="3"/>
    <x v="2"/>
    <s v=""/>
  </r>
  <r>
    <x v="427"/>
    <n v="6.9"/>
    <n v="11.4"/>
    <d v="1899-12-30T14:59:00"/>
    <n v="0.4"/>
    <d v="1899-12-30T06:51:00"/>
    <n v="11"/>
    <s v="Tue"/>
    <n v="180784421"/>
    <n v="4211306"/>
    <s v="03-04"/>
    <x v="1"/>
    <n v="3"/>
    <x v="3"/>
    <s v=""/>
  </r>
  <r>
    <x v="428"/>
    <n v="5.5"/>
    <n v="10.1"/>
    <d v="1899-12-30T15:17:00"/>
    <n v="1.6"/>
    <d v="1899-12-30T23:45:00"/>
    <n v="8.5"/>
    <s v="Wed"/>
    <n v="188374162"/>
    <n v="4393607"/>
    <s v="03-05"/>
    <x v="1"/>
    <n v="3"/>
    <x v="4"/>
    <s v=""/>
  </r>
  <r>
    <x v="429"/>
    <n v="3.5"/>
    <n v="8.1999999999999993"/>
    <d v="1899-12-30T14:55:00"/>
    <n v="-0.9"/>
    <d v="1899-12-30T06:31:00"/>
    <n v="9.1"/>
    <s v="Thu"/>
    <n v="196548351"/>
    <n v="4582695"/>
    <s v="03-06"/>
    <x v="1"/>
    <n v="3"/>
    <x v="5"/>
    <s v=""/>
  </r>
  <r>
    <x v="430"/>
    <n v="3.1"/>
    <n v="7.6"/>
    <d v="1899-12-30T14:52:00"/>
    <n v="-1.1000000000000001"/>
    <d v="1899-12-30T07:08:00"/>
    <n v="8.6999999999999993"/>
    <s v="Fri"/>
    <n v="199769398"/>
    <n v="4657342"/>
    <s v="03-07"/>
    <x v="1"/>
    <n v="3"/>
    <x v="6"/>
    <s v=""/>
  </r>
  <r>
    <x v="431"/>
    <n v="4.9000000000000004"/>
    <n v="9.9"/>
    <d v="1899-12-30T14:47:00"/>
    <n v="0.3"/>
    <d v="1899-12-30T06:27:00"/>
    <n v="9.6"/>
    <s v="Sat"/>
    <n v="182696498"/>
    <n v="4263341"/>
    <s v="03-08"/>
    <x v="1"/>
    <n v="3"/>
    <x v="7"/>
    <s v=""/>
  </r>
  <r>
    <x v="432"/>
    <n v="4.4000000000000004"/>
    <n v="8.8000000000000007"/>
    <d v="1899-12-30T13:30:00"/>
    <n v="1.1000000000000001"/>
    <d v="1899-12-30T23:56:00"/>
    <n v="7.7"/>
    <s v="Sun"/>
    <n v="169508621"/>
    <n v="3961649"/>
    <s v="03-09"/>
    <x v="1"/>
    <n v="3"/>
    <x v="8"/>
    <s v=""/>
  </r>
  <r>
    <x v="433"/>
    <n v="4.8"/>
    <n v="11.3"/>
    <d v="1899-12-30T16:12:00"/>
    <n v="-0.9"/>
    <d v="1899-12-30T06:45:00"/>
    <n v="12.2"/>
    <s v="Mon"/>
    <n v="191364574"/>
    <n v="4479041"/>
    <s v="03-10"/>
    <x v="1"/>
    <n v="3"/>
    <x v="9"/>
    <s v=""/>
  </r>
  <r>
    <x v="434"/>
    <n v="8.1"/>
    <n v="16.899999999999999"/>
    <d v="1899-12-30T16:49:00"/>
    <n v="-0.3"/>
    <d v="1899-12-30T05:15:00"/>
    <n v="17.2"/>
    <s v="Tue"/>
    <n v="185242898"/>
    <n v="4334005"/>
    <s v="03-11"/>
    <x v="1"/>
    <n v="3"/>
    <x v="10"/>
    <s v=""/>
  </r>
  <r>
    <x v="435"/>
    <n v="7"/>
    <n v="8.6999999999999993"/>
    <d v="1899-12-30T11:01:00"/>
    <n v="4.3"/>
    <d v="1899-12-30T04:34:00"/>
    <n v="4.4000000000000004"/>
    <s v="Wed"/>
    <n v="189187732"/>
    <n v="4423818"/>
    <s v="03-12"/>
    <x v="1"/>
    <n v="3"/>
    <x v="11"/>
    <s v=""/>
  </r>
  <r>
    <x v="436"/>
    <n v="4.5"/>
    <n v="7.3"/>
    <d v="1899-12-30T04:25:00"/>
    <n v="2.2999999999999998"/>
    <d v="1899-12-30T23:56:00"/>
    <n v="5"/>
    <s v="Thu"/>
    <n v="194650908"/>
    <n v="4547850"/>
    <s v="03-13"/>
    <x v="1"/>
    <n v="3"/>
    <x v="12"/>
    <s v=""/>
  </r>
  <r>
    <x v="437"/>
    <n v="5"/>
    <n v="9.1"/>
    <d v="1899-12-30T16:27:00"/>
    <n v="0.9"/>
    <d v="1899-12-30T06:28:00"/>
    <n v="8.1999999999999993"/>
    <s v="Fri"/>
    <n v="190899769"/>
    <n v="4454416"/>
    <s v="03-14"/>
    <x v="1"/>
    <n v="3"/>
    <x v="13"/>
    <s v=""/>
  </r>
  <r>
    <x v="438"/>
    <n v="8.6"/>
    <n v="16.399999999999999"/>
    <d v="1899-12-30T15:53:00"/>
    <n v="0.1"/>
    <d v="1899-12-30T06:35:00"/>
    <n v="16.3"/>
    <s v="Sat"/>
    <n v="171927883"/>
    <n v="4012665"/>
    <s v="03-15"/>
    <x v="1"/>
    <n v="3"/>
    <x v="14"/>
    <s v=""/>
  </r>
  <r>
    <x v="439"/>
    <n v="12.8"/>
    <n v="20.9"/>
    <d v="1899-12-30T15:57:00"/>
    <n v="6.6"/>
    <d v="1899-12-30T06:24:00"/>
    <n v="14.3"/>
    <s v="Sun"/>
    <n v="138029534"/>
    <n v="3223474"/>
    <s v="03-16"/>
    <x v="1"/>
    <n v="3"/>
    <x v="15"/>
    <s v=""/>
  </r>
  <r>
    <x v="440"/>
    <n v="14"/>
    <n v="22"/>
    <d v="1899-12-30T14:50:00"/>
    <n v="5.4"/>
    <d v="1899-12-30T06:50:00"/>
    <n v="16.600000000000001"/>
    <s v="Mon"/>
    <n v="148687407"/>
    <n v="3470271"/>
    <s v="03-17"/>
    <x v="1"/>
    <n v="3"/>
    <x v="16"/>
    <s v=""/>
  </r>
  <r>
    <x v="441"/>
    <n v="16"/>
    <n v="23.1"/>
    <d v="1899-12-30T13:45:00"/>
    <n v="9.5"/>
    <d v="1899-12-30T23:07:00"/>
    <n v="13.6"/>
    <s v="Tue"/>
    <n v="139694127"/>
    <n v="3265054"/>
    <s v="03-18"/>
    <x v="1"/>
    <n v="3"/>
    <x v="17"/>
    <s v=""/>
  </r>
  <r>
    <x v="442"/>
    <n v="10.4"/>
    <n v="14"/>
    <d v="1899-12-30T14:44:00"/>
    <n v="8.6999999999999993"/>
    <d v="1899-12-30T06:28:00"/>
    <n v="5.3"/>
    <s v="Wed"/>
    <n v="148328911"/>
    <n v="3474259"/>
    <s v="03-19"/>
    <x v="1"/>
    <n v="3"/>
    <x v="18"/>
    <s v=""/>
  </r>
  <r>
    <x v="443"/>
    <n v="7.4"/>
    <n v="12.9"/>
    <d v="1899-12-30T14:57:00"/>
    <n v="3.6"/>
    <d v="1899-12-30T21:00:00"/>
    <n v="9.3000000000000007"/>
    <s v="Thu"/>
    <n v="159053881"/>
    <n v="3725506"/>
    <s v="03-20"/>
    <x v="1"/>
    <n v="3"/>
    <x v="19"/>
    <s v=""/>
  </r>
  <r>
    <x v="444"/>
    <n v="6"/>
    <n v="10.6"/>
    <d v="1899-12-30T15:26:00"/>
    <n v="2.4"/>
    <d v="1899-12-30T06:30:00"/>
    <n v="8.1999999999999993"/>
    <s v="Fri"/>
    <n v="165732329"/>
    <n v="3882653"/>
    <s v="03-21"/>
    <x v="1"/>
    <n v="3"/>
    <x v="20"/>
    <s v=""/>
  </r>
  <r>
    <x v="445"/>
    <n v="9.8000000000000007"/>
    <n v="18"/>
    <d v="1899-12-30T16:13:00"/>
    <n v="0.5"/>
    <d v="1899-12-30T06:25:00"/>
    <n v="17.5"/>
    <s v="Sat"/>
    <n v="149860583"/>
    <n v="3509492"/>
    <s v="03-22"/>
    <x v="1"/>
    <n v="3"/>
    <x v="21"/>
    <s v=""/>
  </r>
  <r>
    <x v="446"/>
    <n v="13.4"/>
    <n v="20.9"/>
    <d v="1899-12-30T16:19:00"/>
    <n v="4.9000000000000004"/>
    <d v="1899-12-30T05:14:00"/>
    <n v="16"/>
    <s v="Sun"/>
    <n v="125342792"/>
    <n v="2937102"/>
    <s v="03-23"/>
    <x v="1"/>
    <n v="3"/>
    <x v="22"/>
    <s v=""/>
  </r>
  <r>
    <x v="447"/>
    <n v="13.8"/>
    <n v="20.6"/>
    <d v="1899-12-30T14:33:00"/>
    <n v="5.6"/>
    <d v="1899-12-30T06:35:00"/>
    <n v="15"/>
    <s v="Mon"/>
    <n v="140073897"/>
    <n v="3281447"/>
    <s v="03-24"/>
    <x v="1"/>
    <n v="3"/>
    <x v="23"/>
    <s v=""/>
  </r>
  <r>
    <x v="448"/>
    <n v="15.3"/>
    <n v="19.600000000000001"/>
    <d v="1899-12-30T10:54:00"/>
    <n v="12.6"/>
    <d v="1899-12-30T05:18:00"/>
    <n v="7"/>
    <s v="Tue"/>
    <n v="139268681"/>
    <n v="3260063"/>
    <s v="03-25"/>
    <x v="1"/>
    <n v="3"/>
    <x v="24"/>
    <s v=""/>
  </r>
  <r>
    <x v="449"/>
    <n v="14.7"/>
    <n v="18.399999999999999"/>
    <d v="1899-12-30T17:20:00"/>
    <n v="12.1"/>
    <d v="1899-12-30T23:42:00"/>
    <n v="6.3"/>
    <s v="Wed"/>
    <n v="134085316"/>
    <n v="3133999"/>
    <s v="03-26"/>
    <x v="1"/>
    <n v="3"/>
    <x v="25"/>
    <s v=""/>
  </r>
  <r>
    <x v="450"/>
    <n v="16.399999999999999"/>
    <n v="24.3"/>
    <d v="1899-12-30T15:31:00"/>
    <n v="10.6"/>
    <d v="1899-12-30T06:52:00"/>
    <n v="13.7"/>
    <s v="Thu"/>
    <n v="126312486"/>
    <n v="2951638"/>
    <s v="03-27"/>
    <x v="1"/>
    <n v="3"/>
    <x v="26"/>
    <s v=""/>
  </r>
  <r>
    <x v="451"/>
    <n v="17.8"/>
    <n v="26.4"/>
    <d v="1899-12-30T15:25:00"/>
    <n v="9.6"/>
    <d v="1899-12-30T06:07:00"/>
    <n v="16.8"/>
    <s v="Fri"/>
    <n v="119526662"/>
    <n v="2781449"/>
    <s v="03-28"/>
    <x v="1"/>
    <n v="3"/>
    <x v="27"/>
    <s v=""/>
  </r>
  <r>
    <x v="452"/>
    <n v="15.5"/>
    <n v="17.399999999999999"/>
    <d v="1899-12-30T00:19:00"/>
    <n v="13.5"/>
    <d v="1899-12-30T23:03:00"/>
    <n v="3.9"/>
    <s v="Sat"/>
    <n v="113230434"/>
    <n v="2632696"/>
    <s v="03-29"/>
    <x v="1"/>
    <n v="3"/>
    <x v="28"/>
    <s v=""/>
  </r>
  <r>
    <x v="453"/>
    <n v="14.4"/>
    <n v="20.100000000000001"/>
    <d v="1899-12-30T16:30:00"/>
    <n v="10.7"/>
    <d v="1899-12-30T23:59:00"/>
    <n v="9.4"/>
    <s v="Sun"/>
    <n v="98448214"/>
    <n v="2296765"/>
    <s v="03-30"/>
    <x v="1"/>
    <n v="3"/>
    <x v="29"/>
    <s v=""/>
  </r>
  <r>
    <x v="454"/>
    <n v="14.2"/>
    <n v="21.5"/>
    <d v="1899-12-30T16:25:00"/>
    <n v="7.7"/>
    <d v="1899-12-30T06:08:00"/>
    <n v="13.8"/>
    <s v="Mon"/>
    <n v="116016845"/>
    <n v="2703348"/>
    <s v="03-31"/>
    <x v="1"/>
    <n v="3"/>
    <x v="30"/>
    <s v=""/>
  </r>
  <r>
    <x v="455"/>
    <n v="16.399999999999999"/>
    <n v="24.4"/>
    <d v="1899-12-30T15:13:00"/>
    <n v="8.9"/>
    <d v="1899-12-30T06:39:00"/>
    <n v="15.5"/>
    <s v="Tue"/>
    <n v="116518483"/>
    <n v="2702047"/>
    <s v="04-01"/>
    <x v="1"/>
    <n v="4"/>
    <x v="0"/>
    <s v=""/>
  </r>
  <r>
    <x v="456"/>
    <n v="17.3"/>
    <n v="25.5"/>
    <d v="1899-12-30T15:04:00"/>
    <n v="9.6"/>
    <d v="1899-12-30T06:16:00"/>
    <n v="15.9"/>
    <s v="Wed"/>
    <n v="113520854"/>
    <n v="2627484"/>
    <s v="04-02"/>
    <x v="1"/>
    <n v="4"/>
    <x v="1"/>
    <s v=""/>
  </r>
  <r>
    <x v="457"/>
    <n v="14.3"/>
    <n v="21.1"/>
    <d v="1899-12-30T13:37:00"/>
    <n v="7.5"/>
    <d v="1899-12-30T22:51:00"/>
    <n v="13.6"/>
    <s v="Thu"/>
    <n v="118924021"/>
    <n v="2758907"/>
    <s v="04-03"/>
    <x v="1"/>
    <n v="4"/>
    <x v="2"/>
    <s v=""/>
  </r>
  <r>
    <x v="458"/>
    <n v="9.1999999999999993"/>
    <n v="14.2"/>
    <d v="1899-12-30T15:55:00"/>
    <n v="4.7"/>
    <d v="1899-12-30T05:40:00"/>
    <n v="9.5"/>
    <s v="Fri"/>
    <n v="131502614"/>
    <n v="3054729"/>
    <s v="04-04"/>
    <x v="1"/>
    <n v="4"/>
    <x v="3"/>
    <s v=""/>
  </r>
  <r>
    <x v="459"/>
    <n v="9"/>
    <n v="15.5"/>
    <d v="1899-12-30T14:31:00"/>
    <n v="4.5999999999999996"/>
    <d v="1899-12-30T05:34:00"/>
    <n v="10.9"/>
    <s v="Sat"/>
    <n v="129813742"/>
    <n v="3023068"/>
    <s v="04-05"/>
    <x v="1"/>
    <n v="4"/>
    <x v="4"/>
    <s v=""/>
  </r>
  <r>
    <x v="460"/>
    <n v="10.199999999999999"/>
    <n v="15.9"/>
    <d v="1899-12-30T17:04:00"/>
    <n v="4.8"/>
    <d v="1899-12-30T05:55:00"/>
    <n v="11.1"/>
    <s v="Sun"/>
    <n v="115436771"/>
    <n v="2687222"/>
    <s v="04-06"/>
    <x v="1"/>
    <n v="4"/>
    <x v="5"/>
    <s v=""/>
  </r>
  <r>
    <x v="461"/>
    <n v="14.4"/>
    <n v="22.6"/>
    <d v="1899-12-30T15:30:00"/>
    <n v="6.9"/>
    <d v="1899-12-30T06:04:00"/>
    <n v="15.7"/>
    <s v="Mon"/>
    <n v="127529018"/>
    <n v="2966533"/>
    <s v="04-07"/>
    <x v="1"/>
    <n v="4"/>
    <x v="6"/>
    <s v=""/>
  </r>
  <r>
    <x v="462"/>
    <n v="16.100000000000001"/>
    <n v="22.8"/>
    <d v="1899-12-30T15:05:00"/>
    <n v="9.6999999999999993"/>
    <d v="1899-12-30T06:04:00"/>
    <n v="13.1"/>
    <s v="Tue"/>
    <n v="124724419"/>
    <n v="2904747"/>
    <s v="04-08"/>
    <x v="1"/>
    <n v="4"/>
    <x v="7"/>
    <s v=""/>
  </r>
  <r>
    <x v="463"/>
    <n v="17.5"/>
    <n v="25.3"/>
    <d v="1899-12-30T15:02:00"/>
    <n v="8"/>
    <d v="1899-12-30T06:04:00"/>
    <n v="17.3"/>
    <s v="Wed"/>
    <n v="121295600"/>
    <n v="2822164"/>
    <s v="04-09"/>
    <x v="1"/>
    <n v="4"/>
    <x v="8"/>
    <s v=""/>
  </r>
  <r>
    <x v="464"/>
    <n v="14.8"/>
    <n v="21.3"/>
    <d v="1899-12-30T11:39:00"/>
    <n v="10.4"/>
    <d v="1899-12-30T23:52:00"/>
    <n v="10.9"/>
    <s v="Thu"/>
    <n v="122982755"/>
    <n v="2863933"/>
    <s v="04-10"/>
    <x v="1"/>
    <n v="4"/>
    <x v="9"/>
    <s v=""/>
  </r>
  <r>
    <x v="465"/>
    <n v="12.5"/>
    <n v="16.3"/>
    <d v="1899-12-30T16:39:00"/>
    <n v="9.1999999999999993"/>
    <d v="1899-12-30T05:57:00"/>
    <n v="7.1"/>
    <s v="Fri"/>
    <n v="130151761"/>
    <n v="3028970"/>
    <s v="04-11"/>
    <x v="1"/>
    <n v="4"/>
    <x v="10"/>
    <s v=""/>
  </r>
  <r>
    <x v="466"/>
    <n v="12.5"/>
    <n v="16"/>
    <d v="1899-12-30T15:33:00"/>
    <n v="9.8000000000000007"/>
    <d v="1899-12-30T10:59:00"/>
    <n v="6.2"/>
    <s v="Sat"/>
    <n v="121646649"/>
    <n v="2830038"/>
    <s v="04-12"/>
    <x v="1"/>
    <n v="4"/>
    <x v="11"/>
    <s v=""/>
  </r>
  <r>
    <x v="467"/>
    <n v="13.9"/>
    <n v="20.100000000000001"/>
    <d v="1899-12-30T14:23:00"/>
    <n v="9.5"/>
    <d v="1899-12-30T23:57:00"/>
    <n v="10.6"/>
    <s v="Sun"/>
    <n v="103177301"/>
    <n v="2402131"/>
    <s v="04-13"/>
    <x v="1"/>
    <n v="4"/>
    <x v="12"/>
    <s v=""/>
  </r>
  <r>
    <x v="468"/>
    <n v="15.7"/>
    <n v="25.4"/>
    <d v="1899-12-30T15:56:00"/>
    <n v="5.6"/>
    <d v="1899-12-30T05:56:00"/>
    <n v="19.8"/>
    <s v="Mon"/>
    <n v="117835969"/>
    <n v="2741087"/>
    <s v="04-14"/>
    <x v="1"/>
    <n v="4"/>
    <x v="13"/>
    <s v=""/>
  </r>
  <r>
    <x v="469"/>
    <n v="19.600000000000001"/>
    <n v="27.7"/>
    <d v="1899-12-30T15:20:00"/>
    <n v="10.7"/>
    <d v="1899-12-30T06:02:00"/>
    <n v="17"/>
    <s v="Tue"/>
    <n v="114934155"/>
    <n v="2676086"/>
    <s v="04-15"/>
    <x v="1"/>
    <n v="4"/>
    <x v="14"/>
    <s v=""/>
  </r>
  <r>
    <x v="470"/>
    <n v="20.8"/>
    <n v="27"/>
    <d v="1899-12-30T14:15:00"/>
    <n v="16.399999999999999"/>
    <d v="1899-12-30T05:29:00"/>
    <n v="10.6"/>
    <s v="Wed"/>
    <n v="106968105"/>
    <n v="2495280"/>
    <s v="04-16"/>
    <x v="1"/>
    <n v="4"/>
    <x v="15"/>
    <s v=""/>
  </r>
  <r>
    <x v="471"/>
    <n v="16.7"/>
    <n v="24.2"/>
    <d v="1899-12-30T12:08:00"/>
    <n v="12"/>
    <d v="1899-12-30T23:56:00"/>
    <n v="12.2"/>
    <s v="Thu"/>
    <n v="112375179"/>
    <n v="2619033"/>
    <s v="04-17"/>
    <x v="1"/>
    <n v="4"/>
    <x v="16"/>
    <s v=""/>
  </r>
  <r>
    <x v="472"/>
    <n v="13.1"/>
    <n v="16"/>
    <d v="1899-12-30T15:01:00"/>
    <n v="11.2"/>
    <d v="1899-12-30T23:57:00"/>
    <n v="4.8"/>
    <s v="Fri"/>
    <n v="116857069"/>
    <n v="2723475"/>
    <s v="04-18"/>
    <x v="1"/>
    <n v="4"/>
    <x v="17"/>
    <s v=""/>
  </r>
  <r>
    <x v="473"/>
    <n v="12.5"/>
    <n v="16.8"/>
    <d v="1899-12-30T13:39:00"/>
    <n v="10.3"/>
    <d v="1899-12-30T23:54:00"/>
    <n v="6.5"/>
    <s v="Sat"/>
    <n v="113624077"/>
    <n v="2647383"/>
    <s v="04-19"/>
    <x v="1"/>
    <n v="4"/>
    <x v="18"/>
    <s v=""/>
  </r>
  <r>
    <x v="474"/>
    <n v="15.4"/>
    <n v="21.7"/>
    <d v="1899-12-30T16:18:00"/>
    <n v="10.3"/>
    <d v="1899-12-30T06:12:00"/>
    <n v="11.4"/>
    <s v="Sun"/>
    <n v="92870541"/>
    <n v="2164368"/>
    <s v="04-20"/>
    <x v="1"/>
    <n v="4"/>
    <x v="19"/>
    <s v=""/>
  </r>
  <r>
    <x v="475"/>
    <n v="17.600000000000001"/>
    <n v="24.7"/>
    <d v="1899-12-30T14:44:00"/>
    <n v="11.1"/>
    <d v="1899-12-30T05:44:00"/>
    <n v="13.6"/>
    <s v="Mon"/>
    <n v="104121392"/>
    <n v="2422617"/>
    <s v="04-21"/>
    <x v="1"/>
    <n v="4"/>
    <x v="20"/>
    <s v=""/>
  </r>
  <r>
    <x v="476"/>
    <n v="17"/>
    <n v="23.7"/>
    <d v="1899-12-30T15:23:00"/>
    <n v="11.9"/>
    <d v="1899-12-30T04:50:00"/>
    <n v="11.8"/>
    <s v="Tue"/>
    <n v="108146126"/>
    <n v="2516880"/>
    <s v="04-22"/>
    <x v="1"/>
    <n v="4"/>
    <x v="21"/>
    <s v=""/>
  </r>
  <r>
    <x v="477"/>
    <n v="18.3"/>
    <n v="26.1"/>
    <d v="1899-12-30T16:21:00"/>
    <n v="9.6"/>
    <d v="1899-12-30T05:18:00"/>
    <n v="16.5"/>
    <s v="Wed"/>
    <n v="105770176"/>
    <n v="2458595"/>
    <s v="04-23"/>
    <x v="1"/>
    <n v="4"/>
    <x v="22"/>
    <s v=""/>
  </r>
  <r>
    <x v="478"/>
    <n v="19.100000000000001"/>
    <n v="27.1"/>
    <d v="1899-12-30T13:37:00"/>
    <n v="11"/>
    <d v="1899-12-30T05:45:00"/>
    <n v="16.100000000000001"/>
    <s v="Thu"/>
    <n v="103130341"/>
    <n v="2391789"/>
    <s v="04-24"/>
    <x v="1"/>
    <n v="4"/>
    <x v="23"/>
    <s v=""/>
  </r>
  <r>
    <x v="479"/>
    <n v="20.3"/>
    <n v="27.9"/>
    <d v="1899-12-30T15:07:00"/>
    <n v="11.9"/>
    <d v="1899-12-30T05:32:00"/>
    <n v="16"/>
    <s v="Fri"/>
    <n v="99468362"/>
    <n v="2303353"/>
    <s v="04-25"/>
    <x v="1"/>
    <n v="4"/>
    <x v="24"/>
    <s v=""/>
  </r>
  <r>
    <x v="480"/>
    <n v="19.3"/>
    <n v="25.2"/>
    <d v="1899-12-30T13:36:00"/>
    <n v="12.3"/>
    <d v="1899-12-30T05:41:00"/>
    <n v="12.9"/>
    <s v="Sat"/>
    <n v="90706249"/>
    <n v="2100397"/>
    <s v="04-26"/>
    <x v="1"/>
    <n v="4"/>
    <x v="25"/>
    <s v=""/>
  </r>
  <r>
    <x v="481"/>
    <n v="17.5"/>
    <n v="21.1"/>
    <d v="1899-12-30T12:53:00"/>
    <n v="13.7"/>
    <d v="1899-12-30T23:53:00"/>
    <n v="7.4"/>
    <s v="Sun"/>
    <n v="78549830"/>
    <n v="1823868"/>
    <s v="04-27"/>
    <x v="1"/>
    <n v="4"/>
    <x v="26"/>
    <s v=""/>
  </r>
  <r>
    <x v="482"/>
    <n v="14.2"/>
    <n v="15.3"/>
    <d v="1899-12-30T11:47:00"/>
    <n v="12.9"/>
    <d v="1899-12-30T02:59:00"/>
    <n v="2.4"/>
    <s v="Mon"/>
    <n v="107021003"/>
    <n v="2483898"/>
    <s v="04-28"/>
    <x v="1"/>
    <n v="4"/>
    <x v="27"/>
    <s v=""/>
  </r>
  <r>
    <x v="483"/>
    <n v="14.7"/>
    <n v="15.5"/>
    <d v="1899-12-30T14:56:00"/>
    <n v="13.9"/>
    <d v="1899-12-30T23:55:00"/>
    <n v="1.6"/>
    <s v="Tue"/>
    <n v="115091601"/>
    <n v="2672458"/>
    <s v="04-29"/>
    <x v="1"/>
    <n v="4"/>
    <x v="28"/>
    <s v=""/>
  </r>
  <r>
    <x v="484"/>
    <n v="15.1"/>
    <n v="19.7"/>
    <d v="1899-12-30T13:59:00"/>
    <n v="13.4"/>
    <d v="1899-12-30T04:58:00"/>
    <n v="6.3"/>
    <s v="Wed"/>
    <n v="110974476"/>
    <n v="2579207"/>
    <s v="04-30"/>
    <x v="1"/>
    <n v="4"/>
    <x v="29"/>
    <s v=""/>
  </r>
  <r>
    <x v="485"/>
    <n v="19.399999999999999"/>
    <n v="26.1"/>
    <d v="1899-12-30T15:29:00"/>
    <n v="13.5"/>
    <d v="1899-12-30T00:01:00"/>
    <n v="12.6"/>
    <s v="Thu"/>
    <n v="96620286"/>
    <n v="2245065"/>
    <s v="05-01"/>
    <x v="1"/>
    <n v="5"/>
    <x v="0"/>
    <s v=""/>
  </r>
  <r>
    <x v="486"/>
    <n v="21"/>
    <n v="28.8"/>
    <d v="1899-12-30T15:33:00"/>
    <n v="13"/>
    <d v="1899-12-30T06:21:00"/>
    <n v="15.8"/>
    <s v="Fri"/>
    <n v="95464189"/>
    <n v="2218180"/>
    <s v="05-02"/>
    <x v="1"/>
    <n v="5"/>
    <x v="1"/>
    <s v=""/>
  </r>
  <r>
    <x v="487"/>
    <n v="17.2"/>
    <n v="23.3"/>
    <d v="1899-12-30T15:53:00"/>
    <n v="11.8"/>
    <d v="1899-12-30T06:28:00"/>
    <n v="11.5"/>
    <s v="Sat"/>
    <n v="88434645"/>
    <n v="2058781"/>
    <s v="05-03"/>
    <x v="1"/>
    <n v="5"/>
    <x v="2"/>
    <s v=""/>
  </r>
  <r>
    <x v="488"/>
    <n v="15.4"/>
    <n v="21.6"/>
    <d v="1899-12-30T15:33:00"/>
    <n v="10"/>
    <d v="1899-12-30T23:58:00"/>
    <n v="11.6"/>
    <s v="Sun"/>
    <n v="71702805"/>
    <n v="1670006"/>
    <s v="05-04"/>
    <x v="1"/>
    <n v="5"/>
    <x v="3"/>
    <s v=""/>
  </r>
  <r>
    <x v="489"/>
    <n v="13.8"/>
    <n v="19.100000000000001"/>
    <d v="1899-12-30T15:40:00"/>
    <n v="8.9"/>
    <d v="1899-12-30T04:37:00"/>
    <n v="10.199999999999999"/>
    <s v="Mon"/>
    <n v="87971666"/>
    <n v="2051598"/>
    <s v="05-05"/>
    <x v="1"/>
    <n v="5"/>
    <x v="4"/>
    <s v="어린이날"/>
  </r>
  <r>
    <x v="490"/>
    <n v="15.3"/>
    <n v="21.4"/>
    <d v="1899-12-30T16:20:00"/>
    <n v="8.5"/>
    <d v="1899-12-30T06:18:00"/>
    <n v="12.9"/>
    <s v="Tue"/>
    <n v="95380738"/>
    <n v="2227770"/>
    <s v="05-06"/>
    <x v="1"/>
    <n v="5"/>
    <x v="5"/>
    <s v="석가탄신일"/>
  </r>
  <r>
    <x v="491"/>
    <n v="17.3"/>
    <n v="25.5"/>
    <d v="1899-12-30T14:41:00"/>
    <n v="9"/>
    <d v="1899-12-30T04:50:00"/>
    <n v="16.5"/>
    <s v="Wed"/>
    <n v="102364044"/>
    <n v="2389977"/>
    <s v="05-07"/>
    <x v="1"/>
    <n v="5"/>
    <x v="6"/>
    <s v=""/>
  </r>
  <r>
    <x v="492"/>
    <n v="18.899999999999999"/>
    <n v="25.3"/>
    <d v="1899-12-30T14:37:00"/>
    <n v="14.6"/>
    <d v="1899-12-30T02:43:00"/>
    <n v="10.7"/>
    <s v="Thu"/>
    <n v="102267617"/>
    <n v="2384450"/>
    <s v="05-08"/>
    <x v="1"/>
    <n v="5"/>
    <x v="7"/>
    <s v=""/>
  </r>
  <r>
    <x v="493"/>
    <n v="17.899999999999999"/>
    <n v="25.9"/>
    <d v="1899-12-30T16:29:00"/>
    <n v="12.4"/>
    <d v="1899-12-30T05:04:00"/>
    <n v="13.5"/>
    <s v="Fri"/>
    <n v="103133591"/>
    <n v="2404211"/>
    <s v="05-09"/>
    <x v="1"/>
    <n v="5"/>
    <x v="8"/>
    <s v=""/>
  </r>
  <r>
    <x v="494"/>
    <n v="17.899999999999999"/>
    <n v="25.4"/>
    <d v="1899-12-30T14:59:00"/>
    <n v="10.199999999999999"/>
    <d v="1899-12-30T05:13:00"/>
    <n v="15.2"/>
    <s v="Sat"/>
    <n v="90316998"/>
    <n v="2108039"/>
    <s v="05-10"/>
    <x v="1"/>
    <n v="5"/>
    <x v="9"/>
    <s v=""/>
  </r>
  <r>
    <x v="495"/>
    <n v="19.7"/>
    <n v="27"/>
    <d v="1899-12-30T13:41:00"/>
    <n v="12.3"/>
    <d v="1899-12-30T05:03:00"/>
    <n v="14.7"/>
    <s v="Sun"/>
    <n v="72281841"/>
    <n v="1688471"/>
    <s v="05-11"/>
    <x v="1"/>
    <n v="5"/>
    <x v="10"/>
    <s v=""/>
  </r>
  <r>
    <x v="496"/>
    <n v="21.1"/>
    <n v="25.7"/>
    <d v="1899-12-30T14:57:00"/>
    <n v="16.8"/>
    <d v="1899-12-30T01:12:00"/>
    <n v="8.9"/>
    <s v="Mon"/>
    <n v="90045769"/>
    <n v="2100262"/>
    <s v="05-12"/>
    <x v="1"/>
    <n v="5"/>
    <x v="11"/>
    <s v=""/>
  </r>
  <r>
    <x v="497"/>
    <n v="23.7"/>
    <n v="30.7"/>
    <d v="1899-12-30T15:12:00"/>
    <n v="14.8"/>
    <d v="1899-12-30T05:16:00"/>
    <n v="15.9"/>
    <s v="Tue"/>
    <n v="92852505"/>
    <n v="2165784"/>
    <s v="05-13"/>
    <x v="1"/>
    <n v="5"/>
    <x v="12"/>
    <s v=""/>
  </r>
  <r>
    <x v="498"/>
    <n v="20.2"/>
    <n v="23.2"/>
    <d v="1899-12-30T14:12:00"/>
    <n v="17"/>
    <d v="1899-12-30T23:16:00"/>
    <n v="6.2"/>
    <s v="Wed"/>
    <n v="91424747"/>
    <n v="2133135"/>
    <s v="05-14"/>
    <x v="1"/>
    <n v="5"/>
    <x v="13"/>
    <s v=""/>
  </r>
  <r>
    <x v="499"/>
    <n v="21.4"/>
    <n v="26.9"/>
    <d v="1899-12-30T16:27:00"/>
    <n v="16.3"/>
    <d v="1899-12-30T01:05:00"/>
    <n v="10.6"/>
    <s v="Thu"/>
    <n v="91317800"/>
    <n v="2113464"/>
    <s v="05-15"/>
    <x v="1"/>
    <n v="5"/>
    <x v="14"/>
    <s v=""/>
  </r>
  <r>
    <x v="500"/>
    <n v="22.7"/>
    <n v="28.9"/>
    <d v="1899-12-30T14:28:00"/>
    <n v="15.9"/>
    <d v="1899-12-30T05:33:00"/>
    <n v="13"/>
    <s v="Fri"/>
    <n v="89471972"/>
    <n v="2100732"/>
    <s v="05-16"/>
    <x v="1"/>
    <n v="5"/>
    <x v="15"/>
    <s v=""/>
  </r>
  <r>
    <x v="501"/>
    <n v="22.5"/>
    <n v="29.4"/>
    <d v="1899-12-30T15:11:00"/>
    <n v="16.100000000000001"/>
    <d v="1899-12-30T05:24:00"/>
    <n v="13.3"/>
    <s v="Sat"/>
    <n v="80404525"/>
    <n v="1874626"/>
    <s v="05-17"/>
    <x v="1"/>
    <n v="5"/>
    <x v="16"/>
    <s v=""/>
  </r>
  <r>
    <x v="502"/>
    <n v="22.4"/>
    <n v="30.4"/>
    <d v="1899-12-30T15:09:00"/>
    <n v="14.8"/>
    <d v="1899-12-30T05:26:00"/>
    <n v="15.6"/>
    <s v="Sun"/>
    <n v="64235752"/>
    <n v="1498113"/>
    <s v="05-18"/>
    <x v="1"/>
    <n v="5"/>
    <x v="17"/>
    <s v=""/>
  </r>
  <r>
    <x v="503"/>
    <n v="23.4"/>
    <n v="30.6"/>
    <d v="1899-12-30T14:43:00"/>
    <n v="15.5"/>
    <d v="1899-12-30T05:24:00"/>
    <n v="15.1"/>
    <s v="Mon"/>
    <n v="82958249"/>
    <n v="1928369"/>
    <s v="05-19"/>
    <x v="1"/>
    <n v="5"/>
    <x v="18"/>
    <s v=""/>
  </r>
  <r>
    <x v="504"/>
    <n v="20.9"/>
    <n v="23.9"/>
    <d v="1899-12-30T16:17:00"/>
    <n v="18.8"/>
    <d v="1899-12-30T23:19:00"/>
    <n v="5.0999999999999996"/>
    <s v="Tue"/>
    <n v="90811785"/>
    <n v="2110839"/>
    <s v="05-20"/>
    <x v="1"/>
    <n v="5"/>
    <x v="19"/>
    <s v=""/>
  </r>
  <r>
    <x v="505"/>
    <n v="22.1"/>
    <n v="28.1"/>
    <d v="1899-12-30T15:55:00"/>
    <n v="16.5"/>
    <d v="1899-12-30T05:30:00"/>
    <n v="11.6"/>
    <s v="Wed"/>
    <n v="91131157"/>
    <n v="2113816"/>
    <s v="05-21"/>
    <x v="1"/>
    <n v="5"/>
    <x v="20"/>
    <s v=""/>
  </r>
  <r>
    <x v="506"/>
    <n v="21.8"/>
    <n v="31.3"/>
    <d v="1899-12-30T16:22:00"/>
    <n v="15.9"/>
    <d v="1899-12-30T03:19:00"/>
    <n v="15.4"/>
    <s v="Thu"/>
    <n v="88508138"/>
    <n v="2051600"/>
    <s v="05-22"/>
    <x v="1"/>
    <n v="5"/>
    <x v="21"/>
    <s v=""/>
  </r>
  <r>
    <x v="507"/>
    <n v="21"/>
    <n v="25.9"/>
    <d v="1899-12-30T15:16:00"/>
    <n v="17"/>
    <d v="1899-12-30T02:09:00"/>
    <n v="8.9"/>
    <s v="Fri"/>
    <n v="86556541"/>
    <n v="2008106"/>
    <s v="05-23"/>
    <x v="1"/>
    <n v="5"/>
    <x v="22"/>
    <s v=""/>
  </r>
  <r>
    <x v="508"/>
    <n v="24.5"/>
    <n v="32.200000000000003"/>
    <d v="1899-12-30T14:46:00"/>
    <n v="18.100000000000001"/>
    <d v="1899-12-30T05:17:00"/>
    <n v="14.1"/>
    <s v="Sat"/>
    <n v="77300081"/>
    <n v="1794328"/>
    <s v="05-24"/>
    <x v="1"/>
    <n v="5"/>
    <x v="23"/>
    <s v=""/>
  </r>
  <r>
    <x v="509"/>
    <n v="22.4"/>
    <n v="27.8"/>
    <d v="1899-12-30T13:33:00"/>
    <n v="19"/>
    <d v="1899-12-30T20:14:00"/>
    <n v="8.8000000000000007"/>
    <s v="Sun"/>
    <n v="59809400"/>
    <n v="1387492"/>
    <s v="05-25"/>
    <x v="1"/>
    <n v="5"/>
    <x v="24"/>
    <s v=""/>
  </r>
  <r>
    <x v="510"/>
    <n v="22.7"/>
    <n v="28.5"/>
    <d v="1899-12-30T15:19:00"/>
    <n v="18.899999999999999"/>
    <d v="1899-12-30T03:06:00"/>
    <n v="9.6"/>
    <s v="Mon"/>
    <n v="80878799"/>
    <n v="1875647"/>
    <s v="05-26"/>
    <x v="1"/>
    <n v="5"/>
    <x v="25"/>
    <s v=""/>
  </r>
  <r>
    <x v="511"/>
    <n v="24.6"/>
    <n v="32.6"/>
    <d v="1899-12-30T15:44:00"/>
    <n v="15.3"/>
    <d v="1899-12-30T04:59:00"/>
    <n v="17.3"/>
    <s v="Tue"/>
    <n v="85762617"/>
    <n v="1989773"/>
    <s v="05-27"/>
    <x v="1"/>
    <n v="5"/>
    <x v="26"/>
    <s v=""/>
  </r>
  <r>
    <x v="512"/>
    <n v="22.3"/>
    <n v="30.8"/>
    <d v="1899-12-30T14:16:00"/>
    <n v="18.600000000000001"/>
    <d v="1899-12-30T05:42:00"/>
    <n v="12.2"/>
    <s v="Wed"/>
    <n v="85582065"/>
    <n v="1987564"/>
    <s v="05-28"/>
    <x v="1"/>
    <n v="5"/>
    <x v="27"/>
    <s v=""/>
  </r>
  <r>
    <x v="513"/>
    <n v="26.8"/>
    <n v="35.6"/>
    <d v="1899-12-30T15:30:00"/>
    <n v="16.399999999999999"/>
    <d v="1899-12-30T05:12:00"/>
    <n v="19.2"/>
    <s v="Thu"/>
    <n v="86079335"/>
    <n v="1999503"/>
    <s v="05-29"/>
    <x v="1"/>
    <n v="5"/>
    <x v="28"/>
    <s v=""/>
  </r>
  <r>
    <x v="514"/>
    <n v="28.6"/>
    <n v="36.299999999999997"/>
    <d v="1899-12-30T16:44:00"/>
    <n v="20.2"/>
    <d v="1899-12-30T05:56:00"/>
    <n v="16.100000000000001"/>
    <s v="Fri"/>
    <n v="84246059"/>
    <n v="1959909"/>
    <s v="05-30"/>
    <x v="1"/>
    <n v="5"/>
    <x v="29"/>
    <s v=""/>
  </r>
  <r>
    <x v="515"/>
    <n v="29.5"/>
    <n v="37.4"/>
    <d v="1899-12-30T17:01:00"/>
    <n v="21"/>
    <d v="1899-12-30T04:43:00"/>
    <n v="16.399999999999999"/>
    <s v="Sat"/>
    <n v="73893521"/>
    <n v="1722402"/>
    <s v="05-31"/>
    <x v="1"/>
    <n v="5"/>
    <x v="30"/>
    <s v=""/>
  </r>
  <r>
    <x v="516"/>
    <n v="27.6"/>
    <n v="32.799999999999997"/>
    <d v="1899-12-30T14:23:00"/>
    <n v="23.1"/>
    <d v="1899-12-30T04:11:00"/>
    <n v="9.6999999999999993"/>
    <s v="Sun"/>
    <n v="55520197"/>
    <n v="1296256"/>
    <s v="06-01"/>
    <x v="1"/>
    <n v="6"/>
    <x v="0"/>
    <s v=""/>
  </r>
  <r>
    <x v="517"/>
    <n v="22.8"/>
    <n v="26"/>
    <d v="1899-12-30T12:05:00"/>
    <n v="17.7"/>
    <d v="1899-12-30T23:30:00"/>
    <n v="8.3000000000000007"/>
    <s v="Mon"/>
    <n v="77697186"/>
    <n v="1806304"/>
    <s v="06-02"/>
    <x v="1"/>
    <n v="6"/>
    <x v="1"/>
    <s v=""/>
  </r>
  <r>
    <x v="518"/>
    <n v="20.399999999999999"/>
    <n v="23.1"/>
    <d v="1899-12-30T13:31:00"/>
    <n v="17.7"/>
    <d v="1899-12-30T00:01:00"/>
    <n v="5.4"/>
    <s v="Tue"/>
    <n v="83801449"/>
    <n v="1945388"/>
    <s v="06-03"/>
    <x v="1"/>
    <n v="6"/>
    <x v="2"/>
    <s v=""/>
  </r>
  <r>
    <x v="519"/>
    <n v="21"/>
    <n v="23.3"/>
    <d v="1899-12-30T16:35:00"/>
    <n v="19"/>
    <d v="1899-12-30T23:19:00"/>
    <n v="4.3"/>
    <s v="Wed"/>
    <n v="78410655"/>
    <n v="1821627"/>
    <s v="06-04"/>
    <x v="1"/>
    <n v="6"/>
    <x v="3"/>
    <s v="지방선거일"/>
  </r>
  <r>
    <x v="520"/>
    <n v="20"/>
    <n v="22"/>
    <d v="1899-12-30T11:38:00"/>
    <n v="18.7"/>
    <d v="1899-12-30T04:59:00"/>
    <n v="3.3"/>
    <s v="Thu"/>
    <n v="82189580"/>
    <n v="1912960"/>
    <s v="06-05"/>
    <x v="1"/>
    <n v="6"/>
    <x v="4"/>
    <s v=""/>
  </r>
  <r>
    <x v="521"/>
    <n v="22.1"/>
    <n v="27.5"/>
    <d v="1899-12-30T13:55:00"/>
    <n v="17.899999999999999"/>
    <d v="1899-12-30T05:08:00"/>
    <n v="9.6"/>
    <s v="Fri"/>
    <n v="76962652"/>
    <n v="1789002"/>
    <s v="06-06"/>
    <x v="1"/>
    <n v="6"/>
    <x v="5"/>
    <s v="현충일"/>
  </r>
  <r>
    <x v="522"/>
    <n v="21.3"/>
    <n v="29.6"/>
    <d v="1899-12-30T15:04:00"/>
    <n v="15.4"/>
    <d v="1899-12-30T05:27:00"/>
    <n v="14.2"/>
    <s v="Sat"/>
    <n v="71797620"/>
    <n v="1665290"/>
    <s v="06-07"/>
    <x v="1"/>
    <n v="6"/>
    <x v="6"/>
    <s v=""/>
  </r>
  <r>
    <x v="523"/>
    <n v="21.1"/>
    <n v="26.5"/>
    <d v="1899-12-30T17:35:00"/>
    <n v="18.8"/>
    <d v="1899-12-30T05:44:00"/>
    <n v="7.7"/>
    <s v="Sun"/>
    <n v="56855511"/>
    <n v="1316703"/>
    <s v="06-08"/>
    <x v="1"/>
    <n v="6"/>
    <x v="7"/>
    <s v=""/>
  </r>
  <r>
    <x v="524"/>
    <n v="21.4"/>
    <n v="25.6"/>
    <d v="1899-12-30T15:23:00"/>
    <n v="19.100000000000001"/>
    <d v="1899-12-30T05:01:00"/>
    <n v="6.5"/>
    <s v="Mon"/>
    <n v="78328486"/>
    <n v="1814918"/>
    <s v="06-09"/>
    <x v="1"/>
    <n v="6"/>
    <x v="8"/>
    <s v=""/>
  </r>
  <r>
    <x v="525"/>
    <n v="21"/>
    <n v="23.6"/>
    <d v="1899-12-30T15:23:00"/>
    <n v="19.100000000000001"/>
    <d v="1899-12-30T03:34:00"/>
    <n v="4.5"/>
    <s v="Tue"/>
    <n v="84969108"/>
    <n v="1966845"/>
    <s v="06-10"/>
    <x v="1"/>
    <n v="6"/>
    <x v="9"/>
    <s v=""/>
  </r>
  <r>
    <x v="526"/>
    <n v="21.4"/>
    <n v="26"/>
    <d v="1899-12-30T15:19:00"/>
    <n v="18.3"/>
    <d v="1899-12-30T04:29:00"/>
    <n v="7.7"/>
    <s v="Wed"/>
    <n v="86487326"/>
    <n v="2000655"/>
    <s v="06-11"/>
    <x v="1"/>
    <n v="6"/>
    <x v="10"/>
    <s v=""/>
  </r>
  <r>
    <x v="527"/>
    <n v="18.7"/>
    <n v="22.4"/>
    <d v="1899-12-30T15:58:00"/>
    <n v="16.8"/>
    <d v="1899-12-30T04:11:00"/>
    <n v="5.6"/>
    <s v="Thu"/>
    <n v="88295315"/>
    <n v="2042170"/>
    <s v="06-12"/>
    <x v="1"/>
    <n v="6"/>
    <x v="11"/>
    <s v=""/>
  </r>
  <r>
    <x v="528"/>
    <n v="22.6"/>
    <n v="28.8"/>
    <d v="1899-12-30T15:24:00"/>
    <n v="17.899999999999999"/>
    <d v="1899-12-30T03:37:00"/>
    <n v="10.9"/>
    <s v="Fri"/>
    <n v="87352083"/>
    <n v="2021614"/>
    <s v="06-13"/>
    <x v="1"/>
    <n v="6"/>
    <x v="12"/>
    <s v=""/>
  </r>
  <r>
    <x v="529"/>
    <n v="25.1"/>
    <n v="32.1"/>
    <d v="1899-12-30T16:52:00"/>
    <n v="18.2"/>
    <d v="1899-12-30T03:34:00"/>
    <n v="13.9"/>
    <s v="Sat"/>
    <n v="74065567"/>
    <n v="1715549"/>
    <s v="06-14"/>
    <x v="1"/>
    <n v="6"/>
    <x v="13"/>
    <s v=""/>
  </r>
  <r>
    <x v="530"/>
    <n v="25.9"/>
    <n v="32"/>
    <d v="1899-12-30T16:02:00"/>
    <n v="20.2"/>
    <d v="1899-12-30T05:19:00"/>
    <n v="11.8"/>
    <s v="Sun"/>
    <n v="57504999"/>
    <n v="1333179"/>
    <s v="06-15"/>
    <x v="1"/>
    <n v="6"/>
    <x v="14"/>
    <s v=""/>
  </r>
  <r>
    <x v="531"/>
    <n v="26.7"/>
    <n v="32"/>
    <d v="1899-12-30T14:53:00"/>
    <n v="21.7"/>
    <d v="1899-12-30T04:14:00"/>
    <n v="10.3"/>
    <s v="Mon"/>
    <n v="80194251"/>
    <n v="1858680"/>
    <s v="06-16"/>
    <x v="1"/>
    <n v="6"/>
    <x v="15"/>
    <s v=""/>
  </r>
  <r>
    <x v="532"/>
    <n v="23.9"/>
    <n v="26.9"/>
    <d v="1899-12-30T16:03:00"/>
    <n v="21.3"/>
    <d v="1899-12-30T23:49:00"/>
    <n v="5.6"/>
    <s v="Tue"/>
    <n v="84079400"/>
    <n v="1953084"/>
    <s v="06-17"/>
    <x v="1"/>
    <n v="6"/>
    <x v="16"/>
    <s v=""/>
  </r>
  <r>
    <x v="533"/>
    <n v="24.5"/>
    <n v="30.4"/>
    <d v="1899-12-30T15:46:00"/>
    <n v="19.600000000000001"/>
    <d v="1899-12-30T04:45:00"/>
    <n v="10.8"/>
    <s v="Wed"/>
    <n v="84472507"/>
    <n v="1961017"/>
    <s v="06-18"/>
    <x v="1"/>
    <n v="6"/>
    <x v="17"/>
    <s v=""/>
  </r>
  <r>
    <x v="534"/>
    <n v="25.9"/>
    <n v="32"/>
    <d v="1899-12-30T15:21:00"/>
    <n v="18.899999999999999"/>
    <d v="1899-12-30T05:04:00"/>
    <n v="13.1"/>
    <s v="Thu"/>
    <n v="83768244"/>
    <n v="1943597"/>
    <s v="06-19"/>
    <x v="1"/>
    <n v="6"/>
    <x v="18"/>
    <s v=""/>
  </r>
  <r>
    <x v="535"/>
    <n v="23.2"/>
    <n v="27.9"/>
    <d v="1899-12-30T12:32:00"/>
    <n v="20.399999999999999"/>
    <d v="1899-12-30T23:23:00"/>
    <n v="7.5"/>
    <s v="Fri"/>
    <n v="83416353"/>
    <n v="1932987"/>
    <s v="06-20"/>
    <x v="1"/>
    <n v="6"/>
    <x v="19"/>
    <s v=""/>
  </r>
  <r>
    <x v="536"/>
    <n v="21.3"/>
    <n v="23.9"/>
    <d v="1899-12-30T10:13:00"/>
    <n v="19.899999999999999"/>
    <d v="1899-12-30T03:47:00"/>
    <n v="4"/>
    <s v="Sat"/>
    <n v="73375293"/>
    <n v="1703361"/>
    <s v="06-21"/>
    <x v="1"/>
    <n v="6"/>
    <x v="20"/>
    <s v=""/>
  </r>
  <r>
    <x v="537"/>
    <n v="21.9"/>
    <n v="26.3"/>
    <d v="1899-12-30T14:18:00"/>
    <n v="18.3"/>
    <d v="1899-12-30T23:49:00"/>
    <n v="8"/>
    <s v="Sun"/>
    <n v="56787274"/>
    <n v="1319207"/>
    <s v="06-22"/>
    <x v="1"/>
    <n v="6"/>
    <x v="21"/>
    <s v=""/>
  </r>
  <r>
    <x v="538"/>
    <n v="21.6"/>
    <n v="27.9"/>
    <d v="1899-12-30T13:36:00"/>
    <n v="18"/>
    <d v="1899-12-30T05:46:00"/>
    <n v="9.9"/>
    <s v="Mon"/>
    <n v="81484395"/>
    <n v="1895345"/>
    <s v="06-23"/>
    <x v="1"/>
    <n v="6"/>
    <x v="22"/>
    <s v=""/>
  </r>
  <r>
    <x v="539"/>
    <n v="22.9"/>
    <n v="28.7"/>
    <d v="1899-12-30T15:41:00"/>
    <n v="18.2"/>
    <d v="1899-12-30T04:36:00"/>
    <n v="10.5"/>
    <s v="Tue"/>
    <n v="86715445"/>
    <n v="2014531"/>
    <s v="06-24"/>
    <x v="1"/>
    <n v="6"/>
    <x v="23"/>
    <s v=""/>
  </r>
  <r>
    <x v="540"/>
    <n v="24.9"/>
    <n v="30.8"/>
    <d v="1899-12-30T13:05:00"/>
    <n v="19.7"/>
    <d v="1899-12-30T04:43:00"/>
    <n v="11.1"/>
    <s v="Wed"/>
    <n v="84876890"/>
    <n v="1972228"/>
    <s v="06-25"/>
    <x v="1"/>
    <n v="6"/>
    <x v="24"/>
    <s v=""/>
  </r>
  <r>
    <x v="541"/>
    <n v="26.3"/>
    <n v="33.200000000000003"/>
    <d v="1899-12-30T16:01:00"/>
    <n v="21.2"/>
    <d v="1899-12-30T04:55:00"/>
    <n v="12"/>
    <s v="Thu"/>
    <n v="89675320"/>
    <n v="2084959"/>
    <s v="06-26"/>
    <x v="1"/>
    <n v="6"/>
    <x v="25"/>
    <s v=""/>
  </r>
  <r>
    <x v="542"/>
    <n v="27"/>
    <n v="33.4"/>
    <d v="1899-12-30T14:27:00"/>
    <n v="20.8"/>
    <d v="1899-12-30T05:25:00"/>
    <n v="12.6"/>
    <s v="Fri"/>
    <n v="85052695"/>
    <n v="1975083"/>
    <s v="06-27"/>
    <x v="1"/>
    <n v="6"/>
    <x v="26"/>
    <s v=""/>
  </r>
  <r>
    <x v="543"/>
    <n v="27.1"/>
    <n v="32.5"/>
    <d v="1899-12-30T15:17:00"/>
    <n v="22.5"/>
    <d v="1899-12-30T04:39:00"/>
    <n v="10"/>
    <s v="Sat"/>
    <n v="71583673"/>
    <n v="1656214"/>
    <s v="06-28"/>
    <x v="1"/>
    <n v="6"/>
    <x v="27"/>
    <s v=""/>
  </r>
  <r>
    <x v="544"/>
    <n v="25.7"/>
    <n v="31.1"/>
    <d v="1899-12-30T14:50:00"/>
    <n v="21.7"/>
    <d v="1899-12-30T05:08:00"/>
    <n v="9.4"/>
    <s v="Sun"/>
    <n v="55466803"/>
    <n v="1282851"/>
    <s v="06-29"/>
    <x v="1"/>
    <n v="6"/>
    <x v="28"/>
    <s v=""/>
  </r>
  <r>
    <x v="545"/>
    <n v="25.5"/>
    <n v="32.5"/>
    <d v="1899-12-30T14:31:00"/>
    <n v="21.4"/>
    <d v="1899-12-30T03:52:00"/>
    <n v="11.1"/>
    <s v="Mon"/>
    <n v="78265685"/>
    <n v="1810884"/>
    <s v="06-30"/>
    <x v="1"/>
    <n v="6"/>
    <x v="29"/>
    <s v=""/>
  </r>
  <r>
    <x v="546"/>
    <n v="26.5"/>
    <n v="34.700000000000003"/>
    <d v="1899-12-30T15:47:00"/>
    <n v="21.7"/>
    <d v="1899-12-30T04:56:00"/>
    <n v="13"/>
    <s v="Tue"/>
    <n v="82871339"/>
    <n v="1916416"/>
    <s v="07-01"/>
    <x v="1"/>
    <n v="7"/>
    <x v="0"/>
    <s v=""/>
  </r>
  <r>
    <x v="547"/>
    <n v="25.1"/>
    <n v="29.9"/>
    <d v="1899-12-30T13:43:00"/>
    <n v="21.3"/>
    <d v="1899-12-30T23:52:00"/>
    <n v="8.6"/>
    <s v="Wed"/>
    <n v="83512848"/>
    <n v="1928968"/>
    <s v="07-02"/>
    <x v="1"/>
    <n v="7"/>
    <x v="1"/>
    <s v=""/>
  </r>
  <r>
    <x v="548"/>
    <n v="22.1"/>
    <n v="24.3"/>
    <d v="1899-12-30T15:03:00"/>
    <n v="20.100000000000001"/>
    <d v="1899-12-30T05:55:00"/>
    <n v="4.2"/>
    <s v="Thu"/>
    <n v="83108462"/>
    <n v="1919057"/>
    <s v="07-03"/>
    <x v="1"/>
    <n v="7"/>
    <x v="2"/>
    <s v=""/>
  </r>
  <r>
    <x v="549"/>
    <n v="24.6"/>
    <n v="30.1"/>
    <d v="1899-12-30T15:09:00"/>
    <n v="21.1"/>
    <d v="1899-12-30T03:58:00"/>
    <n v="9"/>
    <s v="Fri"/>
    <n v="81518208"/>
    <n v="1882308"/>
    <s v="07-04"/>
    <x v="1"/>
    <n v="7"/>
    <x v="3"/>
    <s v=""/>
  </r>
  <r>
    <x v="550"/>
    <n v="23.9"/>
    <n v="28.4"/>
    <d v="1899-12-30T14:35:00"/>
    <n v="20.6"/>
    <d v="1899-12-30T03:18:00"/>
    <n v="7.8"/>
    <s v="Sat"/>
    <n v="69944224"/>
    <n v="1616358"/>
    <s v="07-05"/>
    <x v="1"/>
    <n v="7"/>
    <x v="4"/>
    <s v=""/>
  </r>
  <r>
    <x v="551"/>
    <n v="21.6"/>
    <n v="24.3"/>
    <d v="1899-12-30T13:22:00"/>
    <n v="21.1"/>
    <d v="1899-12-30T05:03:00"/>
    <n v="3.2"/>
    <s v="Sun"/>
    <n v="53910887"/>
    <n v="1245440"/>
    <s v="07-06"/>
    <x v="1"/>
    <n v="7"/>
    <x v="5"/>
    <s v=""/>
  </r>
  <r>
    <x v="552"/>
    <n v="23.6"/>
    <n v="27.8"/>
    <d v="1899-12-30T12:57:00"/>
    <n v="20.399999999999999"/>
    <d v="1899-12-30T03:32:00"/>
    <n v="7.4"/>
    <s v="Mon"/>
    <n v="79418108"/>
    <n v="1834667"/>
    <s v="07-07"/>
    <x v="1"/>
    <n v="7"/>
    <x v="6"/>
    <s v=""/>
  </r>
  <r>
    <x v="553"/>
    <n v="24.8"/>
    <n v="28.9"/>
    <d v="1899-12-30T15:59:00"/>
    <n v="22"/>
    <d v="1899-12-30T05:34:00"/>
    <n v="6.9"/>
    <s v="Tue"/>
    <n v="86146025"/>
    <n v="1987959"/>
    <s v="07-08"/>
    <x v="1"/>
    <n v="7"/>
    <x v="7"/>
    <s v=""/>
  </r>
  <r>
    <x v="554"/>
    <n v="27"/>
    <n v="31.6"/>
    <d v="1899-12-30T16:16:00"/>
    <n v="23.9"/>
    <d v="1899-12-30T06:39:00"/>
    <n v="7.7"/>
    <s v="Wed"/>
    <n v="87725769"/>
    <n v="2025054"/>
    <s v="07-09"/>
    <x v="1"/>
    <n v="7"/>
    <x v="8"/>
    <s v=""/>
  </r>
  <r>
    <x v="555"/>
    <n v="30"/>
    <n v="35.9"/>
    <d v="1899-12-30T15:58:00"/>
    <n v="25.2"/>
    <d v="1899-12-30T00:02:00"/>
    <n v="10.7"/>
    <s v="Thu"/>
    <n v="84992115"/>
    <n v="1967593"/>
    <s v="07-10"/>
    <x v="1"/>
    <n v="7"/>
    <x v="9"/>
    <s v=""/>
  </r>
  <r>
    <x v="556"/>
    <n v="29.8"/>
    <n v="34.4"/>
    <d v="1899-12-30T15:23:00"/>
    <n v="25.8"/>
    <d v="1899-12-30T06:28:00"/>
    <n v="8.6"/>
    <s v="Fri"/>
    <n v="82427986"/>
    <n v="1909499"/>
    <s v="07-11"/>
    <x v="1"/>
    <n v="7"/>
    <x v="10"/>
    <s v=""/>
  </r>
  <r>
    <x v="557"/>
    <n v="27.4"/>
    <n v="32.5"/>
    <d v="1899-12-30T13:35:00"/>
    <n v="22.9"/>
    <d v="1899-12-30T06:18:00"/>
    <n v="9.6"/>
    <s v="Sat"/>
    <n v="67647889"/>
    <n v="1569791"/>
    <s v="07-12"/>
    <x v="1"/>
    <n v="7"/>
    <x v="11"/>
    <s v=""/>
  </r>
  <r>
    <x v="558"/>
    <n v="25.5"/>
    <n v="30.3"/>
    <d v="1899-12-30T17:12:00"/>
    <n v="22"/>
    <d v="1899-12-30T03:35:00"/>
    <n v="8.3000000000000007"/>
    <s v="Sun"/>
    <n v="51497726"/>
    <n v="1200210"/>
    <s v="07-13"/>
    <x v="1"/>
    <n v="7"/>
    <x v="12"/>
    <s v=""/>
  </r>
  <r>
    <x v="559"/>
    <n v="28.8"/>
    <n v="34.200000000000003"/>
    <d v="1899-12-30T15:32:00"/>
    <n v="23.9"/>
    <d v="1899-12-30T04:45:00"/>
    <n v="10.3"/>
    <s v="Mon"/>
    <n v="78074292"/>
    <n v="1812289"/>
    <s v="07-14"/>
    <x v="1"/>
    <n v="7"/>
    <x v="13"/>
    <s v=""/>
  </r>
  <r>
    <x v="560"/>
    <n v="26.1"/>
    <n v="29"/>
    <d v="1899-12-30T14:00:00"/>
    <n v="24.2"/>
    <d v="1899-12-30T23:54:00"/>
    <n v="4.8"/>
    <s v="Tue"/>
    <n v="83853745"/>
    <n v="1944345"/>
    <s v="07-15"/>
    <x v="1"/>
    <n v="7"/>
    <x v="14"/>
    <s v=""/>
  </r>
  <r>
    <x v="561"/>
    <n v="27"/>
    <n v="32.799999999999997"/>
    <d v="1899-12-30T14:04:00"/>
    <n v="22.2"/>
    <d v="1899-12-30T23:39:00"/>
    <n v="10.6"/>
    <s v="Wed"/>
    <n v="83031254"/>
    <n v="1925701"/>
    <s v="07-16"/>
    <x v="1"/>
    <n v="7"/>
    <x v="15"/>
    <s v=""/>
  </r>
  <r>
    <x v="562"/>
    <n v="24.9"/>
    <n v="28.1"/>
    <d v="1899-12-30T12:58:00"/>
    <n v="22"/>
    <d v="1899-12-30T00:17:00"/>
    <n v="6.1"/>
    <s v="Thu"/>
    <n v="84449609"/>
    <n v="1958344"/>
    <s v="07-17"/>
    <x v="1"/>
    <n v="7"/>
    <x v="16"/>
    <s v=""/>
  </r>
  <r>
    <x v="563"/>
    <n v="24.2"/>
    <n v="27.8"/>
    <d v="1899-12-30T15:59:00"/>
    <n v="22.5"/>
    <d v="1899-12-30T06:04:00"/>
    <n v="5.3"/>
    <s v="Fri"/>
    <n v="83744599"/>
    <n v="1945038"/>
    <s v="07-18"/>
    <x v="1"/>
    <n v="7"/>
    <x v="17"/>
    <s v=""/>
  </r>
  <r>
    <x v="564"/>
    <n v="27.7"/>
    <n v="33"/>
    <d v="1899-12-30T14:57:00"/>
    <n v="22.8"/>
    <d v="1899-12-30T00:01:00"/>
    <n v="10.199999999999999"/>
    <s v="Sat"/>
    <n v="69947076"/>
    <n v="1628656"/>
    <s v="07-19"/>
    <x v="1"/>
    <n v="7"/>
    <x v="18"/>
    <s v=""/>
  </r>
  <r>
    <x v="565"/>
    <n v="29.1"/>
    <n v="33.799999999999997"/>
    <d v="1899-12-30T15:16:00"/>
    <n v="25.3"/>
    <d v="1899-12-30T03:44:00"/>
    <n v="8.5"/>
    <s v="Sun"/>
    <n v="52510786"/>
    <n v="1220673"/>
    <s v="07-20"/>
    <x v="1"/>
    <n v="7"/>
    <x v="19"/>
    <s v=""/>
  </r>
  <r>
    <x v="566"/>
    <n v="29.4"/>
    <n v="35"/>
    <d v="1899-12-30T15:37:00"/>
    <n v="23.9"/>
    <d v="1899-12-30T05:51:00"/>
    <n v="11.1"/>
    <s v="Mon"/>
    <n v="78631771"/>
    <n v="1824707"/>
    <s v="07-21"/>
    <x v="1"/>
    <n v="7"/>
    <x v="20"/>
    <s v=""/>
  </r>
  <r>
    <x v="567"/>
    <n v="29"/>
    <n v="33.5"/>
    <d v="1899-12-30T14:13:00"/>
    <n v="25.1"/>
    <d v="1899-12-30T04:27:00"/>
    <n v="8.4"/>
    <s v="Tue"/>
    <n v="83797176"/>
    <n v="1945100"/>
    <s v="07-22"/>
    <x v="1"/>
    <n v="7"/>
    <x v="21"/>
    <s v=""/>
  </r>
  <r>
    <x v="568"/>
    <n v="29"/>
    <n v="33.6"/>
    <d v="1899-12-30T15:54:00"/>
    <n v="25.5"/>
    <d v="1899-12-30T05:51:00"/>
    <n v="8.1"/>
    <s v="Wed"/>
    <n v="83508928"/>
    <n v="1938098"/>
    <s v="07-23"/>
    <x v="1"/>
    <n v="7"/>
    <x v="22"/>
    <s v=""/>
  </r>
  <r>
    <x v="569"/>
    <n v="30"/>
    <n v="37"/>
    <d v="1899-12-30T15:36:00"/>
    <n v="25.8"/>
    <d v="1899-12-30T05:44:00"/>
    <n v="11.2"/>
    <s v="Thu"/>
    <n v="83545601"/>
    <n v="1938336"/>
    <s v="07-24"/>
    <x v="1"/>
    <n v="7"/>
    <x v="23"/>
    <s v=""/>
  </r>
  <r>
    <x v="570"/>
    <n v="31"/>
    <n v="35.200000000000003"/>
    <d v="1899-12-30T11:37:00"/>
    <n v="27.5"/>
    <d v="1899-12-30T05:27:00"/>
    <n v="7.7"/>
    <s v="Fri"/>
    <n v="80384810"/>
    <n v="1863005"/>
    <s v="07-25"/>
    <x v="1"/>
    <n v="7"/>
    <x v="24"/>
    <s v=""/>
  </r>
  <r>
    <x v="571"/>
    <n v="29.8"/>
    <n v="32.9"/>
    <d v="1899-12-30T11:51:00"/>
    <n v="25.2"/>
    <d v="1899-12-31T00:00:00"/>
    <n v="7.7"/>
    <s v="Sat"/>
    <n v="68952416"/>
    <n v="1599968"/>
    <s v="07-26"/>
    <x v="1"/>
    <n v="7"/>
    <x v="25"/>
    <s v=""/>
  </r>
  <r>
    <x v="572"/>
    <n v="26.1"/>
    <n v="33.299999999999997"/>
    <d v="1899-12-30T15:21:00"/>
    <n v="22.1"/>
    <d v="1899-12-30T05:35:00"/>
    <n v="11.2"/>
    <s v="Sun"/>
    <n v="51544194"/>
    <n v="1198794"/>
    <s v="07-27"/>
    <x v="1"/>
    <n v="7"/>
    <x v="26"/>
    <s v=""/>
  </r>
  <r>
    <x v="573"/>
    <n v="25.8"/>
    <n v="32.1"/>
    <d v="1899-12-30T15:44:00"/>
    <n v="20.6"/>
    <d v="1899-12-30T05:19:00"/>
    <n v="11.5"/>
    <s v="Mon"/>
    <n v="74961109"/>
    <n v="1732864"/>
    <s v="07-28"/>
    <x v="1"/>
    <n v="7"/>
    <x v="27"/>
    <s v=""/>
  </r>
  <r>
    <x v="574"/>
    <n v="27.2"/>
    <n v="31.7"/>
    <d v="1899-12-30T17:15:00"/>
    <n v="21.3"/>
    <d v="1899-12-30T05:37:00"/>
    <n v="10.4"/>
    <s v="Tue"/>
    <n v="78409246"/>
    <n v="1816430"/>
    <s v="07-29"/>
    <x v="1"/>
    <n v="7"/>
    <x v="28"/>
    <s v=""/>
  </r>
  <r>
    <x v="575"/>
    <n v="30.1"/>
    <n v="36.299999999999997"/>
    <d v="1899-12-30T16:00:00"/>
    <n v="24.6"/>
    <d v="1899-12-30T05:47:00"/>
    <n v="11.7"/>
    <s v="Wed"/>
    <n v="75675233"/>
    <n v="1762160"/>
    <s v="07-30"/>
    <x v="1"/>
    <n v="7"/>
    <x v="29"/>
    <s v=""/>
  </r>
  <r>
    <x v="576"/>
    <n v="28.8"/>
    <n v="37.5"/>
    <d v="1899-12-30T14:36:00"/>
    <n v="24.6"/>
    <d v="1899-12-30T17:39:00"/>
    <n v="12.9"/>
    <s v="Thu"/>
    <n v="71995881"/>
    <n v="1671395"/>
    <s v="07-31"/>
    <x v="1"/>
    <n v="7"/>
    <x v="30"/>
    <s v=""/>
  </r>
  <r>
    <x v="577"/>
    <n v="28.3"/>
    <n v="33.9"/>
    <d v="1899-12-30T12:26:00"/>
    <n v="24.4"/>
    <d v="1899-12-30T02:01:00"/>
    <n v="9.5"/>
    <s v="Fri"/>
    <n v="68705780"/>
    <n v="1592938"/>
    <s v="08-01"/>
    <x v="1"/>
    <n v="8"/>
    <x v="0"/>
    <s v=""/>
  </r>
  <r>
    <x v="578"/>
    <n v="27.5"/>
    <n v="31.3"/>
    <d v="1899-12-30T13:42:00"/>
    <n v="23.8"/>
    <d v="1899-12-30T22:11:00"/>
    <n v="7.5"/>
    <s v="Sat"/>
    <n v="57220326"/>
    <n v="1327390"/>
    <s v="08-02"/>
    <x v="1"/>
    <n v="8"/>
    <x v="1"/>
    <s v=""/>
  </r>
  <r>
    <x v="579"/>
    <n v="25.9"/>
    <n v="28"/>
    <d v="1899-12-30T17:21:00"/>
    <n v="24.6"/>
    <d v="1899-12-30T00:01:00"/>
    <n v="3.4"/>
    <s v="Sun"/>
    <n v="46156052"/>
    <n v="1070117"/>
    <s v="08-03"/>
    <x v="1"/>
    <n v="8"/>
    <x v="2"/>
    <s v=""/>
  </r>
  <r>
    <x v="580"/>
    <n v="25.6"/>
    <n v="27"/>
    <d v="1899-12-30T11:23:00"/>
    <n v="24.6"/>
    <d v="1899-12-30T05:24:00"/>
    <n v="2.4"/>
    <s v="Mon"/>
    <n v="56263693"/>
    <n v="1306576"/>
    <s v="08-04"/>
    <x v="1"/>
    <n v="8"/>
    <x v="3"/>
    <s v=""/>
  </r>
  <r>
    <x v="581"/>
    <n v="28.6"/>
    <n v="33.9"/>
    <d v="1899-12-30T17:04:00"/>
    <n v="24.7"/>
    <d v="1899-12-30T02:26:00"/>
    <n v="9.1999999999999993"/>
    <s v="Tue"/>
    <n v="59897697"/>
    <n v="1393499"/>
    <s v="08-05"/>
    <x v="1"/>
    <n v="8"/>
    <x v="4"/>
    <s v=""/>
  </r>
  <r>
    <x v="582"/>
    <n v="28.8"/>
    <n v="33"/>
    <d v="1899-12-30T13:45:00"/>
    <n v="26"/>
    <d v="1899-12-30T05:31:00"/>
    <n v="7"/>
    <s v="Wed"/>
    <n v="61743822"/>
    <n v="1433575"/>
    <s v="08-06"/>
    <x v="1"/>
    <n v="8"/>
    <x v="5"/>
    <s v=""/>
  </r>
  <r>
    <x v="583"/>
    <n v="23.8"/>
    <n v="27.2"/>
    <d v="1899-12-30T00:01:00"/>
    <n v="21.6"/>
    <d v="1899-12-30T15:59:00"/>
    <n v="5.6"/>
    <s v="Thu"/>
    <n v="62692005"/>
    <n v="1458081"/>
    <s v="08-07"/>
    <x v="1"/>
    <n v="8"/>
    <x v="6"/>
    <s v=""/>
  </r>
  <r>
    <x v="584"/>
    <n v="22.9"/>
    <n v="25.6"/>
    <d v="1899-12-30T14:06:00"/>
    <n v="20"/>
    <d v="1899-12-30T04:51:00"/>
    <n v="5.6"/>
    <s v="Fri"/>
    <n v="62667169"/>
    <n v="1454671"/>
    <s v="08-08"/>
    <x v="1"/>
    <n v="8"/>
    <x v="7"/>
    <s v=""/>
  </r>
  <r>
    <x v="585"/>
    <n v="24.9"/>
    <n v="28.1"/>
    <d v="1899-12-30T13:01:00"/>
    <n v="22.8"/>
    <d v="1899-12-30T02:00:00"/>
    <n v="5.3"/>
    <s v="Sat"/>
    <n v="59050596"/>
    <n v="1368772"/>
    <s v="08-09"/>
    <x v="1"/>
    <n v="8"/>
    <x v="8"/>
    <s v=""/>
  </r>
  <r>
    <x v="586"/>
    <n v="23.9"/>
    <n v="29.6"/>
    <d v="1899-12-30T13:02:00"/>
    <n v="21"/>
    <d v="1899-12-30T21:51:00"/>
    <n v="8.6"/>
    <s v="Sun"/>
    <n v="50510205"/>
    <n v="1170005"/>
    <s v="08-10"/>
    <x v="1"/>
    <n v="8"/>
    <x v="9"/>
    <s v=""/>
  </r>
  <r>
    <x v="587"/>
    <n v="24.8"/>
    <n v="30.5"/>
    <d v="1899-12-30T16:25:00"/>
    <n v="20.8"/>
    <d v="1899-12-30T05:37:00"/>
    <n v="9.6999999999999993"/>
    <s v="Mon"/>
    <n v="74328726"/>
    <n v="1722210"/>
    <s v="08-11"/>
    <x v="1"/>
    <n v="8"/>
    <x v="10"/>
    <s v=""/>
  </r>
  <r>
    <x v="588"/>
    <n v="26.8"/>
    <n v="32.1"/>
    <d v="1899-12-30T16:18:00"/>
    <n v="21.6"/>
    <d v="1899-12-30T04:53:00"/>
    <n v="10.5"/>
    <s v="Tue"/>
    <n v="84190068"/>
    <n v="1953635"/>
    <s v="08-12"/>
    <x v="1"/>
    <n v="8"/>
    <x v="11"/>
    <s v=""/>
  </r>
  <r>
    <x v="589"/>
    <n v="24.6"/>
    <n v="28.4"/>
    <d v="1899-12-30T11:34:00"/>
    <n v="21.7"/>
    <d v="1899-12-30T22:08:00"/>
    <n v="6.7"/>
    <s v="Wed"/>
    <n v="85448850"/>
    <n v="1981664"/>
    <s v="08-13"/>
    <x v="1"/>
    <n v="8"/>
    <x v="12"/>
    <s v=""/>
  </r>
  <r>
    <x v="590"/>
    <n v="21"/>
    <n v="22.3"/>
    <d v="1899-12-30T00:01:00"/>
    <n v="19.3"/>
    <d v="1899-12-30T09:12:00"/>
    <n v="3"/>
    <s v="Thu"/>
    <n v="84295247"/>
    <n v="1953825"/>
    <s v="08-14"/>
    <x v="1"/>
    <n v="8"/>
    <x v="13"/>
    <s v=""/>
  </r>
  <r>
    <x v="591"/>
    <n v="23.7"/>
    <n v="28"/>
    <d v="1899-12-30T13:39:00"/>
    <n v="21.4"/>
    <d v="1899-12-30T01:29:00"/>
    <n v="6.6"/>
    <s v="Fri"/>
    <n v="76506126"/>
    <n v="1771493"/>
    <s v="08-15"/>
    <x v="1"/>
    <n v="8"/>
    <x v="14"/>
    <s v="광복절"/>
  </r>
  <r>
    <x v="592"/>
    <n v="24.9"/>
    <n v="29.3"/>
    <d v="1899-12-30T16:48:00"/>
    <n v="21.3"/>
    <d v="1899-12-30T05:32:00"/>
    <n v="8"/>
    <s v="Sat"/>
    <n v="71238246"/>
    <n v="1649913"/>
    <s v="08-16"/>
    <x v="1"/>
    <n v="8"/>
    <x v="15"/>
    <s v=""/>
  </r>
  <r>
    <x v="593"/>
    <n v="23.7"/>
    <n v="29.1"/>
    <d v="1899-12-30T13:01:00"/>
    <n v="19.8"/>
    <d v="1899-12-30T23:04:00"/>
    <n v="9.3000000000000007"/>
    <s v="Sun"/>
    <n v="55346016"/>
    <n v="1281939"/>
    <s v="08-17"/>
    <x v="1"/>
    <n v="8"/>
    <x v="16"/>
    <s v=""/>
  </r>
  <r>
    <x v="594"/>
    <n v="21.3"/>
    <n v="22.3"/>
    <d v="1899-12-30T14:50:00"/>
    <n v="19.899999999999999"/>
    <d v="1899-12-30T00:02:00"/>
    <n v="2.4"/>
    <s v="Mon"/>
    <n v="81901528"/>
    <n v="1897607"/>
    <s v="08-18"/>
    <x v="1"/>
    <n v="8"/>
    <x v="17"/>
    <s v=""/>
  </r>
  <r>
    <x v="595"/>
    <n v="24.4"/>
    <n v="29.9"/>
    <d v="1899-12-30T13:20:00"/>
    <n v="21.8"/>
    <d v="1899-12-30T00:01:00"/>
    <n v="8.1"/>
    <s v="Tue"/>
    <n v="88713080"/>
    <n v="2055811"/>
    <s v="08-19"/>
    <x v="1"/>
    <n v="8"/>
    <x v="18"/>
    <s v=""/>
  </r>
  <r>
    <x v="596"/>
    <n v="24.1"/>
    <n v="25.9"/>
    <d v="1899-12-30T10:40:00"/>
    <n v="22.8"/>
    <d v="1899-12-30T05:37:00"/>
    <n v="3.1"/>
    <s v="Wed"/>
    <n v="88792871"/>
    <n v="2059574"/>
    <s v="08-20"/>
    <x v="1"/>
    <n v="8"/>
    <x v="19"/>
    <s v=""/>
  </r>
  <r>
    <x v="597"/>
    <n v="26.5"/>
    <n v="32.5"/>
    <d v="1899-12-30T14:04:00"/>
    <n v="23.1"/>
    <d v="1899-12-30T06:24:00"/>
    <n v="9.4"/>
    <s v="Thu"/>
    <n v="88743452"/>
    <n v="2055269"/>
    <s v="08-21"/>
    <x v="1"/>
    <n v="8"/>
    <x v="20"/>
    <s v=""/>
  </r>
  <r>
    <x v="598"/>
    <n v="26.2"/>
    <n v="31.7"/>
    <d v="1899-12-30T16:34:00"/>
    <n v="21.5"/>
    <d v="1899-12-30T05:06:00"/>
    <n v="10.199999999999999"/>
    <s v="Fri"/>
    <n v="85992577"/>
    <n v="1989621"/>
    <s v="08-22"/>
    <x v="1"/>
    <n v="8"/>
    <x v="21"/>
    <s v=""/>
  </r>
  <r>
    <x v="599"/>
    <n v="26.6"/>
    <n v="31.7"/>
    <d v="1899-12-30T14:31:00"/>
    <n v="21.7"/>
    <d v="1899-12-30T05:48:00"/>
    <n v="10"/>
    <s v="Sat"/>
    <n v="75495898"/>
    <n v="1746594"/>
    <s v="08-23"/>
    <x v="1"/>
    <n v="8"/>
    <x v="22"/>
    <s v=""/>
  </r>
  <r>
    <x v="600"/>
    <n v="26"/>
    <n v="30.6"/>
    <d v="1899-12-30T13:59:00"/>
    <n v="23.2"/>
    <d v="1899-12-30T05:00:00"/>
    <n v="7.4"/>
    <s v="Sun"/>
    <n v="55903123"/>
    <n v="1293720"/>
    <s v="08-24"/>
    <x v="1"/>
    <n v="8"/>
    <x v="23"/>
    <s v=""/>
  </r>
  <r>
    <x v="601"/>
    <n v="23.5"/>
    <n v="24.6"/>
    <d v="1899-12-30T00:52:00"/>
    <n v="22.5"/>
    <d v="1899-12-30T22:15:00"/>
    <n v="2.1"/>
    <s v="Mon"/>
    <n v="80569764"/>
    <n v="1867475"/>
    <s v="08-25"/>
    <x v="1"/>
    <n v="8"/>
    <x v="24"/>
    <s v=""/>
  </r>
  <r>
    <x v="602"/>
    <n v="25.5"/>
    <n v="32.1"/>
    <d v="1899-12-30T15:12:00"/>
    <n v="22.2"/>
    <d v="1899-12-30T23:48:00"/>
    <n v="9.9"/>
    <s v="Tue"/>
    <n v="85025658"/>
    <n v="1973660"/>
    <s v="08-26"/>
    <x v="1"/>
    <n v="8"/>
    <x v="25"/>
    <s v=""/>
  </r>
  <r>
    <x v="603"/>
    <n v="22.9"/>
    <n v="25.6"/>
    <d v="1899-12-30T13:00:00"/>
    <n v="20.8"/>
    <d v="1899-12-30T23:47:00"/>
    <n v="4.8"/>
    <s v="Wed"/>
    <n v="83721995"/>
    <n v="1943269"/>
    <s v="08-27"/>
    <x v="1"/>
    <n v="8"/>
    <x v="26"/>
    <s v=""/>
  </r>
  <r>
    <x v="604"/>
    <n v="22.8"/>
    <n v="27.9"/>
    <d v="1899-12-30T16:05:00"/>
    <n v="19.600000000000001"/>
    <d v="1899-12-30T03:22:00"/>
    <n v="8.3000000000000007"/>
    <s v="Thu"/>
    <n v="84597850"/>
    <n v="1963243"/>
    <s v="08-28"/>
    <x v="1"/>
    <n v="8"/>
    <x v="27"/>
    <s v=""/>
  </r>
  <r>
    <x v="605"/>
    <n v="22.7"/>
    <n v="28.2"/>
    <d v="1899-12-30T15:16:00"/>
    <n v="18.899999999999999"/>
    <d v="1899-12-30T05:19:00"/>
    <n v="9.3000000000000007"/>
    <s v="Fri"/>
    <n v="84426905"/>
    <n v="1956679"/>
    <s v="08-29"/>
    <x v="1"/>
    <n v="8"/>
    <x v="28"/>
    <s v=""/>
  </r>
  <r>
    <x v="606"/>
    <n v="22.2"/>
    <n v="27"/>
    <d v="1899-12-30T15:34:00"/>
    <n v="18.100000000000001"/>
    <d v="1899-12-30T05:32:00"/>
    <n v="8.9"/>
    <s v="Sat"/>
    <n v="75572695"/>
    <n v="1752852"/>
    <s v="08-30"/>
    <x v="1"/>
    <n v="8"/>
    <x v="29"/>
    <s v=""/>
  </r>
  <r>
    <x v="607"/>
    <n v="21.9"/>
    <n v="27"/>
    <d v="1899-12-30T13:10:00"/>
    <n v="17.3"/>
    <d v="1899-12-30T04:58:00"/>
    <n v="9.6999999999999993"/>
    <s v="Sun"/>
    <n v="55708350"/>
    <n v="1292106"/>
    <s v="08-31"/>
    <x v="1"/>
    <n v="8"/>
    <x v="30"/>
    <s v=""/>
  </r>
  <r>
    <x v="608"/>
    <n v="23.2"/>
    <n v="28.9"/>
    <d v="1899-12-30T14:24:00"/>
    <n v="18"/>
    <d v="1899-12-30T05:19:00"/>
    <n v="10.9"/>
    <s v="Mon"/>
    <n v="81009509"/>
    <n v="1875642"/>
    <s v="09-01"/>
    <x v="1"/>
    <n v="9"/>
    <x v="0"/>
    <s v=""/>
  </r>
  <r>
    <x v="609"/>
    <n v="22.4"/>
    <n v="26.3"/>
    <d v="1899-12-30T14:44:00"/>
    <n v="19.5"/>
    <d v="1899-12-30T06:18:00"/>
    <n v="6.8"/>
    <s v="Tue"/>
    <n v="85251552"/>
    <n v="1972759"/>
    <s v="09-02"/>
    <x v="1"/>
    <n v="9"/>
    <x v="1"/>
    <s v=""/>
  </r>
  <r>
    <x v="610"/>
    <n v="23.5"/>
    <n v="26.6"/>
    <d v="1899-12-30T13:38:00"/>
    <n v="19.8"/>
    <d v="1899-12-30T00:01:00"/>
    <n v="6.8"/>
    <s v="Wed"/>
    <n v="87168435"/>
    <n v="2017315"/>
    <s v="09-03"/>
    <x v="1"/>
    <n v="9"/>
    <x v="2"/>
    <s v=""/>
  </r>
  <r>
    <x v="611"/>
    <n v="24.8"/>
    <n v="29.6"/>
    <d v="1899-12-30T15:07:00"/>
    <n v="21.8"/>
    <d v="1899-12-30T05:23:00"/>
    <n v="7.8"/>
    <s v="Thu"/>
    <n v="85188428"/>
    <n v="1972557"/>
    <s v="09-04"/>
    <x v="1"/>
    <n v="9"/>
    <x v="3"/>
    <s v=""/>
  </r>
  <r>
    <x v="612"/>
    <n v="25.4"/>
    <n v="32.299999999999997"/>
    <d v="1899-12-30T14:49:00"/>
    <n v="19.2"/>
    <d v="1899-12-30T06:25:00"/>
    <n v="13.1"/>
    <s v="Fri"/>
    <n v="83312850"/>
    <n v="1926937"/>
    <s v="09-05"/>
    <x v="1"/>
    <n v="9"/>
    <x v="4"/>
    <s v=""/>
  </r>
  <r>
    <x v="613"/>
    <n v="23.8"/>
    <n v="29.5"/>
    <d v="1899-12-30T16:27:00"/>
    <n v="20"/>
    <d v="1899-12-30T06:17:00"/>
    <n v="9.5"/>
    <s v="Sat"/>
    <n v="70584725"/>
    <n v="1634983"/>
    <s v="09-06"/>
    <x v="1"/>
    <n v="9"/>
    <x v="5"/>
    <s v=""/>
  </r>
  <r>
    <x v="614"/>
    <n v="24.5"/>
    <n v="31.2"/>
    <d v="1899-12-30T15:46:00"/>
    <n v="19.3"/>
    <d v="1899-12-30T05:00:00"/>
    <n v="11.9"/>
    <s v="Sun"/>
    <n v="47745182"/>
    <n v="1108069"/>
    <s v="09-07"/>
    <x v="1"/>
    <n v="9"/>
    <x v="6"/>
    <s v="추석 전날"/>
  </r>
  <r>
    <x v="615"/>
    <n v="25.8"/>
    <n v="32.299999999999997"/>
    <d v="1899-12-30T16:10:00"/>
    <n v="20.6"/>
    <d v="1899-12-30T06:05:00"/>
    <n v="11.7"/>
    <s v="Mon"/>
    <n v="34429367"/>
    <n v="799125"/>
    <s v="09-08"/>
    <x v="1"/>
    <n v="9"/>
    <x v="7"/>
    <s v="추석"/>
  </r>
  <r>
    <x v="616"/>
    <n v="25.4"/>
    <n v="30.7"/>
    <d v="1899-12-30T12:27:00"/>
    <n v="20.399999999999999"/>
    <d v="1899-12-30T06:39:00"/>
    <n v="10.3"/>
    <s v="Tue"/>
    <n v="37716322"/>
    <n v="875358"/>
    <s v="09-09"/>
    <x v="1"/>
    <n v="9"/>
    <x v="8"/>
    <s v="추석 다음날"/>
  </r>
  <r>
    <x v="617"/>
    <n v="24.5"/>
    <n v="29.5"/>
    <d v="1899-12-30T12:57:00"/>
    <n v="20.6"/>
    <d v="1899-12-30T06:41:00"/>
    <n v="8.9"/>
    <s v="Wed"/>
    <n v="49746474"/>
    <n v="1155032"/>
    <s v="09-10"/>
    <x v="1"/>
    <n v="9"/>
    <x v="9"/>
    <s v="추석 대체 휴일"/>
  </r>
  <r>
    <x v="618"/>
    <n v="23.9"/>
    <n v="30.1"/>
    <d v="1899-12-30T14:35:00"/>
    <n v="19.2"/>
    <d v="1899-12-30T05:47:00"/>
    <n v="10.9"/>
    <s v="Thu"/>
    <n v="79425116"/>
    <n v="1846009"/>
    <s v="09-11"/>
    <x v="1"/>
    <n v="9"/>
    <x v="10"/>
    <s v=""/>
  </r>
  <r>
    <x v="619"/>
    <n v="22.5"/>
    <n v="25.6"/>
    <d v="1899-12-30T14:31:00"/>
    <n v="19.2"/>
    <d v="1899-12-30T05:09:00"/>
    <n v="6.4"/>
    <s v="Fri"/>
    <n v="83178182"/>
    <n v="1931946"/>
    <s v="09-12"/>
    <x v="1"/>
    <n v="9"/>
    <x v="11"/>
    <s v=""/>
  </r>
  <r>
    <x v="620"/>
    <n v="22.5"/>
    <n v="28.3"/>
    <d v="1899-12-30T12:33:00"/>
    <n v="17.899999999999999"/>
    <d v="1899-12-30T06:23:00"/>
    <n v="10.4"/>
    <s v="Sat"/>
    <n v="73393585"/>
    <n v="1702614"/>
    <s v="09-13"/>
    <x v="1"/>
    <n v="9"/>
    <x v="12"/>
    <s v=""/>
  </r>
  <r>
    <x v="621"/>
    <n v="22.3"/>
    <n v="28.1"/>
    <d v="1899-12-30T13:12:00"/>
    <n v="16.600000000000001"/>
    <d v="1899-12-30T05:03:00"/>
    <n v="11.5"/>
    <s v="Sun"/>
    <n v="56339692"/>
    <n v="1306538"/>
    <s v="09-14"/>
    <x v="1"/>
    <n v="9"/>
    <x v="13"/>
    <s v=""/>
  </r>
  <r>
    <x v="622"/>
    <n v="23.7"/>
    <n v="29"/>
    <d v="1899-12-30T15:02:00"/>
    <n v="19.100000000000001"/>
    <d v="1899-12-30T04:40:00"/>
    <n v="9.9"/>
    <s v="Mon"/>
    <n v="79280392"/>
    <n v="1838028"/>
    <s v="09-15"/>
    <x v="1"/>
    <n v="9"/>
    <x v="14"/>
    <s v=""/>
  </r>
  <r>
    <x v="623"/>
    <n v="24"/>
    <n v="29.9"/>
    <d v="1899-12-30T13:59:00"/>
    <n v="18.899999999999999"/>
    <d v="1899-12-30T06:36:00"/>
    <n v="11"/>
    <s v="Tue"/>
    <n v="84534352"/>
    <n v="1961871"/>
    <s v="09-16"/>
    <x v="1"/>
    <n v="9"/>
    <x v="15"/>
    <s v=""/>
  </r>
  <r>
    <x v="624"/>
    <n v="21.6"/>
    <n v="24.7"/>
    <d v="1899-12-30T13:40:00"/>
    <n v="19"/>
    <d v="1899-12-30T09:32:00"/>
    <n v="5.7"/>
    <s v="Wed"/>
    <n v="85130437"/>
    <n v="1974603"/>
    <s v="09-17"/>
    <x v="1"/>
    <n v="9"/>
    <x v="16"/>
    <s v=""/>
  </r>
  <r>
    <x v="625"/>
    <n v="21.4"/>
    <n v="26.1"/>
    <d v="1899-12-30T14:13:00"/>
    <n v="18.399999999999999"/>
    <d v="1899-12-30T23:59:00"/>
    <n v="7.7"/>
    <s v="Thu"/>
    <n v="85908381"/>
    <n v="1988978"/>
    <s v="09-18"/>
    <x v="1"/>
    <n v="9"/>
    <x v="17"/>
    <s v=""/>
  </r>
  <r>
    <x v="626"/>
    <n v="18.899999999999999"/>
    <n v="24.6"/>
    <d v="1899-12-30T15:18:00"/>
    <n v="14.4"/>
    <d v="1899-12-30T06:43:00"/>
    <n v="10.199999999999999"/>
    <s v="Fri"/>
    <n v="85673656"/>
    <n v="1982866"/>
    <s v="09-19"/>
    <x v="1"/>
    <n v="9"/>
    <x v="18"/>
    <s v=""/>
  </r>
  <r>
    <x v="627"/>
    <n v="20.8"/>
    <n v="28.2"/>
    <d v="1899-12-30T14:23:00"/>
    <n v="13.7"/>
    <d v="1899-12-30T06:02:00"/>
    <n v="14.5"/>
    <s v="Sat"/>
    <n v="77773493"/>
    <n v="1797617"/>
    <s v="09-20"/>
    <x v="1"/>
    <n v="9"/>
    <x v="19"/>
    <s v=""/>
  </r>
  <r>
    <x v="628"/>
    <n v="21.3"/>
    <n v="27.9"/>
    <d v="1899-12-30T15:19:00"/>
    <n v="14.8"/>
    <d v="1899-12-30T06:41:00"/>
    <n v="13.1"/>
    <s v="Sun"/>
    <n v="61109766"/>
    <n v="1409809"/>
    <s v="09-21"/>
    <x v="1"/>
    <n v="9"/>
    <x v="20"/>
    <s v=""/>
  </r>
  <r>
    <x v="629"/>
    <n v="21.6"/>
    <n v="29"/>
    <d v="1899-12-30T14:25:00"/>
    <n v="15.5"/>
    <d v="1899-12-30T05:36:00"/>
    <n v="13.5"/>
    <s v="Mon"/>
    <n v="83867561"/>
    <n v="1934503"/>
    <s v="09-22"/>
    <x v="1"/>
    <n v="9"/>
    <x v="21"/>
    <s v=""/>
  </r>
  <r>
    <x v="630"/>
    <n v="21.5"/>
    <n v="29"/>
    <d v="1899-12-30T14:31:00"/>
    <n v="15.9"/>
    <d v="1899-12-30T06:14:00"/>
    <n v="13.1"/>
    <s v="Tue"/>
    <n v="87760639"/>
    <n v="2024352"/>
    <s v="09-23"/>
    <x v="1"/>
    <n v="9"/>
    <x v="22"/>
    <s v=""/>
  </r>
  <r>
    <x v="631"/>
    <n v="19.399999999999999"/>
    <n v="21.2"/>
    <d v="1899-12-30T14:07:00"/>
    <n v="18.100000000000001"/>
    <d v="1899-12-30T00:19:00"/>
    <n v="3.1"/>
    <s v="Wed"/>
    <n v="89444754"/>
    <n v="2059149"/>
    <s v="09-24"/>
    <x v="1"/>
    <n v="9"/>
    <x v="23"/>
    <s v=""/>
  </r>
  <r>
    <x v="632"/>
    <n v="21.5"/>
    <n v="27.8"/>
    <d v="1899-12-30T15:32:00"/>
    <n v="18.399999999999999"/>
    <d v="1899-12-30T02:08:00"/>
    <n v="9.4"/>
    <s v="Thu"/>
    <n v="88610811"/>
    <n v="2039928"/>
    <s v="09-25"/>
    <x v="1"/>
    <n v="9"/>
    <x v="24"/>
    <s v=""/>
  </r>
  <r>
    <x v="633"/>
    <n v="20.399999999999999"/>
    <n v="26.2"/>
    <d v="1899-12-30T13:28:00"/>
    <n v="17.100000000000001"/>
    <d v="1899-12-30T23:57:00"/>
    <n v="9.1"/>
    <s v="Fri"/>
    <n v="86822419"/>
    <n v="2004171"/>
    <s v="09-26"/>
    <x v="1"/>
    <n v="9"/>
    <x v="25"/>
    <s v=""/>
  </r>
  <r>
    <x v="634"/>
    <n v="20.8"/>
    <n v="28.1"/>
    <d v="1899-12-30T14:19:00"/>
    <n v="14.6"/>
    <d v="1899-12-30T05:58:00"/>
    <n v="13.5"/>
    <s v="Sat"/>
    <n v="76928006"/>
    <n v="1776403"/>
    <s v="09-27"/>
    <x v="1"/>
    <n v="9"/>
    <x v="26"/>
    <s v=""/>
  </r>
  <r>
    <x v="635"/>
    <n v="22.6"/>
    <n v="28.9"/>
    <d v="1899-12-30T15:32:00"/>
    <n v="16.8"/>
    <d v="1899-12-30T06:20:00"/>
    <n v="12.1"/>
    <s v="Sun"/>
    <n v="59957119"/>
    <n v="1384645"/>
    <s v="09-28"/>
    <x v="1"/>
    <n v="9"/>
    <x v="27"/>
    <s v=""/>
  </r>
  <r>
    <x v="636"/>
    <n v="20.9"/>
    <n v="23.4"/>
    <d v="1899-12-30T13:09:00"/>
    <n v="19.7"/>
    <d v="1899-12-30T23:51:00"/>
    <n v="3.7"/>
    <s v="Mon"/>
    <n v="80166236"/>
    <n v="1851191"/>
    <s v="09-29"/>
    <x v="1"/>
    <n v="9"/>
    <x v="28"/>
    <s v=""/>
  </r>
  <r>
    <x v="637"/>
    <n v="19.2"/>
    <n v="22.1"/>
    <d v="1899-12-30T11:22:00"/>
    <n v="17"/>
    <d v="1899-12-30T06:12:00"/>
    <n v="5.0999999999999996"/>
    <s v="Tue"/>
    <n v="86810124"/>
    <n v="2002967"/>
    <s v="09-30"/>
    <x v="1"/>
    <n v="9"/>
    <x v="29"/>
    <s v=""/>
  </r>
  <r>
    <x v="638"/>
    <n v="19.399999999999999"/>
    <n v="24.5"/>
    <d v="1899-12-30T15:20:00"/>
    <n v="16.5"/>
    <d v="1899-12-30T06:13:00"/>
    <n v="8"/>
    <s v="Wed"/>
    <n v="88159330"/>
    <n v="2031594"/>
    <s v="10-01"/>
    <x v="1"/>
    <n v="10"/>
    <x v="0"/>
    <s v=""/>
  </r>
  <r>
    <x v="639"/>
    <n v="19.8"/>
    <n v="25.9"/>
    <d v="1899-12-30T16:05:00"/>
    <n v="14.2"/>
    <d v="1899-12-30T06:19:00"/>
    <n v="11.7"/>
    <s v="Thu"/>
    <n v="87402932"/>
    <n v="2011079"/>
    <s v="10-02"/>
    <x v="1"/>
    <n v="10"/>
    <x v="1"/>
    <s v=""/>
  </r>
  <r>
    <x v="640"/>
    <n v="19.3"/>
    <n v="23.9"/>
    <d v="1899-12-30T14:01:00"/>
    <n v="16"/>
    <d v="1899-12-30T23:41:00"/>
    <n v="7.9"/>
    <s v="Fri"/>
    <n v="79140827"/>
    <n v="1818633"/>
    <s v="10-03"/>
    <x v="1"/>
    <n v="10"/>
    <x v="2"/>
    <s v="개천절"/>
  </r>
  <r>
    <x v="641"/>
    <n v="18.3"/>
    <n v="22.7"/>
    <d v="1899-12-30T11:45:00"/>
    <n v="14.6"/>
    <d v="1899-12-30T06:47:00"/>
    <n v="8.1"/>
    <s v="Sat"/>
    <n v="77420098"/>
    <n v="1782832"/>
    <s v="10-04"/>
    <x v="1"/>
    <n v="10"/>
    <x v="3"/>
    <s v=""/>
  </r>
  <r>
    <x v="642"/>
    <n v="17.5"/>
    <n v="22.9"/>
    <d v="1899-12-30T14:10:00"/>
    <n v="12.8"/>
    <d v="1899-12-30T06:08:00"/>
    <n v="10.1"/>
    <s v="Sun"/>
    <n v="65454923"/>
    <n v="1508634"/>
    <s v="10-05"/>
    <x v="1"/>
    <n v="10"/>
    <x v="4"/>
    <s v=""/>
  </r>
  <r>
    <x v="643"/>
    <n v="17.8"/>
    <n v="23.3"/>
    <d v="1899-12-30T15:05:00"/>
    <n v="14"/>
    <d v="1899-12-30T05:54:00"/>
    <n v="9.3000000000000007"/>
    <s v="Mon"/>
    <n v="86811818"/>
    <n v="1999870"/>
    <s v="10-06"/>
    <x v="1"/>
    <n v="10"/>
    <x v="5"/>
    <s v=""/>
  </r>
  <r>
    <x v="644"/>
    <n v="17"/>
    <n v="24.1"/>
    <d v="1899-12-30T15:20:00"/>
    <n v="10.6"/>
    <d v="1899-12-30T06:33:00"/>
    <n v="13.5"/>
    <s v="Tue"/>
    <n v="93343422"/>
    <n v="2153459"/>
    <s v="10-07"/>
    <x v="1"/>
    <n v="10"/>
    <x v="6"/>
    <s v=""/>
  </r>
  <r>
    <x v="645"/>
    <n v="17.5"/>
    <n v="24.5"/>
    <d v="1899-12-30T15:03:00"/>
    <n v="11.4"/>
    <d v="1899-12-30T06:43:00"/>
    <n v="13.1"/>
    <s v="Wed"/>
    <n v="92288992"/>
    <n v="2128925"/>
    <s v="10-08"/>
    <x v="1"/>
    <n v="10"/>
    <x v="7"/>
    <s v=""/>
  </r>
  <r>
    <x v="646"/>
    <n v="18.100000000000001"/>
    <n v="25"/>
    <d v="1899-12-30T14:46:00"/>
    <n v="11.7"/>
    <d v="1899-12-30T06:27:00"/>
    <n v="13.3"/>
    <s v="Thu"/>
    <n v="87732859"/>
    <n v="2019694"/>
    <s v="10-09"/>
    <x v="1"/>
    <n v="10"/>
    <x v="8"/>
    <s v="한글날"/>
  </r>
  <r>
    <x v="647"/>
    <n v="18.899999999999999"/>
    <n v="26"/>
    <d v="1899-12-30T13:27:00"/>
    <n v="12"/>
    <d v="1899-12-30T06:11:00"/>
    <n v="14"/>
    <s v="Fri"/>
    <n v="92240106"/>
    <n v="2118691"/>
    <s v="10-10"/>
    <x v="1"/>
    <n v="10"/>
    <x v="9"/>
    <s v=""/>
  </r>
  <r>
    <x v="648"/>
    <n v="19.7"/>
    <n v="24.4"/>
    <d v="1899-12-30T13:30:00"/>
    <n v="16.399999999999999"/>
    <d v="1899-12-30T23:44:00"/>
    <n v="8"/>
    <s v="Sat"/>
    <n v="82852116"/>
    <n v="1907317"/>
    <s v="10-11"/>
    <x v="1"/>
    <n v="10"/>
    <x v="10"/>
    <s v=""/>
  </r>
  <r>
    <x v="649"/>
    <n v="18.7"/>
    <n v="21.6"/>
    <d v="1899-12-30T12:45:00"/>
    <n v="15.4"/>
    <d v="1899-12-30T04:21:00"/>
    <n v="6.2"/>
    <s v="Sun"/>
    <n v="67203011"/>
    <n v="1551255"/>
    <s v="10-12"/>
    <x v="1"/>
    <n v="10"/>
    <x v="11"/>
    <s v=""/>
  </r>
  <r>
    <x v="650"/>
    <n v="17.2"/>
    <n v="19.100000000000001"/>
    <d v="1899-12-30T12:04:00"/>
    <n v="13.8"/>
    <d v="1899-12-30T23:32:00"/>
    <n v="5.3"/>
    <s v="Mon"/>
    <n v="91860900"/>
    <n v="2122782"/>
    <s v="10-13"/>
    <x v="1"/>
    <n v="10"/>
    <x v="12"/>
    <s v=""/>
  </r>
  <r>
    <x v="651"/>
    <n v="14.9"/>
    <n v="20.100000000000001"/>
    <d v="1899-12-30T15:06:00"/>
    <n v="11.8"/>
    <d v="1899-12-30T02:02:00"/>
    <n v="8.3000000000000007"/>
    <s v="Tue"/>
    <n v="99728997"/>
    <n v="2302621"/>
    <s v="10-14"/>
    <x v="1"/>
    <n v="10"/>
    <x v="13"/>
    <s v=""/>
  </r>
  <r>
    <x v="652"/>
    <n v="15.6"/>
    <n v="21.8"/>
    <d v="1899-12-30T15:48:00"/>
    <n v="9.1999999999999993"/>
    <d v="1899-12-30T06:33:00"/>
    <n v="12.6"/>
    <s v="Wed"/>
    <n v="99984250"/>
    <n v="2308861"/>
    <s v="10-15"/>
    <x v="1"/>
    <n v="10"/>
    <x v="14"/>
    <s v=""/>
  </r>
  <r>
    <x v="653"/>
    <n v="15.3"/>
    <n v="21.8"/>
    <d v="1899-12-30T13:39:00"/>
    <n v="10.9"/>
    <d v="1899-12-30T07:04:00"/>
    <n v="10.9"/>
    <s v="Thu"/>
    <n v="103571827"/>
    <n v="2391299"/>
    <s v="10-16"/>
    <x v="1"/>
    <n v="10"/>
    <x v="15"/>
    <s v=""/>
  </r>
  <r>
    <x v="654"/>
    <n v="14.3"/>
    <n v="22.2"/>
    <d v="1899-12-30T14:49:00"/>
    <n v="7.5"/>
    <d v="1899-12-30T07:05:00"/>
    <n v="14.7"/>
    <s v="Fri"/>
    <n v="108618736"/>
    <n v="2503026"/>
    <s v="10-17"/>
    <x v="1"/>
    <n v="10"/>
    <x v="16"/>
    <s v=""/>
  </r>
  <r>
    <x v="655"/>
    <n v="14.7"/>
    <n v="23.4"/>
    <d v="1899-12-30T15:22:00"/>
    <n v="7.9"/>
    <d v="1899-12-30T05:28:00"/>
    <n v="15.5"/>
    <s v="Sat"/>
    <n v="91499654"/>
    <n v="2108470"/>
    <s v="10-18"/>
    <x v="1"/>
    <n v="10"/>
    <x v="17"/>
    <s v=""/>
  </r>
  <r>
    <x v="656"/>
    <n v="15.9"/>
    <n v="23.2"/>
    <d v="1899-12-30T13:43:00"/>
    <n v="8.1"/>
    <d v="1899-12-30T06:20:00"/>
    <n v="15.1"/>
    <s v="Sun"/>
    <n v="78122287"/>
    <n v="1810579"/>
    <s v="10-19"/>
    <x v="1"/>
    <n v="10"/>
    <x v="18"/>
    <s v=""/>
  </r>
  <r>
    <x v="657"/>
    <n v="17.8"/>
    <n v="19.899999999999999"/>
    <d v="1899-12-30T14:53:00"/>
    <n v="14.4"/>
    <d v="1899-12-30T05:01:00"/>
    <n v="5.5"/>
    <s v="Mon"/>
    <n v="101689666"/>
    <n v="2361650"/>
    <s v="10-20"/>
    <x v="1"/>
    <n v="10"/>
    <x v="19"/>
    <s v=""/>
  </r>
  <r>
    <x v="658"/>
    <n v="17.2"/>
    <n v="19.5"/>
    <d v="1899-12-30T11:22:00"/>
    <n v="14.4"/>
    <d v="1899-12-30T23:48:00"/>
    <n v="5.0999999999999996"/>
    <s v="Tue"/>
    <n v="107351037"/>
    <n v="2484863"/>
    <s v="10-21"/>
    <x v="1"/>
    <n v="10"/>
    <x v="20"/>
    <s v=""/>
  </r>
  <r>
    <x v="659"/>
    <n v="13.7"/>
    <n v="15.4"/>
    <d v="1899-12-30T15:57:00"/>
    <n v="10.9"/>
    <d v="1899-12-30T23:54:00"/>
    <n v="4.5"/>
    <s v="Wed"/>
    <n v="113722873"/>
    <n v="2630390"/>
    <s v="10-22"/>
    <x v="1"/>
    <n v="10"/>
    <x v="21"/>
    <s v=""/>
  </r>
  <r>
    <x v="660"/>
    <n v="13.2"/>
    <n v="19.5"/>
    <d v="1899-12-30T15:51:00"/>
    <n v="8.9"/>
    <d v="1899-12-30T05:13:00"/>
    <n v="10.6"/>
    <s v="Thu"/>
    <n v="114267628"/>
    <n v="2640927"/>
    <s v="10-23"/>
    <x v="1"/>
    <n v="10"/>
    <x v="22"/>
    <s v=""/>
  </r>
  <r>
    <x v="661"/>
    <n v="14.7"/>
    <n v="22.7"/>
    <d v="1899-12-30T14:39:00"/>
    <n v="9.3000000000000007"/>
    <d v="1899-12-30T05:36:00"/>
    <n v="13.4"/>
    <s v="Fri"/>
    <n v="111515511"/>
    <n v="2586665"/>
    <s v="10-24"/>
    <x v="1"/>
    <n v="10"/>
    <x v="23"/>
    <s v=""/>
  </r>
  <r>
    <x v="662"/>
    <n v="15.4"/>
    <n v="24.6"/>
    <d v="1899-12-30T15:56:00"/>
    <n v="9.6"/>
    <d v="1899-12-30T06:56:00"/>
    <n v="15"/>
    <s v="Sat"/>
    <n v="100597590"/>
    <n v="2343638"/>
    <s v="10-25"/>
    <x v="1"/>
    <n v="10"/>
    <x v="24"/>
    <s v=""/>
  </r>
  <r>
    <x v="663"/>
    <n v="16.600000000000001"/>
    <n v="24.7"/>
    <d v="1899-12-30T15:41:00"/>
    <n v="10.4"/>
    <d v="1899-12-30T05:50:00"/>
    <n v="14.3"/>
    <s v="Sun"/>
    <n v="84527541"/>
    <n v="1966866"/>
    <s v="10-26"/>
    <x v="1"/>
    <n v="10"/>
    <x v="25"/>
    <s v=""/>
  </r>
  <r>
    <x v="664"/>
    <n v="15.2"/>
    <n v="20.399999999999999"/>
    <d v="1899-12-30T14:45:00"/>
    <n v="10.8"/>
    <d v="1899-12-30T23:57:00"/>
    <n v="9.6"/>
    <s v="Mon"/>
    <n v="103113570"/>
    <n v="2397883"/>
    <s v="10-27"/>
    <x v="1"/>
    <n v="10"/>
    <x v="26"/>
    <s v=""/>
  </r>
  <r>
    <x v="665"/>
    <n v="12.6"/>
    <n v="20.7"/>
    <d v="1899-12-30T14:49:00"/>
    <n v="6.7"/>
    <d v="1899-12-30T06:29:00"/>
    <n v="14"/>
    <s v="Tue"/>
    <n v="115192731"/>
    <n v="2676538"/>
    <s v="10-28"/>
    <x v="1"/>
    <n v="10"/>
    <x v="27"/>
    <s v=""/>
  </r>
  <r>
    <x v="666"/>
    <n v="13.1"/>
    <n v="21.2"/>
    <d v="1899-12-30T14:35:00"/>
    <n v="6.7"/>
    <d v="1899-12-30T07:03:00"/>
    <n v="14.5"/>
    <s v="Wed"/>
    <n v="117921425"/>
    <n v="2735856"/>
    <s v="10-29"/>
    <x v="1"/>
    <n v="10"/>
    <x v="28"/>
    <s v=""/>
  </r>
  <r>
    <x v="667"/>
    <n v="14.1"/>
    <n v="19.600000000000001"/>
    <d v="1899-12-30T15:16:00"/>
    <n v="8.1"/>
    <d v="1899-12-30T06:34:00"/>
    <n v="11.5"/>
    <s v="Thu"/>
    <n v="116759618"/>
    <n v="2709549"/>
    <s v="10-30"/>
    <x v="1"/>
    <n v="10"/>
    <x v="29"/>
    <s v=""/>
  </r>
  <r>
    <x v="668"/>
    <n v="13.5"/>
    <n v="14.2"/>
    <d v="1899-12-30T01:41:00"/>
    <n v="13.1"/>
    <d v="1899-12-30T09:11:00"/>
    <n v="1.1000000000000001"/>
    <s v="Fri"/>
    <n v="120673655"/>
    <n v="2806125"/>
    <s v="10-31"/>
    <x v="1"/>
    <n v="10"/>
    <x v="30"/>
    <s v=""/>
  </r>
  <r>
    <x v="669"/>
    <n v="15.8"/>
    <n v="18.399999999999999"/>
    <d v="1899-12-30T12:33:00"/>
    <n v="13.4"/>
    <d v="1899-12-30T05:29:00"/>
    <n v="5"/>
    <s v="Sat"/>
    <n v="105485048"/>
    <n v="2452076"/>
    <s v="11-01"/>
    <x v="1"/>
    <n v="11"/>
    <x v="0"/>
    <s v=""/>
  </r>
  <r>
    <x v="670"/>
    <n v="13"/>
    <n v="16.3"/>
    <d v="1899-12-30T12:48:00"/>
    <n v="10.1"/>
    <d v="1899-12-30T23:46:00"/>
    <n v="6.2"/>
    <s v="Sun"/>
    <n v="96594183"/>
    <n v="2244360"/>
    <s v="11-02"/>
    <x v="1"/>
    <n v="11"/>
    <x v="1"/>
    <s v=""/>
  </r>
  <r>
    <x v="671"/>
    <n v="9.9"/>
    <n v="14.6"/>
    <d v="1899-12-30T15:02:00"/>
    <n v="6"/>
    <d v="1899-12-30T06:34:00"/>
    <n v="8.6"/>
    <s v="Mon"/>
    <n v="128754641"/>
    <n v="2991093"/>
    <s v="11-03"/>
    <x v="1"/>
    <n v="11"/>
    <x v="2"/>
    <s v=""/>
  </r>
  <r>
    <x v="672"/>
    <n v="11"/>
    <n v="19.2"/>
    <d v="1899-12-30T15:27:00"/>
    <n v="4.5999999999999996"/>
    <d v="1899-12-30T06:24:00"/>
    <n v="14.6"/>
    <s v="Tue"/>
    <n v="132508655"/>
    <n v="3074020"/>
    <s v="11-04"/>
    <x v="1"/>
    <n v="11"/>
    <x v="3"/>
    <s v=""/>
  </r>
  <r>
    <x v="673"/>
    <n v="11.6"/>
    <n v="20.3"/>
    <d v="1899-12-30T15:28:00"/>
    <n v="4.4000000000000004"/>
    <d v="1899-12-30T07:17:00"/>
    <n v="15.9"/>
    <s v="Wed"/>
    <n v="131551930"/>
    <n v="3057639"/>
    <s v="11-05"/>
    <x v="1"/>
    <n v="11"/>
    <x v="4"/>
    <s v=""/>
  </r>
  <r>
    <x v="674"/>
    <n v="14.3"/>
    <n v="20.5"/>
    <d v="1899-12-30T13:55:00"/>
    <n v="8.6"/>
    <d v="1899-12-30T07:13:00"/>
    <n v="11.9"/>
    <s v="Thu"/>
    <n v="127641784"/>
    <n v="2969948"/>
    <s v="11-06"/>
    <x v="1"/>
    <n v="11"/>
    <x v="5"/>
    <s v=""/>
  </r>
  <r>
    <x v="675"/>
    <n v="13"/>
    <n v="16.600000000000001"/>
    <d v="1899-12-30T15:14:00"/>
    <n v="9.1"/>
    <d v="1899-12-30T06:46:00"/>
    <n v="7.5"/>
    <s v="Fri"/>
    <n v="130021699"/>
    <n v="3022420"/>
    <s v="11-07"/>
    <x v="1"/>
    <n v="11"/>
    <x v="6"/>
    <s v=""/>
  </r>
  <r>
    <x v="676"/>
    <n v="13.5"/>
    <n v="16.600000000000001"/>
    <d v="1899-12-30T14:30:00"/>
    <n v="10.7"/>
    <d v="1899-12-30T02:58:00"/>
    <n v="5.9"/>
    <s v="Sat"/>
    <n v="119589320"/>
    <n v="2782278"/>
    <s v="11-08"/>
    <x v="1"/>
    <n v="11"/>
    <x v="7"/>
    <s v=""/>
  </r>
  <r>
    <x v="677"/>
    <n v="13.4"/>
    <n v="18.399999999999999"/>
    <d v="1899-12-30T14:28:00"/>
    <n v="8.3000000000000007"/>
    <d v="1899-12-30T23:54:00"/>
    <n v="10.1"/>
    <s v="Sun"/>
    <n v="100623592"/>
    <n v="2345826"/>
    <s v="11-09"/>
    <x v="1"/>
    <n v="11"/>
    <x v="8"/>
    <s v=""/>
  </r>
  <r>
    <x v="678"/>
    <n v="10.7"/>
    <n v="18.5"/>
    <d v="1899-12-30T14:08:00"/>
    <n v="4.4000000000000004"/>
    <d v="1899-12-30T06:40:00"/>
    <n v="14.1"/>
    <s v="Mon"/>
    <n v="128761508"/>
    <n v="3000954"/>
    <s v="11-10"/>
    <x v="1"/>
    <n v="11"/>
    <x v="9"/>
    <s v=""/>
  </r>
  <r>
    <x v="679"/>
    <n v="11.1"/>
    <n v="17.899999999999999"/>
    <d v="1899-12-30T14:56:00"/>
    <n v="5.0999999999999996"/>
    <d v="1899-12-30T06:40:00"/>
    <n v="12.8"/>
    <s v="Tue"/>
    <n v="137550729"/>
    <n v="3202666"/>
    <s v="11-11"/>
    <x v="1"/>
    <n v="11"/>
    <x v="10"/>
    <s v=""/>
  </r>
  <r>
    <x v="680"/>
    <n v="10.199999999999999"/>
    <n v="14.7"/>
    <d v="1899-12-30T13:36:00"/>
    <n v="6.2"/>
    <d v="1899-12-30T23:47:00"/>
    <n v="8.5"/>
    <s v="Wed"/>
    <n v="147551218"/>
    <n v="3437946"/>
    <s v="11-12"/>
    <x v="1"/>
    <n v="11"/>
    <x v="11"/>
    <s v=""/>
  </r>
  <r>
    <x v="681"/>
    <n v="4.3"/>
    <n v="8.1999999999999993"/>
    <d v="1899-12-30T14:41:00"/>
    <n v="1"/>
    <d v="1899-12-30T07:02:00"/>
    <n v="7.2"/>
    <s v="Thu"/>
    <n v="167238687"/>
    <n v="3900781"/>
    <s v="11-13"/>
    <x v="1"/>
    <n v="11"/>
    <x v="12"/>
    <s v=""/>
  </r>
  <r>
    <x v="682"/>
    <n v="6.6"/>
    <n v="13.1"/>
    <d v="1899-12-30T13:53:00"/>
    <n v="0.5"/>
    <d v="1899-12-30T07:00:00"/>
    <n v="12.6"/>
    <s v="Fri"/>
    <n v="164382819"/>
    <n v="3828221"/>
    <s v="11-14"/>
    <x v="1"/>
    <n v="11"/>
    <x v="13"/>
    <s v=""/>
  </r>
  <r>
    <x v="683"/>
    <n v="8"/>
    <n v="13.7"/>
    <d v="1899-12-30T15:46:00"/>
    <n v="2.9"/>
    <d v="1899-12-30T05:45:00"/>
    <n v="10.8"/>
    <s v="Sat"/>
    <n v="151628109"/>
    <n v="3539053"/>
    <s v="11-15"/>
    <x v="1"/>
    <n v="11"/>
    <x v="14"/>
    <s v=""/>
  </r>
  <r>
    <x v="684"/>
    <n v="9.1"/>
    <n v="15.7"/>
    <d v="1899-12-30T15:04:00"/>
    <n v="5.7"/>
    <d v="1899-12-30T05:28:00"/>
    <n v="10"/>
    <s v="Sun"/>
    <n v="132445555"/>
    <n v="3093774"/>
    <s v="11-16"/>
    <x v="1"/>
    <n v="11"/>
    <x v="15"/>
    <s v=""/>
  </r>
  <r>
    <x v="685"/>
    <n v="9"/>
    <n v="13.9"/>
    <d v="1899-12-30T13:15:00"/>
    <n v="4.2"/>
    <d v="1899-12-30T06:57:00"/>
    <n v="9.6999999999999993"/>
    <s v="Mon"/>
    <n v="156842522"/>
    <n v="3658620"/>
    <s v="11-17"/>
    <x v="1"/>
    <n v="11"/>
    <x v="16"/>
    <s v=""/>
  </r>
  <r>
    <x v="686"/>
    <n v="8.1999999999999993"/>
    <n v="13.5"/>
    <d v="1899-12-30T14:25:00"/>
    <n v="4.4000000000000004"/>
    <d v="1899-12-30T07:01:00"/>
    <n v="9.1"/>
    <s v="Tue"/>
    <n v="164684476"/>
    <n v="3824361"/>
    <s v="11-18"/>
    <x v="1"/>
    <n v="11"/>
    <x v="17"/>
    <s v=""/>
  </r>
  <r>
    <x v="687"/>
    <n v="6.5"/>
    <n v="14.8"/>
    <d v="1899-12-30T15:16:00"/>
    <n v="0"/>
    <d v="1899-12-30T06:52:00"/>
    <n v="14.8"/>
    <s v="Wed"/>
    <n v="168417055"/>
    <n v="3907770"/>
    <s v="11-19"/>
    <x v="1"/>
    <n v="11"/>
    <x v="18"/>
    <s v=""/>
  </r>
  <r>
    <x v="688"/>
    <n v="7.7"/>
    <n v="15.8"/>
    <d v="1899-12-30T14:55:00"/>
    <n v="1.7"/>
    <d v="1899-12-30T05:42:00"/>
    <n v="14.1"/>
    <s v="Thu"/>
    <n v="166993805"/>
    <n v="3870817"/>
    <s v="11-20"/>
    <x v="1"/>
    <n v="11"/>
    <x v="19"/>
    <s v=""/>
  </r>
  <r>
    <x v="689"/>
    <n v="8.1999999999999993"/>
    <n v="15.7"/>
    <d v="1899-12-30T13:45:00"/>
    <n v="1.8"/>
    <d v="1899-12-30T06:17:00"/>
    <n v="13.9"/>
    <s v="Fri"/>
    <n v="165716494"/>
    <n v="3840383"/>
    <s v="11-21"/>
    <x v="1"/>
    <n v="11"/>
    <x v="20"/>
    <s v=""/>
  </r>
  <r>
    <x v="690"/>
    <n v="10.5"/>
    <n v="18.899999999999999"/>
    <d v="1899-12-30T15:00:00"/>
    <n v="3.5"/>
    <d v="1899-12-30T06:06:00"/>
    <n v="15.4"/>
    <s v="Sat"/>
    <n v="146093509"/>
    <n v="3379165"/>
    <s v="11-22"/>
    <x v="1"/>
    <n v="11"/>
    <x v="21"/>
    <s v=""/>
  </r>
  <r>
    <x v="691"/>
    <n v="11.2"/>
    <n v="17.2"/>
    <d v="1899-12-30T13:59:00"/>
    <n v="5.2"/>
    <d v="1899-12-30T07:31:00"/>
    <n v="12"/>
    <s v="Sun"/>
    <n v="126784242"/>
    <n v="2944260"/>
    <s v="11-23"/>
    <x v="1"/>
    <n v="11"/>
    <x v="22"/>
    <s v=""/>
  </r>
  <r>
    <x v="692"/>
    <n v="10.7"/>
    <n v="11.9"/>
    <d v="1899-12-30T00:11:00"/>
    <n v="10"/>
    <d v="1899-12-30T07:36:00"/>
    <n v="1.9"/>
    <s v="Mon"/>
    <n v="152489552"/>
    <n v="3546412"/>
    <s v="11-24"/>
    <x v="1"/>
    <n v="11"/>
    <x v="23"/>
    <s v=""/>
  </r>
  <r>
    <x v="693"/>
    <n v="11.1"/>
    <n v="12.8"/>
    <d v="1899-12-30T13:57:00"/>
    <n v="9.5"/>
    <d v="1899-12-30T22:55:00"/>
    <n v="3.3"/>
    <s v="Tue"/>
    <n v="155140897"/>
    <n v="3600843"/>
    <s v="11-25"/>
    <x v="1"/>
    <n v="11"/>
    <x v="24"/>
    <s v=""/>
  </r>
  <r>
    <x v="694"/>
    <n v="10.6"/>
    <n v="17.2"/>
    <d v="1899-12-30T15:07:00"/>
    <n v="7.1"/>
    <d v="1899-12-30T06:42:00"/>
    <n v="10.1"/>
    <s v="Wed"/>
    <n v="151939904"/>
    <n v="3522913"/>
    <s v="11-26"/>
    <x v="1"/>
    <n v="11"/>
    <x v="25"/>
    <s v=""/>
  </r>
  <r>
    <x v="695"/>
    <n v="9.5"/>
    <n v="16.3"/>
    <d v="1899-12-30T15:12:00"/>
    <n v="5"/>
    <d v="1899-12-30T05:53:00"/>
    <n v="11.3"/>
    <s v="Thu"/>
    <n v="154010654"/>
    <n v="3573068"/>
    <s v="11-27"/>
    <x v="1"/>
    <n v="11"/>
    <x v="26"/>
    <s v=""/>
  </r>
  <r>
    <x v="696"/>
    <n v="8.5"/>
    <n v="10.7"/>
    <d v="1899-12-30T18:40:00"/>
    <n v="5.4"/>
    <d v="1899-12-30T05:33:00"/>
    <n v="5.3"/>
    <s v="Fri"/>
    <n v="161079803"/>
    <n v="3738378"/>
    <s v="11-28"/>
    <x v="1"/>
    <n v="11"/>
    <x v="27"/>
    <s v=""/>
  </r>
  <r>
    <x v="697"/>
    <n v="12.7"/>
    <n v="17.100000000000001"/>
    <d v="1899-12-30T15:19:00"/>
    <n v="9.6"/>
    <d v="1899-12-30T01:17:00"/>
    <n v="7.5"/>
    <s v="Sat"/>
    <n v="138575401"/>
    <n v="3219532"/>
    <s v="11-29"/>
    <x v="1"/>
    <n v="11"/>
    <x v="28"/>
    <s v=""/>
  </r>
  <r>
    <x v="698"/>
    <n v="10.5"/>
    <n v="12"/>
    <d v="1899-12-30T11:11:00"/>
    <n v="8.3000000000000007"/>
    <d v="1899-12-30T05:05:00"/>
    <n v="3.7"/>
    <s v="Sun"/>
    <n v="129120093"/>
    <n v="3000135"/>
    <s v="11-30"/>
    <x v="1"/>
    <n v="11"/>
    <x v="29"/>
    <s v=""/>
  </r>
  <r>
    <x v="699"/>
    <n v="4.9000000000000004"/>
    <n v="11.8"/>
    <d v="1899-12-30T00:24:00"/>
    <n v="-1.2"/>
    <d v="1899-12-30T23:56:00"/>
    <n v="13"/>
    <s v="Mon"/>
    <n v="175461712"/>
    <n v="4074079"/>
    <s v="12-01"/>
    <x v="1"/>
    <n v="12"/>
    <x v="0"/>
    <s v=""/>
  </r>
  <r>
    <x v="700"/>
    <n v="-1.4"/>
    <n v="2"/>
    <d v="1899-12-30T13:33:00"/>
    <n v="-3.2"/>
    <d v="1899-12-30T06:23:00"/>
    <n v="5.2"/>
    <s v="Tue"/>
    <n v="210482965"/>
    <n v="4883035"/>
    <s v="12-02"/>
    <x v="1"/>
    <n v="12"/>
    <x v="1"/>
    <s v=""/>
  </r>
  <r>
    <x v="701"/>
    <n v="2.5"/>
    <n v="7"/>
    <d v="1899-12-30T15:27:00"/>
    <n v="-3.8"/>
    <d v="1899-12-30T03:26:00"/>
    <n v="10.8"/>
    <s v="Wed"/>
    <n v="211108736"/>
    <n v="4887727"/>
    <s v="12-03"/>
    <x v="1"/>
    <n v="12"/>
    <x v="2"/>
    <s v=""/>
  </r>
  <r>
    <x v="702"/>
    <n v="1.5"/>
    <n v="5.2"/>
    <d v="1899-12-30T14:02:00"/>
    <n v="-1.4"/>
    <d v="1899-12-31T00:00:00"/>
    <n v="6.6"/>
    <s v="Thu"/>
    <n v="215336743"/>
    <n v="4994605"/>
    <s v="12-04"/>
    <x v="1"/>
    <n v="12"/>
    <x v="3"/>
    <s v=""/>
  </r>
  <r>
    <x v="703"/>
    <n v="-1.2"/>
    <n v="2.5"/>
    <d v="1899-12-30T14:27:00"/>
    <n v="-3.9"/>
    <d v="1899-12-30T07:09:00"/>
    <n v="6.4"/>
    <s v="Fri"/>
    <n v="229490012"/>
    <n v="5312074"/>
    <s v="12-05"/>
    <x v="1"/>
    <n v="12"/>
    <x v="4"/>
    <s v=""/>
  </r>
  <r>
    <x v="704"/>
    <n v="-0.4"/>
    <n v="3.8"/>
    <d v="1899-12-30T14:33:00"/>
    <n v="-3.6"/>
    <d v="1899-12-30T03:48:00"/>
    <n v="7.4"/>
    <s v="Sat"/>
    <n v="217143464"/>
    <n v="5012841"/>
    <s v="12-06"/>
    <x v="1"/>
    <n v="12"/>
    <x v="5"/>
    <s v=""/>
  </r>
  <r>
    <x v="705"/>
    <n v="0.2"/>
    <n v="4.3"/>
    <d v="1899-12-30T15:37:00"/>
    <n v="-2.2999999999999998"/>
    <d v="1899-12-30T04:04:00"/>
    <n v="6.6"/>
    <s v="Sun"/>
    <n v="196688392"/>
    <n v="4541944"/>
    <s v="12-07"/>
    <x v="1"/>
    <n v="12"/>
    <x v="6"/>
    <s v=""/>
  </r>
  <r>
    <x v="706"/>
    <n v="1"/>
    <n v="6.5"/>
    <d v="1899-12-30T14:46:00"/>
    <n v="-2.2999999999999998"/>
    <d v="1899-12-30T02:37:00"/>
    <n v="8.8000000000000007"/>
    <s v="Mon"/>
    <n v="222685172"/>
    <n v="5148771"/>
    <s v="12-08"/>
    <x v="1"/>
    <n v="12"/>
    <x v="7"/>
    <s v=""/>
  </r>
  <r>
    <x v="707"/>
    <n v="1.7"/>
    <n v="7.8"/>
    <d v="1899-12-30T14:37:00"/>
    <n v="-2.2999999999999998"/>
    <d v="1899-12-30T06:42:00"/>
    <n v="10.1"/>
    <s v="Tue"/>
    <n v="226751926"/>
    <n v="5236421"/>
    <s v="12-09"/>
    <x v="1"/>
    <n v="12"/>
    <x v="8"/>
    <s v=""/>
  </r>
  <r>
    <x v="708"/>
    <n v="5.5"/>
    <n v="9.9"/>
    <d v="1899-12-30T13:33:00"/>
    <n v="-0.5"/>
    <d v="1899-12-30T01:57:00"/>
    <n v="10.4"/>
    <s v="Wed"/>
    <n v="215341245"/>
    <n v="4964607"/>
    <s v="12-10"/>
    <x v="1"/>
    <n v="12"/>
    <x v="9"/>
    <s v=""/>
  </r>
  <r>
    <x v="709"/>
    <n v="4.7"/>
    <n v="7.9"/>
    <d v="1899-12-30T11:25:00"/>
    <n v="0.4"/>
    <d v="1899-12-30T23:34:00"/>
    <n v="7.5"/>
    <s v="Thu"/>
    <n v="212846696"/>
    <n v="4916066"/>
    <s v="12-11"/>
    <x v="1"/>
    <n v="12"/>
    <x v="10"/>
    <s v=""/>
  </r>
  <r>
    <x v="710"/>
    <n v="1.9"/>
    <n v="5.3"/>
    <d v="1899-12-30T14:14:00"/>
    <n v="-0.8"/>
    <d v="1899-12-30T05:55:00"/>
    <n v="6.1"/>
    <s v="Fri"/>
    <n v="219565944"/>
    <n v="5082988"/>
    <s v="12-12"/>
    <x v="1"/>
    <n v="12"/>
    <x v="11"/>
    <s v=""/>
  </r>
  <r>
    <x v="711"/>
    <n v="-0.5"/>
    <n v="2.5"/>
    <d v="1899-12-30T14:06:00"/>
    <n v="-2.5"/>
    <d v="1899-12-30T23:36:00"/>
    <n v="5"/>
    <s v="Sat"/>
    <n v="214930806"/>
    <n v="4973034"/>
    <s v="12-13"/>
    <x v="1"/>
    <n v="12"/>
    <x v="12"/>
    <s v=""/>
  </r>
  <r>
    <x v="712"/>
    <n v="0.4"/>
    <n v="4.5999999999999996"/>
    <d v="1899-12-30T15:30:00"/>
    <n v="-3.6"/>
    <d v="1899-12-30T04:36:00"/>
    <n v="8.1999999999999993"/>
    <s v="Sun"/>
    <n v="201885962"/>
    <n v="4675239"/>
    <s v="12-14"/>
    <x v="1"/>
    <n v="12"/>
    <x v="13"/>
    <s v=""/>
  </r>
  <r>
    <x v="713"/>
    <n v="3.3"/>
    <n v="6.3"/>
    <d v="1899-12-30T13:43:00"/>
    <n v="-0.8"/>
    <d v="1899-12-30T06:22:00"/>
    <n v="7.1"/>
    <s v="Mon"/>
    <n v="220174853"/>
    <n v="5100232"/>
    <s v="12-15"/>
    <x v="1"/>
    <n v="12"/>
    <x v="14"/>
    <s v=""/>
  </r>
  <r>
    <x v="714"/>
    <n v="0.4"/>
    <n v="5.0999999999999996"/>
    <d v="1899-12-30T00:59:00"/>
    <n v="-4.8"/>
    <d v="1899-12-30T23:57:00"/>
    <n v="9.9"/>
    <s v="Tue"/>
    <n v="237559498"/>
    <n v="5485852"/>
    <s v="12-16"/>
    <x v="1"/>
    <n v="12"/>
    <x v="15"/>
    <s v=""/>
  </r>
  <r>
    <x v="715"/>
    <n v="-4.7"/>
    <n v="-1.4"/>
    <d v="1899-12-30T13:39:00"/>
    <n v="-7.4"/>
    <d v="1899-12-30T07:17:00"/>
    <n v="6"/>
    <s v="Wed"/>
    <n v="269637374"/>
    <n v="6227747"/>
    <s v="12-17"/>
    <x v="1"/>
    <n v="12"/>
    <x v="16"/>
    <s v=""/>
  </r>
  <r>
    <x v="716"/>
    <n v="-2.8"/>
    <n v="2.5"/>
    <d v="1899-12-30T14:24:00"/>
    <n v="-6.2"/>
    <d v="1899-12-30T05:58:00"/>
    <n v="8.6999999999999993"/>
    <s v="Thu"/>
    <n v="265549442"/>
    <n v="6138941"/>
    <s v="12-18"/>
    <x v="1"/>
    <n v="12"/>
    <x v="17"/>
    <s v=""/>
  </r>
  <r>
    <x v="717"/>
    <n v="-0.8"/>
    <n v="3.6"/>
    <d v="1899-12-30T13:57:00"/>
    <n v="-7.2"/>
    <d v="1899-12-30T05:53:00"/>
    <n v="10.8"/>
    <s v="Fri"/>
    <n v="254485303"/>
    <n v="5914542"/>
    <s v="12-19"/>
    <x v="1"/>
    <n v="12"/>
    <x v="18"/>
    <s v=""/>
  </r>
  <r>
    <x v="718"/>
    <n v="1.8"/>
    <n v="6.1"/>
    <d v="1899-12-30T14:11:00"/>
    <n v="-1.4"/>
    <d v="1899-12-30T23:55:00"/>
    <n v="7.5"/>
    <s v="Sat"/>
    <n v="227610243"/>
    <n v="5287530"/>
    <s v="12-20"/>
    <x v="1"/>
    <n v="12"/>
    <x v="19"/>
    <s v=""/>
  </r>
  <r>
    <x v="719"/>
    <n v="-0.9"/>
    <n v="3.4"/>
    <d v="1899-12-30T15:16:00"/>
    <n v="-3.3"/>
    <d v="1899-12-30T05:22:00"/>
    <n v="6.7"/>
    <s v="Sun"/>
    <n v="216379989"/>
    <n v="5022736"/>
    <s v="12-21"/>
    <x v="1"/>
    <n v="12"/>
    <x v="20"/>
    <s v=""/>
  </r>
  <r>
    <x v="720"/>
    <n v="0.2"/>
    <n v="4.9000000000000004"/>
    <d v="1899-12-30T14:35:00"/>
    <n v="-4.5999999999999996"/>
    <d v="1899-12-30T06:57:00"/>
    <n v="9.5"/>
    <s v="Mon"/>
    <n v="242197361"/>
    <n v="5631894"/>
    <s v="12-22"/>
    <x v="1"/>
    <n v="12"/>
    <x v="21"/>
    <s v=""/>
  </r>
  <r>
    <x v="721"/>
    <n v="1.9"/>
    <n v="7.4"/>
    <d v="1899-12-30T14:56:00"/>
    <n v="-2.6"/>
    <d v="1899-12-30T07:19:00"/>
    <n v="10"/>
    <s v="Tue"/>
    <n v="236120890"/>
    <n v="5498938"/>
    <s v="12-23"/>
    <x v="1"/>
    <n v="12"/>
    <x v="22"/>
    <s v=""/>
  </r>
  <r>
    <x v="722"/>
    <n v="4.4000000000000004"/>
    <n v="10.5"/>
    <d v="1899-12-30T14:44:00"/>
    <n v="-0.1"/>
    <d v="1899-12-30T02:25:00"/>
    <n v="10.6"/>
    <s v="Wed"/>
    <n v="223515170"/>
    <n v="5196495"/>
    <s v="12-24"/>
    <x v="1"/>
    <n v="12"/>
    <x v="23"/>
    <s v=""/>
  </r>
  <r>
    <x v="723"/>
    <n v="1.5"/>
    <n v="5.0999999999999996"/>
    <d v="1899-12-30T14:03:00"/>
    <n v="-1.1000000000000001"/>
    <d v="1899-12-30T06:16:00"/>
    <n v="6.2"/>
    <s v="Thu"/>
    <n v="216775088"/>
    <n v="5049113"/>
    <s v="12-25"/>
    <x v="1"/>
    <n v="12"/>
    <x v="24"/>
    <s v="기독탄신일"/>
  </r>
  <r>
    <x v="724"/>
    <n v="0.1"/>
    <n v="5.9"/>
    <d v="1899-12-30T15:34:00"/>
    <n v="-2.7"/>
    <d v="1899-12-30T06:03:00"/>
    <n v="8.6"/>
    <s v="Fri"/>
    <n v="224486559"/>
    <n v="5230067"/>
    <s v="12-26"/>
    <x v="1"/>
    <n v="12"/>
    <x v="25"/>
    <s v=""/>
  </r>
  <r>
    <x v="725"/>
    <n v="0.9"/>
    <n v="8.3000000000000007"/>
    <d v="1899-12-30T15:40:00"/>
    <n v="-4.5999999999999996"/>
    <d v="1899-12-30T03:08:00"/>
    <n v="12.9"/>
    <s v="Sat"/>
    <n v="213134962"/>
    <n v="4981713"/>
    <s v="12-27"/>
    <x v="1"/>
    <n v="12"/>
    <x v="26"/>
    <s v=""/>
  </r>
  <r>
    <x v="726"/>
    <n v="1.8"/>
    <n v="5.6"/>
    <d v="1899-12-30T13:57:00"/>
    <n v="-3.9"/>
    <d v="1899-12-30T07:34:00"/>
    <n v="9.5"/>
    <s v="Sun"/>
    <n v="199506629"/>
    <n v="4666823"/>
    <s v="12-28"/>
    <x v="1"/>
    <n v="12"/>
    <x v="27"/>
    <s v=""/>
  </r>
  <r>
    <x v="727"/>
    <n v="3.5"/>
    <n v="9.1"/>
    <d v="1899-12-30T15:30:00"/>
    <n v="-1.2"/>
    <d v="1899-12-30T06:36:00"/>
    <n v="10.3"/>
    <s v="Mon"/>
    <n v="215287672"/>
    <n v="5011467"/>
    <s v="12-29"/>
    <x v="1"/>
    <n v="12"/>
    <x v="28"/>
    <s v=""/>
  </r>
  <r>
    <x v="728"/>
    <n v="4.7"/>
    <n v="11.7"/>
    <d v="1899-12-30T13:49:00"/>
    <n v="-0.7"/>
    <d v="1899-12-30T06:36:00"/>
    <n v="12.4"/>
    <s v="Tue"/>
    <n v="211264994"/>
    <n v="4900127"/>
    <s v="12-30"/>
    <x v="1"/>
    <n v="12"/>
    <x v="29"/>
    <s v=""/>
  </r>
  <r>
    <x v="729"/>
    <n v="0.5"/>
    <n v="4.0999999999999996"/>
    <d v="1899-12-30T15:40:00"/>
    <n v="-2"/>
    <d v="1899-12-30T23:57:00"/>
    <n v="6.1"/>
    <s v="Wed"/>
    <n v="225330903"/>
    <n v="5215624"/>
    <s v="12-31"/>
    <x v="1"/>
    <n v="12"/>
    <x v="30"/>
    <s v=""/>
  </r>
  <r>
    <x v="730"/>
    <n v="-3.9"/>
    <n v="-0.5"/>
    <d v="1899-12-30T14:47:00"/>
    <n v="-5.9"/>
    <d v="1899-12-30T06:58:00"/>
    <n v="5.4"/>
    <s v="Thu"/>
    <n v="211339307"/>
    <n v="4898813"/>
    <s v="01-01"/>
    <x v="2"/>
    <n v="1"/>
    <x v="0"/>
    <s v="신정연휴"/>
  </r>
  <r>
    <x v="731"/>
    <n v="-2"/>
    <n v="1.5"/>
    <d v="1899-12-30T12:51:00"/>
    <n v="-5.4"/>
    <d v="1899-12-30T00:22:00"/>
    <n v="6.9"/>
    <s v="Fri"/>
    <n v="230938113"/>
    <n v="5348257"/>
    <s v="01-02"/>
    <x v="2"/>
    <n v="1"/>
    <x v="1"/>
    <s v=""/>
  </r>
  <r>
    <x v="732"/>
    <n v="-0.3"/>
    <n v="5.2"/>
    <d v="1899-12-30T15:31:00"/>
    <n v="-6.1"/>
    <d v="1899-12-30T07:13:00"/>
    <n v="11.3"/>
    <s v="Sat"/>
    <n v="220700162"/>
    <n v="5097147"/>
    <s v="01-03"/>
    <x v="2"/>
    <n v="1"/>
    <x v="2"/>
    <s v=""/>
  </r>
  <r>
    <x v="733"/>
    <n v="2.9"/>
    <n v="10.8"/>
    <d v="1899-12-30T15:17:00"/>
    <n v="-3.1"/>
    <d v="1899-12-30T07:41:00"/>
    <n v="13.9"/>
    <s v="Sun"/>
    <n v="196818418"/>
    <n v="4542484"/>
    <s v="01-04"/>
    <x v="2"/>
    <n v="1"/>
    <x v="3"/>
    <s v=""/>
  </r>
  <r>
    <x v="734"/>
    <n v="4.4000000000000004"/>
    <n v="10.1"/>
    <d v="1899-12-30T15:26:00"/>
    <n v="-2"/>
    <d v="1899-12-30T06:59:00"/>
    <n v="12.1"/>
    <s v="Mon"/>
    <n v="214460475"/>
    <n v="4952347"/>
    <s v="01-05"/>
    <x v="2"/>
    <n v="1"/>
    <x v="4"/>
    <s v=""/>
  </r>
  <r>
    <x v="735"/>
    <n v="3.9"/>
    <n v="7.2"/>
    <d v="1899-12-30T14:28:00"/>
    <n v="-1.2"/>
    <d v="1899-12-30T23:57:00"/>
    <n v="8.4"/>
    <s v="Tue"/>
    <n v="214325061"/>
    <n v="4962127"/>
    <s v="01-06"/>
    <x v="2"/>
    <n v="1"/>
    <x v="5"/>
    <s v=""/>
  </r>
  <r>
    <x v="736"/>
    <n v="-1.4"/>
    <n v="2.8"/>
    <d v="1899-12-30T14:50:00"/>
    <n v="-4.5"/>
    <d v="1899-12-30T07:04:00"/>
    <n v="7.3"/>
    <s v="Wed"/>
    <n v="233382063"/>
    <n v="5406184"/>
    <s v="01-07"/>
    <x v="2"/>
    <n v="1"/>
    <x v="6"/>
    <s v=""/>
  </r>
  <r>
    <x v="737"/>
    <n v="-0.2"/>
    <n v="4.8"/>
    <d v="1899-12-30T14:50:00"/>
    <n v="-4.5"/>
    <d v="1899-12-30T07:00:00"/>
    <n v="9.3000000000000007"/>
    <s v="Thu"/>
    <n v="235612016"/>
    <n v="5456170"/>
    <s v="01-08"/>
    <x v="2"/>
    <n v="1"/>
    <x v="7"/>
    <s v=""/>
  </r>
  <r>
    <x v="738"/>
    <n v="1.7"/>
    <n v="6"/>
    <d v="1899-12-30T15:21:00"/>
    <n v="-1.9"/>
    <d v="1899-12-30T05:19:00"/>
    <n v="7.9"/>
    <s v="Fri"/>
    <n v="230037187"/>
    <n v="5333061"/>
    <s v="01-09"/>
    <x v="2"/>
    <n v="1"/>
    <x v="8"/>
    <s v=""/>
  </r>
  <r>
    <x v="739"/>
    <n v="3.2"/>
    <n v="7.9"/>
    <d v="1899-12-30T15:09:00"/>
    <n v="-0.1"/>
    <d v="1899-12-30T05:23:00"/>
    <n v="8"/>
    <s v="Sat"/>
    <n v="208650031"/>
    <n v="4833485"/>
    <s v="01-10"/>
    <x v="2"/>
    <n v="1"/>
    <x v="9"/>
    <s v=""/>
  </r>
  <r>
    <x v="740"/>
    <n v="2"/>
    <n v="8.6"/>
    <d v="1899-12-30T12:50:00"/>
    <n v="-2.2999999999999998"/>
    <d v="1899-12-30T07:22:00"/>
    <n v="10.9"/>
    <s v="Sun"/>
    <n v="196332665"/>
    <n v="4542825"/>
    <s v="01-11"/>
    <x v="2"/>
    <n v="1"/>
    <x v="10"/>
    <s v=""/>
  </r>
  <r>
    <x v="741"/>
    <n v="0.7"/>
    <n v="7.2"/>
    <d v="1899-12-30T15:08:00"/>
    <n v="-3.2"/>
    <d v="1899-12-30T07:34:00"/>
    <n v="10.4"/>
    <s v="Mon"/>
    <n v="225917015"/>
    <n v="5228325"/>
    <s v="01-12"/>
    <x v="2"/>
    <n v="1"/>
    <x v="11"/>
    <s v=""/>
  </r>
  <r>
    <x v="742"/>
    <n v="2.2999999999999998"/>
    <n v="9.1"/>
    <d v="1899-12-30T14:38:00"/>
    <n v="-4.5999999999999996"/>
    <d v="1899-12-30T07:24:00"/>
    <n v="13.7"/>
    <s v="Tue"/>
    <n v="225191338"/>
    <n v="5215039"/>
    <s v="01-13"/>
    <x v="2"/>
    <n v="1"/>
    <x v="12"/>
    <s v=""/>
  </r>
  <r>
    <x v="743"/>
    <n v="4.0999999999999996"/>
    <n v="6.4"/>
    <d v="1899-12-30T14:53:00"/>
    <n v="0.7"/>
    <d v="1899-12-30T03:52:00"/>
    <n v="5.7"/>
    <s v="Wed"/>
    <n v="218820249"/>
    <n v="5068106"/>
    <s v="01-14"/>
    <x v="2"/>
    <n v="1"/>
    <x v="13"/>
    <s v=""/>
  </r>
  <r>
    <x v="744"/>
    <n v="5.7"/>
    <n v="11.3"/>
    <d v="1899-12-30T15:39:00"/>
    <n v="2"/>
    <d v="1899-12-30T23:53:00"/>
    <n v="9.3000000000000007"/>
    <s v="Thu"/>
    <n v="208576461"/>
    <n v="4849620"/>
    <s v="01-15"/>
    <x v="2"/>
    <n v="1"/>
    <x v="14"/>
    <s v=""/>
  </r>
  <r>
    <x v="745"/>
    <n v="3.1"/>
    <n v="8.1999999999999993"/>
    <d v="1899-12-30T14:05:00"/>
    <n v="-1.3"/>
    <d v="1899-12-30T07:00:00"/>
    <n v="9.5"/>
    <s v="Fri"/>
    <n v="216140673"/>
    <n v="5017888"/>
    <s v="01-16"/>
    <x v="2"/>
    <n v="1"/>
    <x v="15"/>
    <s v=""/>
  </r>
  <r>
    <x v="746"/>
    <n v="1.4"/>
    <n v="5.2"/>
    <d v="1899-12-30T15:36:00"/>
    <n v="-1.1000000000000001"/>
    <d v="1899-12-30T07:45:00"/>
    <n v="6.3"/>
    <s v="Sat"/>
    <n v="207991490"/>
    <n v="4832627"/>
    <s v="01-17"/>
    <x v="2"/>
    <n v="1"/>
    <x v="16"/>
    <s v=""/>
  </r>
  <r>
    <x v="747"/>
    <n v="2.2999999999999998"/>
    <n v="7.7"/>
    <d v="1899-12-30T16:09:00"/>
    <n v="-3.5"/>
    <d v="1899-12-30T06:31:00"/>
    <n v="11.2"/>
    <s v="Sun"/>
    <n v="191613426"/>
    <n v="4453572"/>
    <s v="01-18"/>
    <x v="2"/>
    <n v="1"/>
    <x v="17"/>
    <s v=""/>
  </r>
  <r>
    <x v="748"/>
    <n v="4.0999999999999996"/>
    <n v="6.9"/>
    <d v="1899-12-30T14:07:00"/>
    <n v="1.1000000000000001"/>
    <d v="1899-12-30T23:53:00"/>
    <n v="5.8"/>
    <s v="Mon"/>
    <n v="209614231"/>
    <n v="4872670"/>
    <s v="01-19"/>
    <x v="2"/>
    <n v="1"/>
    <x v="18"/>
    <s v=""/>
  </r>
  <r>
    <x v="749"/>
    <n v="3"/>
    <n v="8.9"/>
    <d v="1899-12-30T15:51:00"/>
    <n v="-3"/>
    <d v="1899-12-30T07:48:00"/>
    <n v="11.9"/>
    <s v="Tue"/>
    <n v="213481336"/>
    <n v="4964143"/>
    <s v="01-20"/>
    <x v="2"/>
    <n v="1"/>
    <x v="19"/>
    <s v=""/>
  </r>
  <r>
    <x v="750"/>
    <n v="3.6"/>
    <n v="5"/>
    <d v="1899-12-30T12:44:00"/>
    <n v="1.4"/>
    <d v="1899-12-30T06:22:00"/>
    <n v="3.6"/>
    <s v="Wed"/>
    <n v="212446929"/>
    <n v="4933496"/>
    <s v="01-21"/>
    <x v="2"/>
    <n v="1"/>
    <x v="20"/>
    <s v=""/>
  </r>
  <r>
    <x v="751"/>
    <n v="4.5"/>
    <n v="6.1"/>
    <d v="1899-12-30T12:42:00"/>
    <n v="3.2"/>
    <d v="1899-12-30T07:38:00"/>
    <n v="2.9"/>
    <s v="Thu"/>
    <n v="208149322"/>
    <n v="4817232"/>
    <s v="01-22"/>
    <x v="2"/>
    <n v="1"/>
    <x v="21"/>
    <s v=""/>
  </r>
  <r>
    <x v="752"/>
    <n v="3.6"/>
    <n v="8.5"/>
    <d v="1899-12-30T14:57:00"/>
    <n v="-0.1"/>
    <d v="1899-12-30T07:32:00"/>
    <n v="8.6"/>
    <s v="Fri"/>
    <n v="202261535"/>
    <n v="4680352"/>
    <s v="01-23"/>
    <x v="2"/>
    <n v="1"/>
    <x v="22"/>
    <s v=""/>
  </r>
  <r>
    <x v="753"/>
    <n v="4.2"/>
    <n v="9.9"/>
    <d v="1899-12-30T15:58:00"/>
    <n v="0"/>
    <d v="1899-12-30T02:30:00"/>
    <n v="9.9"/>
    <s v="Sat"/>
    <n v="189189976"/>
    <n v="4380170"/>
    <s v="01-24"/>
    <x v="2"/>
    <n v="1"/>
    <x v="23"/>
    <s v=""/>
  </r>
  <r>
    <x v="754"/>
    <n v="3.3"/>
    <n v="6.4"/>
    <d v="1899-12-30T16:23:00"/>
    <n v="-0.7"/>
    <d v="1899-12-30T07:39:00"/>
    <n v="7.1"/>
    <s v="Sun"/>
    <n v="180214293"/>
    <n v="4182297"/>
    <s v="01-25"/>
    <x v="2"/>
    <n v="1"/>
    <x v="24"/>
    <s v=""/>
  </r>
  <r>
    <x v="755"/>
    <n v="7.1"/>
    <n v="11.8"/>
    <d v="1899-12-30T14:40:00"/>
    <n v="4.4000000000000004"/>
    <d v="1899-12-30T00:08:00"/>
    <n v="7.4"/>
    <s v="Mon"/>
    <n v="191246238"/>
    <n v="4444104"/>
    <s v="01-26"/>
    <x v="2"/>
    <n v="1"/>
    <x v="25"/>
    <s v=""/>
  </r>
  <r>
    <x v="756"/>
    <n v="3.3"/>
    <n v="7.3"/>
    <d v="1899-12-30T13:55:00"/>
    <n v="-0.7"/>
    <d v="1899-12-30T23:59:00"/>
    <n v="8"/>
    <s v="Tue"/>
    <n v="201256332"/>
    <n v="4679750"/>
    <s v="01-27"/>
    <x v="2"/>
    <n v="1"/>
    <x v="26"/>
    <s v=""/>
  </r>
  <r>
    <x v="757"/>
    <n v="-0.2"/>
    <n v="4.7"/>
    <d v="1899-12-30T13:55:00"/>
    <n v="-3.9"/>
    <d v="1899-12-30T07:03:00"/>
    <n v="8.6"/>
    <s v="Wed"/>
    <n v="220199303"/>
    <n v="5111404"/>
    <s v="01-28"/>
    <x v="2"/>
    <n v="1"/>
    <x v="27"/>
    <s v=""/>
  </r>
  <r>
    <x v="758"/>
    <n v="2.2000000000000002"/>
    <n v="5.5"/>
    <d v="1899-12-30T15:44:00"/>
    <n v="-1.1000000000000001"/>
    <d v="1899-12-30T03:21:00"/>
    <n v="6.6"/>
    <s v="Thu"/>
    <n v="219436918"/>
    <n v="5081907"/>
    <s v="01-29"/>
    <x v="2"/>
    <n v="1"/>
    <x v="28"/>
    <s v=""/>
  </r>
  <r>
    <x v="759"/>
    <n v="2.1"/>
    <n v="6.2"/>
    <d v="1899-12-30T14:20:00"/>
    <n v="-1.6"/>
    <d v="1899-12-30T23:59:00"/>
    <n v="7.8"/>
    <s v="Fri"/>
    <n v="217121307"/>
    <n v="5021745"/>
    <s v="01-30"/>
    <x v="2"/>
    <n v="1"/>
    <x v="29"/>
    <s v=""/>
  </r>
  <r>
    <x v="760"/>
    <n v="-0.6"/>
    <n v="4.5"/>
    <d v="1899-12-30T14:59:00"/>
    <n v="-4.4000000000000004"/>
    <d v="1899-12-30T07:23:00"/>
    <n v="8.9"/>
    <s v="Sat"/>
    <n v="211751654"/>
    <n v="4901512"/>
    <s v="01-31"/>
    <x v="2"/>
    <n v="1"/>
    <x v="30"/>
    <s v=""/>
  </r>
  <r>
    <x v="761"/>
    <n v="0.5"/>
    <n v="7.9"/>
    <d v="1899-12-30T14:38:00"/>
    <n v="-5.7"/>
    <d v="1899-12-30T07:07:00"/>
    <n v="13.6"/>
    <s v="Sun"/>
    <n v="195283663"/>
    <n v="4524588"/>
    <s v="02-01"/>
    <x v="2"/>
    <n v="2"/>
    <x v="0"/>
    <s v=""/>
  </r>
  <r>
    <x v="762"/>
    <n v="1.6"/>
    <n v="9.1999999999999993"/>
    <d v="1899-12-30T16:21:00"/>
    <n v="-4"/>
    <d v="1899-12-30T06:48:00"/>
    <n v="13.2"/>
    <s v="Mon"/>
    <n v="216908504"/>
    <n v="5030855"/>
    <s v="02-02"/>
    <x v="2"/>
    <n v="2"/>
    <x v="1"/>
    <s v=""/>
  </r>
  <r>
    <x v="763"/>
    <n v="3.5"/>
    <n v="9.9"/>
    <d v="1899-12-30T16:34:00"/>
    <n v="-2.4"/>
    <d v="1899-12-30T06:33:00"/>
    <n v="12.3"/>
    <s v="Tue"/>
    <n v="217044732"/>
    <n v="5045547"/>
    <s v="02-03"/>
    <x v="2"/>
    <n v="2"/>
    <x v="2"/>
    <s v=""/>
  </r>
  <r>
    <x v="764"/>
    <n v="3.8"/>
    <n v="8.8000000000000007"/>
    <d v="1899-12-30T14:36:00"/>
    <n v="0"/>
    <d v="1899-12-30T06:40:00"/>
    <n v="8.8000000000000007"/>
    <s v="Wed"/>
    <n v="212153378"/>
    <n v="4938049"/>
    <s v="02-04"/>
    <x v="2"/>
    <n v="2"/>
    <x v="3"/>
    <s v=""/>
  </r>
  <r>
    <x v="765"/>
    <n v="3.2"/>
    <n v="7.1"/>
    <d v="1899-12-30T15:40:00"/>
    <n v="0.7"/>
    <d v="1899-12-30T04:02:00"/>
    <n v="6.4"/>
    <s v="Thu"/>
    <n v="213430680"/>
    <n v="4987955"/>
    <s v="02-05"/>
    <x v="2"/>
    <n v="2"/>
    <x v="4"/>
    <s v=""/>
  </r>
  <r>
    <x v="766"/>
    <n v="3.4"/>
    <n v="9.8000000000000007"/>
    <d v="1899-12-30T15:55:00"/>
    <n v="-1.2"/>
    <d v="1899-12-30T06:15:00"/>
    <n v="11"/>
    <s v="Fri"/>
    <n v="210096268"/>
    <n v="4913474"/>
    <s v="02-06"/>
    <x v="2"/>
    <n v="2"/>
    <x v="5"/>
    <s v=""/>
  </r>
  <r>
    <x v="767"/>
    <n v="4.2"/>
    <n v="9.8000000000000007"/>
    <d v="1899-12-30T14:49:00"/>
    <n v="0.1"/>
    <d v="1899-12-30T07:46:00"/>
    <n v="9.6999999999999993"/>
    <s v="Sat"/>
    <n v="197022796"/>
    <n v="4600572"/>
    <s v="02-07"/>
    <x v="2"/>
    <n v="2"/>
    <x v="6"/>
    <s v=""/>
  </r>
  <r>
    <x v="768"/>
    <n v="-2.2000000000000002"/>
    <n v="4.5999999999999996"/>
    <d v="1899-12-30T00:01:00"/>
    <n v="-6.9"/>
    <d v="1899-12-30T23:58:00"/>
    <n v="11.5"/>
    <s v="Sun"/>
    <n v="202706866"/>
    <n v="4734248"/>
    <s v="02-08"/>
    <x v="2"/>
    <n v="2"/>
    <x v="7"/>
    <s v=""/>
  </r>
  <r>
    <x v="769"/>
    <n v="-3"/>
    <n v="2.2000000000000002"/>
    <d v="1899-12-30T15:56:00"/>
    <n v="-8.9"/>
    <d v="1899-12-30T07:04:00"/>
    <n v="11.1"/>
    <s v="Mon"/>
    <n v="242463711"/>
    <n v="5655215"/>
    <s v="02-09"/>
    <x v="2"/>
    <n v="2"/>
    <x v="8"/>
    <s v=""/>
  </r>
  <r>
    <x v="770"/>
    <n v="4.3"/>
    <n v="10.1"/>
    <d v="1899-12-30T14:25:00"/>
    <n v="-0.4"/>
    <d v="1899-12-30T07:38:00"/>
    <n v="10.5"/>
    <s v="Tue"/>
    <n v="220351419"/>
    <n v="5118329"/>
    <s v="02-10"/>
    <x v="2"/>
    <n v="2"/>
    <x v="9"/>
    <s v=""/>
  </r>
  <r>
    <x v="771"/>
    <n v="5.4"/>
    <n v="11.5"/>
    <d v="1899-12-30T15:45:00"/>
    <n v="-1.4"/>
    <d v="1899-12-30T06:55:00"/>
    <n v="12.9"/>
    <s v="Wed"/>
    <n v="211067793"/>
    <n v="4894718"/>
    <s v="02-11"/>
    <x v="2"/>
    <n v="2"/>
    <x v="10"/>
    <s v=""/>
  </r>
  <r>
    <x v="772"/>
    <n v="3"/>
    <n v="6.2"/>
    <d v="1899-12-30T15:31:00"/>
    <n v="-1.1000000000000001"/>
    <d v="1899-12-30T23:33:00"/>
    <n v="7.3"/>
    <s v="Thu"/>
    <n v="210944061"/>
    <n v="4891490"/>
    <s v="02-12"/>
    <x v="2"/>
    <n v="2"/>
    <x v="11"/>
    <s v=""/>
  </r>
  <r>
    <x v="773"/>
    <n v="1.2"/>
    <n v="6.5"/>
    <d v="1899-12-30T15:16:00"/>
    <n v="-3.2"/>
    <d v="1899-12-30T07:08:00"/>
    <n v="9.6999999999999993"/>
    <s v="Fri"/>
    <n v="217374449"/>
    <n v="5041143"/>
    <s v="02-13"/>
    <x v="2"/>
    <n v="2"/>
    <x v="12"/>
    <s v=""/>
  </r>
  <r>
    <x v="774"/>
    <n v="4.4000000000000004"/>
    <n v="11.7"/>
    <d v="1899-12-30T16:16:00"/>
    <n v="-2"/>
    <d v="1899-12-30T07:16:00"/>
    <n v="13.7"/>
    <s v="Sat"/>
    <n v="197506062"/>
    <n v="4573291"/>
    <s v="02-14"/>
    <x v="2"/>
    <n v="2"/>
    <x v="13"/>
    <s v=""/>
  </r>
  <r>
    <x v="775"/>
    <n v="6.1"/>
    <n v="10.7"/>
    <d v="1899-12-30T16:34:00"/>
    <n v="-0.2"/>
    <d v="1899-12-30T07:40:00"/>
    <n v="10.9"/>
    <s v="Sun"/>
    <n v="182336015"/>
    <n v="4217797"/>
    <s v="02-15"/>
    <x v="2"/>
    <n v="2"/>
    <x v="14"/>
    <s v=""/>
  </r>
  <r>
    <x v="776"/>
    <n v="5.9"/>
    <n v="7.6"/>
    <d v="1899-12-30T00:05:00"/>
    <n v="5.2"/>
    <d v="1899-12-30T21:06:00"/>
    <n v="2.4"/>
    <s v="Mon"/>
    <n v="198751837"/>
    <n v="4596831"/>
    <s v="02-16"/>
    <x v="2"/>
    <n v="2"/>
    <x v="15"/>
    <s v=""/>
  </r>
  <r>
    <x v="777"/>
    <n v="5"/>
    <n v="8.8000000000000007"/>
    <d v="1899-12-30T13:22:00"/>
    <n v="2.8"/>
    <d v="1899-12-30T22:08:00"/>
    <n v="6"/>
    <s v="Tue"/>
    <n v="194475927"/>
    <n v="4505101"/>
    <s v="02-17"/>
    <x v="2"/>
    <n v="2"/>
    <x v="16"/>
    <s v=""/>
  </r>
  <r>
    <x v="778"/>
    <n v="3.8"/>
    <n v="7.4"/>
    <d v="1899-12-30T14:18:00"/>
    <n v="2.2000000000000002"/>
    <d v="1899-12-30T23:45:00"/>
    <n v="5.2"/>
    <s v="Wed"/>
    <n v="177610816"/>
    <n v="4111321"/>
    <s v="02-18"/>
    <x v="2"/>
    <n v="2"/>
    <x v="17"/>
    <s v="설날 전날"/>
  </r>
  <r>
    <x v="779"/>
    <n v="4.5"/>
    <n v="10.3"/>
    <d v="1899-12-30T15:27:00"/>
    <n v="0"/>
    <d v="1899-12-30T07:26:00"/>
    <n v="10.3"/>
    <s v="Thu"/>
    <n v="147877567"/>
    <n v="3421786"/>
    <s v="02-19"/>
    <x v="2"/>
    <n v="2"/>
    <x v="18"/>
    <s v="설날"/>
  </r>
  <r>
    <x v="780"/>
    <n v="5.7"/>
    <n v="12.7"/>
    <d v="1899-12-30T15:58:00"/>
    <n v="-1.2"/>
    <d v="1899-12-30T05:55:00"/>
    <n v="13.9"/>
    <s v="Fri"/>
    <n v="146353687"/>
    <n v="3381343"/>
    <s v="02-20"/>
    <x v="2"/>
    <n v="2"/>
    <x v="19"/>
    <s v="설날 다음날"/>
  </r>
  <r>
    <x v="781"/>
    <n v="7.1"/>
    <n v="8.1999999999999993"/>
    <d v="1899-12-30T19:07:00"/>
    <n v="5.2"/>
    <d v="1899-12-30T06:36:00"/>
    <n v="3"/>
    <s v="Sat"/>
    <n v="154277851"/>
    <n v="3572947"/>
    <s v="02-21"/>
    <x v="2"/>
    <n v="2"/>
    <x v="20"/>
    <s v=""/>
  </r>
  <r>
    <x v="782"/>
    <n v="9.1999999999999993"/>
    <n v="14.7"/>
    <d v="1899-12-30T13:20:00"/>
    <n v="3.8"/>
    <d v="1899-12-30T23:48:00"/>
    <n v="10.9"/>
    <s v="Sun"/>
    <n v="147088757"/>
    <n v="3412832"/>
    <s v="02-22"/>
    <x v="2"/>
    <n v="2"/>
    <x v="21"/>
    <s v=""/>
  </r>
  <r>
    <x v="783"/>
    <n v="5.3"/>
    <n v="11.1"/>
    <d v="1899-12-30T16:03:00"/>
    <n v="1.7"/>
    <d v="1899-12-30T06:19:00"/>
    <n v="9.4"/>
    <s v="Mon"/>
    <n v="182157029"/>
    <n v="4221350"/>
    <s v="02-23"/>
    <x v="2"/>
    <n v="2"/>
    <x v="22"/>
    <s v=""/>
  </r>
  <r>
    <x v="784"/>
    <n v="5.8"/>
    <n v="11.6"/>
    <d v="1899-12-30T15:52:00"/>
    <n v="2.6"/>
    <d v="1899-12-30T06:29:00"/>
    <n v="9"/>
    <s v="Tue"/>
    <n v="184445423"/>
    <n v="4268106"/>
    <s v="02-24"/>
    <x v="2"/>
    <n v="2"/>
    <x v="23"/>
    <s v=""/>
  </r>
  <r>
    <x v="785"/>
    <n v="6.6"/>
    <n v="11.3"/>
    <d v="1899-12-30T14:52:00"/>
    <n v="2.1"/>
    <d v="1899-12-30T06:21:00"/>
    <n v="9.1999999999999993"/>
    <s v="Wed"/>
    <n v="184309398"/>
    <n v="4266126"/>
    <s v="02-25"/>
    <x v="2"/>
    <n v="2"/>
    <x v="24"/>
    <s v=""/>
  </r>
  <r>
    <x v="786"/>
    <n v="5.3"/>
    <n v="10.8"/>
    <d v="1899-12-30T11:32:00"/>
    <n v="0"/>
    <d v="1899-12-30T23:54:00"/>
    <n v="10.8"/>
    <s v="Thu"/>
    <n v="188087408"/>
    <n v="4360393"/>
    <s v="02-26"/>
    <x v="2"/>
    <n v="2"/>
    <x v="25"/>
    <s v=""/>
  </r>
  <r>
    <x v="787"/>
    <n v="1.4"/>
    <n v="5.4"/>
    <d v="1899-12-30T15:16:00"/>
    <n v="-2.2000000000000002"/>
    <d v="1899-12-30T06:11:00"/>
    <n v="7.6"/>
    <s v="Fri"/>
    <n v="204968205"/>
    <n v="4754041"/>
    <s v="02-27"/>
    <x v="2"/>
    <n v="2"/>
    <x v="26"/>
    <s v=""/>
  </r>
  <r>
    <x v="788"/>
    <n v="2.2999999999999998"/>
    <n v="7.1"/>
    <d v="1899-12-30T15:40:00"/>
    <n v="-2.1"/>
    <d v="1899-12-30T06:08:00"/>
    <n v="9.1999999999999993"/>
    <s v="Sat"/>
    <n v="194227939"/>
    <n v="4499261"/>
    <s v="02-28"/>
    <x v="2"/>
    <n v="2"/>
    <x v="27"/>
    <s v=""/>
  </r>
  <r>
    <x v="789"/>
    <n v="4.2"/>
    <n v="8.6"/>
    <d v="1899-12-30T15:13:00"/>
    <n v="0.9"/>
    <d v="1899-12-30T00:26:00"/>
    <n v="7.7"/>
    <s v="Sun"/>
    <n v="176943425"/>
    <n v="4097988"/>
    <s v="03-01"/>
    <x v="2"/>
    <n v="3"/>
    <x v="0"/>
    <s v="삼일절"/>
  </r>
  <r>
    <x v="790"/>
    <n v="5.5"/>
    <n v="13"/>
    <d v="1899-12-30T16:09:00"/>
    <n v="0.4"/>
    <d v="1899-12-30T06:43:00"/>
    <n v="12.6"/>
    <s v="Mon"/>
    <n v="190434415"/>
    <n v="4406739"/>
    <s v="03-02"/>
    <x v="2"/>
    <n v="3"/>
    <x v="1"/>
    <s v=""/>
  </r>
  <r>
    <x v="791"/>
    <n v="3.2"/>
    <n v="4.7"/>
    <d v="1899-12-30T16:43:00"/>
    <n v="1.5"/>
    <d v="1899-12-30T11:06:00"/>
    <n v="3.2"/>
    <s v="Tue"/>
    <n v="206285947"/>
    <n v="4771825"/>
    <s v="03-03"/>
    <x v="2"/>
    <n v="3"/>
    <x v="2"/>
    <s v=""/>
  </r>
  <r>
    <x v="792"/>
    <n v="2"/>
    <n v="6.5"/>
    <d v="1899-12-30T14:59:00"/>
    <n v="-1.1000000000000001"/>
    <d v="1899-12-30T06:35:00"/>
    <n v="7.6"/>
    <s v="Wed"/>
    <n v="217594770"/>
    <n v="5047354"/>
    <s v="03-04"/>
    <x v="2"/>
    <n v="3"/>
    <x v="3"/>
    <s v=""/>
  </r>
  <r>
    <x v="793"/>
    <n v="2.6"/>
    <n v="8.4"/>
    <d v="1899-12-30T15:41:00"/>
    <n v="-3"/>
    <d v="1899-12-30T06:50:00"/>
    <n v="11.4"/>
    <s v="Thu"/>
    <n v="212799418"/>
    <n v="4928823"/>
    <s v="03-05"/>
    <x v="2"/>
    <n v="3"/>
    <x v="4"/>
    <s v=""/>
  </r>
  <r>
    <x v="794"/>
    <n v="5.5"/>
    <n v="12.6"/>
    <d v="1899-12-30T16:41:00"/>
    <n v="-0.9"/>
    <d v="1899-12-30T06:50:00"/>
    <n v="13.5"/>
    <s v="Fri"/>
    <n v="196990847"/>
    <n v="4564557"/>
    <s v="03-06"/>
    <x v="2"/>
    <n v="3"/>
    <x v="5"/>
    <s v=""/>
  </r>
  <r>
    <x v="795"/>
    <n v="7.4"/>
    <n v="14.6"/>
    <d v="1899-12-30T15:45:00"/>
    <n v="1.1000000000000001"/>
    <d v="1899-12-30T07:14:00"/>
    <n v="13.5"/>
    <s v="Sat"/>
    <n v="174899874"/>
    <n v="4047756"/>
    <s v="03-07"/>
    <x v="2"/>
    <n v="3"/>
    <x v="6"/>
    <s v=""/>
  </r>
  <r>
    <x v="796"/>
    <n v="8"/>
    <n v="15.7"/>
    <d v="1899-12-30T15:23:00"/>
    <n v="0.5"/>
    <d v="1899-12-30T06:25:00"/>
    <n v="15.2"/>
    <s v="Sun"/>
    <n v="155640779"/>
    <n v="3601319"/>
    <s v="03-08"/>
    <x v="2"/>
    <n v="3"/>
    <x v="7"/>
    <s v=""/>
  </r>
  <r>
    <x v="797"/>
    <n v="7.1"/>
    <n v="14.9"/>
    <d v="1899-12-30T13:00:00"/>
    <n v="-2.1"/>
    <d v="1899-12-30T23:28:00"/>
    <n v="17"/>
    <s v="Mon"/>
    <n v="181464859"/>
    <n v="4196960"/>
    <s v="03-09"/>
    <x v="2"/>
    <n v="3"/>
    <x v="8"/>
    <s v=""/>
  </r>
  <r>
    <x v="798"/>
    <n v="-0.3"/>
    <n v="4.3"/>
    <d v="1899-12-30T16:08:00"/>
    <n v="-4.8"/>
    <d v="1899-12-30T06:32:00"/>
    <n v="9.1"/>
    <s v="Tue"/>
    <n v="222669830"/>
    <n v="5152587"/>
    <s v="03-10"/>
    <x v="2"/>
    <n v="3"/>
    <x v="9"/>
    <s v=""/>
  </r>
  <r>
    <x v="799"/>
    <n v="4.2"/>
    <n v="10"/>
    <d v="1899-12-30T13:51:00"/>
    <n v="-0.9"/>
    <d v="1899-12-30T04:19:00"/>
    <n v="10.9"/>
    <s v="Wed"/>
    <n v="211371656"/>
    <n v="4895816"/>
    <s v="03-11"/>
    <x v="2"/>
    <n v="3"/>
    <x v="10"/>
    <s v=""/>
  </r>
  <r>
    <x v="800"/>
    <n v="5.4"/>
    <n v="12.3"/>
    <d v="1899-12-30T15:19:00"/>
    <n v="-0.6"/>
    <d v="1899-12-30T07:03:00"/>
    <n v="12.9"/>
    <s v="Thu"/>
    <n v="199358463"/>
    <n v="4614239"/>
    <s v="03-12"/>
    <x v="2"/>
    <n v="3"/>
    <x v="11"/>
    <s v=""/>
  </r>
  <r>
    <x v="801"/>
    <n v="7"/>
    <n v="11.2"/>
    <d v="1899-12-30T15:56:00"/>
    <n v="1.7"/>
    <d v="1899-12-30T07:02:00"/>
    <n v="9.5"/>
    <s v="Fri"/>
    <n v="191918022"/>
    <n v="4444496"/>
    <s v="03-13"/>
    <x v="2"/>
    <n v="3"/>
    <x v="12"/>
    <s v=""/>
  </r>
  <r>
    <x v="802"/>
    <n v="8"/>
    <n v="13.8"/>
    <d v="1899-12-30T15:19:00"/>
    <n v="1.6"/>
    <d v="1899-12-30T06:51:00"/>
    <n v="12.2"/>
    <s v="Sat"/>
    <n v="170991766"/>
    <n v="3963828"/>
    <s v="03-14"/>
    <x v="2"/>
    <n v="3"/>
    <x v="13"/>
    <s v=""/>
  </r>
  <r>
    <x v="803"/>
    <n v="10.1"/>
    <n v="18.2"/>
    <d v="1899-12-30T16:16:00"/>
    <n v="2"/>
    <d v="1899-12-30T06:19:00"/>
    <n v="16.2"/>
    <s v="Sun"/>
    <n v="146676451"/>
    <n v="3397654"/>
    <s v="03-15"/>
    <x v="2"/>
    <n v="3"/>
    <x v="14"/>
    <s v=""/>
  </r>
  <r>
    <x v="804"/>
    <n v="12.4"/>
    <n v="22.2"/>
    <d v="1899-12-30T16:03:00"/>
    <n v="4.3"/>
    <d v="1899-12-30T06:21:00"/>
    <n v="17.899999999999999"/>
    <s v="Mon"/>
    <n v="155154776"/>
    <n v="3590715"/>
    <s v="03-16"/>
    <x v="2"/>
    <n v="3"/>
    <x v="15"/>
    <s v=""/>
  </r>
  <r>
    <x v="805"/>
    <n v="15.5"/>
    <n v="24.1"/>
    <d v="1899-12-30T14:36:00"/>
    <n v="6.5"/>
    <d v="1899-12-30T07:09:00"/>
    <n v="17.600000000000001"/>
    <s v="Tue"/>
    <n v="148303359"/>
    <n v="3434726"/>
    <s v="03-17"/>
    <x v="2"/>
    <n v="3"/>
    <x v="16"/>
    <s v=""/>
  </r>
  <r>
    <x v="806"/>
    <n v="10.199999999999999"/>
    <n v="15.7"/>
    <d v="1899-12-30T00:06:00"/>
    <n v="8.6999999999999993"/>
    <d v="1899-12-30T17:39:00"/>
    <n v="7"/>
    <s v="Wed"/>
    <n v="161923196"/>
    <n v="3756125"/>
    <s v="03-18"/>
    <x v="2"/>
    <n v="3"/>
    <x v="17"/>
    <s v=""/>
  </r>
  <r>
    <x v="807"/>
    <n v="12.7"/>
    <n v="19.100000000000001"/>
    <d v="1899-12-30T15:59:00"/>
    <n v="8.8000000000000007"/>
    <d v="1899-12-30T00:01:00"/>
    <n v="10.3"/>
    <s v="Thu"/>
    <n v="146622122"/>
    <n v="3403199"/>
    <s v="03-19"/>
    <x v="2"/>
    <n v="3"/>
    <x v="18"/>
    <s v=""/>
  </r>
  <r>
    <x v="808"/>
    <n v="14.4"/>
    <n v="20.8"/>
    <d v="1899-12-30T14:27:00"/>
    <n v="10.199999999999999"/>
    <d v="1899-12-30T04:01:00"/>
    <n v="10.6"/>
    <s v="Fri"/>
    <n v="137632835"/>
    <n v="3192404"/>
    <s v="03-20"/>
    <x v="2"/>
    <n v="3"/>
    <x v="19"/>
    <s v=""/>
  </r>
  <r>
    <x v="809"/>
    <n v="15.6"/>
    <n v="22.6"/>
    <d v="1899-12-30T15:05:00"/>
    <n v="9.1"/>
    <d v="1899-12-30T06:05:00"/>
    <n v="13.5"/>
    <s v="Sat"/>
    <n v="121960511"/>
    <n v="2828248"/>
    <s v="03-21"/>
    <x v="2"/>
    <n v="3"/>
    <x v="20"/>
    <s v=""/>
  </r>
  <r>
    <x v="810"/>
    <n v="13.2"/>
    <n v="18.8"/>
    <d v="1899-12-30T14:40:00"/>
    <n v="9"/>
    <d v="1899-12-30T04:44:00"/>
    <n v="9.8000000000000007"/>
    <s v="Sun"/>
    <n v="110509998"/>
    <n v="2566185"/>
    <s v="03-22"/>
    <x v="2"/>
    <n v="3"/>
    <x v="21"/>
    <s v=""/>
  </r>
  <r>
    <x v="811"/>
    <n v="7.8"/>
    <n v="13.3"/>
    <d v="1899-12-30T15:23:00"/>
    <n v="3.1"/>
    <d v="1899-12-30T06:38:00"/>
    <n v="10.199999999999999"/>
    <s v="Mon"/>
    <n v="148882942"/>
    <n v="3457947"/>
    <s v="03-23"/>
    <x v="2"/>
    <n v="3"/>
    <x v="22"/>
    <s v=""/>
  </r>
  <r>
    <x v="812"/>
    <n v="8"/>
    <n v="14.1"/>
    <d v="1899-12-30T16:02:00"/>
    <n v="2"/>
    <d v="1899-12-30T06:33:00"/>
    <n v="12.1"/>
    <s v="Tue"/>
    <n v="155677037"/>
    <n v="3607159"/>
    <s v="03-24"/>
    <x v="2"/>
    <n v="3"/>
    <x v="23"/>
    <s v=""/>
  </r>
  <r>
    <x v="813"/>
    <n v="8.9"/>
    <n v="16"/>
    <d v="1899-12-30T15:10:00"/>
    <n v="1"/>
    <d v="1899-12-30T06:27:00"/>
    <n v="15"/>
    <s v="Wed"/>
    <n v="154602936"/>
    <n v="3577906"/>
    <s v="03-25"/>
    <x v="2"/>
    <n v="3"/>
    <x v="24"/>
    <s v=""/>
  </r>
  <r>
    <x v="814"/>
    <n v="12.1"/>
    <n v="19.7"/>
    <d v="1899-12-30T16:20:00"/>
    <n v="3.3"/>
    <d v="1899-12-30T06:35:00"/>
    <n v="16.399999999999999"/>
    <s v="Thu"/>
    <n v="148048781"/>
    <n v="3433786"/>
    <s v="03-26"/>
    <x v="2"/>
    <n v="3"/>
    <x v="25"/>
    <s v=""/>
  </r>
  <r>
    <x v="815"/>
    <n v="13.6"/>
    <n v="19.600000000000001"/>
    <d v="1899-12-30T15:32:00"/>
    <n v="6.4"/>
    <d v="1899-12-30T06:55:00"/>
    <n v="13.2"/>
    <s v="Fri"/>
    <n v="141977952"/>
    <n v="3302302"/>
    <s v="03-27"/>
    <x v="2"/>
    <n v="3"/>
    <x v="26"/>
    <s v=""/>
  </r>
  <r>
    <x v="816"/>
    <n v="14.7"/>
    <n v="22.5"/>
    <d v="1899-12-30T15:49:00"/>
    <n v="5.5"/>
    <d v="1899-12-30T06:18:00"/>
    <n v="17"/>
    <s v="Sat"/>
    <n v="125426843"/>
    <n v="2909097"/>
    <s v="03-28"/>
    <x v="2"/>
    <n v="3"/>
    <x v="27"/>
    <s v=""/>
  </r>
  <r>
    <x v="817"/>
    <n v="15.6"/>
    <n v="21.4"/>
    <d v="1899-12-30T16:20:00"/>
    <n v="10.4"/>
    <d v="1899-12-30T05:55:00"/>
    <n v="11"/>
    <s v="Sun"/>
    <n v="103642697"/>
    <n v="2410373"/>
    <s v="03-29"/>
    <x v="2"/>
    <n v="3"/>
    <x v="28"/>
    <s v=""/>
  </r>
  <r>
    <x v="818"/>
    <n v="15.8"/>
    <n v="24.1"/>
    <d v="1899-12-30T15:50:00"/>
    <n v="7.9"/>
    <d v="1899-12-30T06:02:00"/>
    <n v="16.2"/>
    <s v="Mon"/>
    <n v="118003356"/>
    <n v="2746409"/>
    <s v="03-30"/>
    <x v="2"/>
    <n v="3"/>
    <x v="29"/>
    <s v=""/>
  </r>
  <r>
    <x v="819"/>
    <n v="14.4"/>
    <n v="16.2"/>
    <d v="1899-12-30T16:16:00"/>
    <n v="11"/>
    <d v="1899-12-30T06:22:00"/>
    <n v="5.2"/>
    <s v="Tue"/>
    <n v="124434907"/>
    <n v="2891210"/>
    <s v="03-31"/>
    <x v="2"/>
    <n v="3"/>
    <x v="30"/>
    <s v=""/>
  </r>
  <r>
    <x v="820"/>
    <n v="12.3"/>
    <n v="15.3"/>
    <d v="1899-12-30T08:22:00"/>
    <n v="9.6999999999999993"/>
    <d v="1899-12-30T22:14:00"/>
    <n v="5.6"/>
    <s v="Wed"/>
    <n v="132675307"/>
    <n v="3084148"/>
    <s v="04-01"/>
    <x v="2"/>
    <n v="4"/>
    <x v="0"/>
    <s v=""/>
  </r>
  <r>
    <x v="821"/>
    <n v="13.4"/>
    <n v="18.399999999999999"/>
    <d v="1899-12-31T00:00:00"/>
    <n v="9.8000000000000007"/>
    <d v="1899-12-30T00:01:00"/>
    <n v="8.6"/>
    <s v="Thu"/>
    <n v="134658605"/>
    <n v="3130241"/>
    <s v="04-02"/>
    <x v="2"/>
    <n v="4"/>
    <x v="1"/>
    <s v=""/>
  </r>
  <r>
    <x v="822"/>
    <n v="17.899999999999999"/>
    <n v="23.4"/>
    <d v="1899-12-30T00:50:00"/>
    <n v="11"/>
    <d v="1899-12-30T23:44:00"/>
    <n v="12.4"/>
    <s v="Fri"/>
    <n v="120749071"/>
    <n v="2807580"/>
    <s v="04-03"/>
    <x v="2"/>
    <n v="4"/>
    <x v="2"/>
    <s v=""/>
  </r>
  <r>
    <x v="823"/>
    <n v="11"/>
    <n v="16.8"/>
    <d v="1899-12-30T13:13:00"/>
    <n v="8.1"/>
    <d v="1899-12-30T22:42:00"/>
    <n v="8.6999999999999993"/>
    <s v="Sat"/>
    <n v="124738883"/>
    <n v="2895149"/>
    <s v="04-04"/>
    <x v="2"/>
    <n v="4"/>
    <x v="3"/>
    <s v=""/>
  </r>
  <r>
    <x v="824"/>
    <n v="10.7"/>
    <n v="12.7"/>
    <d v="1899-12-30T15:07:00"/>
    <n v="8.1"/>
    <d v="1899-12-30T00:46:00"/>
    <n v="4.5999999999999996"/>
    <s v="Sun"/>
    <n v="113099898"/>
    <n v="2623191"/>
    <s v="04-05"/>
    <x v="2"/>
    <n v="4"/>
    <x v="4"/>
    <s v=""/>
  </r>
  <r>
    <x v="825"/>
    <n v="11.4"/>
    <n v="13"/>
    <d v="1899-12-30T13:01:00"/>
    <n v="10"/>
    <d v="1899-12-30T23:49:00"/>
    <n v="3"/>
    <s v="Mon"/>
    <n v="135081705"/>
    <n v="3137618"/>
    <s v="04-06"/>
    <x v="2"/>
    <n v="4"/>
    <x v="5"/>
    <s v=""/>
  </r>
  <r>
    <x v="826"/>
    <n v="9"/>
    <n v="10.7"/>
    <d v="1899-12-30T12:50:00"/>
    <n v="7.9"/>
    <d v="1899-12-30T20:24:00"/>
    <n v="2.8"/>
    <s v="Tue"/>
    <n v="153044256"/>
    <n v="3555771"/>
    <s v="04-07"/>
    <x v="2"/>
    <n v="4"/>
    <x v="6"/>
    <s v=""/>
  </r>
  <r>
    <x v="827"/>
    <n v="9"/>
    <n v="12.6"/>
    <d v="1899-12-30T15:26:00"/>
    <n v="7.3"/>
    <d v="1899-12-30T06:29:00"/>
    <n v="5.3"/>
    <s v="Wed"/>
    <n v="153775610"/>
    <n v="3573115"/>
    <s v="04-08"/>
    <x v="2"/>
    <n v="4"/>
    <x v="7"/>
    <s v=""/>
  </r>
  <r>
    <x v="828"/>
    <n v="10.7"/>
    <n v="17.2"/>
    <d v="1899-12-30T14:28:00"/>
    <n v="3.9"/>
    <d v="1899-12-30T06:03:00"/>
    <n v="13.3"/>
    <s v="Thu"/>
    <n v="145249324"/>
    <n v="3372663"/>
    <s v="04-09"/>
    <x v="2"/>
    <n v="4"/>
    <x v="8"/>
    <s v=""/>
  </r>
  <r>
    <x v="829"/>
    <n v="12.2"/>
    <n v="20.399999999999999"/>
    <d v="1899-12-30T14:50:00"/>
    <n v="6.2"/>
    <d v="1899-12-30T06:30:00"/>
    <n v="14.2"/>
    <s v="Fri"/>
    <n v="142505350"/>
    <n v="3307836"/>
    <s v="04-10"/>
    <x v="2"/>
    <n v="4"/>
    <x v="9"/>
    <s v=""/>
  </r>
  <r>
    <x v="830"/>
    <n v="13.3"/>
    <n v="21.5"/>
    <d v="1899-12-30T15:12:00"/>
    <n v="5.6"/>
    <d v="1899-12-30T06:07:00"/>
    <n v="15.9"/>
    <s v="Sat"/>
    <n v="126147192"/>
    <n v="2925189"/>
    <s v="04-11"/>
    <x v="2"/>
    <n v="4"/>
    <x v="10"/>
    <s v=""/>
  </r>
  <r>
    <x v="831"/>
    <n v="12"/>
    <n v="18.2"/>
    <d v="1899-12-30T14:16:00"/>
    <n v="6.5"/>
    <d v="1899-12-30T06:01:00"/>
    <n v="11.7"/>
    <s v="Sun"/>
    <n v="114529368"/>
    <n v="2654202"/>
    <s v="04-12"/>
    <x v="2"/>
    <n v="4"/>
    <x v="11"/>
    <s v=""/>
  </r>
  <r>
    <x v="832"/>
    <n v="10.5"/>
    <n v="12.8"/>
    <d v="1899-12-30T11:44:00"/>
    <n v="9.1999999999999993"/>
    <d v="1899-12-30T05:00:00"/>
    <n v="3.6"/>
    <s v="Mon"/>
    <n v="145503156"/>
    <n v="3371365"/>
    <s v="04-13"/>
    <x v="2"/>
    <n v="4"/>
    <x v="12"/>
    <s v=""/>
  </r>
  <r>
    <x v="833"/>
    <n v="11.8"/>
    <n v="17.399999999999999"/>
    <d v="1899-12-30T14:11:00"/>
    <n v="8.6999999999999993"/>
    <d v="1899-12-30T07:06:00"/>
    <n v="8.6999999999999993"/>
    <s v="Tue"/>
    <n v="141491104"/>
    <n v="3282338"/>
    <s v="04-14"/>
    <x v="2"/>
    <n v="4"/>
    <x v="13"/>
    <s v=""/>
  </r>
  <r>
    <x v="834"/>
    <n v="14.7"/>
    <n v="22.3"/>
    <d v="1899-12-30T15:06:00"/>
    <n v="8"/>
    <d v="1899-12-30T06:14:00"/>
    <n v="14.3"/>
    <s v="Wed"/>
    <n v="134848536"/>
    <n v="3130652"/>
    <s v="04-15"/>
    <x v="2"/>
    <n v="4"/>
    <x v="14"/>
    <s v=""/>
  </r>
  <r>
    <x v="835"/>
    <n v="14.3"/>
    <n v="24.6"/>
    <d v="1899-12-30T13:14:00"/>
    <n v="8.9"/>
    <d v="1899-12-30T06:19:00"/>
    <n v="15.7"/>
    <s v="Thu"/>
    <n v="132310353"/>
    <n v="3065317"/>
    <s v="04-16"/>
    <x v="2"/>
    <n v="4"/>
    <x v="15"/>
    <s v=""/>
  </r>
  <r>
    <x v="836"/>
    <n v="14.4"/>
    <n v="21.7"/>
    <d v="1899-12-30T16:33:00"/>
    <n v="6.4"/>
    <d v="1899-12-30T06:09:00"/>
    <n v="15.3"/>
    <s v="Fri"/>
    <n v="127218245"/>
    <n v="2945680"/>
    <s v="04-17"/>
    <x v="2"/>
    <n v="4"/>
    <x v="16"/>
    <s v=""/>
  </r>
  <r>
    <x v="837"/>
    <n v="14.5"/>
    <n v="22.5"/>
    <d v="1899-12-30T15:46:00"/>
    <n v="7.4"/>
    <d v="1899-12-30T06:35:00"/>
    <n v="15.1"/>
    <s v="Sat"/>
    <n v="115790573"/>
    <n v="2684695"/>
    <s v="04-18"/>
    <x v="2"/>
    <n v="4"/>
    <x v="17"/>
    <s v=""/>
  </r>
  <r>
    <x v="838"/>
    <n v="14.1"/>
    <n v="17.2"/>
    <d v="1899-12-30T18:19:00"/>
    <n v="12"/>
    <d v="1899-12-30T00:07:00"/>
    <n v="5.2"/>
    <s v="Sun"/>
    <n v="104307955"/>
    <n v="2423155"/>
    <s v="04-19"/>
    <x v="2"/>
    <n v="4"/>
    <x v="18"/>
    <s v=""/>
  </r>
  <r>
    <x v="839"/>
    <n v="11.6"/>
    <n v="13.6"/>
    <d v="1899-12-30T00:01:00"/>
    <n v="9.5"/>
    <d v="1899-12-31T00:00:00"/>
    <n v="4.0999999999999996"/>
    <s v="Mon"/>
    <n v="126139767"/>
    <n v="2928338"/>
    <s v="04-20"/>
    <x v="2"/>
    <n v="4"/>
    <x v="19"/>
    <s v=""/>
  </r>
  <r>
    <x v="840"/>
    <n v="15.2"/>
    <n v="23.3"/>
    <d v="1899-12-30T15:42:00"/>
    <n v="8.1999999999999993"/>
    <d v="1899-12-30T02:13:00"/>
    <n v="15.1"/>
    <s v="Tue"/>
    <n v="122266589"/>
    <n v="2837165"/>
    <s v="04-21"/>
    <x v="2"/>
    <n v="4"/>
    <x v="20"/>
    <s v=""/>
  </r>
  <r>
    <x v="841"/>
    <n v="17.7"/>
    <n v="24.6"/>
    <d v="1899-12-30T15:04:00"/>
    <n v="11"/>
    <d v="1899-12-30T06:09:00"/>
    <n v="13.6"/>
    <s v="Wed"/>
    <n v="116429565"/>
    <n v="2699605"/>
    <s v="04-22"/>
    <x v="2"/>
    <n v="4"/>
    <x v="21"/>
    <s v=""/>
  </r>
  <r>
    <x v="842"/>
    <n v="17.600000000000001"/>
    <n v="25.1"/>
    <d v="1899-12-30T14:23:00"/>
    <n v="9.3000000000000007"/>
    <d v="1899-12-30T05:49:00"/>
    <n v="15.8"/>
    <s v="Thu"/>
    <n v="111981544"/>
    <n v="2595330"/>
    <s v="04-23"/>
    <x v="2"/>
    <n v="4"/>
    <x v="22"/>
    <s v=""/>
  </r>
  <r>
    <x v="843"/>
    <n v="19.2"/>
    <n v="26.1"/>
    <d v="1899-12-30T15:33:00"/>
    <n v="11.2"/>
    <d v="1899-12-30T05:22:00"/>
    <n v="14.9"/>
    <s v="Fri"/>
    <n v="107896354"/>
    <n v="2499601"/>
    <s v="04-24"/>
    <x v="2"/>
    <n v="4"/>
    <x v="23"/>
    <s v=""/>
  </r>
  <r>
    <x v="844"/>
    <n v="19.7"/>
    <n v="27"/>
    <d v="1899-12-30T15:32:00"/>
    <n v="11.1"/>
    <d v="1899-12-30T05:46:00"/>
    <n v="15.9"/>
    <s v="Sat"/>
    <n v="97453151"/>
    <n v="2257501"/>
    <s v="04-25"/>
    <x v="2"/>
    <n v="4"/>
    <x v="24"/>
    <s v=""/>
  </r>
  <r>
    <x v="845"/>
    <n v="21.9"/>
    <n v="30"/>
    <d v="1899-12-30T16:04:00"/>
    <n v="12.2"/>
    <d v="1899-12-30T06:18:00"/>
    <n v="17.8"/>
    <s v="Sun"/>
    <n v="79247281"/>
    <n v="1835525"/>
    <s v="04-26"/>
    <x v="2"/>
    <n v="4"/>
    <x v="25"/>
    <s v=""/>
  </r>
  <r>
    <x v="846"/>
    <n v="22"/>
    <n v="29.5"/>
    <d v="1899-12-30T14:54:00"/>
    <n v="14.7"/>
    <d v="1899-12-30T05:35:00"/>
    <n v="14.8"/>
    <s v="Mon"/>
    <n v="94665785"/>
    <n v="2193011"/>
    <s v="04-27"/>
    <x v="2"/>
    <n v="4"/>
    <x v="26"/>
    <s v=""/>
  </r>
  <r>
    <x v="847"/>
    <n v="19.7"/>
    <n v="25.4"/>
    <d v="1899-12-30T15:20:00"/>
    <n v="14.8"/>
    <d v="1899-12-30T05:27:00"/>
    <n v="10.6"/>
    <s v="Tue"/>
    <n v="98568170"/>
    <n v="2289028"/>
    <s v="04-28"/>
    <x v="2"/>
    <n v="4"/>
    <x v="27"/>
    <s v=""/>
  </r>
  <r>
    <x v="848"/>
    <n v="16"/>
    <n v="17.5"/>
    <d v="1899-12-30T00:04:00"/>
    <n v="14.7"/>
    <d v="1899-12-30T19:40:00"/>
    <n v="2.8"/>
    <s v="Wed"/>
    <n v="105286612"/>
    <n v="2436815"/>
    <s v="04-29"/>
    <x v="2"/>
    <n v="4"/>
    <x v="28"/>
    <s v=""/>
  </r>
  <r>
    <x v="849"/>
    <n v="18.8"/>
    <n v="25.7"/>
    <d v="1899-12-30T15:01:00"/>
    <n v="13.5"/>
    <d v="1899-12-30T06:01:00"/>
    <n v="12.2"/>
    <s v="Thu"/>
    <n v="100357067"/>
    <n v="2325356"/>
    <s v="04-30"/>
    <x v="2"/>
    <n v="4"/>
    <x v="29"/>
    <s v=""/>
  </r>
  <r>
    <x v="850"/>
    <n v="21.5"/>
    <n v="29.6"/>
    <d v="1899-12-30T16:16:00"/>
    <n v="14.3"/>
    <d v="1899-12-30T05:53:00"/>
    <n v="15.3"/>
    <s v="Fri"/>
    <n v="86939984"/>
    <n v="2012020"/>
    <s v="05-01"/>
    <x v="2"/>
    <n v="5"/>
    <x v="0"/>
    <s v=""/>
  </r>
  <r>
    <x v="851"/>
    <n v="22.3"/>
    <n v="28"/>
    <d v="1899-12-30T14:03:00"/>
    <n v="15.4"/>
    <d v="1899-12-30T05:13:00"/>
    <n v="12.6"/>
    <s v="Sat"/>
    <n v="76364716"/>
    <n v="1772467"/>
    <s v="05-02"/>
    <x v="2"/>
    <n v="5"/>
    <x v="1"/>
    <s v=""/>
  </r>
  <r>
    <x v="852"/>
    <n v="18.399999999999999"/>
    <n v="21.8"/>
    <d v="1899-12-30T00:04:00"/>
    <n v="17.5"/>
    <d v="1899-12-30T19:32:00"/>
    <n v="4.3"/>
    <s v="Sun"/>
    <n v="66134664"/>
    <n v="1536399"/>
    <s v="05-03"/>
    <x v="2"/>
    <n v="5"/>
    <x v="2"/>
    <s v=""/>
  </r>
  <r>
    <x v="853"/>
    <n v="19.7"/>
    <n v="24.1"/>
    <d v="1899-12-30T13:17:00"/>
    <n v="14.6"/>
    <d v="1899-12-31T00:00:00"/>
    <n v="9.5"/>
    <s v="Mon"/>
    <n v="84011428"/>
    <n v="1950416"/>
    <s v="05-04"/>
    <x v="2"/>
    <n v="5"/>
    <x v="3"/>
    <s v=""/>
  </r>
  <r>
    <x v="854"/>
    <n v="18.100000000000001"/>
    <n v="25.3"/>
    <d v="1899-12-30T16:30:00"/>
    <n v="9.6"/>
    <d v="1899-12-30T06:16:00"/>
    <n v="15.7"/>
    <s v="Tue"/>
    <n v="84431118"/>
    <n v="1961550"/>
    <s v="05-05"/>
    <x v="2"/>
    <n v="5"/>
    <x v="4"/>
    <s v="어린이날"/>
  </r>
  <r>
    <x v="855"/>
    <n v="19"/>
    <n v="25.5"/>
    <d v="1899-12-30T16:12:00"/>
    <n v="11.4"/>
    <d v="1899-12-30T05:33:00"/>
    <n v="14.1"/>
    <s v="Wed"/>
    <n v="92286735"/>
    <n v="2144780"/>
    <s v="05-06"/>
    <x v="2"/>
    <n v="5"/>
    <x v="5"/>
    <s v=""/>
  </r>
  <r>
    <x v="856"/>
    <n v="20.7"/>
    <n v="27.8"/>
    <d v="1899-12-30T15:55:00"/>
    <n v="12.9"/>
    <d v="1899-12-30T05:59:00"/>
    <n v="14.9"/>
    <s v="Thu"/>
    <n v="92531195"/>
    <n v="2151181"/>
    <s v="05-07"/>
    <x v="2"/>
    <n v="5"/>
    <x v="6"/>
    <s v=""/>
  </r>
  <r>
    <x v="857"/>
    <n v="20.7"/>
    <n v="26"/>
    <d v="1899-12-30T13:10:00"/>
    <n v="13.4"/>
    <d v="1899-12-30T05:32:00"/>
    <n v="12.6"/>
    <s v="Fri"/>
    <n v="92102455"/>
    <n v="2137747"/>
    <s v="05-08"/>
    <x v="2"/>
    <n v="5"/>
    <x v="7"/>
    <s v=""/>
  </r>
  <r>
    <x v="858"/>
    <n v="20.7"/>
    <n v="27.1"/>
    <d v="1899-12-30T15:58:00"/>
    <n v="16.2"/>
    <d v="1899-12-30T23:53:00"/>
    <n v="10.9"/>
    <s v="Sat"/>
    <n v="81522680"/>
    <n v="1889921"/>
    <s v="05-09"/>
    <x v="2"/>
    <n v="5"/>
    <x v="8"/>
    <s v=""/>
  </r>
  <r>
    <x v="859"/>
    <n v="18"/>
    <n v="26.8"/>
    <d v="1899-12-30T15:49:00"/>
    <n v="13.3"/>
    <d v="1899-12-30T05:21:00"/>
    <n v="13.5"/>
    <s v="Sun"/>
    <n v="66756513"/>
    <n v="1546758"/>
    <s v="05-10"/>
    <x v="2"/>
    <n v="5"/>
    <x v="9"/>
    <s v=""/>
  </r>
  <r>
    <x v="860"/>
    <n v="18.5"/>
    <n v="23.8"/>
    <d v="1899-12-30T14:09:00"/>
    <n v="13.5"/>
    <d v="1899-12-30T05:18:00"/>
    <n v="10.3"/>
    <s v="Mon"/>
    <n v="89066154"/>
    <n v="2064031"/>
    <s v="05-11"/>
    <x v="2"/>
    <n v="5"/>
    <x v="10"/>
    <s v=""/>
  </r>
  <r>
    <x v="861"/>
    <n v="18.899999999999999"/>
    <n v="23.1"/>
    <d v="1899-12-30T14:55:00"/>
    <n v="13.8"/>
    <d v="1899-12-30T22:46:00"/>
    <n v="9.3000000000000007"/>
    <s v="Tue"/>
    <n v="93204179"/>
    <n v="2160448"/>
    <s v="05-12"/>
    <x v="2"/>
    <n v="5"/>
    <x v="11"/>
    <s v=""/>
  </r>
  <r>
    <x v="862"/>
    <n v="22.3"/>
    <n v="29.3"/>
    <d v="1899-12-30T15:18:00"/>
    <n v="13.6"/>
    <d v="1899-12-30T04:28:00"/>
    <n v="15.7"/>
    <s v="Wed"/>
    <n v="91583210"/>
    <n v="2126240"/>
    <s v="05-13"/>
    <x v="2"/>
    <n v="5"/>
    <x v="12"/>
    <s v=""/>
  </r>
  <r>
    <x v="863"/>
    <n v="23"/>
    <n v="29.8"/>
    <d v="1899-12-30T15:22:00"/>
    <n v="15.5"/>
    <d v="1899-12-30T05:48:00"/>
    <n v="14.3"/>
    <s v="Thu"/>
    <n v="91356772"/>
    <n v="2121268"/>
    <s v="05-14"/>
    <x v="2"/>
    <n v="5"/>
    <x v="13"/>
    <s v=""/>
  </r>
  <r>
    <x v="864"/>
    <n v="23.5"/>
    <n v="28.2"/>
    <d v="1899-12-30T12:26:00"/>
    <n v="19.7"/>
    <d v="1899-12-30T23:58:00"/>
    <n v="8.5"/>
    <s v="Fri"/>
    <n v="86613252"/>
    <n v="2011011"/>
    <s v="05-15"/>
    <x v="2"/>
    <n v="5"/>
    <x v="14"/>
    <s v=""/>
  </r>
  <r>
    <x v="865"/>
    <n v="21"/>
    <n v="28.7"/>
    <d v="1899-12-30T15:35:00"/>
    <n v="14.7"/>
    <d v="1899-12-30T06:00:00"/>
    <n v="14"/>
    <s v="Sat"/>
    <n v="76076613"/>
    <n v="1765051"/>
    <s v="05-16"/>
    <x v="2"/>
    <n v="5"/>
    <x v="15"/>
    <s v=""/>
  </r>
  <r>
    <x v="866"/>
    <n v="20.9"/>
    <n v="27.8"/>
    <d v="1899-12-30T14:15:00"/>
    <n v="12.8"/>
    <d v="1899-12-30T05:04:00"/>
    <n v="15"/>
    <s v="Sun"/>
    <n v="61239367"/>
    <n v="1420233"/>
    <s v="05-17"/>
    <x v="2"/>
    <n v="5"/>
    <x v="16"/>
    <s v=""/>
  </r>
  <r>
    <x v="867"/>
    <n v="16"/>
    <n v="19.2"/>
    <d v="1899-12-30T00:34:00"/>
    <n v="14.7"/>
    <d v="1899-12-30T23:49:00"/>
    <n v="4.5"/>
    <s v="Mon"/>
    <n v="84739675"/>
    <n v="1966819"/>
    <s v="05-18"/>
    <x v="2"/>
    <n v="5"/>
    <x v="17"/>
    <s v=""/>
  </r>
  <r>
    <x v="868"/>
    <n v="21.2"/>
    <n v="28.6"/>
    <d v="1899-12-30T17:02:00"/>
    <n v="13.7"/>
    <d v="1899-12-30T04:06:00"/>
    <n v="14.9"/>
    <s v="Tue"/>
    <n v="88923382"/>
    <n v="2063933"/>
    <s v="05-19"/>
    <x v="2"/>
    <n v="5"/>
    <x v="18"/>
    <s v=""/>
  </r>
  <r>
    <x v="869"/>
    <n v="20"/>
    <n v="25.4"/>
    <d v="1899-12-30T14:25:00"/>
    <n v="15.6"/>
    <d v="1899-12-30T23:38:00"/>
    <n v="9.8000000000000007"/>
    <s v="Wed"/>
    <n v="87848595"/>
    <n v="2040360"/>
    <s v="05-20"/>
    <x v="2"/>
    <n v="5"/>
    <x v="19"/>
    <s v=""/>
  </r>
  <r>
    <x v="870"/>
    <n v="21.7"/>
    <n v="28.1"/>
    <d v="1899-12-30T15:50:00"/>
    <n v="12.6"/>
    <d v="1899-12-30T05:56:00"/>
    <n v="15.5"/>
    <s v="Thu"/>
    <n v="88607452"/>
    <n v="2056821"/>
    <s v="05-21"/>
    <x v="2"/>
    <n v="5"/>
    <x v="20"/>
    <s v=""/>
  </r>
  <r>
    <x v="871"/>
    <n v="24"/>
    <n v="30.9"/>
    <d v="1899-12-30T15:57:00"/>
    <n v="17.3"/>
    <d v="1899-12-30T05:54:00"/>
    <n v="13.6"/>
    <s v="Fri"/>
    <n v="86031844"/>
    <n v="1996075"/>
    <s v="05-22"/>
    <x v="2"/>
    <n v="5"/>
    <x v="21"/>
    <s v=""/>
  </r>
  <r>
    <x v="872"/>
    <n v="24.1"/>
    <n v="29.8"/>
    <d v="1899-12-30T15:47:00"/>
    <n v="19.2"/>
    <d v="1899-12-30T05:48:00"/>
    <n v="10.6"/>
    <s v="Sat"/>
    <n v="76564617"/>
    <n v="1778974"/>
    <s v="05-23"/>
    <x v="2"/>
    <n v="5"/>
    <x v="22"/>
    <s v=""/>
  </r>
  <r>
    <x v="873"/>
    <n v="24.4"/>
    <n v="31.5"/>
    <d v="1899-12-30T15:27:00"/>
    <n v="16.2"/>
    <d v="1899-12-30T05:37:00"/>
    <n v="15.3"/>
    <s v="Sun"/>
    <n v="57966496"/>
    <n v="1349303"/>
    <s v="05-24"/>
    <x v="2"/>
    <n v="5"/>
    <x v="23"/>
    <s v=""/>
  </r>
  <r>
    <x v="874"/>
    <n v="25.4"/>
    <n v="32.5"/>
    <d v="1899-12-30T15:14:00"/>
    <n v="17.2"/>
    <d v="1899-12-30T05:05:00"/>
    <n v="15.3"/>
    <s v="Mon"/>
    <n v="71380770"/>
    <n v="1661432"/>
    <s v="05-25"/>
    <x v="2"/>
    <n v="5"/>
    <x v="24"/>
    <s v="석가탄신일"/>
  </r>
  <r>
    <x v="875"/>
    <n v="27.3"/>
    <n v="34.5"/>
    <d v="1899-12-30T15:46:00"/>
    <n v="18.100000000000001"/>
    <d v="1899-12-30T05:33:00"/>
    <n v="16.399999999999999"/>
    <s v="Tue"/>
    <n v="83453110"/>
    <n v="1942921"/>
    <s v="05-26"/>
    <x v="2"/>
    <n v="5"/>
    <x v="25"/>
    <s v=""/>
  </r>
  <r>
    <x v="876"/>
    <n v="26.3"/>
    <n v="33.5"/>
    <d v="1899-12-30T15:24:00"/>
    <n v="18.3"/>
    <d v="1899-12-30T05:42:00"/>
    <n v="15.2"/>
    <s v="Wed"/>
    <n v="84236293"/>
    <n v="1959147"/>
    <s v="05-27"/>
    <x v="2"/>
    <n v="5"/>
    <x v="26"/>
    <s v=""/>
  </r>
  <r>
    <x v="877"/>
    <n v="24.4"/>
    <n v="31.9"/>
    <d v="1899-12-30T15:49:00"/>
    <n v="18.899999999999999"/>
    <d v="1899-12-30T06:07:00"/>
    <n v="13"/>
    <s v="Thu"/>
    <n v="83352785"/>
    <n v="1936310"/>
    <s v="05-28"/>
    <x v="2"/>
    <n v="5"/>
    <x v="27"/>
    <s v=""/>
  </r>
  <r>
    <x v="878"/>
    <n v="25.2"/>
    <n v="32.799999999999997"/>
    <d v="1899-12-30T15:19:00"/>
    <n v="16.600000000000001"/>
    <d v="1899-12-30T05:28:00"/>
    <n v="16.2"/>
    <s v="Fri"/>
    <n v="82914301"/>
    <n v="1921154"/>
    <s v="05-29"/>
    <x v="2"/>
    <n v="5"/>
    <x v="28"/>
    <s v=""/>
  </r>
  <r>
    <x v="879"/>
    <n v="21.9"/>
    <n v="25.6"/>
    <d v="1899-12-30T00:02:00"/>
    <n v="19.399999999999999"/>
    <d v="1899-12-30T23:57:00"/>
    <n v="6.2"/>
    <s v="Sat"/>
    <n v="71630587"/>
    <n v="1659774"/>
    <s v="05-30"/>
    <x v="2"/>
    <n v="5"/>
    <x v="29"/>
    <s v=""/>
  </r>
  <r>
    <x v="880"/>
    <n v="23.4"/>
    <n v="30.4"/>
    <d v="1899-12-30T15:27:00"/>
    <n v="17.8"/>
    <d v="1899-12-30T05:48:00"/>
    <n v="12.6"/>
    <s v="Sun"/>
    <n v="56088734"/>
    <n v="1301962"/>
    <s v="05-31"/>
    <x v="2"/>
    <n v="5"/>
    <x v="30"/>
    <s v=""/>
  </r>
  <r>
    <x v="881"/>
    <n v="25.5"/>
    <n v="32.799999999999997"/>
    <d v="1899-12-30T16:19:00"/>
    <n v="17"/>
    <d v="1899-12-30T05:51:00"/>
    <n v="15.8"/>
    <s v="Mon"/>
    <n v="79687663"/>
    <n v="1851618"/>
    <s v="06-01"/>
    <x v="2"/>
    <n v="6"/>
    <x v="0"/>
    <s v=""/>
  </r>
  <r>
    <x v="882"/>
    <n v="24.1"/>
    <n v="27.3"/>
    <d v="1899-12-30T14:29:00"/>
    <n v="22.2"/>
    <d v="1899-12-30T23:55:00"/>
    <n v="5.0999999999999996"/>
    <s v="Tue"/>
    <n v="85481556"/>
    <n v="1987208"/>
    <s v="06-02"/>
    <x v="2"/>
    <n v="6"/>
    <x v="1"/>
    <s v=""/>
  </r>
  <r>
    <x v="883"/>
    <n v="24.6"/>
    <n v="31"/>
    <d v="1899-12-30T15:22:00"/>
    <n v="19.600000000000001"/>
    <d v="1899-12-30T23:51:00"/>
    <n v="11.4"/>
    <s v="Wed"/>
    <n v="84412132"/>
    <n v="1960387"/>
    <s v="06-03"/>
    <x v="2"/>
    <n v="6"/>
    <x v="2"/>
    <s v=""/>
  </r>
  <r>
    <x v="884"/>
    <n v="24.2"/>
    <n v="32.1"/>
    <d v="1899-12-30T14:25:00"/>
    <n v="15.5"/>
    <d v="1899-12-30T05:29:00"/>
    <n v="16.600000000000001"/>
    <s v="Thu"/>
    <n v="84004991"/>
    <n v="1951568"/>
    <s v="06-04"/>
    <x v="2"/>
    <n v="6"/>
    <x v="3"/>
    <s v=""/>
  </r>
  <r>
    <x v="885"/>
    <n v="17.5"/>
    <n v="23.1"/>
    <d v="1899-12-30T00:10:00"/>
    <n v="13.9"/>
    <d v="1899-12-30T23:18:00"/>
    <n v="9.1999999999999993"/>
    <s v="Fri"/>
    <n v="83832519"/>
    <n v="1948095"/>
    <s v="06-05"/>
    <x v="2"/>
    <n v="6"/>
    <x v="4"/>
    <s v=""/>
  </r>
  <r>
    <x v="886"/>
    <n v="20"/>
    <n v="28.2"/>
    <d v="1899-12-30T17:03:00"/>
    <n v="12.9"/>
    <d v="1899-12-30T04:44:00"/>
    <n v="15.3"/>
    <s v="Sat"/>
    <n v="72050028"/>
    <n v="1673776"/>
    <s v="06-06"/>
    <x v="2"/>
    <n v="6"/>
    <x v="5"/>
    <s v="현충일"/>
  </r>
  <r>
    <x v="887"/>
    <n v="22.9"/>
    <n v="30.8"/>
    <d v="1899-12-30T15:05:00"/>
    <n v="16.100000000000001"/>
    <d v="1899-12-30T05:10:00"/>
    <n v="14.7"/>
    <s v="Sun"/>
    <n v="57768259"/>
    <n v="1340754"/>
    <s v="06-07"/>
    <x v="2"/>
    <n v="6"/>
    <x v="6"/>
    <s v=""/>
  </r>
  <r>
    <x v="888"/>
    <n v="22.1"/>
    <n v="27.1"/>
    <d v="1899-12-30T12:03:00"/>
    <n v="17.899999999999999"/>
    <d v="1899-12-30T04:29:00"/>
    <n v="9.1999999999999993"/>
    <s v="Mon"/>
    <n v="80509607"/>
    <n v="1871802"/>
    <s v="06-08"/>
    <x v="2"/>
    <n v="6"/>
    <x v="7"/>
    <s v=""/>
  </r>
  <r>
    <x v="889"/>
    <n v="24.8"/>
    <n v="31.3"/>
    <d v="1899-12-30T16:18:00"/>
    <n v="18.2"/>
    <d v="1899-12-30T04:22:00"/>
    <n v="13.1"/>
    <s v="Tue"/>
    <n v="84249867"/>
    <n v="1961727"/>
    <s v="06-09"/>
    <x v="2"/>
    <n v="6"/>
    <x v="8"/>
    <s v=""/>
  </r>
  <r>
    <x v="890"/>
    <n v="26.9"/>
    <n v="35"/>
    <d v="1899-12-30T14:05:00"/>
    <n v="19.8"/>
    <d v="1899-12-30T05:26:00"/>
    <n v="15.2"/>
    <s v="Wed"/>
    <n v="84161862"/>
    <n v="1959697"/>
    <s v="06-10"/>
    <x v="2"/>
    <n v="6"/>
    <x v="9"/>
    <s v=""/>
  </r>
  <r>
    <x v="891"/>
    <n v="23.3"/>
    <n v="26.6"/>
    <d v="1899-12-30T12:51:00"/>
    <n v="20.7"/>
    <d v="1899-12-30T04:25:00"/>
    <n v="5.9"/>
    <s v="Thu"/>
    <n v="83063627"/>
    <n v="1930801"/>
    <s v="06-11"/>
    <x v="2"/>
    <n v="6"/>
    <x v="10"/>
    <s v=""/>
  </r>
  <r>
    <x v="892"/>
    <n v="25.3"/>
    <n v="33.4"/>
    <d v="1899-12-30T14:40:00"/>
    <n v="19.2"/>
    <d v="1899-12-30T04:24:00"/>
    <n v="14.2"/>
    <s v="Fri"/>
    <n v="82160480"/>
    <n v="1906616"/>
    <s v="06-12"/>
    <x v="2"/>
    <n v="6"/>
    <x v="11"/>
    <s v=""/>
  </r>
  <r>
    <x v="893"/>
    <n v="22.8"/>
    <n v="30.2"/>
    <d v="1899-12-30T15:20:00"/>
    <n v="17.600000000000001"/>
    <d v="1899-12-30T05:39:00"/>
    <n v="12.6"/>
    <s v="Sat"/>
    <n v="70269358"/>
    <n v="1629880"/>
    <s v="06-13"/>
    <x v="2"/>
    <n v="6"/>
    <x v="12"/>
    <s v=""/>
  </r>
  <r>
    <x v="894"/>
    <n v="24.1"/>
    <n v="30.2"/>
    <d v="1899-12-30T14:05:00"/>
    <n v="17.3"/>
    <d v="1899-12-30T05:30:00"/>
    <n v="12.9"/>
    <s v="Sun"/>
    <n v="54170857"/>
    <n v="1255869"/>
    <s v="06-14"/>
    <x v="2"/>
    <n v="6"/>
    <x v="13"/>
    <s v=""/>
  </r>
  <r>
    <x v="895"/>
    <n v="25.5"/>
    <n v="31.9"/>
    <d v="1899-12-30T15:05:00"/>
    <n v="20.5"/>
    <d v="1899-12-30T05:14:00"/>
    <n v="11.4"/>
    <s v="Mon"/>
    <n v="79474585"/>
    <n v="1840702"/>
    <s v="06-15"/>
    <x v="2"/>
    <n v="6"/>
    <x v="14"/>
    <s v=""/>
  </r>
  <r>
    <x v="896"/>
    <n v="24.8"/>
    <n v="30.3"/>
    <d v="1899-12-30T13:43:00"/>
    <n v="21.9"/>
    <d v="1899-12-30T23:56:00"/>
    <n v="8.4"/>
    <s v="Tue"/>
    <n v="83451831"/>
    <n v="1933145"/>
    <s v="06-16"/>
    <x v="2"/>
    <n v="6"/>
    <x v="15"/>
    <s v=""/>
  </r>
  <r>
    <x v="897"/>
    <n v="22.4"/>
    <n v="26"/>
    <d v="1899-12-30T14:50:00"/>
    <n v="20"/>
    <d v="1899-12-30T23:46:00"/>
    <n v="6"/>
    <s v="Wed"/>
    <n v="82017996"/>
    <n v="1902114"/>
    <s v="06-17"/>
    <x v="2"/>
    <n v="6"/>
    <x v="16"/>
    <s v=""/>
  </r>
  <r>
    <x v="898"/>
    <n v="22.1"/>
    <n v="25.6"/>
    <d v="1899-12-30T16:19:00"/>
    <n v="19.2"/>
    <d v="1899-12-30T03:46:00"/>
    <n v="6.4"/>
    <s v="Thu"/>
    <n v="82055173"/>
    <n v="1908342"/>
    <s v="06-18"/>
    <x v="2"/>
    <n v="6"/>
    <x v="17"/>
    <s v=""/>
  </r>
  <r>
    <x v="899"/>
    <n v="22"/>
    <n v="28.1"/>
    <d v="1899-12-30T15:14:00"/>
    <n v="18.5"/>
    <d v="1899-12-30T22:55:00"/>
    <n v="9.6"/>
    <s v="Fri"/>
    <n v="82189104"/>
    <n v="1914404"/>
    <s v="06-19"/>
    <x v="2"/>
    <n v="6"/>
    <x v="18"/>
    <s v=""/>
  </r>
  <r>
    <x v="900"/>
    <n v="18.600000000000001"/>
    <n v="20.9"/>
    <d v="1899-12-30T12:02:00"/>
    <n v="17.399999999999999"/>
    <d v="1899-12-30T23:37:00"/>
    <n v="3.5"/>
    <s v="Sat"/>
    <n v="70058350"/>
    <n v="1627721"/>
    <s v="06-20"/>
    <x v="2"/>
    <n v="6"/>
    <x v="19"/>
    <s v=""/>
  </r>
  <r>
    <x v="901"/>
    <n v="21.6"/>
    <n v="27.5"/>
    <d v="1899-12-30T14:39:00"/>
    <n v="17.2"/>
    <d v="1899-12-30T01:59:00"/>
    <n v="10.3"/>
    <s v="Sun"/>
    <n v="55996011"/>
    <n v="1297283"/>
    <s v="06-21"/>
    <x v="2"/>
    <n v="6"/>
    <x v="20"/>
    <s v=""/>
  </r>
  <r>
    <x v="902"/>
    <n v="23.6"/>
    <n v="29.9"/>
    <d v="1899-12-30T15:09:00"/>
    <n v="18.899999999999999"/>
    <d v="1899-12-30T01:43:00"/>
    <n v="11"/>
    <s v="Mon"/>
    <n v="78500831"/>
    <n v="1821483"/>
    <s v="06-22"/>
    <x v="2"/>
    <n v="6"/>
    <x v="21"/>
    <s v=""/>
  </r>
  <r>
    <x v="903"/>
    <n v="24.3"/>
    <n v="30.4"/>
    <d v="1899-12-30T14:35:00"/>
    <n v="19.100000000000001"/>
    <d v="1899-12-30T05:16:00"/>
    <n v="11.3"/>
    <s v="Tue"/>
    <n v="82295716"/>
    <n v="1907693"/>
    <s v="06-23"/>
    <x v="2"/>
    <n v="6"/>
    <x v="22"/>
    <s v=""/>
  </r>
  <r>
    <x v="904"/>
    <n v="22.9"/>
    <n v="27.3"/>
    <d v="1899-12-30T14:25:00"/>
    <n v="20.8"/>
    <d v="1899-12-30T05:13:00"/>
    <n v="6.5"/>
    <s v="Wed"/>
    <n v="81690224"/>
    <n v="1894397"/>
    <s v="06-24"/>
    <x v="2"/>
    <n v="6"/>
    <x v="23"/>
    <s v=""/>
  </r>
  <r>
    <x v="905"/>
    <n v="21.4"/>
    <n v="25.8"/>
    <d v="1899-12-30T11:22:00"/>
    <n v="19"/>
    <d v="1899-12-30T23:16:00"/>
    <n v="6.8"/>
    <s v="Thu"/>
    <n v="81091347"/>
    <n v="1883192"/>
    <s v="06-25"/>
    <x v="2"/>
    <n v="6"/>
    <x v="24"/>
    <s v=""/>
  </r>
  <r>
    <x v="906"/>
    <n v="21.7"/>
    <n v="24.1"/>
    <d v="1899-12-30T17:43:00"/>
    <n v="19"/>
    <d v="1899-12-30T00:02:00"/>
    <n v="5.0999999999999996"/>
    <s v="Fri"/>
    <n v="80472955"/>
    <n v="1868975"/>
    <s v="06-26"/>
    <x v="2"/>
    <n v="6"/>
    <x v="25"/>
    <s v=""/>
  </r>
  <r>
    <x v="907"/>
    <n v="21.3"/>
    <n v="24.7"/>
    <d v="1899-12-30T15:43:00"/>
    <n v="18.399999999999999"/>
    <d v="1899-12-30T23:59:00"/>
    <n v="6.3"/>
    <s v="Sat"/>
    <n v="66838221"/>
    <n v="1551093"/>
    <s v="06-27"/>
    <x v="2"/>
    <n v="6"/>
    <x v="26"/>
    <s v=""/>
  </r>
  <r>
    <x v="908"/>
    <n v="20.5"/>
    <n v="25.3"/>
    <d v="1899-12-30T16:46:00"/>
    <n v="16.600000000000001"/>
    <d v="1899-12-30T05:09:00"/>
    <n v="8.6999999999999993"/>
    <s v="Sun"/>
    <n v="53231464"/>
    <n v="1234693"/>
    <s v="06-28"/>
    <x v="2"/>
    <n v="6"/>
    <x v="27"/>
    <s v=""/>
  </r>
  <r>
    <x v="909"/>
    <n v="24.9"/>
    <n v="32.4"/>
    <d v="1899-12-30T16:33:00"/>
    <n v="16.899999999999999"/>
    <d v="1899-12-30T04:57:00"/>
    <n v="15.5"/>
    <s v="Mon"/>
    <n v="78797205"/>
    <n v="1828857"/>
    <s v="06-29"/>
    <x v="2"/>
    <n v="6"/>
    <x v="28"/>
    <s v=""/>
  </r>
  <r>
    <x v="910"/>
    <n v="20.8"/>
    <n v="25.4"/>
    <d v="1899-12-30T00:01:00"/>
    <n v="18.2"/>
    <d v="1899-12-30T19:30:00"/>
    <n v="7.2"/>
    <s v="Tue"/>
    <n v="82433307"/>
    <n v="1913089"/>
    <s v="06-30"/>
    <x v="2"/>
    <n v="6"/>
    <x v="29"/>
    <s v=""/>
  </r>
  <r>
    <x v="911"/>
    <n v="24"/>
    <n v="30.4"/>
    <d v="1899-12-30T16:08:00"/>
    <n v="18.5"/>
    <d v="1899-12-30T00:22:00"/>
    <n v="11.9"/>
    <s v="Wed"/>
    <n v="81248864"/>
    <n v="1885543"/>
    <s v="07-01"/>
    <x v="2"/>
    <n v="7"/>
    <x v="0"/>
    <s v=""/>
  </r>
  <r>
    <x v="912"/>
    <n v="24.5"/>
    <n v="31.2"/>
    <d v="1899-12-30T15:53:00"/>
    <n v="16.8"/>
    <d v="1899-12-30T05:29:00"/>
    <n v="14.4"/>
    <s v="Thu"/>
    <n v="80815025"/>
    <n v="1878573"/>
    <s v="07-02"/>
    <x v="2"/>
    <n v="7"/>
    <x v="1"/>
    <s v=""/>
  </r>
  <r>
    <x v="913"/>
    <n v="24"/>
    <n v="30.6"/>
    <d v="1899-12-30T14:48:00"/>
    <n v="19"/>
    <d v="1899-12-30T05:44:00"/>
    <n v="11.6"/>
    <s v="Fri"/>
    <n v="80469954"/>
    <n v="1872261"/>
    <s v="07-03"/>
    <x v="2"/>
    <n v="7"/>
    <x v="2"/>
    <s v=""/>
  </r>
  <r>
    <x v="914"/>
    <n v="21.2"/>
    <n v="25.6"/>
    <d v="1899-12-30T14:18:00"/>
    <n v="18.100000000000001"/>
    <d v="1899-12-30T04:35:00"/>
    <n v="7.5"/>
    <s v="Sat"/>
    <n v="67871291"/>
    <n v="1579166"/>
    <s v="07-04"/>
    <x v="2"/>
    <n v="7"/>
    <x v="3"/>
    <s v=""/>
  </r>
  <r>
    <x v="915"/>
    <n v="22.5"/>
    <n v="28.1"/>
    <d v="1899-12-30T14:37:00"/>
    <n v="18.100000000000001"/>
    <d v="1899-12-30T05:46:00"/>
    <n v="10"/>
    <s v="Sun"/>
    <n v="54269309"/>
    <n v="1260488"/>
    <s v="07-05"/>
    <x v="2"/>
    <n v="7"/>
    <x v="4"/>
    <s v=""/>
  </r>
  <r>
    <x v="916"/>
    <n v="22"/>
    <n v="26.5"/>
    <d v="1899-12-30T11:41:00"/>
    <n v="19.3"/>
    <d v="1899-12-30T03:08:00"/>
    <n v="7.2"/>
    <s v="Mon"/>
    <n v="76332470"/>
    <n v="1772716"/>
    <s v="07-06"/>
    <x v="2"/>
    <n v="7"/>
    <x v="5"/>
    <s v=""/>
  </r>
  <r>
    <x v="917"/>
    <n v="18.8"/>
    <n v="21.3"/>
    <d v="1899-12-30T10:38:00"/>
    <n v="17.7"/>
    <d v="1899-12-30T23:25:00"/>
    <n v="3.6"/>
    <s v="Tue"/>
    <n v="82002280"/>
    <n v="1900310"/>
    <s v="07-07"/>
    <x v="2"/>
    <n v="7"/>
    <x v="6"/>
    <s v=""/>
  </r>
  <r>
    <x v="918"/>
    <n v="20.100000000000001"/>
    <n v="22.6"/>
    <d v="1899-12-30T12:40:00"/>
    <n v="17.7"/>
    <d v="1899-12-30T00:01:00"/>
    <n v="4.9000000000000004"/>
    <s v="Wed"/>
    <n v="83555862"/>
    <n v="1936521"/>
    <s v="07-08"/>
    <x v="2"/>
    <n v="7"/>
    <x v="7"/>
    <s v=""/>
  </r>
  <r>
    <x v="919"/>
    <n v="20.6"/>
    <n v="22.2"/>
    <d v="1899-12-30T13:10:00"/>
    <n v="19.399999999999999"/>
    <d v="1899-12-30T03:36:00"/>
    <n v="2.8"/>
    <s v="Thu"/>
    <n v="85354440"/>
    <n v="1976549"/>
    <s v="07-09"/>
    <x v="2"/>
    <n v="7"/>
    <x v="8"/>
    <s v=""/>
  </r>
  <r>
    <x v="920"/>
    <n v="23.2"/>
    <n v="27.9"/>
    <d v="1899-12-30T16:30:00"/>
    <n v="20.5"/>
    <d v="1899-12-30T03:03:00"/>
    <n v="7.4"/>
    <s v="Fri"/>
    <n v="81830680"/>
    <n v="1896343"/>
    <s v="07-10"/>
    <x v="2"/>
    <n v="7"/>
    <x v="9"/>
    <s v=""/>
  </r>
  <r>
    <x v="921"/>
    <n v="25.1"/>
    <n v="31.8"/>
    <d v="1899-12-30T14:52:00"/>
    <n v="20.6"/>
    <d v="1899-12-30T04:41:00"/>
    <n v="11.2"/>
    <s v="Sat"/>
    <n v="70616540"/>
    <n v="1639033"/>
    <s v="07-11"/>
    <x v="2"/>
    <n v="7"/>
    <x v="10"/>
    <s v=""/>
  </r>
  <r>
    <x v="922"/>
    <n v="24.7"/>
    <n v="26.4"/>
    <d v="1899-12-30T10:09:00"/>
    <n v="23.4"/>
    <d v="1899-12-30T02:51:00"/>
    <n v="3"/>
    <s v="Sun"/>
    <n v="57748812"/>
    <n v="1343230"/>
    <s v="07-12"/>
    <x v="2"/>
    <n v="7"/>
    <x v="11"/>
    <s v=""/>
  </r>
  <r>
    <x v="923"/>
    <n v="26.2"/>
    <n v="29"/>
    <d v="1899-12-30T16:39:00"/>
    <n v="23.9"/>
    <d v="1899-12-30T05:50:00"/>
    <n v="5.0999999999999996"/>
    <s v="Mon"/>
    <n v="78414897"/>
    <n v="1823706"/>
    <s v="07-13"/>
    <x v="2"/>
    <n v="7"/>
    <x v="12"/>
    <s v=""/>
  </r>
  <r>
    <x v="924"/>
    <n v="27.2"/>
    <n v="32.4"/>
    <d v="1899-12-30T16:11:00"/>
    <n v="21.2"/>
    <d v="1899-12-30T05:11:00"/>
    <n v="11.2"/>
    <s v="Tue"/>
    <n v="81709985"/>
    <n v="1902343"/>
    <s v="07-14"/>
    <x v="2"/>
    <n v="7"/>
    <x v="13"/>
    <s v=""/>
  </r>
  <r>
    <x v="925"/>
    <n v="25.7"/>
    <n v="31.2"/>
    <d v="1899-12-30T13:51:00"/>
    <n v="21.3"/>
    <d v="1899-12-30T23:45:00"/>
    <n v="9.9"/>
    <s v="Wed"/>
    <n v="81575876"/>
    <n v="1900012"/>
    <s v="07-15"/>
    <x v="2"/>
    <n v="7"/>
    <x v="14"/>
    <s v=""/>
  </r>
  <r>
    <x v="926"/>
    <n v="21.5"/>
    <n v="25.9"/>
    <d v="1899-12-30T14:02:00"/>
    <n v="19.100000000000001"/>
    <d v="1899-12-30T23:33:00"/>
    <n v="6.8"/>
    <s v="Thu"/>
    <n v="79486676"/>
    <n v="1852804"/>
    <s v="07-16"/>
    <x v="2"/>
    <n v="7"/>
    <x v="15"/>
    <s v=""/>
  </r>
  <r>
    <x v="927"/>
    <n v="21.6"/>
    <n v="25.2"/>
    <d v="1899-12-30T12:46:00"/>
    <n v="17.2"/>
    <d v="1899-12-30T03:43:00"/>
    <n v="8"/>
    <s v="Fri"/>
    <n v="78559950"/>
    <n v="1832281"/>
    <s v="07-17"/>
    <x v="2"/>
    <n v="7"/>
    <x v="16"/>
    <s v=""/>
  </r>
  <r>
    <x v="928"/>
    <n v="24.1"/>
    <n v="29"/>
    <d v="1899-12-30T16:31:00"/>
    <n v="20"/>
    <d v="1899-12-30T00:53:00"/>
    <n v="9"/>
    <s v="Sat"/>
    <n v="67139729"/>
    <n v="1567009"/>
    <s v="07-18"/>
    <x v="2"/>
    <n v="7"/>
    <x v="17"/>
    <s v=""/>
  </r>
  <r>
    <x v="929"/>
    <n v="22.8"/>
    <n v="27.3"/>
    <d v="1899-12-30T12:11:00"/>
    <n v="19.600000000000001"/>
    <d v="1899-12-30T05:37:00"/>
    <n v="7.7"/>
    <s v="Sun"/>
    <n v="52580201"/>
    <n v="1225738"/>
    <s v="07-19"/>
    <x v="2"/>
    <n v="7"/>
    <x v="18"/>
    <s v=""/>
  </r>
  <r>
    <x v="930"/>
    <n v="22.1"/>
    <n v="24.9"/>
    <d v="1899-12-30T12:57:00"/>
    <n v="19.399999999999999"/>
    <d v="1899-12-30T01:31:00"/>
    <n v="5.5"/>
    <s v="Mon"/>
    <n v="75935591"/>
    <n v="1765698"/>
    <s v="07-20"/>
    <x v="2"/>
    <n v="7"/>
    <x v="19"/>
    <s v=""/>
  </r>
  <r>
    <x v="931"/>
    <n v="24.6"/>
    <n v="30.5"/>
    <d v="1899-12-30T15:22:00"/>
    <n v="20.6"/>
    <d v="1899-12-30T00:27:00"/>
    <n v="9.9"/>
    <s v="Tue"/>
    <n v="81273662"/>
    <n v="1889296"/>
    <s v="07-21"/>
    <x v="2"/>
    <n v="7"/>
    <x v="20"/>
    <s v=""/>
  </r>
  <r>
    <x v="932"/>
    <n v="26.8"/>
    <n v="31.4"/>
    <d v="1899-12-30T13:33:00"/>
    <n v="22"/>
    <d v="1899-12-30T05:11:00"/>
    <n v="9.4"/>
    <s v="Wed"/>
    <n v="83155228"/>
    <n v="1928960"/>
    <s v="07-22"/>
    <x v="2"/>
    <n v="7"/>
    <x v="21"/>
    <s v=""/>
  </r>
  <r>
    <x v="933"/>
    <n v="27.2"/>
    <n v="30.4"/>
    <d v="1899-12-30T12:59:00"/>
    <n v="24.7"/>
    <d v="1899-12-30T04:31:00"/>
    <n v="5.7"/>
    <s v="Thu"/>
    <n v="82815326"/>
    <n v="1927866"/>
    <s v="07-23"/>
    <x v="2"/>
    <n v="7"/>
    <x v="22"/>
    <s v=""/>
  </r>
  <r>
    <x v="934"/>
    <n v="28"/>
    <n v="30.2"/>
    <d v="1899-12-30T16:14:00"/>
    <n v="25.3"/>
    <d v="1899-12-30T02:23:00"/>
    <n v="4.9000000000000004"/>
    <s v="Fri"/>
    <n v="80592584"/>
    <n v="1876640"/>
    <s v="07-24"/>
    <x v="2"/>
    <n v="7"/>
    <x v="23"/>
    <s v=""/>
  </r>
  <r>
    <x v="935"/>
    <n v="28.4"/>
    <n v="32.4"/>
    <d v="1899-12-30T14:42:00"/>
    <n v="25.3"/>
    <d v="1899-12-30T23:26:00"/>
    <n v="7.1"/>
    <s v="Sat"/>
    <n v="68223786"/>
    <n v="1587050"/>
    <s v="07-25"/>
    <x v="2"/>
    <n v="7"/>
    <x v="24"/>
    <s v=""/>
  </r>
  <r>
    <x v="936"/>
    <n v="29"/>
    <n v="35.1"/>
    <d v="1899-12-30T14:26:00"/>
    <n v="22.3"/>
    <d v="1899-12-30T05:34:00"/>
    <n v="12.8"/>
    <s v="Sun"/>
    <n v="53018272"/>
    <n v="1235592"/>
    <s v="07-26"/>
    <x v="2"/>
    <n v="7"/>
    <x v="25"/>
    <s v=""/>
  </r>
  <r>
    <x v="937"/>
    <n v="29.2"/>
    <n v="33.1"/>
    <d v="1899-12-30T11:39:00"/>
    <n v="25"/>
    <d v="1899-12-30T05:39:00"/>
    <n v="8.1"/>
    <s v="Mon"/>
    <n v="75785740"/>
    <n v="1764018"/>
    <s v="07-27"/>
    <x v="2"/>
    <n v="7"/>
    <x v="26"/>
    <s v=""/>
  </r>
  <r>
    <x v="938"/>
    <n v="29.8"/>
    <n v="34.5"/>
    <d v="1899-12-30T13:40:00"/>
    <n v="25.5"/>
    <d v="1899-12-30T06:34:00"/>
    <n v="9"/>
    <s v="Tue"/>
    <n v="78981008"/>
    <n v="1837484"/>
    <s v="07-28"/>
    <x v="2"/>
    <n v="7"/>
    <x v="27"/>
    <s v=""/>
  </r>
  <r>
    <x v="939"/>
    <n v="29.2"/>
    <n v="33.4"/>
    <d v="1899-12-30T13:01:00"/>
    <n v="25.9"/>
    <d v="1899-12-30T05:53:00"/>
    <n v="7.5"/>
    <s v="Wed"/>
    <n v="77261165"/>
    <n v="1798597"/>
    <s v="07-29"/>
    <x v="2"/>
    <n v="7"/>
    <x v="28"/>
    <s v=""/>
  </r>
  <r>
    <x v="940"/>
    <n v="31.2"/>
    <n v="37"/>
    <d v="1899-12-30T14:50:00"/>
    <n v="26.3"/>
    <d v="1899-12-30T02:53:00"/>
    <n v="10.7"/>
    <s v="Thu"/>
    <n v="73995688"/>
    <n v="1720923"/>
    <s v="07-30"/>
    <x v="2"/>
    <n v="7"/>
    <x v="29"/>
    <s v=""/>
  </r>
  <r>
    <x v="941"/>
    <n v="30.5"/>
    <n v="36.299999999999997"/>
    <d v="1899-12-30T15:53:00"/>
    <n v="26.6"/>
    <d v="1899-12-30T04:57:00"/>
    <n v="9.6999999999999993"/>
    <s v="Fri"/>
    <n v="68820724"/>
    <n v="1599622"/>
    <s v="07-31"/>
    <x v="2"/>
    <n v="7"/>
    <x v="30"/>
    <s v=""/>
  </r>
  <r>
    <x v="942"/>
    <n v="30.8"/>
    <n v="36.799999999999997"/>
    <d v="1899-12-30T14:54:00"/>
    <n v="25.7"/>
    <d v="1899-12-30T05:49:00"/>
    <n v="11.1"/>
    <s v="Sat"/>
    <n v="47299798"/>
    <n v="1099328"/>
    <s v="08-01"/>
    <x v="2"/>
    <n v="8"/>
    <x v="0"/>
    <s v=""/>
  </r>
  <r>
    <x v="943"/>
    <n v="28.6"/>
    <n v="35.6"/>
    <d v="1899-12-30T14:33:00"/>
    <n v="24.3"/>
    <d v="1899-12-30T05:16:00"/>
    <n v="11.3"/>
    <s v="Sun"/>
    <n v="39665700"/>
    <n v="920627"/>
    <s v="08-02"/>
    <x v="2"/>
    <n v="8"/>
    <x v="1"/>
    <s v=""/>
  </r>
  <r>
    <x v="944"/>
    <n v="30.4"/>
    <n v="36.4"/>
    <d v="1899-12-30T14:43:00"/>
    <n v="25.8"/>
    <d v="1899-12-30T05:24:00"/>
    <n v="10.6"/>
    <s v="Mon"/>
    <n v="48676758"/>
    <n v="1127539"/>
    <s v="08-03"/>
    <x v="2"/>
    <n v="8"/>
    <x v="2"/>
    <s v=""/>
  </r>
  <r>
    <x v="945"/>
    <n v="30.3"/>
    <n v="36.799999999999997"/>
    <d v="1899-12-30T15:54:00"/>
    <n v="24.3"/>
    <d v="1899-12-30T05:41:00"/>
    <n v="12.5"/>
    <s v="Tue"/>
    <n v="51174012"/>
    <n v="1185212"/>
    <s v="08-04"/>
    <x v="2"/>
    <n v="8"/>
    <x v="3"/>
    <s v=""/>
  </r>
  <r>
    <x v="946"/>
    <n v="30.7"/>
    <n v="37.700000000000003"/>
    <d v="1899-12-30T16:14:00"/>
    <n v="24.3"/>
    <d v="1899-12-30T06:01:00"/>
    <n v="13.4"/>
    <s v="Wed"/>
    <n v="56278828"/>
    <n v="1304170"/>
    <s v="08-05"/>
    <x v="2"/>
    <n v="8"/>
    <x v="4"/>
    <s v=""/>
  </r>
  <r>
    <x v="947"/>
    <n v="31.3"/>
    <n v="38.299999999999997"/>
    <d v="1899-12-30T15:15:00"/>
    <n v="25.6"/>
    <d v="1899-12-30T05:31:00"/>
    <n v="12.7"/>
    <s v="Thu"/>
    <n v="64915159"/>
    <n v="1504668"/>
    <s v="08-06"/>
    <x v="2"/>
    <n v="8"/>
    <x v="5"/>
    <s v=""/>
  </r>
  <r>
    <x v="948"/>
    <n v="29.4"/>
    <n v="37.700000000000003"/>
    <d v="1899-12-30T15:33:00"/>
    <n v="24.7"/>
    <d v="1899-12-30T05:45:00"/>
    <n v="13"/>
    <s v="Fri"/>
    <n v="70420773"/>
    <n v="1634329"/>
    <s v="08-07"/>
    <x v="2"/>
    <n v="8"/>
    <x v="6"/>
    <s v=""/>
  </r>
  <r>
    <x v="949"/>
    <n v="27.6"/>
    <n v="35.200000000000003"/>
    <d v="1899-12-30T13:01:00"/>
    <n v="24.5"/>
    <d v="1899-12-30T05:42:00"/>
    <n v="10.7"/>
    <s v="Sat"/>
    <n v="63019374"/>
    <n v="1461996"/>
    <s v="08-08"/>
    <x v="2"/>
    <n v="8"/>
    <x v="7"/>
    <s v=""/>
  </r>
  <r>
    <x v="950"/>
    <n v="28.7"/>
    <n v="34.5"/>
    <d v="1899-12-30T15:10:00"/>
    <n v="23.6"/>
    <d v="1899-12-30T02:21:00"/>
    <n v="10.9"/>
    <s v="Sun"/>
    <n v="48161918"/>
    <n v="1117585"/>
    <s v="08-09"/>
    <x v="2"/>
    <n v="8"/>
    <x v="8"/>
    <s v=""/>
  </r>
  <r>
    <x v="951"/>
    <n v="28.2"/>
    <n v="33.5"/>
    <d v="1899-12-30T15:21:00"/>
    <n v="24.6"/>
    <d v="1899-12-30T05:09:00"/>
    <n v="8.9"/>
    <s v="Mon"/>
    <n v="71228131"/>
    <n v="1656089"/>
    <s v="08-10"/>
    <x v="2"/>
    <n v="8"/>
    <x v="9"/>
    <s v=""/>
  </r>
  <r>
    <x v="952"/>
    <n v="26.5"/>
    <n v="31.5"/>
    <d v="1899-12-30T14:42:00"/>
    <n v="19.8"/>
    <d v="1899-12-30T23:20:00"/>
    <n v="11.7"/>
    <s v="Tue"/>
    <n v="75657532"/>
    <n v="1760995"/>
    <s v="08-11"/>
    <x v="2"/>
    <n v="8"/>
    <x v="10"/>
    <s v=""/>
  </r>
  <r>
    <x v="953"/>
    <n v="21.1"/>
    <n v="22.8"/>
    <d v="1899-12-30T14:49:00"/>
    <n v="19.3"/>
    <d v="1899-12-30T05:59:00"/>
    <n v="3.5"/>
    <s v="Wed"/>
    <n v="76308167"/>
    <n v="1771635"/>
    <s v="08-12"/>
    <x v="2"/>
    <n v="8"/>
    <x v="11"/>
    <s v=""/>
  </r>
  <r>
    <x v="954"/>
    <n v="24"/>
    <n v="30.7"/>
    <d v="1899-12-30T14:06:00"/>
    <n v="20.6"/>
    <d v="1899-12-30T18:13:00"/>
    <n v="10.1"/>
    <s v="Thu"/>
    <n v="75118766"/>
    <n v="1741851"/>
    <s v="08-13"/>
    <x v="2"/>
    <n v="8"/>
    <x v="12"/>
    <s v=""/>
  </r>
  <r>
    <x v="955"/>
    <n v="25.8"/>
    <n v="32"/>
    <d v="1899-12-30T16:03:00"/>
    <n v="21.2"/>
    <d v="1899-12-30T05:30:00"/>
    <n v="10.8"/>
    <s v="Fri"/>
    <n v="68969505"/>
    <n v="1603279"/>
    <s v="08-14"/>
    <x v="2"/>
    <n v="8"/>
    <x v="13"/>
    <s v="임시공휴일"/>
  </r>
  <r>
    <x v="956"/>
    <n v="26.9"/>
    <n v="33.200000000000003"/>
    <d v="1899-12-30T14:38:00"/>
    <n v="21.8"/>
    <d v="1899-12-30T05:17:00"/>
    <n v="11.4"/>
    <s v="Sat"/>
    <n v="57200762"/>
    <n v="1327947"/>
    <s v="08-15"/>
    <x v="2"/>
    <n v="8"/>
    <x v="14"/>
    <s v="광복절"/>
  </r>
  <r>
    <x v="957"/>
    <n v="25.9"/>
    <n v="30.3"/>
    <d v="1899-12-30T13:46:00"/>
    <n v="22.9"/>
    <d v="1899-12-30T05:38:00"/>
    <n v="7.4"/>
    <s v="Sun"/>
    <n v="48985650"/>
    <n v="1137349"/>
    <s v="08-16"/>
    <x v="2"/>
    <n v="8"/>
    <x v="15"/>
    <s v=""/>
  </r>
  <r>
    <x v="958"/>
    <n v="24.7"/>
    <n v="30.3"/>
    <d v="1899-12-30T13:17:00"/>
    <n v="21.5"/>
    <d v="1899-12-30T07:03:00"/>
    <n v="8.8000000000000007"/>
    <s v="Mon"/>
    <n v="76580027"/>
    <n v="1779476"/>
    <s v="08-17"/>
    <x v="2"/>
    <n v="8"/>
    <x v="16"/>
    <s v=""/>
  </r>
  <r>
    <x v="959"/>
    <n v="24.4"/>
    <n v="28.2"/>
    <d v="1899-12-30T14:50:00"/>
    <n v="20.7"/>
    <d v="1899-12-30T05:36:00"/>
    <n v="7.5"/>
    <s v="Tue"/>
    <n v="77879982"/>
    <n v="1808625"/>
    <s v="08-18"/>
    <x v="2"/>
    <n v="8"/>
    <x v="17"/>
    <s v=""/>
  </r>
  <r>
    <x v="960"/>
    <n v="24.9"/>
    <n v="28.2"/>
    <d v="1899-12-30T14:41:00"/>
    <n v="21.5"/>
    <d v="1899-12-30T04:09:00"/>
    <n v="6.7"/>
    <s v="Wed"/>
    <n v="78107759"/>
    <n v="1813444"/>
    <s v="08-19"/>
    <x v="2"/>
    <n v="8"/>
    <x v="18"/>
    <s v=""/>
  </r>
  <r>
    <x v="961"/>
    <n v="23.2"/>
    <n v="24.5"/>
    <d v="1899-12-30T15:14:00"/>
    <n v="21.5"/>
    <d v="1899-12-30T23:50:00"/>
    <n v="3"/>
    <s v="Thu"/>
    <n v="78332355"/>
    <n v="1820909"/>
    <s v="08-20"/>
    <x v="2"/>
    <n v="8"/>
    <x v="19"/>
    <s v=""/>
  </r>
  <r>
    <x v="962"/>
    <n v="23.2"/>
    <n v="28.6"/>
    <d v="1899-12-30T15:57:00"/>
    <n v="19.899999999999999"/>
    <d v="1899-12-30T04:52:00"/>
    <n v="8.6999999999999993"/>
    <s v="Fri"/>
    <n v="77098788"/>
    <n v="1788771"/>
    <s v="08-21"/>
    <x v="2"/>
    <n v="8"/>
    <x v="20"/>
    <s v=""/>
  </r>
  <r>
    <x v="963"/>
    <n v="25.3"/>
    <n v="30.4"/>
    <d v="1899-12-30T13:41:00"/>
    <n v="21.6"/>
    <d v="1899-12-30T03:47:00"/>
    <n v="8.8000000000000007"/>
    <s v="Sat"/>
    <n v="66134765"/>
    <n v="1534164"/>
    <s v="08-22"/>
    <x v="2"/>
    <n v="8"/>
    <x v="21"/>
    <s v=""/>
  </r>
  <r>
    <x v="964"/>
    <n v="25.8"/>
    <n v="29.5"/>
    <d v="1899-12-30T14:57:00"/>
    <n v="22.3"/>
    <d v="1899-12-30T06:44:00"/>
    <n v="7.2"/>
    <s v="Sun"/>
    <n v="50910680"/>
    <n v="1181560"/>
    <s v="08-23"/>
    <x v="2"/>
    <n v="8"/>
    <x v="22"/>
    <s v=""/>
  </r>
  <r>
    <x v="965"/>
    <n v="24.9"/>
    <n v="27.3"/>
    <d v="1899-12-30T11:06:00"/>
    <n v="22.8"/>
    <d v="1899-12-30T22:42:00"/>
    <n v="4.5"/>
    <s v="Mon"/>
    <n v="74133382"/>
    <n v="1719086"/>
    <s v="08-24"/>
    <x v="2"/>
    <n v="8"/>
    <x v="23"/>
    <s v=""/>
  </r>
  <r>
    <x v="966"/>
    <n v="21.9"/>
    <n v="24"/>
    <d v="1899-12-30T08:05:00"/>
    <n v="20.3"/>
    <d v="1899-12-30T20:40:00"/>
    <n v="3.7"/>
    <s v="Tue"/>
    <n v="78308442"/>
    <n v="1818400"/>
    <s v="08-25"/>
    <x v="2"/>
    <n v="8"/>
    <x v="24"/>
    <s v=""/>
  </r>
  <r>
    <x v="967"/>
    <n v="22.8"/>
    <n v="28.5"/>
    <d v="1899-12-30T15:07:00"/>
    <n v="19.600000000000001"/>
    <d v="1899-12-30T04:10:00"/>
    <n v="8.9"/>
    <s v="Wed"/>
    <n v="78317288"/>
    <n v="1818032"/>
    <s v="08-26"/>
    <x v="2"/>
    <n v="8"/>
    <x v="25"/>
    <s v=""/>
  </r>
  <r>
    <x v="968"/>
    <n v="23.7"/>
    <n v="29.9"/>
    <d v="1899-12-30T13:59:00"/>
    <n v="18.3"/>
    <d v="1899-12-30T05:59:00"/>
    <n v="11.6"/>
    <s v="Thu"/>
    <n v="78645836"/>
    <n v="1824176"/>
    <s v="08-27"/>
    <x v="2"/>
    <n v="8"/>
    <x v="26"/>
    <s v=""/>
  </r>
  <r>
    <x v="969"/>
    <n v="23.2"/>
    <n v="29.5"/>
    <d v="1899-12-30T13:38:00"/>
    <n v="19.5"/>
    <d v="1899-12-30T06:07:00"/>
    <n v="10"/>
    <s v="Fri"/>
    <n v="78508273"/>
    <n v="1819216"/>
    <s v="08-28"/>
    <x v="2"/>
    <n v="8"/>
    <x v="27"/>
    <s v=""/>
  </r>
  <r>
    <x v="970"/>
    <n v="23.3"/>
    <n v="28.6"/>
    <d v="1899-12-30T15:42:00"/>
    <n v="20"/>
    <d v="1899-12-30T05:03:00"/>
    <n v="8.6"/>
    <s v="Sat"/>
    <n v="66265486"/>
    <n v="1538214"/>
    <s v="08-29"/>
    <x v="2"/>
    <n v="8"/>
    <x v="28"/>
    <s v=""/>
  </r>
  <r>
    <x v="971"/>
    <n v="24"/>
    <n v="29"/>
    <d v="1899-12-30T13:21:00"/>
    <n v="19.100000000000001"/>
    <d v="1899-12-30T06:00:00"/>
    <n v="9.9"/>
    <s v="Sun"/>
    <n v="50592902"/>
    <n v="1172560"/>
    <s v="08-30"/>
    <x v="2"/>
    <n v="8"/>
    <x v="29"/>
    <s v=""/>
  </r>
  <r>
    <x v="972"/>
    <n v="23.9"/>
    <n v="28.6"/>
    <d v="1899-12-30T14:07:00"/>
    <n v="20.8"/>
    <d v="1899-12-30T05:28:00"/>
    <n v="7.8"/>
    <s v="Mon"/>
    <n v="71987849"/>
    <n v="1668218"/>
    <s v="08-31"/>
    <x v="2"/>
    <n v="8"/>
    <x v="30"/>
    <s v=""/>
  </r>
  <r>
    <x v="973"/>
    <n v="23"/>
    <n v="27.1"/>
    <d v="1899-12-30T14:10:00"/>
    <n v="20.100000000000001"/>
    <d v="1899-12-30T06:47:00"/>
    <n v="7"/>
    <s v="Tue"/>
    <n v="77014207"/>
    <n v="1787004"/>
    <s v="09-01"/>
    <x v="2"/>
    <n v="9"/>
    <x v="0"/>
    <s v=""/>
  </r>
  <r>
    <x v="974"/>
    <n v="22.8"/>
    <n v="28"/>
    <d v="1899-12-30T16:23:00"/>
    <n v="20.3"/>
    <d v="1899-12-30T21:04:00"/>
    <n v="7.7"/>
    <s v="Wed"/>
    <n v="77476106"/>
    <n v="1796236"/>
    <s v="09-02"/>
    <x v="2"/>
    <n v="9"/>
    <x v="1"/>
    <s v=""/>
  </r>
  <r>
    <x v="975"/>
    <n v="23.5"/>
    <n v="28.4"/>
    <d v="1899-12-30T15:15:00"/>
    <n v="20"/>
    <d v="1899-12-30T02:35:00"/>
    <n v="8.4"/>
    <s v="Thu"/>
    <n v="77228959"/>
    <n v="1786729"/>
    <s v="09-03"/>
    <x v="2"/>
    <n v="9"/>
    <x v="2"/>
    <s v=""/>
  </r>
  <r>
    <x v="976"/>
    <n v="23.8"/>
    <n v="30"/>
    <d v="1899-12-30T15:03:00"/>
    <n v="19.100000000000001"/>
    <d v="1899-12-30T05:06:00"/>
    <n v="10.9"/>
    <s v="Fri"/>
    <n v="76988803"/>
    <n v="1783906"/>
    <s v="09-04"/>
    <x v="2"/>
    <n v="9"/>
    <x v="3"/>
    <s v=""/>
  </r>
  <r>
    <x v="977"/>
    <n v="22.2"/>
    <n v="26.6"/>
    <d v="1899-12-30T13:36:00"/>
    <n v="20.2"/>
    <d v="1899-12-30T07:16:00"/>
    <n v="6.4"/>
    <s v="Sat"/>
    <n v="66526902"/>
    <n v="1542673"/>
    <s v="09-05"/>
    <x v="2"/>
    <n v="9"/>
    <x v="4"/>
    <s v=""/>
  </r>
  <r>
    <x v="978"/>
    <n v="20"/>
    <n v="23.2"/>
    <d v="1899-12-30T09:24:00"/>
    <n v="19.100000000000001"/>
    <d v="1899-12-30T15:01:00"/>
    <n v="4.0999999999999996"/>
    <s v="Sun"/>
    <n v="52162752"/>
    <n v="1211350"/>
    <s v="09-06"/>
    <x v="2"/>
    <n v="9"/>
    <x v="5"/>
    <s v=""/>
  </r>
  <r>
    <x v="979"/>
    <n v="20.399999999999999"/>
    <n v="25.3"/>
    <d v="1899-12-30T14:14:00"/>
    <n v="16.600000000000001"/>
    <d v="1899-12-30T06:00:00"/>
    <n v="8.6999999999999993"/>
    <s v="Mon"/>
    <n v="76051649"/>
    <n v="1763745"/>
    <s v="09-07"/>
    <x v="2"/>
    <n v="9"/>
    <x v="6"/>
    <s v=""/>
  </r>
  <r>
    <x v="980"/>
    <n v="19.7"/>
    <n v="25"/>
    <d v="1899-12-30T15:22:00"/>
    <n v="13.9"/>
    <d v="1899-12-30T06:12:00"/>
    <n v="11.1"/>
    <s v="Tue"/>
    <n v="81331071"/>
    <n v="1883298"/>
    <s v="09-08"/>
    <x v="2"/>
    <n v="9"/>
    <x v="7"/>
    <s v=""/>
  </r>
  <r>
    <x v="981"/>
    <n v="21"/>
    <n v="28.3"/>
    <d v="1899-12-30T15:18:00"/>
    <n v="13.8"/>
    <d v="1899-12-30T06:03:00"/>
    <n v="14.5"/>
    <s v="Wed"/>
    <n v="80797320"/>
    <n v="1868325"/>
    <s v="09-09"/>
    <x v="2"/>
    <n v="9"/>
    <x v="8"/>
    <s v=""/>
  </r>
  <r>
    <x v="982"/>
    <n v="21.1"/>
    <n v="28.5"/>
    <d v="1899-12-30T16:03:00"/>
    <n v="13.9"/>
    <d v="1899-12-30T05:44:00"/>
    <n v="14.6"/>
    <s v="Thu"/>
    <n v="81488193"/>
    <n v="1889287"/>
    <s v="09-10"/>
    <x v="2"/>
    <n v="9"/>
    <x v="9"/>
    <s v=""/>
  </r>
  <r>
    <x v="983"/>
    <n v="22.8"/>
    <n v="29.5"/>
    <d v="1899-12-30T15:27:00"/>
    <n v="15.9"/>
    <d v="1899-12-30T05:22:00"/>
    <n v="13.6"/>
    <s v="Fri"/>
    <n v="79798183"/>
    <n v="1850013"/>
    <s v="09-11"/>
    <x v="2"/>
    <n v="9"/>
    <x v="10"/>
    <s v=""/>
  </r>
  <r>
    <x v="984"/>
    <n v="19.899999999999999"/>
    <n v="22.6"/>
    <d v="1899-12-30T12:49:00"/>
    <n v="16.600000000000001"/>
    <d v="1899-12-30T23:34:00"/>
    <n v="6"/>
    <s v="Sat"/>
    <n v="68023117"/>
    <n v="1575314"/>
    <s v="09-12"/>
    <x v="2"/>
    <n v="9"/>
    <x v="11"/>
    <s v=""/>
  </r>
  <r>
    <x v="985"/>
    <n v="19.8"/>
    <n v="25.5"/>
    <d v="1899-12-30T15:00:00"/>
    <n v="14.1"/>
    <d v="1899-12-30T05:44:00"/>
    <n v="11.4"/>
    <s v="Sun"/>
    <n v="54026398"/>
    <n v="1249949"/>
    <s v="09-13"/>
    <x v="2"/>
    <n v="9"/>
    <x v="12"/>
    <s v=""/>
  </r>
  <r>
    <x v="986"/>
    <n v="19.3"/>
    <n v="26.1"/>
    <d v="1899-12-30T13:50:00"/>
    <n v="12.8"/>
    <d v="1899-12-30T06:00:00"/>
    <n v="13.3"/>
    <s v="Mon"/>
    <n v="77970534"/>
    <n v="1805187"/>
    <s v="09-14"/>
    <x v="2"/>
    <n v="9"/>
    <x v="13"/>
    <s v=""/>
  </r>
  <r>
    <x v="987"/>
    <n v="18.600000000000001"/>
    <n v="24.2"/>
    <d v="1899-12-30T13:17:00"/>
    <n v="13.3"/>
    <d v="1899-12-30T05:04:00"/>
    <n v="10.9"/>
    <s v="Tue"/>
    <n v="83201130"/>
    <n v="1925489"/>
    <s v="09-15"/>
    <x v="2"/>
    <n v="9"/>
    <x v="14"/>
    <s v=""/>
  </r>
  <r>
    <x v="988"/>
    <n v="19.100000000000001"/>
    <n v="23.8"/>
    <d v="1899-12-30T12:38:00"/>
    <n v="13.7"/>
    <d v="1899-12-30T06:02:00"/>
    <n v="10.1"/>
    <s v="Wed"/>
    <n v="83369626"/>
    <n v="1929915"/>
    <s v="09-16"/>
    <x v="2"/>
    <n v="9"/>
    <x v="15"/>
    <s v=""/>
  </r>
  <r>
    <x v="989"/>
    <n v="17.7"/>
    <n v="19.899999999999999"/>
    <d v="1899-12-30T15:38:00"/>
    <n v="16"/>
    <d v="1899-12-30T05:31:00"/>
    <n v="3.9"/>
    <s v="Thu"/>
    <n v="86550115"/>
    <n v="2000406"/>
    <s v="09-17"/>
    <x v="2"/>
    <n v="9"/>
    <x v="16"/>
    <s v=""/>
  </r>
  <r>
    <x v="990"/>
    <n v="19.899999999999999"/>
    <n v="25.3"/>
    <d v="1899-12-30T15:32:00"/>
    <n v="15.4"/>
    <d v="1899-12-30T06:42:00"/>
    <n v="9.9"/>
    <s v="Fri"/>
    <n v="84177083"/>
    <n v="1946123"/>
    <s v="09-18"/>
    <x v="2"/>
    <n v="9"/>
    <x v="17"/>
    <s v=""/>
  </r>
  <r>
    <x v="991"/>
    <n v="20.2"/>
    <n v="27.4"/>
    <d v="1899-12-30T15:44:00"/>
    <n v="15"/>
    <d v="1899-12-30T05:34:00"/>
    <n v="12.4"/>
    <s v="Sat"/>
    <n v="72270865"/>
    <n v="1672431"/>
    <s v="09-19"/>
    <x v="2"/>
    <n v="9"/>
    <x v="18"/>
    <s v=""/>
  </r>
  <r>
    <x v="992"/>
    <n v="20.8"/>
    <n v="26.9"/>
    <d v="1899-12-30T13:29:00"/>
    <n v="15.7"/>
    <d v="1899-12-30T06:05:00"/>
    <n v="11.2"/>
    <s v="Sun"/>
    <n v="57220727"/>
    <n v="1321871"/>
    <s v="09-20"/>
    <x v="2"/>
    <n v="9"/>
    <x v="19"/>
    <s v=""/>
  </r>
  <r>
    <x v="993"/>
    <n v="21.5"/>
    <n v="28.5"/>
    <d v="1899-12-30T14:54:00"/>
    <n v="16.600000000000001"/>
    <d v="1899-12-30T06:36:00"/>
    <n v="11.9"/>
    <s v="Mon"/>
    <n v="80463169"/>
    <n v="1857695"/>
    <s v="09-21"/>
    <x v="2"/>
    <n v="9"/>
    <x v="20"/>
    <s v=""/>
  </r>
  <r>
    <x v="994"/>
    <n v="20.5"/>
    <n v="27.2"/>
    <d v="1899-12-30T15:33:00"/>
    <n v="14.6"/>
    <d v="1899-12-30T05:12:00"/>
    <n v="12.6"/>
    <s v="Tue"/>
    <n v="85410891"/>
    <n v="1971422"/>
    <s v="09-22"/>
    <x v="2"/>
    <n v="9"/>
    <x v="21"/>
    <s v=""/>
  </r>
  <r>
    <x v="995"/>
    <n v="18.2"/>
    <n v="21.7"/>
    <d v="1899-12-30T13:36:00"/>
    <n v="15.1"/>
    <d v="1899-12-30T05:52:00"/>
    <n v="6.6"/>
    <s v="Wed"/>
    <n v="85301967"/>
    <n v="1972201"/>
    <s v="09-23"/>
    <x v="2"/>
    <n v="9"/>
    <x v="22"/>
    <s v=""/>
  </r>
  <r>
    <x v="996"/>
    <n v="20.399999999999999"/>
    <n v="23.2"/>
    <d v="1899-12-30T15:07:00"/>
    <n v="18.3"/>
    <d v="1899-12-30T00:01:00"/>
    <n v="4.9000000000000004"/>
    <s v="Thu"/>
    <n v="83140979"/>
    <n v="1924531"/>
    <s v="09-24"/>
    <x v="2"/>
    <n v="9"/>
    <x v="23"/>
    <s v=""/>
  </r>
  <r>
    <x v="997"/>
    <n v="20.399999999999999"/>
    <n v="25.8"/>
    <d v="1899-12-30T13:10:00"/>
    <n v="16.399999999999999"/>
    <d v="1899-12-30T06:07:00"/>
    <n v="9.4"/>
    <s v="Fri"/>
    <n v="75770265"/>
    <n v="1753254"/>
    <s v="09-25"/>
    <x v="2"/>
    <n v="9"/>
    <x v="24"/>
    <s v=""/>
  </r>
  <r>
    <x v="998"/>
    <n v="21.2"/>
    <n v="27.2"/>
    <d v="1899-12-30T13:58:00"/>
    <n v="15.9"/>
    <d v="1899-12-30T05:54:00"/>
    <n v="11.3"/>
    <s v="Sat"/>
    <n v="51618178"/>
    <n v="1192808"/>
    <s v="09-26"/>
    <x v="2"/>
    <n v="9"/>
    <x v="25"/>
    <s v="추석 전날"/>
  </r>
  <r>
    <x v="999"/>
    <n v="20.7"/>
    <n v="27.2"/>
    <d v="1899-12-30T14:42:00"/>
    <n v="16.5"/>
    <d v="1899-12-30T03:14:00"/>
    <n v="10.7"/>
    <s v="Sun"/>
    <n v="37242552"/>
    <n v="859895"/>
    <s v="09-27"/>
    <x v="2"/>
    <n v="9"/>
    <x v="26"/>
    <s v="추석"/>
  </r>
  <r>
    <x v="1000"/>
    <n v="20.9"/>
    <n v="28.2"/>
    <d v="1899-12-30T13:50:00"/>
    <n v="14.5"/>
    <d v="1899-12-30T06:29:00"/>
    <n v="13.7"/>
    <s v="Mon"/>
    <n v="39713053"/>
    <n v="916902"/>
    <s v="09-28"/>
    <x v="2"/>
    <n v="9"/>
    <x v="27"/>
    <s v="추석 다음날"/>
  </r>
  <r>
    <x v="1001"/>
    <n v="20"/>
    <n v="25.4"/>
    <d v="1899-12-30T13:01:00"/>
    <n v="15.9"/>
    <d v="1899-12-30T05:46:00"/>
    <n v="9.5"/>
    <s v="Tue"/>
    <n v="49712910"/>
    <n v="1150398"/>
    <s v="09-29"/>
    <x v="2"/>
    <n v="9"/>
    <x v="28"/>
    <s v="추석 대체 휴일"/>
  </r>
  <r>
    <x v="1002"/>
    <n v="19.399999999999999"/>
    <n v="22.3"/>
    <d v="1899-12-30T10:20:00"/>
    <n v="16.899999999999999"/>
    <d v="1899-12-30T03:44:00"/>
    <n v="5.4"/>
    <s v="Wed"/>
    <n v="71564959"/>
    <n v="1660330"/>
    <s v="09-30"/>
    <x v="2"/>
    <n v="9"/>
    <x v="29"/>
    <s v=""/>
  </r>
  <r>
    <x v="1003"/>
    <n v="18.399999999999999"/>
    <n v="23.1"/>
    <d v="1899-12-30T17:33:00"/>
    <n v="15.6"/>
    <d v="1899-12-30T05:29:00"/>
    <n v="7.5"/>
    <s v="Thu"/>
    <n v="80975279"/>
    <n v="1876869"/>
    <s v="10-01"/>
    <x v="2"/>
    <n v="10"/>
    <x v="0"/>
    <s v=""/>
  </r>
  <r>
    <x v="1004"/>
    <n v="17"/>
    <n v="23.1"/>
    <d v="1899-12-30T16:01:00"/>
    <n v="12.2"/>
    <d v="1899-12-30T06:14:00"/>
    <n v="10.9"/>
    <s v="Fri"/>
    <n v="84586918"/>
    <n v="1959357"/>
    <s v="10-02"/>
    <x v="2"/>
    <n v="10"/>
    <x v="1"/>
    <s v=""/>
  </r>
  <r>
    <x v="1005"/>
    <n v="18.600000000000001"/>
    <n v="26.1"/>
    <d v="1899-12-30T15:03:00"/>
    <n v="11.2"/>
    <d v="1899-12-30T06:20:00"/>
    <n v="14.9"/>
    <s v="Sat"/>
    <n v="73702379"/>
    <n v="1703116"/>
    <s v="10-03"/>
    <x v="2"/>
    <n v="10"/>
    <x v="2"/>
    <s v="개천절"/>
  </r>
  <r>
    <x v="1006"/>
    <n v="18"/>
    <n v="25.1"/>
    <d v="1899-12-30T15:36:00"/>
    <n v="12.5"/>
    <d v="1899-12-30T06:36:00"/>
    <n v="12.6"/>
    <s v="Sun"/>
    <n v="59745522"/>
    <n v="1378973"/>
    <s v="10-04"/>
    <x v="2"/>
    <n v="10"/>
    <x v="3"/>
    <s v=""/>
  </r>
  <r>
    <x v="1007"/>
    <n v="17.100000000000001"/>
    <n v="24"/>
    <d v="1899-12-30T15:51:00"/>
    <n v="11.8"/>
    <d v="1899-12-30T06:35:00"/>
    <n v="12.2"/>
    <s v="Mon"/>
    <n v="81337532"/>
    <n v="1879327"/>
    <s v="10-05"/>
    <x v="2"/>
    <n v="10"/>
    <x v="4"/>
    <s v=""/>
  </r>
  <r>
    <x v="1008"/>
    <n v="17.7"/>
    <n v="25.5"/>
    <d v="1899-12-30T13:49:00"/>
    <n v="10.7"/>
    <d v="1899-12-30T05:42:00"/>
    <n v="14.8"/>
    <s v="Tue"/>
    <n v="85860602"/>
    <n v="1983358"/>
    <s v="10-06"/>
    <x v="2"/>
    <n v="10"/>
    <x v="5"/>
    <s v=""/>
  </r>
  <r>
    <x v="1009"/>
    <n v="17.600000000000001"/>
    <n v="24.8"/>
    <d v="1899-12-30T14:10:00"/>
    <n v="11.5"/>
    <d v="1899-12-30T06:01:00"/>
    <n v="13.3"/>
    <s v="Wed"/>
    <n v="85668442"/>
    <n v="1980003"/>
    <s v="10-07"/>
    <x v="2"/>
    <n v="10"/>
    <x v="6"/>
    <s v=""/>
  </r>
  <r>
    <x v="1010"/>
    <n v="17.600000000000001"/>
    <n v="25.6"/>
    <d v="1899-12-30T14:51:00"/>
    <n v="11"/>
    <d v="1899-12-30T05:42:00"/>
    <n v="14.6"/>
    <s v="Thu"/>
    <n v="85400048"/>
    <n v="1975609"/>
    <s v="10-08"/>
    <x v="2"/>
    <n v="10"/>
    <x v="7"/>
    <s v=""/>
  </r>
  <r>
    <x v="1011"/>
    <n v="17.100000000000001"/>
    <n v="22.4"/>
    <d v="1899-12-30T14:01:00"/>
    <n v="12.5"/>
    <d v="1899-12-30T23:39:00"/>
    <n v="9.9"/>
    <s v="Fri"/>
    <n v="81735914"/>
    <n v="1889405"/>
    <s v="10-09"/>
    <x v="2"/>
    <n v="10"/>
    <x v="8"/>
    <s v="한글날"/>
  </r>
  <r>
    <x v="1012"/>
    <n v="15.3"/>
    <n v="23.2"/>
    <d v="1899-12-30T14:14:00"/>
    <n v="6.9"/>
    <d v="1899-12-30T06:44:00"/>
    <n v="16.3"/>
    <s v="Sat"/>
    <n v="78973299"/>
    <n v="1824417"/>
    <s v="10-10"/>
    <x v="2"/>
    <n v="10"/>
    <x v="9"/>
    <s v=""/>
  </r>
  <r>
    <x v="1013"/>
    <n v="14.2"/>
    <n v="18.600000000000001"/>
    <d v="1899-12-30T13:19:00"/>
    <n v="11.2"/>
    <d v="1899-12-30T06:25:00"/>
    <n v="7.4"/>
    <s v="Sun"/>
    <n v="70542174"/>
    <n v="1634931"/>
    <s v="10-11"/>
    <x v="2"/>
    <n v="10"/>
    <x v="10"/>
    <s v=""/>
  </r>
  <r>
    <x v="1014"/>
    <n v="14.2"/>
    <n v="19.100000000000001"/>
    <d v="1899-12-30T15:15:00"/>
    <n v="10.8"/>
    <d v="1899-12-30T23:55:00"/>
    <n v="8.3000000000000007"/>
    <s v="Mon"/>
    <n v="92812820"/>
    <n v="2152279"/>
    <s v="10-12"/>
    <x v="2"/>
    <n v="10"/>
    <x v="11"/>
    <s v=""/>
  </r>
  <r>
    <x v="1015"/>
    <n v="15.6"/>
    <n v="22.7"/>
    <d v="1899-12-30T15:46:00"/>
    <n v="7.8"/>
    <d v="1899-12-30T05:55:00"/>
    <n v="14.9"/>
    <s v="Tue"/>
    <n v="99559792"/>
    <n v="2312802"/>
    <s v="10-13"/>
    <x v="2"/>
    <n v="10"/>
    <x v="12"/>
    <s v=""/>
  </r>
  <r>
    <x v="1016"/>
    <n v="17"/>
    <n v="24.2"/>
    <d v="1899-12-30T15:18:00"/>
    <n v="10.6"/>
    <d v="1899-12-30T06:24:00"/>
    <n v="13.6"/>
    <s v="Wed"/>
    <n v="95918861"/>
    <n v="2233209"/>
    <s v="10-14"/>
    <x v="2"/>
    <n v="10"/>
    <x v="13"/>
    <s v=""/>
  </r>
  <r>
    <x v="1017"/>
    <n v="16.100000000000001"/>
    <n v="23.8"/>
    <d v="1899-12-30T15:15:00"/>
    <n v="9.9"/>
    <d v="1899-12-30T07:11:00"/>
    <n v="13.9"/>
    <s v="Thu"/>
    <n v="93840726"/>
    <n v="2179902"/>
    <s v="10-15"/>
    <x v="2"/>
    <n v="10"/>
    <x v="14"/>
    <s v=""/>
  </r>
  <r>
    <x v="1018"/>
    <n v="16.899999999999999"/>
    <n v="23.7"/>
    <d v="1899-12-30T14:22:00"/>
    <n v="11"/>
    <d v="1899-12-30T07:20:00"/>
    <n v="12.7"/>
    <s v="Fri"/>
    <n v="91849681"/>
    <n v="2126547"/>
    <s v="10-16"/>
    <x v="2"/>
    <n v="10"/>
    <x v="15"/>
    <s v=""/>
  </r>
  <r>
    <x v="1019"/>
    <n v="16.3"/>
    <n v="24.6"/>
    <d v="1899-12-30T14:01:00"/>
    <n v="10.7"/>
    <d v="1899-12-30T06:46:00"/>
    <n v="13.9"/>
    <s v="Sat"/>
    <n v="82135338"/>
    <n v="1900236"/>
    <s v="10-17"/>
    <x v="2"/>
    <n v="10"/>
    <x v="16"/>
    <s v=""/>
  </r>
  <r>
    <x v="1020"/>
    <n v="17.100000000000001"/>
    <n v="26.9"/>
    <d v="1899-12-30T14:44:00"/>
    <n v="9.1999999999999993"/>
    <d v="1899-12-30T05:46:00"/>
    <n v="17.7"/>
    <s v="Sun"/>
    <n v="68784334"/>
    <n v="1590758"/>
    <s v="10-18"/>
    <x v="2"/>
    <n v="10"/>
    <x v="17"/>
    <s v=""/>
  </r>
  <r>
    <x v="1021"/>
    <n v="16.899999999999999"/>
    <n v="24"/>
    <d v="1899-12-30T13:58:00"/>
    <n v="10"/>
    <d v="1899-12-30T05:12:00"/>
    <n v="14"/>
    <s v="Mon"/>
    <n v="86425105"/>
    <n v="1998075"/>
    <s v="10-19"/>
    <x v="2"/>
    <n v="10"/>
    <x v="18"/>
    <s v=""/>
  </r>
  <r>
    <x v="1022"/>
    <n v="17.7"/>
    <n v="24.3"/>
    <d v="1899-12-30T14:49:00"/>
    <n v="12.3"/>
    <d v="1899-12-30T05:57:00"/>
    <n v="12"/>
    <s v="Tue"/>
    <n v="90139414"/>
    <n v="2084136"/>
    <s v="10-20"/>
    <x v="2"/>
    <n v="10"/>
    <x v="19"/>
    <s v=""/>
  </r>
  <r>
    <x v="1023"/>
    <n v="18"/>
    <n v="25.3"/>
    <d v="1899-12-30T15:11:00"/>
    <n v="12"/>
    <d v="1899-12-30T05:36:00"/>
    <n v="13.3"/>
    <s v="Wed"/>
    <n v="90045782"/>
    <n v="2080871"/>
    <s v="10-21"/>
    <x v="2"/>
    <n v="10"/>
    <x v="20"/>
    <s v=""/>
  </r>
  <r>
    <x v="1024"/>
    <n v="17.399999999999999"/>
    <n v="21.5"/>
    <d v="1899-12-30T13:09:00"/>
    <n v="14.1"/>
    <d v="1899-12-30T23:13:00"/>
    <n v="7.4"/>
    <s v="Thu"/>
    <n v="89575083"/>
    <n v="2071259"/>
    <s v="10-22"/>
    <x v="2"/>
    <n v="10"/>
    <x v="21"/>
    <s v=""/>
  </r>
  <r>
    <x v="1025"/>
    <n v="16.899999999999999"/>
    <n v="23.4"/>
    <d v="1899-12-30T15:29:00"/>
    <n v="12.1"/>
    <d v="1899-12-30T03:30:00"/>
    <n v="11.3"/>
    <s v="Fri"/>
    <n v="89899356"/>
    <n v="2079950"/>
    <s v="10-23"/>
    <x v="2"/>
    <n v="10"/>
    <x v="22"/>
    <s v=""/>
  </r>
  <r>
    <x v="1026"/>
    <n v="17.399999999999999"/>
    <n v="22.8"/>
    <d v="1899-12-30T14:39:00"/>
    <n v="12.2"/>
    <d v="1899-12-30T05:36:00"/>
    <n v="10.6"/>
    <s v="Sat"/>
    <n v="79981450"/>
    <n v="1850260"/>
    <s v="10-24"/>
    <x v="2"/>
    <n v="10"/>
    <x v="23"/>
    <s v=""/>
  </r>
  <r>
    <x v="1027"/>
    <n v="15.7"/>
    <n v="19.7"/>
    <d v="1899-12-30T13:40:00"/>
    <n v="11.7"/>
    <d v="1899-12-31T00:00:00"/>
    <n v="8"/>
    <s v="Sun"/>
    <n v="68454104"/>
    <n v="1583938"/>
    <s v="10-25"/>
    <x v="2"/>
    <n v="10"/>
    <x v="24"/>
    <s v=""/>
  </r>
  <r>
    <x v="1028"/>
    <n v="13.6"/>
    <n v="20.5"/>
    <d v="1899-12-30T15:51:00"/>
    <n v="7.7"/>
    <d v="1899-12-30T06:50:00"/>
    <n v="12.8"/>
    <s v="Mon"/>
    <n v="91797932"/>
    <n v="2122454"/>
    <s v="10-26"/>
    <x v="2"/>
    <n v="10"/>
    <x v="25"/>
    <s v=""/>
  </r>
  <r>
    <x v="1029"/>
    <n v="13.6"/>
    <n v="18.3"/>
    <d v="1899-12-30T14:15:00"/>
    <n v="11"/>
    <d v="1899-12-30T03:29:00"/>
    <n v="7.3"/>
    <s v="Tue"/>
    <n v="102534757"/>
    <n v="2366637"/>
    <s v="10-27"/>
    <x v="2"/>
    <n v="10"/>
    <x v="26"/>
    <s v=""/>
  </r>
  <r>
    <x v="1030"/>
    <n v="12.5"/>
    <n v="17.899999999999999"/>
    <d v="1899-12-30T15:48:00"/>
    <n v="7.2"/>
    <d v="1899-12-30T06:55:00"/>
    <n v="10.7"/>
    <s v="Wed"/>
    <n v="106227439"/>
    <n v="2456795"/>
    <s v="10-28"/>
    <x v="2"/>
    <n v="10"/>
    <x v="27"/>
    <s v=""/>
  </r>
  <r>
    <x v="1031"/>
    <n v="11.6"/>
    <n v="16.3"/>
    <d v="1899-12-30T15:33:00"/>
    <n v="7.7"/>
    <d v="1899-12-30T23:16:00"/>
    <n v="8.6"/>
    <s v="Thu"/>
    <n v="110247246"/>
    <n v="2545992"/>
    <s v="10-29"/>
    <x v="2"/>
    <n v="10"/>
    <x v="28"/>
    <s v=""/>
  </r>
  <r>
    <x v="1032"/>
    <n v="9.8000000000000007"/>
    <n v="14.1"/>
    <d v="1899-12-30T14:48:00"/>
    <n v="5.0999999999999996"/>
    <d v="1899-12-30T23:54:00"/>
    <n v="9"/>
    <s v="Fri"/>
    <n v="117297477"/>
    <n v="2711229"/>
    <s v="10-30"/>
    <x v="2"/>
    <n v="10"/>
    <x v="29"/>
    <s v=""/>
  </r>
  <r>
    <x v="1033"/>
    <n v="7.4"/>
    <n v="14.2"/>
    <d v="1899-12-30T15:14:00"/>
    <n v="2.8"/>
    <d v="1899-12-30T05:26:00"/>
    <n v="11.4"/>
    <s v="Sat"/>
    <n v="117449218"/>
    <n v="2724444"/>
    <s v="10-31"/>
    <x v="2"/>
    <n v="10"/>
    <x v="30"/>
    <s v=""/>
  </r>
  <r>
    <x v="1034"/>
    <n v="6.1"/>
    <n v="10.199999999999999"/>
    <d v="1899-12-30T14:43:00"/>
    <n v="0.7"/>
    <d v="1899-12-30T04:37:00"/>
    <n v="9.5"/>
    <s v="Sun"/>
    <n v="116938902"/>
    <n v="2718392"/>
    <s v="11-01"/>
    <x v="2"/>
    <n v="11"/>
    <x v="0"/>
    <s v=""/>
  </r>
  <r>
    <x v="1035"/>
    <n v="10.8"/>
    <n v="16.8"/>
    <d v="1899-12-30T13:32:00"/>
    <n v="4.5"/>
    <d v="1899-12-30T07:06:00"/>
    <n v="12.3"/>
    <s v="Mon"/>
    <n v="128109503"/>
    <n v="2974123"/>
    <s v="11-02"/>
    <x v="2"/>
    <n v="11"/>
    <x v="1"/>
    <s v=""/>
  </r>
  <r>
    <x v="1036"/>
    <n v="12"/>
    <n v="20.100000000000001"/>
    <d v="1899-12-30T14:57:00"/>
    <n v="6.4"/>
    <d v="1899-12-30T05:55:00"/>
    <n v="13.7"/>
    <s v="Tue"/>
    <n v="128284748"/>
    <n v="2973025"/>
    <s v="11-03"/>
    <x v="2"/>
    <n v="11"/>
    <x v="2"/>
    <s v=""/>
  </r>
  <r>
    <x v="1037"/>
    <n v="11"/>
    <n v="20.399999999999999"/>
    <d v="1899-12-30T15:47:00"/>
    <n v="3.8"/>
    <d v="1899-12-30T05:24:00"/>
    <n v="16.600000000000001"/>
    <s v="Wed"/>
    <n v="127363020"/>
    <n v="2948943"/>
    <s v="11-04"/>
    <x v="2"/>
    <n v="11"/>
    <x v="3"/>
    <s v=""/>
  </r>
  <r>
    <x v="1038"/>
    <n v="13.6"/>
    <n v="21.8"/>
    <d v="1899-12-30T14:19:00"/>
    <n v="6.2"/>
    <d v="1899-12-30T03:44:00"/>
    <n v="15.6"/>
    <s v="Thu"/>
    <n v="122045875"/>
    <n v="2822151"/>
    <s v="11-05"/>
    <x v="2"/>
    <n v="11"/>
    <x v="4"/>
    <s v=""/>
  </r>
  <r>
    <x v="1039"/>
    <n v="13.2"/>
    <n v="19.600000000000001"/>
    <d v="1899-12-30T13:01:00"/>
    <n v="7.4"/>
    <d v="1899-12-30T05:47:00"/>
    <n v="12.2"/>
    <s v="Fri"/>
    <n v="122654698"/>
    <n v="2840120"/>
    <s v="11-06"/>
    <x v="2"/>
    <n v="11"/>
    <x v="5"/>
    <s v=""/>
  </r>
  <r>
    <x v="1040"/>
    <n v="13.6"/>
    <n v="14.7"/>
    <d v="1899-12-30T19:29:00"/>
    <n v="12"/>
    <d v="1899-12-30T04:31:00"/>
    <n v="2.7"/>
    <s v="Sat"/>
    <n v="113048442"/>
    <n v="2623178"/>
    <s v="11-07"/>
    <x v="2"/>
    <n v="11"/>
    <x v="6"/>
    <s v=""/>
  </r>
  <r>
    <x v="1041"/>
    <n v="13.6"/>
    <n v="15.1"/>
    <d v="1899-12-30T09:11:00"/>
    <n v="12.3"/>
    <d v="1899-12-30T21:31:00"/>
    <n v="2.8"/>
    <s v="Sun"/>
    <n v="98237843"/>
    <n v="2283533"/>
    <s v="11-08"/>
    <x v="2"/>
    <n v="11"/>
    <x v="7"/>
    <s v=""/>
  </r>
  <r>
    <x v="1042"/>
    <n v="13.8"/>
    <n v="17.7"/>
    <d v="1899-12-30T13:44:00"/>
    <n v="11"/>
    <d v="1899-12-30T23:47:00"/>
    <n v="6.7"/>
    <s v="Mon"/>
    <n v="114453074"/>
    <n v="2655531"/>
    <s v="11-09"/>
    <x v="2"/>
    <n v="11"/>
    <x v="8"/>
    <s v=""/>
  </r>
  <r>
    <x v="1043"/>
    <n v="12.6"/>
    <n v="17.7"/>
    <d v="1899-12-30T14:42:00"/>
    <n v="8.1"/>
    <d v="1899-12-30T07:21:00"/>
    <n v="9.6"/>
    <s v="Tue"/>
    <n v="123244211"/>
    <n v="2852975"/>
    <s v="11-10"/>
    <x v="2"/>
    <n v="11"/>
    <x v="9"/>
    <s v=""/>
  </r>
  <r>
    <x v="1044"/>
    <n v="13.4"/>
    <n v="18.3"/>
    <d v="1899-12-30T14:44:00"/>
    <n v="9.1999999999999993"/>
    <d v="1899-12-30T04:01:00"/>
    <n v="9.1"/>
    <s v="Wed"/>
    <n v="122832910"/>
    <n v="2841165"/>
    <s v="11-11"/>
    <x v="2"/>
    <n v="11"/>
    <x v="10"/>
    <s v=""/>
  </r>
  <r>
    <x v="1045"/>
    <n v="14.2"/>
    <n v="17.899999999999999"/>
    <d v="1899-12-30T11:53:00"/>
    <n v="10.9"/>
    <d v="1899-12-30T02:48:00"/>
    <n v="7"/>
    <s v="Thu"/>
    <n v="122602142"/>
    <n v="2835834"/>
    <s v="11-12"/>
    <x v="2"/>
    <n v="11"/>
    <x v="11"/>
    <s v=""/>
  </r>
  <r>
    <x v="1046"/>
    <n v="13.2"/>
    <n v="14.6"/>
    <d v="1899-12-30T04:34:00"/>
    <n v="11.8"/>
    <d v="1899-12-30T10:13:00"/>
    <n v="2.8"/>
    <s v="Fri"/>
    <n v="127462984"/>
    <n v="2943984"/>
    <s v="11-13"/>
    <x v="2"/>
    <n v="11"/>
    <x v="12"/>
    <s v=""/>
  </r>
  <r>
    <x v="1047"/>
    <n v="14.7"/>
    <n v="17.2"/>
    <d v="1899-12-30T15:16:00"/>
    <n v="12.3"/>
    <d v="1899-12-30T03:00:00"/>
    <n v="4.9000000000000004"/>
    <s v="Sat"/>
    <n v="109928797"/>
    <n v="2543118"/>
    <s v="11-14"/>
    <x v="2"/>
    <n v="11"/>
    <x v="13"/>
    <s v=""/>
  </r>
  <r>
    <x v="1048"/>
    <n v="13.9"/>
    <n v="18.100000000000001"/>
    <d v="1899-12-30T15:24:00"/>
    <n v="10.5"/>
    <d v="1899-12-30T23:51:00"/>
    <n v="7.6"/>
    <s v="Sun"/>
    <n v="93995912"/>
    <n v="2179803"/>
    <s v="11-15"/>
    <x v="2"/>
    <n v="11"/>
    <x v="14"/>
    <s v=""/>
  </r>
  <r>
    <x v="1049"/>
    <n v="12.1"/>
    <n v="15.1"/>
    <d v="1899-12-30T14:10:00"/>
    <n v="8.6"/>
    <d v="1899-12-30T04:24:00"/>
    <n v="6.5"/>
    <s v="Mon"/>
    <n v="121341878"/>
    <n v="2817265"/>
    <s v="11-16"/>
    <x v="2"/>
    <n v="11"/>
    <x v="15"/>
    <s v=""/>
  </r>
  <r>
    <x v="1050"/>
    <n v="14.2"/>
    <n v="15.4"/>
    <d v="1899-12-30T15:06:00"/>
    <n v="13.5"/>
    <d v="1899-12-30T23:52:00"/>
    <n v="1.9"/>
    <s v="Tue"/>
    <n v="123676676"/>
    <n v="2870495"/>
    <s v="11-17"/>
    <x v="2"/>
    <n v="11"/>
    <x v="16"/>
    <s v=""/>
  </r>
  <r>
    <x v="1051"/>
    <n v="11.4"/>
    <n v="13.6"/>
    <d v="1899-12-30T00:01:00"/>
    <n v="9.5"/>
    <d v="1899-12-30T23:53:00"/>
    <n v="4.0999999999999996"/>
    <s v="Wed"/>
    <n v="130945593"/>
    <n v="3029514"/>
    <s v="11-18"/>
    <x v="2"/>
    <n v="11"/>
    <x v="17"/>
    <s v=""/>
  </r>
  <r>
    <x v="1052"/>
    <n v="11.2"/>
    <n v="13.3"/>
    <d v="1899-12-30T14:25:00"/>
    <n v="9.3000000000000007"/>
    <d v="1899-12-30T02:22:00"/>
    <n v="4"/>
    <s v="Thu"/>
    <n v="133222088"/>
    <n v="3081379"/>
    <s v="11-19"/>
    <x v="2"/>
    <n v="11"/>
    <x v="18"/>
    <s v=""/>
  </r>
  <r>
    <x v="1053"/>
    <n v="12.4"/>
    <n v="17.7"/>
    <d v="1899-12-30T13:20:00"/>
    <n v="8.6"/>
    <d v="1899-12-30T23:55:00"/>
    <n v="9.1"/>
    <s v="Fri"/>
    <n v="125646138"/>
    <n v="2909301"/>
    <s v="11-20"/>
    <x v="2"/>
    <n v="11"/>
    <x v="19"/>
    <s v=""/>
  </r>
  <r>
    <x v="1054"/>
    <n v="9.9"/>
    <n v="12.6"/>
    <d v="1899-12-30T14:31:00"/>
    <n v="6.4"/>
    <d v="1899-12-30T04:55:00"/>
    <n v="6.2"/>
    <s v="Sat"/>
    <n v="123534970"/>
    <n v="2855178"/>
    <s v="11-21"/>
    <x v="2"/>
    <n v="11"/>
    <x v="20"/>
    <s v=""/>
  </r>
  <r>
    <x v="1055"/>
    <n v="13.1"/>
    <n v="16.100000000000001"/>
    <d v="1899-12-30T13:24:00"/>
    <n v="10.7"/>
    <d v="1899-12-30T00:28:00"/>
    <n v="5.4"/>
    <s v="Sun"/>
    <n v="106200690"/>
    <n v="2458857"/>
    <s v="11-22"/>
    <x v="2"/>
    <n v="11"/>
    <x v="21"/>
    <s v=""/>
  </r>
  <r>
    <x v="1056"/>
    <n v="13.4"/>
    <n v="15.1"/>
    <d v="1899-12-30T13:45:00"/>
    <n v="12.2"/>
    <d v="1899-12-30T23:59:00"/>
    <n v="2.9"/>
    <s v="Mon"/>
    <n v="125107549"/>
    <n v="2900173"/>
    <s v="11-23"/>
    <x v="2"/>
    <n v="11"/>
    <x v="22"/>
    <s v=""/>
  </r>
  <r>
    <x v="1057"/>
    <n v="10.6"/>
    <n v="13.7"/>
    <d v="1899-12-30T12:35:00"/>
    <n v="8.1"/>
    <d v="1899-12-31T00:00:00"/>
    <n v="5.6"/>
    <s v="Tue"/>
    <n v="138132303"/>
    <n v="3207467"/>
    <s v="11-24"/>
    <x v="2"/>
    <n v="11"/>
    <x v="23"/>
    <s v=""/>
  </r>
  <r>
    <x v="1058"/>
    <n v="7.1"/>
    <n v="8.6999999999999993"/>
    <d v="1899-12-30T16:11:00"/>
    <n v="5.4"/>
    <d v="1899-12-30T23:51:00"/>
    <n v="3.3"/>
    <s v="Wed"/>
    <n v="151658124"/>
    <n v="3525483"/>
    <s v="11-25"/>
    <x v="2"/>
    <n v="11"/>
    <x v="24"/>
    <s v=""/>
  </r>
  <r>
    <x v="1059"/>
    <n v="2.7"/>
    <n v="5.9"/>
    <d v="1899-12-30T11:02:00"/>
    <n v="0.6"/>
    <d v="1899-12-30T21:23:00"/>
    <n v="5.3"/>
    <s v="Thu"/>
    <n v="176221804"/>
    <n v="4097187"/>
    <s v="11-26"/>
    <x v="2"/>
    <n v="11"/>
    <x v="25"/>
    <s v=""/>
  </r>
  <r>
    <x v="1060"/>
    <n v="2.8"/>
    <n v="6.5"/>
    <d v="1899-12-30T14:00:00"/>
    <n v="-0.3"/>
    <d v="1899-12-30T07:11:00"/>
    <n v="6.8"/>
    <s v="Fri"/>
    <n v="184579328"/>
    <n v="4292164"/>
    <s v="11-27"/>
    <x v="2"/>
    <n v="11"/>
    <x v="26"/>
    <s v=""/>
  </r>
  <r>
    <x v="1061"/>
    <n v="5.4"/>
    <n v="10"/>
    <d v="1899-12-30T14:39:00"/>
    <n v="2.4"/>
    <d v="1899-12-30T02:29:00"/>
    <n v="7.6"/>
    <s v="Sat"/>
    <n v="168308630"/>
    <n v="3916979"/>
    <s v="11-28"/>
    <x v="2"/>
    <n v="11"/>
    <x v="27"/>
    <s v=""/>
  </r>
  <r>
    <x v="1062"/>
    <n v="5.4"/>
    <n v="11.6"/>
    <d v="1899-12-30T14:38:00"/>
    <n v="1.1000000000000001"/>
    <d v="1899-12-30T07:39:00"/>
    <n v="10.5"/>
    <s v="Sun"/>
    <n v="147391421"/>
    <n v="3433463"/>
    <s v="11-29"/>
    <x v="2"/>
    <n v="11"/>
    <x v="28"/>
    <s v=""/>
  </r>
  <r>
    <x v="1063"/>
    <n v="7.7"/>
    <n v="13.2"/>
    <d v="1899-12-30T11:59:00"/>
    <n v="3.3"/>
    <d v="1899-12-30T06:57:00"/>
    <n v="9.9"/>
    <s v="Mon"/>
    <n v="161524540"/>
    <n v="3754762"/>
    <s v="11-30"/>
    <x v="2"/>
    <n v="11"/>
    <x v="29"/>
    <s v=""/>
  </r>
  <r>
    <x v="1064"/>
    <n v="5.6"/>
    <n v="13.4"/>
    <d v="1899-12-30T15:16:00"/>
    <n v="-0.2"/>
    <d v="1899-12-30T06:20:00"/>
    <n v="13.6"/>
    <s v="Tue"/>
    <n v="170007533"/>
    <n v="3954293"/>
    <s v="12-01"/>
    <x v="2"/>
    <n v="12"/>
    <x v="0"/>
    <s v=""/>
  </r>
  <r>
    <x v="1065"/>
    <n v="7.6"/>
    <n v="11.4"/>
    <d v="1899-12-30T19:03:00"/>
    <n v="3"/>
    <d v="1899-12-30T04:11:00"/>
    <n v="8.4"/>
    <s v="Wed"/>
    <n v="172282331"/>
    <n v="4012124"/>
    <s v="12-02"/>
    <x v="2"/>
    <n v="12"/>
    <x v="1"/>
    <s v=""/>
  </r>
  <r>
    <x v="1066"/>
    <n v="4.8"/>
    <n v="8.3000000000000007"/>
    <d v="1899-12-30T13:31:00"/>
    <n v="1.3"/>
    <d v="1899-12-30T23:53:00"/>
    <n v="7"/>
    <s v="Thu"/>
    <n v="186620780"/>
    <n v="4339921"/>
    <s v="12-03"/>
    <x v="2"/>
    <n v="12"/>
    <x v="2"/>
    <s v=""/>
  </r>
  <r>
    <x v="1067"/>
    <n v="4.4000000000000004"/>
    <n v="7.7"/>
    <d v="1899-12-30T14:53:00"/>
    <n v="1.3"/>
    <d v="1899-12-30T00:01:00"/>
    <n v="6.4"/>
    <s v="Fri"/>
    <n v="190189831"/>
    <n v="4412897"/>
    <s v="12-04"/>
    <x v="2"/>
    <n v="12"/>
    <x v="3"/>
    <s v=""/>
  </r>
  <r>
    <x v="1068"/>
    <n v="6.8"/>
    <n v="9.4"/>
    <d v="1899-12-30T13:51:00"/>
    <n v="4.7"/>
    <d v="1899-12-30T05:37:00"/>
    <n v="4.7"/>
    <s v="Sat"/>
    <n v="172738918"/>
    <n v="4002339"/>
    <s v="12-05"/>
    <x v="2"/>
    <n v="12"/>
    <x v="4"/>
    <s v=""/>
  </r>
  <r>
    <x v="1069"/>
    <n v="4.8"/>
    <n v="9.4"/>
    <d v="1899-12-30T15:40:00"/>
    <n v="1"/>
    <d v="1899-12-30T23:14:00"/>
    <n v="8.4"/>
    <s v="Sun"/>
    <n v="159195653"/>
    <n v="3684474"/>
    <s v="12-06"/>
    <x v="2"/>
    <n v="12"/>
    <x v="5"/>
    <s v=""/>
  </r>
  <r>
    <x v="1070"/>
    <n v="6.1"/>
    <n v="12.1"/>
    <d v="1899-12-30T14:59:00"/>
    <n v="-1"/>
    <d v="1899-12-30T03:12:00"/>
    <n v="13.1"/>
    <s v="Mon"/>
    <n v="180231463"/>
    <n v="4177250"/>
    <s v="12-07"/>
    <x v="2"/>
    <n v="12"/>
    <x v="6"/>
    <s v=""/>
  </r>
  <r>
    <x v="1071"/>
    <n v="8.1"/>
    <n v="13.5"/>
    <d v="1899-12-30T14:33:00"/>
    <n v="4.7"/>
    <d v="1899-12-30T05:18:00"/>
    <n v="8.8000000000000007"/>
    <s v="Tue"/>
    <n v="172298588"/>
    <n v="3999797"/>
    <s v="12-08"/>
    <x v="2"/>
    <n v="12"/>
    <x v="7"/>
    <s v=""/>
  </r>
  <r>
    <x v="1072"/>
    <n v="7"/>
    <n v="12.9"/>
    <d v="1899-12-30T15:32:00"/>
    <n v="1.8"/>
    <d v="1899-12-30T04:31:00"/>
    <n v="11.1"/>
    <s v="Wed"/>
    <n v="173373544"/>
    <n v="4029468"/>
    <s v="12-09"/>
    <x v="2"/>
    <n v="12"/>
    <x v="8"/>
    <s v=""/>
  </r>
  <r>
    <x v="1073"/>
    <n v="8.5"/>
    <n v="9.5"/>
    <d v="1899-12-30T17:33:00"/>
    <n v="7"/>
    <d v="1899-12-30T06:53:00"/>
    <n v="2.5"/>
    <s v="Thu"/>
    <n v="171142116"/>
    <n v="3976043"/>
    <s v="12-10"/>
    <x v="2"/>
    <n v="12"/>
    <x v="9"/>
    <s v=""/>
  </r>
  <r>
    <x v="1074"/>
    <n v="8.5"/>
    <n v="10.8"/>
    <d v="1899-12-30T12:06:00"/>
    <n v="3.7"/>
    <d v="1899-12-30T23:44:00"/>
    <n v="7.1"/>
    <s v="Fri"/>
    <n v="166928363"/>
    <n v="3877734"/>
    <s v="12-11"/>
    <x v="2"/>
    <n v="12"/>
    <x v="10"/>
    <s v=""/>
  </r>
  <r>
    <x v="1075"/>
    <n v="5.6"/>
    <n v="11.1"/>
    <d v="1899-12-30T14:43:00"/>
    <n v="0.9"/>
    <d v="1899-12-30T07:34:00"/>
    <n v="10.199999999999999"/>
    <s v="Sat"/>
    <n v="158713342"/>
    <n v="3693150"/>
    <s v="12-12"/>
    <x v="2"/>
    <n v="12"/>
    <x v="11"/>
    <s v=""/>
  </r>
  <r>
    <x v="1076"/>
    <n v="6.7"/>
    <n v="12.7"/>
    <d v="1899-12-30T15:13:00"/>
    <n v="3.1"/>
    <d v="1899-12-30T07:26:00"/>
    <n v="9.6"/>
    <s v="Sun"/>
    <n v="143902451"/>
    <n v="3345989"/>
    <s v="12-13"/>
    <x v="2"/>
    <n v="12"/>
    <x v="12"/>
    <s v=""/>
  </r>
  <r>
    <x v="1077"/>
    <n v="7.4"/>
    <n v="9.8000000000000007"/>
    <d v="1899-12-30T14:30:00"/>
    <n v="3.5"/>
    <d v="1899-12-30T01:33:00"/>
    <n v="6.3"/>
    <s v="Mon"/>
    <n v="167810604"/>
    <n v="3897269"/>
    <s v="12-14"/>
    <x v="2"/>
    <n v="12"/>
    <x v="13"/>
    <s v=""/>
  </r>
  <r>
    <x v="1078"/>
    <n v="8.3000000000000007"/>
    <n v="11"/>
    <d v="1899-12-30T14:29:00"/>
    <n v="5.8"/>
    <d v="1899-12-30T23:57:00"/>
    <n v="5.2"/>
    <s v="Tue"/>
    <n v="170111664"/>
    <n v="3946769"/>
    <s v="12-15"/>
    <x v="2"/>
    <n v="12"/>
    <x v="14"/>
    <s v=""/>
  </r>
  <r>
    <x v="1079"/>
    <n v="2.7"/>
    <n v="6.2"/>
    <d v="1899-12-30T00:37:00"/>
    <n v="-0.4"/>
    <d v="1899-12-30T23:59:00"/>
    <n v="6.6"/>
    <s v="Wed"/>
    <n v="196275410"/>
    <n v="4548141"/>
    <s v="12-16"/>
    <x v="2"/>
    <n v="12"/>
    <x v="15"/>
    <s v=""/>
  </r>
  <r>
    <x v="1080"/>
    <n v="-1"/>
    <n v="2"/>
    <d v="1899-12-30T14:40:00"/>
    <n v="-2.9"/>
    <d v="1899-12-30T07:39:00"/>
    <n v="4.9000000000000004"/>
    <s v="Thu"/>
    <n v="218369380"/>
    <n v="5061977"/>
    <s v="12-17"/>
    <x v="2"/>
    <n v="12"/>
    <x v="16"/>
    <s v=""/>
  </r>
  <r>
    <x v="1081"/>
    <n v="1.8"/>
    <n v="6.3"/>
    <d v="1899-12-30T14:51:00"/>
    <n v="-3"/>
    <d v="1899-12-30T05:09:00"/>
    <n v="9.3000000000000007"/>
    <s v="Fri"/>
    <n v="218246458"/>
    <n v="5061014"/>
    <s v="12-18"/>
    <x v="2"/>
    <n v="12"/>
    <x v="17"/>
    <s v=""/>
  </r>
  <r>
    <x v="1082"/>
    <n v="2.2000000000000002"/>
    <n v="9.1999999999999993"/>
    <d v="1899-12-30T14:48:00"/>
    <n v="-2.6"/>
    <d v="1899-12-30T06:12:00"/>
    <n v="11.8"/>
    <s v="Sat"/>
    <n v="194335688"/>
    <n v="4496852"/>
    <s v="12-19"/>
    <x v="2"/>
    <n v="12"/>
    <x v="18"/>
    <s v=""/>
  </r>
  <r>
    <x v="1083"/>
    <n v="1.2"/>
    <n v="4.2"/>
    <d v="1899-12-30T14:41:00"/>
    <n v="-3.1"/>
    <d v="1899-12-30T05:05:00"/>
    <n v="7.3"/>
    <s v="Sun"/>
    <n v="189270227"/>
    <n v="4379685"/>
    <s v="12-20"/>
    <x v="2"/>
    <n v="12"/>
    <x v="19"/>
    <s v=""/>
  </r>
  <r>
    <x v="1084"/>
    <n v="5.0999999999999996"/>
    <n v="12"/>
    <d v="1899-12-30T14:57:00"/>
    <n v="1.9"/>
    <d v="1899-12-30T03:43:00"/>
    <n v="10.1"/>
    <s v="Mon"/>
    <n v="196195190"/>
    <n v="4533167"/>
    <s v="12-21"/>
    <x v="2"/>
    <n v="12"/>
    <x v="20"/>
    <s v=""/>
  </r>
  <r>
    <x v="1085"/>
    <n v="3.7"/>
    <n v="9.3000000000000007"/>
    <d v="1899-12-30T15:47:00"/>
    <n v="-1.9"/>
    <d v="1899-12-30T05:02:00"/>
    <n v="11.2"/>
    <s v="Tue"/>
    <n v="199156621"/>
    <n v="4598615"/>
    <s v="12-22"/>
    <x v="2"/>
    <n v="12"/>
    <x v="21"/>
    <s v=""/>
  </r>
  <r>
    <x v="1086"/>
    <n v="6.7"/>
    <n v="8.6"/>
    <d v="1899-12-30T14:33:00"/>
    <n v="5"/>
    <d v="1899-12-30T06:38:00"/>
    <n v="3.6"/>
    <s v="Wed"/>
    <n v="191492645"/>
    <n v="4421174"/>
    <s v="12-23"/>
    <x v="2"/>
    <n v="12"/>
    <x v="22"/>
    <s v=""/>
  </r>
  <r>
    <x v="1087"/>
    <n v="5.4"/>
    <n v="10.6"/>
    <d v="1899-12-30T15:01:00"/>
    <n v="1.3"/>
    <d v="1899-12-30T06:50:00"/>
    <n v="9.3000000000000007"/>
    <s v="Thu"/>
    <n v="189196920"/>
    <n v="4371731"/>
    <s v="12-24"/>
    <x v="2"/>
    <n v="12"/>
    <x v="23"/>
    <s v=""/>
  </r>
  <r>
    <x v="1088"/>
    <n v="2.5"/>
    <n v="6.3"/>
    <d v="1899-12-30T15:36:00"/>
    <n v="-1.8"/>
    <d v="1899-12-30T23:16:00"/>
    <n v="8.1"/>
    <s v="Fri"/>
    <n v="183773494"/>
    <n v="4242533"/>
    <s v="12-25"/>
    <x v="2"/>
    <n v="12"/>
    <x v="24"/>
    <s v="기독탄신일"/>
  </r>
  <r>
    <x v="1089"/>
    <n v="5"/>
    <n v="11.6"/>
    <d v="1899-12-30T15:28:00"/>
    <n v="-2.5"/>
    <d v="1899-12-30T01:45:00"/>
    <n v="14.1"/>
    <s v="Sat"/>
    <n v="175455323"/>
    <n v="4062816"/>
    <s v="12-26"/>
    <x v="2"/>
    <n v="12"/>
    <x v="25"/>
    <s v=""/>
  </r>
  <r>
    <x v="1090"/>
    <n v="2"/>
    <n v="5.4"/>
    <d v="1899-12-30T13:36:00"/>
    <n v="-1.5"/>
    <d v="1899-12-30T23:46:00"/>
    <n v="6.9"/>
    <s v="Sun"/>
    <n v="173922320"/>
    <n v="4023424"/>
    <s v="12-27"/>
    <x v="2"/>
    <n v="12"/>
    <x v="26"/>
    <s v=""/>
  </r>
  <r>
    <x v="1091"/>
    <n v="-1.1000000000000001"/>
    <n v="2.8"/>
    <d v="1899-12-30T14:23:00"/>
    <n v="-4"/>
    <d v="1899-12-30T05:32:00"/>
    <n v="6.8"/>
    <s v="Mon"/>
    <n v="218868607"/>
    <n v="5040457"/>
    <s v="12-28"/>
    <x v="2"/>
    <n v="12"/>
    <x v="27"/>
    <s v=""/>
  </r>
  <r>
    <x v="1092"/>
    <n v="0"/>
    <n v="5.0999999999999996"/>
    <d v="1899-12-30T15:12:00"/>
    <n v="-3.6"/>
    <d v="1899-12-30T04:14:00"/>
    <n v="8.6999999999999993"/>
    <s v="Tue"/>
    <n v="222117573"/>
    <n v="5128178"/>
    <s v="12-29"/>
    <x v="2"/>
    <n v="12"/>
    <x v="28"/>
    <s v=""/>
  </r>
  <r>
    <x v="1093"/>
    <n v="0.6"/>
    <n v="8"/>
    <d v="1899-12-30T15:14:00"/>
    <n v="-5.6"/>
    <d v="1899-12-30T06:59:00"/>
    <n v="13.6"/>
    <s v="Wed"/>
    <n v="216937254"/>
    <n v="4999108"/>
    <s v="12-30"/>
    <x v="2"/>
    <n v="12"/>
    <x v="29"/>
    <s v=""/>
  </r>
  <r>
    <x v="1094"/>
    <n v="2"/>
    <n v="7"/>
    <d v="1899-12-30T14:45:00"/>
    <n v="-1.2"/>
    <d v="1899-12-30T23:11:00"/>
    <n v="8.1999999999999993"/>
    <s v="Thu"/>
    <n v="204468837"/>
    <n v="4701990"/>
    <s v="12-31"/>
    <x v="2"/>
    <n v="12"/>
    <x v="30"/>
    <s v=""/>
  </r>
  <r>
    <x v="1095"/>
    <n v="1.7"/>
    <n v="8"/>
    <d v="1899-12-30T15:42:00"/>
    <n v="-4"/>
    <d v="1899-12-30T07:19:00"/>
    <n v="12"/>
    <s v="Fri"/>
    <n v="178589758"/>
    <n v="4106720"/>
    <s v="01-01"/>
    <x v="3"/>
    <n v="1"/>
    <x v="0"/>
    <s v="신정연휴"/>
  </r>
  <r>
    <x v="1096"/>
    <n v="3"/>
    <n v="9.9"/>
    <d v="1899-12-30T15:27:00"/>
    <n v="-2.7"/>
    <d v="1899-12-30T07:52:00"/>
    <n v="12.6"/>
    <s v="Sat"/>
    <n v="173922217"/>
    <n v="3995999"/>
    <s v="01-02"/>
    <x v="3"/>
    <n v="1"/>
    <x v="1"/>
    <s v=""/>
  </r>
  <r>
    <x v="1097"/>
    <n v="4.9000000000000004"/>
    <n v="13.9"/>
    <d v="1899-12-30T15:06:00"/>
    <n v="-2.2999999999999998"/>
    <d v="1899-12-30T07:27:00"/>
    <n v="16.2"/>
    <s v="Sun"/>
    <n v="167342755"/>
    <n v="3926306"/>
    <s v="01-03"/>
    <x v="3"/>
    <n v="1"/>
    <x v="2"/>
    <s v=""/>
  </r>
  <r>
    <x v="1098"/>
    <n v="5.8"/>
    <n v="11.4"/>
    <d v="1899-12-30T14:23:00"/>
    <n v="1.1000000000000001"/>
    <d v="1899-12-30T06:46:00"/>
    <n v="10.3"/>
    <s v="Mon"/>
    <n v="190417942"/>
    <n v="4459119"/>
    <s v="01-04"/>
    <x v="3"/>
    <n v="1"/>
    <x v="3"/>
    <s v=""/>
  </r>
  <r>
    <x v="1099"/>
    <n v="2.9"/>
    <n v="5.9"/>
    <d v="1899-12-30T14:31:00"/>
    <n v="0.9"/>
    <d v="1899-12-30T23:52:00"/>
    <n v="5"/>
    <s v="Tue"/>
    <n v="210483208"/>
    <n v="4906025"/>
    <s v="01-05"/>
    <x v="3"/>
    <n v="1"/>
    <x v="4"/>
    <s v=""/>
  </r>
  <r>
    <x v="1100"/>
    <n v="2.2000000000000002"/>
    <n v="5.8"/>
    <d v="1899-12-30T15:17:00"/>
    <n v="-0.8"/>
    <d v="1899-12-30T05:05:00"/>
    <n v="6.6"/>
    <s v="Wed"/>
    <n v="216345705"/>
    <n v="5051935"/>
    <s v="01-06"/>
    <x v="3"/>
    <n v="1"/>
    <x v="5"/>
    <s v=""/>
  </r>
  <r>
    <x v="1101"/>
    <n v="1.7"/>
    <n v="5.3"/>
    <d v="1899-12-30T15:40:00"/>
    <n v="-0.7"/>
    <d v="1899-12-30T07:40:00"/>
    <n v="6"/>
    <s v="Thu"/>
    <n v="212208300"/>
    <n v="4975677"/>
    <s v="01-07"/>
    <x v="3"/>
    <n v="1"/>
    <x v="6"/>
    <s v=""/>
  </r>
  <r>
    <x v="1102"/>
    <n v="0.8"/>
    <n v="4.5"/>
    <d v="1899-12-30T15:09:00"/>
    <n v="-1.8"/>
    <d v="1899-12-30T06:57:00"/>
    <n v="6.3"/>
    <s v="Fri"/>
    <n v="218700787"/>
    <n v="5129051"/>
    <s v="01-08"/>
    <x v="3"/>
    <n v="1"/>
    <x v="7"/>
    <s v=""/>
  </r>
  <r>
    <x v="1103"/>
    <n v="1.3"/>
    <n v="7.4"/>
    <d v="1899-12-30T14:57:00"/>
    <n v="-4.0999999999999996"/>
    <d v="1899-12-30T04:56:00"/>
    <n v="11.5"/>
    <s v="Sat"/>
    <n v="203759549"/>
    <n v="4776428"/>
    <s v="01-09"/>
    <x v="3"/>
    <n v="1"/>
    <x v="8"/>
    <s v=""/>
  </r>
  <r>
    <x v="1104"/>
    <n v="2.1"/>
    <n v="8"/>
    <d v="1899-12-30T15:32:00"/>
    <n v="-3.9"/>
    <d v="1899-12-30T06:22:00"/>
    <n v="11.9"/>
    <s v="Sun"/>
    <n v="188226890"/>
    <n v="4409359"/>
    <s v="01-10"/>
    <x v="3"/>
    <n v="1"/>
    <x v="9"/>
    <s v=""/>
  </r>
  <r>
    <x v="1105"/>
    <n v="1.5"/>
    <n v="5.5"/>
    <d v="1899-12-30T14:18:00"/>
    <n v="-1.8"/>
    <d v="1899-12-30T23:52:00"/>
    <n v="7.3"/>
    <s v="Mon"/>
    <n v="214688018"/>
    <n v="5017023"/>
    <s v="01-11"/>
    <x v="3"/>
    <n v="1"/>
    <x v="10"/>
    <s v=""/>
  </r>
  <r>
    <x v="1106"/>
    <n v="-0.5"/>
    <n v="5.2"/>
    <d v="1899-12-30T14:35:00"/>
    <n v="-5.9"/>
    <d v="1899-12-30T06:44:00"/>
    <n v="11.1"/>
    <s v="Tue"/>
    <n v="227650029"/>
    <n v="5318330"/>
    <s v="01-12"/>
    <x v="3"/>
    <n v="1"/>
    <x v="11"/>
    <s v=""/>
  </r>
  <r>
    <x v="1107"/>
    <n v="0"/>
    <n v="3.1"/>
    <d v="1899-12-30T15:20:00"/>
    <n v="-3.9"/>
    <d v="1899-12-30T04:33:00"/>
    <n v="7"/>
    <s v="Wed"/>
    <n v="231304103"/>
    <n v="5401285"/>
    <s v="01-13"/>
    <x v="3"/>
    <n v="1"/>
    <x v="12"/>
    <s v=""/>
  </r>
  <r>
    <x v="1108"/>
    <n v="0.2"/>
    <n v="3.9"/>
    <d v="1899-12-30T14:55:00"/>
    <n v="-3"/>
    <d v="1899-12-30T23:32:00"/>
    <n v="6.9"/>
    <s v="Thu"/>
    <n v="229393456"/>
    <n v="5337714"/>
    <s v="01-14"/>
    <x v="3"/>
    <n v="1"/>
    <x v="13"/>
    <s v=""/>
  </r>
  <r>
    <x v="1109"/>
    <n v="-0.3"/>
    <n v="6.8"/>
    <d v="1899-12-30T15:15:00"/>
    <n v="-6"/>
    <d v="1899-12-30T06:48:00"/>
    <n v="12.8"/>
    <s v="Fri"/>
    <n v="225485724"/>
    <n v="5237722"/>
    <s v="01-15"/>
    <x v="3"/>
    <n v="1"/>
    <x v="14"/>
    <s v=""/>
  </r>
  <r>
    <x v="1110"/>
    <n v="0.6"/>
    <n v="8.3000000000000007"/>
    <d v="1899-12-30T15:20:00"/>
    <n v="-4.8"/>
    <d v="1899-12-30T05:01:00"/>
    <n v="13.1"/>
    <s v="Sat"/>
    <n v="211014268"/>
    <n v="4912926"/>
    <s v="01-16"/>
    <x v="3"/>
    <n v="1"/>
    <x v="15"/>
    <s v=""/>
  </r>
  <r>
    <x v="1111"/>
    <n v="1.4"/>
    <n v="4.5"/>
    <d v="1899-12-30T14:23:00"/>
    <n v="-1.8"/>
    <d v="1899-12-30T00:54:00"/>
    <n v="6.3"/>
    <s v="Sun"/>
    <n v="199239712"/>
    <n v="4647435"/>
    <s v="01-17"/>
    <x v="3"/>
    <n v="1"/>
    <x v="16"/>
    <s v=""/>
  </r>
  <r>
    <x v="1112"/>
    <n v="-0.2"/>
    <n v="3.7"/>
    <d v="1899-12-30T04:15:00"/>
    <n v="-5.0999999999999996"/>
    <d v="1899-12-30T22:29:00"/>
    <n v="8.8000000000000007"/>
    <s v="Mon"/>
    <n v="235060910"/>
    <n v="5474151"/>
    <s v="01-18"/>
    <x v="3"/>
    <n v="1"/>
    <x v="17"/>
    <s v=""/>
  </r>
  <r>
    <x v="1113"/>
    <n v="-6.3"/>
    <n v="-3.6"/>
    <d v="1899-12-30T13:28:00"/>
    <n v="-8.5"/>
    <d v="1899-12-30T07:12:00"/>
    <n v="4.9000000000000004"/>
    <s v="Tue"/>
    <n v="273477498"/>
    <n v="6377469"/>
    <s v="01-19"/>
    <x v="3"/>
    <n v="1"/>
    <x v="18"/>
    <s v=""/>
  </r>
  <r>
    <x v="1114"/>
    <n v="-5.4"/>
    <n v="-1.8"/>
    <d v="1899-12-30T14:02:00"/>
    <n v="-8.8000000000000007"/>
    <d v="1899-12-30T06:57:00"/>
    <n v="7"/>
    <s v="Wed"/>
    <n v="278618635"/>
    <n v="6498370"/>
    <s v="01-20"/>
    <x v="3"/>
    <n v="1"/>
    <x v="19"/>
    <s v=""/>
  </r>
  <r>
    <x v="1115"/>
    <n v="-3.4"/>
    <n v="0.4"/>
    <d v="1899-12-30T15:43:00"/>
    <n v="-7.8"/>
    <d v="1899-12-30T04:57:00"/>
    <n v="8.1999999999999993"/>
    <s v="Thu"/>
    <n v="272907956"/>
    <n v="6369426"/>
    <s v="01-21"/>
    <x v="3"/>
    <n v="1"/>
    <x v="20"/>
    <s v=""/>
  </r>
  <r>
    <x v="1116"/>
    <n v="-2.1"/>
    <n v="1.6"/>
    <d v="1899-12-30T13:57:00"/>
    <n v="-5.2"/>
    <d v="1899-12-30T05:22:00"/>
    <n v="6.8"/>
    <s v="Fri"/>
    <n v="265814763"/>
    <n v="6201785"/>
    <s v="01-22"/>
    <x v="3"/>
    <n v="1"/>
    <x v="21"/>
    <s v=""/>
  </r>
  <r>
    <x v="1117"/>
    <n v="-5.8"/>
    <n v="-2.2999999999999998"/>
    <d v="1899-12-30T00:10:00"/>
    <n v="-10.7"/>
    <d v="1899-12-30T23:49:00"/>
    <n v="8.4"/>
    <s v="Sat"/>
    <n v="270166965"/>
    <n v="6298504"/>
    <s v="01-23"/>
    <x v="3"/>
    <n v="1"/>
    <x v="22"/>
    <s v=""/>
  </r>
  <r>
    <x v="1118"/>
    <n v="-10.199999999999999"/>
    <n v="-7.6"/>
    <d v="1899-12-30T15:02:00"/>
    <n v="-13"/>
    <d v="1899-12-30T07:42:00"/>
    <n v="5.4"/>
    <s v="Sun"/>
    <n v="280256717"/>
    <n v="6514794"/>
    <s v="01-24"/>
    <x v="3"/>
    <n v="1"/>
    <x v="23"/>
    <s v=""/>
  </r>
  <r>
    <x v="1119"/>
    <n v="-5"/>
    <n v="0.1"/>
    <d v="1899-12-30T14:52:00"/>
    <n v="-10.199999999999999"/>
    <d v="1899-12-30T00:26:00"/>
    <n v="10.3"/>
    <s v="Mon"/>
    <n v="293012685"/>
    <n v="6807422"/>
    <s v="01-25"/>
    <x v="3"/>
    <n v="1"/>
    <x v="24"/>
    <s v=""/>
  </r>
  <r>
    <x v="1120"/>
    <n v="-0.7"/>
    <n v="4.9000000000000004"/>
    <d v="1899-12-30T13:55:00"/>
    <n v="-5.5"/>
    <d v="1899-12-30T02:26:00"/>
    <n v="10.4"/>
    <s v="Tue"/>
    <n v="275378179"/>
    <n v="6391843"/>
    <s v="01-26"/>
    <x v="3"/>
    <n v="1"/>
    <x v="25"/>
    <s v=""/>
  </r>
  <r>
    <x v="1121"/>
    <n v="0.9"/>
    <n v="8.1"/>
    <d v="1899-12-30T14:48:00"/>
    <n v="-4.4000000000000004"/>
    <d v="1899-12-30T07:34:00"/>
    <n v="12.5"/>
    <s v="Wed"/>
    <n v="255535422"/>
    <n v="5945012"/>
    <s v="01-27"/>
    <x v="3"/>
    <n v="1"/>
    <x v="26"/>
    <s v=""/>
  </r>
  <r>
    <x v="1122"/>
    <n v="-0.7"/>
    <n v="2.5"/>
    <d v="1899-12-30T14:11:00"/>
    <n v="-4.4000000000000004"/>
    <d v="1899-12-30T02:32:00"/>
    <n v="6.9"/>
    <s v="Thu"/>
    <n v="255551803"/>
    <n v="5942588"/>
    <s v="01-28"/>
    <x v="3"/>
    <n v="1"/>
    <x v="27"/>
    <s v=""/>
  </r>
  <r>
    <x v="1123"/>
    <n v="0.9"/>
    <n v="1.8"/>
    <d v="1899-12-30T13:12:00"/>
    <n v="-0.2"/>
    <d v="1899-12-30T00:02:00"/>
    <n v="2"/>
    <s v="Fri"/>
    <n v="246122463"/>
    <n v="5724056"/>
    <s v="01-29"/>
    <x v="3"/>
    <n v="1"/>
    <x v="28"/>
    <s v=""/>
  </r>
  <r>
    <x v="1124"/>
    <n v="2.1"/>
    <n v="4.8"/>
    <d v="1899-12-30T16:00:00"/>
    <n v="0"/>
    <d v="1899-12-30T23:24:00"/>
    <n v="4.8"/>
    <s v="Sat"/>
    <n v="220564597"/>
    <n v="5137990"/>
    <s v="01-30"/>
    <x v="3"/>
    <n v="1"/>
    <x v="29"/>
    <s v=""/>
  </r>
  <r>
    <x v="1125"/>
    <n v="1.2"/>
    <n v="4.2"/>
    <d v="1899-12-30T13:45:00"/>
    <n v="-1.5"/>
    <d v="1899-12-30T07:44:00"/>
    <n v="5.7"/>
    <s v="Sun"/>
    <n v="207668236"/>
    <n v="4827779"/>
    <s v="01-31"/>
    <x v="3"/>
    <n v="1"/>
    <x v="30"/>
    <s v=""/>
  </r>
  <r>
    <x v="1126"/>
    <n v="-1.2"/>
    <n v="2.7"/>
    <d v="1899-12-30T14:52:00"/>
    <n v="-3.7"/>
    <d v="1899-12-30T23:42:00"/>
    <n v="6.4"/>
    <s v="Mon"/>
    <n v="234685746"/>
    <n v="5463284"/>
    <s v="02-01"/>
    <x v="3"/>
    <n v="2"/>
    <x v="0"/>
    <s v=""/>
  </r>
  <r>
    <x v="1127"/>
    <n v="-1.9"/>
    <n v="3.9"/>
    <d v="1899-12-30T15:04:00"/>
    <n v="-5.3"/>
    <d v="1899-12-30T05:48:00"/>
    <n v="9.1999999999999993"/>
    <s v="Tue"/>
    <n v="243366854"/>
    <n v="5673156"/>
    <s v="02-02"/>
    <x v="3"/>
    <n v="2"/>
    <x v="1"/>
    <s v=""/>
  </r>
  <r>
    <x v="1128"/>
    <n v="-0.4"/>
    <n v="5.3"/>
    <d v="1899-12-30T15:55:00"/>
    <n v="-6.1"/>
    <d v="1899-12-30T03:53:00"/>
    <n v="11.4"/>
    <s v="Wed"/>
    <n v="238511244"/>
    <n v="5559793"/>
    <s v="02-03"/>
    <x v="3"/>
    <n v="2"/>
    <x v="2"/>
    <s v=""/>
  </r>
  <r>
    <x v="1129"/>
    <n v="2.2999999999999998"/>
    <n v="6.5"/>
    <d v="1899-12-30T15:59:00"/>
    <n v="-2.4"/>
    <d v="1899-12-30T01:26:00"/>
    <n v="8.9"/>
    <s v="Thu"/>
    <n v="234242653"/>
    <n v="5456451"/>
    <s v="02-04"/>
    <x v="3"/>
    <n v="2"/>
    <x v="3"/>
    <s v=""/>
  </r>
  <r>
    <x v="1130"/>
    <n v="1.8"/>
    <n v="6"/>
    <d v="1899-12-30T14:49:00"/>
    <n v="-1.8"/>
    <d v="1899-12-30T07:32:00"/>
    <n v="7.8"/>
    <s v="Fri"/>
    <n v="227118452"/>
    <n v="5305008"/>
    <s v="02-05"/>
    <x v="3"/>
    <n v="2"/>
    <x v="4"/>
    <s v=""/>
  </r>
  <r>
    <x v="1131"/>
    <n v="0.2"/>
    <n v="4.5"/>
    <d v="1899-12-30T15:33:00"/>
    <n v="-4.4000000000000004"/>
    <d v="1899-12-30T07:11:00"/>
    <n v="8.9"/>
    <s v="Sat"/>
    <n v="219709428"/>
    <n v="5137305"/>
    <s v="02-06"/>
    <x v="3"/>
    <n v="2"/>
    <x v="5"/>
    <s v=""/>
  </r>
  <r>
    <x v="1132"/>
    <n v="0"/>
    <n v="6.5"/>
    <d v="1899-12-30T15:56:00"/>
    <n v="-5.4"/>
    <d v="1899-12-30T05:48:00"/>
    <n v="11.9"/>
    <s v="Sun"/>
    <n v="201990873"/>
    <n v="4705868"/>
    <s v="02-07"/>
    <x v="3"/>
    <n v="2"/>
    <x v="6"/>
    <s v="설날 전날"/>
  </r>
  <r>
    <x v="1133"/>
    <n v="2.6"/>
    <n v="8.9"/>
    <d v="1899-12-30T15:46:00"/>
    <n v="-5.6"/>
    <d v="1899-12-30T07:24:00"/>
    <n v="14.5"/>
    <s v="Mon"/>
    <n v="173341586"/>
    <n v="4033044"/>
    <s v="02-08"/>
    <x v="3"/>
    <n v="2"/>
    <x v="7"/>
    <s v="설날"/>
  </r>
  <r>
    <x v="1134"/>
    <n v="3.9"/>
    <n v="7.9"/>
    <d v="1899-12-30T15:31:00"/>
    <n v="-0.6"/>
    <d v="1899-12-30T23:56:00"/>
    <n v="8.5"/>
    <s v="Tue"/>
    <n v="170495070"/>
    <n v="3975525"/>
    <s v="02-09"/>
    <x v="3"/>
    <n v="2"/>
    <x v="8"/>
    <s v="설날 다음날"/>
  </r>
  <r>
    <x v="1135"/>
    <n v="3.3"/>
    <n v="11.9"/>
    <d v="1899-12-30T15:46:00"/>
    <n v="-4.3"/>
    <d v="1899-12-30T07:12:00"/>
    <n v="16.2"/>
    <s v="Wed"/>
    <n v="175898443"/>
    <n v="4103040"/>
    <s v="02-10"/>
    <x v="3"/>
    <n v="2"/>
    <x v="9"/>
    <s v="설날 대체 휴일"/>
  </r>
  <r>
    <x v="1136"/>
    <n v="5.5"/>
    <n v="13.3"/>
    <d v="1899-12-30T16:16:00"/>
    <n v="-2.8"/>
    <d v="1899-12-30T07:12:00"/>
    <n v="16.100000000000001"/>
    <s v="Thu"/>
    <n v="194933924"/>
    <n v="4557079"/>
    <s v="02-11"/>
    <x v="3"/>
    <n v="2"/>
    <x v="10"/>
    <s v=""/>
  </r>
  <r>
    <x v="1137"/>
    <n v="9.6999999999999993"/>
    <n v="12.6"/>
    <d v="1899-12-30T12:53:00"/>
    <n v="5.7"/>
    <d v="1899-12-30T04:57:00"/>
    <n v="6.9"/>
    <s v="Fri"/>
    <n v="186277249"/>
    <n v="4359447"/>
    <s v="02-12"/>
    <x v="3"/>
    <n v="2"/>
    <x v="11"/>
    <s v=""/>
  </r>
  <r>
    <x v="1138"/>
    <n v="13"/>
    <n v="15.9"/>
    <d v="1899-12-30T14:53:00"/>
    <n v="10.3"/>
    <d v="1899-12-30T07:00:00"/>
    <n v="5.6"/>
    <s v="Sat"/>
    <n v="154844022"/>
    <n v="3618399"/>
    <s v="02-13"/>
    <x v="3"/>
    <n v="2"/>
    <x v="12"/>
    <s v=""/>
  </r>
  <r>
    <x v="1139"/>
    <n v="4.2"/>
    <n v="15.6"/>
    <d v="1899-12-30T00:51:00"/>
    <n v="-2.2000000000000002"/>
    <d v="1899-12-30T23:48:00"/>
    <n v="17.8"/>
    <s v="Sun"/>
    <n v="158665269"/>
    <n v="3705238"/>
    <s v="02-14"/>
    <x v="3"/>
    <n v="2"/>
    <x v="13"/>
    <s v=""/>
  </r>
  <r>
    <x v="1140"/>
    <n v="-2.2000000000000002"/>
    <n v="0.9"/>
    <d v="1899-12-30T15:55:00"/>
    <n v="-5.2"/>
    <d v="1899-12-30T07:10:00"/>
    <n v="6.1"/>
    <s v="Mon"/>
    <n v="217995534"/>
    <n v="5102716"/>
    <s v="02-15"/>
    <x v="3"/>
    <n v="2"/>
    <x v="14"/>
    <s v=""/>
  </r>
  <r>
    <x v="1141"/>
    <n v="1.1000000000000001"/>
    <n v="4.9000000000000004"/>
    <d v="1899-12-30T15:45:00"/>
    <n v="-2.4"/>
    <d v="1899-12-30T00:37:00"/>
    <n v="7.3"/>
    <s v="Tue"/>
    <n v="223056952"/>
    <n v="5211127"/>
    <s v="02-16"/>
    <x v="3"/>
    <n v="2"/>
    <x v="15"/>
    <s v=""/>
  </r>
  <r>
    <x v="1142"/>
    <n v="2.8"/>
    <n v="7.4"/>
    <d v="1899-12-30T15:38:00"/>
    <n v="-1.7"/>
    <d v="1899-12-30T07:24:00"/>
    <n v="9.1"/>
    <s v="Wed"/>
    <n v="214059595"/>
    <n v="4995639"/>
    <s v="02-17"/>
    <x v="3"/>
    <n v="2"/>
    <x v="16"/>
    <s v=""/>
  </r>
  <r>
    <x v="1143"/>
    <n v="3.7"/>
    <n v="10.6"/>
    <d v="1899-12-30T16:23:00"/>
    <n v="-2.7"/>
    <d v="1899-12-30T06:14:00"/>
    <n v="13.3"/>
    <s v="Thu"/>
    <n v="207901818"/>
    <n v="4851436"/>
    <s v="02-18"/>
    <x v="3"/>
    <n v="2"/>
    <x v="17"/>
    <s v=""/>
  </r>
  <r>
    <x v="1144"/>
    <n v="5.4"/>
    <n v="11.1"/>
    <d v="1899-12-30T14:03:00"/>
    <n v="-0.7"/>
    <d v="1899-12-30T05:57:00"/>
    <n v="11.8"/>
    <s v="Fri"/>
    <n v="198671964"/>
    <n v="4633789"/>
    <s v="02-19"/>
    <x v="3"/>
    <n v="2"/>
    <x v="18"/>
    <s v=""/>
  </r>
  <r>
    <x v="1145"/>
    <n v="5.6"/>
    <n v="10.8"/>
    <d v="1899-12-30T14:03:00"/>
    <n v="2.1"/>
    <d v="1899-12-30T23:35:00"/>
    <n v="8.6999999999999993"/>
    <s v="Sat"/>
    <n v="183765237"/>
    <n v="4291509"/>
    <s v="02-20"/>
    <x v="3"/>
    <n v="2"/>
    <x v="19"/>
    <s v=""/>
  </r>
  <r>
    <x v="1146"/>
    <n v="2.2000000000000002"/>
    <n v="6.6"/>
    <d v="1899-12-30T14:18:00"/>
    <n v="-1.4"/>
    <d v="1899-12-30T06:45:00"/>
    <n v="8"/>
    <s v="Sun"/>
    <n v="181585991"/>
    <n v="4252241"/>
    <s v="02-21"/>
    <x v="3"/>
    <n v="2"/>
    <x v="20"/>
    <s v=""/>
  </r>
  <r>
    <x v="1147"/>
    <n v="3.6"/>
    <n v="7.5"/>
    <d v="1899-12-30T15:59:00"/>
    <n v="-0.7"/>
    <d v="1899-12-30T06:18:00"/>
    <n v="8.1999999999999993"/>
    <s v="Mon"/>
    <n v="200419676"/>
    <n v="4684772"/>
    <s v="02-22"/>
    <x v="3"/>
    <n v="2"/>
    <x v="21"/>
    <s v=""/>
  </r>
  <r>
    <x v="1148"/>
    <n v="4.8"/>
    <n v="9.6999999999999993"/>
    <d v="1899-12-30T15:02:00"/>
    <n v="0.3"/>
    <d v="1899-12-31T00:00:00"/>
    <n v="9.4"/>
    <s v="Tue"/>
    <n v="198606082"/>
    <n v="4653477"/>
    <s v="02-23"/>
    <x v="3"/>
    <n v="2"/>
    <x v="22"/>
    <s v=""/>
  </r>
  <r>
    <x v="1149"/>
    <n v="0.7"/>
    <n v="4.5999999999999996"/>
    <d v="1899-12-30T15:57:00"/>
    <n v="-1.8"/>
    <d v="1899-12-30T06:44:00"/>
    <n v="6.4"/>
    <s v="Wed"/>
    <n v="214326900"/>
    <n v="5036909"/>
    <s v="02-24"/>
    <x v="3"/>
    <n v="2"/>
    <x v="23"/>
    <s v=""/>
  </r>
  <r>
    <x v="1150"/>
    <n v="1.6"/>
    <n v="6.8"/>
    <d v="1899-12-30T15:43:00"/>
    <n v="-3.1"/>
    <d v="1899-12-30T04:10:00"/>
    <n v="9.9"/>
    <s v="Thu"/>
    <n v="214733809"/>
    <n v="5034260"/>
    <s v="02-25"/>
    <x v="3"/>
    <n v="2"/>
    <x v="24"/>
    <s v=""/>
  </r>
  <r>
    <x v="1151"/>
    <n v="3.3"/>
    <n v="8.4"/>
    <d v="1899-12-30T15:18:00"/>
    <n v="-2.2000000000000002"/>
    <d v="1899-12-30T06:05:00"/>
    <n v="10.6"/>
    <s v="Fri"/>
    <n v="210479794"/>
    <n v="4922293"/>
    <s v="02-26"/>
    <x v="3"/>
    <n v="2"/>
    <x v="25"/>
    <s v=""/>
  </r>
  <r>
    <x v="1152"/>
    <n v="6.6"/>
    <n v="12.3"/>
    <d v="1899-12-30T15:28:00"/>
    <n v="1.5"/>
    <d v="1899-12-30T07:25:00"/>
    <n v="10.8"/>
    <s v="Sat"/>
    <n v="182543990"/>
    <n v="4272907"/>
    <s v="02-27"/>
    <x v="3"/>
    <n v="2"/>
    <x v="26"/>
    <s v=""/>
  </r>
  <r>
    <x v="1153"/>
    <n v="7.2"/>
    <n v="15.3"/>
    <d v="1899-12-30T15:07:00"/>
    <n v="1.6"/>
    <d v="1899-12-30T07:12:00"/>
    <n v="13.7"/>
    <s v="Sun"/>
    <n v="165510769"/>
    <n v="3879488"/>
    <s v="02-28"/>
    <x v="3"/>
    <n v="2"/>
    <x v="27"/>
    <s v=""/>
  </r>
  <r>
    <x v="1154"/>
    <n v="-0.5"/>
    <n v="2.4"/>
    <d v="1899-12-30T00:01:00"/>
    <n v="-3.1"/>
    <d v="1899-12-30T23:52:00"/>
    <n v="5.5"/>
    <s v="Mon"/>
    <n v="213956238"/>
    <n v="4996402"/>
    <s v="02-29"/>
    <x v="3"/>
    <n v="2"/>
    <x v="28"/>
    <s v=""/>
  </r>
  <r>
    <x v="1155"/>
    <n v="0.2"/>
    <n v="5.7"/>
    <d v="1899-12-30T16:46:00"/>
    <n v="-4.5999999999999996"/>
    <d v="1899-12-30T05:59:00"/>
    <n v="10.3"/>
    <s v="Tue"/>
    <n v="211140562"/>
    <n v="4933695"/>
    <s v="03-01"/>
    <x v="3"/>
    <n v="3"/>
    <x v="0"/>
    <s v="삼일절"/>
  </r>
  <r>
    <x v="1156"/>
    <n v="4.8"/>
    <n v="13.5"/>
    <d v="1899-12-30T16:29:00"/>
    <n v="-3.4"/>
    <d v="1899-12-30T06:38:00"/>
    <n v="16.899999999999999"/>
    <s v="Wed"/>
    <n v="202897195"/>
    <n v="4736298"/>
    <s v="03-02"/>
    <x v="3"/>
    <n v="3"/>
    <x v="1"/>
    <s v=""/>
  </r>
  <r>
    <x v="1157"/>
    <n v="8.3000000000000007"/>
    <n v="17.5"/>
    <d v="1899-12-30T16:15:00"/>
    <n v="-1.5"/>
    <d v="1899-12-30T05:26:00"/>
    <n v="19"/>
    <s v="Thu"/>
    <n v="182764323"/>
    <n v="4309139"/>
    <s v="03-03"/>
    <x v="3"/>
    <n v="3"/>
    <x v="2"/>
    <s v=""/>
  </r>
  <r>
    <x v="1158"/>
    <n v="7.2"/>
    <n v="9.4"/>
    <d v="1899-12-30T15:02:00"/>
    <n v="4.2"/>
    <d v="1899-12-30T04:53:00"/>
    <n v="5.2"/>
    <s v="Fri"/>
    <n v="186623458"/>
    <n v="4357842"/>
    <s v="03-04"/>
    <x v="3"/>
    <n v="3"/>
    <x v="3"/>
    <s v=""/>
  </r>
  <r>
    <x v="1159"/>
    <n v="12.1"/>
    <n v="17.2"/>
    <d v="1899-12-30T14:43:00"/>
    <n v="7.6"/>
    <d v="1899-12-30T05:06:00"/>
    <n v="9.6"/>
    <s v="Sat"/>
    <n v="162736638"/>
    <n v="3793621"/>
    <s v="03-05"/>
    <x v="3"/>
    <n v="3"/>
    <x v="4"/>
    <s v=""/>
  </r>
  <r>
    <x v="1160"/>
    <n v="13.5"/>
    <n v="19.100000000000001"/>
    <d v="1899-12-30T15:07:00"/>
    <n v="8.1"/>
    <d v="1899-12-30T23:49:00"/>
    <n v="11"/>
    <s v="Sun"/>
    <n v="129796148"/>
    <n v="3023237"/>
    <s v="03-06"/>
    <x v="3"/>
    <n v="3"/>
    <x v="5"/>
    <s v=""/>
  </r>
  <r>
    <x v="1161"/>
    <n v="11.5"/>
    <n v="17.399999999999999"/>
    <d v="1899-12-30T14:53:00"/>
    <n v="6.7"/>
    <d v="1899-12-30T06:11:00"/>
    <n v="10.7"/>
    <s v="Mon"/>
    <n v="146658876"/>
    <n v="3415812"/>
    <s v="03-07"/>
    <x v="3"/>
    <n v="3"/>
    <x v="6"/>
    <s v=""/>
  </r>
  <r>
    <x v="1162"/>
    <n v="8.9"/>
    <n v="10.6"/>
    <d v="1899-12-30T15:59:00"/>
    <n v="7.1"/>
    <d v="1899-12-30T23:44:00"/>
    <n v="3.5"/>
    <s v="Tue"/>
    <n v="163020022"/>
    <n v="3806190"/>
    <s v="03-08"/>
    <x v="3"/>
    <n v="3"/>
    <x v="7"/>
    <s v=""/>
  </r>
  <r>
    <x v="1163"/>
    <n v="6.4"/>
    <n v="12.2"/>
    <d v="1899-12-30T15:36:00"/>
    <n v="4.2"/>
    <d v="1899-12-30T23:31:00"/>
    <n v="8"/>
    <s v="Wed"/>
    <n v="172552398"/>
    <n v="4029100"/>
    <s v="03-09"/>
    <x v="3"/>
    <n v="3"/>
    <x v="8"/>
    <s v=""/>
  </r>
  <r>
    <x v="1164"/>
    <n v="2.9"/>
    <n v="7"/>
    <d v="1899-12-30T14:33:00"/>
    <n v="0.3"/>
    <d v="1899-12-30T23:51:00"/>
    <n v="6.7"/>
    <s v="Thu"/>
    <n v="187541814"/>
    <n v="4367358"/>
    <s v="03-10"/>
    <x v="3"/>
    <n v="3"/>
    <x v="9"/>
    <s v=""/>
  </r>
  <r>
    <x v="1165"/>
    <n v="2.2999999999999998"/>
    <n v="6.9"/>
    <d v="1899-12-30T15:26:00"/>
    <n v="-1.8"/>
    <d v="1899-12-30T06:17:00"/>
    <n v="8.6999999999999993"/>
    <s v="Fri"/>
    <n v="195468409"/>
    <n v="4560658"/>
    <s v="03-11"/>
    <x v="3"/>
    <n v="3"/>
    <x v="10"/>
    <s v=""/>
  </r>
  <r>
    <x v="1166"/>
    <n v="4.0999999999999996"/>
    <n v="9.8000000000000007"/>
    <d v="1899-12-30T15:51:00"/>
    <n v="-1.8"/>
    <d v="1899-12-30T06:35:00"/>
    <n v="11.6"/>
    <s v="Sat"/>
    <n v="180611758"/>
    <n v="4217255"/>
    <s v="03-12"/>
    <x v="3"/>
    <n v="3"/>
    <x v="11"/>
    <s v=""/>
  </r>
  <r>
    <x v="1167"/>
    <n v="5.7"/>
    <n v="9.3000000000000007"/>
    <d v="1899-12-30T15:36:00"/>
    <n v="2.2000000000000002"/>
    <d v="1899-12-30T06:35:00"/>
    <n v="7.1"/>
    <s v="Sun"/>
    <n v="163231471"/>
    <n v="3808972"/>
    <s v="03-13"/>
    <x v="3"/>
    <n v="3"/>
    <x v="12"/>
    <s v=""/>
  </r>
  <r>
    <x v="1168"/>
    <n v="6.2"/>
    <n v="12.1"/>
    <d v="1899-12-30T14:13:00"/>
    <n v="2.2000000000000002"/>
    <d v="1899-12-30T02:11:00"/>
    <n v="9.9"/>
    <s v="Mon"/>
    <n v="178986945"/>
    <n v="4179640"/>
    <s v="03-14"/>
    <x v="3"/>
    <n v="3"/>
    <x v="13"/>
    <s v=""/>
  </r>
  <r>
    <x v="1169"/>
    <n v="7.6"/>
    <n v="15.6"/>
    <d v="1899-12-30T16:13:00"/>
    <n v="-1.4"/>
    <d v="1899-12-30T06:28:00"/>
    <n v="17"/>
    <s v="Tue"/>
    <n v="175186733"/>
    <n v="4089101"/>
    <s v="03-15"/>
    <x v="3"/>
    <n v="3"/>
    <x v="14"/>
    <s v=""/>
  </r>
  <r>
    <x v="1170"/>
    <n v="11.2"/>
    <n v="18.600000000000001"/>
    <d v="1899-12-30T16:18:00"/>
    <n v="5.4"/>
    <d v="1899-12-30T06:57:00"/>
    <n v="13.2"/>
    <s v="Wed"/>
    <n v="162939571"/>
    <n v="3801049"/>
    <s v="03-16"/>
    <x v="3"/>
    <n v="3"/>
    <x v="15"/>
    <s v=""/>
  </r>
  <r>
    <x v="1171"/>
    <n v="12.4"/>
    <n v="21.1"/>
    <d v="1899-12-30T16:23:00"/>
    <n v="1.9"/>
    <d v="1899-12-30T06:44:00"/>
    <n v="19.2"/>
    <s v="Thu"/>
    <n v="153747769"/>
    <n v="3584692"/>
    <s v="03-17"/>
    <x v="3"/>
    <n v="3"/>
    <x v="16"/>
    <s v=""/>
  </r>
  <r>
    <x v="1172"/>
    <n v="10.7"/>
    <n v="13.7"/>
    <d v="1899-12-30T00:01:00"/>
    <n v="8.6"/>
    <d v="1899-12-30T08:28:00"/>
    <n v="5.0999999999999996"/>
    <s v="Fri"/>
    <n v="153192690"/>
    <n v="3576673"/>
    <s v="03-18"/>
    <x v="3"/>
    <n v="3"/>
    <x v="17"/>
    <s v=""/>
  </r>
  <r>
    <x v="1173"/>
    <n v="10.8"/>
    <n v="16.899999999999999"/>
    <d v="1899-12-30T15:05:00"/>
    <n v="6.7"/>
    <d v="1899-12-30T07:14:00"/>
    <n v="10.199999999999999"/>
    <s v="Sat"/>
    <n v="135116272"/>
    <n v="3158287"/>
    <s v="03-19"/>
    <x v="3"/>
    <n v="3"/>
    <x v="18"/>
    <s v=""/>
  </r>
  <r>
    <x v="1174"/>
    <n v="9"/>
    <n v="11.7"/>
    <d v="1899-12-30T14:27:00"/>
    <n v="7.3"/>
    <d v="1899-12-30T23:25:00"/>
    <n v="4.4000000000000004"/>
    <s v="Sun"/>
    <n v="131135767"/>
    <n v="3073288"/>
    <s v="03-20"/>
    <x v="3"/>
    <n v="3"/>
    <x v="19"/>
    <s v=""/>
  </r>
  <r>
    <x v="1175"/>
    <n v="10.8"/>
    <n v="16.8"/>
    <d v="1899-12-30T16:14:00"/>
    <n v="5.2"/>
    <d v="1899-12-30T06:28:00"/>
    <n v="11.6"/>
    <s v="Mon"/>
    <n v="143285462"/>
    <n v="3355084"/>
    <s v="03-21"/>
    <x v="3"/>
    <n v="3"/>
    <x v="20"/>
    <s v=""/>
  </r>
  <r>
    <x v="1176"/>
    <n v="12.9"/>
    <n v="20.2"/>
    <d v="1899-12-30T15:54:00"/>
    <n v="4.5"/>
    <d v="1899-12-30T06:11:00"/>
    <n v="15.7"/>
    <s v="Tue"/>
    <n v="139633327"/>
    <n v="3256475"/>
    <s v="03-22"/>
    <x v="3"/>
    <n v="3"/>
    <x v="21"/>
    <s v=""/>
  </r>
  <r>
    <x v="1177"/>
    <n v="10"/>
    <n v="15.7"/>
    <d v="1899-12-30T13:58:00"/>
    <n v="6.4"/>
    <d v="1899-12-30T23:56:00"/>
    <n v="9.3000000000000007"/>
    <s v="Wed"/>
    <n v="144255652"/>
    <n v="3359044"/>
    <s v="03-23"/>
    <x v="3"/>
    <n v="3"/>
    <x v="22"/>
    <s v=""/>
  </r>
  <r>
    <x v="1178"/>
    <n v="6.8"/>
    <n v="10.8"/>
    <d v="1899-12-30T13:09:00"/>
    <n v="3"/>
    <d v="1899-12-30T06:34:00"/>
    <n v="7.8"/>
    <s v="Thu"/>
    <n v="155767723"/>
    <n v="3624938"/>
    <s v="03-24"/>
    <x v="3"/>
    <n v="3"/>
    <x v="23"/>
    <s v=""/>
  </r>
  <r>
    <x v="1179"/>
    <n v="6.5"/>
    <n v="11.6"/>
    <d v="1899-12-30T14:23:00"/>
    <n v="3.3"/>
    <d v="1899-12-30T06:56:00"/>
    <n v="8.3000000000000007"/>
    <s v="Fri"/>
    <n v="160030162"/>
    <n v="3730648"/>
    <s v="03-25"/>
    <x v="3"/>
    <n v="3"/>
    <x v="24"/>
    <s v=""/>
  </r>
  <r>
    <x v="1180"/>
    <n v="7.2"/>
    <n v="13.6"/>
    <d v="1899-12-30T13:49:00"/>
    <n v="2.8"/>
    <d v="1899-12-30T07:05:00"/>
    <n v="10.8"/>
    <s v="Sat"/>
    <n v="148383246"/>
    <n v="3463702"/>
    <s v="03-26"/>
    <x v="3"/>
    <n v="3"/>
    <x v="25"/>
    <s v=""/>
  </r>
  <r>
    <x v="1181"/>
    <n v="9.6999999999999993"/>
    <n v="15.7"/>
    <d v="1899-12-30T14:42:00"/>
    <n v="1.8"/>
    <d v="1899-12-30T06:22:00"/>
    <n v="13.9"/>
    <s v="Sun"/>
    <n v="131616649"/>
    <n v="3067867"/>
    <s v="03-27"/>
    <x v="3"/>
    <n v="3"/>
    <x v="26"/>
    <s v=""/>
  </r>
  <r>
    <x v="1182"/>
    <n v="11.6"/>
    <n v="18.7"/>
    <d v="1899-12-30T15:13:00"/>
    <n v="3.7"/>
    <d v="1899-12-30T05:59:00"/>
    <n v="15"/>
    <s v="Mon"/>
    <n v="141506035"/>
    <n v="3296210"/>
    <s v="03-28"/>
    <x v="3"/>
    <n v="3"/>
    <x v="27"/>
    <s v=""/>
  </r>
  <r>
    <x v="1183"/>
    <n v="12.5"/>
    <n v="18.8"/>
    <d v="1899-12-30T13:59:00"/>
    <n v="5.6"/>
    <d v="1899-12-30T05:37:00"/>
    <n v="13.2"/>
    <s v="Tue"/>
    <n v="141290069"/>
    <n v="3296454"/>
    <s v="03-29"/>
    <x v="3"/>
    <n v="3"/>
    <x v="28"/>
    <s v=""/>
  </r>
  <r>
    <x v="1184"/>
    <n v="15.4"/>
    <n v="22.4"/>
    <d v="1899-12-30T15:59:00"/>
    <n v="7.8"/>
    <d v="1899-12-30T06:28:00"/>
    <n v="14.6"/>
    <s v="Wed"/>
    <n v="128395113"/>
    <n v="2997555"/>
    <s v="03-30"/>
    <x v="3"/>
    <n v="3"/>
    <x v="29"/>
    <s v=""/>
  </r>
  <r>
    <x v="1185"/>
    <n v="13.9"/>
    <n v="21.1"/>
    <d v="1899-12-30T15:22:00"/>
    <n v="6.8"/>
    <d v="1899-12-30T06:33:00"/>
    <n v="14.3"/>
    <s v="Thu"/>
    <n v="125293619"/>
    <n v="2880545"/>
    <s v="03-31"/>
    <x v="3"/>
    <n v="3"/>
    <x v="30"/>
    <s v=""/>
  </r>
  <r>
    <x v="1186"/>
    <n v="14.4"/>
    <n v="23.2"/>
    <d v="1899-12-30T14:12:00"/>
    <n v="5.6"/>
    <d v="1899-12-30T05:10:00"/>
    <n v="17.600000000000001"/>
    <s v="Fri"/>
    <n v="119740877"/>
    <n v="2790103"/>
    <s v="04-01"/>
    <x v="3"/>
    <n v="4"/>
    <x v="0"/>
    <s v=""/>
  </r>
  <r>
    <x v="1187"/>
    <n v="15.2"/>
    <n v="24.3"/>
    <d v="1899-12-30T15:40:00"/>
    <n v="6.7"/>
    <d v="1899-12-30T06:13:00"/>
    <n v="17.600000000000001"/>
    <s v="Sat"/>
    <n v="108098647"/>
    <n v="2514688"/>
    <s v="04-02"/>
    <x v="3"/>
    <n v="4"/>
    <x v="1"/>
    <s v=""/>
  </r>
  <r>
    <x v="1188"/>
    <n v="11.7"/>
    <n v="15.6"/>
    <d v="1899-12-30T10:35:00"/>
    <n v="9.1999999999999993"/>
    <d v="1899-12-30T23:29:00"/>
    <n v="6.4"/>
    <s v="Sun"/>
    <n v="105378286"/>
    <n v="2453241"/>
    <s v="04-03"/>
    <x v="3"/>
    <n v="4"/>
    <x v="2"/>
    <s v=""/>
  </r>
  <r>
    <x v="1189"/>
    <n v="10.7"/>
    <n v="13.1"/>
    <d v="1899-12-30T15:58:00"/>
    <n v="9"/>
    <d v="1899-12-30T23:12:00"/>
    <n v="4.0999999999999996"/>
    <s v="Mon"/>
    <n v="127771600"/>
    <n v="2975593"/>
    <s v="04-04"/>
    <x v="3"/>
    <n v="4"/>
    <x v="3"/>
    <s v=""/>
  </r>
  <r>
    <x v="1190"/>
    <n v="14.1"/>
    <n v="20.9"/>
    <d v="1899-12-30T15:52:00"/>
    <n v="8.5"/>
    <d v="1899-12-30T01:53:00"/>
    <n v="12.4"/>
    <s v="Tue"/>
    <n v="122466452"/>
    <n v="2850877"/>
    <s v="04-05"/>
    <x v="3"/>
    <n v="4"/>
    <x v="4"/>
    <s v=""/>
  </r>
  <r>
    <x v="1191"/>
    <n v="14.1"/>
    <n v="22.1"/>
    <d v="1899-12-30T14:35:00"/>
    <n v="8.3000000000000007"/>
    <d v="1899-12-30T06:16:00"/>
    <n v="13.8"/>
    <s v="Wed"/>
    <n v="124053577"/>
    <n v="2890110"/>
    <s v="04-06"/>
    <x v="3"/>
    <n v="4"/>
    <x v="5"/>
    <s v=""/>
  </r>
  <r>
    <x v="1192"/>
    <n v="13.1"/>
    <n v="17.600000000000001"/>
    <d v="1899-12-30T15:16:00"/>
    <n v="9.4"/>
    <d v="1899-12-30T00:01:00"/>
    <n v="8.1999999999999993"/>
    <s v="Thu"/>
    <n v="128589572"/>
    <n v="2994758"/>
    <s v="04-07"/>
    <x v="3"/>
    <n v="4"/>
    <x v="6"/>
    <s v=""/>
  </r>
  <r>
    <x v="1193"/>
    <n v="16.8"/>
    <n v="24.8"/>
    <d v="1899-12-30T15:44:00"/>
    <n v="8.6999999999999993"/>
    <d v="1899-12-30T06:18:00"/>
    <n v="16.100000000000001"/>
    <s v="Fri"/>
    <n v="113690363"/>
    <n v="2645316"/>
    <s v="04-08"/>
    <x v="3"/>
    <n v="4"/>
    <x v="7"/>
    <s v=""/>
  </r>
  <r>
    <x v="1194"/>
    <n v="18.2"/>
    <n v="25.7"/>
    <d v="1899-12-30T16:15:00"/>
    <n v="10.199999999999999"/>
    <d v="1899-12-30T06:05:00"/>
    <n v="15.5"/>
    <s v="Sat"/>
    <n v="100051988"/>
    <n v="2326101"/>
    <s v="04-09"/>
    <x v="3"/>
    <n v="4"/>
    <x v="8"/>
    <s v=""/>
  </r>
  <r>
    <x v="1195"/>
    <n v="13.6"/>
    <n v="19.8"/>
    <d v="1899-12-30T12:15:00"/>
    <n v="10.1"/>
    <d v="1899-12-30T23:51:00"/>
    <n v="9.6999999999999993"/>
    <s v="Sun"/>
    <n v="87463541"/>
    <n v="2033967"/>
    <s v="04-10"/>
    <x v="3"/>
    <n v="4"/>
    <x v="9"/>
    <s v=""/>
  </r>
  <r>
    <x v="1196"/>
    <n v="9.8000000000000007"/>
    <n v="13.6"/>
    <d v="1899-12-30T15:00:00"/>
    <n v="7.2"/>
    <d v="1899-12-31T00:00:00"/>
    <n v="6.4"/>
    <s v="Mon"/>
    <n v="119472722"/>
    <n v="2783956"/>
    <s v="04-11"/>
    <x v="3"/>
    <n v="4"/>
    <x v="10"/>
    <s v=""/>
  </r>
  <r>
    <x v="1197"/>
    <n v="12.4"/>
    <n v="19.8"/>
    <d v="1899-12-30T15:58:00"/>
    <n v="4"/>
    <d v="1899-12-30T06:00:00"/>
    <n v="15.8"/>
    <s v="Tue"/>
    <n v="121016307"/>
    <n v="2814886"/>
    <s v="04-12"/>
    <x v="3"/>
    <n v="4"/>
    <x v="11"/>
    <s v=""/>
  </r>
  <r>
    <x v="1198"/>
    <n v="14.6"/>
    <n v="17.100000000000001"/>
    <d v="1899-12-30T15:27:00"/>
    <n v="12.5"/>
    <d v="1899-12-30T03:35:00"/>
    <n v="4.5999999999999996"/>
    <s v="Wed"/>
    <n v="114352234"/>
    <n v="2660960"/>
    <s v="04-13"/>
    <x v="3"/>
    <n v="4"/>
    <x v="12"/>
    <s v="국회의원 선거일"/>
  </r>
  <r>
    <x v="1199"/>
    <n v="18.2"/>
    <n v="25.3"/>
    <d v="1899-12-30T14:31:00"/>
    <n v="12.3"/>
    <d v="1899-12-30T05:05:00"/>
    <n v="13"/>
    <s v="Thu"/>
    <n v="106936860"/>
    <n v="2489442"/>
    <s v="04-14"/>
    <x v="3"/>
    <n v="4"/>
    <x v="13"/>
    <s v=""/>
  </r>
  <r>
    <x v="1200"/>
    <n v="14.9"/>
    <n v="21.9"/>
    <d v="1899-12-30T16:32:00"/>
    <n v="10.199999999999999"/>
    <d v="1899-12-30T03:12:00"/>
    <n v="11.7"/>
    <s v="Fri"/>
    <n v="105196180"/>
    <n v="2449218"/>
    <s v="04-15"/>
    <x v="3"/>
    <n v="4"/>
    <x v="14"/>
    <s v=""/>
  </r>
  <r>
    <x v="1201"/>
    <n v="15"/>
    <n v="21"/>
    <d v="1899-12-30T13:48:00"/>
    <n v="8"/>
    <d v="1899-12-30T05:59:00"/>
    <n v="13"/>
    <s v="Sat"/>
    <n v="100153866"/>
    <n v="2335763"/>
    <s v="04-16"/>
    <x v="3"/>
    <n v="4"/>
    <x v="15"/>
    <s v=""/>
  </r>
  <r>
    <x v="1202"/>
    <n v="16.3"/>
    <n v="20.100000000000001"/>
    <d v="1899-12-30T02:47:00"/>
    <n v="13.4"/>
    <d v="1899-12-30T23:03:00"/>
    <n v="6.7"/>
    <s v="Sun"/>
    <n v="87239270"/>
    <n v="2037237"/>
    <s v="04-17"/>
    <x v="3"/>
    <n v="4"/>
    <x v="16"/>
    <s v=""/>
  </r>
  <r>
    <x v="1203"/>
    <n v="16.2"/>
    <n v="21.8"/>
    <d v="1899-12-30T15:22:00"/>
    <n v="12"/>
    <d v="1899-12-30T04:22:00"/>
    <n v="9.8000000000000007"/>
    <s v="Mon"/>
    <n v="102848271"/>
    <n v="2400567"/>
    <s v="04-18"/>
    <x v="3"/>
    <n v="4"/>
    <x v="17"/>
    <s v=""/>
  </r>
  <r>
    <x v="1204"/>
    <n v="14.5"/>
    <n v="21"/>
    <d v="1899-12-30T16:14:00"/>
    <n v="9.8000000000000007"/>
    <d v="1899-12-30T05:27:00"/>
    <n v="11.2"/>
    <s v="Tue"/>
    <n v="106151646"/>
    <n v="2475483"/>
    <s v="04-19"/>
    <x v="3"/>
    <n v="4"/>
    <x v="18"/>
    <s v=""/>
  </r>
  <r>
    <x v="1205"/>
    <n v="15.6"/>
    <n v="22.2"/>
    <d v="1899-12-30T15:49:00"/>
    <n v="7.3"/>
    <d v="1899-12-30T05:53:00"/>
    <n v="14.9"/>
    <s v="Wed"/>
    <n v="105388725"/>
    <n v="2455211"/>
    <s v="04-20"/>
    <x v="3"/>
    <n v="4"/>
    <x v="19"/>
    <s v=""/>
  </r>
  <r>
    <x v="1206"/>
    <n v="14.5"/>
    <n v="17"/>
    <d v="1899-12-30T16:37:00"/>
    <n v="9.6"/>
    <d v="1899-12-30T04:31:00"/>
    <n v="7.4"/>
    <s v="Thu"/>
    <n v="110309019"/>
    <n v="2569761"/>
    <s v="04-21"/>
    <x v="3"/>
    <n v="4"/>
    <x v="20"/>
    <s v=""/>
  </r>
  <r>
    <x v="1207"/>
    <n v="19.399999999999999"/>
    <n v="27.2"/>
    <d v="1899-12-30T15:11:00"/>
    <n v="11.6"/>
    <d v="1899-12-30T05:51:00"/>
    <n v="15.6"/>
    <s v="Fri"/>
    <n v="99542120"/>
    <n v="2315586"/>
    <s v="04-22"/>
    <x v="3"/>
    <n v="4"/>
    <x v="21"/>
    <s v=""/>
  </r>
  <r>
    <x v="1208"/>
    <n v="17.899999999999999"/>
    <n v="22.1"/>
    <d v="1899-12-30T15:09:00"/>
    <n v="15.4"/>
    <d v="1899-12-30T01:55:00"/>
    <n v="6.7"/>
    <s v="Sat"/>
    <n v="90858339"/>
    <n v="2113012"/>
    <s v="04-23"/>
    <x v="3"/>
    <n v="4"/>
    <x v="22"/>
    <s v=""/>
  </r>
  <r>
    <x v="1209"/>
    <n v="15.6"/>
    <n v="21.8"/>
    <d v="1899-12-30T14:37:00"/>
    <n v="9.8000000000000007"/>
    <d v="1899-12-30T06:27:00"/>
    <n v="12"/>
    <s v="Sun"/>
    <n v="78841527"/>
    <n v="1834764"/>
    <s v="04-24"/>
    <x v="3"/>
    <n v="4"/>
    <x v="23"/>
    <s v=""/>
  </r>
  <r>
    <x v="1210"/>
    <n v="17.2"/>
    <n v="25.9"/>
    <d v="1899-12-30T16:30:00"/>
    <n v="7.9"/>
    <d v="1899-12-30T05:57:00"/>
    <n v="18"/>
    <s v="Mon"/>
    <n v="93671688"/>
    <n v="2189036"/>
    <s v="04-25"/>
    <x v="3"/>
    <n v="4"/>
    <x v="24"/>
    <s v=""/>
  </r>
  <r>
    <x v="1211"/>
    <n v="16.2"/>
    <n v="24.2"/>
    <d v="1899-12-30T12:20:00"/>
    <n v="9.6"/>
    <d v="1899-12-30T06:05:00"/>
    <n v="14.6"/>
    <s v="Tue"/>
    <n v="96679244"/>
    <n v="2256705"/>
    <s v="04-26"/>
    <x v="3"/>
    <n v="4"/>
    <x v="25"/>
    <s v=""/>
  </r>
  <r>
    <x v="1212"/>
    <n v="10.1"/>
    <n v="12.8"/>
    <d v="1899-12-30T00:16:00"/>
    <n v="9.4"/>
    <d v="1899-12-30T22:33:00"/>
    <n v="3.4"/>
    <s v="Wed"/>
    <n v="113608033"/>
    <n v="2639651"/>
    <s v="04-27"/>
    <x v="3"/>
    <n v="4"/>
    <x v="26"/>
    <s v=""/>
  </r>
  <r>
    <x v="1213"/>
    <n v="13"/>
    <n v="19.100000000000001"/>
    <d v="1899-12-30T14:31:00"/>
    <n v="9.5"/>
    <d v="1899-12-30T00:01:00"/>
    <n v="9.6"/>
    <s v="Thu"/>
    <n v="112688674"/>
    <n v="2622132"/>
    <s v="04-28"/>
    <x v="3"/>
    <n v="4"/>
    <x v="27"/>
    <s v=""/>
  </r>
  <r>
    <x v="1214"/>
    <n v="15.5"/>
    <n v="22.7"/>
    <d v="1899-12-30T16:09:00"/>
    <n v="9.4"/>
    <d v="1899-12-30T05:24:00"/>
    <n v="13.3"/>
    <s v="Fri"/>
    <n v="104417726"/>
    <n v="2429698"/>
    <s v="04-29"/>
    <x v="3"/>
    <n v="4"/>
    <x v="28"/>
    <s v=""/>
  </r>
  <r>
    <x v="1215"/>
    <n v="18.5"/>
    <n v="26.9"/>
    <d v="1899-12-30T15:24:00"/>
    <n v="9.8000000000000007"/>
    <d v="1899-12-30T05:48:00"/>
    <n v="17.100000000000001"/>
    <s v="Sat"/>
    <n v="88769452"/>
    <n v="2065343"/>
    <s v="04-30"/>
    <x v="3"/>
    <n v="4"/>
    <x v="29"/>
    <s v=""/>
  </r>
  <r>
    <x v="1216"/>
    <n v="19.7"/>
    <n v="29.3"/>
    <d v="1899-12-30T16:03:00"/>
    <n v="12.2"/>
    <d v="1899-12-30T05:38:00"/>
    <n v="17.100000000000001"/>
    <s v="Sun"/>
    <n v="69782118"/>
    <n v="1624135"/>
    <s v="05-01"/>
    <x v="3"/>
    <n v="5"/>
    <x v="0"/>
    <s v=""/>
  </r>
  <r>
    <x v="1217"/>
    <n v="20"/>
    <n v="27"/>
    <d v="1899-12-30T14:45:00"/>
    <n v="12.5"/>
    <d v="1899-12-30T05:39:00"/>
    <n v="14.5"/>
    <s v="Mon"/>
    <n v="86930076"/>
    <n v="2025502"/>
    <s v="05-02"/>
    <x v="3"/>
    <n v="5"/>
    <x v="1"/>
    <s v=""/>
  </r>
  <r>
    <x v="1218"/>
    <n v="17.600000000000001"/>
    <n v="21.4"/>
    <d v="1899-12-30T15:11:00"/>
    <n v="14.6"/>
    <d v="1899-12-30T19:01:00"/>
    <n v="6.8"/>
    <s v="Tue"/>
    <n v="95459979"/>
    <n v="2224838"/>
    <s v="05-03"/>
    <x v="3"/>
    <n v="5"/>
    <x v="2"/>
    <s v=""/>
  </r>
  <r>
    <x v="1219"/>
    <n v="19.5"/>
    <n v="25"/>
    <d v="1899-12-30T14:13:00"/>
    <n v="14.7"/>
    <d v="1899-12-30T05:01:00"/>
    <n v="10.3"/>
    <s v="Wed"/>
    <n v="94692754"/>
    <n v="2208142"/>
    <s v="05-04"/>
    <x v="3"/>
    <n v="5"/>
    <x v="3"/>
    <s v=""/>
  </r>
  <r>
    <x v="1220"/>
    <n v="20.3"/>
    <n v="28"/>
    <d v="1899-12-30T16:05:00"/>
    <n v="11.7"/>
    <d v="1899-12-30T06:04:00"/>
    <n v="16.3"/>
    <s v="Thu"/>
    <n v="85034721"/>
    <n v="1982123"/>
    <s v="05-05"/>
    <x v="3"/>
    <n v="5"/>
    <x v="4"/>
    <s v="어린이날"/>
  </r>
  <r>
    <x v="1221"/>
    <n v="20.5"/>
    <n v="24"/>
    <d v="1899-12-30T15:32:00"/>
    <n v="18.399999999999999"/>
    <d v="1899-12-30T07:50:00"/>
    <n v="5.6"/>
    <s v="Fri"/>
    <n v="85499067"/>
    <n v="1992121"/>
    <s v="05-06"/>
    <x v="3"/>
    <n v="5"/>
    <x v="5"/>
    <s v="임시공휴일"/>
  </r>
  <r>
    <x v="1222"/>
    <n v="19.8"/>
    <n v="25.5"/>
    <d v="1899-12-30T14:23:00"/>
    <n v="15.2"/>
    <d v="1899-12-30T05:24:00"/>
    <n v="10.3"/>
    <s v="Sat"/>
    <n v="75575831"/>
    <n v="1760523"/>
    <s v="05-07"/>
    <x v="3"/>
    <n v="5"/>
    <x v="6"/>
    <s v=""/>
  </r>
  <r>
    <x v="1223"/>
    <n v="18.7"/>
    <n v="26.1"/>
    <d v="1899-12-30T15:03:00"/>
    <n v="10.5"/>
    <d v="1899-12-30T05:23:00"/>
    <n v="15.6"/>
    <s v="Sun"/>
    <n v="63754880"/>
    <n v="1481875"/>
    <s v="05-08"/>
    <x v="3"/>
    <n v="5"/>
    <x v="7"/>
    <s v=""/>
  </r>
  <r>
    <x v="1224"/>
    <n v="19.899999999999999"/>
    <n v="24.9"/>
    <d v="1899-12-30T17:04:00"/>
    <n v="15.1"/>
    <d v="1899-12-30T04:55:00"/>
    <n v="9.8000000000000007"/>
    <s v="Mon"/>
    <n v="81939307"/>
    <n v="1904225"/>
    <s v="05-09"/>
    <x v="3"/>
    <n v="5"/>
    <x v="8"/>
    <s v=""/>
  </r>
  <r>
    <x v="1225"/>
    <n v="14.5"/>
    <n v="20.100000000000001"/>
    <d v="1899-12-30T00:36:00"/>
    <n v="12"/>
    <d v="1899-12-30T20:33:00"/>
    <n v="8.1"/>
    <s v="Tue"/>
    <n v="93629765"/>
    <n v="2178580"/>
    <s v="05-10"/>
    <x v="3"/>
    <n v="5"/>
    <x v="9"/>
    <s v=""/>
  </r>
  <r>
    <x v="1226"/>
    <n v="17.2"/>
    <n v="23.4"/>
    <d v="1899-12-30T17:19:00"/>
    <n v="12.5"/>
    <d v="1899-12-30T05:12:00"/>
    <n v="10.9"/>
    <s v="Wed"/>
    <n v="91843229"/>
    <n v="2138188"/>
    <s v="05-11"/>
    <x v="3"/>
    <n v="5"/>
    <x v="10"/>
    <s v=""/>
  </r>
  <r>
    <x v="1227"/>
    <n v="19.600000000000001"/>
    <n v="27.4"/>
    <d v="1899-12-30T15:25:00"/>
    <n v="12.2"/>
    <d v="1899-12-30T05:31:00"/>
    <n v="15.2"/>
    <s v="Thu"/>
    <n v="91418893"/>
    <n v="2131781"/>
    <s v="05-12"/>
    <x v="3"/>
    <n v="5"/>
    <x v="11"/>
    <s v=""/>
  </r>
  <r>
    <x v="1228"/>
    <n v="16.7"/>
    <n v="22.2"/>
    <d v="1899-12-30T12:48:00"/>
    <n v="12.7"/>
    <d v="1899-12-30T23:09:00"/>
    <n v="9.5"/>
    <s v="Fri"/>
    <n v="89405725"/>
    <n v="2083836"/>
    <s v="05-13"/>
    <x v="3"/>
    <n v="5"/>
    <x v="12"/>
    <s v=""/>
  </r>
  <r>
    <x v="1229"/>
    <n v="16.3"/>
    <n v="23.1"/>
    <d v="1899-12-30T15:36:00"/>
    <n v="9.1"/>
    <d v="1899-12-30T05:23:00"/>
    <n v="14"/>
    <s v="Sat"/>
    <n v="77670004"/>
    <n v="1812446"/>
    <s v="05-14"/>
    <x v="3"/>
    <n v="5"/>
    <x v="13"/>
    <s v="석가탄신일"/>
  </r>
  <r>
    <x v="1230"/>
    <n v="19.8"/>
    <n v="25.1"/>
    <d v="1899-12-30T15:33:00"/>
    <n v="11.1"/>
    <d v="1899-12-30T05:46:00"/>
    <n v="14"/>
    <s v="Sun"/>
    <n v="66400123"/>
    <n v="1550428"/>
    <s v="05-15"/>
    <x v="3"/>
    <n v="5"/>
    <x v="14"/>
    <s v=""/>
  </r>
  <r>
    <x v="1231"/>
    <n v="15.9"/>
    <n v="22.5"/>
    <d v="1899-12-30T16:12:00"/>
    <n v="10.6"/>
    <d v="1899-12-30T06:14:00"/>
    <n v="11.9"/>
    <s v="Mon"/>
    <n v="87443372"/>
    <n v="2042697"/>
    <s v="05-16"/>
    <x v="3"/>
    <n v="5"/>
    <x v="15"/>
    <s v=""/>
  </r>
  <r>
    <x v="1232"/>
    <n v="18.5"/>
    <n v="27.4"/>
    <d v="1899-12-30T14:50:00"/>
    <n v="8.1999999999999993"/>
    <d v="1899-12-30T04:44:00"/>
    <n v="19.2"/>
    <s v="Tue"/>
    <n v="91590376"/>
    <n v="2136997"/>
    <s v="05-17"/>
    <x v="3"/>
    <n v="5"/>
    <x v="16"/>
    <s v=""/>
  </r>
  <r>
    <x v="1233"/>
    <n v="21.8"/>
    <n v="31.1"/>
    <d v="1899-12-30T14:59:00"/>
    <n v="11.8"/>
    <d v="1899-12-30T04:50:00"/>
    <n v="19.3"/>
    <s v="Wed"/>
    <n v="86750603"/>
    <n v="2022331"/>
    <s v="05-18"/>
    <x v="3"/>
    <n v="5"/>
    <x v="17"/>
    <s v=""/>
  </r>
  <r>
    <x v="1234"/>
    <n v="20.8"/>
    <n v="29.9"/>
    <d v="1899-12-30T15:20:00"/>
    <n v="12.1"/>
    <d v="1899-12-30T05:30:00"/>
    <n v="17.8"/>
    <s v="Thu"/>
    <n v="85575204"/>
    <n v="1995614"/>
    <s v="05-19"/>
    <x v="3"/>
    <n v="5"/>
    <x v="18"/>
    <s v=""/>
  </r>
  <r>
    <x v="1235"/>
    <n v="20"/>
    <n v="29.6"/>
    <d v="1899-12-30T15:24:00"/>
    <n v="11.9"/>
    <d v="1899-12-30T05:39:00"/>
    <n v="17.7"/>
    <s v="Fri"/>
    <n v="83421167"/>
    <n v="1946874"/>
    <s v="05-20"/>
    <x v="3"/>
    <n v="5"/>
    <x v="19"/>
    <s v=""/>
  </r>
  <r>
    <x v="1236"/>
    <n v="19.399999999999999"/>
    <n v="27.2"/>
    <d v="1899-12-30T14:30:00"/>
    <n v="11.4"/>
    <d v="1899-12-30T05:22:00"/>
    <n v="15.8"/>
    <s v="Sat"/>
    <n v="73983865"/>
    <n v="1727399"/>
    <s v="05-21"/>
    <x v="3"/>
    <n v="5"/>
    <x v="20"/>
    <s v=""/>
  </r>
  <r>
    <x v="1237"/>
    <n v="19.2"/>
    <n v="27.4"/>
    <d v="1899-12-30T15:07:00"/>
    <n v="10.5"/>
    <d v="1899-12-30T05:16:00"/>
    <n v="16.899999999999999"/>
    <s v="Sun"/>
    <n v="60556373"/>
    <n v="1414603"/>
    <s v="05-22"/>
    <x v="3"/>
    <n v="5"/>
    <x v="21"/>
    <s v=""/>
  </r>
  <r>
    <x v="1238"/>
    <n v="21.7"/>
    <n v="30.6"/>
    <d v="1899-12-30T15:33:00"/>
    <n v="11.2"/>
    <d v="1899-12-30T05:26:00"/>
    <n v="19.399999999999999"/>
    <s v="Mon"/>
    <n v="80181555"/>
    <n v="1874059"/>
    <s v="05-23"/>
    <x v="3"/>
    <n v="5"/>
    <x v="22"/>
    <s v=""/>
  </r>
  <r>
    <x v="1239"/>
    <n v="19.8"/>
    <n v="22.7"/>
    <d v="1899-12-30T01:17:00"/>
    <n v="15.9"/>
    <d v="1899-12-30T23:58:00"/>
    <n v="6.8"/>
    <s v="Tue"/>
    <n v="83554744"/>
    <n v="1954338"/>
    <s v="05-24"/>
    <x v="3"/>
    <n v="5"/>
    <x v="23"/>
    <s v=""/>
  </r>
  <r>
    <x v="1240"/>
    <n v="21.3"/>
    <n v="28"/>
    <d v="1899-12-30T14:37:00"/>
    <n v="13.8"/>
    <d v="1899-12-30T05:33:00"/>
    <n v="14.2"/>
    <s v="Wed"/>
    <n v="83338279"/>
    <n v="1950186"/>
    <s v="05-25"/>
    <x v="3"/>
    <n v="5"/>
    <x v="24"/>
    <s v=""/>
  </r>
  <r>
    <x v="1241"/>
    <n v="22.6"/>
    <n v="28.2"/>
    <d v="1899-12-30T14:00:00"/>
    <n v="15.5"/>
    <d v="1899-12-30T05:20:00"/>
    <n v="12.7"/>
    <s v="Thu"/>
    <n v="81760314"/>
    <n v="1914767"/>
    <s v="05-26"/>
    <x v="3"/>
    <n v="5"/>
    <x v="25"/>
    <s v=""/>
  </r>
  <r>
    <x v="1242"/>
    <n v="24.3"/>
    <n v="29.1"/>
    <d v="1899-12-30T15:52:00"/>
    <n v="21.3"/>
    <d v="1899-12-30T05:59:00"/>
    <n v="7.8"/>
    <s v="Fri"/>
    <n v="80613374"/>
    <n v="1886373"/>
    <s v="05-27"/>
    <x v="3"/>
    <n v="5"/>
    <x v="26"/>
    <s v=""/>
  </r>
  <r>
    <x v="1243"/>
    <n v="23.5"/>
    <n v="29.2"/>
    <d v="1899-12-30T15:30:00"/>
    <n v="19.2"/>
    <d v="1899-12-30T23:40:00"/>
    <n v="10"/>
    <s v="Sat"/>
    <n v="70516946"/>
    <n v="1649391"/>
    <s v="05-28"/>
    <x v="3"/>
    <n v="5"/>
    <x v="27"/>
    <s v=""/>
  </r>
  <r>
    <x v="1244"/>
    <n v="22.8"/>
    <n v="28.6"/>
    <d v="1899-12-30T15:05:00"/>
    <n v="17.600000000000001"/>
    <d v="1899-12-30T04:42:00"/>
    <n v="11"/>
    <s v="Sun"/>
    <n v="57272656"/>
    <n v="1337545"/>
    <s v="05-29"/>
    <x v="3"/>
    <n v="5"/>
    <x v="28"/>
    <s v=""/>
  </r>
  <r>
    <x v="1245"/>
    <n v="24.6"/>
    <n v="32.299999999999997"/>
    <d v="1899-12-30T15:32:00"/>
    <n v="16.3"/>
    <d v="1899-12-30T04:56:00"/>
    <n v="16"/>
    <s v="Mon"/>
    <n v="77607017"/>
    <n v="1815517"/>
    <s v="05-30"/>
    <x v="3"/>
    <n v="5"/>
    <x v="29"/>
    <s v=""/>
  </r>
  <r>
    <x v="1246"/>
    <n v="25.2"/>
    <n v="30.8"/>
    <d v="1899-12-30T15:18:00"/>
    <n v="19.399999999999999"/>
    <d v="1899-12-30T05:42:00"/>
    <n v="11.4"/>
    <s v="Tue"/>
    <n v="81758366"/>
    <n v="1916212"/>
    <s v="05-31"/>
    <x v="3"/>
    <n v="5"/>
    <x v="30"/>
    <s v=""/>
  </r>
  <r>
    <x v="1247"/>
    <n v="20.6"/>
    <n v="25.1"/>
    <d v="1899-12-30T13:29:00"/>
    <n v="16.600000000000001"/>
    <d v="1899-12-30T23:56:00"/>
    <n v="8.5"/>
    <s v="Wed"/>
    <n v="79562868"/>
    <n v="1867970"/>
    <s v="06-01"/>
    <x v="3"/>
    <n v="6"/>
    <x v="0"/>
    <s v=""/>
  </r>
  <r>
    <x v="1248"/>
    <n v="20.8"/>
    <n v="28"/>
    <d v="1899-12-30T16:45:00"/>
    <n v="12.3"/>
    <d v="1899-12-30T05:11:00"/>
    <n v="15.7"/>
    <s v="Thu"/>
    <n v="80636425"/>
    <n v="1893519"/>
    <s v="06-02"/>
    <x v="3"/>
    <n v="6"/>
    <x v="1"/>
    <s v=""/>
  </r>
  <r>
    <x v="1249"/>
    <n v="23.9"/>
    <n v="31.2"/>
    <d v="1899-12-30T14:45:00"/>
    <n v="15.9"/>
    <d v="1899-12-30T05:29:00"/>
    <n v="15.3"/>
    <s v="Fri"/>
    <n v="79243887"/>
    <n v="1861111"/>
    <s v="06-03"/>
    <x v="3"/>
    <n v="6"/>
    <x v="2"/>
    <s v=""/>
  </r>
  <r>
    <x v="1250"/>
    <n v="20.5"/>
    <n v="23"/>
    <d v="1899-12-30T11:04:00"/>
    <n v="17.399999999999999"/>
    <d v="1899-12-30T23:54:00"/>
    <n v="5.6"/>
    <s v="Sat"/>
    <n v="69015782"/>
    <n v="1618553"/>
    <s v="06-04"/>
    <x v="3"/>
    <n v="6"/>
    <x v="3"/>
    <s v=""/>
  </r>
  <r>
    <x v="1251"/>
    <n v="20.8"/>
    <n v="25.6"/>
    <d v="1899-12-30T13:49:00"/>
    <n v="16.8"/>
    <d v="1899-12-30T01:39:00"/>
    <n v="8.8000000000000007"/>
    <s v="Sun"/>
    <n v="54515906"/>
    <n v="1279200"/>
    <s v="06-05"/>
    <x v="3"/>
    <n v="6"/>
    <x v="4"/>
    <s v=""/>
  </r>
  <r>
    <x v="1252"/>
    <n v="18.399999999999999"/>
    <n v="19.3"/>
    <d v="1899-12-30T15:14:00"/>
    <n v="17.7"/>
    <d v="1899-12-30T08:59:00"/>
    <n v="1.6"/>
    <s v="Mon"/>
    <n v="68265271"/>
    <n v="1598355"/>
    <s v="06-06"/>
    <x v="3"/>
    <n v="6"/>
    <x v="5"/>
    <s v="현충일"/>
  </r>
  <r>
    <x v="1253"/>
    <n v="22.9"/>
    <n v="28.4"/>
    <d v="1899-12-30T13:51:00"/>
    <n v="17.8"/>
    <d v="1899-12-30T04:34:00"/>
    <n v="10.6"/>
    <s v="Tue"/>
    <n v="80026634"/>
    <n v="1874886"/>
    <s v="06-07"/>
    <x v="3"/>
    <n v="6"/>
    <x v="6"/>
    <s v=""/>
  </r>
  <r>
    <x v="1254"/>
    <n v="21.9"/>
    <n v="24.7"/>
    <d v="1899-12-30T15:00:00"/>
    <n v="19.600000000000001"/>
    <d v="1899-12-30T08:28:00"/>
    <n v="5.0999999999999996"/>
    <s v="Wed"/>
    <n v="82014977"/>
    <n v="1927817"/>
    <s v="06-08"/>
    <x v="3"/>
    <n v="6"/>
    <x v="7"/>
    <s v=""/>
  </r>
  <r>
    <x v="1255"/>
    <n v="22.7"/>
    <n v="27.4"/>
    <d v="1899-12-30T12:44:00"/>
    <n v="19.7"/>
    <d v="1899-12-30T05:22:00"/>
    <n v="7.7"/>
    <s v="Thu"/>
    <n v="81043637"/>
    <n v="1893931"/>
    <s v="06-09"/>
    <x v="3"/>
    <n v="6"/>
    <x v="8"/>
    <s v=""/>
  </r>
  <r>
    <x v="1256"/>
    <n v="24.5"/>
    <n v="32.1"/>
    <d v="1899-12-30T16:05:00"/>
    <n v="18.2"/>
    <d v="1899-12-30T04:14:00"/>
    <n v="13.9"/>
    <s v="Fri"/>
    <n v="79919919"/>
    <n v="1870144"/>
    <s v="06-10"/>
    <x v="3"/>
    <n v="6"/>
    <x v="9"/>
    <s v=""/>
  </r>
  <r>
    <x v="1257"/>
    <n v="25.3"/>
    <n v="31.6"/>
    <d v="1899-12-30T13:45:00"/>
    <n v="20.7"/>
    <d v="1899-12-30T05:11:00"/>
    <n v="10.9"/>
    <s v="Sat"/>
    <n v="69551165"/>
    <n v="1627413"/>
    <s v="06-11"/>
    <x v="3"/>
    <n v="6"/>
    <x v="10"/>
    <s v=""/>
  </r>
  <r>
    <x v="1258"/>
    <n v="23.9"/>
    <n v="26.3"/>
    <d v="1899-12-30T13:33:00"/>
    <n v="21.7"/>
    <d v="1899-12-30T05:17:00"/>
    <n v="4.5999999999999996"/>
    <s v="Sun"/>
    <n v="56067319"/>
    <n v="1312368"/>
    <s v="06-12"/>
    <x v="3"/>
    <n v="6"/>
    <x v="11"/>
    <s v=""/>
  </r>
  <r>
    <x v="1259"/>
    <n v="23.1"/>
    <n v="28.3"/>
    <d v="1899-12-30T14:10:00"/>
    <n v="19.2"/>
    <d v="1899-12-31T00:00:00"/>
    <n v="9.1"/>
    <s v="Mon"/>
    <n v="76867748"/>
    <n v="1800201"/>
    <s v="06-13"/>
    <x v="3"/>
    <n v="6"/>
    <x v="12"/>
    <s v=""/>
  </r>
  <r>
    <x v="1260"/>
    <n v="22.6"/>
    <n v="28.4"/>
    <d v="1899-12-30T15:17:00"/>
    <n v="18.5"/>
    <d v="1899-12-30T04:02:00"/>
    <n v="9.9"/>
    <s v="Tue"/>
    <n v="81008085"/>
    <n v="1896553"/>
    <s v="06-14"/>
    <x v="3"/>
    <n v="6"/>
    <x v="13"/>
    <s v=""/>
  </r>
  <r>
    <x v="1261"/>
    <n v="23.3"/>
    <n v="25.6"/>
    <d v="1899-12-30T14:03:00"/>
    <n v="19.399999999999999"/>
    <d v="1899-12-30T03:42:00"/>
    <n v="6.2"/>
    <s v="Wed"/>
    <n v="80430739"/>
    <n v="1886230"/>
    <s v="06-15"/>
    <x v="3"/>
    <n v="6"/>
    <x v="14"/>
    <s v=""/>
  </r>
  <r>
    <x v="1262"/>
    <n v="24.8"/>
    <n v="28.9"/>
    <d v="1899-12-30T14:18:00"/>
    <n v="21.9"/>
    <d v="1899-12-30T23:26:00"/>
    <n v="7"/>
    <s v="Thu"/>
    <n v="80830088"/>
    <n v="1893270"/>
    <s v="06-16"/>
    <x v="3"/>
    <n v="6"/>
    <x v="15"/>
    <s v=""/>
  </r>
  <r>
    <x v="1263"/>
    <n v="25.3"/>
    <n v="32"/>
    <d v="1899-12-30T15:48:00"/>
    <n v="19.5"/>
    <d v="1899-12-30T03:11:00"/>
    <n v="12.5"/>
    <s v="Fri"/>
    <n v="79609902"/>
    <n v="1874113"/>
    <s v="06-17"/>
    <x v="3"/>
    <n v="6"/>
    <x v="16"/>
    <s v=""/>
  </r>
  <r>
    <x v="1264"/>
    <n v="26.3"/>
    <n v="33.5"/>
    <d v="1899-12-30T15:21:00"/>
    <n v="20.3"/>
    <d v="1899-12-30T05:32:00"/>
    <n v="13.2"/>
    <s v="Sat"/>
    <n v="69030836"/>
    <n v="1620626"/>
    <s v="06-18"/>
    <x v="3"/>
    <n v="6"/>
    <x v="17"/>
    <s v=""/>
  </r>
  <r>
    <x v="1265"/>
    <n v="25.8"/>
    <n v="32.6"/>
    <d v="1899-12-30T16:57:00"/>
    <n v="20.5"/>
    <d v="1899-12-30T03:40:00"/>
    <n v="12.1"/>
    <s v="Sun"/>
    <n v="56027678"/>
    <n v="1315221"/>
    <s v="06-19"/>
    <x v="3"/>
    <n v="6"/>
    <x v="18"/>
    <s v=""/>
  </r>
  <r>
    <x v="1266"/>
    <n v="25.1"/>
    <n v="31.5"/>
    <d v="1899-12-30T12:02:00"/>
    <n v="19.100000000000001"/>
    <d v="1899-12-30T05:18:00"/>
    <n v="12.4"/>
    <s v="Mon"/>
    <n v="78863041"/>
    <n v="1848222"/>
    <s v="06-20"/>
    <x v="3"/>
    <n v="6"/>
    <x v="19"/>
    <s v=""/>
  </r>
  <r>
    <x v="1267"/>
    <n v="23.3"/>
    <n v="25.3"/>
    <d v="1899-12-30T15:37:00"/>
    <n v="22"/>
    <d v="1899-12-30T02:09:00"/>
    <n v="3.3"/>
    <s v="Tue"/>
    <n v="81097122"/>
    <n v="1900156"/>
    <s v="06-21"/>
    <x v="3"/>
    <n v="6"/>
    <x v="20"/>
    <s v=""/>
  </r>
  <r>
    <x v="1268"/>
    <n v="22.8"/>
    <n v="25.5"/>
    <d v="1899-12-30T15:18:00"/>
    <n v="20.9"/>
    <d v="1899-12-30T05:01:00"/>
    <n v="4.5999999999999996"/>
    <s v="Wed"/>
    <n v="80701120"/>
    <n v="1892657"/>
    <s v="06-22"/>
    <x v="3"/>
    <n v="6"/>
    <x v="21"/>
    <s v=""/>
  </r>
  <r>
    <x v="1269"/>
    <n v="26.2"/>
    <n v="32.700000000000003"/>
    <d v="1899-12-30T14:37:00"/>
    <n v="20.3"/>
    <d v="1899-12-30T05:40:00"/>
    <n v="12.4"/>
    <s v="Thu"/>
    <n v="79574647"/>
    <n v="1862014"/>
    <s v="06-23"/>
    <x v="3"/>
    <n v="6"/>
    <x v="22"/>
    <s v=""/>
  </r>
  <r>
    <x v="1270"/>
    <n v="22.7"/>
    <n v="25.5"/>
    <d v="1899-12-30T17:30:00"/>
    <n v="20.100000000000001"/>
    <d v="1899-12-30T09:06:00"/>
    <n v="5.4"/>
    <s v="Fri"/>
    <n v="78095572"/>
    <n v="1834077"/>
    <s v="06-24"/>
    <x v="3"/>
    <n v="6"/>
    <x v="23"/>
    <s v=""/>
  </r>
  <r>
    <x v="1271"/>
    <n v="24.9"/>
    <n v="29.6"/>
    <d v="1899-12-30T16:16:00"/>
    <n v="21"/>
    <d v="1899-12-30T05:07:00"/>
    <n v="8.6"/>
    <s v="Sat"/>
    <n v="65488701"/>
    <n v="1533631"/>
    <s v="06-25"/>
    <x v="3"/>
    <n v="6"/>
    <x v="24"/>
    <s v=""/>
  </r>
  <r>
    <x v="1272"/>
    <n v="24.8"/>
    <n v="30.9"/>
    <d v="1899-12-30T15:13:00"/>
    <n v="18.7"/>
    <d v="1899-12-30T05:26:00"/>
    <n v="12.2"/>
    <s v="Sun"/>
    <n v="53895457"/>
    <n v="1259621"/>
    <s v="06-26"/>
    <x v="3"/>
    <n v="6"/>
    <x v="25"/>
    <s v=""/>
  </r>
  <r>
    <x v="1273"/>
    <n v="22.6"/>
    <n v="27.8"/>
    <d v="1899-12-30T15:12:00"/>
    <n v="18.8"/>
    <d v="1899-12-30T04:42:00"/>
    <n v="9"/>
    <s v="Mon"/>
    <n v="75214837"/>
    <n v="1762099"/>
    <s v="06-27"/>
    <x v="3"/>
    <n v="6"/>
    <x v="26"/>
    <s v=""/>
  </r>
  <r>
    <x v="1274"/>
    <n v="23"/>
    <n v="27.8"/>
    <d v="1899-12-30T12:10:00"/>
    <n v="18.399999999999999"/>
    <d v="1899-12-30T05:12:00"/>
    <n v="9.4"/>
    <s v="Tue"/>
    <n v="78754036"/>
    <n v="1846047"/>
    <s v="06-28"/>
    <x v="3"/>
    <n v="6"/>
    <x v="27"/>
    <s v=""/>
  </r>
  <r>
    <x v="1275"/>
    <n v="23.2"/>
    <n v="26.6"/>
    <d v="1899-12-30T16:21:00"/>
    <n v="19.399999999999999"/>
    <d v="1899-12-30T04:48:00"/>
    <n v="7.2"/>
    <s v="Wed"/>
    <n v="78247316"/>
    <n v="1833037"/>
    <s v="06-29"/>
    <x v="3"/>
    <n v="6"/>
    <x v="28"/>
    <s v=""/>
  </r>
  <r>
    <x v="1276"/>
    <n v="25.8"/>
    <n v="32.299999999999997"/>
    <d v="1899-12-30T15:39:00"/>
    <n v="20.7"/>
    <d v="1899-12-30T04:10:00"/>
    <n v="11.6"/>
    <s v="Thu"/>
    <n v="78338629"/>
    <n v="1832764"/>
    <s v="06-30"/>
    <x v="3"/>
    <n v="6"/>
    <x v="29"/>
    <s v=""/>
  </r>
  <r>
    <x v="1277"/>
    <n v="25.4"/>
    <n v="28.5"/>
    <d v="1899-12-30T12:21:00"/>
    <n v="23.5"/>
    <d v="1899-12-30T00:37:00"/>
    <n v="5"/>
    <s v="Fri"/>
    <n v="78322527"/>
    <n v="1830229"/>
    <s v="07-01"/>
    <x v="3"/>
    <n v="7"/>
    <x v="0"/>
    <s v=""/>
  </r>
  <r>
    <x v="1278"/>
    <n v="25.1"/>
    <n v="28.3"/>
    <d v="1899-12-30T02:14:00"/>
    <n v="22.9"/>
    <d v="1899-12-30T19:46:00"/>
    <n v="5.4"/>
    <s v="Sat"/>
    <n v="66278060"/>
    <n v="1548997"/>
    <s v="07-02"/>
    <x v="3"/>
    <n v="7"/>
    <x v="1"/>
    <s v=""/>
  </r>
  <r>
    <x v="1279"/>
    <n v="22.8"/>
    <n v="26.7"/>
    <d v="1899-12-30T12:58:00"/>
    <n v="20.3"/>
    <d v="1899-12-30T17:14:00"/>
    <n v="6.4"/>
    <s v="Sun"/>
    <n v="54312450"/>
    <n v="1271084"/>
    <s v="07-03"/>
    <x v="3"/>
    <n v="7"/>
    <x v="2"/>
    <s v=""/>
  </r>
  <r>
    <x v="1280"/>
    <n v="21.4"/>
    <n v="23"/>
    <d v="1899-12-30T12:14:00"/>
    <n v="20.5"/>
    <d v="1899-12-30T00:39:00"/>
    <n v="2.5"/>
    <s v="Mon"/>
    <n v="75445877"/>
    <n v="1766794"/>
    <s v="07-04"/>
    <x v="3"/>
    <n v="7"/>
    <x v="3"/>
    <s v=""/>
  </r>
  <r>
    <x v="1281"/>
    <n v="27.1"/>
    <n v="32.6"/>
    <d v="1899-12-30T14:39:00"/>
    <n v="21.1"/>
    <d v="1899-12-30T00:15:00"/>
    <n v="11.5"/>
    <s v="Tue"/>
    <n v="82648354"/>
    <n v="1931759"/>
    <s v="07-05"/>
    <x v="3"/>
    <n v="7"/>
    <x v="4"/>
    <s v=""/>
  </r>
  <r>
    <x v="1282"/>
    <n v="24.3"/>
    <n v="31"/>
    <d v="1899-12-30T10:42:00"/>
    <n v="20.7"/>
    <d v="1899-12-30T23:46:00"/>
    <n v="10.3"/>
    <s v="Wed"/>
    <n v="83752381"/>
    <n v="1954881"/>
    <s v="07-06"/>
    <x v="3"/>
    <n v="7"/>
    <x v="5"/>
    <s v=""/>
  </r>
  <r>
    <x v="1283"/>
    <n v="24.3"/>
    <n v="32.6"/>
    <d v="1899-12-30T15:39:00"/>
    <n v="19.399999999999999"/>
    <d v="1899-12-30T04:53:00"/>
    <n v="13.2"/>
    <s v="Thu"/>
    <n v="79826599"/>
    <n v="1859680"/>
    <s v="07-07"/>
    <x v="3"/>
    <n v="7"/>
    <x v="6"/>
    <s v=""/>
  </r>
  <r>
    <x v="1284"/>
    <n v="25.8"/>
    <n v="31.7"/>
    <d v="1899-12-30T16:21:00"/>
    <n v="20"/>
    <d v="1899-12-30T05:42:00"/>
    <n v="11.7"/>
    <s v="Fri"/>
    <n v="78035157"/>
    <n v="1817181"/>
    <s v="07-08"/>
    <x v="3"/>
    <n v="7"/>
    <x v="7"/>
    <s v=""/>
  </r>
  <r>
    <x v="1285"/>
    <n v="27.9"/>
    <n v="33.9"/>
    <d v="1899-12-30T14:14:00"/>
    <n v="21.5"/>
    <d v="1899-12-30T05:18:00"/>
    <n v="12.4"/>
    <s v="Sat"/>
    <n v="66746388"/>
    <n v="1557233"/>
    <s v="07-09"/>
    <x v="3"/>
    <n v="7"/>
    <x v="8"/>
    <s v=""/>
  </r>
  <r>
    <x v="1286"/>
    <n v="28.6"/>
    <n v="33.5"/>
    <d v="1899-12-30T16:20:00"/>
    <n v="24.5"/>
    <d v="1899-12-30T05:51:00"/>
    <n v="9"/>
    <s v="Sun"/>
    <n v="54629204"/>
    <n v="1276963"/>
    <s v="07-10"/>
    <x v="3"/>
    <n v="7"/>
    <x v="9"/>
    <s v=""/>
  </r>
  <r>
    <x v="1287"/>
    <n v="26"/>
    <n v="29.9"/>
    <d v="1899-12-30T12:46:00"/>
    <n v="23.4"/>
    <d v="1899-12-30T05:43:00"/>
    <n v="6.5"/>
    <s v="Mon"/>
    <n v="76691186"/>
    <n v="1791570"/>
    <s v="07-11"/>
    <x v="3"/>
    <n v="7"/>
    <x v="10"/>
    <s v=""/>
  </r>
  <r>
    <x v="1288"/>
    <n v="26.5"/>
    <n v="29.7"/>
    <d v="1899-12-30T10:50:00"/>
    <n v="24.2"/>
    <d v="1899-12-31T00:00:00"/>
    <n v="5.5"/>
    <s v="Tue"/>
    <n v="80205080"/>
    <n v="1871389"/>
    <s v="07-12"/>
    <x v="3"/>
    <n v="7"/>
    <x v="11"/>
    <s v=""/>
  </r>
  <r>
    <x v="1289"/>
    <n v="28.1"/>
    <n v="32.4"/>
    <d v="1899-12-30T15:41:00"/>
    <n v="23.7"/>
    <d v="1899-12-30T00:59:00"/>
    <n v="8.6999999999999993"/>
    <s v="Wed"/>
    <n v="81469134"/>
    <n v="1902911"/>
    <s v="07-13"/>
    <x v="3"/>
    <n v="7"/>
    <x v="12"/>
    <s v=""/>
  </r>
  <r>
    <x v="1290"/>
    <n v="26"/>
    <n v="32.299999999999997"/>
    <d v="1899-12-30T15:03:00"/>
    <n v="22.7"/>
    <d v="1899-12-30T05:12:00"/>
    <n v="9.6"/>
    <s v="Thu"/>
    <n v="80749434"/>
    <n v="1888872"/>
    <s v="07-14"/>
    <x v="3"/>
    <n v="7"/>
    <x v="13"/>
    <s v=""/>
  </r>
  <r>
    <x v="1291"/>
    <n v="24.3"/>
    <n v="29.8"/>
    <d v="1899-12-30T14:44:00"/>
    <n v="20.5"/>
    <d v="1899-12-30T05:54:00"/>
    <n v="9.3000000000000007"/>
    <s v="Fri"/>
    <n v="78454290"/>
    <n v="1835132"/>
    <s v="07-15"/>
    <x v="3"/>
    <n v="7"/>
    <x v="14"/>
    <s v=""/>
  </r>
  <r>
    <x v="1292"/>
    <n v="22.1"/>
    <n v="22.8"/>
    <d v="1899-12-30T00:58:00"/>
    <n v="21.2"/>
    <d v="1899-12-30T16:26:00"/>
    <n v="1.6"/>
    <s v="Sat"/>
    <n v="65686616"/>
    <n v="1534543"/>
    <s v="07-16"/>
    <x v="3"/>
    <n v="7"/>
    <x v="15"/>
    <s v=""/>
  </r>
  <r>
    <x v="1293"/>
    <n v="26"/>
    <n v="31.6"/>
    <d v="1899-12-30T15:12:00"/>
    <n v="21.2"/>
    <d v="1899-12-30T02:34:00"/>
    <n v="10.4"/>
    <s v="Sun"/>
    <n v="53243059"/>
    <n v="1245488"/>
    <s v="07-17"/>
    <x v="3"/>
    <n v="7"/>
    <x v="16"/>
    <s v=""/>
  </r>
  <r>
    <x v="1294"/>
    <n v="25.9"/>
    <n v="30.9"/>
    <d v="1899-12-30T14:36:00"/>
    <n v="21.6"/>
    <d v="1899-12-30T05:18:00"/>
    <n v="9.3000000000000007"/>
    <s v="Mon"/>
    <n v="74478477"/>
    <n v="1741884"/>
    <s v="07-18"/>
    <x v="3"/>
    <n v="7"/>
    <x v="17"/>
    <s v=""/>
  </r>
  <r>
    <x v="1295"/>
    <n v="25.1"/>
    <n v="29.8"/>
    <d v="1899-12-30T13:48:00"/>
    <n v="22.6"/>
    <d v="1899-12-30T23:59:00"/>
    <n v="7.2"/>
    <s v="Tue"/>
    <n v="78006357"/>
    <n v="1815639"/>
    <s v="07-19"/>
    <x v="3"/>
    <n v="7"/>
    <x v="18"/>
    <s v=""/>
  </r>
  <r>
    <x v="1296"/>
    <n v="24.7"/>
    <n v="29"/>
    <d v="1899-12-30T14:42:00"/>
    <n v="22"/>
    <d v="1899-12-30T02:25:00"/>
    <n v="7"/>
    <s v="Wed"/>
    <n v="76959230"/>
    <n v="1792662"/>
    <s v="07-20"/>
    <x v="3"/>
    <n v="7"/>
    <x v="19"/>
    <s v=""/>
  </r>
  <r>
    <x v="1297"/>
    <n v="24.1"/>
    <n v="29.2"/>
    <d v="1899-12-30T16:08:00"/>
    <n v="21.1"/>
    <d v="1899-12-30T02:18:00"/>
    <n v="8.1"/>
    <s v="Thu"/>
    <n v="77191082"/>
    <n v="1797585"/>
    <s v="07-21"/>
    <x v="3"/>
    <n v="7"/>
    <x v="20"/>
    <s v=""/>
  </r>
  <r>
    <x v="1298"/>
    <n v="25.1"/>
    <n v="30.6"/>
    <d v="1899-12-30T16:39:00"/>
    <n v="20.9"/>
    <d v="1899-12-30T04:12:00"/>
    <n v="9.6999999999999993"/>
    <s v="Fri"/>
    <n v="75034764"/>
    <n v="1749987"/>
    <s v="07-22"/>
    <x v="3"/>
    <n v="7"/>
    <x v="21"/>
    <s v=""/>
  </r>
  <r>
    <x v="1299"/>
    <n v="27.3"/>
    <n v="34"/>
    <d v="1899-12-30T16:16:00"/>
    <n v="20.6"/>
    <d v="1899-12-30T05:17:00"/>
    <n v="13.4"/>
    <s v="Sat"/>
    <n v="65925053"/>
    <n v="1539943"/>
    <s v="07-23"/>
    <x v="3"/>
    <n v="7"/>
    <x v="22"/>
    <s v=""/>
  </r>
  <r>
    <x v="1300"/>
    <n v="27.6"/>
    <n v="36"/>
    <d v="1899-12-30T14:43:00"/>
    <n v="23.4"/>
    <d v="1899-12-30T05:08:00"/>
    <n v="12.6"/>
    <s v="Sun"/>
    <n v="51049809"/>
    <n v="1193508"/>
    <s v="07-24"/>
    <x v="3"/>
    <n v="7"/>
    <x v="23"/>
    <s v=""/>
  </r>
  <r>
    <x v="1301"/>
    <n v="27.1"/>
    <n v="32.6"/>
    <d v="1899-12-30T11:08:00"/>
    <n v="24.6"/>
    <d v="1899-12-30T14:35:00"/>
    <n v="8"/>
    <s v="Mon"/>
    <n v="69307079"/>
    <n v="1621327"/>
    <s v="07-25"/>
    <x v="3"/>
    <n v="7"/>
    <x v="24"/>
    <s v=""/>
  </r>
  <r>
    <x v="1302"/>
    <n v="29.7"/>
    <n v="35"/>
    <d v="1899-12-30T15:59:00"/>
    <n v="25.4"/>
    <d v="1899-12-30T03:39:00"/>
    <n v="9.6"/>
    <s v="Tue"/>
    <n v="75708536"/>
    <n v="1765289"/>
    <s v="07-26"/>
    <x v="3"/>
    <n v="7"/>
    <x v="25"/>
    <s v=""/>
  </r>
  <r>
    <x v="1303"/>
    <n v="30.3"/>
    <n v="36.1"/>
    <d v="1899-12-30T15:56:00"/>
    <n v="25.8"/>
    <d v="1899-12-30T04:40:00"/>
    <n v="10.3"/>
    <s v="Wed"/>
    <n v="75488635"/>
    <n v="1756200"/>
    <s v="07-27"/>
    <x v="3"/>
    <n v="7"/>
    <x v="26"/>
    <s v=""/>
  </r>
  <r>
    <x v="1304"/>
    <n v="30.8"/>
    <n v="35.4"/>
    <d v="1899-12-30T16:27:00"/>
    <n v="27.3"/>
    <d v="1899-12-30T05:14:00"/>
    <n v="8.1"/>
    <s v="Thu"/>
    <n v="71526587"/>
    <n v="1665144"/>
    <s v="07-28"/>
    <x v="3"/>
    <n v="7"/>
    <x v="27"/>
    <s v=""/>
  </r>
  <r>
    <x v="1305"/>
    <n v="30.9"/>
    <n v="36"/>
    <d v="1899-12-30T14:00:00"/>
    <n v="26.2"/>
    <d v="1899-12-30T05:21:00"/>
    <n v="9.8000000000000007"/>
    <s v="Fri"/>
    <n v="68667393"/>
    <n v="1599717"/>
    <s v="07-29"/>
    <x v="3"/>
    <n v="7"/>
    <x v="28"/>
    <s v=""/>
  </r>
  <r>
    <x v="1306"/>
    <n v="29.7"/>
    <n v="35.1"/>
    <d v="1899-12-30T15:14:00"/>
    <n v="25.7"/>
    <d v="1899-12-30T23:59:00"/>
    <n v="9.4"/>
    <s v="Sat"/>
    <n v="50870510"/>
    <n v="1185252"/>
    <s v="07-30"/>
    <x v="3"/>
    <n v="7"/>
    <x v="29"/>
    <s v=""/>
  </r>
  <r>
    <x v="1307"/>
    <n v="28.1"/>
    <n v="35.1"/>
    <d v="1899-12-30T16:14:00"/>
    <n v="22.7"/>
    <d v="1899-12-30T20:00:00"/>
    <n v="12.4"/>
    <s v="Sun"/>
    <n v="42457289"/>
    <n v="989367"/>
    <s v="07-31"/>
    <x v="3"/>
    <n v="7"/>
    <x v="30"/>
    <s v=""/>
  </r>
  <r>
    <x v="1308"/>
    <n v="27.6"/>
    <n v="34.299999999999997"/>
    <d v="1899-12-30T12:28:00"/>
    <n v="23.4"/>
    <d v="1899-12-30T03:30:00"/>
    <n v="10.9"/>
    <s v="Mon"/>
    <n v="49284406"/>
    <n v="1149331"/>
    <s v="08-01"/>
    <x v="3"/>
    <n v="8"/>
    <x v="0"/>
    <s v=""/>
  </r>
  <r>
    <x v="1309"/>
    <n v="26.7"/>
    <n v="32.200000000000003"/>
    <d v="1899-12-30T14:39:00"/>
    <n v="24.3"/>
    <d v="1899-12-30T05:47:00"/>
    <n v="7.9"/>
    <s v="Tue"/>
    <n v="49274333"/>
    <n v="1151153"/>
    <s v="08-02"/>
    <x v="3"/>
    <n v="8"/>
    <x v="1"/>
    <s v=""/>
  </r>
  <r>
    <x v="1310"/>
    <n v="26.5"/>
    <n v="33.200000000000003"/>
    <d v="1899-12-30T14:02:00"/>
    <n v="24"/>
    <d v="1899-12-30T04:27:00"/>
    <n v="9.1999999999999993"/>
    <s v="Wed"/>
    <n v="52066348"/>
    <n v="1216243"/>
    <s v="08-03"/>
    <x v="3"/>
    <n v="8"/>
    <x v="2"/>
    <s v=""/>
  </r>
  <r>
    <x v="1311"/>
    <n v="27.7"/>
    <n v="33.799999999999997"/>
    <d v="1899-12-30T15:17:00"/>
    <n v="23.5"/>
    <d v="1899-12-30T03:03:00"/>
    <n v="10.3"/>
    <s v="Thu"/>
    <n v="61454104"/>
    <n v="1435763"/>
    <s v="08-04"/>
    <x v="3"/>
    <n v="8"/>
    <x v="3"/>
    <s v=""/>
  </r>
  <r>
    <x v="1312"/>
    <n v="28.5"/>
    <n v="34.5"/>
    <d v="1899-12-30T15:23:00"/>
    <n v="23.4"/>
    <d v="1899-12-30T05:56:00"/>
    <n v="11.1"/>
    <s v="Fri"/>
    <n v="66102864"/>
    <n v="1541867"/>
    <s v="08-05"/>
    <x v="3"/>
    <n v="8"/>
    <x v="4"/>
    <s v=""/>
  </r>
  <r>
    <x v="1313"/>
    <n v="29.5"/>
    <n v="35.1"/>
    <d v="1899-12-30T15:13:00"/>
    <n v="24.5"/>
    <d v="1899-12-30T06:28:00"/>
    <n v="10.6"/>
    <s v="Sat"/>
    <n v="57096348"/>
    <n v="1331229"/>
    <s v="08-06"/>
    <x v="3"/>
    <n v="8"/>
    <x v="5"/>
    <s v=""/>
  </r>
  <r>
    <x v="1314"/>
    <n v="28.6"/>
    <n v="34.6"/>
    <d v="1899-12-30T13:06:00"/>
    <n v="25"/>
    <d v="1899-12-30T05:17:00"/>
    <n v="9.6"/>
    <s v="Sun"/>
    <n v="47811559"/>
    <n v="1114139"/>
    <s v="08-07"/>
    <x v="3"/>
    <n v="8"/>
    <x v="6"/>
    <s v=""/>
  </r>
  <r>
    <x v="1315"/>
    <n v="28.5"/>
    <n v="35.6"/>
    <d v="1899-12-30T12:55:00"/>
    <n v="24.9"/>
    <d v="1899-12-30T05:41:00"/>
    <n v="10.7"/>
    <s v="Mon"/>
    <n v="70464508"/>
    <n v="1641610"/>
    <s v="08-08"/>
    <x v="3"/>
    <n v="8"/>
    <x v="7"/>
    <s v=""/>
  </r>
  <r>
    <x v="1316"/>
    <n v="27.7"/>
    <n v="31.8"/>
    <d v="1899-12-30T13:47:00"/>
    <n v="24.9"/>
    <d v="1899-12-30T23:53:00"/>
    <n v="6.9"/>
    <s v="Tue"/>
    <n v="72738981"/>
    <n v="1693595"/>
    <s v="08-09"/>
    <x v="3"/>
    <n v="8"/>
    <x v="8"/>
    <s v=""/>
  </r>
  <r>
    <x v="1317"/>
    <n v="29.4"/>
    <n v="35.4"/>
    <d v="1899-12-30T15:11:00"/>
    <n v="23"/>
    <d v="1899-12-30T05:19:00"/>
    <n v="12.4"/>
    <s v="Wed"/>
    <n v="72984733"/>
    <n v="1698339"/>
    <s v="08-10"/>
    <x v="3"/>
    <n v="8"/>
    <x v="9"/>
    <s v=""/>
  </r>
  <r>
    <x v="1318"/>
    <n v="31.4"/>
    <n v="37.799999999999997"/>
    <d v="1899-12-30T15:28:00"/>
    <n v="25.5"/>
    <d v="1899-12-30T05:32:00"/>
    <n v="12.3"/>
    <s v="Thu"/>
    <n v="74074132"/>
    <n v="1725810"/>
    <s v="08-11"/>
    <x v="3"/>
    <n v="8"/>
    <x v="10"/>
    <s v=""/>
  </r>
  <r>
    <x v="1319"/>
    <n v="31.8"/>
    <n v="37.700000000000003"/>
    <d v="1899-12-30T14:38:00"/>
    <n v="26.4"/>
    <d v="1899-12-30T06:08:00"/>
    <n v="11.3"/>
    <s v="Fri"/>
    <n v="73111638"/>
    <n v="1706418"/>
    <s v="08-12"/>
    <x v="3"/>
    <n v="8"/>
    <x v="11"/>
    <s v=""/>
  </r>
  <r>
    <x v="1320"/>
    <n v="32.4"/>
    <n v="38.1"/>
    <d v="1899-12-30T15:56:00"/>
    <n v="26.1"/>
    <d v="1899-12-30T05:55:00"/>
    <n v="12"/>
    <s v="Sat"/>
    <n v="62009275"/>
    <n v="1447459"/>
    <s v="08-13"/>
    <x v="3"/>
    <n v="8"/>
    <x v="12"/>
    <s v=""/>
  </r>
  <r>
    <x v="1321"/>
    <n v="31.9"/>
    <n v="37"/>
    <d v="1899-12-30T16:00:00"/>
    <n v="26.5"/>
    <d v="1899-12-30T05:54:00"/>
    <n v="10.5"/>
    <s v="Sun"/>
    <n v="46025046"/>
    <n v="1073324"/>
    <s v="08-14"/>
    <x v="3"/>
    <n v="8"/>
    <x v="13"/>
    <s v=""/>
  </r>
  <r>
    <x v="1322"/>
    <n v="30.7"/>
    <n v="36"/>
    <d v="1899-12-30T15:39:00"/>
    <n v="26.9"/>
    <d v="1899-12-30T05:52:00"/>
    <n v="9.1"/>
    <s v="Mon"/>
    <n v="57176277"/>
    <n v="1333694"/>
    <s v="08-15"/>
    <x v="3"/>
    <n v="8"/>
    <x v="14"/>
    <s v="광복절"/>
  </r>
  <r>
    <x v="1323"/>
    <n v="28.3"/>
    <n v="32.799999999999997"/>
    <d v="1899-12-30T15:31:00"/>
    <n v="25.6"/>
    <d v="1899-12-30T04:12:00"/>
    <n v="7.2"/>
    <s v="Tue"/>
    <n v="73560640"/>
    <n v="1717750"/>
    <s v="08-16"/>
    <x v="3"/>
    <n v="8"/>
    <x v="15"/>
    <s v=""/>
  </r>
  <r>
    <x v="1324"/>
    <n v="28.2"/>
    <n v="35.200000000000003"/>
    <d v="1899-12-30T15:11:00"/>
    <n v="23.6"/>
    <d v="1899-12-30T05:58:00"/>
    <n v="11.6"/>
    <s v="Wed"/>
    <n v="74332464"/>
    <n v="1738408"/>
    <s v="08-17"/>
    <x v="3"/>
    <n v="8"/>
    <x v="16"/>
    <s v=""/>
  </r>
  <r>
    <x v="1325"/>
    <n v="28.8"/>
    <n v="35"/>
    <d v="1899-12-30T15:29:00"/>
    <n v="24"/>
    <d v="1899-12-30T05:36:00"/>
    <n v="11"/>
    <s v="Thu"/>
    <n v="73975886"/>
    <n v="1725493"/>
    <s v="08-18"/>
    <x v="3"/>
    <n v="8"/>
    <x v="17"/>
    <s v=""/>
  </r>
  <r>
    <x v="1326"/>
    <n v="28.6"/>
    <n v="34.6"/>
    <d v="1899-12-30T13:25:00"/>
    <n v="23.9"/>
    <d v="1899-12-30T05:25:00"/>
    <n v="10.7"/>
    <s v="Fri"/>
    <n v="73472982"/>
    <n v="1713459"/>
    <s v="08-19"/>
    <x v="3"/>
    <n v="8"/>
    <x v="18"/>
    <s v=""/>
  </r>
  <r>
    <x v="1327"/>
    <n v="28.1"/>
    <n v="33.6"/>
    <d v="1899-12-30T14:36:00"/>
    <n v="23.4"/>
    <d v="1899-12-30T06:02:00"/>
    <n v="10.199999999999999"/>
    <s v="Sat"/>
    <n v="61670587"/>
    <n v="1438928"/>
    <s v="08-20"/>
    <x v="3"/>
    <n v="8"/>
    <x v="19"/>
    <s v=""/>
  </r>
  <r>
    <x v="1328"/>
    <n v="28.4"/>
    <n v="33.9"/>
    <d v="1899-12-30T15:19:00"/>
    <n v="23.6"/>
    <d v="1899-12-30T06:17:00"/>
    <n v="10.3"/>
    <s v="Sun"/>
    <n v="47878973"/>
    <n v="1119153"/>
    <s v="08-21"/>
    <x v="3"/>
    <n v="8"/>
    <x v="20"/>
    <s v=""/>
  </r>
  <r>
    <x v="1329"/>
    <n v="28.4"/>
    <n v="34.6"/>
    <d v="1899-12-30T13:33:00"/>
    <n v="23.3"/>
    <d v="1899-12-30T05:38:00"/>
    <n v="11.3"/>
    <s v="Mon"/>
    <n v="70703653"/>
    <n v="1653125"/>
    <s v="08-22"/>
    <x v="3"/>
    <n v="8"/>
    <x v="21"/>
    <s v=""/>
  </r>
  <r>
    <x v="1330"/>
    <n v="27.9"/>
    <n v="32.5"/>
    <d v="1899-12-30T14:11:00"/>
    <n v="24.5"/>
    <d v="1899-12-30T23:57:00"/>
    <n v="8"/>
    <s v="Tue"/>
    <n v="73907806"/>
    <n v="1724187"/>
    <s v="08-23"/>
    <x v="3"/>
    <n v="8"/>
    <x v="22"/>
    <s v=""/>
  </r>
  <r>
    <x v="1331"/>
    <n v="27.5"/>
    <n v="33.9"/>
    <d v="1899-12-30T14:58:00"/>
    <n v="22.1"/>
    <d v="1899-12-30T05:38:00"/>
    <n v="11.8"/>
    <s v="Wed"/>
    <n v="74696045"/>
    <n v="1740880"/>
    <s v="08-24"/>
    <x v="3"/>
    <n v="8"/>
    <x v="23"/>
    <s v=""/>
  </r>
  <r>
    <x v="1332"/>
    <n v="29.5"/>
    <n v="36.200000000000003"/>
    <d v="1899-12-30T14:59:00"/>
    <n v="21"/>
    <d v="1899-12-30T05:32:00"/>
    <n v="15.2"/>
    <s v="Thu"/>
    <n v="73771228"/>
    <n v="1719311"/>
    <s v="08-25"/>
    <x v="3"/>
    <n v="8"/>
    <x v="24"/>
    <s v=""/>
  </r>
  <r>
    <x v="1333"/>
    <n v="22.3"/>
    <n v="30.2"/>
    <d v="1899-12-30T00:24:00"/>
    <n v="19.100000000000001"/>
    <d v="1899-12-30T16:16:00"/>
    <n v="11.1"/>
    <s v="Fri"/>
    <n v="73556607"/>
    <n v="1716013"/>
    <s v="08-26"/>
    <x v="3"/>
    <n v="8"/>
    <x v="25"/>
    <s v=""/>
  </r>
  <r>
    <x v="1334"/>
    <n v="23.1"/>
    <n v="27.4"/>
    <d v="1899-12-30T13:39:00"/>
    <n v="18.600000000000001"/>
    <d v="1899-12-30T05:04:00"/>
    <n v="8.8000000000000007"/>
    <s v="Sat"/>
    <n v="61484359"/>
    <n v="1432426"/>
    <s v="08-27"/>
    <x v="3"/>
    <n v="8"/>
    <x v="26"/>
    <s v=""/>
  </r>
  <r>
    <x v="1335"/>
    <n v="19.3"/>
    <n v="23"/>
    <d v="1899-12-30T01:40:00"/>
    <n v="17.899999999999999"/>
    <d v="1899-12-30T05:21:00"/>
    <n v="5.0999999999999996"/>
    <s v="Sun"/>
    <n v="49390878"/>
    <n v="1152373"/>
    <s v="08-28"/>
    <x v="3"/>
    <n v="8"/>
    <x v="27"/>
    <s v=""/>
  </r>
  <r>
    <x v="1336"/>
    <n v="21.4"/>
    <n v="25.6"/>
    <d v="1899-12-30T14:53:00"/>
    <n v="17.899999999999999"/>
    <d v="1899-12-30T05:45:00"/>
    <n v="7.7"/>
    <s v="Mon"/>
    <n v="69263771"/>
    <n v="1619639"/>
    <s v="08-29"/>
    <x v="3"/>
    <n v="8"/>
    <x v="28"/>
    <s v=""/>
  </r>
  <r>
    <x v="1337"/>
    <n v="21.9"/>
    <n v="26"/>
    <d v="1899-12-30T11:32:00"/>
    <n v="16.899999999999999"/>
    <d v="1899-12-30T05:10:00"/>
    <n v="9.1"/>
    <s v="Tue"/>
    <n v="73528013"/>
    <n v="1719022"/>
    <s v="08-30"/>
    <x v="3"/>
    <n v="8"/>
    <x v="29"/>
    <s v=""/>
  </r>
  <r>
    <x v="1338"/>
    <n v="24.7"/>
    <n v="28.5"/>
    <d v="1899-12-30T13:23:00"/>
    <n v="20.3"/>
    <d v="1899-12-30T02:45:00"/>
    <n v="8.1999999999999993"/>
    <s v="Wed"/>
    <n v="74089627"/>
    <n v="1731643"/>
    <s v="08-31"/>
    <x v="3"/>
    <n v="8"/>
    <x v="30"/>
    <s v=""/>
  </r>
  <r>
    <x v="1339"/>
    <n v="26.7"/>
    <n v="32.200000000000003"/>
    <d v="1899-12-30T13:51:00"/>
    <n v="21.5"/>
    <d v="1899-12-30T23:58:00"/>
    <n v="10.7"/>
    <s v="Thu"/>
    <n v="76394592"/>
    <n v="1782947"/>
    <s v="09-01"/>
    <x v="3"/>
    <n v="9"/>
    <x v="0"/>
    <s v=""/>
  </r>
  <r>
    <x v="1340"/>
    <n v="20.100000000000001"/>
    <n v="21.5"/>
    <d v="1899-12-30T00:01:00"/>
    <n v="18.899999999999999"/>
    <d v="1899-12-30T20:28:00"/>
    <n v="2.6"/>
    <s v="Fri"/>
    <n v="76633120"/>
    <n v="1790321"/>
    <s v="09-02"/>
    <x v="3"/>
    <n v="9"/>
    <x v="1"/>
    <s v=""/>
  </r>
  <r>
    <x v="1341"/>
    <n v="21.6"/>
    <n v="24.4"/>
    <d v="1899-12-30T14:03:00"/>
    <n v="19.2"/>
    <d v="1899-12-30T01:22:00"/>
    <n v="5.2"/>
    <s v="Sat"/>
    <n v="68703771"/>
    <n v="1605695"/>
    <s v="09-03"/>
    <x v="3"/>
    <n v="9"/>
    <x v="2"/>
    <s v=""/>
  </r>
  <r>
    <x v="1342"/>
    <n v="23.7"/>
    <n v="27.8"/>
    <d v="1899-12-30T13:10:00"/>
    <n v="21.6"/>
    <d v="1899-12-30T02:56:00"/>
    <n v="6.2"/>
    <s v="Sun"/>
    <n v="53178083"/>
    <n v="1245714"/>
    <s v="09-04"/>
    <x v="3"/>
    <n v="9"/>
    <x v="3"/>
    <s v=""/>
  </r>
  <r>
    <x v="1343"/>
    <n v="24.2"/>
    <n v="27.8"/>
    <d v="1899-12-30T13:12:00"/>
    <n v="22"/>
    <d v="1899-12-30T05:53:00"/>
    <n v="5.8"/>
    <s v="Mon"/>
    <n v="74223206"/>
    <n v="1740628"/>
    <s v="09-05"/>
    <x v="3"/>
    <n v="9"/>
    <x v="4"/>
    <s v=""/>
  </r>
  <r>
    <x v="1344"/>
    <n v="25.1"/>
    <n v="28.6"/>
    <d v="1899-12-30T14:05:00"/>
    <n v="22.9"/>
    <d v="1899-12-30T23:09:00"/>
    <n v="5.7"/>
    <s v="Tue"/>
    <n v="79145677"/>
    <n v="1855093"/>
    <s v="09-06"/>
    <x v="3"/>
    <n v="9"/>
    <x v="5"/>
    <s v=""/>
  </r>
  <r>
    <x v="1345"/>
    <n v="24.5"/>
    <n v="30.1"/>
    <d v="1899-12-30T14:07:00"/>
    <n v="20.6"/>
    <d v="1899-12-30T23:52:00"/>
    <n v="9.5"/>
    <s v="Wed"/>
    <n v="79691796"/>
    <n v="1868363"/>
    <s v="09-07"/>
    <x v="3"/>
    <n v="9"/>
    <x v="6"/>
    <s v=""/>
  </r>
  <r>
    <x v="1346"/>
    <n v="23.1"/>
    <n v="29.2"/>
    <d v="1899-12-30T14:23:00"/>
    <n v="18"/>
    <d v="1899-12-30T01:40:00"/>
    <n v="11.2"/>
    <s v="Thu"/>
    <n v="78272619"/>
    <n v="1833713"/>
    <s v="09-08"/>
    <x v="3"/>
    <n v="9"/>
    <x v="7"/>
    <s v=""/>
  </r>
  <r>
    <x v="1347"/>
    <n v="23.8"/>
    <n v="29.6"/>
    <d v="1899-12-30T15:32:00"/>
    <n v="19.8"/>
    <d v="1899-12-30T06:25:00"/>
    <n v="9.8000000000000007"/>
    <s v="Fri"/>
    <n v="78463373"/>
    <n v="1834036"/>
    <s v="09-09"/>
    <x v="3"/>
    <n v="9"/>
    <x v="8"/>
    <s v=""/>
  </r>
  <r>
    <x v="1348"/>
    <n v="23"/>
    <n v="27.1"/>
    <d v="1899-12-30T14:03:00"/>
    <n v="21.4"/>
    <d v="1899-12-30T03:51:00"/>
    <n v="5.7"/>
    <s v="Sat"/>
    <n v="69329044"/>
    <n v="1620804"/>
    <s v="09-10"/>
    <x v="3"/>
    <n v="9"/>
    <x v="9"/>
    <s v=""/>
  </r>
  <r>
    <x v="1349"/>
    <n v="23.3"/>
    <n v="27.1"/>
    <d v="1899-12-30T15:01:00"/>
    <n v="20.2"/>
    <d v="1899-12-30T06:06:00"/>
    <n v="6.9"/>
    <s v="Sun"/>
    <n v="57267535"/>
    <n v="1338435"/>
    <s v="09-11"/>
    <x v="3"/>
    <n v="9"/>
    <x v="10"/>
    <s v=""/>
  </r>
  <r>
    <x v="1350"/>
    <n v="20.399999999999999"/>
    <n v="22.8"/>
    <d v="1899-12-30T16:15:00"/>
    <n v="18.8"/>
    <d v="1899-12-30T23:43:00"/>
    <n v="4"/>
    <s v="Mon"/>
    <n v="74284733"/>
    <n v="1738439"/>
    <s v="09-12"/>
    <x v="3"/>
    <n v="9"/>
    <x v="11"/>
    <s v=""/>
  </r>
  <r>
    <x v="1351"/>
    <n v="22.2"/>
    <n v="28.1"/>
    <d v="1899-12-30T14:36:00"/>
    <n v="17.8"/>
    <d v="1899-12-30T02:50:00"/>
    <n v="10.3"/>
    <s v="Tue"/>
    <n v="72854302"/>
    <n v="1703232"/>
    <s v="09-13"/>
    <x v="3"/>
    <n v="9"/>
    <x v="12"/>
    <s v=""/>
  </r>
  <r>
    <x v="1352"/>
    <n v="23.1"/>
    <n v="28.2"/>
    <d v="1899-12-30T16:10:00"/>
    <n v="18.399999999999999"/>
    <d v="1899-12-30T05:31:00"/>
    <n v="9.8000000000000007"/>
    <s v="Wed"/>
    <n v="50475819"/>
    <n v="1181861"/>
    <s v="09-14"/>
    <x v="3"/>
    <n v="9"/>
    <x v="13"/>
    <s v="추석 전날"/>
  </r>
  <r>
    <x v="1353"/>
    <n v="23.6"/>
    <n v="28.6"/>
    <d v="1899-12-30T15:11:00"/>
    <n v="19.2"/>
    <d v="1899-12-30T06:16:00"/>
    <n v="9.4"/>
    <s v="Thu"/>
    <n v="36497405"/>
    <n v="855497"/>
    <s v="09-15"/>
    <x v="3"/>
    <n v="9"/>
    <x v="14"/>
    <s v="추석"/>
  </r>
  <r>
    <x v="1354"/>
    <n v="22.3"/>
    <n v="24.9"/>
    <d v="1899-12-30T12:33:00"/>
    <n v="20.7"/>
    <d v="1899-12-30T22:58:00"/>
    <n v="4.2"/>
    <s v="Fri"/>
    <n v="39237655"/>
    <n v="916089"/>
    <s v="09-16"/>
    <x v="3"/>
    <n v="9"/>
    <x v="15"/>
    <s v="추석 다음날"/>
  </r>
  <r>
    <x v="1355"/>
    <n v="19.7"/>
    <n v="21"/>
    <d v="1899-12-30T00:01:00"/>
    <n v="18.2"/>
    <d v="1899-12-30T06:45:00"/>
    <n v="2.8"/>
    <s v="Sat"/>
    <n v="51073498"/>
    <n v="1191948"/>
    <s v="09-17"/>
    <x v="3"/>
    <n v="9"/>
    <x v="16"/>
    <s v=""/>
  </r>
  <r>
    <x v="1356"/>
    <n v="19.5"/>
    <n v="21.4"/>
    <d v="1899-12-30T16:20:00"/>
    <n v="18.100000000000001"/>
    <d v="1899-12-30T19:34:00"/>
    <n v="3.3"/>
    <s v="Sun"/>
    <n v="54411871"/>
    <n v="1270897"/>
    <s v="09-18"/>
    <x v="3"/>
    <n v="9"/>
    <x v="17"/>
    <s v=""/>
  </r>
  <r>
    <x v="1357"/>
    <n v="20.3"/>
    <n v="23.3"/>
    <d v="1899-12-30T12:31:00"/>
    <n v="18"/>
    <d v="1899-12-30T01:35:00"/>
    <n v="5.3"/>
    <s v="Mon"/>
    <n v="73958791"/>
    <n v="1725611"/>
    <s v="09-19"/>
    <x v="3"/>
    <n v="9"/>
    <x v="18"/>
    <s v=""/>
  </r>
  <r>
    <x v="1358"/>
    <n v="19.600000000000001"/>
    <n v="23.8"/>
    <d v="1899-12-30T12:49:00"/>
    <n v="15"/>
    <d v="1899-12-30T23:37:00"/>
    <n v="8.8000000000000007"/>
    <s v="Tue"/>
    <n v="83622785"/>
    <n v="1951839"/>
    <s v="09-20"/>
    <x v="3"/>
    <n v="9"/>
    <x v="19"/>
    <s v=""/>
  </r>
  <r>
    <x v="1359"/>
    <n v="18.7"/>
    <n v="23.5"/>
    <d v="1899-12-30T12:44:00"/>
    <n v="13.1"/>
    <d v="1899-12-30T06:21:00"/>
    <n v="10.4"/>
    <s v="Wed"/>
    <n v="83267839"/>
    <n v="1944654"/>
    <s v="09-21"/>
    <x v="3"/>
    <n v="9"/>
    <x v="20"/>
    <s v=""/>
  </r>
  <r>
    <x v="1360"/>
    <n v="19.5"/>
    <n v="23.9"/>
    <d v="1899-12-30T15:09:00"/>
    <n v="17.2"/>
    <d v="1899-12-30T05:32:00"/>
    <n v="6.7"/>
    <s v="Thu"/>
    <n v="82524208"/>
    <n v="1930254"/>
    <s v="09-22"/>
    <x v="3"/>
    <n v="9"/>
    <x v="21"/>
    <s v=""/>
  </r>
  <r>
    <x v="1361"/>
    <n v="21"/>
    <n v="26.8"/>
    <d v="1899-12-30T15:27:00"/>
    <n v="16.3"/>
    <d v="1899-12-30T05:31:00"/>
    <n v="10.5"/>
    <s v="Fri"/>
    <n v="82177913"/>
    <n v="1920516"/>
    <s v="09-23"/>
    <x v="3"/>
    <n v="9"/>
    <x v="22"/>
    <s v=""/>
  </r>
  <r>
    <x v="1362"/>
    <n v="21.5"/>
    <n v="28"/>
    <d v="1899-12-30T16:11:00"/>
    <n v="16.399999999999999"/>
    <d v="1899-12-30T06:16:00"/>
    <n v="11.6"/>
    <s v="Sat"/>
    <n v="71797733"/>
    <n v="1673116"/>
    <s v="09-24"/>
    <x v="3"/>
    <n v="9"/>
    <x v="23"/>
    <s v=""/>
  </r>
  <r>
    <x v="1363"/>
    <n v="21.2"/>
    <n v="26.9"/>
    <d v="1899-12-30T12:22:00"/>
    <n v="16.2"/>
    <d v="1899-12-30T05:50:00"/>
    <n v="10.7"/>
    <s v="Sun"/>
    <n v="58288949"/>
    <n v="1359529"/>
    <s v="09-25"/>
    <x v="3"/>
    <n v="9"/>
    <x v="24"/>
    <s v=""/>
  </r>
  <r>
    <x v="1364"/>
    <n v="21.9"/>
    <n v="25.9"/>
    <d v="1899-12-30T15:14:00"/>
    <n v="18.7"/>
    <d v="1899-12-30T04:37:00"/>
    <n v="7.2"/>
    <s v="Mon"/>
    <n v="77323704"/>
    <n v="1809563"/>
    <s v="09-26"/>
    <x v="3"/>
    <n v="9"/>
    <x v="25"/>
    <s v=""/>
  </r>
  <r>
    <x v="1365"/>
    <n v="24.6"/>
    <n v="29.8"/>
    <d v="1899-12-30T14:28:00"/>
    <n v="21"/>
    <d v="1899-12-30T05:57:00"/>
    <n v="8.8000000000000007"/>
    <s v="Tue"/>
    <n v="82140126"/>
    <n v="1928053"/>
    <s v="09-27"/>
    <x v="3"/>
    <n v="9"/>
    <x v="26"/>
    <s v=""/>
  </r>
  <r>
    <x v="1366"/>
    <n v="22.4"/>
    <n v="25.8"/>
    <d v="1899-12-30T11:31:00"/>
    <n v="20.100000000000001"/>
    <d v="1899-12-30T19:04:00"/>
    <n v="5.7"/>
    <s v="Wed"/>
    <n v="82011396"/>
    <n v="1918647"/>
    <s v="09-28"/>
    <x v="3"/>
    <n v="9"/>
    <x v="27"/>
    <s v=""/>
  </r>
  <r>
    <x v="1367"/>
    <n v="18.600000000000001"/>
    <n v="20.6"/>
    <d v="1899-12-30T00:01:00"/>
    <n v="16.899999999999999"/>
    <d v="1899-12-31T00:00:00"/>
    <n v="3.7"/>
    <s v="Thu"/>
    <n v="83510130"/>
    <n v="1946990"/>
    <s v="09-29"/>
    <x v="3"/>
    <n v="9"/>
    <x v="28"/>
    <s v=""/>
  </r>
  <r>
    <x v="1368"/>
    <n v="17.100000000000001"/>
    <n v="18.399999999999999"/>
    <d v="1899-12-30T12:19:00"/>
    <n v="15.6"/>
    <d v="1899-12-30T07:03:00"/>
    <n v="2.8"/>
    <s v="Fri"/>
    <n v="83707074"/>
    <n v="1956916"/>
    <s v="09-30"/>
    <x v="3"/>
    <n v="9"/>
    <x v="29"/>
    <s v=""/>
  </r>
  <r>
    <x v="1369"/>
    <n v="19.600000000000001"/>
    <n v="21.8"/>
    <d v="1899-12-30T15:04:00"/>
    <n v="17"/>
    <d v="1899-12-30T05:35:00"/>
    <n v="4.8"/>
    <s v="Sat"/>
    <n v="73821646"/>
    <n v="1725969"/>
    <s v="10-01"/>
    <x v="3"/>
    <n v="10"/>
    <x v="0"/>
    <s v=""/>
  </r>
  <r>
    <x v="1370"/>
    <n v="22.1"/>
    <n v="26.7"/>
    <d v="1899-12-30T15:18:00"/>
    <n v="19"/>
    <d v="1899-12-30T04:36:00"/>
    <n v="7.7"/>
    <s v="Sun"/>
    <n v="56766169"/>
    <n v="1327828"/>
    <s v="10-02"/>
    <x v="3"/>
    <n v="10"/>
    <x v="1"/>
    <s v=""/>
  </r>
  <r>
    <x v="1371"/>
    <n v="24.3"/>
    <n v="27.6"/>
    <d v="1899-12-30T09:05:00"/>
    <n v="21.2"/>
    <d v="1899-12-30T03:33:00"/>
    <n v="6.4"/>
    <s v="Mon"/>
    <n v="67072951"/>
    <n v="1569466"/>
    <s v="10-03"/>
    <x v="3"/>
    <n v="10"/>
    <x v="2"/>
    <s v="개천절"/>
  </r>
  <r>
    <x v="1372"/>
    <n v="21.7"/>
    <n v="25.6"/>
    <d v="1899-12-30T13:23:00"/>
    <n v="19"/>
    <d v="1899-12-30T03:31:00"/>
    <n v="6.6"/>
    <s v="Tue"/>
    <n v="77131696"/>
    <n v="1806287"/>
    <s v="10-04"/>
    <x v="3"/>
    <n v="10"/>
    <x v="3"/>
    <s v=""/>
  </r>
  <r>
    <x v="1373"/>
    <n v="19.7"/>
    <n v="23.4"/>
    <d v="1899-12-30T15:03:00"/>
    <n v="17.5"/>
    <d v="1899-12-30T23:55:00"/>
    <n v="5.9"/>
    <s v="Wed"/>
    <n v="82371886"/>
    <n v="1928967"/>
    <s v="10-05"/>
    <x v="3"/>
    <n v="10"/>
    <x v="4"/>
    <s v=""/>
  </r>
  <r>
    <x v="1374"/>
    <n v="20.399999999999999"/>
    <n v="25.4"/>
    <d v="1899-12-30T15:16:00"/>
    <n v="15.8"/>
    <d v="1899-12-30T03:52:00"/>
    <n v="9.6"/>
    <s v="Thu"/>
    <n v="83160610"/>
    <n v="1949005"/>
    <s v="10-06"/>
    <x v="3"/>
    <n v="10"/>
    <x v="5"/>
    <s v=""/>
  </r>
  <r>
    <x v="1375"/>
    <n v="18.7"/>
    <n v="23.5"/>
    <d v="1899-12-30T11:19:00"/>
    <n v="16.600000000000001"/>
    <d v="1899-12-30T20:52:00"/>
    <n v="6.9"/>
    <s v="Fri"/>
    <n v="84199599"/>
    <n v="1975009"/>
    <s v="10-07"/>
    <x v="3"/>
    <n v="10"/>
    <x v="6"/>
    <s v=""/>
  </r>
  <r>
    <x v="1376"/>
    <n v="18"/>
    <n v="20.8"/>
    <d v="1899-12-30T15:24:00"/>
    <n v="15.8"/>
    <d v="1899-12-30T23:57:00"/>
    <n v="5"/>
    <s v="Sat"/>
    <n v="76904082"/>
    <n v="1803916"/>
    <s v="10-08"/>
    <x v="3"/>
    <n v="10"/>
    <x v="7"/>
    <s v=""/>
  </r>
  <r>
    <x v="1377"/>
    <n v="14.6"/>
    <n v="19"/>
    <d v="1899-12-30T16:28:00"/>
    <n v="11"/>
    <d v="1899-12-30T07:24:00"/>
    <n v="8"/>
    <s v="Sun"/>
    <n v="69679109"/>
    <n v="1632707"/>
    <s v="10-09"/>
    <x v="3"/>
    <n v="10"/>
    <x v="8"/>
    <s v="한글날"/>
  </r>
  <r>
    <x v="1378"/>
    <n v="14.8"/>
    <n v="19.7"/>
    <d v="1899-12-30T13:15:00"/>
    <n v="10.199999999999999"/>
    <d v="1899-12-30T06:37:00"/>
    <n v="9.5"/>
    <s v="Mon"/>
    <n v="90292750"/>
    <n v="2113371"/>
    <s v="10-10"/>
    <x v="3"/>
    <n v="10"/>
    <x v="9"/>
    <s v=""/>
  </r>
  <r>
    <x v="1379"/>
    <n v="15.3"/>
    <n v="20.5"/>
    <d v="1899-12-30T15:01:00"/>
    <n v="11.4"/>
    <d v="1899-12-30T05:49:00"/>
    <n v="9.1"/>
    <s v="Tue"/>
    <n v="96290575"/>
    <n v="2253360"/>
    <s v="10-11"/>
    <x v="3"/>
    <n v="10"/>
    <x v="10"/>
    <s v=""/>
  </r>
  <r>
    <x v="1380"/>
    <n v="16.5"/>
    <n v="22.7"/>
    <d v="1899-12-30T14:12:00"/>
    <n v="11.9"/>
    <d v="1899-12-30T05:09:00"/>
    <n v="10.8"/>
    <s v="Wed"/>
    <n v="94771405"/>
    <n v="2223773"/>
    <s v="10-12"/>
    <x v="3"/>
    <n v="10"/>
    <x v="11"/>
    <s v=""/>
  </r>
  <r>
    <x v="1381"/>
    <n v="16.100000000000001"/>
    <n v="20.9"/>
    <d v="1899-12-30T13:45:00"/>
    <n v="12.9"/>
    <d v="1899-12-30T06:28:00"/>
    <n v="8"/>
    <s v="Thu"/>
    <n v="95813351"/>
    <n v="2251164"/>
    <s v="10-13"/>
    <x v="3"/>
    <n v="10"/>
    <x v="12"/>
    <s v=""/>
  </r>
  <r>
    <x v="1382"/>
    <n v="15.8"/>
    <n v="22.9"/>
    <d v="1899-12-30T15:38:00"/>
    <n v="10.1"/>
    <d v="1899-12-30T05:38:00"/>
    <n v="12.8"/>
    <s v="Fri"/>
    <n v="96091997"/>
    <n v="2251501"/>
    <s v="10-14"/>
    <x v="3"/>
    <n v="10"/>
    <x v="13"/>
    <s v=""/>
  </r>
  <r>
    <x v="1383"/>
    <n v="16.600000000000001"/>
    <n v="23.5"/>
    <d v="1899-12-30T15:10:00"/>
    <n v="10.199999999999999"/>
    <d v="1899-12-30T07:39:00"/>
    <n v="13.3"/>
    <s v="Sat"/>
    <n v="86645417"/>
    <n v="2023261"/>
    <s v="10-15"/>
    <x v="3"/>
    <n v="10"/>
    <x v="14"/>
    <s v=""/>
  </r>
  <r>
    <x v="1384"/>
    <n v="15"/>
    <n v="16.8"/>
    <d v="1899-12-30T12:18:00"/>
    <n v="13.6"/>
    <d v="1899-12-30T04:24:00"/>
    <n v="3.2"/>
    <s v="Sun"/>
    <n v="78874377"/>
    <n v="1850226"/>
    <s v="10-16"/>
    <x v="3"/>
    <n v="10"/>
    <x v="15"/>
    <s v=""/>
  </r>
  <r>
    <x v="1385"/>
    <n v="18.7"/>
    <n v="24.3"/>
    <d v="1899-12-30T14:07:00"/>
    <n v="15.1"/>
    <d v="1899-12-30T00:54:00"/>
    <n v="9.1999999999999993"/>
    <s v="Mon"/>
    <n v="90899818"/>
    <n v="2135782"/>
    <s v="10-17"/>
    <x v="3"/>
    <n v="10"/>
    <x v="16"/>
    <s v=""/>
  </r>
  <r>
    <x v="1386"/>
    <n v="17"/>
    <n v="23.6"/>
    <d v="1899-12-30T15:12:00"/>
    <n v="12.4"/>
    <d v="1899-12-30T06:36:00"/>
    <n v="11.2"/>
    <s v="Tue"/>
    <n v="92586078"/>
    <n v="2171109"/>
    <s v="10-18"/>
    <x v="3"/>
    <n v="10"/>
    <x v="17"/>
    <s v=""/>
  </r>
  <r>
    <x v="1387"/>
    <n v="17.399999999999999"/>
    <n v="23.5"/>
    <d v="1899-12-30T14:48:00"/>
    <n v="13.5"/>
    <d v="1899-12-30T04:16:00"/>
    <n v="10"/>
    <s v="Wed"/>
    <n v="92792543"/>
    <n v="2173896"/>
    <s v="10-19"/>
    <x v="3"/>
    <n v="10"/>
    <x v="18"/>
    <s v=""/>
  </r>
  <r>
    <x v="1388"/>
    <n v="17.600000000000001"/>
    <n v="22.9"/>
    <d v="1899-12-30T13:28:00"/>
    <n v="12.4"/>
    <d v="1899-12-30T06:47:00"/>
    <n v="10.5"/>
    <s v="Thu"/>
    <n v="92094929"/>
    <n v="2155017"/>
    <s v="10-20"/>
    <x v="3"/>
    <n v="10"/>
    <x v="19"/>
    <s v=""/>
  </r>
  <r>
    <x v="1389"/>
    <n v="16.5"/>
    <n v="17.899999999999999"/>
    <d v="1899-12-30T10:28:00"/>
    <n v="14.7"/>
    <d v="1899-12-30T23:26:00"/>
    <n v="3.2"/>
    <s v="Fri"/>
    <n v="95444757"/>
    <n v="2235735"/>
    <s v="10-21"/>
    <x v="3"/>
    <n v="10"/>
    <x v="20"/>
    <s v=""/>
  </r>
  <r>
    <x v="1390"/>
    <n v="17"/>
    <n v="20.8"/>
    <d v="1899-12-30T15:16:00"/>
    <n v="13.8"/>
    <d v="1899-12-30T04:41:00"/>
    <n v="7"/>
    <s v="Sat"/>
    <n v="85801697"/>
    <n v="2005886"/>
    <s v="10-22"/>
    <x v="3"/>
    <n v="10"/>
    <x v="21"/>
    <s v=""/>
  </r>
  <r>
    <x v="1391"/>
    <n v="14.9"/>
    <n v="16.899999999999999"/>
    <d v="1899-12-30T01:42:00"/>
    <n v="12.3"/>
    <d v="1899-12-30T23:47:00"/>
    <n v="4.5999999999999996"/>
    <s v="Sun"/>
    <n v="81901592"/>
    <n v="1914929"/>
    <s v="10-23"/>
    <x v="3"/>
    <n v="10"/>
    <x v="22"/>
    <s v=""/>
  </r>
  <r>
    <x v="1392"/>
    <n v="14.7"/>
    <n v="19.399999999999999"/>
    <d v="1899-12-30T14:46:00"/>
    <n v="10.8"/>
    <d v="1899-12-30T06:52:00"/>
    <n v="8.6"/>
    <s v="Mon"/>
    <n v="99667864"/>
    <n v="2330302"/>
    <s v="10-24"/>
    <x v="3"/>
    <n v="10"/>
    <x v="23"/>
    <s v=""/>
  </r>
  <r>
    <x v="1393"/>
    <n v="15.6"/>
    <n v="20.5"/>
    <d v="1899-12-30T15:41:00"/>
    <n v="12.3"/>
    <d v="1899-12-30T02:54:00"/>
    <n v="8.1999999999999993"/>
    <s v="Tue"/>
    <n v="104189883"/>
    <n v="2433239"/>
    <s v="10-25"/>
    <x v="3"/>
    <n v="10"/>
    <x v="24"/>
    <s v=""/>
  </r>
  <r>
    <x v="1394"/>
    <n v="14.9"/>
    <n v="20.100000000000001"/>
    <d v="1899-12-30T14:02:00"/>
    <n v="10.3"/>
    <d v="1899-12-30T06:22:00"/>
    <n v="9.8000000000000007"/>
    <s v="Wed"/>
    <n v="104311950"/>
    <n v="2440762"/>
    <s v="10-26"/>
    <x v="3"/>
    <n v="10"/>
    <x v="25"/>
    <s v=""/>
  </r>
  <r>
    <x v="1395"/>
    <n v="14.9"/>
    <n v="19.7"/>
    <d v="1899-12-30T11:36:00"/>
    <n v="9.3000000000000007"/>
    <d v="1899-12-30T06:02:00"/>
    <n v="10.4"/>
    <s v="Thu"/>
    <n v="108909257"/>
    <n v="2549391"/>
    <s v="10-27"/>
    <x v="3"/>
    <n v="10"/>
    <x v="26"/>
    <s v=""/>
  </r>
  <r>
    <x v="1396"/>
    <n v="14.7"/>
    <n v="15.9"/>
    <d v="1899-12-30T00:01:00"/>
    <n v="13.2"/>
    <d v="1899-12-30T05:45:00"/>
    <n v="2.7"/>
    <s v="Fri"/>
    <n v="112628201"/>
    <n v="2636779"/>
    <s v="10-28"/>
    <x v="3"/>
    <n v="10"/>
    <x v="27"/>
    <s v=""/>
  </r>
  <r>
    <x v="1397"/>
    <n v="13"/>
    <n v="15.6"/>
    <d v="1899-12-30T15:53:00"/>
    <n v="10.1"/>
    <d v="1899-12-30T06:19:00"/>
    <n v="5.5"/>
    <s v="Sat"/>
    <n v="106932718"/>
    <n v="2499986"/>
    <s v="10-29"/>
    <x v="3"/>
    <n v="10"/>
    <x v="28"/>
    <s v=""/>
  </r>
  <r>
    <x v="1398"/>
    <n v="9.8000000000000007"/>
    <n v="16.399999999999999"/>
    <d v="1899-12-30T14:47:00"/>
    <n v="5.7"/>
    <d v="1899-12-30T23:20:00"/>
    <n v="10.7"/>
    <s v="Sun"/>
    <n v="103993776"/>
    <n v="2429174"/>
    <s v="10-30"/>
    <x v="3"/>
    <n v="10"/>
    <x v="29"/>
    <s v=""/>
  </r>
  <r>
    <x v="1399"/>
    <n v="9.5"/>
    <n v="11.8"/>
    <d v="1899-12-30T18:35:00"/>
    <n v="5.8"/>
    <d v="1899-12-30T00:30:00"/>
    <n v="6"/>
    <s v="Mon"/>
    <n v="133304696"/>
    <n v="3119185"/>
    <s v="10-31"/>
    <x v="3"/>
    <n v="10"/>
    <x v="30"/>
    <s v=""/>
  </r>
  <r>
    <x v="1400"/>
    <n v="6.5"/>
    <n v="10.7"/>
    <d v="1899-12-30T15:06:00"/>
    <n v="2.8"/>
    <d v="1899-12-30T06:40:00"/>
    <n v="7.9"/>
    <s v="Tue"/>
    <n v="153644686"/>
    <n v="3592520"/>
    <s v="11-01"/>
    <x v="3"/>
    <n v="11"/>
    <x v="0"/>
    <s v=""/>
  </r>
  <r>
    <x v="1401"/>
    <n v="6.8"/>
    <n v="12.4"/>
    <d v="1899-12-30T15:16:00"/>
    <n v="2.2999999999999998"/>
    <d v="1899-12-30T00:27:00"/>
    <n v="10.1"/>
    <s v="Wed"/>
    <n v="158678326"/>
    <n v="3711572"/>
    <s v="11-02"/>
    <x v="3"/>
    <n v="11"/>
    <x v="1"/>
    <s v=""/>
  </r>
  <r>
    <x v="1402"/>
    <n v="7.6"/>
    <n v="14.6"/>
    <d v="1899-12-30T14:41:00"/>
    <n v="1.3"/>
    <d v="1899-12-30T04:50:00"/>
    <n v="13.3"/>
    <s v="Thu"/>
    <n v="156035026"/>
    <n v="3649829"/>
    <s v="11-03"/>
    <x v="3"/>
    <n v="11"/>
    <x v="2"/>
    <s v=""/>
  </r>
  <r>
    <x v="1403"/>
    <n v="9.3000000000000007"/>
    <n v="18"/>
    <d v="1899-12-30T15:01:00"/>
    <n v="2.5"/>
    <d v="1899-12-30T06:07:00"/>
    <n v="15.5"/>
    <s v="Fri"/>
    <n v="147709937"/>
    <n v="3452751"/>
    <s v="11-04"/>
    <x v="3"/>
    <n v="11"/>
    <x v="3"/>
    <s v=""/>
  </r>
  <r>
    <x v="1404"/>
    <n v="12"/>
    <n v="20.3"/>
    <d v="1899-12-30T15:24:00"/>
    <n v="4.9000000000000004"/>
    <d v="1899-12-30T06:13:00"/>
    <n v="15.4"/>
    <s v="Sat"/>
    <n v="127052388"/>
    <n v="2971651"/>
    <s v="11-05"/>
    <x v="3"/>
    <n v="11"/>
    <x v="4"/>
    <s v=""/>
  </r>
  <r>
    <x v="1405"/>
    <n v="12.3"/>
    <n v="14.5"/>
    <d v="1899-12-30T11:01:00"/>
    <n v="8.8000000000000007"/>
    <d v="1899-12-30T02:46:00"/>
    <n v="5.7"/>
    <s v="Sun"/>
    <n v="116063795"/>
    <n v="2714782"/>
    <s v="11-06"/>
    <x v="3"/>
    <n v="11"/>
    <x v="5"/>
    <s v=""/>
  </r>
  <r>
    <x v="1406"/>
    <n v="12.9"/>
    <n v="17.399999999999999"/>
    <d v="1899-12-30T14:48:00"/>
    <n v="9.5"/>
    <d v="1899-12-30T06:39:00"/>
    <n v="7.9"/>
    <s v="Mon"/>
    <n v="129256890"/>
    <n v="3023921"/>
    <s v="11-07"/>
    <x v="3"/>
    <n v="11"/>
    <x v="6"/>
    <s v=""/>
  </r>
  <r>
    <x v="1407"/>
    <n v="10.6"/>
    <n v="13.5"/>
    <d v="1899-12-30T14:24:00"/>
    <n v="5.2"/>
    <d v="1899-12-30T23:52:00"/>
    <n v="8.3000000000000007"/>
    <s v="Tue"/>
    <n v="142315454"/>
    <n v="3327030"/>
    <s v="11-08"/>
    <x v="3"/>
    <n v="11"/>
    <x v="7"/>
    <s v=""/>
  </r>
  <r>
    <x v="1408"/>
    <n v="6"/>
    <n v="12"/>
    <d v="1899-12-30T14:28:00"/>
    <n v="1.6"/>
    <d v="1899-12-30T06:39:00"/>
    <n v="10.4"/>
    <s v="Wed"/>
    <n v="158168906"/>
    <n v="3700354"/>
    <s v="11-09"/>
    <x v="3"/>
    <n v="11"/>
    <x v="8"/>
    <s v=""/>
  </r>
  <r>
    <x v="1409"/>
    <n v="9.4"/>
    <n v="14.2"/>
    <d v="1899-12-30T13:42:00"/>
    <n v="4.3"/>
    <d v="1899-12-30T04:53:00"/>
    <n v="9.9"/>
    <s v="Thu"/>
    <n v="153403117"/>
    <n v="3587759"/>
    <s v="11-10"/>
    <x v="3"/>
    <n v="11"/>
    <x v="9"/>
    <s v=""/>
  </r>
  <r>
    <x v="1410"/>
    <n v="10.199999999999999"/>
    <n v="15.9"/>
    <d v="1899-12-30T14:02:00"/>
    <n v="5.7"/>
    <d v="1899-12-30T05:38:00"/>
    <n v="10.199999999999999"/>
    <s v="Fri"/>
    <n v="145180727"/>
    <n v="3399952"/>
    <s v="11-11"/>
    <x v="3"/>
    <n v="11"/>
    <x v="10"/>
    <s v=""/>
  </r>
  <r>
    <x v="1411"/>
    <n v="10.199999999999999"/>
    <n v="18.7"/>
    <d v="1899-12-30T14:52:00"/>
    <n v="2.8"/>
    <d v="1899-12-30T06:31:00"/>
    <n v="15.9"/>
    <s v="Sat"/>
    <n v="132808575"/>
    <n v="3110880"/>
    <s v="11-12"/>
    <x v="3"/>
    <n v="11"/>
    <x v="11"/>
    <s v=""/>
  </r>
  <r>
    <x v="1412"/>
    <n v="11.1"/>
    <n v="17.8"/>
    <d v="1899-12-30T15:55:00"/>
    <n v="4.5999999999999996"/>
    <d v="1899-12-30T06:48:00"/>
    <n v="13.2"/>
    <s v="Sun"/>
    <n v="118647230"/>
    <n v="2776916"/>
    <s v="11-13"/>
    <x v="3"/>
    <n v="11"/>
    <x v="12"/>
    <s v=""/>
  </r>
  <r>
    <x v="1413"/>
    <n v="14.4"/>
    <n v="20.399999999999999"/>
    <d v="1899-12-30T14:04:00"/>
    <n v="10.4"/>
    <d v="1899-12-30T05:57:00"/>
    <n v="10"/>
    <s v="Mon"/>
    <n v="132177827"/>
    <n v="3102290"/>
    <s v="11-14"/>
    <x v="3"/>
    <n v="11"/>
    <x v="13"/>
    <s v=""/>
  </r>
  <r>
    <x v="1414"/>
    <n v="12.2"/>
    <n v="17"/>
    <d v="1899-12-30T14:21:00"/>
    <n v="5.5"/>
    <d v="1899-12-31T00:00:00"/>
    <n v="11.5"/>
    <s v="Tue"/>
    <n v="139293839"/>
    <n v="3258513"/>
    <s v="11-15"/>
    <x v="3"/>
    <n v="11"/>
    <x v="14"/>
    <s v=""/>
  </r>
  <r>
    <x v="1415"/>
    <n v="9.1"/>
    <n v="16.100000000000001"/>
    <d v="1899-12-30T13:49:00"/>
    <n v="1.6"/>
    <d v="1899-12-30T07:13:00"/>
    <n v="14.5"/>
    <s v="Wed"/>
    <n v="152221330"/>
    <n v="3561325"/>
    <s v="11-16"/>
    <x v="3"/>
    <n v="11"/>
    <x v="15"/>
    <s v=""/>
  </r>
  <r>
    <x v="1416"/>
    <n v="10.199999999999999"/>
    <n v="15.5"/>
    <d v="1899-12-30T13:05:00"/>
    <n v="5.9"/>
    <d v="1899-12-30T07:01:00"/>
    <n v="9.6"/>
    <s v="Thu"/>
    <n v="145657300"/>
    <n v="3411677"/>
    <s v="11-17"/>
    <x v="3"/>
    <n v="11"/>
    <x v="16"/>
    <s v=""/>
  </r>
  <r>
    <x v="1417"/>
    <n v="10.4"/>
    <n v="16.5"/>
    <d v="1899-12-30T14:19:00"/>
    <n v="4"/>
    <d v="1899-12-30T07:12:00"/>
    <n v="12.5"/>
    <s v="Fri"/>
    <n v="146598992"/>
    <n v="3428858"/>
    <s v="11-18"/>
    <x v="3"/>
    <n v="11"/>
    <x v="17"/>
    <s v=""/>
  </r>
  <r>
    <x v="1418"/>
    <n v="13.9"/>
    <n v="18.3"/>
    <d v="1899-12-30T15:22:00"/>
    <n v="11.2"/>
    <d v="1899-12-30T00:07:00"/>
    <n v="7.1"/>
    <s v="Sat"/>
    <n v="124827323"/>
    <n v="2921668"/>
    <s v="11-19"/>
    <x v="3"/>
    <n v="11"/>
    <x v="18"/>
    <s v=""/>
  </r>
  <r>
    <x v="1419"/>
    <n v="14.2"/>
    <n v="19.600000000000001"/>
    <d v="1899-12-30T14:49:00"/>
    <n v="10.7"/>
    <d v="1899-12-30T23:45:00"/>
    <n v="8.9"/>
    <s v="Sun"/>
    <n v="105228343"/>
    <n v="2462641"/>
    <s v="11-20"/>
    <x v="3"/>
    <n v="11"/>
    <x v="19"/>
    <s v=""/>
  </r>
  <r>
    <x v="1420"/>
    <n v="12.5"/>
    <n v="16.8"/>
    <d v="1899-12-30T14:44:00"/>
    <n v="7.7"/>
    <d v="1899-12-30T07:00:00"/>
    <n v="9.1"/>
    <s v="Mon"/>
    <n v="132497051"/>
    <n v="3106608"/>
    <s v="11-21"/>
    <x v="3"/>
    <n v="11"/>
    <x v="20"/>
    <s v=""/>
  </r>
  <r>
    <x v="1421"/>
    <n v="7.9"/>
    <n v="11.3"/>
    <d v="1899-12-30T07:38:00"/>
    <n v="4.2"/>
    <d v="1899-12-30T23:56:00"/>
    <n v="7.1"/>
    <s v="Tue"/>
    <n v="157758351"/>
    <n v="3694749"/>
    <s v="11-22"/>
    <x v="3"/>
    <n v="11"/>
    <x v="21"/>
    <s v=""/>
  </r>
  <r>
    <x v="1422"/>
    <n v="5.6"/>
    <n v="10.1"/>
    <d v="1899-12-30T14:23:00"/>
    <n v="2.1"/>
    <d v="1899-12-30T23:58:00"/>
    <n v="8"/>
    <s v="Wed"/>
    <n v="176229073"/>
    <n v="4123132"/>
    <s v="11-23"/>
    <x v="3"/>
    <n v="11"/>
    <x v="22"/>
    <s v=""/>
  </r>
  <r>
    <x v="1423"/>
    <n v="1.8"/>
    <n v="5.8"/>
    <d v="1899-12-30T14:00:00"/>
    <n v="-1.3"/>
    <d v="1899-12-30T06:38:00"/>
    <n v="7.1"/>
    <s v="Thu"/>
    <n v="199285790"/>
    <n v="4661882"/>
    <s v="11-24"/>
    <x v="3"/>
    <n v="11"/>
    <x v="23"/>
    <s v=""/>
  </r>
  <r>
    <x v="1424"/>
    <n v="3.5"/>
    <n v="8.1999999999999993"/>
    <d v="1899-12-30T15:00:00"/>
    <n v="0.2"/>
    <d v="1899-12-30T23:58:00"/>
    <n v="8"/>
    <s v="Fri"/>
    <n v="195500245"/>
    <n v="4574867"/>
    <s v="11-25"/>
    <x v="3"/>
    <n v="11"/>
    <x v="24"/>
    <s v=""/>
  </r>
  <r>
    <x v="1425"/>
    <n v="0.7"/>
    <n v="4.7"/>
    <d v="1899-12-30T13:22:00"/>
    <n v="-3"/>
    <d v="1899-12-30T06:44:00"/>
    <n v="7.7"/>
    <s v="Sat"/>
    <n v="198115561"/>
    <n v="4621126"/>
    <s v="11-26"/>
    <x v="3"/>
    <n v="11"/>
    <x v="25"/>
    <s v=""/>
  </r>
  <r>
    <x v="1426"/>
    <n v="4"/>
    <n v="9"/>
    <d v="1899-12-30T15:21:00"/>
    <n v="0.9"/>
    <d v="1899-12-30T06:08:00"/>
    <n v="8.1"/>
    <s v="Sun"/>
    <n v="174481245"/>
    <n v="4083823"/>
    <s v="11-27"/>
    <x v="3"/>
    <n v="11"/>
    <x v="26"/>
    <s v=""/>
  </r>
  <r>
    <x v="1427"/>
    <n v="4.7"/>
    <n v="9"/>
    <d v="1899-12-30T13:45:00"/>
    <n v="0.5"/>
    <d v="1899-12-30T02:33:00"/>
    <n v="8.5"/>
    <s v="Mon"/>
    <n v="198673849"/>
    <n v="4663280"/>
    <s v="11-28"/>
    <x v="3"/>
    <n v="11"/>
    <x v="27"/>
    <s v=""/>
  </r>
  <r>
    <x v="1428"/>
    <n v="5"/>
    <n v="10.199999999999999"/>
    <d v="1899-12-30T14:39:00"/>
    <n v="-0.1"/>
    <d v="1899-12-30T07:37:00"/>
    <n v="10.3"/>
    <s v="Tue"/>
    <n v="199497818"/>
    <n v="4669794"/>
    <s v="11-29"/>
    <x v="3"/>
    <n v="11"/>
    <x v="28"/>
    <s v=""/>
  </r>
  <r>
    <x v="1429"/>
    <n v="7.7"/>
    <n v="10.6"/>
    <d v="1899-12-30T17:44:00"/>
    <n v="4.8"/>
    <d v="1899-12-30T02:16:00"/>
    <n v="5.8"/>
    <s v="Wed"/>
    <n v="191639543"/>
    <n v="4485209"/>
    <s v="11-30"/>
    <x v="3"/>
    <n v="11"/>
    <x v="29"/>
    <s v=""/>
  </r>
  <r>
    <x v="1430"/>
    <n v="7.4"/>
    <n v="11.8"/>
    <d v="1899-12-30T14:12:00"/>
    <n v="3.7"/>
    <d v="1899-12-30T23:45:00"/>
    <n v="8.1"/>
    <s v="Thu"/>
    <n v="190717432"/>
    <n v="4465077"/>
    <s v="12-01"/>
    <x v="3"/>
    <n v="12"/>
    <x v="0"/>
    <s v=""/>
  </r>
  <r>
    <x v="1431"/>
    <n v="5.8"/>
    <n v="10.9"/>
    <d v="1899-12-30T14:55:00"/>
    <n v="1.8"/>
    <d v="1899-12-30T05:33:00"/>
    <n v="9.1"/>
    <s v="Fri"/>
    <n v="193957746"/>
    <n v="4542973"/>
    <s v="12-02"/>
    <x v="3"/>
    <n v="12"/>
    <x v="1"/>
    <s v=""/>
  </r>
  <r>
    <x v="1432"/>
    <n v="4.9000000000000004"/>
    <n v="12.3"/>
    <d v="1899-12-30T15:01:00"/>
    <n v="-2.6"/>
    <d v="1899-12-30T07:24:00"/>
    <n v="14.9"/>
    <s v="Sat"/>
    <n v="178346773"/>
    <n v="4158326"/>
    <s v="12-03"/>
    <x v="3"/>
    <n v="12"/>
    <x v="2"/>
    <s v=""/>
  </r>
  <r>
    <x v="1433"/>
    <n v="4.8"/>
    <n v="9.8000000000000007"/>
    <d v="1899-12-30T16:09:00"/>
    <n v="1"/>
    <d v="1899-12-30T06:51:00"/>
    <n v="8.8000000000000007"/>
    <s v="Sun"/>
    <n v="167335102"/>
    <n v="3895726"/>
    <s v="12-04"/>
    <x v="3"/>
    <n v="12"/>
    <x v="3"/>
    <s v=""/>
  </r>
  <r>
    <x v="1434"/>
    <n v="7.8"/>
    <n v="15.4"/>
    <d v="1899-12-30T15:07:00"/>
    <n v="0.4"/>
    <d v="1899-12-30T05:42:00"/>
    <n v="15"/>
    <s v="Mon"/>
    <n v="184470381"/>
    <n v="4291356"/>
    <s v="12-05"/>
    <x v="3"/>
    <n v="12"/>
    <x v="4"/>
    <s v=""/>
  </r>
  <r>
    <x v="1435"/>
    <n v="3.3"/>
    <n v="8.3000000000000007"/>
    <d v="1899-12-30T00:01:00"/>
    <n v="-1.9"/>
    <d v="1899-12-30T23:58:00"/>
    <n v="10.199999999999999"/>
    <s v="Tue"/>
    <n v="197215811"/>
    <n v="4598878"/>
    <s v="12-06"/>
    <x v="3"/>
    <n v="12"/>
    <x v="5"/>
    <s v=""/>
  </r>
  <r>
    <x v="1436"/>
    <n v="0.5"/>
    <n v="5.0999999999999996"/>
    <d v="1899-12-30T15:54:00"/>
    <n v="-4.9000000000000004"/>
    <d v="1899-12-30T05:22:00"/>
    <n v="10"/>
    <s v="Wed"/>
    <n v="215410902"/>
    <n v="5023391"/>
    <s v="12-07"/>
    <x v="3"/>
    <n v="12"/>
    <x v="6"/>
    <s v=""/>
  </r>
  <r>
    <x v="1437"/>
    <n v="3.8"/>
    <n v="10.4"/>
    <d v="1899-12-30T15:05:00"/>
    <n v="-2.4"/>
    <d v="1899-12-30T05:03:00"/>
    <n v="12.8"/>
    <s v="Thu"/>
    <n v="208640490"/>
    <n v="4841403"/>
    <s v="12-08"/>
    <x v="3"/>
    <n v="12"/>
    <x v="7"/>
    <s v=""/>
  </r>
  <r>
    <x v="1438"/>
    <n v="6.3"/>
    <n v="10.4"/>
    <d v="1899-12-30T12:54:00"/>
    <n v="1.9"/>
    <d v="1899-12-30T23:49:00"/>
    <n v="8.5"/>
    <s v="Fri"/>
    <n v="196583429"/>
    <n v="4563310"/>
    <s v="12-09"/>
    <x v="3"/>
    <n v="12"/>
    <x v="8"/>
    <s v=""/>
  </r>
  <r>
    <x v="1439"/>
    <n v="3.1"/>
    <n v="8.6999999999999993"/>
    <d v="1899-12-30T14:02:00"/>
    <n v="-3"/>
    <d v="1899-12-30T07:30:00"/>
    <n v="11.7"/>
    <s v="Sat"/>
    <n v="195746266"/>
    <n v="4565491"/>
    <s v="12-10"/>
    <x v="3"/>
    <n v="12"/>
    <x v="9"/>
    <s v=""/>
  </r>
  <r>
    <x v="1440"/>
    <n v="1.3"/>
    <n v="8.1999999999999993"/>
    <d v="1899-12-30T15:02:00"/>
    <n v="-4.8"/>
    <d v="1899-12-30T07:18:00"/>
    <n v="13"/>
    <s v="Sun"/>
    <n v="188539329"/>
    <n v="4379998"/>
    <s v="12-11"/>
    <x v="3"/>
    <n v="12"/>
    <x v="10"/>
    <s v=""/>
  </r>
  <r>
    <x v="1441"/>
    <n v="3.8"/>
    <n v="10.5"/>
    <d v="1899-12-30T14:42:00"/>
    <n v="-2.9"/>
    <d v="1899-12-30T07:38:00"/>
    <n v="13.4"/>
    <s v="Mon"/>
    <n v="206600337"/>
    <n v="4803709"/>
    <s v="12-12"/>
    <x v="3"/>
    <n v="12"/>
    <x v="11"/>
    <s v=""/>
  </r>
  <r>
    <x v="1442"/>
    <n v="6.5"/>
    <n v="10.1"/>
    <d v="1899-12-30T13:10:00"/>
    <n v="1.9"/>
    <d v="1899-12-30T07:10:00"/>
    <n v="8.1999999999999993"/>
    <s v="Tue"/>
    <n v="201920756"/>
    <n v="4732944"/>
    <s v="12-13"/>
    <x v="3"/>
    <n v="12"/>
    <x v="12"/>
    <s v=""/>
  </r>
  <r>
    <x v="1443"/>
    <n v="4"/>
    <n v="6.7"/>
    <d v="1899-12-30T00:01:00"/>
    <n v="2.2000000000000002"/>
    <d v="1899-12-30T22:00:00"/>
    <n v="4.5"/>
    <s v="Wed"/>
    <n v="213665508"/>
    <n v="5010115"/>
    <s v="12-14"/>
    <x v="3"/>
    <n v="12"/>
    <x v="13"/>
    <s v=""/>
  </r>
  <r>
    <x v="1444"/>
    <n v="0.8"/>
    <n v="3.9"/>
    <d v="1899-12-30T14:05:00"/>
    <n v="-2.8"/>
    <d v="1899-12-30T23:56:00"/>
    <n v="6.7"/>
    <s v="Thu"/>
    <n v="225964178"/>
    <n v="5282891"/>
    <s v="12-15"/>
    <x v="3"/>
    <n v="12"/>
    <x v="14"/>
    <s v=""/>
  </r>
  <r>
    <x v="1445"/>
    <n v="-0.6"/>
    <n v="3.2"/>
    <d v="1899-12-30T15:55:00"/>
    <n v="-4.5"/>
    <d v="1899-12-30T06:45:00"/>
    <n v="7.7"/>
    <s v="Fri"/>
    <n v="236671497"/>
    <n v="5524232"/>
    <s v="12-16"/>
    <x v="3"/>
    <n v="12"/>
    <x v="15"/>
    <s v=""/>
  </r>
  <r>
    <x v="1446"/>
    <n v="3.4"/>
    <n v="10.5"/>
    <d v="1899-12-30T15:28:00"/>
    <n v="-2.8"/>
    <d v="1899-12-30T07:27:00"/>
    <n v="13.3"/>
    <s v="Sat"/>
    <n v="207715074"/>
    <n v="4856998"/>
    <s v="12-17"/>
    <x v="3"/>
    <n v="12"/>
    <x v="16"/>
    <s v=""/>
  </r>
  <r>
    <x v="1447"/>
    <n v="4"/>
    <n v="10.5"/>
    <d v="1899-12-30T15:33:00"/>
    <n v="-1.9"/>
    <d v="1899-12-30T07:20:00"/>
    <n v="12.4"/>
    <s v="Sun"/>
    <n v="189096351"/>
    <n v="4422526"/>
    <s v="12-18"/>
    <x v="3"/>
    <n v="12"/>
    <x v="17"/>
    <s v=""/>
  </r>
  <r>
    <x v="1448"/>
    <n v="5.7"/>
    <n v="7.5"/>
    <d v="1899-12-30T23:02:00"/>
    <n v="3.2"/>
    <d v="1899-12-30T07:31:00"/>
    <n v="4.3"/>
    <s v="Mon"/>
    <n v="204168020"/>
    <n v="4777839"/>
    <s v="12-19"/>
    <x v="3"/>
    <n v="12"/>
    <x v="18"/>
    <s v=""/>
  </r>
  <r>
    <x v="1449"/>
    <n v="8.1"/>
    <n v="12.6"/>
    <d v="1899-12-30T15:26:00"/>
    <n v="4.7"/>
    <d v="1899-12-30T23:49:00"/>
    <n v="7.9"/>
    <s v="Tue"/>
    <n v="191573380"/>
    <n v="4479783"/>
    <s v="12-20"/>
    <x v="3"/>
    <n v="12"/>
    <x v="19"/>
    <s v=""/>
  </r>
  <r>
    <x v="1450"/>
    <n v="6.8"/>
    <n v="11"/>
    <d v="1899-12-30T20:51:00"/>
    <n v="3.3"/>
    <d v="1899-12-30T01:36:00"/>
    <n v="7.7"/>
    <s v="Wed"/>
    <n v="196914571"/>
    <n v="4614919"/>
    <s v="12-21"/>
    <x v="3"/>
    <n v="12"/>
    <x v="20"/>
    <s v=""/>
  </r>
  <r>
    <x v="1451"/>
    <n v="11.4"/>
    <n v="16.600000000000001"/>
    <d v="1899-12-30T07:21:00"/>
    <n v="6"/>
    <d v="1899-12-30T23:37:00"/>
    <n v="10.6"/>
    <s v="Thu"/>
    <n v="177629390"/>
    <n v="4165841"/>
    <s v="12-22"/>
    <x v="3"/>
    <n v="12"/>
    <x v="21"/>
    <s v=""/>
  </r>
  <r>
    <x v="1452"/>
    <n v="3.3"/>
    <n v="6.1"/>
    <d v="1899-12-30T00:07:00"/>
    <n v="0.6"/>
    <d v="1899-12-30T23:53:00"/>
    <n v="5.5"/>
    <s v="Fri"/>
    <n v="202032873"/>
    <n v="4746037"/>
    <s v="12-23"/>
    <x v="3"/>
    <n v="12"/>
    <x v="22"/>
    <s v=""/>
  </r>
  <r>
    <x v="1453"/>
    <n v="1.3"/>
    <n v="5"/>
    <d v="1899-12-30T14:25:00"/>
    <n v="-1.9"/>
    <d v="1899-12-30T08:02:00"/>
    <n v="6.9"/>
    <s v="Sat"/>
    <n v="203515288"/>
    <n v="4757291"/>
    <s v="12-24"/>
    <x v="3"/>
    <n v="12"/>
    <x v="23"/>
    <s v=""/>
  </r>
  <r>
    <x v="1454"/>
    <n v="4"/>
    <n v="10.1"/>
    <d v="1899-12-30T15:27:00"/>
    <n v="-1.5"/>
    <d v="1899-12-30T07:13:00"/>
    <n v="11.6"/>
    <s v="Sun"/>
    <n v="183397208"/>
    <n v="4300048"/>
    <s v="12-25"/>
    <x v="3"/>
    <n v="12"/>
    <x v="24"/>
    <s v="기독탄신일"/>
  </r>
  <r>
    <x v="1455"/>
    <n v="5.4"/>
    <n v="6.4"/>
    <d v="1899-12-30T09:03:00"/>
    <n v="4.0999999999999996"/>
    <d v="1899-12-30T23:58:00"/>
    <n v="2.2999999999999998"/>
    <s v="Mon"/>
    <n v="199850776"/>
    <n v="4697191"/>
    <s v="12-26"/>
    <x v="3"/>
    <n v="12"/>
    <x v="25"/>
    <s v=""/>
  </r>
  <r>
    <x v="1456"/>
    <n v="2.8"/>
    <n v="6.5"/>
    <d v="1899-12-30T12:34:00"/>
    <n v="-1.5"/>
    <d v="1899-12-31T00:00:00"/>
    <n v="8"/>
    <s v="Tue"/>
    <n v="212535265"/>
    <n v="4983075"/>
    <s v="12-27"/>
    <x v="3"/>
    <n v="12"/>
    <x v="26"/>
    <s v=""/>
  </r>
  <r>
    <x v="1457"/>
    <n v="0.3"/>
    <n v="6.1"/>
    <d v="1899-12-30T14:48:00"/>
    <n v="-5.0999999999999996"/>
    <d v="1899-12-30T06:55:00"/>
    <n v="11.2"/>
    <s v="Wed"/>
    <n v="224768878"/>
    <n v="5258165"/>
    <s v="12-28"/>
    <x v="3"/>
    <n v="12"/>
    <x v="27"/>
    <s v=""/>
  </r>
  <r>
    <x v="1458"/>
    <n v="0.3"/>
    <n v="3.2"/>
    <d v="1899-12-30T15:15:00"/>
    <n v="-2.4"/>
    <d v="1899-12-30T23:14:00"/>
    <n v="5.6"/>
    <s v="Thu"/>
    <n v="230877277"/>
    <n v="5398433"/>
    <s v="12-29"/>
    <x v="3"/>
    <n v="12"/>
    <x v="28"/>
    <s v=""/>
  </r>
  <r>
    <x v="1459"/>
    <n v="0.8"/>
    <n v="5.5"/>
    <d v="1899-12-30T15:30:00"/>
    <n v="-3.1"/>
    <d v="1899-12-30T04:31:00"/>
    <n v="8.6"/>
    <s v="Fri"/>
    <n v="228522850"/>
    <n v="5338401"/>
    <s v="12-30"/>
    <x v="3"/>
    <n v="12"/>
    <x v="29"/>
    <s v=""/>
  </r>
  <r>
    <x v="1460"/>
    <n v="2.2999999999999998"/>
    <n v="7.9"/>
    <d v="1899-12-30T12:32:00"/>
    <n v="-2.2000000000000002"/>
    <d v="1899-12-30T05:57:00"/>
    <n v="10.1"/>
    <s v="Sat"/>
    <n v="201940304"/>
    <n v="4711484"/>
    <s v="12-31"/>
    <x v="3"/>
    <n v="12"/>
    <x v="30"/>
    <s v=""/>
  </r>
  <r>
    <x v="1461"/>
    <n v="3.4"/>
    <n v="10"/>
    <d v="1899-12-30T14:01:00"/>
    <n v="-2"/>
    <d v="1899-12-30T06:09:00"/>
    <n v="12"/>
    <s v="Sun"/>
    <n v="186146909"/>
    <n v="4348612"/>
    <s v="01-01"/>
    <x v="4"/>
    <n v="1"/>
    <x v="0"/>
    <s v="신정연휴"/>
  </r>
  <r>
    <x v="1462"/>
    <n v="5.3"/>
    <n v="12.3"/>
    <d v="1899-12-30T13:32:00"/>
    <n v="-0.4"/>
    <d v="1899-12-30T06:19:00"/>
    <n v="12.7"/>
    <s v="Mon"/>
    <n v="199136698"/>
    <n v="4663520"/>
    <s v="01-02"/>
    <x v="4"/>
    <n v="1"/>
    <x v="1"/>
    <s v=""/>
  </r>
  <r>
    <x v="1463"/>
    <n v="5.2"/>
    <n v="10.9"/>
    <d v="1899-12-30T15:40:00"/>
    <n v="0.9"/>
    <d v="1899-12-30T23:45:00"/>
    <n v="10"/>
    <s v="Tue"/>
    <n v="201017147"/>
    <n v="4706397"/>
    <s v="01-03"/>
    <x v="4"/>
    <n v="1"/>
    <x v="2"/>
    <s v=""/>
  </r>
  <r>
    <x v="1464"/>
    <n v="3.9"/>
    <n v="11.2"/>
    <d v="1899-12-30T14:51:00"/>
    <n v="-1.9"/>
    <d v="1899-12-30T05:44:00"/>
    <n v="13.1"/>
    <s v="Wed"/>
    <n v="203937070"/>
    <n v="4773336"/>
    <s v="01-04"/>
    <x v="4"/>
    <n v="1"/>
    <x v="3"/>
    <s v=""/>
  </r>
  <r>
    <x v="1465"/>
    <n v="3.4"/>
    <n v="7.6"/>
    <d v="1899-12-30T13:35:00"/>
    <n v="-1.6"/>
    <d v="1899-12-30T06:51:00"/>
    <n v="9.1999999999999993"/>
    <s v="Thu"/>
    <n v="211326554"/>
    <n v="4953880"/>
    <s v="01-05"/>
    <x v="4"/>
    <n v="1"/>
    <x v="4"/>
    <s v=""/>
  </r>
  <r>
    <x v="1466"/>
    <n v="4.9000000000000004"/>
    <n v="8.4"/>
    <d v="1899-12-30T13:55:00"/>
    <n v="0.7"/>
    <d v="1899-12-30T23:54:00"/>
    <n v="7.7"/>
    <s v="Fri"/>
    <n v="200294115"/>
    <n v="4704540"/>
    <s v="01-06"/>
    <x v="4"/>
    <n v="1"/>
    <x v="5"/>
    <s v=""/>
  </r>
  <r>
    <x v="1467"/>
    <n v="3.3"/>
    <n v="8.1"/>
    <d v="1899-12-30T14:36:00"/>
    <n v="-2.7"/>
    <d v="1899-12-30T07:36:00"/>
    <n v="10.8"/>
    <s v="Sat"/>
    <n v="195242675"/>
    <n v="4582645"/>
    <s v="01-07"/>
    <x v="4"/>
    <n v="1"/>
    <x v="6"/>
    <s v=""/>
  </r>
  <r>
    <x v="1468"/>
    <n v="7.4"/>
    <n v="13"/>
    <d v="1899-12-30T15:13:00"/>
    <n v="4.4000000000000004"/>
    <d v="1899-12-30T06:26:00"/>
    <n v="8.6"/>
    <s v="Sun"/>
    <n v="168334890"/>
    <n v="3957584"/>
    <s v="01-08"/>
    <x v="4"/>
    <n v="1"/>
    <x v="7"/>
    <s v=""/>
  </r>
  <r>
    <x v="1469"/>
    <n v="6.2"/>
    <n v="9.4"/>
    <d v="1899-12-30T15:18:00"/>
    <n v="2.2000000000000002"/>
    <d v="1899-12-30T23:33:00"/>
    <n v="7.2"/>
    <s v="Mon"/>
    <n v="192975916"/>
    <n v="4542215"/>
    <s v="01-09"/>
    <x v="4"/>
    <n v="1"/>
    <x v="8"/>
    <s v=""/>
  </r>
  <r>
    <x v="1470"/>
    <n v="1.7"/>
    <n v="5.5"/>
    <d v="1899-12-30T15:22:00"/>
    <n v="-0.7"/>
    <d v="1899-12-30T23:42:00"/>
    <n v="6.2"/>
    <s v="Tue"/>
    <n v="214454095"/>
    <n v="5031775"/>
    <s v="01-10"/>
    <x v="4"/>
    <n v="1"/>
    <x v="9"/>
    <s v=""/>
  </r>
  <r>
    <x v="1471"/>
    <n v="-0.7"/>
    <n v="3.3"/>
    <d v="1899-12-30T15:53:00"/>
    <n v="-4.5999999999999996"/>
    <d v="1899-12-30T08:07:00"/>
    <n v="7.9"/>
    <s v="Wed"/>
    <n v="231028713"/>
    <n v="5409392"/>
    <s v="01-11"/>
    <x v="4"/>
    <n v="1"/>
    <x v="10"/>
    <s v=""/>
  </r>
  <r>
    <x v="1472"/>
    <n v="1.2"/>
    <n v="8.1999999999999993"/>
    <d v="1899-12-30T13:57:00"/>
    <n v="-3.9"/>
    <d v="1899-12-30T06:44:00"/>
    <n v="12.1"/>
    <s v="Thu"/>
    <n v="226537584"/>
    <n v="5292484"/>
    <s v="01-12"/>
    <x v="4"/>
    <n v="1"/>
    <x v="11"/>
    <s v=""/>
  </r>
  <r>
    <x v="1473"/>
    <n v="-0.6"/>
    <n v="4.7"/>
    <d v="1899-12-30T12:55:00"/>
    <n v="-3.2"/>
    <d v="1899-12-30T07:03:00"/>
    <n v="7.9"/>
    <s v="Fri"/>
    <n v="239091519"/>
    <n v="5596467"/>
    <s v="01-13"/>
    <x v="4"/>
    <n v="1"/>
    <x v="12"/>
    <s v=""/>
  </r>
  <r>
    <x v="1474"/>
    <n v="-4.3"/>
    <n v="-0.7"/>
    <d v="1899-12-30T14:15:00"/>
    <n v="-6.8"/>
    <d v="1899-12-30T23:30:00"/>
    <n v="6.1"/>
    <s v="Sat"/>
    <n v="249646068"/>
    <n v="5837063"/>
    <s v="01-14"/>
    <x v="4"/>
    <n v="1"/>
    <x v="13"/>
    <s v=""/>
  </r>
  <r>
    <x v="1475"/>
    <n v="-3.3"/>
    <n v="2.8"/>
    <d v="1899-12-30T15:24:00"/>
    <n v="-8.1999999999999993"/>
    <d v="1899-12-30T06:04:00"/>
    <n v="11"/>
    <s v="Sun"/>
    <n v="239575349"/>
    <n v="5564629"/>
    <s v="01-15"/>
    <x v="4"/>
    <n v="1"/>
    <x v="14"/>
    <s v=""/>
  </r>
  <r>
    <x v="1476"/>
    <n v="-1.4"/>
    <n v="5.6"/>
    <d v="1899-12-30T15:15:00"/>
    <n v="-7.2"/>
    <d v="1899-12-30T07:38:00"/>
    <n v="12.8"/>
    <s v="Mon"/>
    <n v="248538159"/>
    <n v="5798074"/>
    <s v="01-16"/>
    <x v="4"/>
    <n v="1"/>
    <x v="15"/>
    <s v=""/>
  </r>
  <r>
    <x v="1477"/>
    <n v="-1"/>
    <n v="7.1"/>
    <d v="1899-12-30T15:23:00"/>
    <n v="-7.8"/>
    <d v="1899-12-30T07:48:00"/>
    <n v="14.9"/>
    <s v="Tue"/>
    <n v="247868715"/>
    <n v="5788033"/>
    <s v="01-17"/>
    <x v="4"/>
    <n v="1"/>
    <x v="16"/>
    <s v=""/>
  </r>
  <r>
    <x v="1478"/>
    <n v="2.1"/>
    <n v="6.6"/>
    <d v="1899-12-30T15:19:00"/>
    <n v="-3.3"/>
    <d v="1899-12-30T03:36:00"/>
    <n v="9.9"/>
    <s v="Wed"/>
    <n v="238809928"/>
    <n v="5580961"/>
    <s v="01-18"/>
    <x v="4"/>
    <n v="1"/>
    <x v="17"/>
    <s v=""/>
  </r>
  <r>
    <x v="1479"/>
    <n v="1.2"/>
    <n v="8.3000000000000007"/>
    <d v="1899-12-30T15:03:00"/>
    <n v="-4.3"/>
    <d v="1899-12-30T05:41:00"/>
    <n v="12.6"/>
    <s v="Thu"/>
    <n v="229775619"/>
    <n v="5370088"/>
    <s v="01-19"/>
    <x v="4"/>
    <n v="1"/>
    <x v="18"/>
    <s v=""/>
  </r>
  <r>
    <x v="1480"/>
    <n v="-0.7"/>
    <n v="1.8"/>
    <d v="1899-12-30T13:29:00"/>
    <n v="-3.7"/>
    <d v="1899-12-30T23:57:00"/>
    <n v="5.5"/>
    <s v="Fri"/>
    <n v="244851819"/>
    <n v="5741490"/>
    <s v="01-20"/>
    <x v="4"/>
    <n v="1"/>
    <x v="19"/>
    <s v=""/>
  </r>
  <r>
    <x v="1481"/>
    <n v="-1.3"/>
    <n v="3.3"/>
    <d v="1899-12-30T15:39:00"/>
    <n v="-6.8"/>
    <d v="1899-12-30T07:37:00"/>
    <n v="10.1"/>
    <s v="Sat"/>
    <n v="236154511"/>
    <n v="5542053"/>
    <s v="01-21"/>
    <x v="4"/>
    <n v="1"/>
    <x v="20"/>
    <s v=""/>
  </r>
  <r>
    <x v="1482"/>
    <n v="-2.7"/>
    <n v="-0.4"/>
    <d v="1899-12-30T14:50:00"/>
    <n v="-5.6"/>
    <d v="1899-12-30T23:49:00"/>
    <n v="5.2"/>
    <s v="Sun"/>
    <n v="231757999"/>
    <n v="5447669"/>
    <s v="01-22"/>
    <x v="4"/>
    <n v="1"/>
    <x v="21"/>
    <s v=""/>
  </r>
  <r>
    <x v="1483"/>
    <n v="-4.4000000000000004"/>
    <n v="-0.5"/>
    <d v="1899-12-30T15:11:00"/>
    <n v="-7.8"/>
    <d v="1899-12-30T07:31:00"/>
    <n v="7.3"/>
    <s v="Mon"/>
    <n v="266036190"/>
    <n v="6239539"/>
    <s v="01-23"/>
    <x v="4"/>
    <n v="1"/>
    <x v="22"/>
    <s v=""/>
  </r>
  <r>
    <x v="1484"/>
    <n v="-2.6"/>
    <n v="2.4"/>
    <d v="1899-12-30T14:42:00"/>
    <n v="-6.8"/>
    <d v="1899-12-30T07:25:00"/>
    <n v="9.1999999999999993"/>
    <s v="Tue"/>
    <n v="263987364"/>
    <n v="6186784"/>
    <s v="01-24"/>
    <x v="4"/>
    <n v="1"/>
    <x v="23"/>
    <s v=""/>
  </r>
  <r>
    <x v="1485"/>
    <n v="-2.2000000000000002"/>
    <n v="4.4000000000000004"/>
    <d v="1899-12-30T15:00:00"/>
    <n v="-9"/>
    <d v="1899-12-30T07:04:00"/>
    <n v="13.4"/>
    <s v="Wed"/>
    <n v="258496157"/>
    <n v="6034485"/>
    <s v="01-25"/>
    <x v="4"/>
    <n v="1"/>
    <x v="24"/>
    <s v=""/>
  </r>
  <r>
    <x v="1486"/>
    <n v="-0.3"/>
    <n v="8.1"/>
    <d v="1899-12-30T15:48:00"/>
    <n v="-8.6"/>
    <d v="1899-12-30T07:10:00"/>
    <n v="16.7"/>
    <s v="Thu"/>
    <n v="247987640"/>
    <n v="5767195"/>
    <s v="01-26"/>
    <x v="4"/>
    <n v="1"/>
    <x v="25"/>
    <s v=""/>
  </r>
  <r>
    <x v="1487"/>
    <n v="3.7"/>
    <n v="7.9"/>
    <d v="1899-12-30T05:01:00"/>
    <n v="-0.2"/>
    <d v="1899-12-30T00:01:00"/>
    <n v="8.1"/>
    <s v="Fri"/>
    <n v="215107230"/>
    <n v="4998862"/>
    <s v="01-27"/>
    <x v="4"/>
    <n v="1"/>
    <x v="26"/>
    <s v="설날 전날"/>
  </r>
  <r>
    <x v="1488"/>
    <n v="2"/>
    <n v="9.6999999999999993"/>
    <d v="1899-12-30T15:43:00"/>
    <n v="-5.6"/>
    <d v="1899-12-30T07:36:00"/>
    <n v="15.3"/>
    <s v="Sat"/>
    <n v="183572090"/>
    <n v="4266339"/>
    <s v="01-28"/>
    <x v="4"/>
    <n v="1"/>
    <x v="27"/>
    <s v="설날"/>
  </r>
  <r>
    <x v="1489"/>
    <n v="3.9"/>
    <n v="6.3"/>
    <d v="1899-12-30T19:41:00"/>
    <n v="1.1000000000000001"/>
    <d v="1899-12-30T06:55:00"/>
    <n v="5.2"/>
    <s v="Sun"/>
    <n v="183466663"/>
    <n v="4250284"/>
    <s v="01-29"/>
    <x v="4"/>
    <n v="1"/>
    <x v="28"/>
    <s v="설날 다음날"/>
  </r>
  <r>
    <x v="1490"/>
    <n v="0.8"/>
    <n v="4.8"/>
    <d v="1899-12-30T01:50:00"/>
    <n v="-3.3"/>
    <d v="1899-12-30T23:33:00"/>
    <n v="8.1"/>
    <s v="Mon"/>
    <n v="199460546"/>
    <n v="4642804"/>
    <s v="01-30"/>
    <x v="4"/>
    <n v="1"/>
    <x v="29"/>
    <s v="설날 대체 휴일"/>
  </r>
  <r>
    <x v="1491"/>
    <n v="-0.6"/>
    <n v="6.6"/>
    <d v="1899-12-30T15:16:00"/>
    <n v="-7.3"/>
    <d v="1899-12-30T06:22:00"/>
    <n v="13.9"/>
    <s v="Tue"/>
    <n v="231114200"/>
    <n v="5399656"/>
    <s v="01-31"/>
    <x v="4"/>
    <n v="1"/>
    <x v="30"/>
    <s v=""/>
  </r>
  <r>
    <x v="1492"/>
    <n v="0.8"/>
    <n v="5.5"/>
    <d v="1899-12-30T15:02:00"/>
    <n v="-2"/>
    <d v="1899-12-30T05:22:00"/>
    <n v="7.5"/>
    <s v="Wed"/>
    <n v="237160093"/>
    <n v="5566840"/>
    <s v="02-01"/>
    <x v="4"/>
    <n v="2"/>
    <x v="0"/>
    <s v=""/>
  </r>
  <r>
    <x v="1493"/>
    <n v="1.3"/>
    <n v="7.8"/>
    <d v="1899-12-30T15:34:00"/>
    <n v="-3.5"/>
    <d v="1899-12-30T06:45:00"/>
    <n v="11.3"/>
    <s v="Thu"/>
    <n v="235987888"/>
    <n v="5534777"/>
    <s v="02-02"/>
    <x v="4"/>
    <n v="2"/>
    <x v="1"/>
    <s v=""/>
  </r>
  <r>
    <x v="1494"/>
    <n v="4.3"/>
    <n v="9.6999999999999993"/>
    <d v="1899-12-30T15:21:00"/>
    <n v="-1"/>
    <d v="1899-12-30T03:20:00"/>
    <n v="10.7"/>
    <s v="Fri"/>
    <n v="220378967"/>
    <n v="5190896"/>
    <s v="02-03"/>
    <x v="4"/>
    <n v="2"/>
    <x v="2"/>
    <s v=""/>
  </r>
  <r>
    <x v="1495"/>
    <n v="6.5"/>
    <n v="13.2"/>
    <d v="1899-12-30T14:41:00"/>
    <n v="-2"/>
    <d v="1899-12-30T06:18:00"/>
    <n v="15.2"/>
    <s v="Sat"/>
    <n v="192456302"/>
    <n v="4533968"/>
    <s v="02-04"/>
    <x v="4"/>
    <n v="2"/>
    <x v="3"/>
    <s v=""/>
  </r>
  <r>
    <x v="1496"/>
    <n v="6.1"/>
    <n v="12"/>
    <d v="1899-12-30T12:09:00"/>
    <n v="2.8"/>
    <d v="1899-12-30T23:41:00"/>
    <n v="9.1999999999999993"/>
    <s v="Sun"/>
    <n v="175096103"/>
    <n v="4122262"/>
    <s v="02-05"/>
    <x v="4"/>
    <n v="2"/>
    <x v="4"/>
    <s v=""/>
  </r>
  <r>
    <x v="1497"/>
    <n v="2.4"/>
    <n v="6.2"/>
    <d v="1899-12-30T16:03:00"/>
    <n v="-0.3"/>
    <d v="1899-12-30T23:54:00"/>
    <n v="6.5"/>
    <s v="Mon"/>
    <n v="208586172"/>
    <n v="4926579"/>
    <s v="02-06"/>
    <x v="4"/>
    <n v="2"/>
    <x v="5"/>
    <s v=""/>
  </r>
  <r>
    <x v="1498"/>
    <n v="1.8"/>
    <n v="8.1"/>
    <d v="1899-12-30T16:45:00"/>
    <n v="-3.4"/>
    <d v="1899-12-30T06:52:00"/>
    <n v="11.5"/>
    <s v="Tue"/>
    <n v="217692793"/>
    <n v="5125560"/>
    <s v="02-07"/>
    <x v="4"/>
    <n v="2"/>
    <x v="6"/>
    <s v=""/>
  </r>
  <r>
    <x v="1499"/>
    <n v="2.4"/>
    <n v="7.9"/>
    <d v="1899-12-30T14:43:00"/>
    <n v="-1.6"/>
    <d v="1899-12-30T02:47:00"/>
    <n v="9.5"/>
    <s v="Wed"/>
    <n v="219366734"/>
    <n v="5150259"/>
    <s v="02-08"/>
    <x v="4"/>
    <n v="2"/>
    <x v="7"/>
    <s v=""/>
  </r>
  <r>
    <x v="1500"/>
    <n v="-1"/>
    <n v="2.5"/>
    <d v="1899-12-30T15:48:00"/>
    <n v="-4.8"/>
    <d v="1899-12-30T23:55:00"/>
    <n v="7.3"/>
    <s v="Thu"/>
    <n v="238396836"/>
    <n v="5595882"/>
    <s v="02-09"/>
    <x v="4"/>
    <n v="2"/>
    <x v="8"/>
    <s v=""/>
  </r>
  <r>
    <x v="1501"/>
    <n v="-3"/>
    <n v="0.5"/>
    <d v="1899-12-30T16:02:00"/>
    <n v="-5.8"/>
    <d v="1899-12-30T07:09:00"/>
    <n v="6.3"/>
    <s v="Fri"/>
    <n v="255656967"/>
    <n v="6008035"/>
    <s v="02-10"/>
    <x v="4"/>
    <n v="2"/>
    <x v="9"/>
    <s v=""/>
  </r>
  <r>
    <x v="1502"/>
    <n v="-2.1"/>
    <n v="2.4"/>
    <d v="1899-12-30T15:40:00"/>
    <n v="-6.2"/>
    <d v="1899-12-30T06:14:00"/>
    <n v="8.6"/>
    <s v="Sat"/>
    <n v="242624805"/>
    <n v="5698287"/>
    <s v="02-11"/>
    <x v="4"/>
    <n v="2"/>
    <x v="10"/>
    <s v=""/>
  </r>
  <r>
    <x v="1503"/>
    <n v="0.7"/>
    <n v="6.5"/>
    <d v="1899-12-30T15:44:00"/>
    <n v="-4.8"/>
    <d v="1899-12-30T07:04:00"/>
    <n v="11.3"/>
    <s v="Sun"/>
    <n v="214959207"/>
    <n v="5043827"/>
    <s v="02-12"/>
    <x v="4"/>
    <n v="2"/>
    <x v="11"/>
    <s v=""/>
  </r>
  <r>
    <x v="1504"/>
    <n v="2.6"/>
    <n v="8.1999999999999993"/>
    <d v="1899-12-30T15:46:00"/>
    <n v="-4.5999999999999996"/>
    <d v="1899-12-30T07:16:00"/>
    <n v="12.8"/>
    <s v="Mon"/>
    <n v="227693288"/>
    <n v="5343920"/>
    <s v="02-13"/>
    <x v="4"/>
    <n v="2"/>
    <x v="12"/>
    <s v=""/>
  </r>
  <r>
    <x v="1505"/>
    <n v="2.7"/>
    <n v="8.4"/>
    <d v="1899-12-30T15:58:00"/>
    <n v="-1.7"/>
    <d v="1899-12-30T06:50:00"/>
    <n v="10.1"/>
    <s v="Tue"/>
    <n v="216625629"/>
    <n v="5089278"/>
    <s v="02-14"/>
    <x v="4"/>
    <n v="2"/>
    <x v="13"/>
    <s v=""/>
  </r>
  <r>
    <x v="1506"/>
    <n v="4"/>
    <n v="12.9"/>
    <d v="1899-12-30T16:25:00"/>
    <n v="-4.7"/>
    <d v="1899-12-30T06:36:00"/>
    <n v="17.600000000000001"/>
    <s v="Wed"/>
    <n v="213438885"/>
    <n v="5023737"/>
    <s v="02-15"/>
    <x v="4"/>
    <n v="2"/>
    <x v="14"/>
    <s v=""/>
  </r>
  <r>
    <x v="1507"/>
    <n v="8.9"/>
    <n v="17.100000000000001"/>
    <d v="1899-12-30T14:17:00"/>
    <n v="-1.2"/>
    <d v="1899-12-30T05:56:00"/>
    <n v="18.3"/>
    <s v="Thu"/>
    <n v="197481782"/>
    <n v="4640435"/>
    <s v="02-16"/>
    <x v="4"/>
    <n v="2"/>
    <x v="15"/>
    <s v=""/>
  </r>
  <r>
    <x v="1508"/>
    <n v="9.3000000000000007"/>
    <n v="14.1"/>
    <d v="1899-12-30T03:25:00"/>
    <n v="1.9"/>
    <d v="1899-12-30T23:54:00"/>
    <n v="12.2"/>
    <s v="Fri"/>
    <n v="181894853"/>
    <n v="4282392"/>
    <s v="02-17"/>
    <x v="4"/>
    <n v="2"/>
    <x v="16"/>
    <s v=""/>
  </r>
  <r>
    <x v="1509"/>
    <n v="1.3"/>
    <n v="5.4"/>
    <d v="1899-12-30T15:35:00"/>
    <n v="-2.1"/>
    <d v="1899-12-30T07:09:00"/>
    <n v="7.5"/>
    <s v="Sat"/>
    <n v="195845328"/>
    <n v="4614539"/>
    <s v="02-18"/>
    <x v="4"/>
    <n v="2"/>
    <x v="17"/>
    <s v=""/>
  </r>
  <r>
    <x v="1510"/>
    <n v="4.5"/>
    <n v="12.3"/>
    <d v="1899-12-30T16:04:00"/>
    <n v="-3.6"/>
    <d v="1899-12-30T06:24:00"/>
    <n v="15.9"/>
    <s v="Sun"/>
    <n v="179892438"/>
    <n v="4233216"/>
    <s v="02-19"/>
    <x v="4"/>
    <n v="2"/>
    <x v="18"/>
    <s v=""/>
  </r>
  <r>
    <x v="1511"/>
    <n v="5.2"/>
    <n v="9.5"/>
    <d v="1899-12-30T10:49:00"/>
    <n v="-1.3"/>
    <d v="1899-12-30T23:59:00"/>
    <n v="10.8"/>
    <s v="Mon"/>
    <n v="191986101"/>
    <n v="4531688"/>
    <s v="02-20"/>
    <x v="4"/>
    <n v="2"/>
    <x v="19"/>
    <s v=""/>
  </r>
  <r>
    <x v="1512"/>
    <n v="2.7"/>
    <n v="9.6999999999999993"/>
    <d v="1899-12-30T15:03:00"/>
    <n v="-4.9000000000000004"/>
    <d v="1899-12-30T06:26:00"/>
    <n v="14.6"/>
    <s v="Tue"/>
    <n v="206087617"/>
    <n v="4852686"/>
    <s v="02-21"/>
    <x v="4"/>
    <n v="2"/>
    <x v="20"/>
    <s v=""/>
  </r>
  <r>
    <x v="1513"/>
    <n v="3.5"/>
    <n v="4.9000000000000004"/>
    <d v="1899-12-30T19:24:00"/>
    <n v="1.2"/>
    <d v="1899-12-30T01:26:00"/>
    <n v="3.7"/>
    <s v="Wed"/>
    <n v="209711362"/>
    <n v="4929646"/>
    <s v="02-22"/>
    <x v="4"/>
    <n v="2"/>
    <x v="21"/>
    <s v=""/>
  </r>
  <r>
    <x v="1514"/>
    <n v="2.4"/>
    <n v="5.3"/>
    <d v="1899-12-30T00:48:00"/>
    <n v="-1"/>
    <d v="1899-12-30T23:54:00"/>
    <n v="6.3"/>
    <s v="Thu"/>
    <n v="216869169"/>
    <n v="5098729"/>
    <s v="02-23"/>
    <x v="4"/>
    <n v="2"/>
    <x v="22"/>
    <s v=""/>
  </r>
  <r>
    <x v="1515"/>
    <n v="1.7"/>
    <n v="7.1"/>
    <d v="1899-12-30T15:29:00"/>
    <n v="-3"/>
    <d v="1899-12-30T07:00:00"/>
    <n v="10.1"/>
    <s v="Fri"/>
    <n v="221926192"/>
    <n v="5201020"/>
    <s v="02-24"/>
    <x v="4"/>
    <n v="2"/>
    <x v="23"/>
    <s v=""/>
  </r>
  <r>
    <x v="1516"/>
    <n v="4.0999999999999996"/>
    <n v="10.3"/>
    <d v="1899-12-30T14:50:00"/>
    <n v="-2.6"/>
    <d v="1899-12-30T06:34:00"/>
    <n v="12.9"/>
    <s v="Sat"/>
    <n v="196609818"/>
    <n v="4611853"/>
    <s v="02-25"/>
    <x v="4"/>
    <n v="2"/>
    <x v="24"/>
    <s v=""/>
  </r>
  <r>
    <x v="1517"/>
    <n v="4.8"/>
    <n v="11"/>
    <d v="1899-12-30T15:23:00"/>
    <n v="-1.7"/>
    <d v="1899-12-30T05:39:00"/>
    <n v="12.7"/>
    <s v="Sun"/>
    <n v="174359131"/>
    <n v="4102719"/>
    <s v="02-26"/>
    <x v="4"/>
    <n v="2"/>
    <x v="25"/>
    <s v=""/>
  </r>
  <r>
    <x v="1518"/>
    <n v="5.3"/>
    <n v="12.8"/>
    <d v="1899-12-30T14:33:00"/>
    <n v="-0.6"/>
    <d v="1899-12-30T06:38:00"/>
    <n v="13.4"/>
    <s v="Mon"/>
    <n v="189765896"/>
    <n v="4474711"/>
    <s v="02-27"/>
    <x v="4"/>
    <n v="2"/>
    <x v="26"/>
    <s v=""/>
  </r>
  <r>
    <x v="1519"/>
    <n v="7.1"/>
    <n v="13.9"/>
    <d v="1899-12-30T14:21:00"/>
    <n v="1.4"/>
    <d v="1899-12-30T07:17:00"/>
    <n v="12.5"/>
    <s v="Tue"/>
    <n v="181108370"/>
    <n v="4268038"/>
    <s v="02-28"/>
    <x v="4"/>
    <n v="2"/>
    <x v="27"/>
    <s v=""/>
  </r>
  <r>
    <x v="1520"/>
    <n v="7.5"/>
    <n v="13.7"/>
    <d v="1899-12-30T15:52:00"/>
    <n v="1.3"/>
    <d v="1899-12-30T07:05:00"/>
    <n v="12.4"/>
    <s v="Wed"/>
    <n v="173754253"/>
    <n v="4102572"/>
    <s v="03-01"/>
    <x v="4"/>
    <n v="3"/>
    <x v="0"/>
    <s v="삼일절"/>
  </r>
  <r>
    <x v="1521"/>
    <n v="5.2"/>
    <n v="8.6999999999999993"/>
    <d v="1899-12-30T16:08:00"/>
    <n v="1.7"/>
    <d v="1899-12-30T23:44:00"/>
    <n v="7"/>
    <s v="Thu"/>
    <n v="190583563"/>
    <n v="4489161"/>
    <s v="03-02"/>
    <x v="4"/>
    <n v="3"/>
    <x v="1"/>
    <s v=""/>
  </r>
  <r>
    <x v="1522"/>
    <n v="6.2"/>
    <n v="13.3"/>
    <d v="1899-12-30T16:26:00"/>
    <n v="-0.1"/>
    <d v="1899-12-30T05:50:00"/>
    <n v="13.4"/>
    <s v="Fri"/>
    <n v="186567485"/>
    <n v="4382314"/>
    <s v="03-03"/>
    <x v="4"/>
    <n v="3"/>
    <x v="2"/>
    <s v=""/>
  </r>
  <r>
    <x v="1523"/>
    <n v="8.1999999999999993"/>
    <n v="15.8"/>
    <d v="1899-12-30T15:58:00"/>
    <n v="1.5"/>
    <d v="1899-12-30T06:57:00"/>
    <n v="14.3"/>
    <s v="Sat"/>
    <n v="164306515"/>
    <n v="3861380"/>
    <s v="03-04"/>
    <x v="4"/>
    <n v="3"/>
    <x v="3"/>
    <s v=""/>
  </r>
  <r>
    <x v="1524"/>
    <n v="8.3000000000000007"/>
    <n v="15.9"/>
    <d v="1899-12-30T15:38:00"/>
    <n v="1.2"/>
    <d v="1899-12-30T07:14:00"/>
    <n v="14.7"/>
    <s v="Sun"/>
    <n v="149168141"/>
    <n v="3502735"/>
    <s v="03-05"/>
    <x v="4"/>
    <n v="3"/>
    <x v="4"/>
    <s v=""/>
  </r>
  <r>
    <x v="1525"/>
    <n v="4.7"/>
    <n v="9.1"/>
    <d v="1899-12-30T00:01:00"/>
    <n v="0.7"/>
    <d v="1899-12-30T23:58:00"/>
    <n v="8.4"/>
    <s v="Mon"/>
    <n v="194720409"/>
    <n v="4347387"/>
    <s v="03-06"/>
    <x v="4"/>
    <n v="3"/>
    <x v="5"/>
    <s v=""/>
  </r>
  <r>
    <x v="1526"/>
    <n v="1.3"/>
    <n v="5.3"/>
    <d v="1899-12-30T15:47:00"/>
    <n v="-1.6"/>
    <d v="1899-12-30T23:58:00"/>
    <n v="6.9"/>
    <s v="Tue"/>
    <n v="197128520"/>
    <n v="4839433"/>
    <s v="03-07"/>
    <x v="4"/>
    <n v="3"/>
    <x v="6"/>
    <s v=""/>
  </r>
  <r>
    <x v="1527"/>
    <n v="2.2000000000000002"/>
    <n v="6.5"/>
    <d v="1899-12-30T15:05:00"/>
    <n v="-2.5"/>
    <d v="1899-12-30T02:21:00"/>
    <n v="9"/>
    <s v="Wed"/>
    <n v="216180396"/>
    <n v="5041974"/>
    <s v="03-08"/>
    <x v="4"/>
    <n v="3"/>
    <x v="7"/>
    <s v=""/>
  </r>
  <r>
    <x v="1528"/>
    <n v="6.6"/>
    <n v="13.1"/>
    <d v="1899-12-30T16:14:00"/>
    <n v="0.7"/>
    <d v="1899-12-30T06:17:00"/>
    <n v="12.4"/>
    <s v="Thu"/>
    <n v="200571041"/>
    <n v="4668690"/>
    <s v="03-09"/>
    <x v="4"/>
    <n v="3"/>
    <x v="8"/>
    <s v=""/>
  </r>
  <r>
    <x v="1529"/>
    <n v="7.3"/>
    <n v="13.6"/>
    <d v="1899-12-30T16:10:00"/>
    <n v="1.2"/>
    <d v="1899-12-30T07:06:00"/>
    <n v="12.4"/>
    <s v="Fri"/>
    <n v="184767339"/>
    <n v="4309392"/>
    <s v="03-10"/>
    <x v="4"/>
    <n v="3"/>
    <x v="9"/>
    <s v=""/>
  </r>
  <r>
    <x v="1530"/>
    <n v="7.9"/>
    <n v="16.8"/>
    <d v="1899-12-30T15:25:00"/>
    <n v="-1.5"/>
    <d v="1899-12-30T06:17:00"/>
    <n v="18.3"/>
    <s v="Sat"/>
    <n v="166421233"/>
    <n v="3905529"/>
    <s v="03-11"/>
    <x v="4"/>
    <n v="3"/>
    <x v="10"/>
    <s v=""/>
  </r>
  <r>
    <x v="1531"/>
    <n v="10.8"/>
    <n v="18.7"/>
    <d v="1899-12-30T15:14:00"/>
    <n v="1"/>
    <d v="1899-12-30T06:38:00"/>
    <n v="17.7"/>
    <s v="Sun"/>
    <n v="143573349"/>
    <n v="3373710"/>
    <s v="03-12"/>
    <x v="4"/>
    <n v="3"/>
    <x v="11"/>
    <s v=""/>
  </r>
  <r>
    <x v="1532"/>
    <n v="10.1"/>
    <n v="16.3"/>
    <d v="1899-12-30T15:38:00"/>
    <n v="7.7"/>
    <d v="1899-12-30T06:50:00"/>
    <n v="8.6"/>
    <s v="Mon"/>
    <n v="158310988"/>
    <n v="3727169"/>
    <s v="03-13"/>
    <x v="4"/>
    <n v="3"/>
    <x v="12"/>
    <s v=""/>
  </r>
  <r>
    <x v="1533"/>
    <n v="8.3000000000000007"/>
    <n v="14"/>
    <d v="1899-12-30T15:02:00"/>
    <n v="4.5999999999999996"/>
    <d v="1899-12-30T23:58:00"/>
    <n v="9.4"/>
    <s v="Tue"/>
    <n v="165420828"/>
    <n v="3886326"/>
    <s v="03-14"/>
    <x v="4"/>
    <n v="3"/>
    <x v="13"/>
    <s v=""/>
  </r>
  <r>
    <x v="1534"/>
    <n v="6.6"/>
    <n v="13"/>
    <d v="1899-12-30T15:47:00"/>
    <n v="-0.1"/>
    <d v="1899-12-30T06:37:00"/>
    <n v="13.1"/>
    <s v="Wed"/>
    <n v="169016175"/>
    <n v="3978165"/>
    <s v="03-15"/>
    <x v="4"/>
    <n v="3"/>
    <x v="14"/>
    <s v=""/>
  </r>
  <r>
    <x v="1535"/>
    <n v="8.6999999999999993"/>
    <n v="14.3"/>
    <d v="1899-12-30T14:00:00"/>
    <n v="0.8"/>
    <d v="1899-12-30T06:20:00"/>
    <n v="13.5"/>
    <s v="Thu"/>
    <n v="167076065"/>
    <n v="3930659"/>
    <s v="03-16"/>
    <x v="4"/>
    <n v="3"/>
    <x v="15"/>
    <s v=""/>
  </r>
  <r>
    <x v="1536"/>
    <n v="9.4"/>
    <n v="16.8"/>
    <d v="1899-12-30T15:22:00"/>
    <n v="2.1"/>
    <d v="1899-12-30T06:16:00"/>
    <n v="14.7"/>
    <s v="Fri"/>
    <n v="157901245"/>
    <n v="3712288"/>
    <s v="03-17"/>
    <x v="4"/>
    <n v="3"/>
    <x v="16"/>
    <s v=""/>
  </r>
  <r>
    <x v="1537"/>
    <n v="10.3"/>
    <n v="17.5"/>
    <d v="1899-12-30T14:41:00"/>
    <n v="3.1"/>
    <d v="1899-12-30T06:51:00"/>
    <n v="14.4"/>
    <s v="Sat"/>
    <n v="145719026"/>
    <n v="3425167"/>
    <s v="03-18"/>
    <x v="4"/>
    <n v="3"/>
    <x v="17"/>
    <s v=""/>
  </r>
  <r>
    <x v="1538"/>
    <n v="10.4"/>
    <n v="18.600000000000001"/>
    <d v="1899-12-30T14:59:00"/>
    <n v="2.2999999999999998"/>
    <d v="1899-12-30T05:58:00"/>
    <n v="16.3"/>
    <s v="Sun"/>
    <n v="129100762"/>
    <n v="3035891"/>
    <s v="03-19"/>
    <x v="4"/>
    <n v="3"/>
    <x v="18"/>
    <s v=""/>
  </r>
  <r>
    <x v="1539"/>
    <n v="8.1"/>
    <n v="15"/>
    <d v="1899-12-30T13:01:00"/>
    <n v="2.2000000000000002"/>
    <d v="1899-12-30T06:38:00"/>
    <n v="12.8"/>
    <s v="Mon"/>
    <n v="156424178"/>
    <n v="3673386"/>
    <s v="03-20"/>
    <x v="4"/>
    <n v="3"/>
    <x v="19"/>
    <s v=""/>
  </r>
  <r>
    <x v="1540"/>
    <n v="8.9"/>
    <n v="15.3"/>
    <d v="1899-12-30T13:49:00"/>
    <n v="5.3"/>
    <d v="1899-12-30T23:56:00"/>
    <n v="10"/>
    <s v="Tue"/>
    <n v="156662901"/>
    <n v="3678780"/>
    <s v="03-21"/>
    <x v="4"/>
    <n v="3"/>
    <x v="20"/>
    <s v=""/>
  </r>
  <r>
    <x v="1541"/>
    <n v="8.9"/>
    <n v="15.5"/>
    <d v="1899-12-30T16:56:00"/>
    <n v="0.9"/>
    <d v="1899-12-30T05:51:00"/>
    <n v="14.6"/>
    <s v="Wed"/>
    <n v="158297226"/>
    <n v="3713795"/>
    <s v="03-22"/>
    <x v="4"/>
    <n v="3"/>
    <x v="21"/>
    <s v=""/>
  </r>
  <r>
    <x v="1542"/>
    <n v="11.4"/>
    <n v="17.100000000000001"/>
    <d v="1899-12-30T14:07:00"/>
    <n v="7.3"/>
    <d v="1899-12-30T07:05:00"/>
    <n v="9.8000000000000007"/>
    <s v="Thu"/>
    <n v="150710728"/>
    <n v="3539552"/>
    <s v="03-23"/>
    <x v="4"/>
    <n v="3"/>
    <x v="22"/>
    <s v=""/>
  </r>
  <r>
    <x v="1543"/>
    <n v="9.6999999999999993"/>
    <n v="14.3"/>
    <d v="1899-12-30T15:07:00"/>
    <n v="6.1"/>
    <d v="1899-12-30T06:26:00"/>
    <n v="8.1999999999999993"/>
    <s v="Fri"/>
    <n v="151893871"/>
    <n v="3568748"/>
    <s v="03-24"/>
    <x v="4"/>
    <n v="3"/>
    <x v="23"/>
    <s v=""/>
  </r>
  <r>
    <x v="1544"/>
    <n v="6.3"/>
    <n v="10.4"/>
    <d v="1899-12-30T12:18:00"/>
    <n v="4"/>
    <d v="1899-12-30T23:51:00"/>
    <n v="6.4"/>
    <s v="Sat"/>
    <n v="156937697"/>
    <n v="3689058"/>
    <s v="03-25"/>
    <x v="4"/>
    <n v="3"/>
    <x v="24"/>
    <s v=""/>
  </r>
  <r>
    <x v="1545"/>
    <n v="6.5"/>
    <n v="11.4"/>
    <d v="1899-12-30T14:39:00"/>
    <n v="4"/>
    <d v="1899-12-30T00:01:00"/>
    <n v="7.4"/>
    <s v="Sun"/>
    <n v="147599535"/>
    <n v="3468645"/>
    <s v="03-26"/>
    <x v="4"/>
    <n v="3"/>
    <x v="25"/>
    <s v=""/>
  </r>
  <r>
    <x v="1546"/>
    <n v="6.4"/>
    <n v="10.7"/>
    <d v="1899-12-30T14:49:00"/>
    <n v="3.3"/>
    <d v="1899-12-30T04:38:00"/>
    <n v="7.4"/>
    <s v="Mon"/>
    <n v="172065293"/>
    <n v="4054368"/>
    <s v="03-27"/>
    <x v="4"/>
    <n v="3"/>
    <x v="26"/>
    <s v=""/>
  </r>
  <r>
    <x v="1547"/>
    <n v="8.8000000000000007"/>
    <n v="15.3"/>
    <d v="1899-12-30T14:47:00"/>
    <n v="0.4"/>
    <d v="1899-12-30T05:15:00"/>
    <n v="14.9"/>
    <s v="Tue"/>
    <n v="169143180"/>
    <n v="3984217"/>
    <s v="03-28"/>
    <x v="4"/>
    <n v="3"/>
    <x v="27"/>
    <s v=""/>
  </r>
  <r>
    <x v="1548"/>
    <n v="9.8000000000000007"/>
    <n v="15.2"/>
    <d v="1899-12-30T15:39:00"/>
    <n v="5.4"/>
    <d v="1899-12-30T05:28:00"/>
    <n v="9.8000000000000007"/>
    <s v="Wed"/>
    <n v="161330620"/>
    <n v="3796193"/>
    <s v="03-29"/>
    <x v="4"/>
    <n v="3"/>
    <x v="28"/>
    <s v=""/>
  </r>
  <r>
    <x v="1549"/>
    <n v="11.9"/>
    <n v="20.2"/>
    <d v="1899-12-30T16:04:00"/>
    <n v="5"/>
    <d v="1899-12-30T04:52:00"/>
    <n v="15.2"/>
    <s v="Thu"/>
    <n v="153894758"/>
    <n v="3617341"/>
    <s v="03-30"/>
    <x v="4"/>
    <n v="3"/>
    <x v="29"/>
    <s v=""/>
  </r>
  <r>
    <x v="1550"/>
    <n v="9.3000000000000007"/>
    <n v="11"/>
    <d v="1899-12-30T00:01:00"/>
    <n v="7.3"/>
    <d v="1899-12-30T23:41:00"/>
    <n v="3.7"/>
    <s v="Fri"/>
    <n v="160685283"/>
    <n v="3769200"/>
    <s v="03-31"/>
    <x v="4"/>
    <n v="3"/>
    <x v="30"/>
    <s v=""/>
  </r>
  <r>
    <x v="1551"/>
    <n v="7.6"/>
    <n v="11"/>
    <d v="1899-12-30T15:03:00"/>
    <n v="5.0999999999999996"/>
    <d v="1899-12-30T23:25:00"/>
    <n v="5.9"/>
    <s v="Sat"/>
    <n v="150405714"/>
    <n v="3532985"/>
    <s v="04-01"/>
    <x v="4"/>
    <n v="4"/>
    <x v="0"/>
    <s v=""/>
  </r>
  <r>
    <x v="1552"/>
    <n v="9.1999999999999993"/>
    <n v="15.8"/>
    <d v="1899-12-30T16:17:00"/>
    <n v="2.1"/>
    <d v="1899-12-30T07:07:00"/>
    <n v="13.7"/>
    <s v="Sun"/>
    <n v="131595607"/>
    <n v="3090854"/>
    <s v="04-02"/>
    <x v="4"/>
    <n v="4"/>
    <x v="1"/>
    <s v=""/>
  </r>
  <r>
    <x v="1553"/>
    <n v="13.9"/>
    <n v="21.9"/>
    <d v="1899-12-30T16:03:00"/>
    <n v="5.3"/>
    <d v="1899-12-30T06:24:00"/>
    <n v="16.600000000000001"/>
    <s v="Mon"/>
    <n v="141778705"/>
    <n v="3337872"/>
    <s v="04-03"/>
    <x v="4"/>
    <n v="4"/>
    <x v="2"/>
    <s v=""/>
  </r>
  <r>
    <x v="1554"/>
    <n v="15.4"/>
    <n v="23.2"/>
    <d v="1899-12-30T17:25:00"/>
    <n v="5.3"/>
    <d v="1899-12-30T06:22:00"/>
    <n v="17.899999999999999"/>
    <s v="Tue"/>
    <n v="144628016"/>
    <n v="3202456"/>
    <s v="04-04"/>
    <x v="4"/>
    <n v="4"/>
    <x v="3"/>
    <s v=""/>
  </r>
  <r>
    <x v="1555"/>
    <n v="14.6"/>
    <n v="17.2"/>
    <d v="1899-12-30T11:18:00"/>
    <n v="12.2"/>
    <d v="1899-12-30T06:21:00"/>
    <n v="5"/>
    <s v="Wed"/>
    <n v="126354928"/>
    <n v="3193162"/>
    <s v="04-05"/>
    <x v="4"/>
    <n v="4"/>
    <x v="4"/>
    <s v=""/>
  </r>
  <r>
    <x v="1556"/>
    <n v="16.899999999999999"/>
    <n v="21"/>
    <d v="1899-12-30T13:42:00"/>
    <n v="14.9"/>
    <d v="1899-12-30T01:20:00"/>
    <n v="6.1"/>
    <s v="Thu"/>
    <n v="124941015"/>
    <n v="2950158"/>
    <s v="04-06"/>
    <x v="4"/>
    <n v="4"/>
    <x v="5"/>
    <s v=""/>
  </r>
  <r>
    <x v="1557"/>
    <n v="15.8"/>
    <n v="22.6"/>
    <d v="1899-12-30T13:50:00"/>
    <n v="8.9"/>
    <d v="1899-12-30T06:14:00"/>
    <n v="13.7"/>
    <s v="Fri"/>
    <n v="117725860"/>
    <n v="2781891"/>
    <s v="04-07"/>
    <x v="4"/>
    <n v="4"/>
    <x v="6"/>
    <s v=""/>
  </r>
  <r>
    <x v="1558"/>
    <n v="18.7"/>
    <n v="27.2"/>
    <d v="1899-12-30T15:10:00"/>
    <n v="9.1999999999999993"/>
    <d v="1899-12-30T06:33:00"/>
    <n v="18"/>
    <s v="Sat"/>
    <n v="100247578"/>
    <n v="2370448"/>
    <s v="04-08"/>
    <x v="4"/>
    <n v="4"/>
    <x v="7"/>
    <s v=""/>
  </r>
  <r>
    <x v="1559"/>
    <n v="13.3"/>
    <n v="17.100000000000001"/>
    <d v="1899-12-30T00:01:00"/>
    <n v="11.1"/>
    <d v="1899-12-30T23:47:00"/>
    <n v="6"/>
    <s v="Sun"/>
    <n v="94325073"/>
    <n v="2232724"/>
    <s v="04-09"/>
    <x v="4"/>
    <n v="4"/>
    <x v="8"/>
    <s v=""/>
  </r>
  <r>
    <x v="1560"/>
    <n v="12"/>
    <n v="16.399999999999999"/>
    <d v="1899-12-30T12:44:00"/>
    <n v="9.3000000000000007"/>
    <d v="1899-12-30T05:16:00"/>
    <n v="7.1"/>
    <s v="Mon"/>
    <n v="119833320"/>
    <n v="2836958"/>
    <s v="04-10"/>
    <x v="4"/>
    <n v="4"/>
    <x v="9"/>
    <s v=""/>
  </r>
  <r>
    <x v="1561"/>
    <n v="13"/>
    <n v="19"/>
    <d v="1899-12-30T16:41:00"/>
    <n v="8.3000000000000007"/>
    <d v="1899-12-30T03:05:00"/>
    <n v="10.7"/>
    <s v="Tue"/>
    <n v="127018870"/>
    <n v="2997545"/>
    <s v="04-11"/>
    <x v="4"/>
    <n v="4"/>
    <x v="10"/>
    <s v=""/>
  </r>
  <r>
    <x v="1562"/>
    <n v="14.6"/>
    <n v="19.399999999999999"/>
    <d v="1899-12-30T15:58:00"/>
    <n v="11"/>
    <d v="1899-12-30T05:49:00"/>
    <n v="8.4"/>
    <s v="Wed"/>
    <n v="124241316"/>
    <n v="2932669"/>
    <s v="04-12"/>
    <x v="4"/>
    <n v="4"/>
    <x v="11"/>
    <s v=""/>
  </r>
  <r>
    <x v="1563"/>
    <n v="15.6"/>
    <n v="23.4"/>
    <d v="1899-12-30T16:22:00"/>
    <n v="5.9"/>
    <d v="1899-12-30T06:14:00"/>
    <n v="17.5"/>
    <s v="Thu"/>
    <n v="120556240"/>
    <n v="2844860"/>
    <s v="04-13"/>
    <x v="4"/>
    <n v="4"/>
    <x v="12"/>
    <s v=""/>
  </r>
  <r>
    <x v="1564"/>
    <n v="16.2"/>
    <n v="22.7"/>
    <d v="1899-12-30T14:08:00"/>
    <n v="8.9"/>
    <d v="1899-12-30T05:28:00"/>
    <n v="13.8"/>
    <s v="Fri"/>
    <n v="114679740"/>
    <n v="2706410"/>
    <s v="04-14"/>
    <x v="4"/>
    <n v="4"/>
    <x v="13"/>
    <s v=""/>
  </r>
  <r>
    <x v="1565"/>
    <n v="20.6"/>
    <n v="27.5"/>
    <d v="1899-12-30T16:12:00"/>
    <n v="13.7"/>
    <d v="1899-12-30T06:19:00"/>
    <n v="13.8"/>
    <s v="Sat"/>
    <n v="94938379"/>
    <n v="2242624"/>
    <s v="04-15"/>
    <x v="4"/>
    <n v="4"/>
    <x v="14"/>
    <s v=""/>
  </r>
  <r>
    <x v="1566"/>
    <n v="20.6"/>
    <n v="29"/>
    <d v="1899-12-30T15:48:00"/>
    <n v="12"/>
    <d v="1899-12-30T06:01:00"/>
    <n v="17"/>
    <s v="Sun"/>
    <n v="76306535"/>
    <n v="1800755"/>
    <s v="04-16"/>
    <x v="4"/>
    <n v="4"/>
    <x v="15"/>
    <s v=""/>
  </r>
  <r>
    <x v="1567"/>
    <n v="13.7"/>
    <n v="17.8"/>
    <d v="1899-12-30T00:02:00"/>
    <n v="12"/>
    <d v="1899-12-30T08:17:00"/>
    <n v="5.8"/>
    <s v="Mon"/>
    <n v="106757376"/>
    <n v="2521157"/>
    <s v="04-17"/>
    <x v="4"/>
    <n v="4"/>
    <x v="16"/>
    <s v=""/>
  </r>
  <r>
    <x v="1568"/>
    <n v="15.6"/>
    <n v="24.3"/>
    <d v="1899-12-30T14:58:00"/>
    <n v="9.6999999999999993"/>
    <d v="1899-12-30T05:59:00"/>
    <n v="14.6"/>
    <s v="Tue"/>
    <n v="111103985"/>
    <n v="2618723"/>
    <s v="04-18"/>
    <x v="4"/>
    <n v="4"/>
    <x v="17"/>
    <s v=""/>
  </r>
  <r>
    <x v="1569"/>
    <n v="15.8"/>
    <n v="21.2"/>
    <d v="1899-12-30T15:24:00"/>
    <n v="10.4"/>
    <d v="1899-12-30T05:57:00"/>
    <n v="10.8"/>
    <s v="Wed"/>
    <n v="110890118"/>
    <n v="2610388"/>
    <s v="04-19"/>
    <x v="4"/>
    <n v="4"/>
    <x v="18"/>
    <s v=""/>
  </r>
  <r>
    <x v="1570"/>
    <n v="13.9"/>
    <n v="19.600000000000001"/>
    <d v="1899-12-30T11:56:00"/>
    <n v="10.6"/>
    <d v="1899-12-30T23:59:00"/>
    <n v="9"/>
    <s v="Thu"/>
    <n v="113709046"/>
    <n v="2673936"/>
    <s v="04-20"/>
    <x v="4"/>
    <n v="4"/>
    <x v="19"/>
    <s v=""/>
  </r>
  <r>
    <x v="1571"/>
    <n v="14.7"/>
    <n v="21.3"/>
    <d v="1899-12-30T13:51:00"/>
    <n v="8.6999999999999993"/>
    <d v="1899-12-30T05:40:00"/>
    <n v="12.6"/>
    <s v="Fri"/>
    <n v="112051597"/>
    <n v="2634820"/>
    <s v="04-21"/>
    <x v="4"/>
    <n v="4"/>
    <x v="20"/>
    <s v=""/>
  </r>
  <r>
    <x v="1572"/>
    <n v="13.9"/>
    <n v="21.4"/>
    <d v="1899-12-30T14:33:00"/>
    <n v="8.9"/>
    <d v="1899-12-30T06:27:00"/>
    <n v="12.5"/>
    <s v="Sat"/>
    <n v="100148319"/>
    <n v="2361829"/>
    <s v="04-22"/>
    <x v="4"/>
    <n v="4"/>
    <x v="21"/>
    <s v=""/>
  </r>
  <r>
    <x v="1573"/>
    <n v="15.9"/>
    <n v="23.7"/>
    <d v="1899-12-30T14:38:00"/>
    <n v="7.5"/>
    <d v="1899-12-30T05:28:00"/>
    <n v="16.2"/>
    <s v="Sun"/>
    <n v="84296135"/>
    <n v="1984450"/>
    <s v="04-23"/>
    <x v="4"/>
    <n v="4"/>
    <x v="22"/>
    <s v=""/>
  </r>
  <r>
    <x v="1574"/>
    <n v="17.100000000000001"/>
    <n v="25.2"/>
    <d v="1899-12-30T14:52:00"/>
    <n v="8.6"/>
    <d v="1899-12-30T05:25:00"/>
    <n v="16.600000000000001"/>
    <s v="Mon"/>
    <n v="102190679"/>
    <n v="2398084"/>
    <s v="04-24"/>
    <x v="4"/>
    <n v="4"/>
    <x v="23"/>
    <s v=""/>
  </r>
  <r>
    <x v="1575"/>
    <n v="19.5"/>
    <n v="24.4"/>
    <d v="1899-12-30T14:41:00"/>
    <n v="14"/>
    <d v="1899-12-30T05:45:00"/>
    <n v="10.4"/>
    <s v="Tue"/>
    <n v="103630649"/>
    <n v="2428970"/>
    <s v="04-25"/>
    <x v="4"/>
    <n v="4"/>
    <x v="24"/>
    <s v=""/>
  </r>
  <r>
    <x v="1576"/>
    <n v="16"/>
    <n v="20.9"/>
    <d v="1899-12-30T16:43:00"/>
    <n v="13"/>
    <d v="1899-12-30T05:43:00"/>
    <n v="7.9"/>
    <s v="Wed"/>
    <n v="103310970"/>
    <n v="2425114"/>
    <s v="04-26"/>
    <x v="4"/>
    <n v="4"/>
    <x v="25"/>
    <s v=""/>
  </r>
  <r>
    <x v="1577"/>
    <n v="15.4"/>
    <n v="20.5"/>
    <d v="1899-12-30T14:11:00"/>
    <n v="10.9"/>
    <d v="1899-12-30T05:52:00"/>
    <n v="9.6"/>
    <s v="Thu"/>
    <n v="105570824"/>
    <n v="2477381"/>
    <s v="04-27"/>
    <x v="4"/>
    <n v="4"/>
    <x v="26"/>
    <s v=""/>
  </r>
  <r>
    <x v="1578"/>
    <n v="17.7"/>
    <n v="26.3"/>
    <d v="1899-12-30T15:20:00"/>
    <n v="7"/>
    <d v="1899-12-30T05:25:00"/>
    <n v="19.3"/>
    <s v="Fri"/>
    <n v="101969399"/>
    <n v="2391983"/>
    <s v="04-28"/>
    <x v="4"/>
    <n v="4"/>
    <x v="27"/>
    <s v=""/>
  </r>
  <r>
    <x v="1579"/>
    <n v="19.7"/>
    <n v="27.9"/>
    <d v="1899-12-30T15:49:00"/>
    <n v="10"/>
    <d v="1899-12-30T05:56:00"/>
    <n v="17.899999999999999"/>
    <s v="Sat"/>
    <n v="86328860"/>
    <n v="2005790"/>
    <s v="04-29"/>
    <x v="4"/>
    <n v="4"/>
    <x v="28"/>
    <s v=""/>
  </r>
  <r>
    <x v="1580"/>
    <n v="23.5"/>
    <n v="31.1"/>
    <d v="1899-12-30T15:10:00"/>
    <n v="14.5"/>
    <d v="1899-12-30T05:21:00"/>
    <n v="16.600000000000001"/>
    <s v="Sun"/>
    <n v="67217141"/>
    <n v="1564740"/>
    <s v="04-30"/>
    <x v="4"/>
    <n v="4"/>
    <x v="29"/>
    <s v=""/>
  </r>
  <r>
    <x v="1581"/>
    <n v="18.5"/>
    <n v="23.3"/>
    <d v="1899-12-30T14:59:00"/>
    <n v="13.3"/>
    <d v="1899-12-30T23:55:00"/>
    <n v="10"/>
    <s v="Mon"/>
    <n v="73948128"/>
    <n v="1738102"/>
    <s v="05-01"/>
    <x v="4"/>
    <n v="5"/>
    <x v="0"/>
    <s v=""/>
  </r>
  <r>
    <x v="1582"/>
    <n v="16.7"/>
    <n v="24.7"/>
    <d v="1899-12-30T15:36:00"/>
    <n v="8.5"/>
    <d v="1899-12-30T05:49:00"/>
    <n v="16.2"/>
    <s v="Tue"/>
    <n v="88644770"/>
    <n v="2078994"/>
    <s v="05-02"/>
    <x v="4"/>
    <n v="5"/>
    <x v="1"/>
    <s v=""/>
  </r>
  <r>
    <x v="1583"/>
    <n v="19.3"/>
    <n v="28.5"/>
    <d v="1899-12-30T16:39:00"/>
    <n v="8.5"/>
    <d v="1899-12-30T05:53:00"/>
    <n v="20"/>
    <s v="Wed"/>
    <n v="83767720"/>
    <n v="1941400"/>
    <s v="05-03"/>
    <x v="4"/>
    <n v="5"/>
    <x v="2"/>
    <s v="부처님오신날"/>
  </r>
  <r>
    <x v="1584"/>
    <n v="20.3"/>
    <n v="28.4"/>
    <d v="1899-12-30T14:20:00"/>
    <n v="10.7"/>
    <d v="1899-12-30T05:33:00"/>
    <n v="17.7"/>
    <s v="Thu"/>
    <n v="83457252"/>
    <n v="1938536"/>
    <s v="05-04"/>
    <x v="4"/>
    <n v="5"/>
    <x v="3"/>
    <s v=""/>
  </r>
  <r>
    <x v="1585"/>
    <n v="20.6"/>
    <n v="26.5"/>
    <d v="1899-12-30T12:08:00"/>
    <n v="17.100000000000001"/>
    <d v="1899-12-30T05:37:00"/>
    <n v="9.4"/>
    <s v="Fri"/>
    <n v="75232652"/>
    <n v="1752689"/>
    <s v="05-05"/>
    <x v="4"/>
    <n v="5"/>
    <x v="4"/>
    <s v="어린이날"/>
  </r>
  <r>
    <x v="1586"/>
    <n v="19.2"/>
    <n v="25.1"/>
    <d v="1899-12-30T15:15:00"/>
    <n v="15.1"/>
    <d v="1899-12-30T07:25:00"/>
    <n v="10"/>
    <s v="Sat"/>
    <n v="62705005"/>
    <n v="1470075"/>
    <s v="05-06"/>
    <x v="4"/>
    <n v="5"/>
    <x v="5"/>
    <s v=""/>
  </r>
  <r>
    <x v="1587"/>
    <n v="20.100000000000001"/>
    <n v="28.1"/>
    <d v="1899-12-30T14:48:00"/>
    <n v="11.2"/>
    <d v="1899-12-30T05:14:00"/>
    <n v="16.899999999999999"/>
    <s v="Sun"/>
    <n v="63044580"/>
    <n v="1483229"/>
    <s v="05-07"/>
    <x v="4"/>
    <n v="5"/>
    <x v="6"/>
    <s v=""/>
  </r>
  <r>
    <x v="1588"/>
    <n v="20.5"/>
    <n v="27.6"/>
    <d v="1899-12-30T15:10:00"/>
    <n v="10.9"/>
    <d v="1899-12-30T05:18:00"/>
    <n v="16.7"/>
    <s v="Mon"/>
    <n v="82329427"/>
    <n v="1937631"/>
    <s v="05-08"/>
    <x v="4"/>
    <n v="5"/>
    <x v="7"/>
    <s v=""/>
  </r>
  <r>
    <x v="1589"/>
    <n v="15.4"/>
    <n v="19.600000000000001"/>
    <d v="1899-12-30T00:04:00"/>
    <n v="13.5"/>
    <d v="1899-12-30T22:51:00"/>
    <n v="6.1"/>
    <s v="Tue"/>
    <n v="86318118"/>
    <n v="2031740"/>
    <s v="05-09"/>
    <x v="4"/>
    <n v="5"/>
    <x v="8"/>
    <s v="대통령 선거일"/>
  </r>
  <r>
    <x v="1590"/>
    <n v="16.3"/>
    <n v="21.2"/>
    <d v="1899-12-30T16:11:00"/>
    <n v="13.5"/>
    <d v="1899-12-30T00:10:00"/>
    <n v="7.7"/>
    <s v="Wed"/>
    <n v="91174403"/>
    <n v="2140667"/>
    <s v="05-10"/>
    <x v="4"/>
    <n v="5"/>
    <x v="9"/>
    <s v=""/>
  </r>
  <r>
    <x v="1591"/>
    <n v="20"/>
    <n v="27.7"/>
    <d v="1899-12-30T17:03:00"/>
    <n v="12.7"/>
    <d v="1899-12-30T03:13:00"/>
    <n v="15"/>
    <s v="Thu"/>
    <n v="89520601"/>
    <n v="2093965"/>
    <s v="05-11"/>
    <x v="4"/>
    <n v="5"/>
    <x v="10"/>
    <s v=""/>
  </r>
  <r>
    <x v="1592"/>
    <n v="18"/>
    <n v="20.3"/>
    <d v="1899-12-30T11:31:00"/>
    <n v="15.4"/>
    <d v="1899-12-30T23:44:00"/>
    <n v="4.9000000000000004"/>
    <s v="Fri"/>
    <n v="87697071"/>
    <n v="2048210"/>
    <s v="05-12"/>
    <x v="4"/>
    <n v="5"/>
    <x v="11"/>
    <s v=""/>
  </r>
  <r>
    <x v="1593"/>
    <n v="20.2"/>
    <n v="27.7"/>
    <d v="1899-12-30T14:30:00"/>
    <n v="12.6"/>
    <d v="1899-12-30T05:10:00"/>
    <n v="15.1"/>
    <s v="Sat"/>
    <n v="77130379"/>
    <n v="1808244"/>
    <s v="05-13"/>
    <x v="4"/>
    <n v="5"/>
    <x v="12"/>
    <s v=""/>
  </r>
  <r>
    <x v="1594"/>
    <n v="19.7"/>
    <n v="25.9"/>
    <d v="1899-12-30T13:09:00"/>
    <n v="14.5"/>
    <d v="1899-12-30T05:45:00"/>
    <n v="11.4"/>
    <s v="Sun"/>
    <n v="63786063"/>
    <n v="1496591"/>
    <s v="05-14"/>
    <x v="4"/>
    <n v="5"/>
    <x v="13"/>
    <s v=""/>
  </r>
  <r>
    <x v="1595"/>
    <n v="19"/>
    <n v="24.6"/>
    <d v="1899-12-30T16:31:00"/>
    <n v="12.5"/>
    <d v="1899-12-30T05:17:00"/>
    <n v="12.1"/>
    <s v="Mon"/>
    <n v="84117313"/>
    <n v="1979390"/>
    <s v="05-15"/>
    <x v="4"/>
    <n v="5"/>
    <x v="14"/>
    <s v=""/>
  </r>
  <r>
    <x v="1596"/>
    <n v="18.8"/>
    <n v="23.9"/>
    <d v="1899-12-30T14:01:00"/>
    <n v="14.4"/>
    <d v="1899-12-30T04:47:00"/>
    <n v="9.5"/>
    <s v="Tue"/>
    <n v="88619366"/>
    <n v="2083670"/>
    <s v="05-16"/>
    <x v="4"/>
    <n v="5"/>
    <x v="15"/>
    <s v=""/>
  </r>
  <r>
    <x v="1597"/>
    <n v="19.399999999999999"/>
    <n v="26"/>
    <d v="1899-12-30T14:02:00"/>
    <n v="13.8"/>
    <d v="1899-12-30T06:02:00"/>
    <n v="12.2"/>
    <s v="Wed"/>
    <n v="87888799"/>
    <n v="2061829"/>
    <s v="05-17"/>
    <x v="4"/>
    <n v="5"/>
    <x v="16"/>
    <s v=""/>
  </r>
  <r>
    <x v="1598"/>
    <n v="22.4"/>
    <n v="29.2"/>
    <d v="1899-12-30T16:42:00"/>
    <n v="13.8"/>
    <d v="1899-12-30T05:00:00"/>
    <n v="15.4"/>
    <s v="Thu"/>
    <n v="86447672"/>
    <n v="2031615"/>
    <s v="05-18"/>
    <x v="4"/>
    <n v="5"/>
    <x v="17"/>
    <s v=""/>
  </r>
  <r>
    <x v="1599"/>
    <n v="25.1"/>
    <n v="31.7"/>
    <d v="1899-12-30T15:41:00"/>
    <n v="17"/>
    <d v="1899-12-30T05:51:00"/>
    <n v="14.7"/>
    <s v="Fri"/>
    <n v="84555074"/>
    <n v="1989532"/>
    <s v="05-19"/>
    <x v="4"/>
    <n v="5"/>
    <x v="18"/>
    <s v=""/>
  </r>
  <r>
    <x v="1600"/>
    <n v="25.3"/>
    <n v="31.7"/>
    <d v="1899-12-30T15:41:00"/>
    <n v="20"/>
    <d v="1899-12-30T04:07:00"/>
    <n v="11.7"/>
    <s v="Sat"/>
    <n v="73370337"/>
    <n v="1721635"/>
    <s v="05-20"/>
    <x v="4"/>
    <n v="5"/>
    <x v="19"/>
    <s v=""/>
  </r>
  <r>
    <x v="1601"/>
    <n v="24.1"/>
    <n v="30.2"/>
    <d v="1899-12-30T13:22:00"/>
    <n v="17.600000000000001"/>
    <d v="1899-12-30T05:20:00"/>
    <n v="12.6"/>
    <s v="Sun"/>
    <n v="59262483"/>
    <n v="1391289"/>
    <s v="05-21"/>
    <x v="4"/>
    <n v="5"/>
    <x v="20"/>
    <s v=""/>
  </r>
  <r>
    <x v="1602"/>
    <n v="22.3"/>
    <n v="31"/>
    <d v="1899-12-30T14:12:00"/>
    <n v="16.3"/>
    <d v="1899-12-30T05:39:00"/>
    <n v="14.7"/>
    <s v="Mon"/>
    <n v="80205477"/>
    <n v="1885102"/>
    <s v="05-22"/>
    <x v="4"/>
    <n v="5"/>
    <x v="21"/>
    <s v=""/>
  </r>
  <r>
    <x v="1603"/>
    <n v="21.8"/>
    <n v="28.1"/>
    <d v="1899-12-30T14:10:00"/>
    <n v="14.1"/>
    <d v="1899-12-30T05:18:00"/>
    <n v="14"/>
    <s v="Tue"/>
    <n v="83003501"/>
    <n v="1950995"/>
    <s v="05-23"/>
    <x v="4"/>
    <n v="5"/>
    <x v="22"/>
    <s v=""/>
  </r>
  <r>
    <x v="1604"/>
    <n v="21.2"/>
    <n v="26.3"/>
    <d v="1899-12-30T13:08:00"/>
    <n v="18.399999999999999"/>
    <d v="1899-12-31T00:00:00"/>
    <n v="7.9"/>
    <s v="Wed"/>
    <n v="81536274"/>
    <n v="1918666"/>
    <s v="05-24"/>
    <x v="4"/>
    <n v="5"/>
    <x v="23"/>
    <s v=""/>
  </r>
  <r>
    <x v="1605"/>
    <n v="23.6"/>
    <n v="32.1"/>
    <d v="1899-12-30T15:07:00"/>
    <n v="17.600000000000001"/>
    <d v="1899-12-30T01:44:00"/>
    <n v="14.5"/>
    <s v="Thu"/>
    <n v="82016179"/>
    <n v="1928540"/>
    <s v="05-25"/>
    <x v="4"/>
    <n v="5"/>
    <x v="24"/>
    <s v=""/>
  </r>
  <r>
    <x v="1606"/>
    <n v="17.899999999999999"/>
    <n v="24"/>
    <d v="1899-12-30T15:06:00"/>
    <n v="13.5"/>
    <d v="1899-12-30T23:54:00"/>
    <n v="10.5"/>
    <s v="Fri"/>
    <n v="82134844"/>
    <n v="1919600"/>
    <s v="05-26"/>
    <x v="4"/>
    <n v="5"/>
    <x v="25"/>
    <s v=""/>
  </r>
  <r>
    <x v="1607"/>
    <n v="19.3"/>
    <n v="27.7"/>
    <d v="1899-12-30T16:45:00"/>
    <n v="11.5"/>
    <d v="1899-12-30T04:55:00"/>
    <n v="16.2"/>
    <s v="Sat"/>
    <n v="70063897"/>
    <n v="1639321"/>
    <s v="05-27"/>
    <x v="4"/>
    <n v="5"/>
    <x v="26"/>
    <s v=""/>
  </r>
  <r>
    <x v="1608"/>
    <n v="22.7"/>
    <n v="30.9"/>
    <d v="1899-12-30T16:22:00"/>
    <n v="13"/>
    <d v="1899-12-30T05:30:00"/>
    <n v="17.899999999999999"/>
    <s v="Sun"/>
    <n v="57910293"/>
    <n v="1354060"/>
    <s v="05-28"/>
    <x v="4"/>
    <n v="5"/>
    <x v="27"/>
    <s v=""/>
  </r>
  <r>
    <x v="1609"/>
    <n v="27.5"/>
    <n v="35.9"/>
    <d v="1899-12-30T15:38:00"/>
    <n v="18.7"/>
    <d v="1899-12-30T04:26:00"/>
    <n v="17.2"/>
    <s v="Mon"/>
    <n v="78440436"/>
    <n v="1828514"/>
    <s v="05-29"/>
    <x v="4"/>
    <n v="5"/>
    <x v="28"/>
    <s v=""/>
  </r>
  <r>
    <x v="1610"/>
    <n v="26.3"/>
    <n v="33.299999999999997"/>
    <d v="1899-12-30T15:11:00"/>
    <n v="19.2"/>
    <d v="1899-12-30T05:02:00"/>
    <n v="14.1"/>
    <s v="Tue"/>
    <n v="80791108"/>
    <n v="1888188"/>
    <s v="05-30"/>
    <x v="4"/>
    <n v="5"/>
    <x v="29"/>
    <s v=""/>
  </r>
  <r>
    <x v="1611"/>
    <n v="24.6"/>
    <n v="30.7"/>
    <d v="1899-12-30T13:40:00"/>
    <n v="19.899999999999999"/>
    <d v="1899-12-30T04:57:00"/>
    <n v="10.8"/>
    <s v="Wed"/>
    <n v="79387577"/>
    <n v="1857041"/>
    <s v="05-31"/>
    <x v="4"/>
    <n v="5"/>
    <x v="30"/>
    <s v=""/>
  </r>
  <r>
    <x v="1612"/>
    <n v="23.8"/>
    <n v="32.6"/>
    <d v="1899-12-30T15:49:00"/>
    <n v="17.5"/>
    <d v="1899-12-30T23:48:00"/>
    <n v="15.1"/>
    <s v="Thu"/>
    <n v="79084818"/>
    <n v="1851096"/>
    <s v="06-01"/>
    <x v="4"/>
    <n v="6"/>
    <x v="0"/>
    <s v=""/>
  </r>
  <r>
    <x v="1613"/>
    <n v="20.2"/>
    <n v="28.8"/>
    <d v="1899-12-30T15:33:00"/>
    <n v="14.3"/>
    <d v="1899-12-30T05:16:00"/>
    <n v="14.5"/>
    <s v="Fri"/>
    <n v="78017516"/>
    <n v="1823948"/>
    <s v="06-02"/>
    <x v="4"/>
    <n v="6"/>
    <x v="1"/>
    <s v=""/>
  </r>
  <r>
    <x v="1614"/>
    <n v="20.7"/>
    <n v="27.3"/>
    <d v="1899-12-30T13:40:00"/>
    <n v="16.2"/>
    <d v="1899-12-30T23:54:00"/>
    <n v="11.1"/>
    <s v="Sat"/>
    <n v="66509047"/>
    <n v="1553214"/>
    <s v="06-03"/>
    <x v="4"/>
    <n v="6"/>
    <x v="2"/>
    <s v=""/>
  </r>
  <r>
    <x v="1615"/>
    <n v="20.7"/>
    <n v="29.1"/>
    <d v="1899-12-30T15:28:00"/>
    <n v="12.2"/>
    <d v="1899-12-30T05:01:00"/>
    <n v="16.899999999999999"/>
    <s v="Sun"/>
    <n v="55227397"/>
    <n v="1290684"/>
    <s v="06-04"/>
    <x v="4"/>
    <n v="6"/>
    <x v="3"/>
    <s v=""/>
  </r>
  <r>
    <x v="1616"/>
    <n v="19.600000000000001"/>
    <n v="26.8"/>
    <d v="1899-12-30T13:29:00"/>
    <n v="13.4"/>
    <d v="1899-12-30T05:06:00"/>
    <n v="13.4"/>
    <s v="Mon"/>
    <n v="75149812"/>
    <n v="1750738"/>
    <s v="06-05"/>
    <x v="4"/>
    <n v="6"/>
    <x v="4"/>
    <s v=""/>
  </r>
  <r>
    <x v="1617"/>
    <n v="17.899999999999999"/>
    <n v="21.8"/>
    <d v="1899-12-30T14:15:00"/>
    <n v="15.2"/>
    <d v="1899-12-30T05:26:00"/>
    <n v="6.6"/>
    <s v="Tue"/>
    <n v="74391390"/>
    <n v="1732790"/>
    <s v="06-06"/>
    <x v="4"/>
    <n v="6"/>
    <x v="5"/>
    <s v="현충일"/>
  </r>
  <r>
    <x v="1618"/>
    <n v="21.3"/>
    <n v="26.5"/>
    <d v="1899-12-30T15:32:00"/>
    <n v="17.3"/>
    <d v="1899-12-30T00:02:00"/>
    <n v="9.1999999999999993"/>
    <s v="Wed"/>
    <n v="80260966"/>
    <n v="1874060"/>
    <s v="06-07"/>
    <x v="4"/>
    <n v="6"/>
    <x v="6"/>
    <s v=""/>
  </r>
  <r>
    <x v="1619"/>
    <n v="22.6"/>
    <n v="27.9"/>
    <d v="1899-12-30T15:56:00"/>
    <n v="18.100000000000001"/>
    <d v="1899-12-30T03:45:00"/>
    <n v="9.8000000000000007"/>
    <s v="Thu"/>
    <n v="81159161"/>
    <n v="1901138"/>
    <s v="06-08"/>
    <x v="4"/>
    <n v="6"/>
    <x v="7"/>
    <s v=""/>
  </r>
  <r>
    <x v="1620"/>
    <n v="25.6"/>
    <n v="33"/>
    <d v="1899-12-30T15:20:00"/>
    <n v="17.399999999999999"/>
    <d v="1899-12-30T05:11:00"/>
    <n v="15.6"/>
    <s v="Fri"/>
    <n v="79907337"/>
    <n v="1871541"/>
    <s v="06-09"/>
    <x v="4"/>
    <n v="6"/>
    <x v="8"/>
    <s v=""/>
  </r>
  <r>
    <x v="1621"/>
    <n v="22.5"/>
    <n v="28.9"/>
    <d v="1899-12-30T15:31:00"/>
    <n v="18.600000000000001"/>
    <d v="1899-12-30T23:54:00"/>
    <n v="10.3"/>
    <s v="Sat"/>
    <n v="66463533"/>
    <n v="1556294"/>
    <s v="06-10"/>
    <x v="4"/>
    <n v="6"/>
    <x v="9"/>
    <s v=""/>
  </r>
  <r>
    <x v="1622"/>
    <n v="21.1"/>
    <n v="28.9"/>
    <d v="1899-12-30T15:03:00"/>
    <n v="17.100000000000001"/>
    <d v="1899-12-30T04:47:00"/>
    <n v="11.8"/>
    <s v="Sun"/>
    <n v="55035268"/>
    <n v="1288183"/>
    <s v="06-11"/>
    <x v="4"/>
    <n v="6"/>
    <x v="10"/>
    <s v=""/>
  </r>
  <r>
    <x v="1623"/>
    <n v="19.2"/>
    <n v="23.8"/>
    <d v="1899-12-30T14:17:00"/>
    <n v="15.8"/>
    <d v="1899-12-30T05:15:00"/>
    <n v="8"/>
    <s v="Mon"/>
    <n v="75865143"/>
    <n v="1773631"/>
    <s v="06-12"/>
    <x v="4"/>
    <n v="6"/>
    <x v="11"/>
    <s v=""/>
  </r>
  <r>
    <x v="1624"/>
    <n v="20.5"/>
    <n v="27.7"/>
    <d v="1899-12-30T16:42:00"/>
    <n v="15.7"/>
    <d v="1899-12-30T04:16:00"/>
    <n v="12"/>
    <s v="Tue"/>
    <n v="81524684"/>
    <n v="1904804"/>
    <s v="06-13"/>
    <x v="4"/>
    <n v="6"/>
    <x v="12"/>
    <s v=""/>
  </r>
  <r>
    <x v="1625"/>
    <n v="22.6"/>
    <n v="29.2"/>
    <d v="1899-12-30T15:38:00"/>
    <n v="15.3"/>
    <d v="1899-12-30T05:52:00"/>
    <n v="13.9"/>
    <s v="Wed"/>
    <n v="80733548"/>
    <n v="1884561"/>
    <s v="06-14"/>
    <x v="4"/>
    <n v="6"/>
    <x v="13"/>
    <s v=""/>
  </r>
  <r>
    <x v="1626"/>
    <n v="25.8"/>
    <n v="32.700000000000003"/>
    <d v="1899-12-30T14:32:00"/>
    <n v="20.5"/>
    <d v="1899-12-30T05:29:00"/>
    <n v="12.2"/>
    <s v="Thu"/>
    <n v="80269613"/>
    <n v="1874556"/>
    <s v="06-15"/>
    <x v="4"/>
    <n v="6"/>
    <x v="14"/>
    <s v=""/>
  </r>
  <r>
    <x v="1627"/>
    <n v="22.1"/>
    <n v="28"/>
    <d v="1899-12-30T14:04:00"/>
    <n v="18.399999999999999"/>
    <d v="1899-12-30T23:49:00"/>
    <n v="9.6"/>
    <s v="Fri"/>
    <n v="78821778"/>
    <n v="1838135"/>
    <s v="06-16"/>
    <x v="4"/>
    <n v="6"/>
    <x v="15"/>
    <s v=""/>
  </r>
  <r>
    <x v="1628"/>
    <n v="23.5"/>
    <n v="32.4"/>
    <d v="1899-12-30T16:26:00"/>
    <n v="16.399999999999999"/>
    <d v="1899-12-30T05:09:00"/>
    <n v="16"/>
    <s v="Sat"/>
    <n v="67785958"/>
    <n v="1582599"/>
    <s v="06-17"/>
    <x v="4"/>
    <n v="6"/>
    <x v="16"/>
    <s v=""/>
  </r>
  <r>
    <x v="1629"/>
    <n v="26.1"/>
    <n v="35.700000000000003"/>
    <d v="1899-12-30T15:36:00"/>
    <n v="17.8"/>
    <d v="1899-12-30T04:41:00"/>
    <n v="17.899999999999999"/>
    <s v="Sun"/>
    <n v="55458974"/>
    <n v="1294395"/>
    <s v="06-18"/>
    <x v="4"/>
    <n v="6"/>
    <x v="17"/>
    <s v=""/>
  </r>
  <r>
    <x v="1630"/>
    <n v="28.6"/>
    <n v="36.299999999999997"/>
    <d v="1899-12-30T15:44:00"/>
    <n v="20.3"/>
    <d v="1899-12-30T05:52:00"/>
    <n v="16"/>
    <s v="Mon"/>
    <n v="76006863"/>
    <n v="1773745"/>
    <s v="06-19"/>
    <x v="4"/>
    <n v="6"/>
    <x v="18"/>
    <s v=""/>
  </r>
  <r>
    <x v="1631"/>
    <n v="25"/>
    <n v="30.5"/>
    <d v="1899-12-30T14:23:00"/>
    <n v="19.899999999999999"/>
    <d v="1899-12-30T23:58:00"/>
    <n v="10.6"/>
    <s v="Tue"/>
    <n v="78601414"/>
    <n v="1834976"/>
    <s v="06-20"/>
    <x v="4"/>
    <n v="6"/>
    <x v="19"/>
    <s v=""/>
  </r>
  <r>
    <x v="1632"/>
    <n v="24.2"/>
    <n v="32.200000000000003"/>
    <d v="1899-12-30T14:43:00"/>
    <n v="18.7"/>
    <d v="1899-12-30T05:19:00"/>
    <n v="13.5"/>
    <s v="Wed"/>
    <n v="79487344"/>
    <n v="1857978"/>
    <s v="06-21"/>
    <x v="4"/>
    <n v="6"/>
    <x v="20"/>
    <s v=""/>
  </r>
  <r>
    <x v="1633"/>
    <n v="26"/>
    <n v="33.200000000000003"/>
    <d v="1899-12-30T17:45:00"/>
    <n v="18.899999999999999"/>
    <d v="1899-12-30T05:17:00"/>
    <n v="14.3"/>
    <s v="Thu"/>
    <n v="79342556"/>
    <n v="1856770"/>
    <s v="06-22"/>
    <x v="4"/>
    <n v="6"/>
    <x v="21"/>
    <s v=""/>
  </r>
  <r>
    <x v="1634"/>
    <n v="26.6"/>
    <n v="33.799999999999997"/>
    <d v="1899-12-30T13:31:00"/>
    <n v="20.2"/>
    <d v="1899-12-30T05:49:00"/>
    <n v="13.6"/>
    <s v="Fri"/>
    <n v="78514603"/>
    <n v="1839624"/>
    <s v="06-23"/>
    <x v="4"/>
    <n v="6"/>
    <x v="22"/>
    <s v=""/>
  </r>
  <r>
    <x v="1635"/>
    <n v="25.8"/>
    <n v="33.200000000000003"/>
    <d v="1899-12-30T14:43:00"/>
    <n v="20.399999999999999"/>
    <d v="1899-12-30T05:03:00"/>
    <n v="12.8"/>
    <s v="Sat"/>
    <n v="64996870"/>
    <n v="1521918"/>
    <s v="06-24"/>
    <x v="4"/>
    <n v="6"/>
    <x v="23"/>
    <s v=""/>
  </r>
  <r>
    <x v="1636"/>
    <n v="23.5"/>
    <n v="29.7"/>
    <d v="1899-12-30T12:34:00"/>
    <n v="19.7"/>
    <d v="1899-12-30T22:13:00"/>
    <n v="10"/>
    <s v="Sun"/>
    <n v="52596888"/>
    <n v="1230620"/>
    <s v="06-25"/>
    <x v="4"/>
    <n v="6"/>
    <x v="24"/>
    <s v=""/>
  </r>
  <r>
    <x v="1637"/>
    <n v="21.9"/>
    <n v="26.8"/>
    <d v="1899-12-30T14:39:00"/>
    <n v="19.7"/>
    <d v="1899-12-30T00:14:00"/>
    <n v="7.1"/>
    <s v="Mon"/>
    <n v="74809070"/>
    <n v="1751121"/>
    <s v="06-26"/>
    <x v="4"/>
    <n v="6"/>
    <x v="25"/>
    <s v=""/>
  </r>
  <r>
    <x v="1638"/>
    <n v="23.9"/>
    <n v="28.5"/>
    <d v="1899-12-30T14:39:00"/>
    <n v="20.100000000000001"/>
    <d v="1899-12-30T04:49:00"/>
    <n v="8.4"/>
    <s v="Tue"/>
    <n v="78247618"/>
    <n v="1838804"/>
    <s v="06-27"/>
    <x v="4"/>
    <n v="6"/>
    <x v="26"/>
    <s v=""/>
  </r>
  <r>
    <x v="1639"/>
    <n v="25.9"/>
    <n v="32.700000000000003"/>
    <d v="1899-12-30T15:11:00"/>
    <n v="19.7"/>
    <d v="1899-12-30T05:44:00"/>
    <n v="13"/>
    <s v="Wed"/>
    <n v="77913432"/>
    <n v="1825601"/>
    <s v="06-28"/>
    <x v="4"/>
    <n v="6"/>
    <x v="27"/>
    <s v=""/>
  </r>
  <r>
    <x v="1640"/>
    <n v="25.2"/>
    <n v="29.6"/>
    <d v="1899-12-30T15:18:00"/>
    <n v="21.2"/>
    <d v="1899-12-30T05:16:00"/>
    <n v="8.4"/>
    <s v="Thu"/>
    <n v="77743456"/>
    <n v="1817503"/>
    <s v="06-29"/>
    <x v="4"/>
    <n v="6"/>
    <x v="28"/>
    <s v=""/>
  </r>
  <r>
    <x v="1641"/>
    <n v="27.1"/>
    <n v="32.700000000000003"/>
    <d v="1899-12-30T16:49:00"/>
    <n v="21.5"/>
    <d v="1899-12-30T03:48:00"/>
    <n v="11.2"/>
    <s v="Fri"/>
    <n v="75882428"/>
    <n v="1783015"/>
    <s v="06-30"/>
    <x v="4"/>
    <n v="6"/>
    <x v="29"/>
    <s v=""/>
  </r>
  <r>
    <x v="1642"/>
    <n v="27.5"/>
    <n v="30.5"/>
    <d v="1899-12-30T18:01:00"/>
    <n v="24.9"/>
    <d v="1899-12-30T04:55:00"/>
    <n v="5.6"/>
    <s v="Sat"/>
    <n v="62770114"/>
    <n v="1473183"/>
    <s v="07-01"/>
    <x v="4"/>
    <n v="7"/>
    <x v="0"/>
    <s v=""/>
  </r>
  <r>
    <x v="1643"/>
    <n v="27.4"/>
    <n v="31.1"/>
    <d v="1899-12-30T11:30:00"/>
    <n v="23.7"/>
    <d v="1899-12-30T05:15:00"/>
    <n v="7.4"/>
    <s v="Sun"/>
    <n v="52507155"/>
    <n v="1233196"/>
    <s v="07-02"/>
    <x v="4"/>
    <n v="7"/>
    <x v="1"/>
    <s v=""/>
  </r>
  <r>
    <x v="1644"/>
    <n v="28.7"/>
    <n v="34.299999999999997"/>
    <d v="1899-12-30T14:18:00"/>
    <n v="25.7"/>
    <d v="1899-12-30T23:41:00"/>
    <n v="8.6"/>
    <s v="Mon"/>
    <n v="75170279"/>
    <n v="1769543"/>
    <s v="07-03"/>
    <x v="4"/>
    <n v="7"/>
    <x v="2"/>
    <s v=""/>
  </r>
  <r>
    <x v="1645"/>
    <n v="26.4"/>
    <n v="32.1"/>
    <d v="1899-12-30T12:58:00"/>
    <n v="24"/>
    <d v="1899-12-30T22:26:00"/>
    <n v="8.1"/>
    <s v="Tue"/>
    <n v="78149270"/>
    <n v="1838145"/>
    <s v="07-04"/>
    <x v="4"/>
    <n v="7"/>
    <x v="3"/>
    <s v=""/>
  </r>
  <r>
    <x v="1646"/>
    <n v="27.4"/>
    <n v="33.1"/>
    <d v="1899-12-30T15:00:00"/>
    <n v="22.7"/>
    <d v="1899-12-30T05:57:00"/>
    <n v="10.4"/>
    <s v="Wed"/>
    <n v="77922177"/>
    <n v="1833474"/>
    <s v="07-05"/>
    <x v="4"/>
    <n v="7"/>
    <x v="4"/>
    <s v=""/>
  </r>
  <r>
    <x v="1647"/>
    <n v="26.9"/>
    <n v="32.799999999999997"/>
    <d v="1899-12-30T14:21:00"/>
    <n v="23.4"/>
    <d v="1899-12-30T06:09:00"/>
    <n v="9.4"/>
    <s v="Thu"/>
    <n v="76319669"/>
    <n v="1796311"/>
    <s v="07-06"/>
    <x v="4"/>
    <n v="7"/>
    <x v="5"/>
    <s v=""/>
  </r>
  <r>
    <x v="1648"/>
    <n v="26.8"/>
    <n v="29.2"/>
    <d v="1899-12-30T16:38:00"/>
    <n v="24.4"/>
    <d v="1899-12-30T05:14:00"/>
    <n v="4.8"/>
    <s v="Fri"/>
    <n v="76931202"/>
    <n v="1809552"/>
    <s v="07-07"/>
    <x v="4"/>
    <n v="7"/>
    <x v="6"/>
    <s v=""/>
  </r>
  <r>
    <x v="1649"/>
    <n v="26.8"/>
    <n v="29.7"/>
    <d v="1899-12-30T16:30:00"/>
    <n v="25"/>
    <d v="1899-12-30T05:36:00"/>
    <n v="4.7"/>
    <s v="Sat"/>
    <n v="62557741"/>
    <n v="1472127"/>
    <s v="07-08"/>
    <x v="4"/>
    <n v="7"/>
    <x v="7"/>
    <s v=""/>
  </r>
  <r>
    <x v="1650"/>
    <n v="29.3"/>
    <n v="35.4"/>
    <d v="1899-12-30T13:33:00"/>
    <n v="25"/>
    <d v="1899-12-30T05:05:00"/>
    <n v="10.4"/>
    <s v="Sun"/>
    <n v="51121209"/>
    <n v="1202460"/>
    <s v="07-09"/>
    <x v="4"/>
    <n v="7"/>
    <x v="8"/>
    <s v=""/>
  </r>
  <r>
    <x v="1651"/>
    <n v="29.5"/>
    <n v="32.6"/>
    <d v="1899-12-30T15:16:00"/>
    <n v="27.2"/>
    <d v="1899-12-30T05:52:00"/>
    <n v="5.4"/>
    <s v="Mon"/>
    <n v="74767096"/>
    <n v="1760802"/>
    <s v="07-10"/>
    <x v="4"/>
    <n v="7"/>
    <x v="9"/>
    <s v=""/>
  </r>
  <r>
    <x v="1652"/>
    <n v="29.7"/>
    <n v="34"/>
    <d v="1899-12-30T15:49:00"/>
    <n v="26.8"/>
    <d v="1899-12-30T23:57:00"/>
    <n v="7.2"/>
    <s v="Tue"/>
    <n v="76256486"/>
    <n v="1797716"/>
    <s v="07-11"/>
    <x v="4"/>
    <n v="7"/>
    <x v="10"/>
    <s v=""/>
  </r>
  <r>
    <x v="1653"/>
    <n v="30.6"/>
    <n v="35.9"/>
    <d v="1899-12-30T15:43:00"/>
    <n v="25.9"/>
    <d v="1899-12-30T03:31:00"/>
    <n v="10"/>
    <s v="Wed"/>
    <n v="77879956"/>
    <n v="1836244"/>
    <s v="07-12"/>
    <x v="4"/>
    <n v="7"/>
    <x v="11"/>
    <s v=""/>
  </r>
  <r>
    <x v="1654"/>
    <n v="30.8"/>
    <n v="37.200000000000003"/>
    <d v="1899-12-30T16:07:00"/>
    <n v="24.3"/>
    <d v="1899-12-30T05:44:00"/>
    <n v="12.9"/>
    <s v="Thu"/>
    <n v="76434945"/>
    <n v="1803463"/>
    <s v="07-13"/>
    <x v="4"/>
    <n v="7"/>
    <x v="12"/>
    <s v=""/>
  </r>
  <r>
    <x v="1655"/>
    <n v="28.2"/>
    <n v="35.799999999999997"/>
    <d v="1899-12-30T16:11:00"/>
    <n v="23.1"/>
    <d v="1899-12-30T20:49:00"/>
    <n v="12.7"/>
    <s v="Fri"/>
    <n v="76000976"/>
    <n v="1793932"/>
    <s v="07-14"/>
    <x v="4"/>
    <n v="7"/>
    <x v="13"/>
    <s v=""/>
  </r>
  <r>
    <x v="1656"/>
    <n v="26.3"/>
    <n v="30.9"/>
    <d v="1899-12-30T12:49:00"/>
    <n v="23.7"/>
    <d v="1899-12-30T00:01:00"/>
    <n v="7.2"/>
    <s v="Sat"/>
    <n v="62587472"/>
    <n v="1475656"/>
    <s v="07-15"/>
    <x v="4"/>
    <n v="7"/>
    <x v="14"/>
    <s v=""/>
  </r>
  <r>
    <x v="1657"/>
    <n v="28.7"/>
    <n v="34.5"/>
    <d v="1899-12-30T14:47:00"/>
    <n v="24.8"/>
    <d v="1899-12-30T04:40:00"/>
    <n v="9.6999999999999993"/>
    <s v="Sun"/>
    <n v="50234696"/>
    <n v="1182352"/>
    <s v="07-16"/>
    <x v="4"/>
    <n v="7"/>
    <x v="15"/>
    <s v=""/>
  </r>
  <r>
    <x v="1658"/>
    <n v="27"/>
    <n v="33"/>
    <d v="1899-12-30T15:47:00"/>
    <n v="22.8"/>
    <d v="1899-12-30T18:03:00"/>
    <n v="10.199999999999999"/>
    <s v="Mon"/>
    <n v="72166086"/>
    <n v="1695297"/>
    <s v="07-17"/>
    <x v="4"/>
    <n v="7"/>
    <x v="16"/>
    <s v=""/>
  </r>
  <r>
    <x v="1659"/>
    <n v="27.6"/>
    <n v="32"/>
    <d v="1899-12-30T13:30:00"/>
    <n v="23.3"/>
    <d v="1899-12-30T04:50:00"/>
    <n v="8.6999999999999993"/>
    <s v="Tue"/>
    <n v="76687691"/>
    <n v="1800919"/>
    <s v="07-18"/>
    <x v="4"/>
    <n v="7"/>
    <x v="17"/>
    <s v=""/>
  </r>
  <r>
    <x v="1660"/>
    <n v="29.6"/>
    <n v="35.200000000000003"/>
    <d v="1899-12-30T16:52:00"/>
    <n v="23.9"/>
    <d v="1899-12-30T05:06:00"/>
    <n v="11.3"/>
    <s v="Wed"/>
    <n v="76320456"/>
    <n v="1791293"/>
    <s v="07-19"/>
    <x v="4"/>
    <n v="7"/>
    <x v="18"/>
    <s v=""/>
  </r>
  <r>
    <x v="1661"/>
    <n v="30.8"/>
    <n v="35.6"/>
    <d v="1899-12-30T15:35:00"/>
    <n v="25.6"/>
    <d v="1899-12-30T05:16:00"/>
    <n v="10"/>
    <s v="Thu"/>
    <n v="76466448"/>
    <n v="1796000"/>
    <s v="07-20"/>
    <x v="4"/>
    <n v="7"/>
    <x v="19"/>
    <s v=""/>
  </r>
  <r>
    <x v="1662"/>
    <n v="31.8"/>
    <n v="36.6"/>
    <d v="1899-12-30T16:30:00"/>
    <n v="27.5"/>
    <d v="1899-12-30T04:42:00"/>
    <n v="9.1"/>
    <s v="Fri"/>
    <n v="75411365"/>
    <n v="1776318"/>
    <s v="07-21"/>
    <x v="4"/>
    <n v="7"/>
    <x v="20"/>
    <s v=""/>
  </r>
  <r>
    <x v="1663"/>
    <n v="28.8"/>
    <n v="38.4"/>
    <d v="1899-12-30T12:20:00"/>
    <n v="22.7"/>
    <d v="1899-12-30T23:33:00"/>
    <n v="15.7"/>
    <s v="Sat"/>
    <n v="62148225"/>
    <n v="1462823"/>
    <s v="07-22"/>
    <x v="4"/>
    <n v="7"/>
    <x v="21"/>
    <s v=""/>
  </r>
  <r>
    <x v="1664"/>
    <n v="27.7"/>
    <n v="31.9"/>
    <d v="1899-12-30T17:51:00"/>
    <n v="22.5"/>
    <d v="1899-12-30T03:15:00"/>
    <n v="9.4"/>
    <s v="Sun"/>
    <n v="49557479"/>
    <n v="1167125"/>
    <s v="07-23"/>
    <x v="4"/>
    <n v="7"/>
    <x v="22"/>
    <s v=""/>
  </r>
  <r>
    <x v="1665"/>
    <n v="28.5"/>
    <n v="35.9"/>
    <d v="1899-12-30T13:32:00"/>
    <n v="26.4"/>
    <d v="1899-12-30T23:34:00"/>
    <n v="9.5"/>
    <s v="Mon"/>
    <n v="71623891"/>
    <n v="1690066"/>
    <s v="07-24"/>
    <x v="4"/>
    <n v="7"/>
    <x v="23"/>
    <s v=""/>
  </r>
  <r>
    <x v="1666"/>
    <n v="25.9"/>
    <n v="27.9"/>
    <d v="1899-12-30T11:05:00"/>
    <n v="24"/>
    <d v="1899-12-30T23:47:00"/>
    <n v="3.9"/>
    <s v="Tue"/>
    <n v="74781957"/>
    <n v="1763065"/>
    <s v="07-25"/>
    <x v="4"/>
    <n v="7"/>
    <x v="24"/>
    <s v=""/>
  </r>
  <r>
    <x v="1667"/>
    <n v="25.4"/>
    <n v="30.1"/>
    <d v="1899-12-30T15:42:00"/>
    <n v="21.9"/>
    <d v="1899-12-30T23:57:00"/>
    <n v="8.1999999999999993"/>
    <s v="Wed"/>
    <n v="73904513"/>
    <n v="1741363"/>
    <s v="07-26"/>
    <x v="4"/>
    <n v="7"/>
    <x v="25"/>
    <s v=""/>
  </r>
  <r>
    <x v="1668"/>
    <n v="26.4"/>
    <n v="33.9"/>
    <d v="1899-12-30T16:13:00"/>
    <n v="19.100000000000001"/>
    <d v="1899-12-30T05:22:00"/>
    <n v="14.8"/>
    <s v="Thu"/>
    <n v="72760263"/>
    <n v="1715275"/>
    <s v="07-27"/>
    <x v="4"/>
    <n v="7"/>
    <x v="26"/>
    <s v=""/>
  </r>
  <r>
    <x v="1669"/>
    <n v="28.2"/>
    <n v="35.4"/>
    <d v="1899-12-30T13:34:00"/>
    <n v="21.9"/>
    <d v="1899-12-30T05:20:00"/>
    <n v="13.5"/>
    <s v="Fri"/>
    <n v="69901540"/>
    <n v="1648317"/>
    <s v="07-28"/>
    <x v="4"/>
    <n v="7"/>
    <x v="27"/>
    <s v=""/>
  </r>
  <r>
    <x v="1670"/>
    <n v="23.3"/>
    <n v="26.2"/>
    <d v="1899-12-30T00:01:00"/>
    <n v="21.5"/>
    <d v="1899-12-30T06:46:00"/>
    <n v="4.7"/>
    <s v="Sat"/>
    <n v="57016000"/>
    <n v="1342990"/>
    <s v="07-29"/>
    <x v="4"/>
    <n v="7"/>
    <x v="28"/>
    <s v=""/>
  </r>
  <r>
    <x v="1671"/>
    <n v="26.3"/>
    <n v="30.9"/>
    <d v="1899-12-30T16:15:00"/>
    <n v="22"/>
    <d v="1899-12-30T02:22:00"/>
    <n v="8.9"/>
    <s v="Sun"/>
    <n v="44079210"/>
    <n v="1039318"/>
    <s v="07-30"/>
    <x v="4"/>
    <n v="7"/>
    <x v="29"/>
    <s v=""/>
  </r>
  <r>
    <x v="1672"/>
    <n v="24.8"/>
    <n v="26.1"/>
    <d v="1899-12-30T18:08:00"/>
    <n v="23.7"/>
    <d v="1899-12-30T05:35:00"/>
    <n v="2.4"/>
    <s v="Mon"/>
    <n v="58057331"/>
    <n v="1367820"/>
    <s v="07-31"/>
    <x v="4"/>
    <n v="7"/>
    <x v="30"/>
    <s v=""/>
  </r>
  <r>
    <x v="1673"/>
    <n v="26.9"/>
    <n v="32.799999999999997"/>
    <d v="1899-12-30T15:22:00"/>
    <n v="23.4"/>
    <d v="1899-12-30T01:58:00"/>
    <n v="9.4"/>
    <s v="Tue"/>
    <n v="58906483"/>
    <n v="1384238"/>
    <s v="08-01"/>
    <x v="4"/>
    <n v="8"/>
    <x v="0"/>
    <s v=""/>
  </r>
  <r>
    <x v="1674"/>
    <n v="26.4"/>
    <n v="31.3"/>
    <d v="1899-12-30T16:03:00"/>
    <n v="23.2"/>
    <d v="1899-12-30T04:45:00"/>
    <n v="8.1"/>
    <s v="Wed"/>
    <n v="56952814"/>
    <n v="1335914"/>
    <s v="08-02"/>
    <x v="4"/>
    <n v="8"/>
    <x v="1"/>
    <s v=""/>
  </r>
  <r>
    <x v="1675"/>
    <n v="26.9"/>
    <n v="32.1"/>
    <d v="1899-12-30T15:05:00"/>
    <n v="22.5"/>
    <d v="1899-12-30T05:21:00"/>
    <n v="9.6"/>
    <s v="Thu"/>
    <n v="52791523"/>
    <n v="1239153"/>
    <s v="08-03"/>
    <x v="4"/>
    <n v="8"/>
    <x v="2"/>
    <s v=""/>
  </r>
  <r>
    <x v="1676"/>
    <n v="29.3"/>
    <n v="35.6"/>
    <d v="1899-12-30T15:24:00"/>
    <n v="24.3"/>
    <d v="1899-12-30T05:25:00"/>
    <n v="11.3"/>
    <s v="Fri"/>
    <n v="54576994"/>
    <n v="1284985"/>
    <s v="08-04"/>
    <x v="4"/>
    <n v="8"/>
    <x v="3"/>
    <s v=""/>
  </r>
  <r>
    <x v="1677"/>
    <n v="30.1"/>
    <n v="36.5"/>
    <d v="1899-12-30T14:18:00"/>
    <n v="25.2"/>
    <d v="1899-12-30T05:30:00"/>
    <n v="11.3"/>
    <s v="Sat"/>
    <n v="48285036"/>
    <n v="1140433"/>
    <s v="08-05"/>
    <x v="4"/>
    <n v="8"/>
    <x v="4"/>
    <s v=""/>
  </r>
  <r>
    <x v="1678"/>
    <n v="30.9"/>
    <n v="37"/>
    <d v="1899-12-30T15:10:00"/>
    <n v="25.8"/>
    <d v="1899-12-30T05:47:00"/>
    <n v="11.2"/>
    <s v="Sun"/>
    <n v="43616027"/>
    <n v="1027567"/>
    <s v="08-06"/>
    <x v="4"/>
    <n v="8"/>
    <x v="5"/>
    <s v=""/>
  </r>
  <r>
    <x v="1679"/>
    <n v="30.9"/>
    <n v="35.5"/>
    <d v="1899-12-30T14:32:00"/>
    <n v="26.3"/>
    <d v="1899-12-30T04:40:00"/>
    <n v="9.1999999999999993"/>
    <s v="Mon"/>
    <n v="65010181"/>
    <n v="1531520"/>
    <s v="08-07"/>
    <x v="4"/>
    <n v="8"/>
    <x v="6"/>
    <s v=""/>
  </r>
  <r>
    <x v="1680"/>
    <n v="29.9"/>
    <n v="34.5"/>
    <d v="1899-12-30T14:28:00"/>
    <n v="24.8"/>
    <d v="1899-12-30T05:55:00"/>
    <n v="9.6999999999999993"/>
    <s v="Tue"/>
    <n v="68651106"/>
    <n v="1618481"/>
    <s v="08-08"/>
    <x v="4"/>
    <n v="8"/>
    <x v="7"/>
    <s v=""/>
  </r>
  <r>
    <x v="1681"/>
    <n v="27"/>
    <n v="29.7"/>
    <d v="1899-12-30T11:39:00"/>
    <n v="24.5"/>
    <d v="1899-12-30T23:52:00"/>
    <n v="5.2"/>
    <s v="Wed"/>
    <n v="72547982"/>
    <n v="1707618"/>
    <s v="08-09"/>
    <x v="4"/>
    <n v="8"/>
    <x v="8"/>
    <s v=""/>
  </r>
  <r>
    <x v="1682"/>
    <n v="24.7"/>
    <n v="26.2"/>
    <d v="1899-12-30T16:58:00"/>
    <n v="23.6"/>
    <d v="1899-12-30T23:52:00"/>
    <n v="2.6"/>
    <s v="Thu"/>
    <n v="72234771"/>
    <n v="1700932"/>
    <s v="08-10"/>
    <x v="4"/>
    <n v="8"/>
    <x v="9"/>
    <s v=""/>
  </r>
  <r>
    <x v="1683"/>
    <n v="26"/>
    <n v="32.299999999999997"/>
    <d v="1899-12-30T14:27:00"/>
    <n v="22.8"/>
    <d v="1899-12-30T04:44:00"/>
    <n v="9.5"/>
    <s v="Fri"/>
    <n v="71618582"/>
    <n v="1686388"/>
    <s v="08-11"/>
    <x v="4"/>
    <n v="8"/>
    <x v="10"/>
    <s v=""/>
  </r>
  <r>
    <x v="1684"/>
    <n v="24.9"/>
    <n v="30.2"/>
    <d v="1899-12-30T12:39:00"/>
    <n v="21.3"/>
    <d v="1899-12-30T05:35:00"/>
    <n v="8.9"/>
    <s v="Sat"/>
    <n v="59913657"/>
    <n v="1411467"/>
    <s v="08-12"/>
    <x v="4"/>
    <n v="8"/>
    <x v="11"/>
    <s v=""/>
  </r>
  <r>
    <x v="1685"/>
    <n v="23.6"/>
    <n v="26.7"/>
    <d v="1899-12-30T13:15:00"/>
    <n v="20.5"/>
    <d v="1899-12-30T04:36:00"/>
    <n v="6.2"/>
    <s v="Sun"/>
    <n v="48795158"/>
    <n v="1144926"/>
    <s v="08-13"/>
    <x v="4"/>
    <n v="8"/>
    <x v="12"/>
    <s v=""/>
  </r>
  <r>
    <x v="1686"/>
    <n v="22.4"/>
    <n v="24.2"/>
    <d v="1899-12-30T14:35:00"/>
    <n v="21.3"/>
    <d v="1899-12-30T04:17:00"/>
    <n v="2.9"/>
    <s v="Mon"/>
    <n v="70487440"/>
    <n v="1655607"/>
    <s v="08-14"/>
    <x v="4"/>
    <n v="8"/>
    <x v="13"/>
    <s v=""/>
  </r>
  <r>
    <x v="1687"/>
    <n v="23.5"/>
    <n v="25.2"/>
    <d v="1899-12-30T14:38:00"/>
    <n v="21.6"/>
    <d v="1899-12-30T04:50:00"/>
    <n v="3.6"/>
    <s v="Tue"/>
    <n v="65119438"/>
    <n v="1530405"/>
    <s v="08-15"/>
    <x v="4"/>
    <n v="8"/>
    <x v="14"/>
    <s v="광복절"/>
  </r>
  <r>
    <x v="1688"/>
    <n v="25.2"/>
    <n v="30.4"/>
    <d v="1899-12-30T15:29:00"/>
    <n v="22.8"/>
    <d v="1899-12-30T05:22:00"/>
    <n v="7.6"/>
    <s v="Wed"/>
    <n v="74069635"/>
    <n v="1739240"/>
    <s v="08-16"/>
    <x v="4"/>
    <n v="8"/>
    <x v="15"/>
    <s v=""/>
  </r>
  <r>
    <x v="1689"/>
    <n v="25.1"/>
    <n v="30.3"/>
    <d v="1899-12-30T15:35:00"/>
    <n v="22"/>
    <d v="1899-12-30T02:57:00"/>
    <n v="8.3000000000000007"/>
    <s v="Thu"/>
    <n v="76316542"/>
    <n v="1790015"/>
    <s v="08-17"/>
    <x v="4"/>
    <n v="8"/>
    <x v="16"/>
    <s v=""/>
  </r>
  <r>
    <x v="1690"/>
    <n v="25.5"/>
    <n v="31.1"/>
    <d v="1899-12-30T14:27:00"/>
    <n v="21.8"/>
    <d v="1899-12-30T06:01:00"/>
    <n v="9.3000000000000007"/>
    <s v="Fri"/>
    <n v="74651349"/>
    <n v="1751390"/>
    <s v="08-18"/>
    <x v="4"/>
    <n v="8"/>
    <x v="17"/>
    <s v=""/>
  </r>
  <r>
    <x v="1691"/>
    <n v="25.1"/>
    <n v="30.2"/>
    <d v="1899-12-30T14:55:00"/>
    <n v="22.8"/>
    <d v="1899-12-30T05:31:00"/>
    <n v="7.4"/>
    <s v="Sat"/>
    <n v="63465357"/>
    <n v="1489543"/>
    <s v="08-19"/>
    <x v="4"/>
    <n v="8"/>
    <x v="18"/>
    <s v=""/>
  </r>
  <r>
    <x v="1692"/>
    <n v="25.5"/>
    <n v="29.3"/>
    <d v="1899-12-30T13:28:00"/>
    <n v="23.2"/>
    <d v="1899-12-30T00:54:00"/>
    <n v="6.1"/>
    <s v="Sun"/>
    <n v="50754957"/>
    <n v="1192595"/>
    <s v="08-20"/>
    <x v="4"/>
    <n v="8"/>
    <x v="19"/>
    <s v=""/>
  </r>
  <r>
    <x v="1693"/>
    <n v="26.1"/>
    <n v="32"/>
    <d v="1899-12-30T14:12:00"/>
    <n v="23.4"/>
    <d v="1899-12-30T05:14:00"/>
    <n v="8.6"/>
    <s v="Mon"/>
    <n v="71939540"/>
    <n v="1689819"/>
    <s v="08-21"/>
    <x v="4"/>
    <n v="8"/>
    <x v="20"/>
    <s v=""/>
  </r>
  <r>
    <x v="1694"/>
    <n v="27.5"/>
    <n v="33.5"/>
    <d v="1899-12-30T13:37:00"/>
    <n v="23.7"/>
    <d v="1899-12-30T05:48:00"/>
    <n v="9.8000000000000007"/>
    <s v="Tue"/>
    <n v="77049218"/>
    <n v="1812994"/>
    <s v="08-22"/>
    <x v="4"/>
    <n v="8"/>
    <x v="21"/>
    <s v=""/>
  </r>
  <r>
    <x v="1695"/>
    <n v="30.4"/>
    <n v="35.9"/>
    <d v="1899-12-30T16:05:00"/>
    <n v="25.2"/>
    <d v="1899-12-30T03:46:00"/>
    <n v="10.7"/>
    <s v="Wed"/>
    <n v="77824313"/>
    <n v="1831791"/>
    <s v="08-23"/>
    <x v="4"/>
    <n v="8"/>
    <x v="22"/>
    <s v=""/>
  </r>
  <r>
    <x v="1696"/>
    <n v="31"/>
    <n v="35.5"/>
    <d v="1899-12-30T14:53:00"/>
    <n v="26.2"/>
    <d v="1899-12-30T23:51:00"/>
    <n v="9.3000000000000007"/>
    <s v="Thu"/>
    <n v="75776468"/>
    <n v="1781750"/>
    <s v="08-24"/>
    <x v="4"/>
    <n v="8"/>
    <x v="23"/>
    <s v=""/>
  </r>
  <r>
    <x v="1697"/>
    <n v="28.6"/>
    <n v="33.700000000000003"/>
    <d v="1899-12-30T14:55:00"/>
    <n v="24.1"/>
    <d v="1899-12-30T23:12:00"/>
    <n v="9.6"/>
    <s v="Fri"/>
    <n v="73641461"/>
    <n v="1733452"/>
    <s v="08-25"/>
    <x v="4"/>
    <n v="8"/>
    <x v="24"/>
    <s v=""/>
  </r>
  <r>
    <x v="1698"/>
    <n v="25.5"/>
    <n v="31.4"/>
    <d v="1899-12-30T13:52:00"/>
    <n v="20"/>
    <d v="1899-12-30T23:56:00"/>
    <n v="11.4"/>
    <s v="Sat"/>
    <n v="63020754"/>
    <n v="1482766"/>
    <s v="08-26"/>
    <x v="4"/>
    <n v="8"/>
    <x v="25"/>
    <s v=""/>
  </r>
  <r>
    <x v="1699"/>
    <n v="23.7"/>
    <n v="31"/>
    <d v="1899-12-30T15:32:00"/>
    <n v="16.899999999999999"/>
    <d v="1899-12-30T06:04:00"/>
    <n v="14.1"/>
    <s v="Sun"/>
    <n v="49557649"/>
    <n v="1165265"/>
    <s v="08-27"/>
    <x v="4"/>
    <n v="8"/>
    <x v="26"/>
    <s v=""/>
  </r>
  <r>
    <x v="1700"/>
    <n v="26"/>
    <n v="32.299999999999997"/>
    <d v="1899-12-30T15:18:00"/>
    <n v="19"/>
    <d v="1899-12-30T05:31:00"/>
    <n v="13.3"/>
    <s v="Mon"/>
    <n v="72031616"/>
    <n v="1695079"/>
    <s v="08-28"/>
    <x v="4"/>
    <n v="8"/>
    <x v="27"/>
    <s v=""/>
  </r>
  <r>
    <x v="1701"/>
    <n v="26.1"/>
    <n v="30.9"/>
    <d v="1899-12-30T13:33:00"/>
    <n v="21.4"/>
    <d v="1899-12-30T23:33:00"/>
    <n v="9.5"/>
    <s v="Tue"/>
    <n v="75303885"/>
    <n v="1766512"/>
    <s v="08-29"/>
    <x v="4"/>
    <n v="8"/>
    <x v="28"/>
    <s v=""/>
  </r>
  <r>
    <x v="1702"/>
    <n v="21.9"/>
    <n v="25.6"/>
    <d v="1899-12-30T12:18:00"/>
    <n v="19.399999999999999"/>
    <d v="1899-12-30T23:55:00"/>
    <n v="6.2"/>
    <s v="Wed"/>
    <n v="75129652"/>
    <n v="1762028"/>
    <s v="08-30"/>
    <x v="4"/>
    <n v="8"/>
    <x v="29"/>
    <s v=""/>
  </r>
  <r>
    <x v="1703"/>
    <n v="21.9"/>
    <n v="29.1"/>
    <d v="1899-12-30T15:59:00"/>
    <n v="15.5"/>
    <d v="1899-12-30T06:04:00"/>
    <n v="13.6"/>
    <s v="Thu"/>
    <n v="76248403"/>
    <n v="1782212"/>
    <s v="08-31"/>
    <x v="4"/>
    <n v="8"/>
    <x v="30"/>
    <s v=""/>
  </r>
  <r>
    <x v="1704"/>
    <n v="21.2"/>
    <n v="27.1"/>
    <d v="1899-12-30T13:11:00"/>
    <n v="17.2"/>
    <d v="1899-12-30T02:48:00"/>
    <n v="9.9"/>
    <s v="Fri"/>
    <n v="75464988"/>
    <n v="1766054"/>
    <s v="09-01"/>
    <x v="4"/>
    <n v="9"/>
    <x v="0"/>
    <s v=""/>
  </r>
  <r>
    <x v="1705"/>
    <n v="20.6"/>
    <n v="26.5"/>
    <d v="1899-12-30T14:13:00"/>
    <n v="14.6"/>
    <d v="1899-12-30T05:22:00"/>
    <n v="11.9"/>
    <s v="Sat"/>
    <n v="63792537"/>
    <n v="1493659"/>
    <s v="09-02"/>
    <x v="4"/>
    <n v="9"/>
    <x v="1"/>
    <s v=""/>
  </r>
  <r>
    <x v="1706"/>
    <n v="21.5"/>
    <n v="27.9"/>
    <d v="1899-12-30T15:48:00"/>
    <n v="14.8"/>
    <d v="1899-12-30T06:10:00"/>
    <n v="13.1"/>
    <s v="Sun"/>
    <n v="50636488"/>
    <n v="1185215"/>
    <s v="09-03"/>
    <x v="4"/>
    <n v="9"/>
    <x v="2"/>
    <s v=""/>
  </r>
  <r>
    <x v="1707"/>
    <n v="22.3"/>
    <n v="28"/>
    <d v="1899-12-30T15:20:00"/>
    <n v="17.600000000000001"/>
    <d v="1899-12-30T05:54:00"/>
    <n v="10.4"/>
    <s v="Mon"/>
    <n v="73414511"/>
    <n v="1721253"/>
    <s v="09-04"/>
    <x v="4"/>
    <n v="9"/>
    <x v="3"/>
    <s v=""/>
  </r>
  <r>
    <x v="1708"/>
    <n v="21.4"/>
    <n v="24.8"/>
    <d v="1899-12-30T11:54:00"/>
    <n v="18.399999999999999"/>
    <d v="1899-12-30T05:41:00"/>
    <n v="6.4"/>
    <s v="Tue"/>
    <n v="79958076"/>
    <n v="1874677"/>
    <s v="09-05"/>
    <x v="4"/>
    <n v="9"/>
    <x v="4"/>
    <s v=""/>
  </r>
  <r>
    <x v="1709"/>
    <n v="21.3"/>
    <n v="25.3"/>
    <d v="1899-12-30T14:37:00"/>
    <n v="18.2"/>
    <d v="1899-12-30T22:26:00"/>
    <n v="7.1"/>
    <s v="Wed"/>
    <n v="78980880"/>
    <n v="1849930"/>
    <s v="09-06"/>
    <x v="4"/>
    <n v="9"/>
    <x v="5"/>
    <s v=""/>
  </r>
  <r>
    <x v="1710"/>
    <n v="22.5"/>
    <n v="28.3"/>
    <d v="1899-12-30T16:04:00"/>
    <n v="18.2"/>
    <d v="1899-12-30T02:49:00"/>
    <n v="10.1"/>
    <s v="Thu"/>
    <n v="79734357"/>
    <n v="1867169"/>
    <s v="09-07"/>
    <x v="4"/>
    <n v="9"/>
    <x v="6"/>
    <s v=""/>
  </r>
  <r>
    <x v="1711"/>
    <n v="23.6"/>
    <n v="29.8"/>
    <d v="1899-12-30T14:51:00"/>
    <n v="17.8"/>
    <d v="1899-12-30T05:53:00"/>
    <n v="12"/>
    <s v="Fri"/>
    <n v="79111695"/>
    <n v="1853096"/>
    <s v="09-08"/>
    <x v="4"/>
    <n v="9"/>
    <x v="7"/>
    <s v=""/>
  </r>
  <r>
    <x v="1712"/>
    <n v="23.6"/>
    <n v="30.4"/>
    <d v="1899-12-30T15:37:00"/>
    <n v="17.899999999999999"/>
    <d v="1899-12-30T05:10:00"/>
    <n v="12.5"/>
    <s v="Sat"/>
    <n v="66269407"/>
    <n v="1552317"/>
    <s v="09-09"/>
    <x v="4"/>
    <n v="9"/>
    <x v="8"/>
    <s v=""/>
  </r>
  <r>
    <x v="1713"/>
    <n v="23.1"/>
    <n v="29.1"/>
    <d v="1899-12-30T14:51:00"/>
    <n v="18"/>
    <d v="1899-12-30T06:47:00"/>
    <n v="11.1"/>
    <s v="Sun"/>
    <n v="53123747"/>
    <n v="1244802"/>
    <s v="09-10"/>
    <x v="4"/>
    <n v="9"/>
    <x v="9"/>
    <s v=""/>
  </r>
  <r>
    <x v="1714"/>
    <n v="20.9"/>
    <n v="22.7"/>
    <d v="1899-12-30T00:01:00"/>
    <n v="19.399999999999999"/>
    <d v="1899-12-30T07:52:00"/>
    <n v="3.3"/>
    <s v="Mon"/>
    <n v="73577217"/>
    <n v="1724189"/>
    <s v="09-11"/>
    <x v="4"/>
    <n v="9"/>
    <x v="10"/>
    <s v=""/>
  </r>
  <r>
    <x v="1715"/>
    <n v="24.4"/>
    <n v="30"/>
    <d v="1899-12-30T15:03:00"/>
    <n v="19.5"/>
    <d v="1899-12-30T06:44:00"/>
    <n v="10.5"/>
    <s v="Tue"/>
    <n v="78314505"/>
    <n v="1834815"/>
    <s v="09-12"/>
    <x v="4"/>
    <n v="9"/>
    <x v="11"/>
    <s v=""/>
  </r>
  <r>
    <x v="1716"/>
    <n v="22.7"/>
    <n v="28.2"/>
    <d v="1899-12-30T15:22:00"/>
    <n v="16.600000000000001"/>
    <d v="1899-12-30T05:54:00"/>
    <n v="11.6"/>
    <s v="Wed"/>
    <n v="77213179"/>
    <n v="1808508"/>
    <s v="09-13"/>
    <x v="4"/>
    <n v="9"/>
    <x v="12"/>
    <s v=""/>
  </r>
  <r>
    <x v="1717"/>
    <n v="21.3"/>
    <n v="27.2"/>
    <d v="1899-12-30T13:54:00"/>
    <n v="15.3"/>
    <d v="1899-12-30T06:07:00"/>
    <n v="11.9"/>
    <s v="Thu"/>
    <n v="78007783"/>
    <n v="1829495"/>
    <s v="09-14"/>
    <x v="4"/>
    <n v="9"/>
    <x v="13"/>
    <s v=""/>
  </r>
  <r>
    <x v="1718"/>
    <n v="21"/>
    <n v="24.7"/>
    <d v="1899-12-30T12:06:00"/>
    <n v="17.5"/>
    <d v="1899-12-30T04:23:00"/>
    <n v="7.2"/>
    <s v="Fri"/>
    <n v="76408870"/>
    <n v="1792152"/>
    <s v="09-15"/>
    <x v="4"/>
    <n v="9"/>
    <x v="14"/>
    <s v=""/>
  </r>
  <r>
    <x v="1719"/>
    <n v="21.6"/>
    <n v="24.8"/>
    <d v="1899-12-30T12:10:00"/>
    <n v="18.899999999999999"/>
    <d v="1899-12-30T03:31:00"/>
    <n v="5.9"/>
    <s v="Sat"/>
    <n v="67640482"/>
    <n v="1586515"/>
    <s v="09-16"/>
    <x v="4"/>
    <n v="9"/>
    <x v="15"/>
    <s v=""/>
  </r>
  <r>
    <x v="1720"/>
    <n v="21.8"/>
    <n v="25.6"/>
    <d v="1899-12-30T13:07:00"/>
    <n v="18.600000000000001"/>
    <d v="1899-12-30T23:56:00"/>
    <n v="7"/>
    <s v="Sun"/>
    <n v="53266067"/>
    <n v="1250373"/>
    <s v="09-17"/>
    <x v="4"/>
    <n v="9"/>
    <x v="16"/>
    <s v=""/>
  </r>
  <r>
    <x v="1721"/>
    <n v="22.3"/>
    <n v="29.1"/>
    <d v="1899-12-30T15:07:00"/>
    <n v="16.2"/>
    <d v="1899-12-30T05:52:00"/>
    <n v="12.9"/>
    <s v="Mon"/>
    <n v="78308461"/>
    <n v="1840363"/>
    <s v="09-18"/>
    <x v="4"/>
    <n v="9"/>
    <x v="17"/>
    <s v=""/>
  </r>
  <r>
    <x v="1722"/>
    <n v="23.5"/>
    <n v="29.2"/>
    <d v="1899-12-30T14:00:00"/>
    <n v="15.7"/>
    <d v="1899-12-30T05:59:00"/>
    <n v="13.5"/>
    <s v="Tue"/>
    <n v="78121629"/>
    <n v="1832801"/>
    <s v="09-19"/>
    <x v="4"/>
    <n v="9"/>
    <x v="18"/>
    <s v=""/>
  </r>
  <r>
    <x v="1723"/>
    <n v="21.6"/>
    <n v="25.3"/>
    <d v="1899-12-30T16:03:00"/>
    <n v="14.9"/>
    <d v="1899-12-30T23:46:00"/>
    <n v="10.4"/>
    <s v="Wed"/>
    <n v="76664776"/>
    <n v="1797984"/>
    <s v="09-20"/>
    <x v="4"/>
    <n v="9"/>
    <x v="19"/>
    <s v=""/>
  </r>
  <r>
    <x v="1724"/>
    <n v="19.7"/>
    <n v="27.1"/>
    <d v="1899-12-30T15:03:00"/>
    <n v="11.5"/>
    <d v="1899-12-30T06:16:00"/>
    <n v="15.6"/>
    <s v="Thu"/>
    <n v="79243223"/>
    <n v="1857627"/>
    <s v="09-21"/>
    <x v="4"/>
    <n v="9"/>
    <x v="20"/>
    <s v=""/>
  </r>
  <r>
    <x v="1725"/>
    <n v="20.9"/>
    <n v="28"/>
    <d v="1899-12-30T15:27:00"/>
    <n v="15.3"/>
    <d v="1899-12-30T05:41:00"/>
    <n v="12.7"/>
    <s v="Fri"/>
    <n v="77459219"/>
    <n v="1812524"/>
    <s v="09-22"/>
    <x v="4"/>
    <n v="9"/>
    <x v="21"/>
    <s v=""/>
  </r>
  <r>
    <x v="1726"/>
    <n v="21.6"/>
    <n v="27.4"/>
    <d v="1899-12-30T14:11:00"/>
    <n v="15.7"/>
    <d v="1899-12-30T05:00:00"/>
    <n v="11.7"/>
    <s v="Sat"/>
    <n v="69629609"/>
    <n v="1631851"/>
    <s v="09-23"/>
    <x v="4"/>
    <n v="9"/>
    <x v="22"/>
    <s v=""/>
  </r>
  <r>
    <x v="1727"/>
    <n v="22.1"/>
    <n v="28.9"/>
    <d v="1899-12-30T13:33:00"/>
    <n v="15.5"/>
    <d v="1899-12-30T06:23:00"/>
    <n v="13.4"/>
    <s v="Sun"/>
    <n v="54814107"/>
    <n v="1284563"/>
    <s v="09-24"/>
    <x v="4"/>
    <n v="9"/>
    <x v="23"/>
    <s v=""/>
  </r>
  <r>
    <x v="1728"/>
    <n v="22.9"/>
    <n v="29.4"/>
    <d v="1899-12-30T14:00:00"/>
    <n v="17.2"/>
    <d v="1899-12-30T06:33:00"/>
    <n v="12.2"/>
    <s v="Mon"/>
    <n v="74320308"/>
    <n v="1741986"/>
    <s v="09-25"/>
    <x v="4"/>
    <n v="9"/>
    <x v="24"/>
    <s v=""/>
  </r>
  <r>
    <x v="1729"/>
    <n v="22.4"/>
    <n v="28.7"/>
    <d v="1899-12-30T14:46:00"/>
    <n v="16.100000000000001"/>
    <d v="1899-12-30T06:00:00"/>
    <n v="12.6"/>
    <s v="Tue"/>
    <n v="78994730"/>
    <n v="1851267"/>
    <s v="09-26"/>
    <x v="4"/>
    <n v="9"/>
    <x v="25"/>
    <s v=""/>
  </r>
  <r>
    <x v="1730"/>
    <n v="18.100000000000001"/>
    <n v="21.5"/>
    <d v="1899-12-30T00:01:00"/>
    <n v="16.100000000000001"/>
    <d v="1899-12-30T08:31:00"/>
    <n v="5.4"/>
    <s v="Wed"/>
    <n v="78874546"/>
    <n v="1847716"/>
    <s v="09-27"/>
    <x v="4"/>
    <n v="9"/>
    <x v="26"/>
    <s v=""/>
  </r>
  <r>
    <x v="1731"/>
    <n v="20.8"/>
    <n v="26.7"/>
    <d v="1899-12-30T15:40:00"/>
    <n v="17.600000000000001"/>
    <d v="1899-12-30T01:40:00"/>
    <n v="9.1"/>
    <s v="Thu"/>
    <n v="78452115"/>
    <n v="1839487"/>
    <s v="09-28"/>
    <x v="4"/>
    <n v="9"/>
    <x v="27"/>
    <s v=""/>
  </r>
  <r>
    <x v="1732"/>
    <n v="17.399999999999999"/>
    <n v="22.2"/>
    <d v="1899-12-30T13:46:00"/>
    <n v="13.5"/>
    <d v="1899-12-30T23:46:00"/>
    <n v="8.6999999999999993"/>
    <s v="Fri"/>
    <n v="79005695"/>
    <n v="1852988"/>
    <s v="09-29"/>
    <x v="4"/>
    <n v="9"/>
    <x v="28"/>
    <s v=""/>
  </r>
  <r>
    <x v="1733"/>
    <n v="17.399999999999999"/>
    <n v="26.5"/>
    <d v="1899-12-30T15:11:00"/>
    <n v="9.1999999999999993"/>
    <d v="1899-12-30T05:30:00"/>
    <n v="17.3"/>
    <s v="Sat"/>
    <n v="72843498"/>
    <n v="1710676"/>
    <s v="09-30"/>
    <x v="4"/>
    <n v="9"/>
    <x v="29"/>
    <s v=""/>
  </r>
  <r>
    <x v="1734"/>
    <n v="16"/>
    <n v="19.399999999999999"/>
    <d v="1899-12-30T14:36:00"/>
    <n v="11.7"/>
    <d v="1899-12-30T06:17:00"/>
    <n v="7.7"/>
    <s v="Sun"/>
    <n v="69687958"/>
    <n v="1631654"/>
    <s v="10-01"/>
    <x v="4"/>
    <n v="10"/>
    <x v="0"/>
    <s v=""/>
  </r>
  <r>
    <x v="1735"/>
    <n v="20.2"/>
    <n v="23.6"/>
    <d v="1899-12-30T14:58:00"/>
    <n v="17.600000000000001"/>
    <d v="1899-12-30T00:35:00"/>
    <n v="6"/>
    <s v="Mon"/>
    <n v="66462378"/>
    <n v="1560390"/>
    <s v="10-02"/>
    <x v="4"/>
    <n v="10"/>
    <x v="1"/>
    <s v="임시공휴일"/>
  </r>
  <r>
    <x v="1736"/>
    <n v="19.5"/>
    <n v="24.2"/>
    <d v="1899-12-30T11:18:00"/>
    <n v="17.100000000000001"/>
    <d v="1899-12-30T23:13:00"/>
    <n v="7.1"/>
    <s v="Tue"/>
    <n v="54744345"/>
    <n v="1286302"/>
    <s v="10-03"/>
    <x v="4"/>
    <n v="10"/>
    <x v="2"/>
    <s v="개천절; 추석 전날"/>
  </r>
  <r>
    <x v="1737"/>
    <n v="17.899999999999999"/>
    <n v="21.6"/>
    <d v="1899-12-30T12:33:00"/>
    <n v="15.6"/>
    <d v="1899-12-30T23:38:00"/>
    <n v="6"/>
    <s v="Wed"/>
    <n v="45351868"/>
    <n v="1065975"/>
    <s v="10-04"/>
    <x v="4"/>
    <n v="10"/>
    <x v="3"/>
    <s v="추석"/>
  </r>
  <r>
    <x v="1738"/>
    <n v="16.5"/>
    <n v="20.2"/>
    <d v="1899-12-30T12:55:00"/>
    <n v="13.5"/>
    <d v="1899-12-30T05:41:00"/>
    <n v="6.7"/>
    <s v="Thu"/>
    <n v="49193901"/>
    <n v="1155193"/>
    <s v="10-05"/>
    <x v="4"/>
    <n v="10"/>
    <x v="4"/>
    <s v="추석 다음날"/>
  </r>
  <r>
    <x v="1739"/>
    <n v="16"/>
    <n v="17.899999999999999"/>
    <d v="1899-12-30T16:50:00"/>
    <n v="14.1"/>
    <d v="1899-12-30T06:32:00"/>
    <n v="3.8"/>
    <s v="Fri"/>
    <n v="60950093"/>
    <n v="1432537"/>
    <s v="10-06"/>
    <x v="4"/>
    <n v="10"/>
    <x v="5"/>
    <s v="추석 대체 휴일"/>
  </r>
  <r>
    <x v="1740"/>
    <n v="20"/>
    <n v="23.9"/>
    <d v="1899-12-30T13:56:00"/>
    <n v="17.100000000000001"/>
    <d v="1899-12-30T05:07:00"/>
    <n v="6.8"/>
    <s v="Sat"/>
    <n v="57908644"/>
    <n v="1362894"/>
    <s v="10-07"/>
    <x v="4"/>
    <n v="10"/>
    <x v="6"/>
    <s v=""/>
  </r>
  <r>
    <x v="1741"/>
    <n v="21.3"/>
    <n v="27.7"/>
    <d v="1899-12-30T14:38:00"/>
    <n v="16.5"/>
    <d v="1899-12-30T06:36:00"/>
    <n v="11.2"/>
    <s v="Sun"/>
    <n v="55906290"/>
    <n v="1316628"/>
    <s v="10-08"/>
    <x v="4"/>
    <n v="10"/>
    <x v="7"/>
    <s v=""/>
  </r>
  <r>
    <x v="1742"/>
    <n v="22.5"/>
    <n v="29.1"/>
    <d v="1899-12-30T14:40:00"/>
    <n v="16.600000000000001"/>
    <d v="1899-12-30T06:33:00"/>
    <n v="12.5"/>
    <s v="Mon"/>
    <n v="68521691"/>
    <n v="1612656"/>
    <s v="10-09"/>
    <x v="4"/>
    <n v="10"/>
    <x v="8"/>
    <s v="한글날"/>
  </r>
  <r>
    <x v="1743"/>
    <n v="22.7"/>
    <n v="28.3"/>
    <d v="1899-12-30T12:19:00"/>
    <n v="18.100000000000001"/>
    <d v="1899-12-30T05:12:00"/>
    <n v="10.199999999999999"/>
    <s v="Tue"/>
    <n v="78465230"/>
    <n v="1846117"/>
    <s v="10-10"/>
    <x v="4"/>
    <n v="10"/>
    <x v="9"/>
    <s v=""/>
  </r>
  <r>
    <x v="1744"/>
    <n v="20.3"/>
    <n v="23.6"/>
    <d v="1899-12-30T08:46:00"/>
    <n v="17.2"/>
    <d v="1899-12-30T23:57:00"/>
    <n v="6.4"/>
    <s v="Wed"/>
    <n v="80730447"/>
    <n v="1898984"/>
    <s v="10-11"/>
    <x v="4"/>
    <n v="10"/>
    <x v="10"/>
    <s v=""/>
  </r>
  <r>
    <x v="1745"/>
    <n v="14.8"/>
    <n v="17.399999999999999"/>
    <d v="1899-12-30T00:01:00"/>
    <n v="13.9"/>
    <d v="1899-12-30T20:03:00"/>
    <n v="3.5"/>
    <s v="Thu"/>
    <n v="90716443"/>
    <n v="2131688"/>
    <s v="10-12"/>
    <x v="4"/>
    <n v="10"/>
    <x v="11"/>
    <s v=""/>
  </r>
  <r>
    <x v="1746"/>
    <n v="15.4"/>
    <n v="20.100000000000001"/>
    <d v="1899-12-30T14:01:00"/>
    <n v="10.6"/>
    <d v="1899-12-30T06:48:00"/>
    <n v="9.5"/>
    <s v="Fri"/>
    <n v="93418480"/>
    <n v="2197734"/>
    <s v="10-13"/>
    <x v="4"/>
    <n v="10"/>
    <x v="12"/>
    <s v=""/>
  </r>
  <r>
    <x v="1747"/>
    <n v="15.3"/>
    <n v="21"/>
    <d v="1899-12-30T15:13:00"/>
    <n v="11.3"/>
    <d v="1899-12-30T06:11:00"/>
    <n v="9.6999999999999993"/>
    <s v="Sat"/>
    <n v="85378696"/>
    <n v="2006540"/>
    <s v="10-14"/>
    <x v="4"/>
    <n v="10"/>
    <x v="13"/>
    <s v=""/>
  </r>
  <r>
    <x v="1748"/>
    <n v="15.5"/>
    <n v="19"/>
    <d v="1899-12-30T13:43:00"/>
    <n v="12.2"/>
    <d v="1899-12-30T04:26:00"/>
    <n v="6.8"/>
    <s v="Sun"/>
    <n v="76701354"/>
    <n v="1803507"/>
    <s v="10-15"/>
    <x v="4"/>
    <n v="10"/>
    <x v="14"/>
    <s v=""/>
  </r>
  <r>
    <x v="1749"/>
    <n v="15.8"/>
    <n v="19.600000000000001"/>
    <d v="1899-12-30T13:54:00"/>
    <n v="12.3"/>
    <d v="1899-12-30T22:58:00"/>
    <n v="7.3"/>
    <s v="Mon"/>
    <n v="93750385"/>
    <n v="2207670"/>
    <s v="10-16"/>
    <x v="4"/>
    <n v="10"/>
    <x v="15"/>
    <s v=""/>
  </r>
  <r>
    <x v="1750"/>
    <n v="15.6"/>
    <n v="21.3"/>
    <d v="1899-12-30T13:24:00"/>
    <n v="9.6999999999999993"/>
    <d v="1899-12-30T06:50:00"/>
    <n v="11.6"/>
    <s v="Tue"/>
    <n v="98155204"/>
    <n v="2310434"/>
    <s v="10-17"/>
    <x v="4"/>
    <n v="10"/>
    <x v="16"/>
    <s v=""/>
  </r>
  <r>
    <x v="1751"/>
    <n v="16.3"/>
    <n v="19.600000000000001"/>
    <d v="1899-12-30T12:52:00"/>
    <n v="14"/>
    <d v="1899-12-30T02:21:00"/>
    <n v="5.6"/>
    <s v="Wed"/>
    <n v="101965885"/>
    <n v="2398933"/>
    <s v="10-18"/>
    <x v="4"/>
    <n v="10"/>
    <x v="17"/>
    <s v=""/>
  </r>
  <r>
    <x v="1752"/>
    <n v="15.5"/>
    <n v="20.5"/>
    <d v="1899-12-30T12:04:00"/>
    <n v="11.7"/>
    <d v="1899-12-30T06:25:00"/>
    <n v="8.8000000000000007"/>
    <s v="Thu"/>
    <n v="101153575"/>
    <n v="2370989"/>
    <s v="10-19"/>
    <x v="4"/>
    <n v="10"/>
    <x v="18"/>
    <s v=""/>
  </r>
  <r>
    <x v="1753"/>
    <n v="15.6"/>
    <n v="21.9"/>
    <d v="1899-12-30T12:38:00"/>
    <n v="11"/>
    <d v="1899-12-30T06:46:00"/>
    <n v="10.9"/>
    <s v="Fri"/>
    <n v="99983409"/>
    <n v="2334835"/>
    <s v="10-20"/>
    <x v="4"/>
    <n v="10"/>
    <x v="19"/>
    <s v=""/>
  </r>
  <r>
    <x v="1754"/>
    <n v="15.3"/>
    <n v="22.2"/>
    <d v="1899-12-30T13:12:00"/>
    <n v="9.6999999999999993"/>
    <d v="1899-12-30T06:18:00"/>
    <n v="12.5"/>
    <s v="Sat"/>
    <n v="91170993"/>
    <n v="2128428"/>
    <s v="10-21"/>
    <x v="4"/>
    <n v="10"/>
    <x v="20"/>
    <s v=""/>
  </r>
  <r>
    <x v="1755"/>
    <n v="16.8"/>
    <n v="21.8"/>
    <d v="1899-12-30T12:42:00"/>
    <n v="11"/>
    <d v="1899-12-30T04:10:00"/>
    <n v="10.8"/>
    <s v="Sun"/>
    <n v="80779583"/>
    <n v="1884180"/>
    <s v="10-22"/>
    <x v="4"/>
    <n v="10"/>
    <x v="21"/>
    <s v=""/>
  </r>
  <r>
    <x v="1756"/>
    <n v="14.4"/>
    <n v="18.899999999999999"/>
    <d v="1899-12-30T14:02:00"/>
    <n v="10.5"/>
    <d v="1899-12-31T00:00:00"/>
    <n v="8.4"/>
    <s v="Mon"/>
    <n v="99393822"/>
    <n v="2323612"/>
    <s v="10-23"/>
    <x v="4"/>
    <n v="10"/>
    <x v="22"/>
    <s v=""/>
  </r>
  <r>
    <x v="1757"/>
    <n v="12.5"/>
    <n v="17.5"/>
    <d v="1899-12-30T13:59:00"/>
    <n v="8.9"/>
    <d v="1899-12-30T23:36:00"/>
    <n v="8.6"/>
    <s v="Tue"/>
    <n v="109173323"/>
    <n v="2557243"/>
    <s v="10-24"/>
    <x v="4"/>
    <n v="10"/>
    <x v="23"/>
    <s v=""/>
  </r>
  <r>
    <x v="1758"/>
    <n v="12.5"/>
    <n v="20.2"/>
    <d v="1899-12-30T15:11:00"/>
    <n v="6.4"/>
    <d v="1899-12-30T05:37:00"/>
    <n v="13.8"/>
    <s v="Wed"/>
    <n v="111521552"/>
    <n v="2620844"/>
    <s v="10-25"/>
    <x v="4"/>
    <n v="10"/>
    <x v="24"/>
    <s v=""/>
  </r>
  <r>
    <x v="1759"/>
    <n v="12.5"/>
    <n v="19.3"/>
    <d v="1899-12-30T15:24:00"/>
    <n v="5.8"/>
    <d v="1899-12-30T06:51:00"/>
    <n v="13.5"/>
    <s v="Thu"/>
    <n v="114128467"/>
    <n v="2681118"/>
    <s v="10-26"/>
    <x v="4"/>
    <n v="10"/>
    <x v="25"/>
    <s v=""/>
  </r>
  <r>
    <x v="1760"/>
    <n v="15.2"/>
    <n v="22.2"/>
    <d v="1899-12-30T14:59:00"/>
    <n v="10.4"/>
    <d v="1899-12-30T04:10:00"/>
    <n v="11.8"/>
    <s v="Fri"/>
    <n v="107909576"/>
    <n v="2534621"/>
    <s v="10-27"/>
    <x v="4"/>
    <n v="10"/>
    <x v="26"/>
    <s v=""/>
  </r>
  <r>
    <x v="1761"/>
    <n v="15.8"/>
    <n v="20.7"/>
    <d v="1899-12-30T13:15:00"/>
    <n v="10.8"/>
    <d v="1899-12-30T04:22:00"/>
    <n v="9.9"/>
    <s v="Sat"/>
    <n v="98859107"/>
    <n v="2322355"/>
    <s v="10-28"/>
    <x v="4"/>
    <n v="10"/>
    <x v="27"/>
    <s v=""/>
  </r>
  <r>
    <x v="1762"/>
    <n v="14.7"/>
    <n v="21.5"/>
    <d v="1899-12-30T12:39:00"/>
    <n v="8.9"/>
    <d v="1899-12-30T23:48:00"/>
    <n v="12.6"/>
    <s v="Sun"/>
    <n v="89638599"/>
    <n v="2105015"/>
    <s v="10-29"/>
    <x v="4"/>
    <n v="10"/>
    <x v="28"/>
    <s v=""/>
  </r>
  <r>
    <x v="1763"/>
    <n v="9.6999999999999993"/>
    <n v="14.8"/>
    <d v="1899-12-30T14:32:00"/>
    <n v="6.1"/>
    <d v="1899-12-30T06:36:00"/>
    <n v="8.6999999999999993"/>
    <s v="Mon"/>
    <n v="122998733"/>
    <n v="2892245"/>
    <s v="10-30"/>
    <x v="4"/>
    <n v="10"/>
    <x v="29"/>
    <s v=""/>
  </r>
  <r>
    <x v="1764"/>
    <n v="9.5"/>
    <n v="18.3"/>
    <d v="1899-12-30T15:04:00"/>
    <n v="1.7"/>
    <d v="1899-12-30T05:31:00"/>
    <n v="16.600000000000001"/>
    <s v="Tue"/>
    <n v="128890427"/>
    <n v="3033300"/>
    <s v="10-31"/>
    <x v="4"/>
    <n v="10"/>
    <x v="30"/>
    <s v=""/>
  </r>
  <r>
    <x v="1765"/>
    <n v="12.1"/>
    <n v="19.600000000000001"/>
    <d v="1899-12-30T15:48:00"/>
    <n v="5.0999999999999996"/>
    <d v="1899-12-30T05:58:00"/>
    <n v="14.5"/>
    <s v="Wed"/>
    <n v="126404870"/>
    <n v="2972402"/>
    <s v="11-01"/>
    <x v="4"/>
    <n v="11"/>
    <x v="0"/>
    <s v=""/>
  </r>
  <r>
    <x v="1766"/>
    <n v="13.6"/>
    <n v="20.9"/>
    <d v="1899-12-30T15:23:00"/>
    <n v="8.8000000000000007"/>
    <d v="1899-12-30T03:13:00"/>
    <n v="12.1"/>
    <s v="Thu"/>
    <n v="120686660"/>
    <n v="2835009"/>
    <s v="11-02"/>
    <x v="4"/>
    <n v="11"/>
    <x v="1"/>
    <s v=""/>
  </r>
  <r>
    <x v="1767"/>
    <n v="13.2"/>
    <n v="20.399999999999999"/>
    <d v="1899-12-30T13:46:00"/>
    <n v="7.9"/>
    <d v="1899-12-30T06:37:00"/>
    <n v="12.5"/>
    <s v="Fri"/>
    <n v="122268075"/>
    <n v="2865287"/>
    <s v="11-03"/>
    <x v="4"/>
    <n v="11"/>
    <x v="2"/>
    <s v=""/>
  </r>
  <r>
    <x v="1768"/>
    <n v="9.5"/>
    <n v="14.8"/>
    <d v="1899-12-30T13:43:00"/>
    <n v="5.6"/>
    <d v="1899-12-31T00:00:00"/>
    <n v="9.1999999999999993"/>
    <s v="Sat"/>
    <n v="124324441"/>
    <n v="2910438"/>
    <s v="11-04"/>
    <x v="4"/>
    <n v="11"/>
    <x v="3"/>
    <s v=""/>
  </r>
  <r>
    <x v="1769"/>
    <n v="9.1"/>
    <n v="16.399999999999999"/>
    <d v="1899-12-30T15:12:00"/>
    <n v="3.3"/>
    <d v="1899-12-30T05:52:00"/>
    <n v="13.1"/>
    <s v="Sun"/>
    <n v="116433994"/>
    <n v="2725603"/>
    <s v="11-05"/>
    <x v="4"/>
    <n v="11"/>
    <x v="4"/>
    <s v=""/>
  </r>
  <r>
    <x v="1770"/>
    <n v="10"/>
    <n v="18.2"/>
    <d v="1899-12-30T15:38:00"/>
    <n v="2.9"/>
    <d v="1899-12-30T07:00:00"/>
    <n v="15.3"/>
    <s v="Mon"/>
    <n v="135732082"/>
    <n v="3179322"/>
    <s v="11-06"/>
    <x v="4"/>
    <n v="11"/>
    <x v="5"/>
    <s v=""/>
  </r>
  <r>
    <x v="1771"/>
    <n v="12.9"/>
    <n v="20.9"/>
    <d v="1899-12-30T13:48:00"/>
    <n v="4.7"/>
    <d v="1899-12-30T06:45:00"/>
    <n v="16.2"/>
    <s v="Tue"/>
    <n v="133050263"/>
    <n v="3116167"/>
    <s v="11-07"/>
    <x v="4"/>
    <n v="11"/>
    <x v="6"/>
    <s v=""/>
  </r>
  <r>
    <x v="1772"/>
    <n v="15.4"/>
    <n v="21.4"/>
    <d v="1899-12-30T14:51:00"/>
    <n v="11"/>
    <d v="1899-12-31T00:00:00"/>
    <n v="10.4"/>
    <s v="Wed"/>
    <n v="123570211"/>
    <n v="2897247"/>
    <s v="11-08"/>
    <x v="4"/>
    <n v="11"/>
    <x v="7"/>
    <s v=""/>
  </r>
  <r>
    <x v="1773"/>
    <n v="10.6"/>
    <n v="18.899999999999999"/>
    <d v="1899-12-30T15:25:00"/>
    <n v="4.3"/>
    <d v="1899-12-30T06:45:00"/>
    <n v="14.6"/>
    <s v="Thu"/>
    <n v="130769478"/>
    <n v="3065512"/>
    <s v="11-09"/>
    <x v="4"/>
    <n v="11"/>
    <x v="8"/>
    <s v=""/>
  </r>
  <r>
    <x v="1774"/>
    <n v="13"/>
    <n v="22.2"/>
    <d v="1899-12-30T15:10:00"/>
    <n v="4.5"/>
    <d v="1899-12-30T06:25:00"/>
    <n v="17.7"/>
    <s v="Fri"/>
    <n v="130226074"/>
    <n v="3052396"/>
    <s v="11-10"/>
    <x v="4"/>
    <n v="11"/>
    <x v="9"/>
    <s v=""/>
  </r>
  <r>
    <x v="1775"/>
    <n v="7.9"/>
    <n v="13"/>
    <d v="1899-12-30T14:46:00"/>
    <n v="3.2"/>
    <d v="1899-12-30T23:52:00"/>
    <n v="9.8000000000000007"/>
    <s v="Sat"/>
    <n v="130763473"/>
    <n v="3074053"/>
    <s v="11-11"/>
    <x v="4"/>
    <n v="11"/>
    <x v="10"/>
    <s v=""/>
  </r>
  <r>
    <x v="1776"/>
    <n v="6.5"/>
    <n v="14.7"/>
    <d v="1899-12-30T15:36:00"/>
    <n v="-0.5"/>
    <d v="1899-12-30T06:02:00"/>
    <n v="15.2"/>
    <s v="Sun"/>
    <n v="127470067"/>
    <n v="3014353"/>
    <s v="11-12"/>
    <x v="4"/>
    <n v="11"/>
    <x v="11"/>
    <s v=""/>
  </r>
  <r>
    <x v="1777"/>
    <n v="8.6"/>
    <n v="15.7"/>
    <d v="1899-12-30T14:53:00"/>
    <n v="1.5"/>
    <d v="1899-12-30T03:50:00"/>
    <n v="14.2"/>
    <s v="Mon"/>
    <n v="148773650"/>
    <n v="3526809"/>
    <s v="11-13"/>
    <x v="4"/>
    <n v="11"/>
    <x v="12"/>
    <s v=""/>
  </r>
  <r>
    <x v="1778"/>
    <n v="10.6"/>
    <n v="15.8"/>
    <d v="1899-12-30T13:49:00"/>
    <n v="6.6"/>
    <d v="1899-12-30T06:44:00"/>
    <n v="9.1999999999999993"/>
    <s v="Tue"/>
    <n v="151470813"/>
    <n v="3581433"/>
    <s v="11-14"/>
    <x v="4"/>
    <n v="11"/>
    <x v="13"/>
    <s v=""/>
  </r>
  <r>
    <x v="1779"/>
    <n v="7"/>
    <n v="11.7"/>
    <d v="1899-12-30T14:32:00"/>
    <n v="2.5"/>
    <d v="1899-12-30T07:13:00"/>
    <n v="9.1999999999999993"/>
    <s v="Wed"/>
    <n v="168351314"/>
    <n v="3956781"/>
    <s v="11-15"/>
    <x v="4"/>
    <n v="11"/>
    <x v="14"/>
    <s v=""/>
  </r>
  <r>
    <x v="1780"/>
    <n v="4.9000000000000004"/>
    <n v="10.3"/>
    <d v="1899-12-30T15:28:00"/>
    <n v="1.1000000000000001"/>
    <d v="1899-12-30T23:55:00"/>
    <n v="9.1999999999999993"/>
    <s v="Thu"/>
    <n v="175665485"/>
    <n v="4122317"/>
    <s v="11-16"/>
    <x v="4"/>
    <n v="11"/>
    <x v="15"/>
    <s v=""/>
  </r>
  <r>
    <x v="1781"/>
    <n v="5.6"/>
    <n v="11.4"/>
    <d v="1899-12-30T16:02:00"/>
    <n v="-2.2000000000000002"/>
    <d v="1899-12-30T06:24:00"/>
    <n v="13.6"/>
    <s v="Fri"/>
    <n v="180872846"/>
    <n v="4245698"/>
    <s v="11-17"/>
    <x v="4"/>
    <n v="11"/>
    <x v="16"/>
    <s v=""/>
  </r>
  <r>
    <x v="1782"/>
    <n v="3.6"/>
    <n v="9.1"/>
    <d v="1899-12-30T02:49:00"/>
    <n v="-1"/>
    <d v="1899-12-31T00:00:00"/>
    <n v="10.1"/>
    <s v="Sat"/>
    <n v="181246406"/>
    <n v="4262967"/>
    <s v="11-18"/>
    <x v="4"/>
    <n v="11"/>
    <x v="17"/>
    <s v=""/>
  </r>
  <r>
    <x v="1783"/>
    <n v="1.7"/>
    <n v="6.1"/>
    <d v="1899-12-30T14:45:00"/>
    <n v="-2.1"/>
    <d v="1899-12-30T06:46:00"/>
    <n v="8.1999999999999993"/>
    <s v="Sun"/>
    <n v="187374260"/>
    <n v="4399289"/>
    <s v="11-19"/>
    <x v="4"/>
    <n v="11"/>
    <x v="18"/>
    <s v=""/>
  </r>
  <r>
    <x v="1784"/>
    <n v="4.5999999999999996"/>
    <n v="9"/>
    <d v="1899-12-30T15:09:00"/>
    <n v="1.7"/>
    <d v="1899-12-30T06:49:00"/>
    <n v="7.3"/>
    <s v="Mon"/>
    <n v="200120821"/>
    <n v="4695225"/>
    <s v="11-20"/>
    <x v="4"/>
    <n v="11"/>
    <x v="19"/>
    <s v=""/>
  </r>
  <r>
    <x v="1785"/>
    <n v="4.0999999999999996"/>
    <n v="11.8"/>
    <d v="1899-12-30T15:15:00"/>
    <n v="-2.2000000000000002"/>
    <d v="1899-12-30T06:45:00"/>
    <n v="14"/>
    <s v="Tue"/>
    <n v="201023417"/>
    <n v="4712386"/>
    <s v="11-21"/>
    <x v="4"/>
    <n v="11"/>
    <x v="20"/>
    <s v=""/>
  </r>
  <r>
    <x v="1786"/>
    <n v="5.9"/>
    <n v="10.8"/>
    <d v="1899-12-30T14:22:00"/>
    <n v="1.3"/>
    <d v="1899-12-30T02:05:00"/>
    <n v="9.5"/>
    <s v="Wed"/>
    <n v="200065276"/>
    <n v="4687113"/>
    <s v="11-22"/>
    <x v="4"/>
    <n v="11"/>
    <x v="21"/>
    <s v=""/>
  </r>
  <r>
    <x v="1787"/>
    <n v="3.4"/>
    <n v="7.2"/>
    <d v="1899-12-30T13:12:00"/>
    <n v="0.1"/>
    <d v="1899-12-30T23:53:00"/>
    <n v="7.1"/>
    <s v="Thu"/>
    <n v="207571255"/>
    <n v="4859837"/>
    <s v="11-23"/>
    <x v="4"/>
    <n v="11"/>
    <x v="22"/>
    <s v=""/>
  </r>
  <r>
    <x v="1788"/>
    <n v="2.5"/>
    <n v="7.8"/>
    <d v="1899-12-30T12:34:00"/>
    <n v="-1"/>
    <d v="1899-12-30T01:32:00"/>
    <n v="8.8000000000000007"/>
    <s v="Fri"/>
    <n v="212864419"/>
    <n v="4985153"/>
    <s v="11-24"/>
    <x v="4"/>
    <n v="11"/>
    <x v="23"/>
    <s v=""/>
  </r>
  <r>
    <x v="1789"/>
    <n v="3.3"/>
    <n v="11.2"/>
    <d v="1899-12-30T15:05:00"/>
    <n v="-3.5"/>
    <d v="1899-12-30T06:45:00"/>
    <n v="14.7"/>
    <s v="Sat"/>
    <n v="202038141"/>
    <n v="4733100"/>
    <s v="11-25"/>
    <x v="4"/>
    <n v="11"/>
    <x v="24"/>
    <s v=""/>
  </r>
  <r>
    <x v="1790"/>
    <n v="6.6"/>
    <n v="14"/>
    <d v="1899-12-30T12:33:00"/>
    <n v="2.1"/>
    <d v="1899-12-30T04:23:00"/>
    <n v="11.9"/>
    <s v="Sun"/>
    <n v="171188518"/>
    <n v="4012101"/>
    <s v="11-26"/>
    <x v="4"/>
    <n v="11"/>
    <x v="25"/>
    <s v=""/>
  </r>
  <r>
    <x v="1791"/>
    <n v="5.7"/>
    <n v="13.3"/>
    <d v="1899-12-30T15:34:00"/>
    <n v="-0.6"/>
    <d v="1899-12-30T07:27:00"/>
    <n v="13.9"/>
    <s v="Mon"/>
    <n v="191184496"/>
    <n v="4481345"/>
    <s v="11-27"/>
    <x v="4"/>
    <n v="11"/>
    <x v="26"/>
    <s v=""/>
  </r>
  <r>
    <x v="1792"/>
    <n v="8.4"/>
    <n v="15.5"/>
    <d v="1899-12-30T15:22:00"/>
    <n v="1.2"/>
    <d v="1899-12-30T06:41:00"/>
    <n v="14.3"/>
    <s v="Tue"/>
    <n v="188766979"/>
    <n v="4418912"/>
    <s v="11-28"/>
    <x v="4"/>
    <n v="11"/>
    <x v="27"/>
    <s v=""/>
  </r>
  <r>
    <x v="1793"/>
    <n v="9.4"/>
    <n v="14.3"/>
    <d v="1899-12-30T13:13:00"/>
    <n v="4.5999999999999996"/>
    <d v="1899-12-30T04:14:00"/>
    <n v="9.6999999999999993"/>
    <s v="Wed"/>
    <n v="183166948"/>
    <n v="4288129"/>
    <s v="11-29"/>
    <x v="4"/>
    <n v="11"/>
    <x v="28"/>
    <s v=""/>
  </r>
  <r>
    <x v="1794"/>
    <n v="4.0999999999999996"/>
    <n v="8.1999999999999993"/>
    <d v="1899-12-30T00:01:00"/>
    <n v="-0.5"/>
    <d v="1899-12-30T23:48:00"/>
    <n v="8.6999999999999993"/>
    <s v="Thu"/>
    <n v="200752662"/>
    <n v="4702759"/>
    <s v="11-30"/>
    <x v="4"/>
    <n v="11"/>
    <x v="29"/>
    <s v=""/>
  </r>
  <r>
    <x v="1795"/>
    <n v="0.2"/>
    <n v="4.4000000000000004"/>
    <d v="1899-12-30T14:49:00"/>
    <n v="-2.6"/>
    <d v="1899-12-30T23:49:00"/>
    <n v="7"/>
    <s v="Fri"/>
    <n v="221563029"/>
    <n v="5195262"/>
    <s v="12-01"/>
    <x v="4"/>
    <n v="12"/>
    <x v="0"/>
    <s v=""/>
  </r>
  <r>
    <x v="1796"/>
    <n v="1.7"/>
    <n v="8.4"/>
    <d v="1899-12-30T13:40:00"/>
    <n v="-4.5"/>
    <d v="1899-12-30T07:14:00"/>
    <n v="12.9"/>
    <s v="Sat"/>
    <n v="207342820"/>
    <n v="4867284"/>
    <s v="12-02"/>
    <x v="4"/>
    <n v="12"/>
    <x v="1"/>
    <s v=""/>
  </r>
  <r>
    <x v="1797"/>
    <n v="4.0999999999999996"/>
    <n v="12.8"/>
    <d v="1899-12-30T14:54:00"/>
    <n v="-3.1"/>
    <d v="1899-12-30T06:55:00"/>
    <n v="15.9"/>
    <s v="Sun"/>
    <n v="187986422"/>
    <n v="4415637"/>
    <s v="12-03"/>
    <x v="4"/>
    <n v="12"/>
    <x v="2"/>
    <s v=""/>
  </r>
  <r>
    <x v="1798"/>
    <n v="3.2"/>
    <n v="8.1999999999999993"/>
    <d v="1899-12-30T11:13:00"/>
    <n v="-1.4"/>
    <d v="1899-12-30T23:54:00"/>
    <n v="9.6"/>
    <s v="Mon"/>
    <n v="218076674"/>
    <n v="5118205"/>
    <s v="12-04"/>
    <x v="4"/>
    <n v="12"/>
    <x v="3"/>
    <s v=""/>
  </r>
  <r>
    <x v="1799"/>
    <n v="-1.4"/>
    <n v="2.2999999999999998"/>
    <d v="1899-12-30T15:10:00"/>
    <n v="-4.0999999999999996"/>
    <d v="1899-12-30T07:29:00"/>
    <n v="6.4"/>
    <s v="Tue"/>
    <n v="247748673"/>
    <n v="5808899"/>
    <s v="12-05"/>
    <x v="4"/>
    <n v="12"/>
    <x v="4"/>
    <s v=""/>
  </r>
  <r>
    <x v="1800"/>
    <n v="0.1"/>
    <n v="7.1"/>
    <d v="1899-12-30T15:39:00"/>
    <n v="-5.5"/>
    <d v="1899-12-30T02:50:00"/>
    <n v="12.6"/>
    <s v="Wed"/>
    <n v="238027441"/>
    <n v="5578239"/>
    <s v="12-06"/>
    <x v="4"/>
    <n v="12"/>
    <x v="5"/>
    <s v=""/>
  </r>
  <r>
    <x v="1801"/>
    <n v="2.2000000000000002"/>
    <n v="7.6"/>
    <d v="1899-12-30T15:19:00"/>
    <n v="-2.6"/>
    <d v="1899-12-30T05:35:00"/>
    <n v="10.199999999999999"/>
    <s v="Thu"/>
    <n v="234334486"/>
    <n v="5488696"/>
    <s v="12-07"/>
    <x v="4"/>
    <n v="12"/>
    <x v="6"/>
    <s v=""/>
  </r>
  <r>
    <x v="1802"/>
    <n v="-0.3"/>
    <n v="2.8"/>
    <d v="1899-12-30T14:56:00"/>
    <n v="-3.1"/>
    <d v="1899-12-30T07:37:00"/>
    <n v="5.9"/>
    <s v="Fri"/>
    <n v="244345660"/>
    <n v="5723897"/>
    <s v="12-08"/>
    <x v="4"/>
    <n v="12"/>
    <x v="7"/>
    <s v=""/>
  </r>
  <r>
    <x v="1803"/>
    <n v="1.7"/>
    <n v="7"/>
    <d v="1899-12-30T14:13:00"/>
    <n v="-4.3"/>
    <d v="1899-12-30T05:06:00"/>
    <n v="11.3"/>
    <s v="Sat"/>
    <n v="228366059"/>
    <n v="5356360"/>
    <s v="12-09"/>
    <x v="4"/>
    <n v="12"/>
    <x v="8"/>
    <s v=""/>
  </r>
  <r>
    <x v="1804"/>
    <n v="4.0999999999999996"/>
    <n v="11"/>
    <d v="1899-12-30T14:07:00"/>
    <n v="-0.5"/>
    <d v="1899-12-30T04:58:00"/>
    <n v="11.5"/>
    <s v="Sun"/>
    <n v="204880185"/>
    <n v="4809951"/>
    <s v="12-10"/>
    <x v="4"/>
    <n v="12"/>
    <x v="9"/>
    <s v=""/>
  </r>
  <r>
    <x v="1805"/>
    <n v="-1.6"/>
    <n v="2.9"/>
    <d v="1899-12-30T00:27:00"/>
    <n v="-5.7"/>
    <d v="1899-12-30T23:52:00"/>
    <n v="8.6"/>
    <s v="Mon"/>
    <n v="249944946"/>
    <n v="5849167"/>
    <s v="12-11"/>
    <x v="4"/>
    <n v="12"/>
    <x v="10"/>
    <s v=""/>
  </r>
  <r>
    <x v="1806"/>
    <n v="-4.8"/>
    <n v="-1"/>
    <d v="1899-12-30T14:37:00"/>
    <n v="-8.1999999999999993"/>
    <d v="1899-12-30T07:14:00"/>
    <n v="7.2"/>
    <s v="Tue"/>
    <n v="280423891"/>
    <n v="6546851"/>
    <s v="12-12"/>
    <x v="4"/>
    <n v="12"/>
    <x v="11"/>
    <s v=""/>
  </r>
  <r>
    <x v="1807"/>
    <n v="-3.3"/>
    <n v="1.8"/>
    <d v="1899-12-30T15:17:00"/>
    <n v="-7"/>
    <d v="1899-12-30T03:44:00"/>
    <n v="8.8000000000000007"/>
    <s v="Wed"/>
    <n v="278933949"/>
    <n v="6513621"/>
    <s v="12-13"/>
    <x v="4"/>
    <n v="12"/>
    <x v="12"/>
    <s v=""/>
  </r>
  <r>
    <x v="1808"/>
    <n v="-2.8"/>
    <n v="3.7"/>
    <d v="1899-12-30T14:22:00"/>
    <n v="-10.199999999999999"/>
    <d v="1899-12-30T07:16:00"/>
    <n v="13.9"/>
    <s v="Thu"/>
    <n v="276519233"/>
    <n v="6464206"/>
    <s v="12-14"/>
    <x v="4"/>
    <n v="12"/>
    <x v="13"/>
    <s v=""/>
  </r>
  <r>
    <x v="1809"/>
    <n v="0.6"/>
    <n v="6.5"/>
    <d v="1899-12-30T13:54:00"/>
    <n v="-6.5"/>
    <d v="1899-12-30T07:15:00"/>
    <n v="13"/>
    <s v="Fri"/>
    <n v="261649151"/>
    <n v="6130895"/>
    <s v="12-15"/>
    <x v="4"/>
    <n v="12"/>
    <x v="14"/>
    <s v=""/>
  </r>
  <r>
    <x v="1810"/>
    <n v="-0.2"/>
    <n v="3"/>
    <d v="1899-12-30T02:42:00"/>
    <n v="-4.4000000000000004"/>
    <d v="1899-12-30T23:44:00"/>
    <n v="7.4"/>
    <s v="Sat"/>
    <n v="251740272"/>
    <n v="5900425"/>
    <s v="12-16"/>
    <x v="4"/>
    <n v="12"/>
    <x v="15"/>
    <s v=""/>
  </r>
  <r>
    <x v="1811"/>
    <n v="-3.2"/>
    <n v="1.1000000000000001"/>
    <d v="1899-12-30T15:40:00"/>
    <n v="-6.9"/>
    <d v="1899-12-30T07:39:00"/>
    <n v="8"/>
    <s v="Sun"/>
    <n v="251270490"/>
    <n v="5900827"/>
    <s v="12-17"/>
    <x v="4"/>
    <n v="12"/>
    <x v="16"/>
    <s v=""/>
  </r>
  <r>
    <x v="1812"/>
    <n v="0.3"/>
    <n v="7.7"/>
    <d v="1899-12-30T15:12:00"/>
    <n v="-6.8"/>
    <d v="1899-12-30T04:54:00"/>
    <n v="14.5"/>
    <s v="Mon"/>
    <n v="258656707"/>
    <n v="6057209"/>
    <s v="12-18"/>
    <x v="4"/>
    <n v="12"/>
    <x v="17"/>
    <s v=""/>
  </r>
  <r>
    <x v="1813"/>
    <n v="0.3"/>
    <n v="3"/>
    <d v="1899-12-30T12:54:00"/>
    <n v="-2.9"/>
    <d v="1899-12-30T23:56:00"/>
    <n v="5.9"/>
    <s v="Tue"/>
    <n v="259059320"/>
    <n v="6073406"/>
    <s v="12-19"/>
    <x v="4"/>
    <n v="12"/>
    <x v="18"/>
    <s v=""/>
  </r>
  <r>
    <x v="1814"/>
    <n v="-0.4"/>
    <n v="5.7"/>
    <d v="1899-12-30T15:06:00"/>
    <n v="-5.8"/>
    <d v="1899-12-30T07:00:00"/>
    <n v="11.5"/>
    <s v="Wed"/>
    <n v="259191897"/>
    <n v="6106324"/>
    <s v="12-20"/>
    <x v="4"/>
    <n v="12"/>
    <x v="19"/>
    <s v=""/>
  </r>
  <r>
    <x v="1815"/>
    <n v="0.7"/>
    <n v="7.8"/>
    <d v="1899-12-30T14:17:00"/>
    <n v="-5.8"/>
    <d v="1899-12-30T07:32:00"/>
    <n v="13.6"/>
    <s v="Thu"/>
    <n v="251442689"/>
    <n v="5924599"/>
    <s v="12-21"/>
    <x v="4"/>
    <n v="12"/>
    <x v="20"/>
    <s v=""/>
  </r>
  <r>
    <x v="1816"/>
    <n v="1.9"/>
    <n v="9.5"/>
    <d v="1899-12-30T15:07:00"/>
    <n v="-4.4000000000000004"/>
    <d v="1899-12-30T04:53:00"/>
    <n v="13.9"/>
    <s v="Fri"/>
    <n v="242103108"/>
    <n v="5699275"/>
    <s v="12-22"/>
    <x v="4"/>
    <n v="12"/>
    <x v="21"/>
    <s v=""/>
  </r>
  <r>
    <x v="1817"/>
    <n v="2.2999999999999998"/>
    <n v="10.8"/>
    <d v="1899-12-30T14:47:00"/>
    <n v="-3.5"/>
    <d v="1899-12-30T07:19:00"/>
    <n v="14.3"/>
    <s v="Sat"/>
    <n v="220596187"/>
    <n v="5203571"/>
    <s v="12-23"/>
    <x v="4"/>
    <n v="12"/>
    <x v="22"/>
    <s v=""/>
  </r>
  <r>
    <x v="1818"/>
    <n v="3.1"/>
    <n v="5.9"/>
    <d v="1899-12-30T18:37:00"/>
    <n v="0.7"/>
    <d v="1899-12-30T06:43:00"/>
    <n v="5.2"/>
    <s v="Sun"/>
    <n v="206048097"/>
    <n v="4874008"/>
    <s v="12-24"/>
    <x v="4"/>
    <n v="12"/>
    <x v="23"/>
    <s v=""/>
  </r>
  <r>
    <x v="1819"/>
    <n v="1.6"/>
    <n v="4.3"/>
    <d v="1899-12-30T14:13:00"/>
    <n v="-0.7"/>
    <d v="1899-12-30T22:43:00"/>
    <n v="5"/>
    <s v="Mon"/>
    <n v="224874246"/>
    <n v="5322288"/>
    <s v="12-25"/>
    <x v="4"/>
    <n v="12"/>
    <x v="24"/>
    <s v="기독탄신일"/>
  </r>
  <r>
    <x v="1820"/>
    <n v="1.1000000000000001"/>
    <n v="5.6"/>
    <d v="1899-12-30T14:04:00"/>
    <n v="-3.2"/>
    <d v="1899-12-30T23:51:00"/>
    <n v="8.8000000000000007"/>
    <s v="Tue"/>
    <n v="247999657"/>
    <n v="5869246"/>
    <s v="12-26"/>
    <x v="4"/>
    <n v="12"/>
    <x v="25"/>
    <s v=""/>
  </r>
  <r>
    <x v="1821"/>
    <n v="-2.2999999999999998"/>
    <n v="1.5"/>
    <d v="1899-12-30T15:10:00"/>
    <n v="-5.9"/>
    <d v="1899-12-30T07:40:00"/>
    <n v="7.4"/>
    <s v="Wed"/>
    <n v="265339445"/>
    <n v="6267008"/>
    <s v="12-27"/>
    <x v="4"/>
    <n v="12"/>
    <x v="26"/>
    <s v=""/>
  </r>
  <r>
    <x v="1822"/>
    <n v="0.5"/>
    <n v="4.7"/>
    <d v="1899-12-30T15:46:00"/>
    <n v="-3.6"/>
    <d v="1899-12-30T03:27:00"/>
    <n v="8.3000000000000007"/>
    <s v="Thu"/>
    <n v="258035004"/>
    <n v="6047459"/>
    <s v="12-28"/>
    <x v="4"/>
    <n v="12"/>
    <x v="27"/>
    <s v=""/>
  </r>
  <r>
    <x v="1823"/>
    <n v="5"/>
    <n v="9.1"/>
    <d v="1899-12-30T12:24:00"/>
    <n v="0.6"/>
    <d v="1899-12-30T00:28:00"/>
    <n v="8.5"/>
    <s v="Fri"/>
    <n v="232826790"/>
    <n v="5442949"/>
    <s v="12-29"/>
    <x v="4"/>
    <n v="12"/>
    <x v="28"/>
    <s v=""/>
  </r>
  <r>
    <x v="1824"/>
    <n v="3.4"/>
    <n v="8.3000000000000007"/>
    <d v="1899-12-30T15:38:00"/>
    <n v="-2.4"/>
    <d v="1899-12-30T05:32:00"/>
    <n v="10.7"/>
    <s v="Sat"/>
    <n v="212941344"/>
    <n v="4985946"/>
    <s v="12-30"/>
    <x v="4"/>
    <n v="12"/>
    <x v="29"/>
    <s v=""/>
  </r>
  <r>
    <x v="1825"/>
    <n v="3.6"/>
    <n v="6.4"/>
    <d v="1899-12-30T13:43:00"/>
    <n v="0.7"/>
    <d v="1899-12-30T23:38:00"/>
    <n v="5.7"/>
    <s v="Sun"/>
    <n v="193422765"/>
    <n v="4552714"/>
    <s v="12-31"/>
    <x v="4"/>
    <n v="12"/>
    <x v="30"/>
    <s v=""/>
  </r>
  <r>
    <x v="1826"/>
    <n v="1.3"/>
    <n v="5"/>
    <d v="1899-12-30T14:31:00"/>
    <n v="-1.3"/>
    <d v="1899-12-30T23:24:00"/>
    <n v="6.3"/>
    <s v="Mon"/>
    <n v="202226840"/>
    <n v="4757871"/>
    <s v="01-01"/>
    <x v="5"/>
    <n v="1"/>
    <x v="0"/>
    <s v="신정연휴"/>
  </r>
  <r>
    <x v="1827"/>
    <n v="1.5"/>
    <n v="7.7"/>
    <d v="1899-12-30T13:55:00"/>
    <n v="-4.7"/>
    <d v="1899-12-30T07:52:00"/>
    <n v="12.4"/>
    <s v="Tue"/>
    <n v="233570857"/>
    <n v="5479792"/>
    <s v="01-02"/>
    <x v="5"/>
    <n v="1"/>
    <x v="1"/>
    <s v=""/>
  </r>
  <r>
    <x v="1828"/>
    <n v="0.3"/>
    <n v="4"/>
    <d v="1899-12-30T15:12:00"/>
    <n v="-2.9"/>
    <d v="1899-12-30T06:33:00"/>
    <n v="6.9"/>
    <s v="Wed"/>
    <n v="244598006"/>
    <n v="5738630"/>
    <s v="01-03"/>
    <x v="5"/>
    <n v="1"/>
    <x v="2"/>
    <s v=""/>
  </r>
  <r>
    <x v="1829"/>
    <n v="0.6"/>
    <n v="4.8"/>
    <d v="1899-12-30T14:37:00"/>
    <n v="-3.3"/>
    <d v="1899-12-30T08:00:00"/>
    <n v="8.1"/>
    <s v="Thu"/>
    <n v="246134064"/>
    <n v="5773183"/>
    <s v="01-04"/>
    <x v="5"/>
    <n v="1"/>
    <x v="3"/>
    <s v=""/>
  </r>
  <r>
    <x v="1830"/>
    <n v="2.1"/>
    <n v="6.5"/>
    <d v="1899-12-30T14:34:00"/>
    <n v="-0.4"/>
    <d v="1899-12-30T23:12:00"/>
    <n v="6.9"/>
    <s v="Fri"/>
    <n v="236545299"/>
    <n v="5540849"/>
    <s v="01-05"/>
    <x v="5"/>
    <n v="1"/>
    <x v="4"/>
    <s v=""/>
  </r>
  <r>
    <x v="1831"/>
    <n v="1.1000000000000001"/>
    <n v="6.9"/>
    <d v="1899-12-30T15:32:00"/>
    <n v="-3"/>
    <d v="1899-12-30T23:44:00"/>
    <n v="9.9"/>
    <s v="Sat"/>
    <n v="224836292"/>
    <n v="5269373"/>
    <s v="01-06"/>
    <x v="5"/>
    <n v="1"/>
    <x v="5"/>
    <s v=""/>
  </r>
  <r>
    <x v="1832"/>
    <n v="-0.5"/>
    <n v="3.5"/>
    <d v="1899-12-30T15:30:00"/>
    <n v="-6.2"/>
    <d v="1899-12-30T06:33:00"/>
    <n v="9.6999999999999993"/>
    <s v="Sun"/>
    <n v="221934391"/>
    <n v="5202589"/>
    <s v="01-07"/>
    <x v="5"/>
    <n v="1"/>
    <x v="6"/>
    <s v=""/>
  </r>
  <r>
    <x v="1833"/>
    <n v="2.2000000000000002"/>
    <n v="4.5999999999999996"/>
    <d v="1899-12-30T15:59:00"/>
    <n v="0"/>
    <d v="1899-12-30T03:34:00"/>
    <n v="4.5999999999999996"/>
    <s v="Mon"/>
    <n v="238663378"/>
    <n v="5591306"/>
    <s v="01-08"/>
    <x v="5"/>
    <n v="1"/>
    <x v="7"/>
    <s v=""/>
  </r>
  <r>
    <x v="1834"/>
    <n v="-0.1"/>
    <n v="3"/>
    <d v="1899-12-30T00:01:00"/>
    <n v="-2.1"/>
    <d v="1899-12-30T23:29:00"/>
    <n v="5.0999999999999996"/>
    <s v="Tue"/>
    <n v="252455171"/>
    <n v="5922494"/>
    <s v="01-09"/>
    <x v="5"/>
    <n v="1"/>
    <x v="8"/>
    <s v=""/>
  </r>
  <r>
    <x v="1835"/>
    <n v="-2.9"/>
    <n v="0.5"/>
    <d v="1899-12-30T02:16:00"/>
    <n v="-6.7"/>
    <d v="1899-12-30T23:25:00"/>
    <n v="7.2"/>
    <s v="Wed"/>
    <n v="266329481"/>
    <n v="6240727"/>
    <s v="01-10"/>
    <x v="5"/>
    <n v="1"/>
    <x v="9"/>
    <s v=""/>
  </r>
  <r>
    <x v="1836"/>
    <n v="-6.6"/>
    <n v="-3.3"/>
    <d v="1899-12-30T15:19:00"/>
    <n v="-8.9"/>
    <d v="1899-12-30T07:13:00"/>
    <n v="5.6"/>
    <s v="Thu"/>
    <n v="294296845"/>
    <n v="6898321"/>
    <s v="01-11"/>
    <x v="5"/>
    <n v="1"/>
    <x v="10"/>
    <s v=""/>
  </r>
  <r>
    <x v="1837"/>
    <n v="-6.6"/>
    <n v="-3"/>
    <d v="1899-12-30T15:50:00"/>
    <n v="-10.6"/>
    <d v="1899-12-30T04:56:00"/>
    <n v="7.6"/>
    <s v="Fri"/>
    <n v="301877087"/>
    <n v="7087300"/>
    <s v="01-12"/>
    <x v="5"/>
    <n v="1"/>
    <x v="11"/>
    <s v=""/>
  </r>
  <r>
    <x v="1838"/>
    <n v="-2.5"/>
    <n v="3.7"/>
    <d v="1899-12-30T14:12:00"/>
    <n v="-8"/>
    <d v="1899-12-30T02:00:00"/>
    <n v="11.7"/>
    <s v="Sat"/>
    <n v="269715441"/>
    <n v="6310706"/>
    <s v="01-13"/>
    <x v="5"/>
    <n v="1"/>
    <x v="12"/>
    <s v=""/>
  </r>
  <r>
    <x v="1839"/>
    <n v="-0.8"/>
    <n v="8"/>
    <d v="1899-12-30T16:06:00"/>
    <n v="-7.2"/>
    <d v="1899-12-30T05:57:00"/>
    <n v="15.2"/>
    <s v="Sun"/>
    <n v="241026446"/>
    <n v="5626353"/>
    <s v="01-14"/>
    <x v="5"/>
    <n v="1"/>
    <x v="13"/>
    <s v=""/>
  </r>
  <r>
    <x v="1840"/>
    <n v="4.3"/>
    <n v="13.2"/>
    <d v="1899-12-30T15:29:00"/>
    <n v="-2.8"/>
    <d v="1899-12-30T02:40:00"/>
    <n v="16"/>
    <s v="Mon"/>
    <n v="235747645"/>
    <n v="5505863"/>
    <s v="01-15"/>
    <x v="5"/>
    <n v="1"/>
    <x v="14"/>
    <s v=""/>
  </r>
  <r>
    <x v="1841"/>
    <n v="3.4"/>
    <n v="7"/>
    <d v="1899-12-30T15:21:00"/>
    <n v="-0.9"/>
    <d v="1899-12-30T03:21:00"/>
    <n v="7.9"/>
    <s v="Tue"/>
    <n v="235666809"/>
    <n v="5508162"/>
    <s v="01-16"/>
    <x v="5"/>
    <n v="1"/>
    <x v="15"/>
    <s v=""/>
  </r>
  <r>
    <x v="1842"/>
    <n v="4.5"/>
    <n v="6.8"/>
    <d v="1899-12-30T15:38:00"/>
    <n v="3.3"/>
    <d v="1899-12-30T04:09:00"/>
    <n v="3.5"/>
    <s v="Wed"/>
    <n v="228556208"/>
    <n v="5340939"/>
    <s v="01-17"/>
    <x v="5"/>
    <n v="1"/>
    <x v="16"/>
    <s v=""/>
  </r>
  <r>
    <x v="1843"/>
    <n v="5.8"/>
    <n v="9.4"/>
    <d v="1899-12-30T14:58:00"/>
    <n v="1.9"/>
    <d v="1899-12-30T23:26:00"/>
    <n v="7.5"/>
    <s v="Thu"/>
    <n v="218473542"/>
    <n v="5106768"/>
    <s v="01-18"/>
    <x v="5"/>
    <n v="1"/>
    <x v="17"/>
    <s v=""/>
  </r>
  <r>
    <x v="1844"/>
    <n v="2.5"/>
    <n v="8.5"/>
    <d v="1899-12-30T15:18:00"/>
    <n v="-2.8"/>
    <d v="1899-12-30T07:51:00"/>
    <n v="11.3"/>
    <s v="Fri"/>
    <n v="221418949"/>
    <n v="5177082"/>
    <s v="01-19"/>
    <x v="5"/>
    <n v="1"/>
    <x v="18"/>
    <s v=""/>
  </r>
  <r>
    <x v="1845"/>
    <n v="1.8"/>
    <n v="8.1"/>
    <d v="1899-12-30T14:35:00"/>
    <n v="-4.4000000000000004"/>
    <d v="1899-12-30T07:36:00"/>
    <n v="12.5"/>
    <s v="Sat"/>
    <n v="211406205"/>
    <n v="4942405"/>
    <s v="01-20"/>
    <x v="5"/>
    <n v="1"/>
    <x v="19"/>
    <s v=""/>
  </r>
  <r>
    <x v="1846"/>
    <n v="2.4"/>
    <n v="9.1"/>
    <d v="1899-12-30T15:18:00"/>
    <n v="-3.5"/>
    <d v="1899-12-30T07:11:00"/>
    <n v="12.6"/>
    <s v="Sun"/>
    <n v="195752001"/>
    <n v="4575927"/>
    <s v="01-21"/>
    <x v="5"/>
    <n v="1"/>
    <x v="20"/>
    <s v=""/>
  </r>
  <r>
    <x v="1847"/>
    <n v="4.5"/>
    <n v="8.8000000000000007"/>
    <d v="1899-12-30T15:18:00"/>
    <n v="1.1000000000000001"/>
    <d v="1899-12-30T06:27:00"/>
    <n v="7.7"/>
    <s v="Mon"/>
    <n v="214873271"/>
    <n v="5019391"/>
    <s v="01-22"/>
    <x v="5"/>
    <n v="1"/>
    <x v="21"/>
    <s v=""/>
  </r>
  <r>
    <x v="1848"/>
    <n v="-4.7"/>
    <n v="3.7"/>
    <d v="1899-12-30T00:01:00"/>
    <n v="-8.3000000000000007"/>
    <d v="1899-12-30T23:41:00"/>
    <n v="12"/>
    <s v="Tue"/>
    <n v="261968951"/>
    <n v="6129694"/>
    <s v="01-23"/>
    <x v="5"/>
    <n v="1"/>
    <x v="22"/>
    <s v=""/>
  </r>
  <r>
    <x v="1849"/>
    <n v="-9.4"/>
    <n v="-6.1"/>
    <d v="1899-12-30T14:48:00"/>
    <n v="-12.3"/>
    <d v="1899-12-30T06:47:00"/>
    <n v="6.2"/>
    <s v="Wed"/>
    <n v="305413583"/>
    <n v="7149566"/>
    <s v="01-24"/>
    <x v="5"/>
    <n v="1"/>
    <x v="23"/>
    <s v=""/>
  </r>
  <r>
    <x v="1850"/>
    <n v="-8.6999999999999993"/>
    <n v="-4.4000000000000004"/>
    <d v="1899-12-30T16:23:00"/>
    <n v="-12.4"/>
    <d v="1899-12-30T07:14:00"/>
    <n v="8"/>
    <s v="Thu"/>
    <n v="316109746"/>
    <n v="7406308"/>
    <s v="01-25"/>
    <x v="5"/>
    <n v="1"/>
    <x v="24"/>
    <s v=""/>
  </r>
  <r>
    <x v="1851"/>
    <n v="-8.9"/>
    <n v="-3.9"/>
    <d v="1899-12-30T15:35:00"/>
    <n v="-13"/>
    <d v="1899-12-30T07:43:00"/>
    <n v="9.1"/>
    <s v="Fri"/>
    <n v="319558632"/>
    <n v="7495000"/>
    <s v="01-26"/>
    <x v="5"/>
    <n v="1"/>
    <x v="25"/>
    <s v=""/>
  </r>
  <r>
    <x v="1852"/>
    <n v="-5.6"/>
    <n v="2.8"/>
    <d v="1899-12-30T16:13:00"/>
    <n v="-13.9"/>
    <d v="1899-12-30T07:18:00"/>
    <n v="16.7"/>
    <s v="Sat"/>
    <n v="292261775"/>
    <n v="6855332"/>
    <s v="01-27"/>
    <x v="5"/>
    <n v="1"/>
    <x v="26"/>
    <s v=""/>
  </r>
  <r>
    <x v="1853"/>
    <n v="-1.1000000000000001"/>
    <n v="3.3"/>
    <d v="1899-12-30T15:18:00"/>
    <n v="-3.8"/>
    <d v="1899-12-30T23:48:00"/>
    <n v="7.1"/>
    <s v="Sun"/>
    <n v="257151454"/>
    <n v="6025055"/>
    <s v="01-28"/>
    <x v="5"/>
    <n v="1"/>
    <x v="27"/>
    <s v=""/>
  </r>
  <r>
    <x v="1854"/>
    <n v="-4.9000000000000004"/>
    <n v="-1"/>
    <d v="1899-12-30T14:48:00"/>
    <n v="-7"/>
    <d v="1899-12-30T06:51:00"/>
    <n v="6"/>
    <s v="Mon"/>
    <n v="293475188"/>
    <n v="6880195"/>
    <s v="01-29"/>
    <x v="5"/>
    <n v="1"/>
    <x v="28"/>
    <s v=""/>
  </r>
  <r>
    <x v="1855"/>
    <n v="-3.5"/>
    <n v="1.8"/>
    <d v="1899-12-30T15:33:00"/>
    <n v="-8.8000000000000007"/>
    <d v="1899-12-30T07:55:00"/>
    <n v="10.6"/>
    <s v="Tue"/>
    <n v="293997646"/>
    <n v="6904437"/>
    <s v="01-30"/>
    <x v="5"/>
    <n v="1"/>
    <x v="29"/>
    <s v=""/>
  </r>
  <r>
    <x v="1856"/>
    <n v="-0.3"/>
    <n v="5.3"/>
    <d v="1899-12-30T14:23:00"/>
    <n v="-7.4"/>
    <d v="1899-12-30T07:39:00"/>
    <n v="12.7"/>
    <s v="Wed"/>
    <n v="277600354"/>
    <n v="6497627"/>
    <s v="01-31"/>
    <x v="5"/>
    <n v="1"/>
    <x v="30"/>
    <s v=""/>
  </r>
  <r>
    <x v="1857"/>
    <n v="-0.2"/>
    <n v="5.4"/>
    <d v="1899-12-30T14:34:00"/>
    <n v="-5.7"/>
    <d v="1899-12-30T07:43:00"/>
    <n v="11.1"/>
    <s v="Thu"/>
    <n v="262118763"/>
    <n v="6115092"/>
    <s v="02-01"/>
    <x v="5"/>
    <n v="2"/>
    <x v="0"/>
    <s v=""/>
  </r>
  <r>
    <x v="1858"/>
    <n v="-1.5"/>
    <n v="5.2"/>
    <d v="1899-12-30T15:53:00"/>
    <n v="-8.1"/>
    <d v="1899-12-30T06:22:00"/>
    <n v="13.3"/>
    <s v="Fri"/>
    <n v="263185482"/>
    <n v="6155116"/>
    <s v="02-02"/>
    <x v="5"/>
    <n v="2"/>
    <x v="1"/>
    <s v=""/>
  </r>
  <r>
    <x v="1859"/>
    <n v="-3.2"/>
    <n v="-0.1"/>
    <d v="1899-12-30T14:42:00"/>
    <n v="-6.7"/>
    <d v="1899-12-30T23:45:00"/>
    <n v="6.6"/>
    <s v="Sat"/>
    <n v="261229164"/>
    <n v="6076525"/>
    <s v="02-03"/>
    <x v="5"/>
    <n v="2"/>
    <x v="2"/>
    <s v=""/>
  </r>
  <r>
    <x v="1860"/>
    <n v="-6.4"/>
    <n v="-2.2999999999999998"/>
    <d v="1899-12-30T15:57:00"/>
    <n v="-9.5"/>
    <d v="1899-12-30T07:44:00"/>
    <n v="7.2"/>
    <s v="Sun"/>
    <n v="271715457"/>
    <n v="6297161"/>
    <s v="02-04"/>
    <x v="5"/>
    <n v="2"/>
    <x v="3"/>
    <s v=""/>
  </r>
  <r>
    <x v="1861"/>
    <n v="-6.2"/>
    <n v="-1.6"/>
    <d v="1899-12-30T15:59:00"/>
    <n v="-9"/>
    <d v="1899-12-30T07:14:00"/>
    <n v="7.4"/>
    <s v="Mon"/>
    <n v="302314845"/>
    <n v="7002190"/>
    <s v="02-05"/>
    <x v="5"/>
    <n v="2"/>
    <x v="4"/>
    <s v=""/>
  </r>
  <r>
    <x v="1862"/>
    <n v="-6.7"/>
    <n v="-2.8"/>
    <d v="1899-12-30T15:06:00"/>
    <n v="-10.9"/>
    <d v="1899-12-30T06:49:00"/>
    <n v="8.1"/>
    <s v="Tue"/>
    <n v="312280682"/>
    <n v="7243343"/>
    <s v="02-06"/>
    <x v="5"/>
    <n v="2"/>
    <x v="5"/>
    <s v=""/>
  </r>
  <r>
    <x v="1863"/>
    <n v="-5.3"/>
    <n v="0.7"/>
    <d v="1899-12-30T15:02:00"/>
    <n v="-10.9"/>
    <d v="1899-12-30T06:37:00"/>
    <n v="11.6"/>
    <s v="Wed"/>
    <n v="302809278"/>
    <n v="7019266"/>
    <s v="02-07"/>
    <x v="5"/>
    <n v="2"/>
    <x v="6"/>
    <s v=""/>
  </r>
  <r>
    <x v="1864"/>
    <n v="-3.1"/>
    <n v="5.3"/>
    <d v="1899-12-30T15:45:00"/>
    <n v="-10.4"/>
    <d v="1899-12-30T07:47:00"/>
    <n v="15.7"/>
    <s v="Thu"/>
    <n v="288173212"/>
    <n v="6692701"/>
    <s v="02-08"/>
    <x v="5"/>
    <n v="2"/>
    <x v="7"/>
    <s v=""/>
  </r>
  <r>
    <x v="1865"/>
    <n v="2.2999999999999998"/>
    <n v="10.6"/>
    <d v="1899-12-30T15:34:00"/>
    <n v="-6.5"/>
    <d v="1899-12-30T02:44:00"/>
    <n v="17.100000000000001"/>
    <s v="Fri"/>
    <n v="260597223"/>
    <n v="6046765"/>
    <s v="02-09"/>
    <x v="5"/>
    <n v="2"/>
    <x v="8"/>
    <s v=""/>
  </r>
  <r>
    <x v="1866"/>
    <n v="3.3"/>
    <n v="8.6999999999999993"/>
    <d v="1899-12-30T14:10:00"/>
    <n v="-2.1"/>
    <d v="1899-12-30T23:58:00"/>
    <n v="10.8"/>
    <s v="Sat"/>
    <n v="234217289"/>
    <n v="5418683"/>
    <s v="02-10"/>
    <x v="5"/>
    <n v="2"/>
    <x v="9"/>
    <s v=""/>
  </r>
  <r>
    <x v="1867"/>
    <n v="-2.2999999999999998"/>
    <n v="1.3"/>
    <d v="1899-12-30T15:56:00"/>
    <n v="-5.8"/>
    <d v="1899-12-30T07:06:00"/>
    <n v="7.1"/>
    <s v="Sun"/>
    <n v="243562799"/>
    <n v="5678528"/>
    <s v="02-11"/>
    <x v="5"/>
    <n v="2"/>
    <x v="10"/>
    <s v=""/>
  </r>
  <r>
    <x v="1868"/>
    <n v="-2.7"/>
    <n v="1.8"/>
    <d v="1899-12-30T14:19:00"/>
    <n v="-7.2"/>
    <d v="1899-12-30T07:21:00"/>
    <n v="9"/>
    <s v="Mon"/>
    <n v="271195146"/>
    <n v="6341187"/>
    <s v="02-12"/>
    <x v="5"/>
    <n v="2"/>
    <x v="11"/>
    <s v=""/>
  </r>
  <r>
    <x v="1869"/>
    <n v="0.7"/>
    <n v="7"/>
    <d v="1899-12-30T16:13:00"/>
    <n v="-3.5"/>
    <d v="1899-12-30T06:36:00"/>
    <n v="10.5"/>
    <s v="Tue"/>
    <n v="256485646"/>
    <n v="5989103"/>
    <s v="02-13"/>
    <x v="5"/>
    <n v="2"/>
    <x v="12"/>
    <s v=""/>
  </r>
  <r>
    <x v="1870"/>
    <n v="6.6"/>
    <n v="15"/>
    <d v="1899-12-30T15:38:00"/>
    <n v="-4.3"/>
    <d v="1899-12-30T06:50:00"/>
    <n v="19.3"/>
    <s v="Wed"/>
    <n v="233265641"/>
    <n v="5457439"/>
    <s v="02-14"/>
    <x v="5"/>
    <n v="2"/>
    <x v="13"/>
    <s v=""/>
  </r>
  <r>
    <x v="1871"/>
    <n v="5"/>
    <n v="10.5"/>
    <d v="1899-12-30T14:58:00"/>
    <n v="-0.2"/>
    <d v="1899-12-30T23:58:00"/>
    <n v="10.7"/>
    <s v="Thu"/>
    <n v="200092831"/>
    <n v="4688425"/>
    <s v="02-15"/>
    <x v="5"/>
    <n v="2"/>
    <x v="14"/>
    <s v="설날 전날"/>
  </r>
  <r>
    <x v="1872"/>
    <n v="3"/>
    <n v="9.8000000000000007"/>
    <d v="1899-12-30T15:43:00"/>
    <n v="-3.6"/>
    <d v="1899-12-30T05:01:00"/>
    <n v="13.4"/>
    <s v="Fri"/>
    <n v="177104409"/>
    <n v="4138087"/>
    <s v="02-16"/>
    <x v="5"/>
    <n v="2"/>
    <x v="15"/>
    <s v="설날"/>
  </r>
  <r>
    <x v="1873"/>
    <n v="1.3"/>
    <n v="6"/>
    <d v="1899-12-30T15:44:00"/>
    <n v="-2.4"/>
    <d v="1899-12-30T07:10:00"/>
    <n v="8.4"/>
    <s v="Sat"/>
    <n v="188611738"/>
    <n v="4406839"/>
    <s v="02-17"/>
    <x v="5"/>
    <n v="2"/>
    <x v="16"/>
    <s v="설날 다음날"/>
  </r>
  <r>
    <x v="1874"/>
    <n v="2.1"/>
    <n v="7.2"/>
    <d v="1899-12-30T15:18:00"/>
    <n v="-1.2"/>
    <d v="1899-12-30T06:04:00"/>
    <n v="8.4"/>
    <s v="Sun"/>
    <n v="198949859"/>
    <n v="4655984"/>
    <s v="02-18"/>
    <x v="5"/>
    <n v="2"/>
    <x v="17"/>
    <s v=""/>
  </r>
  <r>
    <x v="1875"/>
    <n v="4.8"/>
    <n v="11.5"/>
    <d v="1899-12-30T13:37:00"/>
    <n v="-1.5"/>
    <d v="1899-12-30T07:15:00"/>
    <n v="13"/>
    <s v="Mon"/>
    <n v="211994962"/>
    <n v="4951566"/>
    <s v="02-19"/>
    <x v="5"/>
    <n v="2"/>
    <x v="18"/>
    <s v=""/>
  </r>
  <r>
    <x v="1876"/>
    <n v="4.3"/>
    <n v="10.7"/>
    <d v="1899-12-30T14:41:00"/>
    <n v="-2.7"/>
    <d v="1899-12-30T07:07:00"/>
    <n v="13.4"/>
    <s v="Tue"/>
    <n v="211075749"/>
    <n v="4919114"/>
    <s v="02-20"/>
    <x v="5"/>
    <n v="2"/>
    <x v="19"/>
    <s v=""/>
  </r>
  <r>
    <x v="1877"/>
    <n v="2.8"/>
    <n v="6.9"/>
    <d v="1899-12-30T16:16:00"/>
    <n v="0.5"/>
    <d v="1899-12-30T07:46:00"/>
    <n v="6.4"/>
    <s v="Wed"/>
    <n v="219109569"/>
    <n v="5110721"/>
    <s v="02-21"/>
    <x v="5"/>
    <n v="2"/>
    <x v="20"/>
    <s v=""/>
  </r>
  <r>
    <x v="1878"/>
    <n v="2.2000000000000002"/>
    <n v="8.1999999999999993"/>
    <d v="1899-12-30T15:51:00"/>
    <n v="-4.8"/>
    <d v="1899-12-30T07:05:00"/>
    <n v="13"/>
    <s v="Thu"/>
    <n v="217447994"/>
    <n v="5074348"/>
    <s v="02-22"/>
    <x v="5"/>
    <n v="2"/>
    <x v="21"/>
    <s v=""/>
  </r>
  <r>
    <x v="1879"/>
    <n v="4.3"/>
    <n v="11.5"/>
    <d v="1899-12-30T16:21:00"/>
    <n v="-4.2"/>
    <d v="1899-12-30T06:47:00"/>
    <n v="15.7"/>
    <s v="Fri"/>
    <n v="215600901"/>
    <n v="5063855"/>
    <s v="02-23"/>
    <x v="5"/>
    <n v="2"/>
    <x v="22"/>
    <s v=""/>
  </r>
  <r>
    <x v="1880"/>
    <n v="6.4"/>
    <n v="12.2"/>
    <d v="1899-12-30T15:36:00"/>
    <n v="1.4"/>
    <d v="1899-12-30T07:24:00"/>
    <n v="10.8"/>
    <s v="Sat"/>
    <n v="190413809"/>
    <n v="4474335"/>
    <s v="02-24"/>
    <x v="5"/>
    <n v="2"/>
    <x v="23"/>
    <s v=""/>
  </r>
  <r>
    <x v="1881"/>
    <n v="6.3"/>
    <n v="12.2"/>
    <d v="1899-12-30T14:17:00"/>
    <n v="2.5"/>
    <d v="1899-12-30T23:15:00"/>
    <n v="9.6999999999999993"/>
    <s v="Sun"/>
    <n v="173983346"/>
    <n v="4074501"/>
    <s v="02-25"/>
    <x v="5"/>
    <n v="2"/>
    <x v="24"/>
    <s v=""/>
  </r>
  <r>
    <x v="1882"/>
    <n v="4.9000000000000004"/>
    <n v="13.4"/>
    <d v="1899-12-30T15:40:00"/>
    <n v="-3.1"/>
    <d v="1899-12-30T06:58:00"/>
    <n v="16.5"/>
    <s v="Mon"/>
    <n v="191765078"/>
    <n v="4484406"/>
    <s v="02-26"/>
    <x v="5"/>
    <n v="2"/>
    <x v="25"/>
    <s v=""/>
  </r>
  <r>
    <x v="1883"/>
    <n v="7"/>
    <n v="14.7"/>
    <d v="1899-12-30T14:40:00"/>
    <n v="-1.8"/>
    <d v="1899-12-30T06:04:00"/>
    <n v="16.5"/>
    <s v="Tue"/>
    <n v="191291751"/>
    <n v="4476986"/>
    <s v="02-27"/>
    <x v="5"/>
    <n v="2"/>
    <x v="26"/>
    <s v=""/>
  </r>
  <r>
    <x v="1884"/>
    <n v="7.4"/>
    <n v="10.9"/>
    <d v="1899-12-30T13:08:00"/>
    <n v="4.3"/>
    <d v="1899-12-30T02:02:00"/>
    <n v="6.6"/>
    <s v="Wed"/>
    <n v="195387076"/>
    <n v="4591379"/>
    <s v="02-28"/>
    <x v="5"/>
    <n v="2"/>
    <x v="27"/>
    <s v=""/>
  </r>
  <r>
    <x v="1885"/>
    <n v="5.0999999999999996"/>
    <n v="9.3000000000000007"/>
    <d v="1899-12-30T11:36:00"/>
    <n v="-0.2"/>
    <d v="1899-12-30T23:55:00"/>
    <n v="9.5"/>
    <s v="Thu"/>
    <n v="190628547"/>
    <n v="4484000"/>
    <s v="03-01"/>
    <x v="5"/>
    <n v="3"/>
    <x v="0"/>
    <s v="삼일절"/>
  </r>
  <r>
    <x v="1886"/>
    <n v="3.5"/>
    <n v="11.6"/>
    <d v="1899-12-30T16:05:00"/>
    <n v="-2.8"/>
    <d v="1899-12-30T06:47:00"/>
    <n v="14.4"/>
    <s v="Fri"/>
    <n v="198592941"/>
    <n v="4649720"/>
    <s v="03-02"/>
    <x v="5"/>
    <n v="3"/>
    <x v="1"/>
    <s v=""/>
  </r>
  <r>
    <x v="1887"/>
    <n v="8.1999999999999993"/>
    <n v="17.7"/>
    <d v="1899-12-30T15:54:00"/>
    <n v="-0.3"/>
    <d v="1899-12-30T06:43:00"/>
    <n v="18"/>
    <s v="Sat"/>
    <n v="167924913"/>
    <n v="3913531"/>
    <s v="03-03"/>
    <x v="5"/>
    <n v="3"/>
    <x v="2"/>
    <s v=""/>
  </r>
  <r>
    <x v="1888"/>
    <n v="12.7"/>
    <n v="19"/>
    <d v="1899-12-30T16:29:00"/>
    <n v="5.8"/>
    <d v="1899-12-30T02:42:00"/>
    <n v="13.2"/>
    <s v="Sun"/>
    <n v="143012234"/>
    <n v="3329733"/>
    <s v="03-04"/>
    <x v="5"/>
    <n v="3"/>
    <x v="3"/>
    <s v=""/>
  </r>
  <r>
    <x v="1889"/>
    <n v="5.3"/>
    <n v="12.9"/>
    <d v="1899-12-30T00:40:00"/>
    <n v="2.6"/>
    <d v="1899-12-30T22:34:00"/>
    <n v="10.3"/>
    <s v="Mon"/>
    <n v="188399484"/>
    <n v="4392131"/>
    <s v="03-05"/>
    <x v="5"/>
    <n v="3"/>
    <x v="4"/>
    <s v=""/>
  </r>
  <r>
    <x v="1890"/>
    <n v="5.2"/>
    <n v="10.7"/>
    <d v="1899-12-30T15:14:00"/>
    <n v="0.3"/>
    <d v="1899-12-30T06:36:00"/>
    <n v="10.4"/>
    <s v="Tue"/>
    <n v="191061970"/>
    <n v="4451243"/>
    <s v="03-06"/>
    <x v="5"/>
    <n v="3"/>
    <x v="5"/>
    <s v=""/>
  </r>
  <r>
    <x v="1891"/>
    <n v="4.7"/>
    <n v="7.9"/>
    <d v="1899-12-30T11:17:00"/>
    <n v="2.4"/>
    <d v="1899-12-30T02:18:00"/>
    <n v="5.5"/>
    <s v="Wed"/>
    <n v="202933671"/>
    <n v="4717905"/>
    <s v="03-07"/>
    <x v="5"/>
    <n v="3"/>
    <x v="6"/>
    <s v=""/>
  </r>
  <r>
    <x v="1892"/>
    <n v="2"/>
    <n v="4.4000000000000004"/>
    <d v="1899-12-30T18:05:00"/>
    <n v="0"/>
    <d v="1899-12-30T05:10:00"/>
    <n v="4.4000000000000004"/>
    <s v="Thu"/>
    <n v="219330361"/>
    <n v="5100900"/>
    <s v="03-08"/>
    <x v="5"/>
    <n v="3"/>
    <x v="7"/>
    <s v=""/>
  </r>
  <r>
    <x v="1893"/>
    <n v="2.9"/>
    <n v="6.3"/>
    <d v="1899-12-30T14:17:00"/>
    <n v="-0.1"/>
    <d v="1899-12-30T05:42:00"/>
    <n v="6.4"/>
    <s v="Fri"/>
    <n v="212816864"/>
    <n v="4953584"/>
    <s v="03-09"/>
    <x v="5"/>
    <n v="3"/>
    <x v="8"/>
    <s v=""/>
  </r>
  <r>
    <x v="1894"/>
    <n v="6.9"/>
    <n v="13.8"/>
    <d v="1899-12-30T16:44:00"/>
    <n v="-0.3"/>
    <d v="1899-12-30T06:41:00"/>
    <n v="14.1"/>
    <s v="Sat"/>
    <n v="182813434"/>
    <n v="4261063"/>
    <s v="03-10"/>
    <x v="5"/>
    <n v="3"/>
    <x v="9"/>
    <s v=""/>
  </r>
  <r>
    <x v="1895"/>
    <n v="8.6"/>
    <n v="15.7"/>
    <d v="1899-12-30T16:54:00"/>
    <n v="2.2000000000000002"/>
    <d v="1899-12-30T07:06:00"/>
    <n v="13.5"/>
    <s v="Sun"/>
    <n v="156299811"/>
    <n v="3642410"/>
    <s v="03-11"/>
    <x v="5"/>
    <n v="3"/>
    <x v="10"/>
    <s v=""/>
  </r>
  <r>
    <x v="1896"/>
    <n v="9.8000000000000007"/>
    <n v="20.100000000000001"/>
    <d v="1899-12-30T16:31:00"/>
    <n v="0.7"/>
    <d v="1899-12-30T06:58:00"/>
    <n v="19.399999999999999"/>
    <s v="Mon"/>
    <n v="165550379"/>
    <n v="3863740"/>
    <s v="03-12"/>
    <x v="5"/>
    <n v="3"/>
    <x v="11"/>
    <s v=""/>
  </r>
  <r>
    <x v="1897"/>
    <n v="13.3"/>
    <n v="23"/>
    <d v="1899-12-30T15:34:00"/>
    <n v="4"/>
    <d v="1899-12-30T06:52:00"/>
    <n v="19"/>
    <s v="Tue"/>
    <n v="152184465"/>
    <n v="3539693"/>
    <s v="03-13"/>
    <x v="5"/>
    <n v="3"/>
    <x v="12"/>
    <s v=""/>
  </r>
  <r>
    <x v="1898"/>
    <n v="16"/>
    <n v="24.4"/>
    <d v="1899-12-30T15:33:00"/>
    <n v="8.1999999999999993"/>
    <d v="1899-12-30T06:54:00"/>
    <n v="16.2"/>
    <s v="Wed"/>
    <n v="135513928"/>
    <n v="3156752"/>
    <s v="03-14"/>
    <x v="5"/>
    <n v="3"/>
    <x v="13"/>
    <s v=""/>
  </r>
  <r>
    <x v="1899"/>
    <n v="14.8"/>
    <n v="16.5"/>
    <d v="1899-12-30T16:24:00"/>
    <n v="11.9"/>
    <d v="1899-12-31T00:00:00"/>
    <n v="4.5999999999999996"/>
    <s v="Thu"/>
    <n v="132601683"/>
    <n v="3117046"/>
    <s v="03-15"/>
    <x v="5"/>
    <n v="3"/>
    <x v="14"/>
    <s v=""/>
  </r>
  <r>
    <x v="1900"/>
    <n v="4"/>
    <n v="11.8"/>
    <d v="1899-12-30T00:01:00"/>
    <n v="0.8"/>
    <d v="1899-12-30T23:51:00"/>
    <n v="11"/>
    <s v="Fri"/>
    <n v="169561343"/>
    <n v="4001521"/>
    <s v="03-16"/>
    <x v="5"/>
    <n v="3"/>
    <x v="15"/>
    <s v=""/>
  </r>
  <r>
    <x v="1901"/>
    <n v="5.5"/>
    <n v="13.6"/>
    <d v="1899-12-30T17:21:00"/>
    <n v="-1.9"/>
    <d v="1899-12-30T05:53:00"/>
    <n v="15.5"/>
    <s v="Sat"/>
    <n v="157449595"/>
    <n v="3703163"/>
    <s v="03-17"/>
    <x v="5"/>
    <n v="3"/>
    <x v="16"/>
    <s v=""/>
  </r>
  <r>
    <x v="1902"/>
    <n v="9.1"/>
    <n v="14.8"/>
    <d v="1899-12-30T16:56:00"/>
    <n v="1.3"/>
    <d v="1899-12-30T07:14:00"/>
    <n v="13.5"/>
    <s v="Sun"/>
    <n v="144277069"/>
    <n v="3390612"/>
    <s v="03-18"/>
    <x v="5"/>
    <n v="3"/>
    <x v="17"/>
    <s v=""/>
  </r>
  <r>
    <x v="1903"/>
    <n v="8.1"/>
    <n v="11.3"/>
    <d v="1899-12-30T09:10:00"/>
    <n v="4"/>
    <d v="1899-12-30T23:53:00"/>
    <n v="7.3"/>
    <s v="Mon"/>
    <n v="175025958"/>
    <n v="4122025"/>
    <s v="03-19"/>
    <x v="5"/>
    <n v="3"/>
    <x v="18"/>
    <s v=""/>
  </r>
  <r>
    <x v="1904"/>
    <n v="5.2"/>
    <n v="7.9"/>
    <d v="1899-12-30T10:45:00"/>
    <n v="3.1"/>
    <d v="1899-12-30T23:50:00"/>
    <n v="4.8"/>
    <s v="Tue"/>
    <n v="194487739"/>
    <n v="4584270"/>
    <s v="03-20"/>
    <x v="5"/>
    <n v="3"/>
    <x v="19"/>
    <s v=""/>
  </r>
  <r>
    <x v="1905"/>
    <n v="1.7"/>
    <n v="3.3"/>
    <d v="1899-12-30T00:12:00"/>
    <n v="0"/>
    <d v="1899-12-30T03:04:00"/>
    <n v="3.3"/>
    <s v="Wed"/>
    <n v="213264395"/>
    <n v="5028275"/>
    <s v="03-21"/>
    <x v="5"/>
    <n v="3"/>
    <x v="20"/>
    <s v=""/>
  </r>
  <r>
    <x v="1906"/>
    <n v="6"/>
    <n v="11.7"/>
    <d v="1899-12-30T14:08:00"/>
    <n v="1.8"/>
    <d v="1899-12-30T00:08:00"/>
    <n v="9.9"/>
    <s v="Thu"/>
    <n v="191520428"/>
    <n v="4514767"/>
    <s v="03-22"/>
    <x v="5"/>
    <n v="3"/>
    <x v="21"/>
    <s v=""/>
  </r>
  <r>
    <x v="1907"/>
    <n v="7.9"/>
    <n v="15.6"/>
    <d v="1899-12-30T15:58:00"/>
    <n v="0"/>
    <d v="1899-12-30T06:18:00"/>
    <n v="15.6"/>
    <s v="Fri"/>
    <n v="176732320"/>
    <n v="4166235"/>
    <s v="03-23"/>
    <x v="5"/>
    <n v="3"/>
    <x v="22"/>
    <s v=""/>
  </r>
  <r>
    <x v="1908"/>
    <n v="11.7"/>
    <n v="18.5"/>
    <d v="1899-12-30T15:14:00"/>
    <n v="4.5999999999999996"/>
    <d v="1899-12-30T06:57:00"/>
    <n v="13.9"/>
    <s v="Sat"/>
    <n v="152640162"/>
    <n v="3598370"/>
    <s v="03-24"/>
    <x v="5"/>
    <n v="3"/>
    <x v="23"/>
    <s v=""/>
  </r>
  <r>
    <x v="1909"/>
    <n v="13.9"/>
    <n v="21.8"/>
    <d v="1899-12-30T14:50:00"/>
    <n v="4.9000000000000004"/>
    <d v="1899-12-30T06:52:00"/>
    <n v="16.899999999999999"/>
    <s v="Sun"/>
    <n v="126572575"/>
    <n v="2978005"/>
    <s v="03-25"/>
    <x v="5"/>
    <n v="3"/>
    <x v="24"/>
    <s v=""/>
  </r>
  <r>
    <x v="1910"/>
    <n v="15.3"/>
    <n v="22.6"/>
    <d v="1899-12-30T15:32:00"/>
    <n v="6.2"/>
    <d v="1899-12-30T06:35:00"/>
    <n v="16.399999999999999"/>
    <s v="Mon"/>
    <n v="132768637"/>
    <n v="3118562"/>
    <s v="03-26"/>
    <x v="5"/>
    <n v="3"/>
    <x v="25"/>
    <s v=""/>
  </r>
  <r>
    <x v="1911"/>
    <n v="16.3"/>
    <n v="24.1"/>
    <d v="1899-12-30T15:57:00"/>
    <n v="7.9"/>
    <d v="1899-12-30T06:27:00"/>
    <n v="16.2"/>
    <s v="Tue"/>
    <n v="125960277"/>
    <n v="2963821"/>
    <s v="03-27"/>
    <x v="5"/>
    <n v="3"/>
    <x v="26"/>
    <s v=""/>
  </r>
  <r>
    <x v="1912"/>
    <n v="18.2"/>
    <n v="25.9"/>
    <d v="1899-12-30T16:03:00"/>
    <n v="9.8000000000000007"/>
    <d v="1899-12-30T06:27:00"/>
    <n v="16.100000000000001"/>
    <s v="Wed"/>
    <n v="116794872"/>
    <n v="2752345"/>
    <s v="03-28"/>
    <x v="5"/>
    <n v="3"/>
    <x v="27"/>
    <s v=""/>
  </r>
  <r>
    <x v="1913"/>
    <n v="15.1"/>
    <n v="23.9"/>
    <d v="1899-12-30T14:45:00"/>
    <n v="10.3"/>
    <d v="1899-12-30T23:36:00"/>
    <n v="13.6"/>
    <s v="Thu"/>
    <n v="113723975"/>
    <n v="2679553"/>
    <s v="03-29"/>
    <x v="5"/>
    <n v="3"/>
    <x v="28"/>
    <s v=""/>
  </r>
  <r>
    <x v="1914"/>
    <n v="12.9"/>
    <n v="18.5"/>
    <d v="1899-12-30T15:29:00"/>
    <n v="9.5"/>
    <d v="1899-12-30T23:37:00"/>
    <n v="9"/>
    <s v="Fri"/>
    <n v="117757372"/>
    <n v="2780757"/>
    <s v="03-30"/>
    <x v="5"/>
    <n v="3"/>
    <x v="29"/>
    <s v=""/>
  </r>
  <r>
    <x v="1915"/>
    <n v="15.2"/>
    <n v="24"/>
    <d v="1899-12-30T16:31:00"/>
    <n v="6"/>
    <d v="1899-12-30T06:08:00"/>
    <n v="18"/>
    <s v="Sat"/>
    <n v="104515466"/>
    <n v="2464132"/>
    <s v="03-31"/>
    <x v="5"/>
    <n v="3"/>
    <x v="30"/>
    <s v=""/>
  </r>
  <r>
    <x v="1916"/>
    <n v="17.5"/>
    <n v="23.7"/>
    <d v="1899-12-30T12:55:00"/>
    <n v="10.199999999999999"/>
    <d v="1899-12-30T06:37:00"/>
    <n v="13.5"/>
    <s v="Sun"/>
    <n v="86305033"/>
    <n v="2031708"/>
    <s v="04-01"/>
    <x v="5"/>
    <n v="4"/>
    <x v="0"/>
    <s v=""/>
  </r>
  <r>
    <x v="1917"/>
    <n v="19.7"/>
    <n v="26.5"/>
    <d v="1899-12-30T16:07:00"/>
    <n v="12.9"/>
    <d v="1899-12-30T05:52:00"/>
    <n v="13.6"/>
    <s v="Mon"/>
    <n v="97138922"/>
    <n v="2294389"/>
    <s v="04-02"/>
    <x v="5"/>
    <n v="4"/>
    <x v="1"/>
    <s v=""/>
  </r>
  <r>
    <x v="1918"/>
    <n v="20.2"/>
    <n v="27.2"/>
    <d v="1899-12-30T15:08:00"/>
    <n v="13.6"/>
    <d v="1899-12-30T06:04:00"/>
    <n v="13.6"/>
    <s v="Tue"/>
    <n v="97558622"/>
    <n v="2306970"/>
    <s v="04-03"/>
    <x v="5"/>
    <n v="4"/>
    <x v="2"/>
    <s v=""/>
  </r>
  <r>
    <x v="1919"/>
    <n v="10.5"/>
    <n v="18.600000000000001"/>
    <d v="1899-12-30T01:39:00"/>
    <n v="7.6"/>
    <d v="1899-12-30T22:56:00"/>
    <n v="11"/>
    <s v="Wed"/>
    <n v="117981996"/>
    <n v="2784895"/>
    <s v="04-04"/>
    <x v="5"/>
    <n v="4"/>
    <x v="3"/>
    <s v=""/>
  </r>
  <r>
    <x v="1920"/>
    <n v="8.1999999999999993"/>
    <n v="9.6"/>
    <d v="1899-12-30T14:13:00"/>
    <n v="7.2"/>
    <d v="1899-12-30T21:59:00"/>
    <n v="2.4"/>
    <s v="Thu"/>
    <n v="136365137"/>
    <n v="3217762"/>
    <s v="04-05"/>
    <x v="5"/>
    <n v="4"/>
    <x v="4"/>
    <s v=""/>
  </r>
  <r>
    <x v="1921"/>
    <n v="9.5"/>
    <n v="16.2"/>
    <d v="1899-12-30T15:29:00"/>
    <n v="5.8"/>
    <d v="1899-12-30T23:43:00"/>
    <n v="10.4"/>
    <s v="Fri"/>
    <n v="141610583"/>
    <n v="3334681"/>
    <s v="04-06"/>
    <x v="5"/>
    <n v="4"/>
    <x v="5"/>
    <s v=""/>
  </r>
  <r>
    <x v="1922"/>
    <n v="6.2"/>
    <n v="10.199999999999999"/>
    <d v="1899-12-30T15:23:00"/>
    <n v="3.5"/>
    <d v="1899-12-30T06:07:00"/>
    <n v="6.7"/>
    <s v="Sat"/>
    <n v="149277999"/>
    <n v="3515308"/>
    <s v="04-07"/>
    <x v="5"/>
    <n v="4"/>
    <x v="6"/>
    <s v=""/>
  </r>
  <r>
    <x v="1923"/>
    <n v="8.9"/>
    <n v="14.2"/>
    <d v="1899-12-30T15:03:00"/>
    <n v="0.5"/>
    <d v="1899-12-30T06:16:00"/>
    <n v="13.7"/>
    <s v="Sun"/>
    <n v="134375010"/>
    <n v="3171870"/>
    <s v="04-08"/>
    <x v="5"/>
    <n v="4"/>
    <x v="7"/>
    <s v=""/>
  </r>
  <r>
    <x v="1924"/>
    <n v="13.5"/>
    <n v="19.399999999999999"/>
    <d v="1899-12-30T15:26:00"/>
    <n v="8.3000000000000007"/>
    <d v="1899-12-30T06:21:00"/>
    <n v="11.1"/>
    <s v="Mon"/>
    <n v="131098533"/>
    <n v="3099603"/>
    <s v="04-09"/>
    <x v="5"/>
    <n v="4"/>
    <x v="8"/>
    <s v=""/>
  </r>
  <r>
    <x v="1925"/>
    <n v="15.5"/>
    <n v="22.5"/>
    <d v="1899-12-30T14:12:00"/>
    <n v="5.3"/>
    <d v="1899-12-30T06:18:00"/>
    <n v="17.2"/>
    <s v="Tue"/>
    <n v="125488390"/>
    <n v="2964681"/>
    <s v="04-10"/>
    <x v="5"/>
    <n v="4"/>
    <x v="9"/>
    <s v=""/>
  </r>
  <r>
    <x v="1926"/>
    <n v="19"/>
    <n v="24.1"/>
    <d v="1899-12-30T14:57:00"/>
    <n v="14.5"/>
    <d v="1899-12-31T00:00:00"/>
    <n v="9.6"/>
    <s v="Wed"/>
    <n v="111292698"/>
    <n v="2620617"/>
    <s v="04-11"/>
    <x v="5"/>
    <n v="4"/>
    <x v="10"/>
    <s v=""/>
  </r>
  <r>
    <x v="1927"/>
    <n v="16.399999999999999"/>
    <n v="23.7"/>
    <d v="1899-12-30T14:16:00"/>
    <n v="8"/>
    <d v="1899-12-30T06:17:00"/>
    <n v="15.7"/>
    <s v="Thu"/>
    <n v="109643240"/>
    <n v="2580445"/>
    <s v="04-12"/>
    <x v="5"/>
    <n v="4"/>
    <x v="11"/>
    <s v=""/>
  </r>
  <r>
    <x v="1928"/>
    <n v="12.8"/>
    <n v="18"/>
    <d v="1899-12-30T12:59:00"/>
    <n v="7.1"/>
    <d v="1899-12-30T05:49:00"/>
    <n v="10.9"/>
    <s v="Fri"/>
    <n v="114081933"/>
    <n v="2683205"/>
    <s v="04-13"/>
    <x v="5"/>
    <n v="4"/>
    <x v="12"/>
    <s v=""/>
  </r>
  <r>
    <x v="1929"/>
    <n v="10.5"/>
    <n v="12.1"/>
    <d v="1899-12-30T00:22:00"/>
    <n v="9"/>
    <d v="1899-12-30T08:47:00"/>
    <n v="3.1"/>
    <s v="Sat"/>
    <n v="118953925"/>
    <n v="2797210"/>
    <s v="04-14"/>
    <x v="5"/>
    <n v="4"/>
    <x v="13"/>
    <s v=""/>
  </r>
  <r>
    <x v="1930"/>
    <n v="12.8"/>
    <n v="17.899999999999999"/>
    <d v="1899-12-30T13:45:00"/>
    <n v="9"/>
    <d v="1899-12-30T06:10:00"/>
    <n v="8.9"/>
    <s v="Sun"/>
    <n v="100953505"/>
    <n v="2373363"/>
    <s v="04-15"/>
    <x v="5"/>
    <n v="4"/>
    <x v="14"/>
    <s v=""/>
  </r>
  <r>
    <x v="1931"/>
    <n v="12.2"/>
    <n v="19.2"/>
    <d v="1899-12-30T15:07:00"/>
    <n v="6.4"/>
    <d v="1899-12-30T05:46:00"/>
    <n v="12.8"/>
    <s v="Mon"/>
    <n v="116643078"/>
    <n v="2744645"/>
    <s v="04-16"/>
    <x v="5"/>
    <n v="4"/>
    <x v="15"/>
    <s v=""/>
  </r>
  <r>
    <x v="1932"/>
    <n v="14.6"/>
    <n v="21.8"/>
    <d v="1899-12-30T16:14:00"/>
    <n v="8.3000000000000007"/>
    <d v="1899-12-30T05:57:00"/>
    <n v="13.5"/>
    <s v="Tue"/>
    <n v="113758276"/>
    <n v="2674490"/>
    <s v="04-17"/>
    <x v="5"/>
    <n v="4"/>
    <x v="16"/>
    <s v=""/>
  </r>
  <r>
    <x v="1933"/>
    <n v="16.899999999999999"/>
    <n v="24.9"/>
    <d v="1899-12-30T16:39:00"/>
    <n v="8.5"/>
    <d v="1899-12-30T05:28:00"/>
    <n v="16.399999999999999"/>
    <s v="Wed"/>
    <n v="108655858"/>
    <n v="2554386"/>
    <s v="04-18"/>
    <x v="5"/>
    <n v="4"/>
    <x v="17"/>
    <s v=""/>
  </r>
  <r>
    <x v="1934"/>
    <n v="19.2"/>
    <n v="28"/>
    <d v="1899-12-30T16:15:00"/>
    <n v="9.5"/>
    <d v="1899-12-30T05:59:00"/>
    <n v="18.5"/>
    <s v="Thu"/>
    <n v="104563114"/>
    <n v="2458323"/>
    <s v="04-19"/>
    <x v="5"/>
    <n v="4"/>
    <x v="18"/>
    <s v=""/>
  </r>
  <r>
    <x v="1935"/>
    <n v="21.5"/>
    <n v="30.5"/>
    <d v="1899-12-30T16:22:00"/>
    <n v="11.1"/>
    <d v="1899-12-30T06:04:00"/>
    <n v="19.399999999999999"/>
    <s v="Fri"/>
    <n v="96500977"/>
    <n v="2269221"/>
    <s v="04-20"/>
    <x v="5"/>
    <n v="4"/>
    <x v="19"/>
    <s v=""/>
  </r>
  <r>
    <x v="1936"/>
    <n v="21.8"/>
    <n v="32"/>
    <d v="1899-12-30T14:36:00"/>
    <n v="13"/>
    <d v="1899-12-30T05:49:00"/>
    <n v="19"/>
    <s v="Sat"/>
    <n v="80441544"/>
    <n v="1896057"/>
    <s v="04-21"/>
    <x v="5"/>
    <n v="4"/>
    <x v="20"/>
    <s v=""/>
  </r>
  <r>
    <x v="1937"/>
    <n v="16.100000000000001"/>
    <n v="21.5"/>
    <d v="1899-12-30T14:02:00"/>
    <n v="12.2"/>
    <d v="1899-12-30T23:13:00"/>
    <n v="9.3000000000000007"/>
    <s v="Sun"/>
    <n v="72075821"/>
    <n v="1697467"/>
    <s v="04-22"/>
    <x v="5"/>
    <n v="4"/>
    <x v="21"/>
    <s v=""/>
  </r>
  <r>
    <x v="1938"/>
    <n v="10.4"/>
    <n v="12.8"/>
    <d v="1899-12-30T00:08:00"/>
    <n v="9.5"/>
    <d v="1899-12-30T06:47:00"/>
    <n v="3.3"/>
    <s v="Mon"/>
    <n v="110086935"/>
    <n v="2593187"/>
    <s v="04-23"/>
    <x v="5"/>
    <n v="4"/>
    <x v="22"/>
    <s v=""/>
  </r>
  <r>
    <x v="1939"/>
    <n v="11.2"/>
    <n v="12.9"/>
    <d v="1899-12-30T16:12:00"/>
    <n v="9.6999999999999993"/>
    <d v="1899-12-30T00:01:00"/>
    <n v="3.2"/>
    <s v="Tue"/>
    <n v="120176598"/>
    <n v="2816915"/>
    <s v="04-24"/>
    <x v="5"/>
    <n v="4"/>
    <x v="23"/>
    <s v=""/>
  </r>
  <r>
    <x v="1940"/>
    <n v="13.2"/>
    <n v="21.8"/>
    <d v="1899-12-30T15:24:00"/>
    <n v="5.0999999999999996"/>
    <d v="1899-12-30T05:50:00"/>
    <n v="16.7"/>
    <s v="Wed"/>
    <n v="112816145"/>
    <n v="2642758"/>
    <s v="04-25"/>
    <x v="5"/>
    <n v="4"/>
    <x v="24"/>
    <s v=""/>
  </r>
  <r>
    <x v="1941"/>
    <n v="16.399999999999999"/>
    <n v="25.9"/>
    <d v="1899-12-30T15:42:00"/>
    <n v="5.5"/>
    <d v="1899-12-30T05:44:00"/>
    <n v="20.399999999999999"/>
    <s v="Thu"/>
    <n v="104800287"/>
    <n v="2454759"/>
    <s v="04-26"/>
    <x v="5"/>
    <n v="4"/>
    <x v="25"/>
    <s v=""/>
  </r>
  <r>
    <x v="1942"/>
    <n v="17.399999999999999"/>
    <n v="24"/>
    <d v="1899-12-30T14:48:00"/>
    <n v="12.1"/>
    <d v="1899-12-30T23:45:00"/>
    <n v="11.9"/>
    <s v="Fri"/>
    <n v="100856357"/>
    <n v="2358835"/>
    <s v="04-27"/>
    <x v="5"/>
    <n v="4"/>
    <x v="26"/>
    <s v=""/>
  </r>
  <r>
    <x v="1943"/>
    <n v="17.8"/>
    <n v="27"/>
    <d v="1899-12-30T16:46:00"/>
    <n v="8.1999999999999993"/>
    <d v="1899-12-30T05:14:00"/>
    <n v="18.8"/>
    <s v="Sat"/>
    <n v="87727160"/>
    <n v="2056038"/>
    <s v="04-28"/>
    <x v="5"/>
    <n v="4"/>
    <x v="27"/>
    <s v=""/>
  </r>
  <r>
    <x v="1944"/>
    <n v="19"/>
    <n v="27.8"/>
    <d v="1899-12-30T15:16:00"/>
    <n v="9.6999999999999993"/>
    <d v="1899-12-30T05:58:00"/>
    <n v="18.100000000000001"/>
    <s v="Sun"/>
    <n v="71404947"/>
    <n v="1678792"/>
    <s v="04-29"/>
    <x v="5"/>
    <n v="4"/>
    <x v="28"/>
    <s v=""/>
  </r>
  <r>
    <x v="1945"/>
    <n v="21"/>
    <n v="28.3"/>
    <d v="1899-12-30T15:40:00"/>
    <n v="14.9"/>
    <d v="1899-12-30T04:47:00"/>
    <n v="13.4"/>
    <s v="Mon"/>
    <n v="82896273"/>
    <n v="1945757"/>
    <s v="04-30"/>
    <x v="5"/>
    <n v="4"/>
    <x v="29"/>
    <s v=""/>
  </r>
  <r>
    <x v="1946"/>
    <n v="20.100000000000001"/>
    <n v="24.6"/>
    <d v="1899-12-30T14:11:00"/>
    <n v="14.9"/>
    <d v="1899-12-30T06:15:00"/>
    <n v="9.6999999999999993"/>
    <s v="Tue"/>
    <n v="79519697"/>
    <n v="1870693"/>
    <s v="05-01"/>
    <x v="5"/>
    <n v="5"/>
    <x v="0"/>
    <s v=""/>
  </r>
  <r>
    <x v="1947"/>
    <n v="15.1"/>
    <n v="19.5"/>
    <d v="1899-12-30T00:38:00"/>
    <n v="13.4"/>
    <d v="1899-12-30T23:58:00"/>
    <n v="6.1"/>
    <s v="Wed"/>
    <n v="91869587"/>
    <n v="2162924"/>
    <s v="05-02"/>
    <x v="5"/>
    <n v="5"/>
    <x v="1"/>
    <s v=""/>
  </r>
  <r>
    <x v="1948"/>
    <n v="14.1"/>
    <n v="19.3"/>
    <d v="1899-12-30T12:24:00"/>
    <n v="9.5"/>
    <d v="1899-12-30T23:26:00"/>
    <n v="9.8000000000000007"/>
    <s v="Thu"/>
    <n v="99317299"/>
    <n v="2337917"/>
    <s v="05-03"/>
    <x v="5"/>
    <n v="5"/>
    <x v="2"/>
    <s v=""/>
  </r>
  <r>
    <x v="1949"/>
    <n v="16.100000000000001"/>
    <n v="23"/>
    <d v="1899-12-30T14:30:00"/>
    <n v="7.2"/>
    <d v="1899-12-30T03:23:00"/>
    <n v="15.8"/>
    <s v="Fri"/>
    <n v="98763328"/>
    <n v="2326656"/>
    <s v="05-04"/>
    <x v="5"/>
    <n v="5"/>
    <x v="3"/>
    <s v=""/>
  </r>
  <r>
    <x v="1950"/>
    <n v="19.899999999999999"/>
    <n v="27.9"/>
    <d v="1899-12-30T15:16:00"/>
    <n v="10.9"/>
    <d v="1899-12-30T06:13:00"/>
    <n v="17"/>
    <s v="Sat"/>
    <n v="79123872"/>
    <n v="1865245"/>
    <s v="05-05"/>
    <x v="5"/>
    <n v="5"/>
    <x v="4"/>
    <s v="어린이날"/>
  </r>
  <r>
    <x v="1951"/>
    <n v="16.2"/>
    <n v="18.7"/>
    <d v="1899-12-30T00:13:00"/>
    <n v="14.9"/>
    <d v="1899-12-30T05:10:00"/>
    <n v="3.8"/>
    <s v="Sun"/>
    <n v="70502249"/>
    <n v="1660201"/>
    <s v="05-06"/>
    <x v="5"/>
    <n v="5"/>
    <x v="5"/>
    <s v=""/>
  </r>
  <r>
    <x v="1952"/>
    <n v="15.5"/>
    <n v="18.899999999999999"/>
    <d v="1899-12-30T15:45:00"/>
    <n v="13.4"/>
    <d v="1899-12-30T06:23:00"/>
    <n v="5.5"/>
    <s v="Mon"/>
    <n v="87404234"/>
    <n v="2047066"/>
    <s v="05-07"/>
    <x v="5"/>
    <n v="5"/>
    <x v="6"/>
    <s v="어린이날 대체 휴일"/>
  </r>
  <r>
    <x v="1953"/>
    <n v="14.3"/>
    <n v="16.7"/>
    <d v="1899-12-30T12:52:00"/>
    <n v="12.9"/>
    <d v="1899-12-30T20:10:00"/>
    <n v="3.8"/>
    <s v="Tue"/>
    <n v="102147943"/>
    <n v="2397860"/>
    <s v="05-08"/>
    <x v="5"/>
    <n v="5"/>
    <x v="7"/>
    <s v=""/>
  </r>
  <r>
    <x v="1954"/>
    <n v="12.9"/>
    <n v="17.100000000000001"/>
    <d v="1899-12-30T15:55:00"/>
    <n v="11.1"/>
    <d v="1899-12-30T21:40:00"/>
    <n v="6"/>
    <s v="Wed"/>
    <n v="106971671"/>
    <n v="2514242"/>
    <s v="05-09"/>
    <x v="5"/>
    <n v="5"/>
    <x v="8"/>
    <s v=""/>
  </r>
  <r>
    <x v="1955"/>
    <n v="17.600000000000001"/>
    <n v="25"/>
    <d v="1899-12-30T15:49:00"/>
    <n v="11"/>
    <d v="1899-12-30T02:24:00"/>
    <n v="14"/>
    <s v="Thu"/>
    <n v="99334058"/>
    <n v="2334387"/>
    <s v="05-10"/>
    <x v="5"/>
    <n v="5"/>
    <x v="9"/>
    <s v=""/>
  </r>
  <r>
    <x v="1956"/>
    <n v="19.7"/>
    <n v="26.9"/>
    <d v="1899-12-30T16:01:00"/>
    <n v="11.3"/>
    <d v="1899-12-30T05:22:00"/>
    <n v="15.6"/>
    <s v="Fri"/>
    <n v="92620986"/>
    <n v="2178473"/>
    <s v="05-11"/>
    <x v="5"/>
    <n v="5"/>
    <x v="10"/>
    <s v=""/>
  </r>
  <r>
    <x v="1957"/>
    <n v="17.7"/>
    <n v="19.899999999999999"/>
    <d v="1899-12-30T21:51:00"/>
    <n v="15.4"/>
    <d v="1899-12-30T05:49:00"/>
    <n v="4.5"/>
    <s v="Sat"/>
    <n v="81246906"/>
    <n v="1912630"/>
    <s v="05-12"/>
    <x v="5"/>
    <n v="5"/>
    <x v="11"/>
    <s v=""/>
  </r>
  <r>
    <x v="1958"/>
    <n v="20.6"/>
    <n v="25.9"/>
    <d v="1899-12-30T15:12:00"/>
    <n v="16.3"/>
    <d v="1899-12-30T00:41:00"/>
    <n v="9.6"/>
    <s v="Sun"/>
    <n v="66314367"/>
    <n v="1561340"/>
    <s v="05-13"/>
    <x v="5"/>
    <n v="5"/>
    <x v="12"/>
    <s v=""/>
  </r>
  <r>
    <x v="1959"/>
    <n v="22.2"/>
    <n v="29.6"/>
    <d v="1899-12-30T16:39:00"/>
    <n v="14.2"/>
    <d v="1899-12-30T05:23:00"/>
    <n v="15.4"/>
    <s v="Mon"/>
    <n v="85220445"/>
    <n v="2005550"/>
    <s v="05-14"/>
    <x v="5"/>
    <n v="5"/>
    <x v="13"/>
    <s v=""/>
  </r>
  <r>
    <x v="1960"/>
    <n v="24.6"/>
    <n v="32"/>
    <d v="1899-12-30T15:02:00"/>
    <n v="17.2"/>
    <d v="1899-12-30T05:18:00"/>
    <n v="14.8"/>
    <s v="Tue"/>
    <n v="85811264"/>
    <n v="2021705"/>
    <s v="05-15"/>
    <x v="5"/>
    <n v="5"/>
    <x v="14"/>
    <s v=""/>
  </r>
  <r>
    <x v="1961"/>
    <n v="24.8"/>
    <n v="27"/>
    <d v="1899-12-30T10:49:00"/>
    <n v="22.6"/>
    <d v="1899-12-30T02:51:00"/>
    <n v="4.4000000000000004"/>
    <s v="Wed"/>
    <n v="86256815"/>
    <n v="2031375"/>
    <s v="05-16"/>
    <x v="5"/>
    <n v="5"/>
    <x v="15"/>
    <s v=""/>
  </r>
  <r>
    <x v="1962"/>
    <n v="26.5"/>
    <n v="30.6"/>
    <d v="1899-12-30T13:21:00"/>
    <n v="23.6"/>
    <d v="1899-12-30T04:50:00"/>
    <n v="7"/>
    <s v="Thu"/>
    <n v="84844916"/>
    <n v="1995502"/>
    <s v="05-17"/>
    <x v="5"/>
    <n v="5"/>
    <x v="16"/>
    <s v=""/>
  </r>
  <r>
    <x v="1963"/>
    <n v="16.899999999999999"/>
    <n v="25"/>
    <d v="1899-12-30T00:30:00"/>
    <n v="12.6"/>
    <d v="1899-12-30T23:55:00"/>
    <n v="12.4"/>
    <s v="Fri"/>
    <n v="85443585"/>
    <n v="2012971"/>
    <s v="05-18"/>
    <x v="5"/>
    <n v="5"/>
    <x v="17"/>
    <s v=""/>
  </r>
  <r>
    <x v="1964"/>
    <n v="14.4"/>
    <n v="18.3"/>
    <d v="1899-12-30T15:18:00"/>
    <n v="11.2"/>
    <d v="1899-12-31T00:00:00"/>
    <n v="7.1"/>
    <s v="Sat"/>
    <n v="74626022"/>
    <n v="1757136"/>
    <s v="05-19"/>
    <x v="5"/>
    <n v="5"/>
    <x v="18"/>
    <s v=""/>
  </r>
  <r>
    <x v="1965"/>
    <n v="14.4"/>
    <n v="19.2"/>
    <d v="1899-12-30T12:12:00"/>
    <n v="8.9"/>
    <d v="1899-12-30T04:48:00"/>
    <n v="10.3"/>
    <s v="Sun"/>
    <n v="66519174"/>
    <n v="1560985"/>
    <s v="05-20"/>
    <x v="5"/>
    <n v="5"/>
    <x v="19"/>
    <s v=""/>
  </r>
  <r>
    <x v="1966"/>
    <n v="15.2"/>
    <n v="19.2"/>
    <d v="1899-12-30T15:01:00"/>
    <n v="13.4"/>
    <d v="1899-12-30T23:58:00"/>
    <n v="5.8"/>
    <s v="Mon"/>
    <n v="86634848"/>
    <n v="2026203"/>
    <s v="05-21"/>
    <x v="5"/>
    <n v="5"/>
    <x v="20"/>
    <s v=""/>
  </r>
  <r>
    <x v="1967"/>
    <n v="18.5"/>
    <n v="25.6"/>
    <d v="1899-12-30T14:51:00"/>
    <n v="10.8"/>
    <d v="1899-12-30T04:45:00"/>
    <n v="14.8"/>
    <s v="Tue"/>
    <n v="83494994"/>
    <n v="1961712"/>
    <s v="05-22"/>
    <x v="5"/>
    <n v="5"/>
    <x v="21"/>
    <s v="부처님오신날"/>
  </r>
  <r>
    <x v="1968"/>
    <n v="20.100000000000001"/>
    <n v="26.6"/>
    <d v="1899-12-30T16:10:00"/>
    <n v="14.9"/>
    <d v="1899-12-30T23:55:00"/>
    <n v="11.7"/>
    <s v="Wed"/>
    <n v="87452530"/>
    <n v="2056215"/>
    <s v="05-23"/>
    <x v="5"/>
    <n v="5"/>
    <x v="22"/>
    <s v=""/>
  </r>
  <r>
    <x v="1969"/>
    <n v="21.2"/>
    <n v="30.2"/>
    <d v="1899-12-30T16:16:00"/>
    <n v="11.3"/>
    <d v="1899-12-30T05:07:00"/>
    <n v="18.899999999999999"/>
    <s v="Thu"/>
    <n v="86315731"/>
    <n v="2034706"/>
    <s v="05-24"/>
    <x v="5"/>
    <n v="5"/>
    <x v="23"/>
    <s v=""/>
  </r>
  <r>
    <x v="1970"/>
    <n v="22.8"/>
    <n v="29.4"/>
    <d v="1899-12-30T15:50:00"/>
    <n v="15.4"/>
    <d v="1899-12-30T05:30:00"/>
    <n v="14"/>
    <s v="Fri"/>
    <n v="83891710"/>
    <n v="1978323"/>
    <s v="05-25"/>
    <x v="5"/>
    <n v="5"/>
    <x v="24"/>
    <s v=""/>
  </r>
  <r>
    <x v="1971"/>
    <n v="22.5"/>
    <n v="30.6"/>
    <d v="1899-12-30T17:06:00"/>
    <n v="14.8"/>
    <d v="1899-12-30T05:40:00"/>
    <n v="15.8"/>
    <s v="Sat"/>
    <n v="69819680"/>
    <n v="1645480"/>
    <s v="05-26"/>
    <x v="5"/>
    <n v="5"/>
    <x v="25"/>
    <s v=""/>
  </r>
  <r>
    <x v="1972"/>
    <n v="22.2"/>
    <n v="28.2"/>
    <d v="1899-12-30T13:29:00"/>
    <n v="15.4"/>
    <d v="1899-12-30T04:49:00"/>
    <n v="12.8"/>
    <s v="Sun"/>
    <n v="55775198"/>
    <n v="1315091"/>
    <s v="05-27"/>
    <x v="5"/>
    <n v="5"/>
    <x v="26"/>
    <s v=""/>
  </r>
  <r>
    <x v="1973"/>
    <n v="22.8"/>
    <n v="27.7"/>
    <d v="1899-12-30T13:04:00"/>
    <n v="18.2"/>
    <d v="1899-12-30T05:30:00"/>
    <n v="9.5"/>
    <s v="Mon"/>
    <n v="77889828"/>
    <n v="1835733"/>
    <s v="05-28"/>
    <x v="5"/>
    <n v="5"/>
    <x v="27"/>
    <s v=""/>
  </r>
  <r>
    <x v="1974"/>
    <n v="23.9"/>
    <n v="29.9"/>
    <d v="1899-12-30T16:23:00"/>
    <n v="17.399999999999999"/>
    <d v="1899-12-30T04:57:00"/>
    <n v="12.5"/>
    <s v="Tue"/>
    <n v="80833814"/>
    <n v="1907101"/>
    <s v="05-29"/>
    <x v="5"/>
    <n v="5"/>
    <x v="28"/>
    <s v=""/>
  </r>
  <r>
    <x v="1975"/>
    <n v="21.9"/>
    <n v="29.1"/>
    <d v="1899-12-30T13:15:00"/>
    <n v="17.8"/>
    <d v="1899-12-30T15:13:00"/>
    <n v="11.3"/>
    <s v="Wed"/>
    <n v="79672211"/>
    <n v="1883806"/>
    <s v="05-30"/>
    <x v="5"/>
    <n v="5"/>
    <x v="29"/>
    <s v=""/>
  </r>
  <r>
    <x v="1976"/>
    <n v="21.8"/>
    <n v="27.6"/>
    <d v="1899-12-30T16:32:00"/>
    <n v="17.899999999999999"/>
    <d v="1899-12-30T05:09:00"/>
    <n v="9.6999999999999993"/>
    <s v="Thu"/>
    <n v="78595898"/>
    <n v="1858981"/>
    <s v="05-31"/>
    <x v="5"/>
    <n v="5"/>
    <x v="30"/>
    <s v=""/>
  </r>
  <r>
    <x v="1977"/>
    <n v="24.3"/>
    <n v="32.200000000000003"/>
    <d v="1899-12-30T15:20:00"/>
    <n v="15.5"/>
    <d v="1899-12-30T05:03:00"/>
    <n v="16.7"/>
    <s v="Fri"/>
    <n v="79096500"/>
    <n v="1869757"/>
    <s v="06-01"/>
    <x v="5"/>
    <n v="6"/>
    <x v="0"/>
    <s v=""/>
  </r>
  <r>
    <x v="1978"/>
    <n v="26.8"/>
    <n v="33.9"/>
    <d v="1899-12-30T16:01:00"/>
    <n v="18.8"/>
    <d v="1899-12-30T04:45:00"/>
    <n v="15.1"/>
    <s v="Sat"/>
    <n v="65423959"/>
    <n v="1548822"/>
    <s v="06-02"/>
    <x v="5"/>
    <n v="6"/>
    <x v="1"/>
    <s v=""/>
  </r>
  <r>
    <x v="1979"/>
    <n v="25.2"/>
    <n v="32.1"/>
    <d v="1899-12-30T16:33:00"/>
    <n v="18.399999999999999"/>
    <d v="1899-12-30T05:02:00"/>
    <n v="13.7"/>
    <s v="Sun"/>
    <n v="51188285"/>
    <n v="1209921"/>
    <s v="06-03"/>
    <x v="5"/>
    <n v="6"/>
    <x v="2"/>
    <s v=""/>
  </r>
  <r>
    <x v="1980"/>
    <n v="25.3"/>
    <n v="30.8"/>
    <d v="1899-12-30T16:31:00"/>
    <n v="19.2"/>
    <d v="1899-12-30T05:17:00"/>
    <n v="11.6"/>
    <s v="Mon"/>
    <n v="73076796"/>
    <n v="1728901"/>
    <s v="06-04"/>
    <x v="5"/>
    <n v="6"/>
    <x v="3"/>
    <s v=""/>
  </r>
  <r>
    <x v="1981"/>
    <n v="22.6"/>
    <n v="26"/>
    <d v="1899-12-30T16:20:00"/>
    <n v="20.399999999999999"/>
    <d v="1899-12-30T23:56:00"/>
    <n v="5.6"/>
    <s v="Tue"/>
    <n v="78271036"/>
    <n v="1842214"/>
    <s v="06-05"/>
    <x v="5"/>
    <n v="6"/>
    <x v="4"/>
    <s v=""/>
  </r>
  <r>
    <x v="1982"/>
    <n v="24.6"/>
    <n v="31.5"/>
    <d v="1899-12-30T16:08:00"/>
    <n v="17.600000000000001"/>
    <d v="1899-12-30T05:12:00"/>
    <n v="13.9"/>
    <s v="Wed"/>
    <n v="68933671"/>
    <n v="1622148"/>
    <s v="06-06"/>
    <x v="5"/>
    <n v="6"/>
    <x v="5"/>
    <s v="현충일"/>
  </r>
  <r>
    <x v="1983"/>
    <n v="27"/>
    <n v="33.799999999999997"/>
    <d v="1899-12-30T16:53:00"/>
    <n v="19.600000000000001"/>
    <d v="1899-12-30T05:12:00"/>
    <n v="14.2"/>
    <s v="Thu"/>
    <n v="76975614"/>
    <n v="1815742"/>
    <s v="06-07"/>
    <x v="5"/>
    <n v="6"/>
    <x v="6"/>
    <s v=""/>
  </r>
  <r>
    <x v="1984"/>
    <n v="25.6"/>
    <n v="31.7"/>
    <d v="1899-12-30T16:09:00"/>
    <n v="21.2"/>
    <d v="1899-12-30T05:32:00"/>
    <n v="10.5"/>
    <s v="Fri"/>
    <n v="76933037"/>
    <n v="1816368"/>
    <s v="06-08"/>
    <x v="5"/>
    <n v="6"/>
    <x v="7"/>
    <s v=""/>
  </r>
  <r>
    <x v="1985"/>
    <n v="20.2"/>
    <n v="23.3"/>
    <d v="1899-12-30T15:44:00"/>
    <n v="18"/>
    <d v="1899-12-30T23:54:00"/>
    <n v="5.3"/>
    <s v="Sat"/>
    <n v="62135338"/>
    <n v="1466912"/>
    <s v="06-09"/>
    <x v="5"/>
    <n v="6"/>
    <x v="8"/>
    <s v=""/>
  </r>
  <r>
    <x v="1986"/>
    <n v="18.7"/>
    <n v="22.4"/>
    <d v="1899-12-30T14:25:00"/>
    <n v="15.8"/>
    <d v="1899-12-30T23:49:00"/>
    <n v="6.6"/>
    <s v="Sun"/>
    <n v="50510145"/>
    <n v="1193483"/>
    <s v="06-10"/>
    <x v="5"/>
    <n v="6"/>
    <x v="9"/>
    <s v=""/>
  </r>
  <r>
    <x v="1987"/>
    <n v="17"/>
    <n v="19.600000000000001"/>
    <d v="1899-12-30T15:38:00"/>
    <n v="15.3"/>
    <d v="1899-12-30T05:41:00"/>
    <n v="4.3"/>
    <s v="Mon"/>
    <n v="76120305"/>
    <n v="1800173"/>
    <s v="06-11"/>
    <x v="5"/>
    <n v="6"/>
    <x v="10"/>
    <s v=""/>
  </r>
  <r>
    <x v="1988"/>
    <n v="19.100000000000001"/>
    <n v="25.6"/>
    <d v="1899-12-30T15:33:00"/>
    <n v="15.2"/>
    <d v="1899-12-30T03:45:00"/>
    <n v="10.4"/>
    <s v="Tue"/>
    <n v="79924549"/>
    <n v="1890124"/>
    <s v="06-12"/>
    <x v="5"/>
    <n v="6"/>
    <x v="11"/>
    <s v=""/>
  </r>
  <r>
    <x v="1989"/>
    <n v="20.3"/>
    <n v="25.2"/>
    <d v="1899-12-30T15:03:00"/>
    <n v="17.3"/>
    <d v="1899-12-30T05:31:00"/>
    <n v="7.9"/>
    <s v="Wed"/>
    <n v="73925844"/>
    <n v="1746408"/>
    <s v="06-13"/>
    <x v="5"/>
    <n v="6"/>
    <x v="12"/>
    <s v="지방선거일"/>
  </r>
  <r>
    <x v="1990"/>
    <n v="20.100000000000001"/>
    <n v="24.2"/>
    <d v="1899-12-30T15:27:00"/>
    <n v="17.3"/>
    <d v="1899-12-30T05:08:00"/>
    <n v="6.9"/>
    <s v="Thu"/>
    <n v="78389656"/>
    <n v="1852629"/>
    <s v="06-14"/>
    <x v="5"/>
    <n v="6"/>
    <x v="13"/>
    <s v=""/>
  </r>
  <r>
    <x v="1991"/>
    <n v="19.100000000000001"/>
    <n v="23.1"/>
    <d v="1899-12-30T13:20:00"/>
    <n v="17.2"/>
    <d v="1899-12-30T23:47:00"/>
    <n v="5.9"/>
    <s v="Fri"/>
    <n v="77943213"/>
    <n v="1843054"/>
    <s v="06-15"/>
    <x v="5"/>
    <n v="6"/>
    <x v="14"/>
    <s v=""/>
  </r>
  <r>
    <x v="1992"/>
    <n v="18.7"/>
    <n v="22.6"/>
    <d v="1899-12-30T16:13:00"/>
    <n v="16"/>
    <d v="1899-12-30T23:41:00"/>
    <n v="6.6"/>
    <s v="Sat"/>
    <n v="64818342"/>
    <n v="1533236"/>
    <s v="06-16"/>
    <x v="5"/>
    <n v="6"/>
    <x v="15"/>
    <s v=""/>
  </r>
  <r>
    <x v="1993"/>
    <n v="21.9"/>
    <n v="29"/>
    <d v="1899-12-30T15:02:00"/>
    <n v="13.7"/>
    <d v="1899-12-30T05:24:00"/>
    <n v="15.3"/>
    <s v="Sun"/>
    <n v="54333591"/>
    <n v="1285081"/>
    <s v="06-17"/>
    <x v="5"/>
    <n v="6"/>
    <x v="16"/>
    <s v=""/>
  </r>
  <r>
    <x v="1994"/>
    <n v="25.4"/>
    <n v="32.4"/>
    <d v="1899-12-30T14:54:00"/>
    <n v="18.899999999999999"/>
    <d v="1899-12-30T04:56:00"/>
    <n v="13.5"/>
    <s v="Mon"/>
    <n v="72663393"/>
    <n v="1718446"/>
    <s v="06-18"/>
    <x v="5"/>
    <n v="6"/>
    <x v="17"/>
    <s v=""/>
  </r>
  <r>
    <x v="1995"/>
    <n v="22.4"/>
    <n v="25"/>
    <d v="1899-12-30T15:37:00"/>
    <n v="20.3"/>
    <d v="1899-12-30T21:30:00"/>
    <n v="4.7"/>
    <s v="Tue"/>
    <n v="77586545"/>
    <n v="1835059"/>
    <s v="06-19"/>
    <x v="5"/>
    <n v="6"/>
    <x v="18"/>
    <s v=""/>
  </r>
  <r>
    <x v="1996"/>
    <n v="24.7"/>
    <n v="29.5"/>
    <d v="1899-12-30T16:36:00"/>
    <n v="18.7"/>
    <d v="1899-12-30T05:34:00"/>
    <n v="10.8"/>
    <s v="Wed"/>
    <n v="76477944"/>
    <n v="1808293"/>
    <s v="06-20"/>
    <x v="5"/>
    <n v="6"/>
    <x v="19"/>
    <s v=""/>
  </r>
  <r>
    <x v="1997"/>
    <n v="25.4"/>
    <n v="31.8"/>
    <d v="1899-12-30T15:37:00"/>
    <n v="19.100000000000001"/>
    <d v="1899-12-30T05:28:00"/>
    <n v="12.7"/>
    <s v="Thu"/>
    <n v="76360286"/>
    <n v="1805004"/>
    <s v="06-21"/>
    <x v="5"/>
    <n v="6"/>
    <x v="20"/>
    <s v=""/>
  </r>
  <r>
    <x v="1998"/>
    <n v="25.6"/>
    <n v="32"/>
    <d v="1899-12-30T14:29:00"/>
    <n v="17.7"/>
    <d v="1899-12-30T05:13:00"/>
    <n v="14.3"/>
    <s v="Fri"/>
    <n v="76128883"/>
    <n v="1799226"/>
    <s v="06-22"/>
    <x v="5"/>
    <n v="6"/>
    <x v="21"/>
    <s v=""/>
  </r>
  <r>
    <x v="1999"/>
    <n v="26.4"/>
    <n v="32.299999999999997"/>
    <d v="1899-12-30T15:33:00"/>
    <n v="20.9"/>
    <d v="1899-12-30T06:13:00"/>
    <n v="11.4"/>
    <s v="Sat"/>
    <n v="61713538"/>
    <n v="1458395"/>
    <s v="06-23"/>
    <x v="5"/>
    <n v="6"/>
    <x v="22"/>
    <s v=""/>
  </r>
  <r>
    <x v="2000"/>
    <n v="28.6"/>
    <n v="35"/>
    <d v="1899-12-30T14:23:00"/>
    <n v="22.6"/>
    <d v="1899-12-30T02:55:00"/>
    <n v="12.4"/>
    <s v="Sun"/>
    <n v="50999132"/>
    <n v="1205031"/>
    <s v="06-24"/>
    <x v="5"/>
    <n v="6"/>
    <x v="23"/>
    <s v=""/>
  </r>
  <r>
    <x v="2001"/>
    <n v="28.2"/>
    <n v="35.299999999999997"/>
    <d v="1899-12-30T16:45:00"/>
    <n v="20.9"/>
    <d v="1899-12-30T05:59:00"/>
    <n v="14.4"/>
    <s v="Mon"/>
    <n v="71974817"/>
    <n v="1701073"/>
    <s v="06-25"/>
    <x v="5"/>
    <n v="6"/>
    <x v="24"/>
    <s v=""/>
  </r>
  <r>
    <x v="2002"/>
    <n v="26"/>
    <n v="28.6"/>
    <d v="1899-12-30T15:46:00"/>
    <n v="22.3"/>
    <d v="1899-12-30T05:17:00"/>
    <n v="6.3"/>
    <s v="Tue"/>
    <n v="75973833"/>
    <n v="1795066"/>
    <s v="06-26"/>
    <x v="5"/>
    <n v="6"/>
    <x v="25"/>
    <s v=""/>
  </r>
  <r>
    <x v="2003"/>
    <n v="25.8"/>
    <n v="32.1"/>
    <d v="1899-12-30T15:55:00"/>
    <n v="20"/>
    <d v="1899-12-30T08:54:00"/>
    <n v="12.1"/>
    <s v="Wed"/>
    <n v="75803992"/>
    <n v="1792253"/>
    <s v="06-27"/>
    <x v="5"/>
    <n v="6"/>
    <x v="26"/>
    <s v=""/>
  </r>
  <r>
    <x v="2004"/>
    <n v="23.3"/>
    <n v="25.4"/>
    <d v="1899-12-30T16:13:00"/>
    <n v="20.9"/>
    <d v="1899-12-30T09:11:00"/>
    <n v="4.5"/>
    <s v="Thu"/>
    <n v="75657524"/>
    <n v="1789717"/>
    <s v="06-28"/>
    <x v="5"/>
    <n v="6"/>
    <x v="27"/>
    <s v=""/>
  </r>
  <r>
    <x v="2005"/>
    <n v="25.7"/>
    <n v="29.8"/>
    <d v="1899-12-30T15:12:00"/>
    <n v="21.5"/>
    <d v="1899-12-30T01:59:00"/>
    <n v="8.3000000000000007"/>
    <s v="Fri"/>
    <n v="72652478"/>
    <n v="1719226"/>
    <s v="06-29"/>
    <x v="5"/>
    <n v="6"/>
    <x v="28"/>
    <s v=""/>
  </r>
  <r>
    <x v="2006"/>
    <n v="22.7"/>
    <n v="25.6"/>
    <d v="1899-12-30T00:01:00"/>
    <n v="20.399999999999999"/>
    <d v="1899-12-30T23:58:00"/>
    <n v="5.2"/>
    <s v="Sat"/>
    <n v="59691027"/>
    <n v="1412683"/>
    <s v="06-30"/>
    <x v="5"/>
    <n v="6"/>
    <x v="29"/>
    <s v=""/>
  </r>
  <r>
    <x v="2007"/>
    <n v="24.7"/>
    <n v="30.2"/>
    <d v="1899-12-30T14:32:00"/>
    <n v="19.7"/>
    <d v="1899-12-30T04:41:00"/>
    <n v="10.5"/>
    <s v="Sun"/>
    <n v="50472987"/>
    <n v="1194254"/>
    <s v="07-01"/>
    <x v="5"/>
    <n v="7"/>
    <x v="0"/>
    <s v=""/>
  </r>
  <r>
    <x v="2008"/>
    <n v="24.5"/>
    <n v="29"/>
    <d v="1899-12-30T15:50:00"/>
    <n v="21.6"/>
    <d v="1899-12-30T07:39:00"/>
    <n v="7.4"/>
    <s v="Mon"/>
    <n v="72562452"/>
    <n v="1717768"/>
    <s v="07-02"/>
    <x v="5"/>
    <n v="7"/>
    <x v="1"/>
    <s v=""/>
  </r>
  <r>
    <x v="2009"/>
    <n v="23.9"/>
    <n v="27.3"/>
    <d v="1899-12-30T09:17:00"/>
    <n v="22.3"/>
    <d v="1899-12-30T18:27:00"/>
    <n v="5"/>
    <s v="Tue"/>
    <n v="76934167"/>
    <n v="1818715"/>
    <s v="07-03"/>
    <x v="5"/>
    <n v="7"/>
    <x v="2"/>
    <s v=""/>
  </r>
  <r>
    <x v="2010"/>
    <n v="26.2"/>
    <n v="33.4"/>
    <d v="1899-12-30T15:13:00"/>
    <n v="22.2"/>
    <d v="1899-12-30T00:15:00"/>
    <n v="11.2"/>
    <s v="Wed"/>
    <n v="76473222"/>
    <n v="1806744"/>
    <s v="07-04"/>
    <x v="5"/>
    <n v="7"/>
    <x v="3"/>
    <s v=""/>
  </r>
  <r>
    <x v="2011"/>
    <n v="22.4"/>
    <n v="25"/>
    <d v="1899-12-30T15:12:00"/>
    <n v="21.4"/>
    <d v="1899-12-30T23:37:00"/>
    <n v="3.6"/>
    <s v="Thu"/>
    <n v="76311941"/>
    <n v="1801946"/>
    <s v="07-05"/>
    <x v="5"/>
    <n v="7"/>
    <x v="4"/>
    <s v=""/>
  </r>
  <r>
    <x v="2012"/>
    <n v="20.8"/>
    <n v="22.5"/>
    <d v="1899-12-30T10:20:00"/>
    <n v="18.899999999999999"/>
    <d v="1899-12-30T23:54:00"/>
    <n v="3.6"/>
    <s v="Fri"/>
    <n v="74833519"/>
    <n v="1754243"/>
    <s v="07-06"/>
    <x v="5"/>
    <n v="7"/>
    <x v="5"/>
    <s v=""/>
  </r>
  <r>
    <x v="2013"/>
    <n v="20.2"/>
    <n v="24.3"/>
    <d v="1899-12-30T14:19:00"/>
    <n v="18"/>
    <d v="1899-12-30T23:59:00"/>
    <n v="6.3"/>
    <s v="Sat"/>
    <n v="61344289"/>
    <n v="1428400"/>
    <s v="07-07"/>
    <x v="5"/>
    <n v="7"/>
    <x v="6"/>
    <s v=""/>
  </r>
  <r>
    <x v="2014"/>
    <n v="19.399999999999999"/>
    <n v="22.3"/>
    <d v="1899-12-30T12:39:00"/>
    <n v="17.600000000000001"/>
    <d v="1899-12-30T01:12:00"/>
    <n v="4.7"/>
    <s v="Sun"/>
    <n v="51220584"/>
    <n v="1196780"/>
    <s v="07-08"/>
    <x v="5"/>
    <n v="7"/>
    <x v="7"/>
    <s v=""/>
  </r>
  <r>
    <x v="2015"/>
    <n v="19.2"/>
    <n v="20.7"/>
    <d v="1899-12-30T14:40:00"/>
    <n v="17.899999999999999"/>
    <d v="1899-12-30T07:30:00"/>
    <n v="2.8"/>
    <s v="Mon"/>
    <n v="76190109"/>
    <n v="1784361"/>
    <s v="07-09"/>
    <x v="5"/>
    <n v="7"/>
    <x v="8"/>
    <s v=""/>
  </r>
  <r>
    <x v="2016"/>
    <n v="24.6"/>
    <n v="30.9"/>
    <d v="1899-12-30T15:48:00"/>
    <n v="18.600000000000001"/>
    <d v="1899-12-30T01:53:00"/>
    <n v="12.3"/>
    <s v="Tue"/>
    <n v="78343185"/>
    <n v="1847166"/>
    <s v="07-10"/>
    <x v="5"/>
    <n v="7"/>
    <x v="9"/>
    <s v=""/>
  </r>
  <r>
    <x v="2017"/>
    <n v="28.2"/>
    <n v="32.9"/>
    <d v="1899-12-30T14:42:00"/>
    <n v="23"/>
    <d v="1899-12-30T05:28:00"/>
    <n v="9.9"/>
    <s v="Wed"/>
    <n v="78491146"/>
    <n v="1847024"/>
    <s v="07-11"/>
    <x v="5"/>
    <n v="7"/>
    <x v="10"/>
    <s v=""/>
  </r>
  <r>
    <x v="2018"/>
    <n v="29.6"/>
    <n v="34.4"/>
    <d v="1899-12-30T14:14:00"/>
    <n v="24.8"/>
    <d v="1899-12-30T05:19:00"/>
    <n v="9.6"/>
    <s v="Thu"/>
    <n v="76915078"/>
    <n v="1804865"/>
    <s v="07-12"/>
    <x v="5"/>
    <n v="7"/>
    <x v="11"/>
    <s v=""/>
  </r>
  <r>
    <x v="2019"/>
    <n v="30.6"/>
    <n v="35.1"/>
    <d v="1899-12-30T15:17:00"/>
    <n v="26.6"/>
    <d v="1899-12-30T04:07:00"/>
    <n v="8.5"/>
    <s v="Fri"/>
    <n v="75754032"/>
    <n v="1777863"/>
    <s v="07-13"/>
    <x v="5"/>
    <n v="7"/>
    <x v="12"/>
    <s v=""/>
  </r>
  <r>
    <x v="2020"/>
    <n v="30.7"/>
    <n v="36.4"/>
    <d v="1899-12-30T16:40:00"/>
    <n v="26"/>
    <d v="1899-12-30T05:31:00"/>
    <n v="10.4"/>
    <s v="Sat"/>
    <n v="58978790"/>
    <n v="1387506"/>
    <s v="07-14"/>
    <x v="5"/>
    <n v="7"/>
    <x v="13"/>
    <s v=""/>
  </r>
  <r>
    <x v="2021"/>
    <n v="31.3"/>
    <n v="36.5"/>
    <d v="1899-12-30T14:59:00"/>
    <n v="26.5"/>
    <d v="1899-12-30T03:43:00"/>
    <n v="10"/>
    <s v="Sun"/>
    <n v="49145180"/>
    <n v="1158245"/>
    <s v="07-15"/>
    <x v="5"/>
    <n v="7"/>
    <x v="14"/>
    <s v=""/>
  </r>
  <r>
    <x v="2022"/>
    <n v="31.3"/>
    <n v="37.200000000000003"/>
    <d v="1899-12-30T13:58:00"/>
    <n v="25.9"/>
    <d v="1899-12-30T05:13:00"/>
    <n v="11.3"/>
    <s v="Mon"/>
    <n v="71604915"/>
    <n v="1689676"/>
    <s v="07-16"/>
    <x v="5"/>
    <n v="7"/>
    <x v="15"/>
    <s v=""/>
  </r>
  <r>
    <x v="2023"/>
    <n v="30.9"/>
    <n v="36.6"/>
    <d v="1899-12-30T14:15:00"/>
    <n v="26.1"/>
    <d v="1899-12-30T05:12:00"/>
    <n v="10.5"/>
    <s v="Tue"/>
    <n v="75481935"/>
    <n v="1777682"/>
    <s v="07-17"/>
    <x v="5"/>
    <n v="7"/>
    <x v="16"/>
    <s v=""/>
  </r>
  <r>
    <x v="2024"/>
    <n v="30.7"/>
    <n v="35.6"/>
    <d v="1899-12-30T13:58:00"/>
    <n v="25.4"/>
    <d v="1899-12-30T05:35:00"/>
    <n v="10.199999999999999"/>
    <s v="Wed"/>
    <n v="74382017"/>
    <n v="1751798"/>
    <s v="07-18"/>
    <x v="5"/>
    <n v="7"/>
    <x v="17"/>
    <s v=""/>
  </r>
  <r>
    <x v="2025"/>
    <n v="31"/>
    <n v="36.6"/>
    <d v="1899-12-30T13:39:00"/>
    <n v="26"/>
    <d v="1899-12-30T05:34:00"/>
    <n v="10.6"/>
    <s v="Thu"/>
    <n v="74549500"/>
    <n v="1754837"/>
    <s v="07-19"/>
    <x v="5"/>
    <n v="7"/>
    <x v="18"/>
    <s v=""/>
  </r>
  <r>
    <x v="2026"/>
    <n v="31.5"/>
    <n v="38.5"/>
    <d v="1899-12-30T14:14:00"/>
    <n v="25.4"/>
    <d v="1899-12-30T06:11:00"/>
    <n v="13.1"/>
    <s v="Fri"/>
    <n v="73340106"/>
    <n v="1727458"/>
    <s v="07-20"/>
    <x v="5"/>
    <n v="7"/>
    <x v="19"/>
    <s v=""/>
  </r>
  <r>
    <x v="2027"/>
    <n v="31.1"/>
    <n v="36.799999999999997"/>
    <d v="1899-12-30T16:02:00"/>
    <n v="25.7"/>
    <d v="1899-12-30T05:29:00"/>
    <n v="11.1"/>
    <s v="Sat"/>
    <n v="58462986"/>
    <n v="1377842"/>
    <s v="07-21"/>
    <x v="5"/>
    <n v="7"/>
    <x v="20"/>
    <s v=""/>
  </r>
  <r>
    <x v="2028"/>
    <n v="31.1"/>
    <n v="35.799999999999997"/>
    <d v="1899-12-30T14:42:00"/>
    <n v="26.3"/>
    <d v="1899-12-30T05:41:00"/>
    <n v="9.5"/>
    <s v="Sun"/>
    <n v="47248817"/>
    <n v="1113351"/>
    <s v="07-22"/>
    <x v="5"/>
    <n v="7"/>
    <x v="21"/>
    <s v=""/>
  </r>
  <r>
    <x v="2029"/>
    <n v="32.200000000000003"/>
    <n v="38"/>
    <d v="1899-12-30T16:17:00"/>
    <n v="27.4"/>
    <d v="1899-12-30T05:08:00"/>
    <n v="10.6"/>
    <s v="Mon"/>
    <n v="69103976"/>
    <n v="1630529"/>
    <s v="07-23"/>
    <x v="5"/>
    <n v="7"/>
    <x v="22"/>
    <s v=""/>
  </r>
  <r>
    <x v="2030"/>
    <n v="32.200000000000003"/>
    <n v="38.6"/>
    <d v="1899-12-30T15:08:00"/>
    <n v="26.7"/>
    <d v="1899-12-30T05:47:00"/>
    <n v="11.9"/>
    <s v="Tue"/>
    <n v="71890817"/>
    <n v="1698086"/>
    <s v="07-24"/>
    <x v="5"/>
    <n v="7"/>
    <x v="23"/>
    <s v=""/>
  </r>
  <r>
    <x v="2031"/>
    <n v="32.299999999999997"/>
    <n v="37.1"/>
    <d v="1899-12-30T14:03:00"/>
    <n v="27.2"/>
    <d v="1899-12-30T05:21:00"/>
    <n v="9.9"/>
    <s v="Wed"/>
    <n v="71239248"/>
    <n v="1683970"/>
    <s v="07-25"/>
    <x v="5"/>
    <n v="7"/>
    <x v="24"/>
    <s v=""/>
  </r>
  <r>
    <x v="2032"/>
    <n v="33.1"/>
    <n v="38"/>
    <d v="1899-12-30T13:53:00"/>
    <n v="27.9"/>
    <d v="1899-12-30T05:42:00"/>
    <n v="10.1"/>
    <s v="Thu"/>
    <n v="70970835"/>
    <n v="1676819"/>
    <s v="07-26"/>
    <x v="5"/>
    <n v="7"/>
    <x v="25"/>
    <s v=""/>
  </r>
  <r>
    <x v="2033"/>
    <n v="32.4"/>
    <n v="39.200000000000003"/>
    <d v="1899-12-30T15:45:00"/>
    <n v="28.6"/>
    <d v="1899-12-30T05:35:00"/>
    <n v="10.6"/>
    <s v="Fri"/>
    <n v="67212546"/>
    <n v="1588995"/>
    <s v="07-27"/>
    <x v="5"/>
    <n v="7"/>
    <x v="26"/>
    <s v=""/>
  </r>
  <r>
    <x v="2034"/>
    <n v="29.3"/>
    <n v="33.9"/>
    <d v="1899-12-30T11:27:00"/>
    <n v="26.7"/>
    <d v="1899-12-31T00:00:00"/>
    <n v="7.2"/>
    <s v="Sat"/>
    <n v="53039322"/>
    <n v="1253530"/>
    <s v="07-28"/>
    <x v="5"/>
    <n v="7"/>
    <x v="27"/>
    <s v=""/>
  </r>
  <r>
    <x v="2035"/>
    <n v="30.3"/>
    <n v="36.9"/>
    <d v="1899-12-30T14:22:00"/>
    <n v="24.4"/>
    <d v="1899-12-30T05:42:00"/>
    <n v="12.5"/>
    <s v="Sun"/>
    <n v="40507772"/>
    <n v="957632"/>
    <s v="07-29"/>
    <x v="5"/>
    <n v="7"/>
    <x v="28"/>
    <s v=""/>
  </r>
  <r>
    <x v="2036"/>
    <n v="28.5"/>
    <n v="33"/>
    <d v="1899-12-30T12:18:00"/>
    <n v="25.4"/>
    <d v="1899-12-30T03:21:00"/>
    <n v="7.6"/>
    <s v="Mon"/>
    <n v="59821054"/>
    <n v="1413574"/>
    <s v="07-30"/>
    <x v="5"/>
    <n v="7"/>
    <x v="29"/>
    <s v=""/>
  </r>
  <r>
    <x v="2037"/>
    <n v="29.2"/>
    <n v="34.299999999999997"/>
    <d v="1899-12-30T16:27:00"/>
    <n v="24.3"/>
    <d v="1899-12-30T05:26:00"/>
    <n v="10"/>
    <s v="Tue"/>
    <n v="61800656"/>
    <n v="1462523"/>
    <s v="07-31"/>
    <x v="5"/>
    <n v="7"/>
    <x v="30"/>
    <s v=""/>
  </r>
  <r>
    <x v="2038"/>
    <n v="30.4"/>
    <n v="37.5"/>
    <d v="1899-12-30T15:46:00"/>
    <n v="24"/>
    <d v="1899-12-30T05:54:00"/>
    <n v="13.5"/>
    <s v="Wed"/>
    <n v="57967147"/>
    <n v="1371496"/>
    <s v="08-01"/>
    <x v="5"/>
    <n v="8"/>
    <x v="0"/>
    <s v=""/>
  </r>
  <r>
    <x v="2039"/>
    <n v="30.8"/>
    <n v="37.200000000000003"/>
    <d v="1899-12-30T15:00:00"/>
    <n v="25.2"/>
    <d v="1899-12-30T05:42:00"/>
    <n v="12"/>
    <s v="Thu"/>
    <n v="52779735"/>
    <n v="1248844"/>
    <s v="08-02"/>
    <x v="5"/>
    <n v="8"/>
    <x v="1"/>
    <s v=""/>
  </r>
  <r>
    <x v="2040"/>
    <n v="31"/>
    <n v="37.799999999999997"/>
    <d v="1899-12-30T14:26:00"/>
    <n v="25.3"/>
    <d v="1899-12-30T05:43:00"/>
    <n v="12.5"/>
    <s v="Fri"/>
    <n v="53062393"/>
    <n v="1255910"/>
    <s v="08-03"/>
    <x v="5"/>
    <n v="8"/>
    <x v="2"/>
    <s v=""/>
  </r>
  <r>
    <x v="2041"/>
    <n v="32.299999999999997"/>
    <n v="38.700000000000003"/>
    <d v="1899-12-30T16:38:00"/>
    <n v="27.2"/>
    <d v="1899-12-30T05:29:00"/>
    <n v="11.5"/>
    <s v="Sat"/>
    <n v="46285137"/>
    <n v="1095054"/>
    <s v="08-04"/>
    <x v="5"/>
    <n v="8"/>
    <x v="3"/>
    <s v=""/>
  </r>
  <r>
    <x v="2042"/>
    <n v="32.200000000000003"/>
    <n v="36.9"/>
    <d v="1899-12-30T14:49:00"/>
    <n v="28.6"/>
    <d v="1899-12-30T05:43:00"/>
    <n v="8.3000000000000007"/>
    <s v="Sun"/>
    <n v="42892638"/>
    <n v="1013743"/>
    <s v="08-05"/>
    <x v="5"/>
    <n v="8"/>
    <x v="4"/>
    <s v=""/>
  </r>
  <r>
    <x v="2043"/>
    <n v="30.4"/>
    <n v="36.1"/>
    <d v="1899-12-30T14:46:00"/>
    <n v="26.9"/>
    <d v="1899-12-30T23:58:00"/>
    <n v="9.1999999999999993"/>
    <s v="Mon"/>
    <n v="61036243"/>
    <n v="1443597"/>
    <s v="08-06"/>
    <x v="5"/>
    <n v="8"/>
    <x v="5"/>
    <s v=""/>
  </r>
  <r>
    <x v="2044"/>
    <n v="28.4"/>
    <n v="32.200000000000003"/>
    <d v="1899-12-30T14:21:00"/>
    <n v="25.9"/>
    <d v="1899-12-30T23:58:00"/>
    <n v="6.3"/>
    <s v="Tue"/>
    <n v="67173437"/>
    <n v="1586907"/>
    <s v="08-07"/>
    <x v="5"/>
    <n v="8"/>
    <x v="6"/>
    <s v=""/>
  </r>
  <r>
    <x v="2045"/>
    <n v="29.1"/>
    <n v="37.1"/>
    <d v="1899-12-30T14:32:00"/>
    <n v="24.1"/>
    <d v="1899-12-30T04:41:00"/>
    <n v="13"/>
    <s v="Wed"/>
    <n v="68404845"/>
    <n v="1616719"/>
    <s v="08-08"/>
    <x v="5"/>
    <n v="8"/>
    <x v="7"/>
    <s v=""/>
  </r>
  <r>
    <x v="2046"/>
    <n v="29.3"/>
    <n v="37"/>
    <d v="1899-12-30T15:09:00"/>
    <n v="24.9"/>
    <d v="1899-12-30T06:15:00"/>
    <n v="12.1"/>
    <s v="Thu"/>
    <n v="69175052"/>
    <n v="1634890"/>
    <s v="08-09"/>
    <x v="5"/>
    <n v="8"/>
    <x v="8"/>
    <s v=""/>
  </r>
  <r>
    <x v="2047"/>
    <n v="25.9"/>
    <n v="28.8"/>
    <d v="1899-12-30T12:40:00"/>
    <n v="23.7"/>
    <d v="1899-12-30T08:01:00"/>
    <n v="5.0999999999999996"/>
    <s v="Fri"/>
    <n v="70934369"/>
    <n v="1672632"/>
    <s v="08-10"/>
    <x v="5"/>
    <n v="8"/>
    <x v="9"/>
    <s v=""/>
  </r>
  <r>
    <x v="2048"/>
    <n v="26.5"/>
    <n v="29.5"/>
    <d v="1899-12-30T11:38:00"/>
    <n v="24.8"/>
    <d v="1899-12-30T05:53:00"/>
    <n v="4.7"/>
    <s v="Sat"/>
    <n v="56126820"/>
    <n v="1323873"/>
    <s v="08-11"/>
    <x v="5"/>
    <n v="8"/>
    <x v="10"/>
    <s v=""/>
  </r>
  <r>
    <x v="2049"/>
    <n v="27.7"/>
    <n v="32"/>
    <d v="1899-12-30T14:14:00"/>
    <n v="24.2"/>
    <d v="1899-12-30T07:14:00"/>
    <n v="7.8"/>
    <s v="Sun"/>
    <n v="44840104"/>
    <n v="1058345"/>
    <s v="08-12"/>
    <x v="5"/>
    <n v="8"/>
    <x v="11"/>
    <s v=""/>
  </r>
  <r>
    <x v="2050"/>
    <n v="30.6"/>
    <n v="36.200000000000003"/>
    <d v="1899-12-30T16:02:00"/>
    <n v="25.4"/>
    <d v="1899-12-30T05:47:00"/>
    <n v="10.8"/>
    <s v="Mon"/>
    <n v="67762978"/>
    <n v="1601470"/>
    <s v="08-13"/>
    <x v="5"/>
    <n v="8"/>
    <x v="12"/>
    <s v=""/>
  </r>
  <r>
    <x v="2051"/>
    <n v="30.7"/>
    <n v="36.799999999999997"/>
    <d v="1899-12-30T15:09:00"/>
    <n v="24.6"/>
    <d v="1899-12-30T05:56:00"/>
    <n v="12.2"/>
    <s v="Tue"/>
    <n v="70857420"/>
    <n v="1673615"/>
    <s v="08-14"/>
    <x v="5"/>
    <n v="8"/>
    <x v="13"/>
    <s v=""/>
  </r>
  <r>
    <x v="2052"/>
    <n v="28.7"/>
    <n v="34.9"/>
    <d v="1899-12-30T12:15:00"/>
    <n v="24.7"/>
    <d v="1899-12-30T05:48:00"/>
    <n v="10.199999999999999"/>
    <s v="Wed"/>
    <n v="61987833"/>
    <n v="1458679"/>
    <s v="08-15"/>
    <x v="5"/>
    <n v="8"/>
    <x v="14"/>
    <s v="광복절"/>
  </r>
  <r>
    <x v="2053"/>
    <n v="26.2"/>
    <n v="31.9"/>
    <d v="1899-12-30T12:16:00"/>
    <n v="23.9"/>
    <d v="1899-12-30T23:54:00"/>
    <n v="8"/>
    <s v="Thu"/>
    <n v="73193674"/>
    <n v="1720908"/>
    <s v="08-16"/>
    <x v="5"/>
    <n v="8"/>
    <x v="15"/>
    <s v=""/>
  </r>
  <r>
    <x v="2054"/>
    <n v="24.5"/>
    <n v="28.2"/>
    <d v="1899-12-30T12:12:00"/>
    <n v="21.6"/>
    <d v="1899-12-30T23:49:00"/>
    <n v="6.6"/>
    <s v="Fri"/>
    <n v="70310086"/>
    <n v="1652616"/>
    <s v="08-17"/>
    <x v="5"/>
    <n v="8"/>
    <x v="16"/>
    <s v=""/>
  </r>
  <r>
    <x v="2055"/>
    <n v="23.8"/>
    <n v="28.6"/>
    <d v="1899-12-30T13:46:00"/>
    <n v="18.7"/>
    <d v="1899-12-30T05:55:00"/>
    <n v="9.9"/>
    <s v="Sat"/>
    <n v="59510486"/>
    <n v="1398075"/>
    <s v="08-18"/>
    <x v="5"/>
    <n v="8"/>
    <x v="17"/>
    <s v=""/>
  </r>
  <r>
    <x v="2056"/>
    <n v="24.9"/>
    <n v="31.3"/>
    <d v="1899-12-30T15:29:00"/>
    <n v="18.399999999999999"/>
    <d v="1899-12-30T06:06:00"/>
    <n v="12.9"/>
    <s v="Sun"/>
    <n v="46808945"/>
    <n v="1101402"/>
    <s v="08-19"/>
    <x v="5"/>
    <n v="8"/>
    <x v="18"/>
    <s v=""/>
  </r>
  <r>
    <x v="2057"/>
    <n v="26.3"/>
    <n v="32.4"/>
    <d v="1899-12-30T14:45:00"/>
    <n v="20"/>
    <d v="1899-12-30T05:31:00"/>
    <n v="12.4"/>
    <s v="Mon"/>
    <n v="69477952"/>
    <n v="1636944"/>
    <s v="08-20"/>
    <x v="5"/>
    <n v="8"/>
    <x v="19"/>
    <s v=""/>
  </r>
  <r>
    <x v="2058"/>
    <n v="29.3"/>
    <n v="36.9"/>
    <d v="1899-12-30T15:40:00"/>
    <n v="21"/>
    <d v="1899-12-30T05:08:00"/>
    <n v="15.9"/>
    <s v="Tue"/>
    <n v="75788323"/>
    <n v="1788595"/>
    <s v="08-21"/>
    <x v="5"/>
    <n v="8"/>
    <x v="20"/>
    <s v=""/>
  </r>
  <r>
    <x v="2059"/>
    <n v="29.4"/>
    <n v="33.700000000000003"/>
    <d v="1899-12-30T12:58:00"/>
    <n v="25"/>
    <d v="1899-12-30T04:48:00"/>
    <n v="8.6999999999999993"/>
    <s v="Wed"/>
    <n v="75081331"/>
    <n v="1769050"/>
    <s v="08-22"/>
    <x v="5"/>
    <n v="8"/>
    <x v="21"/>
    <s v=""/>
  </r>
  <r>
    <x v="2060"/>
    <n v="27.6"/>
    <n v="29.7"/>
    <d v="1899-12-30T02:04:00"/>
    <n v="25.3"/>
    <d v="1899-12-30T21:21:00"/>
    <n v="4.4000000000000004"/>
    <s v="Thu"/>
    <n v="74795712"/>
    <n v="1762125"/>
    <s v="08-23"/>
    <x v="5"/>
    <n v="8"/>
    <x v="22"/>
    <s v=""/>
  </r>
  <r>
    <x v="2061"/>
    <n v="29.2"/>
    <n v="33.5"/>
    <d v="1899-12-30T16:06:00"/>
    <n v="24.8"/>
    <d v="1899-12-30T05:09:00"/>
    <n v="8.6999999999999993"/>
    <s v="Fri"/>
    <n v="73159295"/>
    <n v="1723574"/>
    <s v="08-24"/>
    <x v="5"/>
    <n v="8"/>
    <x v="23"/>
    <s v=""/>
  </r>
  <r>
    <x v="2062"/>
    <n v="25.4"/>
    <n v="31.9"/>
    <d v="1899-12-30T13:12:00"/>
    <n v="23.4"/>
    <d v="1899-12-30T04:41:00"/>
    <n v="8.5"/>
    <s v="Sat"/>
    <n v="60268716"/>
    <n v="1421636"/>
    <s v="08-25"/>
    <x v="5"/>
    <n v="8"/>
    <x v="24"/>
    <s v=""/>
  </r>
  <r>
    <x v="2063"/>
    <n v="20.8"/>
    <n v="23.9"/>
    <d v="1899-12-30T00:01:00"/>
    <n v="19.3"/>
    <d v="1899-12-30T08:33:00"/>
    <n v="4.5999999999999996"/>
    <s v="Sun"/>
    <n v="48110491"/>
    <n v="1135826"/>
    <s v="08-26"/>
    <x v="5"/>
    <n v="8"/>
    <x v="25"/>
    <s v=""/>
  </r>
  <r>
    <x v="2064"/>
    <n v="22.9"/>
    <n v="24.9"/>
    <d v="1899-12-30T17:42:00"/>
    <n v="20.399999999999999"/>
    <d v="1899-12-30T02:57:00"/>
    <n v="4.5"/>
    <s v="Mon"/>
    <n v="71711715"/>
    <n v="1696097"/>
    <s v="08-27"/>
    <x v="5"/>
    <n v="8"/>
    <x v="26"/>
    <s v=""/>
  </r>
  <r>
    <x v="2065"/>
    <n v="25.7"/>
    <n v="31.7"/>
    <d v="1899-12-30T16:23:00"/>
    <n v="23"/>
    <d v="1899-12-30T23:46:00"/>
    <n v="8.6999999999999993"/>
    <s v="Tue"/>
    <n v="76230557"/>
    <n v="1796229"/>
    <s v="08-28"/>
    <x v="5"/>
    <n v="8"/>
    <x v="27"/>
    <s v=""/>
  </r>
  <r>
    <x v="2066"/>
    <n v="27.6"/>
    <n v="33"/>
    <d v="1899-12-30T16:14:00"/>
    <n v="22.4"/>
    <d v="1899-12-30T03:52:00"/>
    <n v="10.6"/>
    <s v="Wed"/>
    <n v="75826434"/>
    <n v="1784216"/>
    <s v="08-29"/>
    <x v="5"/>
    <n v="8"/>
    <x v="28"/>
    <s v=""/>
  </r>
  <r>
    <x v="2067"/>
    <n v="27.7"/>
    <n v="32.4"/>
    <d v="1899-12-30T13:25:00"/>
    <n v="24.9"/>
    <d v="1899-12-30T06:01:00"/>
    <n v="7.5"/>
    <s v="Thu"/>
    <n v="77504880"/>
    <n v="1824777"/>
    <s v="08-30"/>
    <x v="5"/>
    <n v="8"/>
    <x v="29"/>
    <s v=""/>
  </r>
  <r>
    <x v="2068"/>
    <n v="23.7"/>
    <n v="26.3"/>
    <d v="1899-12-30T00:55:00"/>
    <n v="21.7"/>
    <d v="1899-12-30T12:58:00"/>
    <n v="4.5999999999999996"/>
    <s v="Fri"/>
    <n v="75282787"/>
    <n v="1772555"/>
    <s v="08-31"/>
    <x v="5"/>
    <n v="8"/>
    <x v="30"/>
    <s v=""/>
  </r>
  <r>
    <x v="2069"/>
    <n v="23.2"/>
    <n v="27.4"/>
    <d v="1899-12-30T13:34:00"/>
    <n v="20.5"/>
    <d v="1899-12-31T00:00:00"/>
    <n v="6.9"/>
    <s v="Sat"/>
    <n v="61186633"/>
    <n v="1441325"/>
    <s v="09-01"/>
    <x v="5"/>
    <n v="9"/>
    <x v="0"/>
    <s v=""/>
  </r>
  <r>
    <x v="2070"/>
    <n v="22.2"/>
    <n v="25.3"/>
    <d v="1899-12-30T12:27:00"/>
    <n v="18.899999999999999"/>
    <d v="1899-12-30T06:13:00"/>
    <n v="6.4"/>
    <s v="Sun"/>
    <n v="51654361"/>
    <n v="1214029"/>
    <s v="09-02"/>
    <x v="5"/>
    <n v="9"/>
    <x v="1"/>
    <s v=""/>
  </r>
  <r>
    <x v="2071"/>
    <n v="23.4"/>
    <n v="26.6"/>
    <d v="1899-12-30T13:16:00"/>
    <n v="20.3"/>
    <d v="1899-12-30T00:01:00"/>
    <n v="6.3"/>
    <s v="Mon"/>
    <n v="73991200"/>
    <n v="1742072"/>
    <s v="09-03"/>
    <x v="5"/>
    <n v="9"/>
    <x v="2"/>
    <s v=""/>
  </r>
  <r>
    <x v="2072"/>
    <n v="24.7"/>
    <n v="30.2"/>
    <d v="1899-12-30T14:30:00"/>
    <n v="19.100000000000001"/>
    <d v="1899-12-30T07:31:00"/>
    <n v="11.1"/>
    <s v="Tue"/>
    <n v="78727506"/>
    <n v="1856495"/>
    <s v="09-04"/>
    <x v="5"/>
    <n v="9"/>
    <x v="3"/>
    <s v=""/>
  </r>
  <r>
    <x v="2073"/>
    <n v="25"/>
    <n v="30.4"/>
    <d v="1899-12-30T14:23:00"/>
    <n v="19.5"/>
    <d v="1899-12-30T06:38:00"/>
    <n v="10.9"/>
    <s v="Wed"/>
    <n v="78406750"/>
    <n v="1848641"/>
    <s v="09-05"/>
    <x v="5"/>
    <n v="9"/>
    <x v="4"/>
    <s v=""/>
  </r>
  <r>
    <x v="2074"/>
    <n v="22.5"/>
    <n v="27.1"/>
    <d v="1899-12-30T13:40:00"/>
    <n v="17.899999999999999"/>
    <d v="1899-12-30T05:56:00"/>
    <n v="9.1999999999999993"/>
    <s v="Thu"/>
    <n v="78299179"/>
    <n v="1847302"/>
    <s v="09-06"/>
    <x v="5"/>
    <n v="9"/>
    <x v="5"/>
    <s v=""/>
  </r>
  <r>
    <x v="2075"/>
    <n v="22.8"/>
    <n v="27.4"/>
    <d v="1899-12-30T14:13:00"/>
    <n v="20.7"/>
    <d v="1899-12-30T08:17:00"/>
    <n v="6.7"/>
    <s v="Fri"/>
    <n v="77357052"/>
    <n v="1822933"/>
    <s v="09-07"/>
    <x v="5"/>
    <n v="9"/>
    <x v="6"/>
    <s v=""/>
  </r>
  <r>
    <x v="2076"/>
    <n v="20"/>
    <n v="24.4"/>
    <d v="1899-12-30T14:25:00"/>
    <n v="17.100000000000001"/>
    <d v="1899-12-30T05:04:00"/>
    <n v="7.3"/>
    <s v="Sat"/>
    <n v="65755154"/>
    <n v="1548512"/>
    <s v="09-08"/>
    <x v="5"/>
    <n v="9"/>
    <x v="7"/>
    <s v=""/>
  </r>
  <r>
    <x v="2077"/>
    <n v="20.5"/>
    <n v="27.2"/>
    <d v="1899-12-30T14:43:00"/>
    <n v="15.2"/>
    <d v="1899-12-30T06:00:00"/>
    <n v="12"/>
    <s v="Sun"/>
    <n v="52789890"/>
    <n v="1244058"/>
    <s v="09-09"/>
    <x v="5"/>
    <n v="9"/>
    <x v="8"/>
    <s v=""/>
  </r>
  <r>
    <x v="2078"/>
    <n v="20.6"/>
    <n v="24.9"/>
    <d v="1899-12-30T13:55:00"/>
    <n v="16.5"/>
    <d v="1899-12-30T23:52:00"/>
    <n v="8.4"/>
    <s v="Mon"/>
    <n v="76904043"/>
    <n v="1810534"/>
    <s v="09-10"/>
    <x v="5"/>
    <n v="9"/>
    <x v="9"/>
    <s v=""/>
  </r>
  <r>
    <x v="2079"/>
    <n v="19.600000000000001"/>
    <n v="23.8"/>
    <d v="1899-12-30T12:00:00"/>
    <n v="14.6"/>
    <d v="1899-12-30T04:48:00"/>
    <n v="9.1999999999999993"/>
    <s v="Tue"/>
    <n v="79893946"/>
    <n v="1882298"/>
    <s v="09-11"/>
    <x v="5"/>
    <n v="9"/>
    <x v="10"/>
    <s v=""/>
  </r>
  <r>
    <x v="2080"/>
    <n v="21.1"/>
    <n v="25.6"/>
    <d v="1899-12-30T14:05:00"/>
    <n v="17.100000000000001"/>
    <d v="1899-12-30T06:09:00"/>
    <n v="8.5"/>
    <s v="Wed"/>
    <n v="80896126"/>
    <n v="1905069"/>
    <s v="09-12"/>
    <x v="5"/>
    <n v="9"/>
    <x v="11"/>
    <s v=""/>
  </r>
  <r>
    <x v="2081"/>
    <n v="21.3"/>
    <n v="23.9"/>
    <d v="1899-12-30T13:01:00"/>
    <n v="19.100000000000001"/>
    <d v="1899-12-30T06:00:00"/>
    <n v="4.8"/>
    <s v="Thu"/>
    <n v="80308496"/>
    <n v="1893553"/>
    <s v="09-13"/>
    <x v="5"/>
    <n v="9"/>
    <x v="12"/>
    <s v=""/>
  </r>
  <r>
    <x v="2082"/>
    <n v="21.8"/>
    <n v="23.3"/>
    <d v="1899-12-30T12:22:00"/>
    <n v="20.2"/>
    <d v="1899-12-30T03:37:00"/>
    <n v="3.1"/>
    <s v="Fri"/>
    <n v="81792502"/>
    <n v="1926663"/>
    <s v="09-14"/>
    <x v="5"/>
    <n v="9"/>
    <x v="13"/>
    <s v=""/>
  </r>
  <r>
    <x v="2083"/>
    <n v="22.1"/>
    <n v="24.2"/>
    <d v="1899-12-30T15:04:00"/>
    <n v="20.3"/>
    <d v="1899-12-30T04:50:00"/>
    <n v="3.9"/>
    <s v="Sat"/>
    <n v="69132463"/>
    <n v="1627377"/>
    <s v="09-15"/>
    <x v="5"/>
    <n v="9"/>
    <x v="14"/>
    <s v=""/>
  </r>
  <r>
    <x v="2084"/>
    <n v="24.3"/>
    <n v="28.9"/>
    <d v="1899-12-30T12:35:00"/>
    <n v="21.6"/>
    <d v="1899-12-30T00:44:00"/>
    <n v="7.3"/>
    <s v="Sun"/>
    <n v="57386047"/>
    <n v="1350702"/>
    <s v="09-16"/>
    <x v="5"/>
    <n v="9"/>
    <x v="15"/>
    <s v=""/>
  </r>
  <r>
    <x v="2085"/>
    <n v="23.6"/>
    <n v="28.8"/>
    <d v="1899-12-30T15:40:00"/>
    <n v="19.8"/>
    <d v="1899-12-30T23:45:00"/>
    <n v="9"/>
    <s v="Mon"/>
    <n v="76009474"/>
    <n v="1786605"/>
    <s v="09-17"/>
    <x v="5"/>
    <n v="9"/>
    <x v="16"/>
    <s v=""/>
  </r>
  <r>
    <x v="2086"/>
    <n v="22.9"/>
    <n v="29.2"/>
    <d v="1899-12-30T15:37:00"/>
    <n v="18"/>
    <d v="1899-12-30T05:49:00"/>
    <n v="11.2"/>
    <s v="Tue"/>
    <n v="81202261"/>
    <n v="1909738"/>
    <s v="09-18"/>
    <x v="5"/>
    <n v="9"/>
    <x v="17"/>
    <s v=""/>
  </r>
  <r>
    <x v="2087"/>
    <n v="22"/>
    <n v="26.2"/>
    <d v="1899-12-30T16:01:00"/>
    <n v="18.5"/>
    <d v="1899-12-30T05:29:00"/>
    <n v="7.7"/>
    <s v="Wed"/>
    <n v="79606304"/>
    <n v="1878166"/>
    <s v="09-19"/>
    <x v="5"/>
    <n v="9"/>
    <x v="18"/>
    <s v=""/>
  </r>
  <r>
    <x v="2088"/>
    <n v="20.5"/>
    <n v="21.6"/>
    <d v="1899-12-30T11:11:00"/>
    <n v="19.7"/>
    <d v="1899-12-30T06:38:00"/>
    <n v="1.9"/>
    <s v="Thu"/>
    <n v="81294634"/>
    <n v="1917301"/>
    <s v="09-20"/>
    <x v="5"/>
    <n v="9"/>
    <x v="19"/>
    <s v=""/>
  </r>
  <r>
    <x v="2089"/>
    <n v="19.7"/>
    <n v="20.3"/>
    <d v="1899-12-30T12:31:00"/>
    <n v="19.100000000000001"/>
    <d v="1899-12-30T21:00:00"/>
    <n v="1.2"/>
    <s v="Fri"/>
    <n v="79059242"/>
    <n v="1866498"/>
    <s v="09-21"/>
    <x v="5"/>
    <n v="9"/>
    <x v="20"/>
    <s v=""/>
  </r>
  <r>
    <x v="2090"/>
    <n v="21.2"/>
    <n v="27.4"/>
    <d v="1899-12-30T15:33:00"/>
    <n v="17.399999999999999"/>
    <d v="1899-12-30T23:41:00"/>
    <n v="10"/>
    <s v="Sat"/>
    <n v="66554048"/>
    <n v="1571703"/>
    <s v="09-22"/>
    <x v="5"/>
    <n v="9"/>
    <x v="21"/>
    <s v=""/>
  </r>
  <r>
    <x v="2091"/>
    <n v="20.8"/>
    <n v="27.4"/>
    <d v="1899-12-30T15:32:00"/>
    <n v="14.3"/>
    <d v="1899-12-30T06:20:00"/>
    <n v="13.1"/>
    <s v="Sun"/>
    <n v="52802450"/>
    <n v="1247191"/>
    <s v="09-23"/>
    <x v="5"/>
    <n v="9"/>
    <x v="22"/>
    <s v="추석 전날"/>
  </r>
  <r>
    <x v="2092"/>
    <n v="17.8"/>
    <n v="21.5"/>
    <d v="1899-12-30T14:00:00"/>
    <n v="13.1"/>
    <d v="1899-12-31T00:00:00"/>
    <n v="8.4"/>
    <s v="Mon"/>
    <n v="43653038"/>
    <n v="1031030"/>
    <s v="09-24"/>
    <x v="5"/>
    <n v="9"/>
    <x v="23"/>
    <s v="추석"/>
  </r>
  <r>
    <x v="2093"/>
    <n v="16.8"/>
    <n v="23.7"/>
    <d v="1899-12-30T13:47:00"/>
    <n v="10.4"/>
    <d v="1899-12-30T06:27:00"/>
    <n v="13.3"/>
    <s v="Tue"/>
    <n v="48955766"/>
    <n v="1155709"/>
    <s v="09-25"/>
    <x v="5"/>
    <n v="9"/>
    <x v="24"/>
    <s v="추석 다음날"/>
  </r>
  <r>
    <x v="2094"/>
    <n v="17.7"/>
    <n v="22"/>
    <d v="1899-12-30T13:14:00"/>
    <n v="13.9"/>
    <d v="1899-12-30T23:54:00"/>
    <n v="8.1"/>
    <s v="Wed"/>
    <n v="57210454"/>
    <n v="1350002"/>
    <s v="09-26"/>
    <x v="5"/>
    <n v="9"/>
    <x v="25"/>
    <s v="추석 대체 휴일"/>
  </r>
  <r>
    <x v="2095"/>
    <n v="16.8"/>
    <n v="23.2"/>
    <d v="1899-12-30T12:52:00"/>
    <n v="11.1"/>
    <d v="1899-12-30T06:22:00"/>
    <n v="12.1"/>
    <s v="Thu"/>
    <n v="81719877"/>
    <n v="1929762"/>
    <s v="09-27"/>
    <x v="5"/>
    <n v="9"/>
    <x v="26"/>
    <s v=""/>
  </r>
  <r>
    <x v="2096"/>
    <n v="16.8"/>
    <n v="21.9"/>
    <d v="1899-12-30T14:27:00"/>
    <n v="11"/>
    <d v="1899-12-30T05:53:00"/>
    <n v="10.9"/>
    <s v="Fri"/>
    <n v="86833855"/>
    <n v="2046604"/>
    <s v="09-28"/>
    <x v="5"/>
    <n v="9"/>
    <x v="27"/>
    <s v=""/>
  </r>
  <r>
    <x v="2097"/>
    <n v="18.2"/>
    <n v="21"/>
    <d v="1899-12-30T13:54:00"/>
    <n v="15.6"/>
    <d v="1899-12-30T06:39:00"/>
    <n v="5.4"/>
    <s v="Sat"/>
    <n v="75431866"/>
    <n v="1778728"/>
    <s v="09-29"/>
    <x v="5"/>
    <n v="9"/>
    <x v="28"/>
    <s v=""/>
  </r>
  <r>
    <x v="2098"/>
    <n v="20.399999999999999"/>
    <n v="27"/>
    <d v="1899-12-30T13:48:00"/>
    <n v="16.3"/>
    <d v="1899-12-30T23:56:00"/>
    <n v="10.7"/>
    <s v="Sun"/>
    <n v="63343669"/>
    <n v="1495240"/>
    <s v="09-30"/>
    <x v="5"/>
    <n v="9"/>
    <x v="29"/>
    <s v=""/>
  </r>
  <r>
    <x v="2099"/>
    <n v="17.5"/>
    <n v="20.6"/>
    <d v="1899-12-30T12:10:00"/>
    <n v="14"/>
    <d v="1899-12-30T05:29:00"/>
    <n v="6.6"/>
    <s v="Mon"/>
    <n v="86324774"/>
    <n v="2039186"/>
    <s v="10-01"/>
    <x v="5"/>
    <n v="10"/>
    <x v="0"/>
    <s v=""/>
  </r>
  <r>
    <x v="2100"/>
    <n v="17.2"/>
    <n v="23.5"/>
    <d v="1899-12-30T14:58:00"/>
    <n v="12.1"/>
    <d v="1899-12-30T06:24:00"/>
    <n v="11.4"/>
    <s v="Tue"/>
    <n v="88469031"/>
    <n v="2092092"/>
    <s v="10-02"/>
    <x v="5"/>
    <n v="10"/>
    <x v="1"/>
    <s v=""/>
  </r>
  <r>
    <x v="2101"/>
    <n v="16.8"/>
    <n v="23.8"/>
    <d v="1899-12-30T14:27:00"/>
    <n v="10.199999999999999"/>
    <d v="1899-12-30T05:23:00"/>
    <n v="13.6"/>
    <s v="Wed"/>
    <n v="84623184"/>
    <n v="2001784"/>
    <s v="10-03"/>
    <x v="5"/>
    <n v="10"/>
    <x v="2"/>
    <s v="개천절"/>
  </r>
  <r>
    <x v="2102"/>
    <n v="18.3"/>
    <n v="23.7"/>
    <d v="1899-12-30T12:50:00"/>
    <n v="11.5"/>
    <d v="1899-12-30T06:10:00"/>
    <n v="12.2"/>
    <s v="Thu"/>
    <n v="87969547"/>
    <n v="2083698"/>
    <s v="10-04"/>
    <x v="5"/>
    <n v="10"/>
    <x v="3"/>
    <s v=""/>
  </r>
  <r>
    <x v="2103"/>
    <n v="18.3"/>
    <n v="19.100000000000001"/>
    <d v="1899-12-30T16:32:00"/>
    <n v="17.100000000000001"/>
    <d v="1899-12-30T06:24:00"/>
    <n v="2"/>
    <s v="Fri"/>
    <n v="91489266"/>
    <n v="2164932"/>
    <s v="10-05"/>
    <x v="5"/>
    <n v="10"/>
    <x v="4"/>
    <s v=""/>
  </r>
  <r>
    <x v="2104"/>
    <n v="20.3"/>
    <n v="23.6"/>
    <d v="1899-12-30T11:11:00"/>
    <n v="18.399999999999999"/>
    <d v="1899-12-30T01:04:00"/>
    <n v="5.2"/>
    <s v="Sat"/>
    <n v="77918359"/>
    <n v="1840561"/>
    <s v="10-06"/>
    <x v="5"/>
    <n v="10"/>
    <x v="5"/>
    <s v=""/>
  </r>
  <r>
    <x v="2105"/>
    <n v="19.899999999999999"/>
    <n v="25.8"/>
    <d v="1899-12-30T14:00:00"/>
    <n v="14.7"/>
    <d v="1899-12-30T06:32:00"/>
    <n v="11.1"/>
    <s v="Sun"/>
    <n v="62555234"/>
    <n v="1477342"/>
    <s v="10-07"/>
    <x v="5"/>
    <n v="10"/>
    <x v="6"/>
    <s v=""/>
  </r>
  <r>
    <x v="2106"/>
    <n v="16.5"/>
    <n v="22.1"/>
    <d v="1899-12-30T15:14:00"/>
    <n v="12.8"/>
    <d v="1899-12-30T23:09:00"/>
    <n v="9.3000000000000007"/>
    <s v="Mon"/>
    <n v="85345165"/>
    <n v="2018524"/>
    <s v="10-08"/>
    <x v="5"/>
    <n v="10"/>
    <x v="7"/>
    <s v=""/>
  </r>
  <r>
    <x v="2107"/>
    <n v="15.3"/>
    <n v="19.600000000000001"/>
    <d v="1899-12-30T14:59:00"/>
    <n v="11.5"/>
    <d v="1899-12-30T06:29:00"/>
    <n v="8.1"/>
    <s v="Tue"/>
    <n v="89120606"/>
    <n v="2107334"/>
    <s v="10-09"/>
    <x v="5"/>
    <n v="10"/>
    <x v="8"/>
    <s v="한글날"/>
  </r>
  <r>
    <x v="2108"/>
    <n v="15.3"/>
    <n v="19.2"/>
    <d v="1899-12-30T15:29:00"/>
    <n v="11.9"/>
    <d v="1899-12-30T23:23:00"/>
    <n v="7.3"/>
    <s v="Wed"/>
    <n v="98883733"/>
    <n v="2336391"/>
    <s v="10-10"/>
    <x v="5"/>
    <n v="10"/>
    <x v="9"/>
    <s v=""/>
  </r>
  <r>
    <x v="2109"/>
    <n v="12.3"/>
    <n v="16.399999999999999"/>
    <d v="1899-12-30T13:45:00"/>
    <n v="8.3000000000000007"/>
    <d v="1899-12-30T23:50:00"/>
    <n v="8.1"/>
    <s v="Thu"/>
    <n v="110091801"/>
    <n v="2599888"/>
    <s v="10-11"/>
    <x v="5"/>
    <n v="10"/>
    <x v="10"/>
    <s v=""/>
  </r>
  <r>
    <x v="2110"/>
    <n v="11.6"/>
    <n v="18.100000000000001"/>
    <d v="1899-12-30T15:56:00"/>
    <n v="5.3"/>
    <d v="1899-12-30T06:36:00"/>
    <n v="12.8"/>
    <s v="Fri"/>
    <n v="114854498"/>
    <n v="2711343"/>
    <s v="10-12"/>
    <x v="5"/>
    <n v="10"/>
    <x v="11"/>
    <s v=""/>
  </r>
  <r>
    <x v="2111"/>
    <n v="13.5"/>
    <n v="20.9"/>
    <d v="1899-12-30T14:37:00"/>
    <n v="8"/>
    <d v="1899-12-30T02:33:00"/>
    <n v="12.9"/>
    <s v="Sat"/>
    <n v="96846273"/>
    <n v="2278289"/>
    <s v="10-13"/>
    <x v="5"/>
    <n v="10"/>
    <x v="12"/>
    <s v=""/>
  </r>
  <r>
    <x v="2112"/>
    <n v="14.5"/>
    <n v="21.2"/>
    <d v="1899-12-30T15:01:00"/>
    <n v="8"/>
    <d v="1899-12-30T06:37:00"/>
    <n v="13.2"/>
    <s v="Sun"/>
    <n v="83049384"/>
    <n v="1953132"/>
    <s v="10-14"/>
    <x v="5"/>
    <n v="10"/>
    <x v="13"/>
    <s v=""/>
  </r>
  <r>
    <x v="2113"/>
    <n v="15.8"/>
    <n v="21.7"/>
    <d v="1899-12-30T14:01:00"/>
    <n v="10.5"/>
    <d v="1899-12-30T06:54:00"/>
    <n v="11.2"/>
    <s v="Mon"/>
    <n v="100718368"/>
    <n v="2374169"/>
    <s v="10-15"/>
    <x v="5"/>
    <n v="10"/>
    <x v="14"/>
    <s v=""/>
  </r>
  <r>
    <x v="2114"/>
    <n v="13.8"/>
    <n v="17.5"/>
    <d v="1899-12-30T14:13:00"/>
    <n v="10.3"/>
    <d v="1899-12-30T06:20:00"/>
    <n v="7.2"/>
    <s v="Tue"/>
    <n v="110369870"/>
    <n v="2604371"/>
    <s v="10-16"/>
    <x v="5"/>
    <n v="10"/>
    <x v="15"/>
    <s v=""/>
  </r>
  <r>
    <x v="2115"/>
    <n v="13.7"/>
    <n v="20.6"/>
    <d v="1899-12-30T14:02:00"/>
    <n v="8.3000000000000007"/>
    <d v="1899-12-30T06:27:00"/>
    <n v="12.3"/>
    <s v="Wed"/>
    <n v="109766697"/>
    <n v="2590901"/>
    <s v="10-17"/>
    <x v="5"/>
    <n v="10"/>
    <x v="16"/>
    <s v=""/>
  </r>
  <r>
    <x v="2116"/>
    <n v="13"/>
    <n v="19.5"/>
    <d v="1899-12-30T13:03:00"/>
    <n v="6.5"/>
    <d v="1899-12-30T06:27:00"/>
    <n v="13"/>
    <s v="Thu"/>
    <n v="114028749"/>
    <n v="2685470"/>
    <s v="10-18"/>
    <x v="5"/>
    <n v="10"/>
    <x v="17"/>
    <s v=""/>
  </r>
  <r>
    <x v="2117"/>
    <n v="13.9"/>
    <n v="20.100000000000001"/>
    <d v="1899-12-30T14:18:00"/>
    <n v="8.6"/>
    <d v="1899-12-30T06:24:00"/>
    <n v="11.5"/>
    <s v="Fri"/>
    <n v="111817823"/>
    <n v="2633479"/>
    <s v="10-19"/>
    <x v="5"/>
    <n v="10"/>
    <x v="18"/>
    <s v=""/>
  </r>
  <r>
    <x v="2118"/>
    <n v="12.4"/>
    <n v="20.2"/>
    <d v="1899-12-30T14:44:00"/>
    <n v="6.6"/>
    <d v="1899-12-30T05:56:00"/>
    <n v="13.6"/>
    <s v="Sat"/>
    <n v="102070340"/>
    <n v="2405122"/>
    <s v="10-20"/>
    <x v="5"/>
    <n v="10"/>
    <x v="19"/>
    <s v=""/>
  </r>
  <r>
    <x v="2119"/>
    <n v="12.2"/>
    <n v="22.1"/>
    <d v="1899-12-30T13:51:00"/>
    <n v="4.9000000000000004"/>
    <d v="1899-12-30T06:27:00"/>
    <n v="17.2"/>
    <s v="Sun"/>
    <n v="93060991"/>
    <n v="2195192"/>
    <s v="10-21"/>
    <x v="5"/>
    <n v="10"/>
    <x v="20"/>
    <s v=""/>
  </r>
  <r>
    <x v="2120"/>
    <n v="13.3"/>
    <n v="19.8"/>
    <d v="1899-12-30T13:27:00"/>
    <n v="6.3"/>
    <d v="1899-12-30T06:15:00"/>
    <n v="13.5"/>
    <s v="Mon"/>
    <n v="112987124"/>
    <n v="2660899"/>
    <s v="10-22"/>
    <x v="5"/>
    <n v="10"/>
    <x v="21"/>
    <s v=""/>
  </r>
  <r>
    <x v="2121"/>
    <n v="15.5"/>
    <n v="22.1"/>
    <d v="1899-12-30T14:24:00"/>
    <n v="11.4"/>
    <d v="1899-12-30T23:49:00"/>
    <n v="10.7"/>
    <s v="Tue"/>
    <n v="109631498"/>
    <n v="2584416"/>
    <s v="10-23"/>
    <x v="5"/>
    <n v="10"/>
    <x v="22"/>
    <s v=""/>
  </r>
  <r>
    <x v="2122"/>
    <n v="14.5"/>
    <n v="21.1"/>
    <d v="1899-12-30T15:48:00"/>
    <n v="9"/>
    <d v="1899-12-30T06:52:00"/>
    <n v="12.1"/>
    <s v="Wed"/>
    <n v="111397469"/>
    <n v="2624536"/>
    <s v="10-24"/>
    <x v="5"/>
    <n v="10"/>
    <x v="23"/>
    <s v=""/>
  </r>
  <r>
    <x v="2123"/>
    <n v="12.5"/>
    <n v="20.7"/>
    <d v="1899-12-30T14:41:00"/>
    <n v="5.9"/>
    <d v="1899-12-30T06:40:00"/>
    <n v="14.8"/>
    <s v="Thu"/>
    <n v="114510516"/>
    <n v="2697833"/>
    <s v="10-25"/>
    <x v="5"/>
    <n v="10"/>
    <x v="24"/>
    <s v=""/>
  </r>
  <r>
    <x v="2124"/>
    <n v="12.5"/>
    <n v="14.9"/>
    <d v="1899-12-30T13:59:00"/>
    <n v="9.5"/>
    <d v="1899-12-30T02:28:00"/>
    <n v="5.4"/>
    <s v="Fri"/>
    <n v="121779878"/>
    <n v="2867147"/>
    <s v="10-26"/>
    <x v="5"/>
    <n v="10"/>
    <x v="25"/>
    <s v=""/>
  </r>
  <r>
    <x v="2125"/>
    <n v="12"/>
    <n v="16.3"/>
    <d v="1899-12-30T14:22:00"/>
    <n v="9"/>
    <d v="1899-12-30T23:49:00"/>
    <n v="7.3"/>
    <s v="Sat"/>
    <n v="116492913"/>
    <n v="2749102"/>
    <s v="10-27"/>
    <x v="5"/>
    <n v="10"/>
    <x v="26"/>
    <s v=""/>
  </r>
  <r>
    <x v="2126"/>
    <n v="11.7"/>
    <n v="18.899999999999999"/>
    <d v="1899-12-30T15:11:00"/>
    <n v="4.2"/>
    <d v="1899-12-30T06:02:00"/>
    <n v="14.7"/>
    <s v="Sun"/>
    <n v="107507809"/>
    <n v="2538446"/>
    <s v="10-28"/>
    <x v="5"/>
    <n v="10"/>
    <x v="27"/>
    <s v=""/>
  </r>
  <r>
    <x v="2127"/>
    <n v="11"/>
    <n v="17.5"/>
    <d v="1899-12-30T12:33:00"/>
    <n v="5.9"/>
    <d v="1899-12-30T06:52:00"/>
    <n v="11.6"/>
    <s v="Mon"/>
    <n v="129589183"/>
    <n v="3054138"/>
    <s v="10-29"/>
    <x v="5"/>
    <n v="10"/>
    <x v="28"/>
    <s v=""/>
  </r>
  <r>
    <x v="2128"/>
    <n v="9"/>
    <n v="13.7"/>
    <d v="1899-12-30T14:38:00"/>
    <n v="5.7"/>
    <d v="1899-12-30T06:29:00"/>
    <n v="8"/>
    <s v="Tue"/>
    <n v="142216010"/>
    <n v="3354564"/>
    <s v="10-30"/>
    <x v="5"/>
    <n v="10"/>
    <x v="29"/>
    <s v=""/>
  </r>
  <r>
    <x v="2129"/>
    <n v="9.1999999999999993"/>
    <n v="15.8"/>
    <d v="1899-12-30T15:08:00"/>
    <n v="2.8"/>
    <d v="1899-12-30T05:57:00"/>
    <n v="13"/>
    <s v="Wed"/>
    <n v="143288858"/>
    <n v="3380479"/>
    <s v="10-31"/>
    <x v="5"/>
    <n v="10"/>
    <x v="30"/>
    <s v=""/>
  </r>
  <r>
    <x v="2130"/>
    <n v="8.9"/>
    <n v="17.2"/>
    <d v="1899-12-30T15:03:00"/>
    <n v="1.9"/>
    <d v="1899-12-30T06:54:00"/>
    <n v="15.3"/>
    <s v="Thu"/>
    <n v="144928963"/>
    <n v="3418840"/>
    <s v="11-01"/>
    <x v="5"/>
    <n v="11"/>
    <x v="0"/>
    <s v=""/>
  </r>
  <r>
    <x v="2131"/>
    <n v="9"/>
    <n v="18.600000000000001"/>
    <d v="1899-12-30T14:24:00"/>
    <n v="1.8"/>
    <d v="1899-12-30T06:28:00"/>
    <n v="16.8"/>
    <s v="Fri"/>
    <n v="144092849"/>
    <n v="3398005"/>
    <s v="11-02"/>
    <x v="5"/>
    <n v="11"/>
    <x v="1"/>
    <s v=""/>
  </r>
  <r>
    <x v="2132"/>
    <n v="10.1"/>
    <n v="20.100000000000001"/>
    <d v="1899-12-30T14:35:00"/>
    <n v="2.2000000000000002"/>
    <d v="1899-12-30T06:50:00"/>
    <n v="17.899999999999999"/>
    <s v="Sat"/>
    <n v="130373374"/>
    <n v="3077400"/>
    <s v="11-03"/>
    <x v="5"/>
    <n v="11"/>
    <x v="2"/>
    <s v=""/>
  </r>
  <r>
    <x v="2133"/>
    <n v="11"/>
    <n v="21.2"/>
    <d v="1899-12-30T15:36:00"/>
    <n v="3.4"/>
    <d v="1899-12-30T06:23:00"/>
    <n v="17.8"/>
    <s v="Sun"/>
    <n v="115752115"/>
    <n v="2734379"/>
    <s v="11-04"/>
    <x v="5"/>
    <n v="11"/>
    <x v="3"/>
    <s v=""/>
  </r>
  <r>
    <x v="2134"/>
    <n v="10.8"/>
    <n v="20"/>
    <d v="1899-12-30T14:51:00"/>
    <n v="3.1"/>
    <d v="1899-12-30T07:03:00"/>
    <n v="16.899999999999999"/>
    <s v="Mon"/>
    <n v="133060931"/>
    <n v="3147524"/>
    <s v="11-05"/>
    <x v="5"/>
    <n v="11"/>
    <x v="4"/>
    <s v=""/>
  </r>
  <r>
    <x v="2135"/>
    <n v="13"/>
    <n v="20.9"/>
    <d v="1899-12-30T15:03:00"/>
    <n v="6.4"/>
    <d v="1899-12-30T07:04:00"/>
    <n v="14.5"/>
    <s v="Tue"/>
    <n v="132198764"/>
    <n v="3131330"/>
    <s v="11-06"/>
    <x v="5"/>
    <n v="11"/>
    <x v="5"/>
    <s v=""/>
  </r>
  <r>
    <x v="2136"/>
    <n v="13.8"/>
    <n v="17"/>
    <d v="1899-12-30T14:45:00"/>
    <n v="10.9"/>
    <d v="1899-12-30T04:29:00"/>
    <n v="6.1"/>
    <s v="Wed"/>
    <n v="130489426"/>
    <n v="3088086"/>
    <s v="11-07"/>
    <x v="5"/>
    <n v="11"/>
    <x v="6"/>
    <s v=""/>
  </r>
  <r>
    <x v="2137"/>
    <n v="15"/>
    <n v="17.600000000000001"/>
    <d v="1899-12-30T20:25:00"/>
    <n v="12.9"/>
    <d v="1899-12-30T04:40:00"/>
    <n v="4.7"/>
    <s v="Thu"/>
    <n v="130772957"/>
    <n v="3093272"/>
    <s v="11-08"/>
    <x v="5"/>
    <n v="11"/>
    <x v="7"/>
    <s v=""/>
  </r>
  <r>
    <x v="2138"/>
    <n v="13.8"/>
    <n v="16.5"/>
    <d v="1899-12-30T00:40:00"/>
    <n v="8.3000000000000007"/>
    <d v="1899-12-30T23:39:00"/>
    <n v="8.1999999999999993"/>
    <s v="Fri"/>
    <n v="129027760"/>
    <n v="3041851"/>
    <s v="11-09"/>
    <x v="5"/>
    <n v="11"/>
    <x v="8"/>
    <s v=""/>
  </r>
  <r>
    <x v="2139"/>
    <n v="11.1"/>
    <n v="19"/>
    <d v="1899-12-30T14:43:00"/>
    <n v="4.5999999999999996"/>
    <d v="1899-12-30T06:57:00"/>
    <n v="14.4"/>
    <s v="Sat"/>
    <n v="118586143"/>
    <n v="2794191"/>
    <s v="11-10"/>
    <x v="5"/>
    <n v="11"/>
    <x v="9"/>
    <s v=""/>
  </r>
  <r>
    <x v="2140"/>
    <n v="10.7"/>
    <n v="17.100000000000001"/>
    <d v="1899-12-30T13:51:00"/>
    <n v="4.8"/>
    <d v="1899-12-30T06:44:00"/>
    <n v="12.3"/>
    <s v="Sun"/>
    <n v="114190696"/>
    <n v="2686372"/>
    <s v="11-11"/>
    <x v="5"/>
    <n v="11"/>
    <x v="10"/>
    <s v=""/>
  </r>
  <r>
    <x v="2141"/>
    <n v="11.4"/>
    <n v="16.5"/>
    <d v="1899-12-30T14:40:00"/>
    <n v="7.3"/>
    <d v="1899-12-31T00:00:00"/>
    <n v="9.1999999999999993"/>
    <s v="Mon"/>
    <n v="131809261"/>
    <n v="3106538"/>
    <s v="11-12"/>
    <x v="5"/>
    <n v="11"/>
    <x v="11"/>
    <s v=""/>
  </r>
  <r>
    <x v="2142"/>
    <n v="10.5"/>
    <n v="15.4"/>
    <d v="1899-12-30T14:15:00"/>
    <n v="6.4"/>
    <d v="1899-12-30T02:13:00"/>
    <n v="9"/>
    <s v="Tue"/>
    <n v="140560213"/>
    <n v="3309217"/>
    <s v="11-13"/>
    <x v="5"/>
    <n v="11"/>
    <x v="12"/>
    <s v=""/>
  </r>
  <r>
    <x v="2143"/>
    <n v="9.9"/>
    <n v="17.600000000000001"/>
    <d v="1899-12-30T15:14:00"/>
    <n v="3.9"/>
    <d v="1899-12-30T07:11:00"/>
    <n v="13.7"/>
    <s v="Wed"/>
    <n v="143105121"/>
    <n v="3369954"/>
    <s v="11-14"/>
    <x v="5"/>
    <n v="11"/>
    <x v="13"/>
    <s v=""/>
  </r>
  <r>
    <x v="2144"/>
    <n v="9.1999999999999993"/>
    <n v="16.7"/>
    <d v="1899-12-30T15:03:00"/>
    <n v="3.5"/>
    <d v="1899-12-30T07:36:00"/>
    <n v="13.2"/>
    <s v="Thu"/>
    <n v="144054711"/>
    <n v="3393654"/>
    <s v="11-15"/>
    <x v="5"/>
    <n v="11"/>
    <x v="14"/>
    <s v=""/>
  </r>
  <r>
    <x v="2145"/>
    <n v="8.8000000000000007"/>
    <n v="13.4"/>
    <d v="1899-12-30T15:07:00"/>
    <n v="4.7"/>
    <d v="1899-12-30T05:27:00"/>
    <n v="8.6999999999999993"/>
    <s v="Fri"/>
    <n v="151985915"/>
    <n v="3577800"/>
    <s v="11-16"/>
    <x v="5"/>
    <n v="11"/>
    <x v="15"/>
    <s v=""/>
  </r>
  <r>
    <x v="2146"/>
    <n v="9"/>
    <n v="15.3"/>
    <d v="1899-12-30T14:49:00"/>
    <n v="4.2"/>
    <d v="1899-12-30T07:20:00"/>
    <n v="11.1"/>
    <s v="Sat"/>
    <n v="140552927"/>
    <n v="3309161"/>
    <s v="11-17"/>
    <x v="5"/>
    <n v="11"/>
    <x v="16"/>
    <s v=""/>
  </r>
  <r>
    <x v="2147"/>
    <n v="8.1999999999999993"/>
    <n v="11.6"/>
    <d v="1899-12-30T15:38:00"/>
    <n v="3.9"/>
    <d v="1899-12-30T02:25:00"/>
    <n v="7.7"/>
    <s v="Sun"/>
    <n v="142539752"/>
    <n v="3359109"/>
    <s v="11-18"/>
    <x v="5"/>
    <n v="11"/>
    <x v="17"/>
    <s v=""/>
  </r>
  <r>
    <x v="2148"/>
    <n v="8.1999999999999993"/>
    <n v="14.5"/>
    <d v="1899-12-30T13:24:00"/>
    <n v="2.8"/>
    <d v="1899-12-30T07:08:00"/>
    <n v="11.7"/>
    <s v="Mon"/>
    <n v="159438802"/>
    <n v="3753156"/>
    <s v="11-19"/>
    <x v="5"/>
    <n v="11"/>
    <x v="18"/>
    <s v=""/>
  </r>
  <r>
    <x v="2149"/>
    <n v="7.7"/>
    <n v="14.5"/>
    <d v="1899-12-30T14:07:00"/>
    <n v="3"/>
    <d v="1899-12-30T07:05:00"/>
    <n v="11.5"/>
    <s v="Tue"/>
    <n v="166091313"/>
    <n v="3907582"/>
    <s v="11-20"/>
    <x v="5"/>
    <n v="11"/>
    <x v="19"/>
    <s v=""/>
  </r>
  <r>
    <x v="2150"/>
    <n v="6.4"/>
    <n v="11.3"/>
    <d v="1899-12-30T15:10:00"/>
    <n v="-0.2"/>
    <d v="1899-12-30T05:58:00"/>
    <n v="11.5"/>
    <s v="Wed"/>
    <n v="177425386"/>
    <n v="4182847"/>
    <s v="11-21"/>
    <x v="5"/>
    <n v="11"/>
    <x v="20"/>
    <s v=""/>
  </r>
  <r>
    <x v="2151"/>
    <n v="5.6"/>
    <n v="9"/>
    <d v="1899-12-30T14:25:00"/>
    <n v="1.5"/>
    <d v="1899-12-30T23:54:00"/>
    <n v="7.5"/>
    <s v="Thu"/>
    <n v="184972150"/>
    <n v="4354664"/>
    <s v="11-22"/>
    <x v="5"/>
    <n v="11"/>
    <x v="21"/>
    <s v=""/>
  </r>
  <r>
    <x v="2152"/>
    <n v="3"/>
    <n v="8.8000000000000007"/>
    <d v="1899-12-30T15:25:00"/>
    <n v="-1.8"/>
    <d v="1899-12-30T06:28:00"/>
    <n v="10.6"/>
    <s v="Fri"/>
    <n v="194203805"/>
    <n v="4567255"/>
    <s v="11-23"/>
    <x v="5"/>
    <n v="11"/>
    <x v="22"/>
    <s v=""/>
  </r>
  <r>
    <x v="2153"/>
    <n v="1.4"/>
    <n v="5.3"/>
    <d v="1899-12-30T15:17:00"/>
    <n v="-2.7"/>
    <d v="1899-12-30T04:51:00"/>
    <n v="8"/>
    <s v="Sat"/>
    <n v="199160520"/>
    <n v="4692087"/>
    <s v="11-24"/>
    <x v="5"/>
    <n v="11"/>
    <x v="23"/>
    <s v=""/>
  </r>
  <r>
    <x v="2154"/>
    <n v="4.5"/>
    <n v="10.5"/>
    <d v="1899-12-30T15:22:00"/>
    <n v="1"/>
    <d v="1899-12-30T07:12:00"/>
    <n v="9.5"/>
    <s v="Sun"/>
    <n v="181373959"/>
    <n v="4273932"/>
    <s v="11-25"/>
    <x v="5"/>
    <n v="11"/>
    <x v="24"/>
    <s v=""/>
  </r>
  <r>
    <x v="2155"/>
    <n v="5.8"/>
    <n v="13.9"/>
    <d v="1899-12-30T15:32:00"/>
    <n v="-0.6"/>
    <d v="1899-12-30T07:30:00"/>
    <n v="14.5"/>
    <s v="Mon"/>
    <n v="192319397"/>
    <n v="4537082"/>
    <s v="11-26"/>
    <x v="5"/>
    <n v="11"/>
    <x v="25"/>
    <s v=""/>
  </r>
  <r>
    <x v="2156"/>
    <n v="8.1999999999999993"/>
    <n v="16.8"/>
    <d v="1899-12-30T15:02:00"/>
    <n v="0.8"/>
    <d v="1899-12-30T07:16:00"/>
    <n v="16"/>
    <s v="Tue"/>
    <n v="186843831"/>
    <n v="4425589"/>
    <s v="11-27"/>
    <x v="5"/>
    <n v="11"/>
    <x v="26"/>
    <s v=""/>
  </r>
  <r>
    <x v="2157"/>
    <n v="7.1"/>
    <n v="13.1"/>
    <d v="1899-12-30T12:20:00"/>
    <n v="2.2000000000000002"/>
    <d v="1899-12-30T23:51:00"/>
    <n v="10.9"/>
    <s v="Wed"/>
    <n v="184461765"/>
    <n v="4367404"/>
    <s v="11-28"/>
    <x v="5"/>
    <n v="11"/>
    <x v="27"/>
    <s v=""/>
  </r>
  <r>
    <x v="2158"/>
    <n v="5.8"/>
    <n v="12"/>
    <d v="1899-12-30T15:49:00"/>
    <n v="-1.2"/>
    <d v="1899-12-30T06:42:00"/>
    <n v="13.2"/>
    <s v="Thu"/>
    <n v="193429693"/>
    <n v="4570338"/>
    <s v="11-29"/>
    <x v="5"/>
    <n v="11"/>
    <x v="28"/>
    <s v=""/>
  </r>
  <r>
    <x v="2159"/>
    <n v="7.2"/>
    <n v="14"/>
    <d v="1899-12-30T14:35:00"/>
    <n v="0.9"/>
    <d v="1899-12-30T07:38:00"/>
    <n v="13.1"/>
    <s v="Fri"/>
    <n v="183676756"/>
    <n v="4335426"/>
    <s v="11-30"/>
    <x v="5"/>
    <n v="11"/>
    <x v="29"/>
    <s v=""/>
  </r>
  <r>
    <x v="2160"/>
    <n v="6.4"/>
    <n v="11.4"/>
    <d v="1899-12-30T13:35:00"/>
    <n v="2.8"/>
    <d v="1899-12-30T02:32:00"/>
    <n v="8.6"/>
    <s v="Sat"/>
    <n v="172644409"/>
    <n v="4079440"/>
    <s v="12-01"/>
    <x v="5"/>
    <n v="12"/>
    <x v="0"/>
    <s v=""/>
  </r>
  <r>
    <x v="2161"/>
    <n v="7.7"/>
    <n v="14.7"/>
    <d v="1899-12-30T16:14:00"/>
    <n v="0.7"/>
    <d v="1899-12-30T06:06:00"/>
    <n v="14"/>
    <s v="Sun"/>
    <n v="156889774"/>
    <n v="3705061"/>
    <s v="12-02"/>
    <x v="5"/>
    <n v="12"/>
    <x v="1"/>
    <s v=""/>
  </r>
  <r>
    <x v="2162"/>
    <n v="12.1"/>
    <n v="15.5"/>
    <d v="1899-12-30T16:08:00"/>
    <n v="8.9"/>
    <d v="1899-12-30T05:41:00"/>
    <n v="6.6"/>
    <s v="Mon"/>
    <n v="163300629"/>
    <n v="3849324"/>
    <s v="12-03"/>
    <x v="5"/>
    <n v="12"/>
    <x v="2"/>
    <s v=""/>
  </r>
  <r>
    <x v="2163"/>
    <n v="12.1"/>
    <n v="16.100000000000001"/>
    <d v="1899-12-30T14:03:00"/>
    <n v="8"/>
    <d v="1899-12-30T23:44:00"/>
    <n v="8.1"/>
    <s v="Tue"/>
    <n v="164116800"/>
    <n v="3864148"/>
    <s v="12-04"/>
    <x v="5"/>
    <n v="12"/>
    <x v="3"/>
    <s v=""/>
  </r>
  <r>
    <x v="2164"/>
    <n v="6.5"/>
    <n v="10.4"/>
    <d v="1899-12-30T14:23:00"/>
    <n v="2.2000000000000002"/>
    <d v="1899-12-30T07:47:00"/>
    <n v="8.1999999999999993"/>
    <s v="Wed"/>
    <n v="181417620"/>
    <n v="4275070"/>
    <s v="12-05"/>
    <x v="5"/>
    <n v="12"/>
    <x v="4"/>
    <s v=""/>
  </r>
  <r>
    <x v="2165"/>
    <n v="5.6"/>
    <n v="7.8"/>
    <d v="1899-12-30T01:20:00"/>
    <n v="4.0999999999999996"/>
    <d v="1899-12-30T08:54:00"/>
    <n v="3.7"/>
    <s v="Thu"/>
    <n v="194289732"/>
    <n v="4581031"/>
    <s v="12-06"/>
    <x v="5"/>
    <n v="12"/>
    <x v="5"/>
    <s v=""/>
  </r>
  <r>
    <x v="2166"/>
    <n v="-1.9"/>
    <n v="4.8"/>
    <d v="1899-12-30T00:01:00"/>
    <n v="-5.2"/>
    <d v="1899-12-30T23:59:00"/>
    <n v="10"/>
    <s v="Fri"/>
    <n v="243816844"/>
    <n v="5718931"/>
    <s v="12-07"/>
    <x v="5"/>
    <n v="12"/>
    <x v="6"/>
    <s v=""/>
  </r>
  <r>
    <x v="2167"/>
    <n v="-4.2"/>
    <n v="-0.3"/>
    <d v="1899-12-30T15:39:00"/>
    <n v="-6.5"/>
    <d v="1899-12-30T06:39:00"/>
    <n v="6.2"/>
    <s v="Sat"/>
    <n v="248440582"/>
    <n v="5829247"/>
    <s v="12-08"/>
    <x v="5"/>
    <n v="12"/>
    <x v="7"/>
    <s v=""/>
  </r>
  <r>
    <x v="2168"/>
    <n v="-3"/>
    <n v="1.6"/>
    <d v="1899-12-30T14:51:00"/>
    <n v="-6.2"/>
    <d v="1899-12-30T08:26:00"/>
    <n v="7.8"/>
    <s v="Sun"/>
    <n v="240881698"/>
    <n v="5662110"/>
    <s v="12-09"/>
    <x v="5"/>
    <n v="12"/>
    <x v="8"/>
    <s v=""/>
  </r>
  <r>
    <x v="2169"/>
    <n v="-1.6"/>
    <n v="6.3"/>
    <d v="1899-12-30T15:15:00"/>
    <n v="-8.3000000000000007"/>
    <d v="1899-12-30T06:30:00"/>
    <n v="14.6"/>
    <s v="Mon"/>
    <n v="255501748"/>
    <n v="5998706"/>
    <s v="12-10"/>
    <x v="5"/>
    <n v="12"/>
    <x v="9"/>
    <s v=""/>
  </r>
  <r>
    <x v="2170"/>
    <n v="0.4"/>
    <n v="1.8"/>
    <d v="1899-12-30T23:58:00"/>
    <n v="-3.3"/>
    <d v="1899-12-30T01:09:00"/>
    <n v="5.0999999999999996"/>
    <s v="Tue"/>
    <n v="261224913"/>
    <n v="6132516"/>
    <s v="12-11"/>
    <x v="5"/>
    <n v="12"/>
    <x v="10"/>
    <s v=""/>
  </r>
  <r>
    <x v="2171"/>
    <n v="0.8"/>
    <n v="3.5"/>
    <d v="1899-12-30T14:18:00"/>
    <n v="-1.8"/>
    <d v="1899-12-30T22:45:00"/>
    <n v="5.3"/>
    <s v="Wed"/>
    <n v="253865665"/>
    <n v="5951437"/>
    <s v="12-12"/>
    <x v="5"/>
    <n v="12"/>
    <x v="11"/>
    <s v=""/>
  </r>
  <r>
    <x v="2172"/>
    <n v="1.1000000000000001"/>
    <n v="6.8"/>
    <d v="1899-12-30T14:45:00"/>
    <n v="-4"/>
    <d v="1899-12-30T07:28:00"/>
    <n v="10.8"/>
    <s v="Thu"/>
    <n v="255710520"/>
    <n v="6004199"/>
    <s v="12-13"/>
    <x v="5"/>
    <n v="12"/>
    <x v="12"/>
    <s v=""/>
  </r>
  <r>
    <x v="2173"/>
    <n v="-0.8"/>
    <n v="3.9"/>
    <d v="1899-12-30T14:44:00"/>
    <n v="-3.7"/>
    <d v="1899-12-30T07:36:00"/>
    <n v="7.6"/>
    <s v="Fri"/>
    <n v="259070798"/>
    <n v="6081582"/>
    <s v="12-14"/>
    <x v="5"/>
    <n v="12"/>
    <x v="13"/>
    <s v=""/>
  </r>
  <r>
    <x v="2174"/>
    <n v="-1.2"/>
    <n v="6.5"/>
    <d v="1899-12-30T15:34:00"/>
    <n v="-7.9"/>
    <d v="1899-12-30T07:32:00"/>
    <n v="14.4"/>
    <s v="Sat"/>
    <n v="242257945"/>
    <n v="5681774"/>
    <s v="12-15"/>
    <x v="5"/>
    <n v="12"/>
    <x v="14"/>
    <s v=""/>
  </r>
  <r>
    <x v="2175"/>
    <n v="-0.8"/>
    <n v="1.8"/>
    <d v="1899-12-30T15:53:00"/>
    <n v="-3.2"/>
    <d v="1899-12-30T01:38:00"/>
    <n v="5"/>
    <s v="Sun"/>
    <n v="233725409"/>
    <n v="5492180"/>
    <s v="12-16"/>
    <x v="5"/>
    <n v="12"/>
    <x v="15"/>
    <s v=""/>
  </r>
  <r>
    <x v="2176"/>
    <n v="2.8"/>
    <n v="7.6"/>
    <d v="1899-12-30T13:38:00"/>
    <n v="-2.5"/>
    <d v="1899-12-30T05:22:00"/>
    <n v="10.1"/>
    <s v="Mon"/>
    <n v="250450716"/>
    <n v="5893007"/>
    <s v="12-17"/>
    <x v="5"/>
    <n v="12"/>
    <x v="16"/>
    <s v=""/>
  </r>
  <r>
    <x v="2177"/>
    <n v="3.6"/>
    <n v="8.6999999999999993"/>
    <d v="1899-12-30T15:21:00"/>
    <n v="-1.1000000000000001"/>
    <d v="1899-12-30T08:16:00"/>
    <n v="9.8000000000000007"/>
    <s v="Tue"/>
    <n v="239588600"/>
    <n v="5637134"/>
    <s v="12-18"/>
    <x v="5"/>
    <n v="12"/>
    <x v="17"/>
    <s v=""/>
  </r>
  <r>
    <x v="2178"/>
    <n v="5.0999999999999996"/>
    <n v="13.1"/>
    <d v="1899-12-30T14:22:00"/>
    <n v="-1.6"/>
    <d v="1899-12-30T03:58:00"/>
    <n v="14.7"/>
    <s v="Wed"/>
    <n v="226850183"/>
    <n v="5338511"/>
    <s v="12-19"/>
    <x v="5"/>
    <n v="12"/>
    <x v="18"/>
    <s v=""/>
  </r>
  <r>
    <x v="2179"/>
    <n v="4.0999999999999996"/>
    <n v="9.5"/>
    <d v="1899-12-30T15:15:00"/>
    <n v="0"/>
    <d v="1899-12-30T23:50:00"/>
    <n v="9.5"/>
    <s v="Thu"/>
    <n v="224320870"/>
    <n v="5278115"/>
    <s v="12-20"/>
    <x v="5"/>
    <n v="12"/>
    <x v="19"/>
    <s v=""/>
  </r>
  <r>
    <x v="2180"/>
    <n v="4.8"/>
    <n v="12.4"/>
    <d v="1899-12-30T15:22:00"/>
    <n v="-2.6"/>
    <d v="1899-12-30T06:44:00"/>
    <n v="15"/>
    <s v="Fri"/>
    <n v="219701093"/>
    <n v="5173097"/>
    <s v="12-21"/>
    <x v="5"/>
    <n v="12"/>
    <x v="20"/>
    <s v=""/>
  </r>
  <r>
    <x v="2181"/>
    <n v="6.9"/>
    <n v="14.5"/>
    <d v="1899-12-30T14:04:00"/>
    <n v="0"/>
    <d v="1899-12-30T07:12:00"/>
    <n v="14.5"/>
    <s v="Sat"/>
    <n v="191334889"/>
    <n v="4485897"/>
    <s v="12-22"/>
    <x v="5"/>
    <n v="12"/>
    <x v="21"/>
    <s v=""/>
  </r>
  <r>
    <x v="2182"/>
    <n v="7.2"/>
    <n v="11.6"/>
    <d v="1899-12-30T13:09:00"/>
    <n v="2.7"/>
    <d v="1899-12-31T00:00:00"/>
    <n v="8.9"/>
    <s v="Sun"/>
    <n v="175878727"/>
    <n v="4141226"/>
    <s v="12-23"/>
    <x v="5"/>
    <n v="12"/>
    <x v="22"/>
    <s v=""/>
  </r>
  <r>
    <x v="2183"/>
    <n v="1.5"/>
    <n v="5.5"/>
    <d v="1899-12-30T14:48:00"/>
    <n v="-1.3"/>
    <d v="1899-12-30T06:31:00"/>
    <n v="6.8"/>
    <s v="Mon"/>
    <n v="214481494"/>
    <n v="5047679"/>
    <s v="12-24"/>
    <x v="5"/>
    <n v="12"/>
    <x v="23"/>
    <s v=""/>
  </r>
  <r>
    <x v="2184"/>
    <n v="0.4"/>
    <n v="5.6"/>
    <d v="1899-12-30T15:38:00"/>
    <n v="-4.5999999999999996"/>
    <d v="1899-12-30T04:26:00"/>
    <n v="10.199999999999999"/>
    <s v="Tue"/>
    <n v="223273539"/>
    <n v="5260183"/>
    <s v="12-25"/>
    <x v="5"/>
    <n v="12"/>
    <x v="24"/>
    <s v="기독탄신일"/>
  </r>
  <r>
    <x v="2185"/>
    <n v="4.2"/>
    <n v="8.9"/>
    <d v="1899-12-30T13:07:00"/>
    <n v="1.3"/>
    <d v="1899-12-30T07:04:00"/>
    <n v="7.6"/>
    <s v="Wed"/>
    <n v="222271553"/>
    <n v="5235783"/>
    <s v="12-26"/>
    <x v="5"/>
    <n v="12"/>
    <x v="25"/>
    <s v=""/>
  </r>
  <r>
    <x v="2186"/>
    <n v="-3.3"/>
    <n v="1.6"/>
    <d v="1899-12-30T00:01:00"/>
    <n v="-7.4"/>
    <d v="1899-12-30T23:56:00"/>
    <n v="9"/>
    <s v="Thu"/>
    <n v="260723474"/>
    <n v="6142482"/>
    <s v="12-27"/>
    <x v="5"/>
    <n v="12"/>
    <x v="26"/>
    <s v=""/>
  </r>
  <r>
    <x v="2187"/>
    <n v="-5.7"/>
    <n v="-2.2000000000000002"/>
    <d v="1899-12-30T14:41:00"/>
    <n v="-8.8000000000000007"/>
    <d v="1899-12-30T07:25:00"/>
    <n v="6.6"/>
    <s v="Fri"/>
    <n v="282524155"/>
    <n v="6636278"/>
    <s v="12-28"/>
    <x v="5"/>
    <n v="12"/>
    <x v="27"/>
    <s v=""/>
  </r>
  <r>
    <x v="2188"/>
    <n v="-4.2"/>
    <n v="-0.7"/>
    <d v="1899-12-30T14:18:00"/>
    <n v="-7.3"/>
    <d v="1899-12-30T07:26:00"/>
    <n v="6.6"/>
    <s v="Sat"/>
    <n v="271958555"/>
    <n v="6386552"/>
    <s v="12-29"/>
    <x v="5"/>
    <n v="12"/>
    <x v="28"/>
    <s v=""/>
  </r>
  <r>
    <x v="2189"/>
    <n v="-3.6"/>
    <n v="1.6"/>
    <d v="1899-12-30T15:04:00"/>
    <n v="-6.8"/>
    <d v="1899-12-30T06:35:00"/>
    <n v="8.4"/>
    <s v="Sun"/>
    <n v="254495675"/>
    <n v="5981199"/>
    <s v="12-30"/>
    <x v="5"/>
    <n v="12"/>
    <x v="29"/>
    <s v=""/>
  </r>
  <r>
    <x v="2190"/>
    <n v="-1.3"/>
    <n v="5.6"/>
    <d v="1899-12-30T15:10:00"/>
    <n v="-8.3000000000000007"/>
    <d v="1899-12-30T07:14:00"/>
    <n v="13.9"/>
    <s v="Mon"/>
    <n v="250921972"/>
    <n v="5923251"/>
    <s v="12-31"/>
    <x v="5"/>
    <n v="12"/>
    <x v="30"/>
    <s v=""/>
  </r>
  <r>
    <x v="2191"/>
    <n v="-0.6"/>
    <n v="3.4"/>
    <d v="1899-12-30T13:37:00"/>
    <n v="-3"/>
    <d v="1899-12-30T04:17:00"/>
    <n v="6.4"/>
    <s v="Tue"/>
    <n v="239474113"/>
    <n v="5625037"/>
    <s v="01-01"/>
    <x v="6"/>
    <n v="1"/>
    <x v="0"/>
    <s v="신정연휴"/>
  </r>
  <r>
    <x v="2192"/>
    <n v="-0.5"/>
    <n v="4.2"/>
    <d v="1899-12-30T14:34:00"/>
    <n v="-4.2"/>
    <d v="1899-12-30T06:23:00"/>
    <n v="8.4"/>
    <s v="Wed"/>
    <n v="261714107"/>
    <n v="6143275"/>
    <s v="01-02"/>
    <x v="6"/>
    <n v="1"/>
    <x v="1"/>
    <s v=""/>
  </r>
  <r>
    <x v="2193"/>
    <n v="0"/>
    <n v="6.1"/>
    <d v="1899-12-30T15:38:00"/>
    <n v="-3.6"/>
    <d v="1899-12-31T00:00:00"/>
    <n v="9.6999999999999993"/>
    <s v="Thu"/>
    <n v="260309791"/>
    <n v="6111021"/>
    <s v="01-03"/>
    <x v="6"/>
    <n v="1"/>
    <x v="2"/>
    <s v=""/>
  </r>
  <r>
    <x v="2194"/>
    <n v="0.9"/>
    <n v="7.2"/>
    <d v="1899-12-30T16:12:00"/>
    <n v="-6.8"/>
    <d v="1899-12-30T07:26:00"/>
    <n v="14"/>
    <s v="Fri"/>
    <n v="254700471"/>
    <n v="5978573"/>
    <s v="01-04"/>
    <x v="6"/>
    <n v="1"/>
    <x v="3"/>
    <s v=""/>
  </r>
  <r>
    <x v="2195"/>
    <n v="2.4"/>
    <n v="7.5"/>
    <d v="1899-12-30T13:21:00"/>
    <n v="-3.8"/>
    <d v="1899-12-30T23:43:00"/>
    <n v="11.3"/>
    <s v="Sat"/>
    <n v="229728761"/>
    <n v="5397114"/>
    <s v="01-05"/>
    <x v="6"/>
    <n v="1"/>
    <x v="4"/>
    <s v=""/>
  </r>
  <r>
    <x v="2196"/>
    <n v="0.6"/>
    <n v="7.3"/>
    <d v="1899-12-30T15:21:00"/>
    <n v="-5"/>
    <d v="1899-12-30T07:17:00"/>
    <n v="12.3"/>
    <s v="Sun"/>
    <n v="221346382"/>
    <n v="5205881"/>
    <s v="01-06"/>
    <x v="6"/>
    <n v="1"/>
    <x v="5"/>
    <s v=""/>
  </r>
  <r>
    <x v="2197"/>
    <n v="1.2"/>
    <n v="6.1"/>
    <d v="1899-12-30T14:13:00"/>
    <n v="-5.6"/>
    <d v="1899-12-30T06:16:00"/>
    <n v="11.7"/>
    <s v="Mon"/>
    <n v="244269537"/>
    <n v="5740194"/>
    <s v="01-07"/>
    <x v="6"/>
    <n v="1"/>
    <x v="6"/>
    <s v=""/>
  </r>
  <r>
    <x v="2198"/>
    <n v="1.2"/>
    <n v="5.0999999999999996"/>
    <d v="1899-12-30T14:39:00"/>
    <n v="-2"/>
    <d v="1899-12-31T00:00:00"/>
    <n v="7.1"/>
    <s v="Tue"/>
    <n v="248434001"/>
    <n v="5833707"/>
    <s v="01-08"/>
    <x v="6"/>
    <n v="1"/>
    <x v="7"/>
    <s v=""/>
  </r>
  <r>
    <x v="2199"/>
    <n v="-1.3"/>
    <n v="4.3"/>
    <d v="1899-12-30T16:21:00"/>
    <n v="-5.6"/>
    <d v="1899-12-30T07:42:00"/>
    <n v="9.9"/>
    <s v="Wed"/>
    <n v="259305585"/>
    <n v="6088689"/>
    <s v="01-09"/>
    <x v="6"/>
    <n v="1"/>
    <x v="8"/>
    <s v=""/>
  </r>
  <r>
    <x v="2200"/>
    <n v="1.7"/>
    <n v="5.7"/>
    <d v="1899-12-30T14:38:00"/>
    <n v="-2.8"/>
    <d v="1899-12-30T01:59:00"/>
    <n v="8.5"/>
    <s v="Thu"/>
    <n v="249149342"/>
    <n v="5846373"/>
    <s v="01-10"/>
    <x v="6"/>
    <n v="1"/>
    <x v="9"/>
    <s v=""/>
  </r>
  <r>
    <x v="2201"/>
    <n v="3"/>
    <n v="8.3000000000000007"/>
    <d v="1899-12-30T15:47:00"/>
    <n v="-3.3"/>
    <d v="1899-12-30T07:30:00"/>
    <n v="11.6"/>
    <s v="Fri"/>
    <n v="235389521"/>
    <n v="5549443"/>
    <s v="01-11"/>
    <x v="6"/>
    <n v="1"/>
    <x v="10"/>
    <s v=""/>
  </r>
  <r>
    <x v="2202"/>
    <n v="3.1"/>
    <n v="6"/>
    <d v="1899-12-30T15:50:00"/>
    <n v="-0.9"/>
    <d v="1899-12-30T23:23:00"/>
    <n v="6.9"/>
    <s v="Sat"/>
    <n v="216274610"/>
    <n v="5104039"/>
    <s v="01-12"/>
    <x v="6"/>
    <n v="1"/>
    <x v="11"/>
    <s v=""/>
  </r>
  <r>
    <x v="2203"/>
    <n v="1.8"/>
    <n v="9.4"/>
    <d v="1899-12-30T15:39:00"/>
    <n v="-2.9"/>
    <d v="1899-12-30T07:46:00"/>
    <n v="12.3"/>
    <s v="Sun"/>
    <n v="202052413"/>
    <n v="4780215"/>
    <s v="01-13"/>
    <x v="6"/>
    <n v="1"/>
    <x v="12"/>
    <s v=""/>
  </r>
  <r>
    <x v="2204"/>
    <n v="2"/>
    <n v="9.1999999999999993"/>
    <d v="1899-12-30T14:32:00"/>
    <n v="-3.9"/>
    <d v="1899-12-30T07:04:00"/>
    <n v="13.1"/>
    <s v="Mon"/>
    <n v="227778799"/>
    <n v="5375746"/>
    <s v="01-14"/>
    <x v="6"/>
    <n v="1"/>
    <x v="13"/>
    <s v=""/>
  </r>
  <r>
    <x v="2205"/>
    <n v="2.6"/>
    <n v="7.7"/>
    <d v="1899-12-30T14:16:00"/>
    <n v="-2.5"/>
    <d v="1899-12-30T23:58:00"/>
    <n v="10.199999999999999"/>
    <s v="Tue"/>
    <n v="234051347"/>
    <n v="5509845"/>
    <s v="01-15"/>
    <x v="6"/>
    <n v="1"/>
    <x v="14"/>
    <s v=""/>
  </r>
  <r>
    <x v="2206"/>
    <n v="-1.9"/>
    <n v="2.6"/>
    <d v="1899-12-30T14:34:00"/>
    <n v="-5.5"/>
    <d v="1899-12-30T06:27:00"/>
    <n v="8.1"/>
    <s v="Wed"/>
    <n v="257118022"/>
    <n v="6051830"/>
    <s v="01-16"/>
    <x v="6"/>
    <n v="1"/>
    <x v="15"/>
    <s v=""/>
  </r>
  <r>
    <x v="2207"/>
    <n v="1.5"/>
    <n v="5.7"/>
    <d v="1899-12-30T13:44:00"/>
    <n v="-2.7"/>
    <d v="1899-12-30T02:06:00"/>
    <n v="8.4"/>
    <s v="Thu"/>
    <n v="253083427"/>
    <n v="5958871"/>
    <s v="01-17"/>
    <x v="6"/>
    <n v="1"/>
    <x v="16"/>
    <s v=""/>
  </r>
  <r>
    <x v="2208"/>
    <n v="2.5"/>
    <n v="8.9"/>
    <d v="1899-12-30T15:18:00"/>
    <n v="-2.9"/>
    <d v="1899-12-30T06:07:00"/>
    <n v="11.8"/>
    <s v="Fri"/>
    <n v="238054144"/>
    <n v="5602261"/>
    <s v="01-18"/>
    <x v="6"/>
    <n v="1"/>
    <x v="17"/>
    <s v=""/>
  </r>
  <r>
    <x v="2209"/>
    <n v="4.5"/>
    <n v="10.199999999999999"/>
    <d v="1899-12-30T13:52:00"/>
    <n v="-1.3"/>
    <d v="1899-12-30T05:35:00"/>
    <n v="11.5"/>
    <s v="Sat"/>
    <n v="211656465"/>
    <n v="4982368"/>
    <s v="01-19"/>
    <x v="6"/>
    <n v="1"/>
    <x v="18"/>
    <s v=""/>
  </r>
  <r>
    <x v="2210"/>
    <n v="3.4"/>
    <n v="6.9"/>
    <d v="1899-12-30T14:18:00"/>
    <n v="-1.4"/>
    <d v="1899-12-30T23:39:00"/>
    <n v="8.3000000000000007"/>
    <s v="Sun"/>
    <n v="201355153"/>
    <n v="4742726"/>
    <s v="01-20"/>
    <x v="6"/>
    <n v="1"/>
    <x v="19"/>
    <s v=""/>
  </r>
  <r>
    <x v="2211"/>
    <n v="1.9"/>
    <n v="8.1999999999999993"/>
    <d v="1899-12-30T16:01:00"/>
    <n v="-3.4"/>
    <d v="1899-12-30T05:24:00"/>
    <n v="11.6"/>
    <s v="Mon"/>
    <n v="232800677"/>
    <n v="5481191"/>
    <s v="01-21"/>
    <x v="6"/>
    <n v="1"/>
    <x v="20"/>
    <s v=""/>
  </r>
  <r>
    <x v="2212"/>
    <n v="3.9"/>
    <n v="9.6999999999999993"/>
    <d v="1899-12-30T14:47:00"/>
    <n v="-2.4"/>
    <d v="1899-12-30T06:46:00"/>
    <n v="12.1"/>
    <s v="Tue"/>
    <n v="227195500"/>
    <n v="5346572"/>
    <s v="01-22"/>
    <x v="6"/>
    <n v="1"/>
    <x v="21"/>
    <s v=""/>
  </r>
  <r>
    <x v="2213"/>
    <n v="4.2"/>
    <n v="11.1"/>
    <d v="1899-12-30T15:11:00"/>
    <n v="-3"/>
    <d v="1899-12-30T07:35:00"/>
    <n v="14.1"/>
    <s v="Wed"/>
    <n v="226475645"/>
    <n v="5329451"/>
    <s v="01-23"/>
    <x v="6"/>
    <n v="1"/>
    <x v="22"/>
    <s v=""/>
  </r>
  <r>
    <x v="2214"/>
    <n v="2.8"/>
    <n v="9.6999999999999993"/>
    <d v="1899-12-30T15:35:00"/>
    <n v="-3.3"/>
    <d v="1899-12-30T07:37:00"/>
    <n v="13"/>
    <s v="Thu"/>
    <n v="224938658"/>
    <n v="5293810"/>
    <s v="01-24"/>
    <x v="6"/>
    <n v="1"/>
    <x v="23"/>
    <s v=""/>
  </r>
  <r>
    <x v="2215"/>
    <n v="1.1000000000000001"/>
    <n v="6.7"/>
    <d v="1899-12-30T13:20:00"/>
    <n v="-3.2"/>
    <d v="1899-12-30T03:26:00"/>
    <n v="9.9"/>
    <s v="Fri"/>
    <n v="234859784"/>
    <n v="5537495"/>
    <s v="01-25"/>
    <x v="6"/>
    <n v="1"/>
    <x v="24"/>
    <s v=""/>
  </r>
  <r>
    <x v="2216"/>
    <n v="-0.3"/>
    <n v="4.5999999999999996"/>
    <d v="1899-12-30T15:17:00"/>
    <n v="-3.5"/>
    <d v="1899-12-30T07:32:00"/>
    <n v="8.1"/>
    <s v="Sat"/>
    <n v="229189371"/>
    <n v="5411182"/>
    <s v="01-26"/>
    <x v="6"/>
    <n v="1"/>
    <x v="25"/>
    <s v=""/>
  </r>
  <r>
    <x v="2217"/>
    <n v="0.7"/>
    <n v="8"/>
    <d v="1899-12-30T14:54:00"/>
    <n v="-7.2"/>
    <d v="1899-12-30T07:03:00"/>
    <n v="15.2"/>
    <s v="Sun"/>
    <n v="213422243"/>
    <n v="5038242"/>
    <s v="01-27"/>
    <x v="6"/>
    <n v="1"/>
    <x v="26"/>
    <s v=""/>
  </r>
  <r>
    <x v="2218"/>
    <n v="3.1"/>
    <n v="8.6999999999999993"/>
    <d v="1899-12-30T12:26:00"/>
    <n v="-1.9"/>
    <d v="1899-12-30T04:34:00"/>
    <n v="10.6"/>
    <s v="Mon"/>
    <n v="232927317"/>
    <n v="5496784"/>
    <s v="01-28"/>
    <x v="6"/>
    <n v="1"/>
    <x v="27"/>
    <s v=""/>
  </r>
  <r>
    <x v="2219"/>
    <n v="1.6"/>
    <n v="9.1999999999999993"/>
    <d v="1899-12-30T15:16:00"/>
    <n v="-5.4"/>
    <d v="1899-12-30T07:18:00"/>
    <n v="14.6"/>
    <s v="Tue"/>
    <n v="232999037"/>
    <n v="5507833"/>
    <s v="01-29"/>
    <x v="6"/>
    <n v="1"/>
    <x v="28"/>
    <s v=""/>
  </r>
  <r>
    <x v="2220"/>
    <n v="5.2"/>
    <n v="12.5"/>
    <d v="1899-12-30T15:13:00"/>
    <n v="-2"/>
    <d v="1899-12-30T07:25:00"/>
    <n v="14.5"/>
    <s v="Wed"/>
    <n v="222219797"/>
    <n v="5244478"/>
    <s v="01-30"/>
    <x v="6"/>
    <n v="1"/>
    <x v="29"/>
    <s v=""/>
  </r>
  <r>
    <x v="2221"/>
    <n v="1.4"/>
    <n v="6.8"/>
    <d v="1899-12-30T00:01:00"/>
    <n v="-2.2999999999999998"/>
    <d v="1899-12-31T00:00:00"/>
    <n v="9.1"/>
    <s v="Thu"/>
    <n v="237799761"/>
    <n v="5552073"/>
    <s v="01-31"/>
    <x v="6"/>
    <n v="1"/>
    <x v="30"/>
    <s v=""/>
  </r>
  <r>
    <x v="2222"/>
    <n v="0"/>
    <n v="4.9000000000000004"/>
    <d v="1899-12-30T16:20:00"/>
    <n v="-4.4000000000000004"/>
    <d v="1899-12-30T06:11:00"/>
    <n v="9.3000000000000007"/>
    <s v="Fri"/>
    <n v="244071730"/>
    <n v="5688569"/>
    <s v="02-01"/>
    <x v="6"/>
    <n v="2"/>
    <x v="0"/>
    <s v=""/>
  </r>
  <r>
    <x v="2223"/>
    <n v="3"/>
    <n v="8.8000000000000007"/>
    <d v="1899-12-30T16:41:00"/>
    <n v="-3.3"/>
    <d v="1899-12-30T07:16:00"/>
    <n v="12.1"/>
    <s v="Sat"/>
    <n v="219350237"/>
    <n v="5117110"/>
    <s v="02-02"/>
    <x v="6"/>
    <n v="2"/>
    <x v="1"/>
    <s v=""/>
  </r>
  <r>
    <x v="2224"/>
    <n v="5"/>
    <n v="8.5"/>
    <d v="1899-12-30T22:47:00"/>
    <n v="1.7"/>
    <d v="1899-12-30T05:29:00"/>
    <n v="6.8"/>
    <s v="Sun"/>
    <n v="197810514"/>
    <n v="4625437"/>
    <s v="02-03"/>
    <x v="6"/>
    <n v="2"/>
    <x v="2"/>
    <s v=""/>
  </r>
  <r>
    <x v="2225"/>
    <n v="4.0999999999999996"/>
    <n v="7.9"/>
    <d v="1899-12-30T15:13:00"/>
    <n v="0.2"/>
    <d v="1899-12-30T23:54:00"/>
    <n v="7.7"/>
    <s v="Mon"/>
    <n v="194867736"/>
    <n v="4584314"/>
    <s v="02-04"/>
    <x v="6"/>
    <n v="2"/>
    <x v="3"/>
    <s v="설날 전날"/>
  </r>
  <r>
    <x v="2226"/>
    <n v="3.3"/>
    <n v="11.2"/>
    <d v="1899-12-30T16:16:00"/>
    <n v="-4.2"/>
    <d v="1899-12-30T07:08:00"/>
    <n v="15.4"/>
    <s v="Tue"/>
    <n v="178704775"/>
    <n v="4213270"/>
    <s v="02-05"/>
    <x v="6"/>
    <n v="2"/>
    <x v="4"/>
    <s v="설날"/>
  </r>
  <r>
    <x v="2227"/>
    <n v="6.6"/>
    <n v="15"/>
    <d v="1899-12-30T15:31:00"/>
    <n v="-1"/>
    <d v="1899-12-30T07:49:00"/>
    <n v="16"/>
    <s v="Wed"/>
    <n v="171477784"/>
    <n v="4047904"/>
    <s v="02-06"/>
    <x v="6"/>
    <n v="2"/>
    <x v="5"/>
    <s v="설날 다음날"/>
  </r>
  <r>
    <x v="2228"/>
    <n v="3.9"/>
    <n v="8.6999999999999993"/>
    <d v="1899-12-30T09:43:00"/>
    <n v="-1.7"/>
    <d v="1899-12-30T23:56:00"/>
    <n v="10.4"/>
    <s v="Thu"/>
    <n v="203562862"/>
    <n v="4804440"/>
    <s v="02-07"/>
    <x v="6"/>
    <n v="2"/>
    <x v="6"/>
    <s v=""/>
  </r>
  <r>
    <x v="2229"/>
    <n v="-0.1"/>
    <n v="5.3"/>
    <d v="1899-12-30T15:47:00"/>
    <n v="-4"/>
    <d v="1899-12-30T04:13:00"/>
    <n v="9.3000000000000007"/>
    <s v="Fri"/>
    <n v="230951450"/>
    <n v="5445712"/>
    <s v="02-08"/>
    <x v="6"/>
    <n v="2"/>
    <x v="7"/>
    <s v=""/>
  </r>
  <r>
    <x v="2230"/>
    <n v="0.2"/>
    <n v="3"/>
    <d v="1899-12-30T15:22:00"/>
    <n v="-1.5"/>
    <d v="1899-12-30T09:02:00"/>
    <n v="4.5"/>
    <s v="Sat"/>
    <n v="223768335"/>
    <n v="5269785"/>
    <s v="02-09"/>
    <x v="6"/>
    <n v="2"/>
    <x v="8"/>
    <s v=""/>
  </r>
  <r>
    <x v="2231"/>
    <n v="1"/>
    <n v="4.5"/>
    <d v="1899-12-30T15:00:00"/>
    <n v="-4.5"/>
    <d v="1899-12-30T07:16:00"/>
    <n v="9"/>
    <s v="Sun"/>
    <n v="216491643"/>
    <n v="5102724"/>
    <s v="02-10"/>
    <x v="6"/>
    <n v="2"/>
    <x v="9"/>
    <s v=""/>
  </r>
  <r>
    <x v="2232"/>
    <n v="0.6"/>
    <n v="4.7"/>
    <d v="1899-12-30T15:57:00"/>
    <n v="-2.9"/>
    <d v="1899-12-30T07:30:00"/>
    <n v="7.6"/>
    <s v="Mon"/>
    <n v="236535641"/>
    <n v="5579995"/>
    <s v="02-11"/>
    <x v="6"/>
    <n v="2"/>
    <x v="10"/>
    <s v=""/>
  </r>
  <r>
    <x v="2233"/>
    <n v="1.5"/>
    <n v="6.5"/>
    <d v="1899-12-30T15:29:00"/>
    <n v="-4.7"/>
    <d v="1899-12-30T07:22:00"/>
    <n v="11.2"/>
    <s v="Tue"/>
    <n v="237195712"/>
    <n v="5596210"/>
    <s v="02-12"/>
    <x v="6"/>
    <n v="2"/>
    <x v="11"/>
    <s v=""/>
  </r>
  <r>
    <x v="2234"/>
    <n v="2.6"/>
    <n v="6.2"/>
    <d v="1899-12-30T14:13:00"/>
    <n v="-1.2"/>
    <d v="1899-12-30T07:02:00"/>
    <n v="7.4"/>
    <s v="Wed"/>
    <n v="232479601"/>
    <n v="5489876"/>
    <s v="02-13"/>
    <x v="6"/>
    <n v="2"/>
    <x v="12"/>
    <s v=""/>
  </r>
  <r>
    <x v="2235"/>
    <n v="2.1"/>
    <n v="6.5"/>
    <d v="1899-12-30T14:31:00"/>
    <n v="-1.3"/>
    <d v="1899-12-30T07:06:00"/>
    <n v="7.8"/>
    <s v="Thu"/>
    <n v="234175420"/>
    <n v="5530021"/>
    <s v="02-14"/>
    <x v="6"/>
    <n v="2"/>
    <x v="13"/>
    <s v=""/>
  </r>
  <r>
    <x v="2236"/>
    <n v="4.0999999999999996"/>
    <n v="9.9"/>
    <d v="1899-12-30T14:02:00"/>
    <n v="0.7"/>
    <d v="1899-12-30T01:54:00"/>
    <n v="9.1999999999999993"/>
    <s v="Fri"/>
    <n v="222680274"/>
    <n v="5252626"/>
    <s v="02-15"/>
    <x v="6"/>
    <n v="2"/>
    <x v="14"/>
    <s v=""/>
  </r>
  <r>
    <x v="2237"/>
    <n v="1"/>
    <n v="3.4"/>
    <d v="1899-12-30T15:05:00"/>
    <n v="-1.4"/>
    <d v="1899-12-30T23:43:00"/>
    <n v="4.8"/>
    <s v="Sat"/>
    <n v="219884272"/>
    <n v="5188820"/>
    <s v="02-16"/>
    <x v="6"/>
    <n v="2"/>
    <x v="15"/>
    <s v=""/>
  </r>
  <r>
    <x v="2238"/>
    <n v="1.8"/>
    <n v="7.6"/>
    <d v="1899-12-30T15:53:00"/>
    <n v="-3.2"/>
    <d v="1899-12-30T05:37:00"/>
    <n v="10.8"/>
    <s v="Sun"/>
    <n v="207872264"/>
    <n v="4909709"/>
    <s v="02-17"/>
    <x v="6"/>
    <n v="2"/>
    <x v="16"/>
    <s v=""/>
  </r>
  <r>
    <x v="2239"/>
    <n v="4.9000000000000004"/>
    <n v="9.1999999999999993"/>
    <d v="1899-12-30T15:38:00"/>
    <n v="-1.8"/>
    <d v="1899-12-30T07:48:00"/>
    <n v="11"/>
    <s v="Mon"/>
    <n v="229300296"/>
    <n v="5416181"/>
    <s v="02-18"/>
    <x v="6"/>
    <n v="2"/>
    <x v="17"/>
    <s v=""/>
  </r>
  <r>
    <x v="2240"/>
    <n v="3.6"/>
    <n v="6.3"/>
    <d v="1899-12-30T00:01:00"/>
    <n v="1.6"/>
    <d v="1899-12-30T06:29:00"/>
    <n v="4.7"/>
    <s v="Tue"/>
    <n v="226636524"/>
    <n v="5356049"/>
    <s v="02-19"/>
    <x v="6"/>
    <n v="2"/>
    <x v="18"/>
    <s v=""/>
  </r>
  <r>
    <x v="2241"/>
    <n v="3.8"/>
    <n v="7.4"/>
    <d v="1899-12-30T14:51:00"/>
    <n v="1.3"/>
    <d v="1899-12-30T23:32:00"/>
    <n v="6.1"/>
    <s v="Wed"/>
    <n v="222386980"/>
    <n v="5253479"/>
    <s v="02-20"/>
    <x v="6"/>
    <n v="2"/>
    <x v="19"/>
    <s v=""/>
  </r>
  <r>
    <x v="2242"/>
    <n v="3.7"/>
    <n v="10.199999999999999"/>
    <d v="1899-12-30T15:55:00"/>
    <n v="-2.4"/>
    <d v="1899-12-30T07:11:00"/>
    <n v="12.6"/>
    <s v="Thu"/>
    <n v="214797542"/>
    <n v="5073235"/>
    <s v="02-21"/>
    <x v="6"/>
    <n v="2"/>
    <x v="20"/>
    <s v=""/>
  </r>
  <r>
    <x v="2243"/>
    <n v="6"/>
    <n v="12.4"/>
    <d v="1899-12-30T14:43:00"/>
    <n v="-0.3"/>
    <d v="1899-12-30T06:52:00"/>
    <n v="12.7"/>
    <s v="Fri"/>
    <n v="203458762"/>
    <n v="4807534"/>
    <s v="02-22"/>
    <x v="6"/>
    <n v="2"/>
    <x v="21"/>
    <s v=""/>
  </r>
  <r>
    <x v="2244"/>
    <n v="5.6"/>
    <n v="12.6"/>
    <d v="1899-12-30T13:26:00"/>
    <n v="-0.7"/>
    <d v="1899-12-30T06:41:00"/>
    <n v="13.3"/>
    <s v="Sat"/>
    <n v="186520344"/>
    <n v="4398157"/>
    <s v="02-23"/>
    <x v="6"/>
    <n v="2"/>
    <x v="22"/>
    <s v=""/>
  </r>
  <r>
    <x v="2245"/>
    <n v="6.9"/>
    <n v="15.7"/>
    <d v="1899-12-30T16:03:00"/>
    <n v="-1.2"/>
    <d v="1899-12-30T07:16:00"/>
    <n v="16.899999999999999"/>
    <s v="Sun"/>
    <n v="165340205"/>
    <n v="3893669"/>
    <s v="02-24"/>
    <x v="6"/>
    <n v="2"/>
    <x v="23"/>
    <s v=""/>
  </r>
  <r>
    <x v="2246"/>
    <n v="9.1999999999999993"/>
    <n v="15.2"/>
    <d v="1899-12-30T14:23:00"/>
    <n v="3.6"/>
    <d v="1899-12-30T06:46:00"/>
    <n v="11.6"/>
    <s v="Mon"/>
    <n v="176149250"/>
    <n v="4148953"/>
    <s v="02-25"/>
    <x v="6"/>
    <n v="2"/>
    <x v="24"/>
    <s v=""/>
  </r>
  <r>
    <x v="2247"/>
    <n v="8.1"/>
    <n v="14.5"/>
    <d v="1899-12-30T15:25:00"/>
    <n v="1.2"/>
    <d v="1899-12-30T06:59:00"/>
    <n v="13.3"/>
    <s v="Tue"/>
    <n v="179934917"/>
    <n v="4209916"/>
    <s v="02-26"/>
    <x v="6"/>
    <n v="2"/>
    <x v="25"/>
    <s v=""/>
  </r>
  <r>
    <x v="2248"/>
    <n v="9.1"/>
    <n v="13.3"/>
    <d v="1899-12-30T13:44:00"/>
    <n v="6.3"/>
    <d v="1899-12-30T07:48:00"/>
    <n v="7"/>
    <s v="Wed"/>
    <n v="176953938"/>
    <n v="4129072"/>
    <s v="02-27"/>
    <x v="6"/>
    <n v="2"/>
    <x v="26"/>
    <s v=""/>
  </r>
  <r>
    <x v="2249"/>
    <n v="9"/>
    <n v="15.4"/>
    <d v="1899-12-30T15:34:00"/>
    <n v="3.9"/>
    <d v="1899-12-30T06:54:00"/>
    <n v="11.5"/>
    <s v="Thu"/>
    <n v="165247845"/>
    <n v="3853405"/>
    <s v="02-28"/>
    <x v="6"/>
    <n v="2"/>
    <x v="27"/>
    <s v=""/>
  </r>
  <r>
    <x v="2250"/>
    <n v="8.4"/>
    <n v="15.3"/>
    <d v="1899-12-30T15:34:00"/>
    <n v="2.2000000000000002"/>
    <d v="1899-12-30T06:34:00"/>
    <n v="13.1"/>
    <s v="Fri"/>
    <n v="151804920"/>
    <n v="3545583"/>
    <s v="03-01"/>
    <x v="6"/>
    <n v="3"/>
    <x v="0"/>
    <s v="삼일절"/>
  </r>
  <r>
    <x v="2251"/>
    <n v="8"/>
    <n v="15"/>
    <d v="1899-12-30T14:16:00"/>
    <n v="0.4"/>
    <d v="1899-12-30T06:04:00"/>
    <n v="14.6"/>
    <s v="Sat"/>
    <n v="146582933"/>
    <n v="3420567"/>
    <s v="03-02"/>
    <x v="6"/>
    <n v="3"/>
    <x v="1"/>
    <s v=""/>
  </r>
  <r>
    <x v="2252"/>
    <n v="10"/>
    <n v="15.2"/>
    <d v="1899-12-30T14:42:00"/>
    <n v="4.4000000000000004"/>
    <d v="1899-12-30T07:18:00"/>
    <n v="10.8"/>
    <s v="Sun"/>
    <n v="136833657"/>
    <n v="3188729"/>
    <s v="03-03"/>
    <x v="6"/>
    <n v="3"/>
    <x v="2"/>
    <s v=""/>
  </r>
  <r>
    <x v="2253"/>
    <n v="10.9"/>
    <n v="16.899999999999999"/>
    <d v="1899-12-30T14:39:00"/>
    <n v="5.9"/>
    <d v="1899-12-30T06:48:00"/>
    <n v="11"/>
    <s v="Mon"/>
    <n v="151087898"/>
    <n v="3522030"/>
    <s v="03-04"/>
    <x v="6"/>
    <n v="3"/>
    <x v="3"/>
    <s v=""/>
  </r>
  <r>
    <x v="2254"/>
    <n v="10.1"/>
    <n v="16.2"/>
    <d v="1899-12-30T14:25:00"/>
    <n v="2.2999999999999998"/>
    <d v="1899-12-30T06:44:00"/>
    <n v="13.9"/>
    <s v="Tue"/>
    <n v="156079225"/>
    <n v="3639162"/>
    <s v="03-05"/>
    <x v="6"/>
    <n v="3"/>
    <x v="4"/>
    <s v=""/>
  </r>
  <r>
    <x v="2255"/>
    <n v="11.2"/>
    <n v="14.8"/>
    <d v="1899-12-30T16:57:00"/>
    <n v="8.8000000000000007"/>
    <d v="1899-12-30T07:06:00"/>
    <n v="6"/>
    <s v="Wed"/>
    <n v="150896251"/>
    <n v="3514130"/>
    <s v="03-06"/>
    <x v="6"/>
    <n v="3"/>
    <x v="5"/>
    <s v=""/>
  </r>
  <r>
    <x v="2256"/>
    <n v="8.6999999999999993"/>
    <n v="12.5"/>
    <d v="1899-12-30T15:13:00"/>
    <n v="5.3"/>
    <d v="1899-12-30T23:35:00"/>
    <n v="7.2"/>
    <s v="Thu"/>
    <n v="156191437"/>
    <n v="3638246"/>
    <s v="03-07"/>
    <x v="6"/>
    <n v="3"/>
    <x v="6"/>
    <s v=""/>
  </r>
  <r>
    <x v="2257"/>
    <n v="8.5"/>
    <n v="16.2"/>
    <d v="1899-12-30T16:53:00"/>
    <n v="0.5"/>
    <d v="1899-12-30T06:18:00"/>
    <n v="15.7"/>
    <s v="Fri"/>
    <n v="155820017"/>
    <n v="3629941"/>
    <s v="03-08"/>
    <x v="6"/>
    <n v="3"/>
    <x v="7"/>
    <s v=""/>
  </r>
  <r>
    <x v="2258"/>
    <n v="10.9"/>
    <n v="18.100000000000001"/>
    <d v="1899-12-30T14:50:00"/>
    <n v="1.9"/>
    <d v="1899-12-30T06:59:00"/>
    <n v="16.2"/>
    <s v="Sat"/>
    <n v="136541606"/>
    <n v="3192689"/>
    <s v="03-09"/>
    <x v="6"/>
    <n v="3"/>
    <x v="8"/>
    <s v=""/>
  </r>
  <r>
    <x v="2259"/>
    <n v="8.5"/>
    <n v="11.9"/>
    <d v="1899-12-30T00:01:00"/>
    <n v="6.3"/>
    <d v="1899-12-30T23:55:00"/>
    <n v="5.6"/>
    <s v="Sun"/>
    <n v="139471169"/>
    <n v="3281691"/>
    <s v="03-10"/>
    <x v="6"/>
    <n v="3"/>
    <x v="9"/>
    <s v=""/>
  </r>
  <r>
    <x v="2260"/>
    <n v="8.1999999999999993"/>
    <n v="14.4"/>
    <d v="1899-12-30T15:08:00"/>
    <n v="2.1"/>
    <d v="1899-12-30T06:16:00"/>
    <n v="12.3"/>
    <s v="Mon"/>
    <n v="162595149"/>
    <n v="3836535"/>
    <s v="03-11"/>
    <x v="6"/>
    <n v="3"/>
    <x v="10"/>
    <s v=""/>
  </r>
  <r>
    <x v="2261"/>
    <n v="8.4"/>
    <n v="16"/>
    <d v="1899-12-30T14:35:00"/>
    <n v="1.7"/>
    <d v="1899-12-30T23:59:00"/>
    <n v="14.3"/>
    <s v="Tue"/>
    <n v="168777668"/>
    <n v="3985962"/>
    <s v="03-12"/>
    <x v="6"/>
    <n v="3"/>
    <x v="11"/>
    <s v=""/>
  </r>
  <r>
    <x v="2262"/>
    <n v="5.3"/>
    <n v="10"/>
    <d v="1899-12-30T15:06:00"/>
    <n v="1"/>
    <d v="1899-12-30T02:04:00"/>
    <n v="9"/>
    <s v="Wed"/>
    <n v="191703621"/>
    <n v="4523169"/>
    <s v="03-13"/>
    <x v="6"/>
    <n v="3"/>
    <x v="12"/>
    <s v=""/>
  </r>
  <r>
    <x v="2263"/>
    <n v="6.8"/>
    <n v="13.2"/>
    <d v="1899-12-30T16:23:00"/>
    <n v="-1.5"/>
    <d v="1899-12-30T06:31:00"/>
    <n v="14.7"/>
    <s v="Thu"/>
    <n v="183075127"/>
    <n v="4315654"/>
    <s v="03-14"/>
    <x v="6"/>
    <n v="3"/>
    <x v="13"/>
    <s v=""/>
  </r>
  <r>
    <x v="2264"/>
    <n v="6.8"/>
    <n v="13.3"/>
    <d v="1899-12-30T13:51:00"/>
    <n v="4"/>
    <d v="1899-12-30T22:28:00"/>
    <n v="9.3000000000000007"/>
    <s v="Fri"/>
    <n v="181065030"/>
    <n v="4271658"/>
    <s v="03-15"/>
    <x v="6"/>
    <n v="3"/>
    <x v="14"/>
    <s v=""/>
  </r>
  <r>
    <x v="2265"/>
    <n v="7.6"/>
    <n v="13.2"/>
    <d v="1899-12-30T16:20:00"/>
    <n v="3"/>
    <d v="1899-12-30T06:24:00"/>
    <n v="10.199999999999999"/>
    <s v="Sat"/>
    <n v="160890882"/>
    <n v="3788790"/>
    <s v="03-16"/>
    <x v="6"/>
    <n v="3"/>
    <x v="15"/>
    <s v=""/>
  </r>
  <r>
    <x v="2266"/>
    <n v="8.5"/>
    <n v="14.1"/>
    <d v="1899-12-30T15:48:00"/>
    <n v="4.3"/>
    <d v="1899-12-30T05:54:00"/>
    <n v="9.8000000000000007"/>
    <s v="Sun"/>
    <n v="144095672"/>
    <n v="3394136"/>
    <s v="03-17"/>
    <x v="6"/>
    <n v="3"/>
    <x v="16"/>
    <s v=""/>
  </r>
  <r>
    <x v="2267"/>
    <n v="9"/>
    <n v="16.899999999999999"/>
    <d v="1899-12-30T13:54:00"/>
    <n v="0.6"/>
    <d v="1899-12-30T06:02:00"/>
    <n v="16.3"/>
    <s v="Mon"/>
    <n v="161786444"/>
    <n v="3815080"/>
    <s v="03-18"/>
    <x v="6"/>
    <n v="3"/>
    <x v="17"/>
    <s v=""/>
  </r>
  <r>
    <x v="2268"/>
    <n v="13.5"/>
    <n v="21.2"/>
    <d v="1899-12-30T15:53:00"/>
    <n v="4.3"/>
    <d v="1899-12-30T06:40:00"/>
    <n v="16.899999999999999"/>
    <s v="Tue"/>
    <n v="149235479"/>
    <n v="3518073"/>
    <s v="03-19"/>
    <x v="6"/>
    <n v="3"/>
    <x v="18"/>
    <s v=""/>
  </r>
  <r>
    <x v="2269"/>
    <n v="12.6"/>
    <n v="18.100000000000001"/>
    <d v="1899-12-30T15:39:00"/>
    <n v="7"/>
    <d v="1899-12-30T06:29:00"/>
    <n v="11.1"/>
    <s v="Wed"/>
    <n v="152053183"/>
    <n v="3583083"/>
    <s v="03-20"/>
    <x v="6"/>
    <n v="3"/>
    <x v="19"/>
    <s v=""/>
  </r>
  <r>
    <x v="2270"/>
    <n v="13.5"/>
    <n v="18.2"/>
    <d v="1899-12-30T04:57:00"/>
    <n v="6.4"/>
    <d v="1899-12-30T23:57:00"/>
    <n v="11.8"/>
    <s v="Thu"/>
    <n v="141731060"/>
    <n v="3339086"/>
    <s v="03-21"/>
    <x v="6"/>
    <n v="3"/>
    <x v="20"/>
    <s v=""/>
  </r>
  <r>
    <x v="2271"/>
    <n v="7.2"/>
    <n v="12.9"/>
    <d v="1899-12-30T16:05:00"/>
    <n v="3.7"/>
    <d v="1899-12-30T06:24:00"/>
    <n v="9.1999999999999993"/>
    <s v="Fri"/>
    <n v="155954305"/>
    <n v="3672617"/>
    <s v="03-22"/>
    <x v="6"/>
    <n v="3"/>
    <x v="21"/>
    <s v=""/>
  </r>
  <r>
    <x v="2272"/>
    <n v="6"/>
    <n v="13.1"/>
    <d v="1899-12-30T13:46:00"/>
    <n v="3.1"/>
    <d v="1899-12-30T06:32:00"/>
    <n v="10"/>
    <s v="Sat"/>
    <n v="153852170"/>
    <n v="3623361"/>
    <s v="03-23"/>
    <x v="6"/>
    <n v="3"/>
    <x v="22"/>
    <s v=""/>
  </r>
  <r>
    <x v="2273"/>
    <n v="6.6"/>
    <n v="13.7"/>
    <d v="1899-12-30T16:39:00"/>
    <n v="-0.3"/>
    <d v="1899-12-30T06:03:00"/>
    <n v="14"/>
    <s v="Sun"/>
    <n v="144800689"/>
    <n v="3407408"/>
    <s v="03-24"/>
    <x v="6"/>
    <n v="3"/>
    <x v="23"/>
    <s v=""/>
  </r>
  <r>
    <x v="2274"/>
    <n v="9.3000000000000007"/>
    <n v="15.6"/>
    <d v="1899-12-30T15:34:00"/>
    <n v="1.1000000000000001"/>
    <d v="1899-12-30T06:58:00"/>
    <n v="14.5"/>
    <s v="Mon"/>
    <n v="159613375"/>
    <n v="3750815"/>
    <s v="03-25"/>
    <x v="6"/>
    <n v="3"/>
    <x v="24"/>
    <s v=""/>
  </r>
  <r>
    <x v="2275"/>
    <n v="11.7"/>
    <n v="19.899999999999999"/>
    <d v="1899-12-30T15:51:00"/>
    <n v="3.6"/>
    <d v="1899-12-30T05:20:00"/>
    <n v="16.3"/>
    <s v="Tue"/>
    <n v="152566058"/>
    <n v="3585458"/>
    <s v="03-26"/>
    <x v="6"/>
    <n v="3"/>
    <x v="25"/>
    <s v=""/>
  </r>
  <r>
    <x v="2276"/>
    <n v="15"/>
    <n v="24.2"/>
    <d v="1899-12-30T15:24:00"/>
    <n v="4.5999999999999996"/>
    <d v="1899-12-30T06:42:00"/>
    <n v="19.600000000000001"/>
    <s v="Wed"/>
    <n v="141332094"/>
    <n v="3331491"/>
    <s v="03-27"/>
    <x v="6"/>
    <n v="3"/>
    <x v="26"/>
    <s v=""/>
  </r>
  <r>
    <x v="2277"/>
    <n v="12.1"/>
    <n v="16.2"/>
    <d v="1899-12-30T15:09:00"/>
    <n v="8.3000000000000007"/>
    <d v="1899-12-30T23:22:00"/>
    <n v="7.9"/>
    <s v="Thu"/>
    <n v="132579229"/>
    <n v="3126632"/>
    <s v="03-28"/>
    <x v="6"/>
    <n v="3"/>
    <x v="27"/>
    <s v=""/>
  </r>
  <r>
    <x v="2278"/>
    <n v="12.5"/>
    <n v="19.399999999999999"/>
    <d v="1899-12-30T16:06:00"/>
    <n v="6.3"/>
    <d v="1899-12-30T06:18:00"/>
    <n v="13.1"/>
    <s v="Fri"/>
    <n v="131216359"/>
    <n v="3093666"/>
    <s v="03-29"/>
    <x v="6"/>
    <n v="3"/>
    <x v="28"/>
    <s v=""/>
  </r>
  <r>
    <x v="2279"/>
    <n v="9.1999999999999993"/>
    <n v="14.3"/>
    <d v="1899-12-30T15:20:00"/>
    <n v="5.0999999999999996"/>
    <d v="1899-12-30T23:59:00"/>
    <n v="9.1999999999999993"/>
    <s v="Sat"/>
    <n v="129177391"/>
    <n v="3044925"/>
    <s v="03-30"/>
    <x v="6"/>
    <n v="3"/>
    <x v="29"/>
    <s v=""/>
  </r>
  <r>
    <x v="2280"/>
    <n v="6.7"/>
    <n v="11.1"/>
    <d v="1899-12-30T14:01:00"/>
    <n v="4.5"/>
    <d v="1899-12-30T23:46:00"/>
    <n v="6.6"/>
    <s v="Sun"/>
    <n v="137647010"/>
    <n v="3242636"/>
    <s v="03-31"/>
    <x v="6"/>
    <n v="3"/>
    <x v="30"/>
    <s v=""/>
  </r>
  <r>
    <x v="2281"/>
    <n v="7.1"/>
    <n v="11.8"/>
    <d v="1899-12-30T15:16:00"/>
    <n v="2.4"/>
    <d v="1899-12-30T05:50:00"/>
    <n v="9.4"/>
    <s v="Mon"/>
    <n v="164321207"/>
    <n v="3867333"/>
    <s v="04-01"/>
    <x v="6"/>
    <n v="4"/>
    <x v="0"/>
    <s v=""/>
  </r>
  <r>
    <x v="2282"/>
    <n v="8.1"/>
    <n v="14.8"/>
    <d v="1899-12-30T16:10:00"/>
    <n v="0.2"/>
    <d v="1899-12-30T06:33:00"/>
    <n v="14.6"/>
    <s v="Tue"/>
    <n v="162936706"/>
    <n v="3833458"/>
    <s v="04-02"/>
    <x v="6"/>
    <n v="4"/>
    <x v="1"/>
    <s v=""/>
  </r>
  <r>
    <x v="2283"/>
    <n v="9.8000000000000007"/>
    <n v="16.3"/>
    <d v="1899-12-30T16:21:00"/>
    <n v="1.8"/>
    <d v="1899-12-30T06:26:00"/>
    <n v="14.5"/>
    <s v="Wed"/>
    <n v="156793351"/>
    <n v="3690695"/>
    <s v="04-03"/>
    <x v="6"/>
    <n v="4"/>
    <x v="2"/>
    <s v=""/>
  </r>
  <r>
    <x v="2284"/>
    <n v="13.1"/>
    <n v="21.5"/>
    <d v="1899-12-30T15:36:00"/>
    <n v="5.9"/>
    <d v="1899-12-30T04:10:00"/>
    <n v="15.6"/>
    <s v="Thu"/>
    <n v="148297515"/>
    <n v="3495264"/>
    <s v="04-04"/>
    <x v="6"/>
    <n v="4"/>
    <x v="3"/>
    <s v=""/>
  </r>
  <r>
    <x v="2285"/>
    <n v="15.2"/>
    <n v="22"/>
    <d v="1899-12-30T16:26:00"/>
    <n v="7.6"/>
    <d v="1899-12-30T05:43:00"/>
    <n v="14.4"/>
    <s v="Fri"/>
    <n v="132269587"/>
    <n v="3118313"/>
    <s v="04-05"/>
    <x v="6"/>
    <n v="4"/>
    <x v="4"/>
    <s v=""/>
  </r>
  <r>
    <x v="2286"/>
    <n v="15.6"/>
    <n v="23.8"/>
    <d v="1899-12-30T15:27:00"/>
    <n v="7.4"/>
    <d v="1899-12-30T06:31:00"/>
    <n v="16.399999999999999"/>
    <s v="Sat"/>
    <n v="114036341"/>
    <n v="2688855"/>
    <s v="04-06"/>
    <x v="6"/>
    <n v="4"/>
    <x v="5"/>
    <s v=""/>
  </r>
  <r>
    <x v="2287"/>
    <n v="13.1"/>
    <n v="18.5"/>
    <d v="1899-12-30T14:15:00"/>
    <n v="9.6"/>
    <d v="1899-12-30T05:47:00"/>
    <n v="8.9"/>
    <s v="Sun"/>
    <n v="101337848"/>
    <n v="2388987"/>
    <s v="04-07"/>
    <x v="6"/>
    <n v="4"/>
    <x v="6"/>
    <s v=""/>
  </r>
  <r>
    <x v="2288"/>
    <n v="13.1"/>
    <n v="21.4"/>
    <d v="1899-12-30T15:27:00"/>
    <n v="6.5"/>
    <d v="1899-12-30T05:14:00"/>
    <n v="14.9"/>
    <s v="Mon"/>
    <n v="122685666"/>
    <n v="2894044"/>
    <s v="04-08"/>
    <x v="6"/>
    <n v="4"/>
    <x v="7"/>
    <s v=""/>
  </r>
  <r>
    <x v="2289"/>
    <n v="9.1"/>
    <n v="15.7"/>
    <d v="1899-12-30T11:15:00"/>
    <n v="5.2"/>
    <d v="1899-12-30T23:30:00"/>
    <n v="10.5"/>
    <s v="Tue"/>
    <n v="147016450"/>
    <n v="3466757"/>
    <s v="04-09"/>
    <x v="6"/>
    <n v="4"/>
    <x v="8"/>
    <s v=""/>
  </r>
  <r>
    <x v="2290"/>
    <n v="7.9"/>
    <n v="10"/>
    <d v="1899-12-30T15:07:00"/>
    <n v="5.0999999999999996"/>
    <d v="1899-12-30T05:18:00"/>
    <n v="4.9000000000000004"/>
    <s v="Wed"/>
    <n v="159573601"/>
    <n v="3760259"/>
    <s v="04-10"/>
    <x v="6"/>
    <n v="4"/>
    <x v="9"/>
    <s v=""/>
  </r>
  <r>
    <x v="2291"/>
    <n v="10.5"/>
    <n v="15.1"/>
    <d v="1899-12-30T15:58:00"/>
    <n v="5.9"/>
    <d v="1899-12-30T05:52:00"/>
    <n v="9.1999999999999993"/>
    <s v="Thu"/>
    <n v="149485790"/>
    <n v="3520170"/>
    <s v="04-11"/>
    <x v="6"/>
    <n v="4"/>
    <x v="10"/>
    <s v=""/>
  </r>
  <r>
    <x v="2292"/>
    <n v="12.8"/>
    <n v="19.600000000000001"/>
    <d v="1899-12-30T14:50:00"/>
    <n v="6.9"/>
    <d v="1899-12-30T06:07:00"/>
    <n v="12.7"/>
    <s v="Fri"/>
    <n v="134474885"/>
    <n v="3167115"/>
    <s v="04-12"/>
    <x v="6"/>
    <n v="4"/>
    <x v="11"/>
    <s v=""/>
  </r>
  <r>
    <x v="2293"/>
    <n v="13.3"/>
    <n v="20.5"/>
    <d v="1899-12-30T14:45:00"/>
    <n v="5.5"/>
    <d v="1899-12-30T06:10:00"/>
    <n v="15"/>
    <s v="Sat"/>
    <n v="118805574"/>
    <n v="2800995"/>
    <s v="04-13"/>
    <x v="6"/>
    <n v="4"/>
    <x v="12"/>
    <s v=""/>
  </r>
  <r>
    <x v="2294"/>
    <n v="12.5"/>
    <n v="16.600000000000001"/>
    <d v="1899-12-30T15:37:00"/>
    <n v="9.3000000000000007"/>
    <d v="1899-12-30T03:51:00"/>
    <n v="7.3"/>
    <s v="Sun"/>
    <n v="113630854"/>
    <n v="2682276"/>
    <s v="04-14"/>
    <x v="6"/>
    <n v="4"/>
    <x v="13"/>
    <s v=""/>
  </r>
  <r>
    <x v="2295"/>
    <n v="14.2"/>
    <n v="22.1"/>
    <d v="1899-12-30T15:40:00"/>
    <n v="4.2"/>
    <d v="1899-12-30T06:14:00"/>
    <n v="17.899999999999999"/>
    <s v="Mon"/>
    <n v="128093406"/>
    <n v="3022381"/>
    <s v="04-15"/>
    <x v="6"/>
    <n v="4"/>
    <x v="14"/>
    <s v=""/>
  </r>
  <r>
    <x v="2296"/>
    <n v="17"/>
    <n v="25.3"/>
    <d v="1899-12-30T15:02:00"/>
    <n v="7.3"/>
    <d v="1899-12-30T05:23:00"/>
    <n v="18"/>
    <s v="Tue"/>
    <n v="121120434"/>
    <n v="2857799"/>
    <s v="04-16"/>
    <x v="6"/>
    <n v="4"/>
    <x v="15"/>
    <s v=""/>
  </r>
  <r>
    <x v="2297"/>
    <n v="18"/>
    <n v="24.5"/>
    <d v="1899-12-30T16:34:00"/>
    <n v="11.8"/>
    <d v="1899-12-30T05:43:00"/>
    <n v="12.7"/>
    <s v="Wed"/>
    <n v="112856966"/>
    <n v="2664820"/>
    <s v="04-17"/>
    <x v="6"/>
    <n v="4"/>
    <x v="16"/>
    <s v=""/>
  </r>
  <r>
    <x v="2298"/>
    <n v="19"/>
    <n v="27.1"/>
    <d v="1899-12-30T15:45:00"/>
    <n v="11"/>
    <d v="1899-12-30T05:49:00"/>
    <n v="16.100000000000001"/>
    <s v="Thu"/>
    <n v="109349595"/>
    <n v="2585210"/>
    <s v="04-18"/>
    <x v="6"/>
    <n v="4"/>
    <x v="17"/>
    <s v=""/>
  </r>
  <r>
    <x v="2299"/>
    <n v="12"/>
    <n v="17.5"/>
    <d v="1899-12-30T00:01:00"/>
    <n v="10.5"/>
    <d v="1899-12-30T23:56:00"/>
    <n v="7"/>
    <s v="Fri"/>
    <n v="122125073"/>
    <n v="2888382"/>
    <s v="04-19"/>
    <x v="6"/>
    <n v="4"/>
    <x v="18"/>
    <s v=""/>
  </r>
  <r>
    <x v="2300"/>
    <n v="17.100000000000001"/>
    <n v="24.5"/>
    <d v="1899-12-30T16:38:00"/>
    <n v="8.6"/>
    <d v="1899-12-30T04:32:00"/>
    <n v="15.9"/>
    <s v="Sat"/>
    <n v="99250055"/>
    <n v="2347096"/>
    <s v="04-20"/>
    <x v="6"/>
    <n v="4"/>
    <x v="19"/>
    <s v=""/>
  </r>
  <r>
    <x v="2301"/>
    <n v="19.399999999999999"/>
    <n v="25.3"/>
    <d v="1899-12-30T15:17:00"/>
    <n v="14.3"/>
    <d v="1899-12-30T04:23:00"/>
    <n v="11"/>
    <s v="Sun"/>
    <n v="78812907"/>
    <n v="1863070"/>
    <s v="04-21"/>
    <x v="6"/>
    <n v="4"/>
    <x v="20"/>
    <s v=""/>
  </r>
  <r>
    <x v="2302"/>
    <n v="17.5"/>
    <n v="25.5"/>
    <d v="1899-12-30T14:50:00"/>
    <n v="11.6"/>
    <d v="1899-12-30T05:53:00"/>
    <n v="13.9"/>
    <s v="Mon"/>
    <n v="99829536"/>
    <n v="2361562"/>
    <s v="04-22"/>
    <x v="6"/>
    <n v="4"/>
    <x v="21"/>
    <s v=""/>
  </r>
  <r>
    <x v="2303"/>
    <n v="16"/>
    <n v="22.2"/>
    <d v="1899-12-30T14:12:00"/>
    <n v="11.4"/>
    <d v="1899-12-30T06:09:00"/>
    <n v="10.8"/>
    <s v="Tue"/>
    <n v="108377582"/>
    <n v="2562991"/>
    <s v="04-23"/>
    <x v="6"/>
    <n v="4"/>
    <x v="22"/>
    <s v=""/>
  </r>
  <r>
    <x v="2304"/>
    <n v="18.100000000000001"/>
    <n v="22"/>
    <d v="1899-12-30T13:28:00"/>
    <n v="14.6"/>
    <d v="1899-12-30T00:29:00"/>
    <n v="7.4"/>
    <s v="Wed"/>
    <n v="105076672"/>
    <n v="2481954"/>
    <s v="04-24"/>
    <x v="6"/>
    <n v="4"/>
    <x v="23"/>
    <s v=""/>
  </r>
  <r>
    <x v="2305"/>
    <n v="14.1"/>
    <n v="19"/>
    <d v="1899-12-30T00:16:00"/>
    <n v="10.6"/>
    <d v="1899-12-30T22:23:00"/>
    <n v="8.4"/>
    <s v="Thu"/>
    <n v="112015085"/>
    <n v="2645511"/>
    <s v="04-25"/>
    <x v="6"/>
    <n v="4"/>
    <x v="24"/>
    <s v=""/>
  </r>
  <r>
    <x v="2306"/>
    <n v="10.1"/>
    <n v="12.3"/>
    <d v="1899-12-30T10:22:00"/>
    <n v="8.4"/>
    <d v="1899-12-30T21:30:00"/>
    <n v="3.9"/>
    <s v="Fri"/>
    <n v="126703959"/>
    <n v="2996207"/>
    <s v="04-26"/>
    <x v="6"/>
    <n v="4"/>
    <x v="25"/>
    <s v=""/>
  </r>
  <r>
    <x v="2307"/>
    <n v="12.6"/>
    <n v="18"/>
    <d v="1899-12-30T15:00:00"/>
    <n v="5.6"/>
    <d v="1899-12-30T05:49:00"/>
    <n v="12.4"/>
    <s v="Sat"/>
    <n v="107926250"/>
    <n v="2552025"/>
    <s v="04-27"/>
    <x v="6"/>
    <n v="4"/>
    <x v="26"/>
    <s v=""/>
  </r>
  <r>
    <x v="2308"/>
    <n v="13.4"/>
    <n v="18.899999999999999"/>
    <d v="1899-12-30T17:03:00"/>
    <n v="9.6999999999999993"/>
    <d v="1899-12-30T05:22:00"/>
    <n v="9.1999999999999993"/>
    <s v="Sun"/>
    <n v="96629239"/>
    <n v="2281208"/>
    <s v="04-28"/>
    <x v="6"/>
    <n v="4"/>
    <x v="27"/>
    <s v=""/>
  </r>
  <r>
    <x v="2309"/>
    <n v="10.8"/>
    <n v="12"/>
    <d v="1899-12-30T21:13:00"/>
    <n v="9"/>
    <d v="1899-12-30T02:16:00"/>
    <n v="3"/>
    <s v="Mon"/>
    <n v="130336873"/>
    <n v="3072907"/>
    <s v="04-29"/>
    <x v="6"/>
    <n v="4"/>
    <x v="28"/>
    <s v=""/>
  </r>
  <r>
    <x v="2310"/>
    <n v="14.6"/>
    <n v="19.600000000000001"/>
    <d v="1899-12-30T16:19:00"/>
    <n v="11.5"/>
    <d v="1899-12-30T00:08:00"/>
    <n v="8.1"/>
    <s v="Tue"/>
    <n v="117132015"/>
    <n v="2759070"/>
    <s v="04-30"/>
    <x v="6"/>
    <n v="4"/>
    <x v="29"/>
    <s v=""/>
  </r>
  <r>
    <x v="2311"/>
    <n v="17.899999999999999"/>
    <n v="24.4"/>
    <d v="1899-12-30T15:40:00"/>
    <n v="10.5"/>
    <d v="1899-12-30T04:17:00"/>
    <n v="13.9"/>
    <s v="Wed"/>
    <n v="99654488"/>
    <n v="2345450"/>
    <s v="05-01"/>
    <x v="6"/>
    <n v="5"/>
    <x v="0"/>
    <s v=""/>
  </r>
  <r>
    <x v="2312"/>
    <n v="19"/>
    <n v="26.3"/>
    <d v="1899-12-30T15:11:00"/>
    <n v="10.5"/>
    <d v="1899-12-30T06:09:00"/>
    <n v="15.8"/>
    <s v="Thu"/>
    <n v="102452858"/>
    <n v="2408845"/>
    <s v="05-02"/>
    <x v="6"/>
    <n v="5"/>
    <x v="1"/>
    <s v=""/>
  </r>
  <r>
    <x v="2313"/>
    <n v="19.3"/>
    <n v="28.7"/>
    <d v="1899-12-30T15:38:00"/>
    <n v="9.5"/>
    <d v="1899-12-30T05:45:00"/>
    <n v="19.2"/>
    <s v="Fri"/>
    <n v="97823779"/>
    <n v="2302534"/>
    <s v="05-03"/>
    <x v="6"/>
    <n v="5"/>
    <x v="2"/>
    <s v=""/>
  </r>
  <r>
    <x v="2314"/>
    <n v="20.3"/>
    <n v="29.5"/>
    <d v="1899-12-30T16:29:00"/>
    <n v="10.8"/>
    <d v="1899-12-30T05:44:00"/>
    <n v="18.7"/>
    <s v="Sat"/>
    <n v="79568708"/>
    <n v="1872799"/>
    <s v="05-04"/>
    <x v="6"/>
    <n v="5"/>
    <x v="3"/>
    <s v=""/>
  </r>
  <r>
    <x v="2315"/>
    <n v="21.6"/>
    <n v="29.4"/>
    <d v="1899-12-30T15:26:00"/>
    <n v="14"/>
    <d v="1899-12-30T05:36:00"/>
    <n v="15.4"/>
    <s v="Sun"/>
    <n v="64685799"/>
    <n v="1520399"/>
    <s v="05-05"/>
    <x v="6"/>
    <n v="5"/>
    <x v="4"/>
    <s v="어린이날"/>
  </r>
  <r>
    <x v="2316"/>
    <n v="15.1"/>
    <n v="21.5"/>
    <d v="1899-12-30T14:01:00"/>
    <n v="10.7"/>
    <d v="1899-12-30T23:47:00"/>
    <n v="10.8"/>
    <s v="Mon"/>
    <n v="83394888"/>
    <n v="1959459"/>
    <s v="05-06"/>
    <x v="6"/>
    <n v="5"/>
    <x v="5"/>
    <s v="어린이날 대체 휴일"/>
  </r>
  <r>
    <x v="2317"/>
    <n v="15.6"/>
    <n v="22.5"/>
    <d v="1899-12-30T16:45:00"/>
    <n v="7.2"/>
    <d v="1899-12-30T05:33:00"/>
    <n v="15.3"/>
    <s v="Tue"/>
    <n v="97595816"/>
    <n v="2293840"/>
    <s v="05-07"/>
    <x v="6"/>
    <n v="5"/>
    <x v="6"/>
    <s v=""/>
  </r>
  <r>
    <x v="2318"/>
    <n v="17.8"/>
    <n v="24.8"/>
    <d v="1899-12-30T15:30:00"/>
    <n v="8.4"/>
    <d v="1899-12-30T05:17:00"/>
    <n v="16.399999999999999"/>
    <s v="Wed"/>
    <n v="97256739"/>
    <n v="2286733"/>
    <s v="05-08"/>
    <x v="6"/>
    <n v="5"/>
    <x v="7"/>
    <s v=""/>
  </r>
  <r>
    <x v="2319"/>
    <n v="20.100000000000001"/>
    <n v="26"/>
    <d v="1899-12-30T16:46:00"/>
    <n v="14.2"/>
    <d v="1899-12-30T03:27:00"/>
    <n v="11.8"/>
    <s v="Thu"/>
    <n v="99434237"/>
    <n v="2338361"/>
    <s v="05-09"/>
    <x v="6"/>
    <n v="5"/>
    <x v="8"/>
    <s v=""/>
  </r>
  <r>
    <x v="2320"/>
    <n v="21.1"/>
    <n v="28.9"/>
    <d v="1899-12-30T14:43:00"/>
    <n v="11.8"/>
    <d v="1899-12-30T06:06:00"/>
    <n v="17.100000000000001"/>
    <s v="Fri"/>
    <n v="91033231"/>
    <n v="2140111"/>
    <s v="05-10"/>
    <x v="6"/>
    <n v="5"/>
    <x v="9"/>
    <s v=""/>
  </r>
  <r>
    <x v="2321"/>
    <n v="21.6"/>
    <n v="30"/>
    <d v="1899-12-30T14:13:00"/>
    <n v="12.2"/>
    <d v="1899-12-30T05:40:00"/>
    <n v="17.8"/>
    <s v="Sat"/>
    <n v="75455514"/>
    <n v="1771185"/>
    <s v="05-11"/>
    <x v="6"/>
    <n v="5"/>
    <x v="10"/>
    <s v=""/>
  </r>
  <r>
    <x v="2322"/>
    <n v="18.5"/>
    <n v="26"/>
    <d v="1899-12-30T14:53:00"/>
    <n v="12.8"/>
    <d v="1899-12-30T05:29:00"/>
    <n v="13.2"/>
    <s v="Sun"/>
    <n v="64075887"/>
    <n v="1507794"/>
    <s v="05-12"/>
    <x v="6"/>
    <n v="5"/>
    <x v="11"/>
    <s v="부처님오신날"/>
  </r>
  <r>
    <x v="2323"/>
    <n v="19.600000000000001"/>
    <n v="27.3"/>
    <d v="1899-12-30T15:47:00"/>
    <n v="12.2"/>
    <d v="1899-12-30T06:18:00"/>
    <n v="15.1"/>
    <s v="Mon"/>
    <n v="85258360"/>
    <n v="2009239"/>
    <s v="05-13"/>
    <x v="6"/>
    <n v="5"/>
    <x v="12"/>
    <s v=""/>
  </r>
  <r>
    <x v="2324"/>
    <n v="22.8"/>
    <n v="28.7"/>
    <d v="1899-12-30T15:02:00"/>
    <n v="17.600000000000001"/>
    <d v="1899-12-30T06:07:00"/>
    <n v="11.1"/>
    <s v="Tue"/>
    <n v="88677683"/>
    <n v="2090654"/>
    <s v="05-14"/>
    <x v="6"/>
    <n v="5"/>
    <x v="13"/>
    <s v=""/>
  </r>
  <r>
    <x v="2325"/>
    <n v="22.7"/>
    <n v="30.2"/>
    <d v="1899-12-30T15:02:00"/>
    <n v="17"/>
    <d v="1899-12-30T05:16:00"/>
    <n v="13.2"/>
    <s v="Wed"/>
    <n v="88331482"/>
    <n v="2082286"/>
    <s v="05-15"/>
    <x v="6"/>
    <n v="5"/>
    <x v="14"/>
    <s v=""/>
  </r>
  <r>
    <x v="2326"/>
    <n v="23.2"/>
    <n v="29.8"/>
    <d v="1899-12-30T15:32:00"/>
    <n v="16.2"/>
    <d v="1899-12-30T05:33:00"/>
    <n v="13.6"/>
    <s v="Thu"/>
    <n v="87783830"/>
    <n v="2070921"/>
    <s v="05-16"/>
    <x v="6"/>
    <n v="5"/>
    <x v="15"/>
    <s v=""/>
  </r>
  <r>
    <x v="2327"/>
    <n v="22.5"/>
    <n v="28.9"/>
    <d v="1899-12-30T12:03:00"/>
    <n v="14.9"/>
    <d v="1899-12-30T05:22:00"/>
    <n v="14"/>
    <s v="Fri"/>
    <n v="87617327"/>
    <n v="2066623"/>
    <s v="05-17"/>
    <x v="6"/>
    <n v="5"/>
    <x v="16"/>
    <s v=""/>
  </r>
  <r>
    <x v="2328"/>
    <n v="18.100000000000001"/>
    <n v="22"/>
    <d v="1899-12-30T00:01:00"/>
    <n v="16.2"/>
    <d v="1899-12-30T07:45:00"/>
    <n v="5.8"/>
    <s v="Sat"/>
    <n v="71723004"/>
    <n v="1693014"/>
    <s v="05-18"/>
    <x v="6"/>
    <n v="5"/>
    <x v="17"/>
    <s v=""/>
  </r>
  <r>
    <x v="2329"/>
    <n v="19.600000000000001"/>
    <n v="23.3"/>
    <d v="1899-12-30T12:11:00"/>
    <n v="17"/>
    <d v="1899-12-30T03:32:00"/>
    <n v="6.3"/>
    <s v="Sun"/>
    <n v="64211407"/>
    <n v="1511130"/>
    <s v="05-19"/>
    <x v="6"/>
    <n v="5"/>
    <x v="18"/>
    <s v=""/>
  </r>
  <r>
    <x v="2330"/>
    <n v="18.8"/>
    <n v="22.4"/>
    <d v="1899-12-30T15:46:00"/>
    <n v="14.5"/>
    <d v="1899-12-31T00:00:00"/>
    <n v="7.9"/>
    <s v="Mon"/>
    <n v="85631896"/>
    <n v="2008502"/>
    <s v="05-20"/>
    <x v="6"/>
    <n v="5"/>
    <x v="19"/>
    <s v=""/>
  </r>
  <r>
    <x v="2331"/>
    <n v="18.600000000000001"/>
    <n v="26.1"/>
    <d v="1899-12-30T14:26:00"/>
    <n v="9.4"/>
    <d v="1899-12-30T05:22:00"/>
    <n v="16.7"/>
    <s v="Tue"/>
    <n v="91882275"/>
    <n v="2154308"/>
    <s v="05-21"/>
    <x v="6"/>
    <n v="5"/>
    <x v="20"/>
    <s v=""/>
  </r>
  <r>
    <x v="2332"/>
    <n v="21.4"/>
    <n v="30"/>
    <d v="1899-12-30T15:25:00"/>
    <n v="11.7"/>
    <d v="1899-12-30T05:36:00"/>
    <n v="18.3"/>
    <s v="Wed"/>
    <n v="89137615"/>
    <n v="2088361"/>
    <s v="05-22"/>
    <x v="6"/>
    <n v="5"/>
    <x v="21"/>
    <s v=""/>
  </r>
  <r>
    <x v="2333"/>
    <n v="23.2"/>
    <n v="31.3"/>
    <d v="1899-12-30T15:00:00"/>
    <n v="14.6"/>
    <d v="1899-12-30T05:35:00"/>
    <n v="16.7"/>
    <s v="Thu"/>
    <n v="87597365"/>
    <n v="2050816"/>
    <s v="05-23"/>
    <x v="6"/>
    <n v="5"/>
    <x v="22"/>
    <s v=""/>
  </r>
  <r>
    <x v="2334"/>
    <n v="25.5"/>
    <n v="34.5"/>
    <d v="1899-12-30T15:50:00"/>
    <n v="14.4"/>
    <d v="1899-12-30T05:33:00"/>
    <n v="20.100000000000001"/>
    <s v="Fri"/>
    <n v="84856465"/>
    <n v="1986510"/>
    <s v="05-24"/>
    <x v="6"/>
    <n v="5"/>
    <x v="23"/>
    <s v=""/>
  </r>
  <r>
    <x v="2335"/>
    <n v="25.9"/>
    <n v="32.200000000000003"/>
    <d v="1899-12-30T15:51:00"/>
    <n v="18.899999999999999"/>
    <d v="1899-12-30T05:16:00"/>
    <n v="13.3"/>
    <s v="Sat"/>
    <n v="68188936"/>
    <n v="1595407"/>
    <s v="05-25"/>
    <x v="6"/>
    <n v="5"/>
    <x v="24"/>
    <s v=""/>
  </r>
  <r>
    <x v="2336"/>
    <n v="25.5"/>
    <n v="33.5"/>
    <d v="1899-12-30T14:00:00"/>
    <n v="18.7"/>
    <d v="1899-12-30T05:41:00"/>
    <n v="14.8"/>
    <s v="Sun"/>
    <n v="57920786"/>
    <n v="1354077"/>
    <s v="05-26"/>
    <x v="6"/>
    <n v="5"/>
    <x v="25"/>
    <s v=""/>
  </r>
  <r>
    <x v="2337"/>
    <n v="21"/>
    <n v="23.7"/>
    <d v="1899-12-30T15:16:00"/>
    <n v="19"/>
    <d v="1899-12-30T06:50:00"/>
    <n v="4.7"/>
    <s v="Mon"/>
    <n v="80803121"/>
    <n v="1891162"/>
    <s v="05-27"/>
    <x v="6"/>
    <n v="5"/>
    <x v="26"/>
    <s v=""/>
  </r>
  <r>
    <x v="2338"/>
    <n v="19.5"/>
    <n v="23.7"/>
    <d v="1899-12-30T15:34:00"/>
    <n v="15.4"/>
    <d v="1899-12-30T05:01:00"/>
    <n v="8.3000000000000007"/>
    <s v="Tue"/>
    <n v="84874829"/>
    <n v="1989467"/>
    <s v="05-28"/>
    <x v="6"/>
    <n v="5"/>
    <x v="27"/>
    <s v=""/>
  </r>
  <r>
    <x v="2339"/>
    <n v="22.5"/>
    <n v="30.5"/>
    <d v="1899-12-30T15:16:00"/>
    <n v="11.6"/>
    <d v="1899-12-30T05:19:00"/>
    <n v="18.899999999999999"/>
    <s v="Wed"/>
    <n v="84838238"/>
    <n v="1991884"/>
    <s v="05-29"/>
    <x v="6"/>
    <n v="5"/>
    <x v="28"/>
    <s v=""/>
  </r>
  <r>
    <x v="2340"/>
    <n v="23.2"/>
    <n v="31"/>
    <d v="1899-12-30T14:37:00"/>
    <n v="14.1"/>
    <d v="1899-12-30T05:37:00"/>
    <n v="16.899999999999999"/>
    <s v="Thu"/>
    <n v="85151391"/>
    <n v="1993208"/>
    <s v="05-30"/>
    <x v="6"/>
    <n v="5"/>
    <x v="29"/>
    <s v=""/>
  </r>
  <r>
    <x v="2341"/>
    <n v="19.899999999999999"/>
    <n v="26.4"/>
    <d v="1899-12-30T16:30:00"/>
    <n v="14.2"/>
    <d v="1899-12-30T06:43:00"/>
    <n v="12.2"/>
    <s v="Fri"/>
    <n v="79095326"/>
    <n v="1848453"/>
    <s v="05-31"/>
    <x v="6"/>
    <n v="5"/>
    <x v="30"/>
    <s v=""/>
  </r>
  <r>
    <x v="2342"/>
    <n v="21.3"/>
    <n v="27.2"/>
    <d v="1899-12-30T16:22:00"/>
    <n v="14.5"/>
    <d v="1899-12-30T05:31:00"/>
    <n v="12.7"/>
    <s v="Sat"/>
    <n v="67898838"/>
    <n v="1588204"/>
    <s v="06-01"/>
    <x v="6"/>
    <n v="6"/>
    <x v="0"/>
    <s v=""/>
  </r>
  <r>
    <x v="2343"/>
    <n v="23.2"/>
    <n v="30.3"/>
    <d v="1899-12-30T16:03:00"/>
    <n v="15.2"/>
    <d v="1899-12-30T05:31:00"/>
    <n v="15.1"/>
    <s v="Sun"/>
    <n v="56813847"/>
    <n v="1330264"/>
    <s v="06-02"/>
    <x v="6"/>
    <n v="6"/>
    <x v="1"/>
    <s v=""/>
  </r>
  <r>
    <x v="2344"/>
    <n v="25.4"/>
    <n v="33"/>
    <d v="1899-12-30T15:26:00"/>
    <n v="16.7"/>
    <d v="1899-12-30T05:03:00"/>
    <n v="16.3"/>
    <s v="Mon"/>
    <n v="79719460"/>
    <n v="1871435"/>
    <s v="06-03"/>
    <x v="6"/>
    <n v="6"/>
    <x v="2"/>
    <s v=""/>
  </r>
  <r>
    <x v="2345"/>
    <n v="27.1"/>
    <n v="34.299999999999997"/>
    <d v="1899-12-30T15:37:00"/>
    <n v="19.100000000000001"/>
    <d v="1899-12-30T04:35:00"/>
    <n v="15.2"/>
    <s v="Tue"/>
    <n v="83741128"/>
    <n v="1969985"/>
    <s v="06-04"/>
    <x v="6"/>
    <n v="6"/>
    <x v="3"/>
    <s v=""/>
  </r>
  <r>
    <x v="2346"/>
    <n v="27.4"/>
    <n v="35.700000000000003"/>
    <d v="1899-12-30T16:04:00"/>
    <n v="20.9"/>
    <d v="1899-12-30T05:16:00"/>
    <n v="14.8"/>
    <s v="Wed"/>
    <n v="82446458"/>
    <n v="1940931"/>
    <s v="06-05"/>
    <x v="6"/>
    <n v="6"/>
    <x v="4"/>
    <s v=""/>
  </r>
  <r>
    <x v="2347"/>
    <n v="24.3"/>
    <n v="32.799999999999997"/>
    <d v="1899-12-30T13:53:00"/>
    <n v="17.100000000000001"/>
    <d v="1899-12-30T23:21:00"/>
    <n v="15.7"/>
    <s v="Thu"/>
    <n v="73280689"/>
    <n v="1726172"/>
    <s v="06-06"/>
    <x v="6"/>
    <n v="6"/>
    <x v="5"/>
    <s v="현충일"/>
  </r>
  <r>
    <x v="2348"/>
    <n v="18.5"/>
    <n v="19.899999999999999"/>
    <d v="1899-12-30T13:50:00"/>
    <n v="17.2"/>
    <d v="1899-12-30T00:06:00"/>
    <n v="2.7"/>
    <s v="Fri"/>
    <n v="77515802"/>
    <n v="1823880"/>
    <s v="06-07"/>
    <x v="6"/>
    <n v="6"/>
    <x v="6"/>
    <s v=""/>
  </r>
  <r>
    <x v="2349"/>
    <n v="21.1"/>
    <n v="27.1"/>
    <d v="1899-12-30T16:19:00"/>
    <n v="16.7"/>
    <d v="1899-12-30T04:32:00"/>
    <n v="10.4"/>
    <s v="Sat"/>
    <n v="64330616"/>
    <n v="1510751"/>
    <s v="06-08"/>
    <x v="6"/>
    <n v="6"/>
    <x v="7"/>
    <s v=""/>
  </r>
  <r>
    <x v="2350"/>
    <n v="18.600000000000001"/>
    <n v="22.7"/>
    <d v="1899-12-30T13:46:00"/>
    <n v="15.7"/>
    <d v="1899-12-30T05:28:00"/>
    <n v="7"/>
    <s v="Sun"/>
    <n v="56706999"/>
    <n v="1331279"/>
    <s v="06-09"/>
    <x v="6"/>
    <n v="6"/>
    <x v="8"/>
    <s v=""/>
  </r>
  <r>
    <x v="2351"/>
    <n v="19"/>
    <n v="23.7"/>
    <d v="1899-12-30T12:42:00"/>
    <n v="15"/>
    <d v="1899-12-30T04:38:00"/>
    <n v="8.6999999999999993"/>
    <s v="Mon"/>
    <n v="81024717"/>
    <n v="1900539"/>
    <s v="06-10"/>
    <x v="6"/>
    <n v="6"/>
    <x v="9"/>
    <s v=""/>
  </r>
  <r>
    <x v="2352"/>
    <n v="19.399999999999999"/>
    <n v="25.3"/>
    <d v="1899-12-30T13:15:00"/>
    <n v="16.399999999999999"/>
    <d v="1899-12-30T04:12:00"/>
    <n v="8.9"/>
    <s v="Tue"/>
    <n v="84094678"/>
    <n v="1975539"/>
    <s v="06-11"/>
    <x v="6"/>
    <n v="6"/>
    <x v="10"/>
    <s v=""/>
  </r>
  <r>
    <x v="2353"/>
    <n v="21.1"/>
    <n v="27.6"/>
    <d v="1899-12-30T15:49:00"/>
    <n v="16.8"/>
    <d v="1899-12-30T01:22:00"/>
    <n v="10.8"/>
    <s v="Wed"/>
    <n v="84991777"/>
    <n v="1996880"/>
    <s v="06-12"/>
    <x v="6"/>
    <n v="6"/>
    <x v="11"/>
    <s v=""/>
  </r>
  <r>
    <x v="2354"/>
    <n v="22.9"/>
    <n v="30.3"/>
    <d v="1899-12-30T14:32:00"/>
    <n v="14.8"/>
    <d v="1899-12-30T05:38:00"/>
    <n v="15.5"/>
    <s v="Thu"/>
    <n v="84080076"/>
    <n v="1974248"/>
    <s v="06-13"/>
    <x v="6"/>
    <n v="6"/>
    <x v="12"/>
    <s v=""/>
  </r>
  <r>
    <x v="2355"/>
    <n v="20.2"/>
    <n v="23.6"/>
    <d v="1899-12-30T13:04:00"/>
    <n v="17.2"/>
    <d v="1899-12-30T05:09:00"/>
    <n v="6.4"/>
    <s v="Fri"/>
    <n v="81988870"/>
    <n v="1924149"/>
    <s v="06-14"/>
    <x v="6"/>
    <n v="6"/>
    <x v="13"/>
    <s v=""/>
  </r>
  <r>
    <x v="2356"/>
    <n v="21.3"/>
    <n v="29.5"/>
    <d v="1899-12-30T14:31:00"/>
    <n v="16.100000000000001"/>
    <d v="1899-12-30T04:46:00"/>
    <n v="13.4"/>
    <s v="Sat"/>
    <n v="65873776"/>
    <n v="1543960"/>
    <s v="06-15"/>
    <x v="6"/>
    <n v="6"/>
    <x v="14"/>
    <s v=""/>
  </r>
  <r>
    <x v="2357"/>
    <n v="20.8"/>
    <n v="28.2"/>
    <d v="1899-12-30T13:33:00"/>
    <n v="15.9"/>
    <d v="1899-12-30T05:17:00"/>
    <n v="12.3"/>
    <s v="Sun"/>
    <n v="55529853"/>
    <n v="1300749"/>
    <s v="06-16"/>
    <x v="6"/>
    <n v="6"/>
    <x v="15"/>
    <s v=""/>
  </r>
  <r>
    <x v="2358"/>
    <n v="24"/>
    <n v="30"/>
    <d v="1899-12-30T16:16:00"/>
    <n v="18.399999999999999"/>
    <d v="1899-12-30T05:49:00"/>
    <n v="11.6"/>
    <s v="Mon"/>
    <n v="78146029"/>
    <n v="1828175"/>
    <s v="06-17"/>
    <x v="6"/>
    <n v="6"/>
    <x v="16"/>
    <s v=""/>
  </r>
  <r>
    <x v="2359"/>
    <n v="24.1"/>
    <n v="30.6"/>
    <d v="1899-12-30T15:11:00"/>
    <n v="19.8"/>
    <d v="1899-12-30T05:21:00"/>
    <n v="10.8"/>
    <s v="Tue"/>
    <n v="81977472"/>
    <n v="1916738"/>
    <s v="06-18"/>
    <x v="6"/>
    <n v="6"/>
    <x v="17"/>
    <s v=""/>
  </r>
  <r>
    <x v="2360"/>
    <n v="24.6"/>
    <n v="29.2"/>
    <d v="1899-12-30T16:38:00"/>
    <n v="19.3"/>
    <d v="1899-12-30T05:10:00"/>
    <n v="9.9"/>
    <s v="Wed"/>
    <n v="81098255"/>
    <n v="1897090"/>
    <s v="06-19"/>
    <x v="6"/>
    <n v="6"/>
    <x v="18"/>
    <s v=""/>
  </r>
  <r>
    <x v="2361"/>
    <n v="26.8"/>
    <n v="33.200000000000003"/>
    <d v="1899-12-30T16:21:00"/>
    <n v="20"/>
    <d v="1899-12-30T05:37:00"/>
    <n v="13.2"/>
    <s v="Thu"/>
    <n v="80167543"/>
    <n v="1875498"/>
    <s v="06-20"/>
    <x v="6"/>
    <n v="6"/>
    <x v="19"/>
    <s v=""/>
  </r>
  <r>
    <x v="2362"/>
    <n v="25.5"/>
    <n v="33.6"/>
    <d v="1899-12-30T14:49:00"/>
    <n v="19.3"/>
    <d v="1899-12-30T23:44:00"/>
    <n v="14.3"/>
    <s v="Fri"/>
    <n v="78167824"/>
    <n v="1835100"/>
    <s v="06-21"/>
    <x v="6"/>
    <n v="6"/>
    <x v="20"/>
    <s v=""/>
  </r>
  <r>
    <x v="2363"/>
    <n v="21.5"/>
    <n v="26.7"/>
    <d v="1899-12-30T16:47:00"/>
    <n v="17.899999999999999"/>
    <d v="1899-12-30T04:00:00"/>
    <n v="8.8000000000000007"/>
    <s v="Sat"/>
    <n v="62674783"/>
    <n v="1468411"/>
    <s v="06-22"/>
    <x v="6"/>
    <n v="6"/>
    <x v="21"/>
    <s v=""/>
  </r>
  <r>
    <x v="2364"/>
    <n v="21.5"/>
    <n v="26.6"/>
    <d v="1899-12-30T13:04:00"/>
    <n v="15.9"/>
    <d v="1899-12-30T05:05:00"/>
    <n v="10.7"/>
    <s v="Sun"/>
    <n v="53122216"/>
    <n v="1243909"/>
    <s v="06-23"/>
    <x v="6"/>
    <n v="6"/>
    <x v="22"/>
    <s v=""/>
  </r>
  <r>
    <x v="2365"/>
    <n v="23.1"/>
    <n v="30.2"/>
    <d v="1899-12-30T14:42:00"/>
    <n v="17.5"/>
    <d v="1899-12-30T04:39:00"/>
    <n v="12.7"/>
    <s v="Mon"/>
    <n v="77161696"/>
    <n v="1806077"/>
    <s v="06-24"/>
    <x v="6"/>
    <n v="6"/>
    <x v="23"/>
    <s v=""/>
  </r>
  <r>
    <x v="2366"/>
    <n v="25"/>
    <n v="32.4"/>
    <d v="1899-12-30T14:39:00"/>
    <n v="17.8"/>
    <d v="1899-12-30T05:47:00"/>
    <n v="14.6"/>
    <s v="Tue"/>
    <n v="78930747"/>
    <n v="1843607"/>
    <s v="06-25"/>
    <x v="6"/>
    <n v="6"/>
    <x v="24"/>
    <s v=""/>
  </r>
  <r>
    <x v="2367"/>
    <n v="19.7"/>
    <n v="22.3"/>
    <d v="1899-12-30T00:01:00"/>
    <n v="18.3"/>
    <d v="1899-12-30T13:45:00"/>
    <n v="4"/>
    <s v="Wed"/>
    <n v="79167183"/>
    <n v="1850634"/>
    <s v="06-26"/>
    <x v="6"/>
    <n v="6"/>
    <x v="25"/>
    <s v=""/>
  </r>
  <r>
    <x v="2368"/>
    <n v="24.4"/>
    <n v="29.7"/>
    <d v="1899-12-30T18:08:00"/>
    <n v="20.6"/>
    <d v="1899-12-30T00:01:00"/>
    <n v="9.1"/>
    <s v="Thu"/>
    <n v="80503883"/>
    <n v="1881256"/>
    <s v="06-27"/>
    <x v="6"/>
    <n v="6"/>
    <x v="26"/>
    <s v=""/>
  </r>
  <r>
    <x v="2369"/>
    <n v="23.6"/>
    <n v="27.1"/>
    <d v="1899-12-30T13:23:00"/>
    <n v="21.2"/>
    <d v="1899-12-30T01:21:00"/>
    <n v="5.9"/>
    <s v="Fri"/>
    <n v="78277746"/>
    <n v="1832021"/>
    <s v="06-28"/>
    <x v="6"/>
    <n v="6"/>
    <x v="27"/>
    <s v=""/>
  </r>
  <r>
    <x v="2370"/>
    <n v="21.5"/>
    <n v="22.5"/>
    <d v="1899-12-30T07:10:00"/>
    <n v="20.5"/>
    <d v="1899-12-30T16:41:00"/>
    <n v="2"/>
    <s v="Sat"/>
    <n v="64207157"/>
    <n v="1503994"/>
    <s v="06-29"/>
    <x v="6"/>
    <n v="6"/>
    <x v="28"/>
    <s v=""/>
  </r>
  <r>
    <x v="2371"/>
    <n v="25.7"/>
    <n v="30.9"/>
    <d v="1899-12-30T17:09:00"/>
    <n v="21.1"/>
    <d v="1899-12-30T00:01:00"/>
    <n v="9.8000000000000007"/>
    <s v="Sun"/>
    <n v="54204921"/>
    <n v="1263212"/>
    <s v="06-30"/>
    <x v="6"/>
    <n v="6"/>
    <x v="29"/>
    <s v=""/>
  </r>
  <r>
    <x v="2372"/>
    <n v="24.3"/>
    <n v="27.6"/>
    <d v="1899-12-30T17:11:00"/>
    <n v="21.2"/>
    <d v="1899-12-30T05:54:00"/>
    <n v="6.4"/>
    <s v="Mon"/>
    <n v="74245483"/>
    <n v="1738814"/>
    <s v="07-01"/>
    <x v="6"/>
    <n v="7"/>
    <x v="0"/>
    <s v=""/>
  </r>
  <r>
    <x v="2373"/>
    <n v="25.2"/>
    <n v="31.2"/>
    <d v="1899-12-30T15:43:00"/>
    <n v="19"/>
    <d v="1899-12-30T05:03:00"/>
    <n v="12.2"/>
    <s v="Tue"/>
    <n v="79619858"/>
    <n v="1870349"/>
    <s v="07-02"/>
    <x v="6"/>
    <n v="7"/>
    <x v="1"/>
    <s v=""/>
  </r>
  <r>
    <x v="2374"/>
    <n v="24.8"/>
    <n v="29.6"/>
    <d v="1899-12-30T14:54:00"/>
    <n v="19.7"/>
    <d v="1899-12-30T05:21:00"/>
    <n v="9.9"/>
    <s v="Wed"/>
    <n v="79121942"/>
    <n v="1858968"/>
    <s v="07-03"/>
    <x v="6"/>
    <n v="7"/>
    <x v="2"/>
    <s v=""/>
  </r>
  <r>
    <x v="2375"/>
    <n v="26.4"/>
    <n v="32.6"/>
    <d v="1899-12-30T13:24:00"/>
    <n v="19.899999999999999"/>
    <d v="1899-12-30T05:12:00"/>
    <n v="12.7"/>
    <s v="Thu"/>
    <n v="77591286"/>
    <n v="1823808"/>
    <s v="07-04"/>
    <x v="6"/>
    <n v="7"/>
    <x v="3"/>
    <s v=""/>
  </r>
  <r>
    <x v="2376"/>
    <n v="26.4"/>
    <n v="32.799999999999997"/>
    <d v="1899-12-30T15:12:00"/>
    <n v="20.8"/>
    <d v="1899-12-30T05:37:00"/>
    <n v="12"/>
    <s v="Fri"/>
    <n v="77492174"/>
    <n v="1823494"/>
    <s v="07-05"/>
    <x v="6"/>
    <n v="7"/>
    <x v="4"/>
    <s v=""/>
  </r>
  <r>
    <x v="2377"/>
    <n v="24"/>
    <n v="29.1"/>
    <d v="1899-12-30T13:57:00"/>
    <n v="19.8"/>
    <d v="1899-12-30T05:24:00"/>
    <n v="9.3000000000000007"/>
    <s v="Sat"/>
    <n v="59994302"/>
    <n v="1409934"/>
    <s v="07-06"/>
    <x v="6"/>
    <n v="7"/>
    <x v="5"/>
    <s v=""/>
  </r>
  <r>
    <x v="2378"/>
    <n v="22.9"/>
    <n v="26.7"/>
    <d v="1899-12-30T15:04:00"/>
    <n v="20.5"/>
    <d v="1899-12-30T03:49:00"/>
    <n v="6.2"/>
    <s v="Sun"/>
    <n v="48933453"/>
    <n v="1149707"/>
    <s v="07-07"/>
    <x v="6"/>
    <n v="7"/>
    <x v="6"/>
    <s v=""/>
  </r>
  <r>
    <x v="2379"/>
    <n v="22.3"/>
    <n v="27"/>
    <d v="1899-12-30T13:47:00"/>
    <n v="19.600000000000001"/>
    <d v="1899-12-30T05:56:00"/>
    <n v="7.4"/>
    <s v="Mon"/>
    <n v="73686614"/>
    <n v="1732108"/>
    <s v="07-08"/>
    <x v="6"/>
    <n v="7"/>
    <x v="7"/>
    <s v=""/>
  </r>
  <r>
    <x v="2380"/>
    <n v="21.6"/>
    <n v="24.7"/>
    <d v="1899-12-30T13:01:00"/>
    <n v="18.8"/>
    <d v="1899-12-30T04:18:00"/>
    <n v="5.9"/>
    <s v="Tue"/>
    <n v="78070029"/>
    <n v="1833433"/>
    <s v="07-09"/>
    <x v="6"/>
    <n v="7"/>
    <x v="8"/>
    <s v=""/>
  </r>
  <r>
    <x v="2381"/>
    <n v="21.4"/>
    <n v="23.3"/>
    <d v="1899-12-30T12:08:00"/>
    <n v="20.100000000000001"/>
    <d v="1899-12-30T19:16:00"/>
    <n v="3.2"/>
    <s v="Wed"/>
    <n v="78358444"/>
    <n v="1839175"/>
    <s v="07-10"/>
    <x v="6"/>
    <n v="7"/>
    <x v="9"/>
    <s v=""/>
  </r>
  <r>
    <x v="2382"/>
    <n v="24.4"/>
    <n v="29.2"/>
    <d v="1899-12-30T14:45:00"/>
    <n v="20.5"/>
    <d v="1899-12-30T04:44:00"/>
    <n v="8.6999999999999993"/>
    <s v="Thu"/>
    <n v="79721849"/>
    <n v="1874149"/>
    <s v="07-11"/>
    <x v="6"/>
    <n v="7"/>
    <x v="10"/>
    <s v=""/>
  </r>
  <r>
    <x v="2383"/>
    <n v="25.3"/>
    <n v="30"/>
    <d v="1899-12-30T15:31:00"/>
    <n v="22.3"/>
    <d v="1899-12-30T04:50:00"/>
    <n v="7.7"/>
    <s v="Fri"/>
    <n v="78529521"/>
    <n v="1845356"/>
    <s v="07-12"/>
    <x v="6"/>
    <n v="7"/>
    <x v="11"/>
    <s v=""/>
  </r>
  <r>
    <x v="2384"/>
    <n v="24.4"/>
    <n v="28.8"/>
    <d v="1899-12-30T16:57:00"/>
    <n v="21.2"/>
    <d v="1899-12-30T06:44:00"/>
    <n v="7.6"/>
    <s v="Sat"/>
    <n v="61298477"/>
    <n v="1439814"/>
    <s v="07-13"/>
    <x v="6"/>
    <n v="7"/>
    <x v="12"/>
    <s v=""/>
  </r>
  <r>
    <x v="2385"/>
    <n v="24.6"/>
    <n v="29.4"/>
    <d v="1899-12-30T14:31:00"/>
    <n v="21.3"/>
    <d v="1899-12-30T05:13:00"/>
    <n v="8.1"/>
    <s v="Sun"/>
    <n v="51334052"/>
    <n v="1206040"/>
    <s v="07-14"/>
    <x v="6"/>
    <n v="7"/>
    <x v="13"/>
    <s v=""/>
  </r>
  <r>
    <x v="2386"/>
    <n v="23.2"/>
    <n v="27.1"/>
    <d v="1899-12-30T16:21:00"/>
    <n v="21.2"/>
    <d v="1899-12-30T23:38:00"/>
    <n v="5.9"/>
    <s v="Mon"/>
    <n v="74291813"/>
    <n v="1745376"/>
    <s v="07-15"/>
    <x v="6"/>
    <n v="7"/>
    <x v="14"/>
    <s v=""/>
  </r>
  <r>
    <x v="2387"/>
    <n v="24.6"/>
    <n v="29.7"/>
    <d v="1899-12-30T15:33:00"/>
    <n v="21"/>
    <d v="1899-12-30T01:28:00"/>
    <n v="8.6999999999999993"/>
    <s v="Tue"/>
    <n v="78549307"/>
    <n v="1845318"/>
    <s v="07-16"/>
    <x v="6"/>
    <n v="7"/>
    <x v="15"/>
    <s v=""/>
  </r>
  <r>
    <x v="2388"/>
    <n v="25"/>
    <n v="29.4"/>
    <d v="1899-12-30T13:51:00"/>
    <n v="20.399999999999999"/>
    <d v="1899-12-30T05:19:00"/>
    <n v="9"/>
    <s v="Wed"/>
    <n v="77995935"/>
    <n v="1833568"/>
    <s v="07-17"/>
    <x v="6"/>
    <n v="7"/>
    <x v="16"/>
    <s v=""/>
  </r>
  <r>
    <x v="2389"/>
    <n v="24.1"/>
    <n v="27.6"/>
    <d v="1899-12-30T15:46:00"/>
    <n v="21"/>
    <d v="1899-12-30T08:35:00"/>
    <n v="6.6"/>
    <s v="Thu"/>
    <n v="77047626"/>
    <n v="1811344"/>
    <s v="07-18"/>
    <x v="6"/>
    <n v="7"/>
    <x v="17"/>
    <s v=""/>
  </r>
  <r>
    <x v="2390"/>
    <n v="24.2"/>
    <n v="26.6"/>
    <d v="1899-12-30T12:41:00"/>
    <n v="22.7"/>
    <d v="1899-12-30T07:54:00"/>
    <n v="3.9"/>
    <s v="Fri"/>
    <n v="76138584"/>
    <n v="1788632"/>
    <s v="07-19"/>
    <x v="6"/>
    <n v="7"/>
    <x v="18"/>
    <s v=""/>
  </r>
  <r>
    <x v="2391"/>
    <n v="24.6"/>
    <n v="25.8"/>
    <d v="1899-12-30T15:01:00"/>
    <n v="23.5"/>
    <d v="1899-12-30T01:56:00"/>
    <n v="2.2999999999999998"/>
    <s v="Sat"/>
    <n v="63418620"/>
    <n v="1488723"/>
    <s v="07-20"/>
    <x v="6"/>
    <n v="7"/>
    <x v="19"/>
    <s v=""/>
  </r>
  <r>
    <x v="2392"/>
    <n v="25.7"/>
    <n v="29.3"/>
    <d v="1899-12-30T18:12:00"/>
    <n v="23.5"/>
    <d v="1899-12-30T05:18:00"/>
    <n v="5.8"/>
    <s v="Sun"/>
    <n v="53680115"/>
    <n v="1258869"/>
    <s v="07-21"/>
    <x v="6"/>
    <n v="7"/>
    <x v="20"/>
    <s v=""/>
  </r>
  <r>
    <x v="2393"/>
    <n v="28.5"/>
    <n v="33.700000000000003"/>
    <d v="1899-12-30T17:16:00"/>
    <n v="23"/>
    <d v="1899-12-30T04:01:00"/>
    <n v="10.7"/>
    <s v="Mon"/>
    <n v="71959107"/>
    <n v="1684905"/>
    <s v="07-22"/>
    <x v="6"/>
    <n v="7"/>
    <x v="21"/>
    <s v=""/>
  </r>
  <r>
    <x v="2394"/>
    <n v="29.5"/>
    <n v="35"/>
    <d v="1899-12-30T15:06:00"/>
    <n v="25.5"/>
    <d v="1899-12-30T04:16:00"/>
    <n v="9.5"/>
    <s v="Tue"/>
    <n v="75278426"/>
    <n v="1762323"/>
    <s v="07-23"/>
    <x v="6"/>
    <n v="7"/>
    <x v="22"/>
    <s v=""/>
  </r>
  <r>
    <x v="2395"/>
    <n v="28.1"/>
    <n v="31.5"/>
    <d v="1899-12-30T13:06:00"/>
    <n v="25.3"/>
    <d v="1899-12-30T05:27:00"/>
    <n v="6.2"/>
    <s v="Wed"/>
    <n v="73977918"/>
    <n v="1731168"/>
    <s v="07-24"/>
    <x v="6"/>
    <n v="7"/>
    <x v="23"/>
    <s v=""/>
  </r>
  <r>
    <x v="2396"/>
    <n v="27.5"/>
    <n v="30"/>
    <d v="1899-12-30T15:04:00"/>
    <n v="25.3"/>
    <d v="1899-12-30T07:12:00"/>
    <n v="4.7"/>
    <s v="Thu"/>
    <n v="74181053"/>
    <n v="1736733"/>
    <s v="07-25"/>
    <x v="6"/>
    <n v="7"/>
    <x v="24"/>
    <s v=""/>
  </r>
  <r>
    <x v="2397"/>
    <n v="29.1"/>
    <n v="32.799999999999997"/>
    <d v="1899-12-30T15:13:00"/>
    <n v="26.4"/>
    <d v="1899-12-30T04:59:00"/>
    <n v="6.4"/>
    <s v="Fri"/>
    <n v="73022763"/>
    <n v="1714912"/>
    <s v="07-26"/>
    <x v="6"/>
    <n v="7"/>
    <x v="25"/>
    <s v=""/>
  </r>
  <r>
    <x v="2398"/>
    <n v="28.1"/>
    <n v="30.3"/>
    <d v="1899-12-30T16:56:00"/>
    <n v="26.3"/>
    <d v="1899-12-30T05:19:00"/>
    <n v="4"/>
    <s v="Sat"/>
    <n v="59149295"/>
    <n v="1390921"/>
    <s v="07-27"/>
    <x v="6"/>
    <n v="7"/>
    <x v="26"/>
    <s v=""/>
  </r>
  <r>
    <x v="2399"/>
    <n v="29.3"/>
    <n v="33.4"/>
    <d v="1899-12-30T12:54:00"/>
    <n v="26.8"/>
    <d v="1899-12-31T00:00:00"/>
    <n v="6.6"/>
    <s v="Sun"/>
    <n v="47901586"/>
    <n v="1126160"/>
    <s v="07-28"/>
    <x v="6"/>
    <n v="7"/>
    <x v="27"/>
    <s v=""/>
  </r>
  <r>
    <x v="2400"/>
    <n v="29.4"/>
    <n v="34.6"/>
    <d v="1899-12-30T15:03:00"/>
    <n v="24.5"/>
    <d v="1899-12-30T05:07:00"/>
    <n v="10.1"/>
    <s v="Mon"/>
    <n v="67524040"/>
    <n v="1587803"/>
    <s v="07-29"/>
    <x v="6"/>
    <n v="7"/>
    <x v="28"/>
    <s v=""/>
  </r>
  <r>
    <x v="2401"/>
    <n v="30.4"/>
    <n v="36"/>
    <d v="1899-12-30T13:40:00"/>
    <n v="24.9"/>
    <d v="1899-12-30T05:09:00"/>
    <n v="11.1"/>
    <s v="Tue"/>
    <n v="68036579"/>
    <n v="1600145"/>
    <s v="07-30"/>
    <x v="6"/>
    <n v="7"/>
    <x v="29"/>
    <s v=""/>
  </r>
  <r>
    <x v="2402"/>
    <n v="31"/>
    <n v="36"/>
    <d v="1899-12-30T15:47:00"/>
    <n v="26.2"/>
    <d v="1899-12-30T04:57:00"/>
    <n v="9.8000000000000007"/>
    <s v="Wed"/>
    <n v="65235272"/>
    <n v="1534819"/>
    <s v="07-31"/>
    <x v="6"/>
    <n v="7"/>
    <x v="30"/>
    <s v=""/>
  </r>
  <r>
    <x v="2403"/>
    <n v="31.1"/>
    <n v="35.6"/>
    <d v="1899-12-30T16:07:00"/>
    <n v="27"/>
    <d v="1899-12-30T04:40:00"/>
    <n v="8.6"/>
    <s v="Thu"/>
    <n v="62961449"/>
    <n v="1482456"/>
    <s v="08-01"/>
    <x v="6"/>
    <n v="8"/>
    <x v="0"/>
    <s v=""/>
  </r>
  <r>
    <x v="2404"/>
    <n v="31.6"/>
    <n v="36.9"/>
    <d v="1899-12-30T15:08:00"/>
    <n v="27.1"/>
    <d v="1899-12-30T05:53:00"/>
    <n v="9.8000000000000007"/>
    <s v="Fri"/>
    <n v="60613635"/>
    <n v="1421623"/>
    <s v="08-02"/>
    <x v="6"/>
    <n v="8"/>
    <x v="1"/>
    <s v=""/>
  </r>
  <r>
    <x v="2405"/>
    <n v="29.5"/>
    <n v="35.9"/>
    <d v="1899-12-30T14:14:00"/>
    <n v="26.1"/>
    <d v="1899-12-30T05:30:00"/>
    <n v="9.8000000000000007"/>
    <s v="Sat"/>
    <n v="45763007"/>
    <n v="1072149"/>
    <s v="08-03"/>
    <x v="6"/>
    <n v="8"/>
    <x v="2"/>
    <s v=""/>
  </r>
  <r>
    <x v="2406"/>
    <n v="30.3"/>
    <n v="35.9"/>
    <d v="1899-12-30T13:14:00"/>
    <n v="25"/>
    <d v="1899-12-30T05:43:00"/>
    <n v="10.9"/>
    <s v="Sun"/>
    <n v="41941461"/>
    <n v="981882"/>
    <s v="08-04"/>
    <x v="6"/>
    <n v="8"/>
    <x v="3"/>
    <s v=""/>
  </r>
  <r>
    <x v="2407"/>
    <n v="29.9"/>
    <n v="36.200000000000003"/>
    <d v="1899-12-30T14:06:00"/>
    <n v="25.3"/>
    <d v="1899-12-30T05:30:00"/>
    <n v="10.9"/>
    <s v="Mon"/>
    <n v="56304850"/>
    <n v="1318349"/>
    <s v="08-05"/>
    <x v="6"/>
    <n v="8"/>
    <x v="4"/>
    <s v=""/>
  </r>
  <r>
    <x v="2408"/>
    <n v="26.3"/>
    <n v="30.6"/>
    <d v="1899-12-30T14:28:00"/>
    <n v="23.2"/>
    <d v="1899-12-30T20:49:00"/>
    <n v="7.4"/>
    <s v="Tue"/>
    <n v="60525815"/>
    <n v="1418748"/>
    <s v="08-06"/>
    <x v="6"/>
    <n v="8"/>
    <x v="5"/>
    <s v=""/>
  </r>
  <r>
    <x v="2409"/>
    <n v="28.4"/>
    <n v="35.4"/>
    <d v="1899-12-30T14:02:00"/>
    <n v="23.7"/>
    <d v="1899-12-30T02:32:00"/>
    <n v="11.7"/>
    <s v="Wed"/>
    <n v="66907048"/>
    <n v="1570849"/>
    <s v="08-07"/>
    <x v="6"/>
    <n v="8"/>
    <x v="6"/>
    <s v=""/>
  </r>
  <r>
    <x v="2410"/>
    <n v="28.7"/>
    <n v="36.1"/>
    <d v="1899-12-30T13:27:00"/>
    <n v="25.4"/>
    <d v="1899-12-30T05:58:00"/>
    <n v="10.7"/>
    <s v="Thu"/>
    <n v="70983077"/>
    <n v="1664327"/>
    <s v="08-08"/>
    <x v="6"/>
    <n v="8"/>
    <x v="7"/>
    <s v=""/>
  </r>
  <r>
    <x v="2411"/>
    <n v="29.8"/>
    <n v="35.4"/>
    <d v="1899-12-30T13:25:00"/>
    <n v="24.7"/>
    <d v="1899-12-30T04:26:00"/>
    <n v="10.7"/>
    <s v="Fri"/>
    <n v="72238158"/>
    <n v="1694377"/>
    <s v="08-09"/>
    <x v="6"/>
    <n v="8"/>
    <x v="8"/>
    <s v=""/>
  </r>
  <r>
    <x v="2412"/>
    <n v="28.8"/>
    <n v="33.4"/>
    <d v="1899-12-30T14:09:00"/>
    <n v="25.6"/>
    <d v="1899-12-30T05:38:00"/>
    <n v="7.8"/>
    <s v="Sat"/>
    <n v="59328485"/>
    <n v="1390663"/>
    <s v="08-10"/>
    <x v="6"/>
    <n v="8"/>
    <x v="9"/>
    <s v=""/>
  </r>
  <r>
    <x v="2413"/>
    <n v="29.7"/>
    <n v="33.700000000000003"/>
    <d v="1899-12-30T12:29:00"/>
    <n v="26.4"/>
    <d v="1899-12-30T02:41:00"/>
    <n v="7.3"/>
    <s v="Sun"/>
    <n v="49464361"/>
    <n v="1158064"/>
    <s v="08-11"/>
    <x v="6"/>
    <n v="8"/>
    <x v="10"/>
    <s v=""/>
  </r>
  <r>
    <x v="2414"/>
    <n v="30"/>
    <n v="34.6"/>
    <d v="1899-12-30T14:29:00"/>
    <n v="26.6"/>
    <d v="1899-12-30T03:52:00"/>
    <n v="8"/>
    <s v="Mon"/>
    <n v="70626033"/>
    <n v="1651107"/>
    <s v="08-12"/>
    <x v="6"/>
    <n v="8"/>
    <x v="11"/>
    <s v=""/>
  </r>
  <r>
    <x v="2415"/>
    <n v="29.4"/>
    <n v="35.4"/>
    <d v="1899-12-30T14:11:00"/>
    <n v="25"/>
    <d v="1899-12-30T05:37:00"/>
    <n v="10.4"/>
    <s v="Tue"/>
    <n v="74972375"/>
    <n v="1754771"/>
    <s v="08-13"/>
    <x v="6"/>
    <n v="8"/>
    <x v="12"/>
    <s v=""/>
  </r>
  <r>
    <x v="2416"/>
    <n v="29.1"/>
    <n v="33"/>
    <d v="1899-12-30T13:41:00"/>
    <n v="26"/>
    <d v="1899-12-30T23:43:00"/>
    <n v="7"/>
    <s v="Wed"/>
    <n v="74476988"/>
    <n v="1745052"/>
    <s v="08-14"/>
    <x v="6"/>
    <n v="8"/>
    <x v="13"/>
    <s v=""/>
  </r>
  <r>
    <x v="2417"/>
    <n v="27.3"/>
    <n v="30.2"/>
    <d v="1899-12-30T10:32:00"/>
    <n v="25.3"/>
    <d v="1899-12-30T03:36:00"/>
    <n v="4.9000000000000004"/>
    <s v="Thu"/>
    <n v="64711468"/>
    <n v="1514460"/>
    <s v="08-15"/>
    <x v="6"/>
    <n v="8"/>
    <x v="14"/>
    <s v="광복절"/>
  </r>
  <r>
    <x v="2418"/>
    <n v="28.7"/>
    <n v="33"/>
    <d v="1899-12-30T15:24:00"/>
    <n v="26.2"/>
    <d v="1899-12-30T06:34:00"/>
    <n v="6.8"/>
    <s v="Fri"/>
    <n v="71663361"/>
    <n v="1674797"/>
    <s v="08-16"/>
    <x v="6"/>
    <n v="8"/>
    <x v="15"/>
    <s v=""/>
  </r>
  <r>
    <x v="2419"/>
    <n v="28.9"/>
    <n v="35.1"/>
    <d v="1899-12-30T14:39:00"/>
    <n v="22.1"/>
    <d v="1899-12-30T05:50:00"/>
    <n v="13"/>
    <s v="Sat"/>
    <n v="57935310"/>
    <n v="1351574"/>
    <s v="08-17"/>
    <x v="6"/>
    <n v="8"/>
    <x v="16"/>
    <s v=""/>
  </r>
  <r>
    <x v="2420"/>
    <n v="28.5"/>
    <n v="33.700000000000003"/>
    <d v="1899-12-30T15:43:00"/>
    <n v="25.5"/>
    <d v="1899-12-30T06:35:00"/>
    <n v="8.1999999999999993"/>
    <s v="Sun"/>
    <n v="48137179"/>
    <n v="1122136"/>
    <s v="08-18"/>
    <x v="6"/>
    <n v="8"/>
    <x v="17"/>
    <s v=""/>
  </r>
  <r>
    <x v="2421"/>
    <n v="26.9"/>
    <n v="31.8"/>
    <d v="1899-12-30T12:57:00"/>
    <n v="24.1"/>
    <d v="1899-12-30T05:44:00"/>
    <n v="7.7"/>
    <s v="Mon"/>
    <n v="73160879"/>
    <n v="1703759"/>
    <s v="08-19"/>
    <x v="6"/>
    <n v="8"/>
    <x v="18"/>
    <s v=""/>
  </r>
  <r>
    <x v="2422"/>
    <n v="26.9"/>
    <n v="30.3"/>
    <d v="1899-12-30T13:13:00"/>
    <n v="24.1"/>
    <d v="1899-12-30T05:37:00"/>
    <n v="6.2"/>
    <s v="Tue"/>
    <n v="74555852"/>
    <n v="1736312"/>
    <s v="08-20"/>
    <x v="6"/>
    <n v="8"/>
    <x v="19"/>
    <s v=""/>
  </r>
  <r>
    <x v="2423"/>
    <n v="26"/>
    <n v="28.7"/>
    <d v="1899-12-30T11:17:00"/>
    <n v="23.9"/>
    <d v="1899-12-30T04:56:00"/>
    <n v="4.8"/>
    <s v="Wed"/>
    <n v="76398698"/>
    <n v="1781873"/>
    <s v="08-21"/>
    <x v="6"/>
    <n v="8"/>
    <x v="20"/>
    <s v=""/>
  </r>
  <r>
    <x v="2424"/>
    <n v="26.2"/>
    <n v="30.5"/>
    <d v="1899-12-30T16:19:00"/>
    <n v="24.3"/>
    <d v="1899-12-30T03:44:00"/>
    <n v="6.2"/>
    <s v="Thu"/>
    <n v="75573036"/>
    <n v="1760465"/>
    <s v="08-22"/>
    <x v="6"/>
    <n v="8"/>
    <x v="21"/>
    <s v=""/>
  </r>
  <r>
    <x v="2425"/>
    <n v="26.4"/>
    <n v="30.6"/>
    <d v="1899-12-30T15:04:00"/>
    <n v="22.8"/>
    <d v="1899-12-30T07:48:00"/>
    <n v="7.8"/>
    <s v="Fri"/>
    <n v="73254383"/>
    <n v="1709326"/>
    <s v="08-23"/>
    <x v="6"/>
    <n v="8"/>
    <x v="22"/>
    <s v=""/>
  </r>
  <r>
    <x v="2426"/>
    <n v="23.4"/>
    <n v="28.3"/>
    <d v="1899-12-30T14:11:00"/>
    <n v="19.899999999999999"/>
    <d v="1899-12-30T06:00:00"/>
    <n v="8.4"/>
    <s v="Sat"/>
    <n v="59206768"/>
    <n v="1381087"/>
    <s v="08-24"/>
    <x v="6"/>
    <n v="8"/>
    <x v="23"/>
    <s v=""/>
  </r>
  <r>
    <x v="2427"/>
    <n v="24.8"/>
    <n v="30.5"/>
    <d v="1899-12-30T14:30:00"/>
    <n v="19.600000000000001"/>
    <d v="1899-12-30T04:32:00"/>
    <n v="10.9"/>
    <s v="Sun"/>
    <n v="48221980"/>
    <n v="1126180"/>
    <s v="08-25"/>
    <x v="6"/>
    <n v="8"/>
    <x v="24"/>
    <s v=""/>
  </r>
  <r>
    <x v="2428"/>
    <n v="25.4"/>
    <n v="31.4"/>
    <d v="1899-12-30T15:02:00"/>
    <n v="19.3"/>
    <d v="1899-12-30T05:37:00"/>
    <n v="12.1"/>
    <s v="Mon"/>
    <n v="71547582"/>
    <n v="1673635"/>
    <s v="08-26"/>
    <x v="6"/>
    <n v="8"/>
    <x v="25"/>
    <s v=""/>
  </r>
  <r>
    <x v="2429"/>
    <n v="22.5"/>
    <n v="24.1"/>
    <d v="1899-12-30T00:02:00"/>
    <n v="20.7"/>
    <d v="1899-12-30T12:41:00"/>
    <n v="3.4"/>
    <s v="Tue"/>
    <n v="75260051"/>
    <n v="1769222"/>
    <s v="08-27"/>
    <x v="6"/>
    <n v="8"/>
    <x v="26"/>
    <s v=""/>
  </r>
  <r>
    <x v="2430"/>
    <n v="23.6"/>
    <n v="26.7"/>
    <d v="1899-12-30T15:39:00"/>
    <n v="21.7"/>
    <d v="1899-12-30T06:59:00"/>
    <n v="5"/>
    <s v="Wed"/>
    <n v="76764501"/>
    <n v="1808193"/>
    <s v="08-28"/>
    <x v="6"/>
    <n v="8"/>
    <x v="27"/>
    <s v=""/>
  </r>
  <r>
    <x v="2431"/>
    <n v="23.3"/>
    <n v="25.4"/>
    <d v="1899-12-30T16:37:00"/>
    <n v="22.1"/>
    <d v="1899-12-30T22:58:00"/>
    <n v="3.3"/>
    <s v="Thu"/>
    <n v="76148795"/>
    <n v="1795315"/>
    <s v="08-29"/>
    <x v="6"/>
    <n v="8"/>
    <x v="28"/>
    <s v=""/>
  </r>
  <r>
    <x v="2432"/>
    <n v="24.5"/>
    <n v="30.3"/>
    <d v="1899-12-30T15:44:00"/>
    <n v="19.100000000000001"/>
    <d v="1899-12-30T05:59:00"/>
    <n v="11.2"/>
    <s v="Fri"/>
    <n v="75966681"/>
    <n v="1793000"/>
    <s v="08-30"/>
    <x v="6"/>
    <n v="8"/>
    <x v="29"/>
    <s v=""/>
  </r>
  <r>
    <x v="2433"/>
    <n v="23.9"/>
    <n v="29.5"/>
    <d v="1899-12-30T15:44:00"/>
    <n v="17.899999999999999"/>
    <d v="1899-12-30T06:03:00"/>
    <n v="11.6"/>
    <s v="Sat"/>
    <n v="61192655"/>
    <n v="1444782"/>
    <s v="08-31"/>
    <x v="6"/>
    <n v="8"/>
    <x v="30"/>
    <s v=""/>
  </r>
  <r>
    <x v="2434"/>
    <n v="21.9"/>
    <n v="26.6"/>
    <d v="1899-12-30T13:23:00"/>
    <n v="19"/>
    <d v="1899-12-30T06:07:00"/>
    <n v="7.6"/>
    <s v="Sun"/>
    <n v="50156638"/>
    <n v="1184393"/>
    <s v="09-01"/>
    <x v="6"/>
    <n v="9"/>
    <x v="0"/>
    <s v=""/>
  </r>
  <r>
    <x v="2435"/>
    <n v="20.8"/>
    <n v="22.4"/>
    <d v="1899-12-30T14:47:00"/>
    <n v="19.899999999999999"/>
    <d v="1899-12-30T23:50:00"/>
    <n v="2.5"/>
    <s v="Mon"/>
    <n v="76313941"/>
    <n v="1800460"/>
    <s v="09-02"/>
    <x v="6"/>
    <n v="9"/>
    <x v="1"/>
    <s v=""/>
  </r>
  <r>
    <x v="2436"/>
    <n v="21.6"/>
    <n v="24.6"/>
    <d v="1899-12-30T15:27:00"/>
    <n v="19.8"/>
    <d v="1899-12-30T02:05:00"/>
    <n v="4.8"/>
    <s v="Tue"/>
    <n v="80828004"/>
    <n v="1903204"/>
    <s v="09-03"/>
    <x v="6"/>
    <n v="9"/>
    <x v="2"/>
    <s v=""/>
  </r>
  <r>
    <x v="2437"/>
    <n v="24.1"/>
    <n v="26.9"/>
    <d v="1899-12-30T16:50:00"/>
    <n v="21.9"/>
    <d v="1899-12-30T01:42:00"/>
    <n v="5"/>
    <s v="Wed"/>
    <n v="80615831"/>
    <n v="1897071"/>
    <s v="09-04"/>
    <x v="6"/>
    <n v="9"/>
    <x v="3"/>
    <s v=""/>
  </r>
  <r>
    <x v="2438"/>
    <n v="25.5"/>
    <n v="31.4"/>
    <d v="1899-12-30T13:30:00"/>
    <n v="22.2"/>
    <d v="1899-12-30T07:03:00"/>
    <n v="9.1999999999999993"/>
    <s v="Thu"/>
    <n v="79968153"/>
    <n v="1869919"/>
    <s v="09-05"/>
    <x v="6"/>
    <n v="9"/>
    <x v="4"/>
    <s v=""/>
  </r>
  <r>
    <x v="2439"/>
    <n v="26.7"/>
    <n v="30"/>
    <d v="1899-12-30T13:33:00"/>
    <n v="23.5"/>
    <d v="1899-12-30T06:12:00"/>
    <n v="6.5"/>
    <s v="Fri"/>
    <n v="80095227"/>
    <n v="1871114"/>
    <s v="09-06"/>
    <x v="6"/>
    <n v="9"/>
    <x v="5"/>
    <s v=""/>
  </r>
  <r>
    <x v="2440"/>
    <n v="27.1"/>
    <n v="29.3"/>
    <d v="1899-12-30T08:39:00"/>
    <n v="23.9"/>
    <d v="1899-12-30T23:29:00"/>
    <n v="5.4"/>
    <s v="Sat"/>
    <n v="63862434"/>
    <n v="1493612"/>
    <s v="09-07"/>
    <x v="6"/>
    <n v="9"/>
    <x v="6"/>
    <s v=""/>
  </r>
  <r>
    <x v="2441"/>
    <n v="26"/>
    <n v="30.3"/>
    <d v="1899-12-30T14:53:00"/>
    <n v="22.4"/>
    <d v="1899-12-30T04:44:00"/>
    <n v="7.9"/>
    <s v="Sun"/>
    <n v="52975842"/>
    <n v="1243626"/>
    <s v="09-08"/>
    <x v="6"/>
    <n v="9"/>
    <x v="7"/>
    <s v=""/>
  </r>
  <r>
    <x v="2442"/>
    <n v="26.8"/>
    <n v="32"/>
    <d v="1899-12-30T12:39:00"/>
    <n v="24.2"/>
    <d v="1899-12-30T06:10:00"/>
    <n v="7.8"/>
    <s v="Mon"/>
    <n v="75632352"/>
    <n v="1782668"/>
    <s v="09-09"/>
    <x v="6"/>
    <n v="9"/>
    <x v="8"/>
    <s v=""/>
  </r>
  <r>
    <x v="2443"/>
    <n v="27.4"/>
    <n v="32.5"/>
    <d v="1899-12-30T13:20:00"/>
    <n v="23.6"/>
    <d v="1899-12-30T06:17:00"/>
    <n v="8.9"/>
    <s v="Tue"/>
    <n v="79898388"/>
    <n v="1883333"/>
    <s v="09-10"/>
    <x v="6"/>
    <n v="9"/>
    <x v="9"/>
    <s v=""/>
  </r>
  <r>
    <x v="2444"/>
    <n v="25.3"/>
    <n v="31.4"/>
    <d v="1899-12-30T12:15:00"/>
    <n v="22.8"/>
    <d v="1899-12-30T05:35:00"/>
    <n v="8.6"/>
    <s v="Wed"/>
    <n v="74519108"/>
    <n v="1754909"/>
    <s v="09-11"/>
    <x v="6"/>
    <n v="9"/>
    <x v="10"/>
    <s v=""/>
  </r>
  <r>
    <x v="2445"/>
    <n v="20.2"/>
    <n v="22.9"/>
    <d v="1899-12-30T00:21:00"/>
    <n v="18.8"/>
    <d v="1899-12-30T08:00:00"/>
    <n v="4.0999999999999996"/>
    <s v="Thu"/>
    <n v="49221135"/>
    <n v="1158592"/>
    <s v="09-12"/>
    <x v="6"/>
    <n v="9"/>
    <x v="11"/>
    <s v="추석 전날"/>
  </r>
  <r>
    <x v="2446"/>
    <n v="21.5"/>
    <n v="25.7"/>
    <d v="1899-12-30T12:43:00"/>
    <n v="17.8"/>
    <d v="1899-12-30T23:52:00"/>
    <n v="7.9"/>
    <s v="Fri"/>
    <n v="37097910"/>
    <n v="873008"/>
    <s v="09-13"/>
    <x v="6"/>
    <n v="9"/>
    <x v="12"/>
    <s v="추석"/>
  </r>
  <r>
    <x v="2447"/>
    <n v="23"/>
    <n v="28.9"/>
    <d v="1899-12-30T14:58:00"/>
    <n v="15.9"/>
    <d v="1899-12-30T05:37:00"/>
    <n v="13"/>
    <s v="Sat"/>
    <n v="38488734"/>
    <n v="906066"/>
    <s v="09-14"/>
    <x v="6"/>
    <n v="9"/>
    <x v="13"/>
    <s v="추석 다음날"/>
  </r>
  <r>
    <x v="2448"/>
    <n v="23.9"/>
    <n v="28.4"/>
    <d v="1899-12-30T13:37:00"/>
    <n v="20.399999999999999"/>
    <d v="1899-12-30T23:59:00"/>
    <n v="8"/>
    <s v="Sun"/>
    <n v="46003725"/>
    <n v="1084565"/>
    <s v="09-15"/>
    <x v="6"/>
    <n v="9"/>
    <x v="14"/>
    <s v=""/>
  </r>
  <r>
    <x v="2449"/>
    <n v="21.9"/>
    <n v="27.7"/>
    <d v="1899-12-30T13:58:00"/>
    <n v="17.600000000000001"/>
    <d v="1899-12-30T06:07:00"/>
    <n v="10.1"/>
    <s v="Mon"/>
    <n v="73884642"/>
    <n v="1740735"/>
    <s v="09-16"/>
    <x v="6"/>
    <n v="9"/>
    <x v="15"/>
    <s v=""/>
  </r>
  <r>
    <x v="2450"/>
    <n v="21"/>
    <n v="26.7"/>
    <d v="1899-12-30T13:39:00"/>
    <n v="15.3"/>
    <d v="1899-12-30T06:08:00"/>
    <n v="11.4"/>
    <s v="Tue"/>
    <n v="79354604"/>
    <n v="1862485"/>
    <s v="09-17"/>
    <x v="6"/>
    <n v="9"/>
    <x v="16"/>
    <s v=""/>
  </r>
  <r>
    <x v="2451"/>
    <n v="22.5"/>
    <n v="29.6"/>
    <d v="1899-12-30T15:14:00"/>
    <n v="16.600000000000001"/>
    <d v="1899-12-30T04:56:00"/>
    <n v="13"/>
    <s v="Wed"/>
    <n v="79927707"/>
    <n v="1869002"/>
    <s v="09-18"/>
    <x v="6"/>
    <n v="9"/>
    <x v="17"/>
    <s v=""/>
  </r>
  <r>
    <x v="2452"/>
    <n v="20.9"/>
    <n v="25.4"/>
    <d v="1899-12-30T15:03:00"/>
    <n v="17.8"/>
    <d v="1899-12-30T23:57:00"/>
    <n v="7.6"/>
    <s v="Thu"/>
    <n v="79995363"/>
    <n v="1874557"/>
    <s v="09-19"/>
    <x v="6"/>
    <n v="9"/>
    <x v="18"/>
    <s v=""/>
  </r>
  <r>
    <x v="2453"/>
    <n v="19.8"/>
    <n v="23.3"/>
    <d v="1899-12-30T12:30:00"/>
    <n v="15.3"/>
    <d v="1899-12-30T06:18:00"/>
    <n v="8"/>
    <s v="Fri"/>
    <n v="79820104"/>
    <n v="1866376"/>
    <s v="09-20"/>
    <x v="6"/>
    <n v="9"/>
    <x v="19"/>
    <s v=""/>
  </r>
  <r>
    <x v="2454"/>
    <n v="18.5"/>
    <n v="21.2"/>
    <d v="1899-12-30T12:25:00"/>
    <n v="16.5"/>
    <d v="1899-12-30T20:12:00"/>
    <n v="4.7"/>
    <s v="Sat"/>
    <n v="70965130"/>
    <n v="1664014"/>
    <s v="09-21"/>
    <x v="6"/>
    <n v="9"/>
    <x v="20"/>
    <s v=""/>
  </r>
  <r>
    <x v="2455"/>
    <n v="18.100000000000001"/>
    <n v="19.5"/>
    <d v="1899-12-30T21:36:00"/>
    <n v="16.5"/>
    <d v="1899-12-30T01:27:00"/>
    <n v="3"/>
    <s v="Sun"/>
    <n v="65028368"/>
    <n v="1525728"/>
    <s v="09-22"/>
    <x v="6"/>
    <n v="9"/>
    <x v="21"/>
    <s v=""/>
  </r>
  <r>
    <x v="2456"/>
    <n v="19.100000000000001"/>
    <n v="21.4"/>
    <d v="1899-12-30T12:34:00"/>
    <n v="17"/>
    <d v="1899-12-30T23:55:00"/>
    <n v="4.4000000000000004"/>
    <s v="Mon"/>
    <n v="81328560"/>
    <n v="1907844"/>
    <s v="09-23"/>
    <x v="6"/>
    <n v="9"/>
    <x v="22"/>
    <s v=""/>
  </r>
  <r>
    <x v="2457"/>
    <n v="19.100000000000001"/>
    <n v="26.5"/>
    <d v="1899-12-30T15:37:00"/>
    <n v="14.8"/>
    <d v="1899-12-30T04:51:00"/>
    <n v="11.7"/>
    <s v="Tue"/>
    <n v="85754794"/>
    <n v="2011292"/>
    <s v="09-24"/>
    <x v="6"/>
    <n v="9"/>
    <x v="23"/>
    <s v=""/>
  </r>
  <r>
    <x v="2458"/>
    <n v="19"/>
    <n v="24.6"/>
    <d v="1899-12-30T12:45:00"/>
    <n v="12.5"/>
    <d v="1899-12-30T05:20:00"/>
    <n v="12.1"/>
    <s v="Wed"/>
    <n v="87661158"/>
    <n v="2056646"/>
    <s v="09-25"/>
    <x v="6"/>
    <n v="9"/>
    <x v="24"/>
    <s v=""/>
  </r>
  <r>
    <x v="2459"/>
    <n v="21.6"/>
    <n v="27.1"/>
    <d v="1899-12-30T14:43:00"/>
    <n v="17.3"/>
    <d v="1899-12-30T03:37:00"/>
    <n v="9.8000000000000007"/>
    <s v="Thu"/>
    <n v="86865197"/>
    <n v="2035088"/>
    <s v="09-26"/>
    <x v="6"/>
    <n v="9"/>
    <x v="25"/>
    <s v=""/>
  </r>
  <r>
    <x v="2460"/>
    <n v="22.2"/>
    <n v="26.8"/>
    <d v="1899-12-30T14:21:00"/>
    <n v="18.600000000000001"/>
    <d v="1899-12-30T06:10:00"/>
    <n v="8.1999999999999993"/>
    <s v="Fri"/>
    <n v="84583231"/>
    <n v="1981757"/>
    <s v="09-27"/>
    <x v="6"/>
    <n v="9"/>
    <x v="26"/>
    <s v=""/>
  </r>
  <r>
    <x v="2461"/>
    <n v="23.2"/>
    <n v="26.8"/>
    <d v="1899-12-30T15:30:00"/>
    <n v="20.9"/>
    <d v="1899-12-30T06:54:00"/>
    <n v="5.9"/>
    <s v="Sat"/>
    <n v="69943719"/>
    <n v="1641037"/>
    <s v="09-28"/>
    <x v="6"/>
    <n v="9"/>
    <x v="27"/>
    <s v=""/>
  </r>
  <r>
    <x v="2462"/>
    <n v="24.9"/>
    <n v="29.8"/>
    <d v="1899-12-30T12:48:00"/>
    <n v="21"/>
    <d v="1899-12-30T23:44:00"/>
    <n v="8.8000000000000007"/>
    <s v="Sun"/>
    <n v="56359936"/>
    <n v="1320662"/>
    <s v="09-29"/>
    <x v="6"/>
    <n v="9"/>
    <x v="28"/>
    <s v=""/>
  </r>
  <r>
    <x v="2463"/>
    <n v="23.6"/>
    <n v="30.1"/>
    <d v="1899-12-30T15:17:00"/>
    <n v="18.2"/>
    <d v="1899-12-30T06:08:00"/>
    <n v="11.9"/>
    <s v="Mon"/>
    <n v="78590622"/>
    <n v="1837796"/>
    <s v="09-30"/>
    <x v="6"/>
    <n v="9"/>
    <x v="29"/>
    <s v=""/>
  </r>
  <r>
    <x v="2464"/>
    <n v="22.8"/>
    <n v="25.1"/>
    <d v="1899-12-30T13:36:00"/>
    <n v="21.4"/>
    <d v="1899-12-30T23:20:00"/>
    <n v="3.7"/>
    <s v="Tue"/>
    <n v="82060998"/>
    <n v="1921353"/>
    <s v="10-01"/>
    <x v="6"/>
    <n v="10"/>
    <x v="0"/>
    <s v=""/>
  </r>
  <r>
    <x v="2465"/>
    <n v="21.8"/>
    <n v="23.5"/>
    <d v="1899-12-30T23:46:00"/>
    <n v="20.5"/>
    <d v="1899-12-30T10:19:00"/>
    <n v="3"/>
    <s v="Wed"/>
    <n v="84184052"/>
    <n v="1967715"/>
    <s v="10-02"/>
    <x v="6"/>
    <n v="10"/>
    <x v="1"/>
    <s v=""/>
  </r>
  <r>
    <x v="2466"/>
    <n v="23.2"/>
    <n v="27.4"/>
    <d v="1899-12-30T15:48:00"/>
    <n v="19.899999999999999"/>
    <d v="1899-12-30T23:47:00"/>
    <n v="7.5"/>
    <s v="Thu"/>
    <n v="72744263"/>
    <n v="1697470"/>
    <s v="10-03"/>
    <x v="6"/>
    <n v="10"/>
    <x v="2"/>
    <s v="개천절"/>
  </r>
  <r>
    <x v="2467"/>
    <n v="22.1"/>
    <n v="28.6"/>
    <d v="1899-12-30T13:24:00"/>
    <n v="17.600000000000001"/>
    <d v="1899-12-30T05:49:00"/>
    <n v="11"/>
    <s v="Fri"/>
    <n v="77485488"/>
    <n v="1812586"/>
    <s v="10-04"/>
    <x v="6"/>
    <n v="10"/>
    <x v="3"/>
    <s v=""/>
  </r>
  <r>
    <x v="2468"/>
    <n v="21.4"/>
    <n v="26.1"/>
    <d v="1899-12-30T13:10:00"/>
    <n v="17.7"/>
    <d v="1899-12-30T22:46:00"/>
    <n v="8.4"/>
    <s v="Sat"/>
    <n v="65135319"/>
    <n v="1522665"/>
    <s v="10-05"/>
    <x v="6"/>
    <n v="10"/>
    <x v="4"/>
    <s v=""/>
  </r>
  <r>
    <x v="2469"/>
    <n v="17.5"/>
    <n v="20.6"/>
    <d v="1899-12-30T15:07:00"/>
    <n v="14.5"/>
    <d v="1899-12-30T23:22:00"/>
    <n v="6.1"/>
    <s v="Sun"/>
    <n v="58644194"/>
    <n v="1372518"/>
    <s v="10-06"/>
    <x v="6"/>
    <n v="10"/>
    <x v="5"/>
    <s v=""/>
  </r>
  <r>
    <x v="2470"/>
    <n v="15.4"/>
    <n v="17.899999999999999"/>
    <d v="1899-12-30T15:31:00"/>
    <n v="13.7"/>
    <d v="1899-12-30T06:36:00"/>
    <n v="4.2"/>
    <s v="Mon"/>
    <n v="85819266"/>
    <n v="2002513"/>
    <s v="10-07"/>
    <x v="6"/>
    <n v="10"/>
    <x v="6"/>
    <s v=""/>
  </r>
  <r>
    <x v="2471"/>
    <n v="18"/>
    <n v="23.5"/>
    <d v="1899-12-30T14:53:00"/>
    <n v="13.8"/>
    <d v="1899-12-30T22:08:00"/>
    <n v="9.6999999999999993"/>
    <s v="Tue"/>
    <n v="89200959"/>
    <n v="2086107"/>
    <s v="10-08"/>
    <x v="6"/>
    <n v="10"/>
    <x v="7"/>
    <s v=""/>
  </r>
  <r>
    <x v="2472"/>
    <n v="14.8"/>
    <n v="22.5"/>
    <d v="1899-12-30T15:52:00"/>
    <n v="8.1"/>
    <d v="1899-12-30T06:23:00"/>
    <n v="14.4"/>
    <s v="Wed"/>
    <n v="91225433"/>
    <n v="2127735"/>
    <s v="10-09"/>
    <x v="6"/>
    <n v="10"/>
    <x v="8"/>
    <s v="한글날"/>
  </r>
  <r>
    <x v="2473"/>
    <n v="16.399999999999999"/>
    <n v="24.1"/>
    <d v="1899-12-30T15:33:00"/>
    <n v="8.5"/>
    <d v="1899-12-30T04:37:00"/>
    <n v="15.6"/>
    <s v="Thu"/>
    <n v="94387405"/>
    <n v="2203775"/>
    <s v="10-10"/>
    <x v="6"/>
    <n v="10"/>
    <x v="9"/>
    <s v=""/>
  </r>
  <r>
    <x v="2474"/>
    <n v="18.899999999999999"/>
    <n v="25.1"/>
    <d v="1899-12-30T13:25:00"/>
    <n v="13.9"/>
    <d v="1899-12-30T05:10:00"/>
    <n v="11.2"/>
    <s v="Fri"/>
    <n v="89529127"/>
    <n v="2092490"/>
    <s v="10-11"/>
    <x v="6"/>
    <n v="10"/>
    <x v="10"/>
    <s v=""/>
  </r>
  <r>
    <x v="2475"/>
    <n v="19.2"/>
    <n v="24.3"/>
    <d v="1899-12-30T13:11:00"/>
    <n v="15"/>
    <d v="1899-12-30T02:26:00"/>
    <n v="9.3000000000000007"/>
    <s v="Sat"/>
    <n v="75391071"/>
    <n v="1767842"/>
    <s v="10-12"/>
    <x v="6"/>
    <n v="10"/>
    <x v="11"/>
    <s v=""/>
  </r>
  <r>
    <x v="2476"/>
    <n v="16"/>
    <n v="21.5"/>
    <d v="1899-12-30T12:59:00"/>
    <n v="10.6"/>
    <d v="1899-12-30T06:14:00"/>
    <n v="10.9"/>
    <s v="Sun"/>
    <n v="69520518"/>
    <n v="1632335"/>
    <s v="10-13"/>
    <x v="6"/>
    <n v="10"/>
    <x v="12"/>
    <s v=""/>
  </r>
  <r>
    <x v="2477"/>
    <n v="16.600000000000001"/>
    <n v="22.8"/>
    <d v="1899-12-30T13:58:00"/>
    <n v="9.6"/>
    <d v="1899-12-30T06:44:00"/>
    <n v="13.2"/>
    <s v="Mon"/>
    <n v="91886195"/>
    <n v="2156699"/>
    <s v="10-14"/>
    <x v="6"/>
    <n v="10"/>
    <x v="13"/>
    <s v=""/>
  </r>
  <r>
    <x v="2478"/>
    <n v="14.1"/>
    <n v="18"/>
    <d v="1899-12-30T14:08:00"/>
    <n v="10.5"/>
    <d v="1899-12-30T23:54:00"/>
    <n v="7.5"/>
    <s v="Tue"/>
    <n v="102233276"/>
    <n v="2389092"/>
    <s v="10-15"/>
    <x v="6"/>
    <n v="10"/>
    <x v="14"/>
    <s v=""/>
  </r>
  <r>
    <x v="2479"/>
    <n v="13.5"/>
    <n v="20.399999999999999"/>
    <d v="1899-12-30T14:42:00"/>
    <n v="7.2"/>
    <d v="1899-12-30T06:34:00"/>
    <n v="13.2"/>
    <s v="Wed"/>
    <n v="106376035"/>
    <n v="2487413"/>
    <s v="10-16"/>
    <x v="6"/>
    <n v="10"/>
    <x v="15"/>
    <s v=""/>
  </r>
  <r>
    <x v="2480"/>
    <n v="14"/>
    <n v="19.600000000000001"/>
    <d v="1899-12-30T14:15:00"/>
    <n v="9"/>
    <d v="1899-12-30T04:25:00"/>
    <n v="10.6"/>
    <s v="Thu"/>
    <n v="108955882"/>
    <n v="2547685"/>
    <s v="10-17"/>
    <x v="6"/>
    <n v="10"/>
    <x v="16"/>
    <s v=""/>
  </r>
  <r>
    <x v="2481"/>
    <n v="14.7"/>
    <n v="17.399999999999999"/>
    <d v="1899-12-30T11:02:00"/>
    <n v="12"/>
    <d v="1899-12-30T02:30:00"/>
    <n v="5.4"/>
    <s v="Fri"/>
    <n v="114406936"/>
    <n v="2678720"/>
    <s v="10-18"/>
    <x v="6"/>
    <n v="10"/>
    <x v="17"/>
    <s v=""/>
  </r>
  <r>
    <x v="2482"/>
    <n v="17.2"/>
    <n v="23.6"/>
    <d v="1899-12-30T14:39:00"/>
    <n v="13.7"/>
    <d v="1899-12-31T00:00:00"/>
    <n v="9.9"/>
    <s v="Sat"/>
    <n v="91488804"/>
    <n v="2141791"/>
    <s v="10-19"/>
    <x v="6"/>
    <n v="10"/>
    <x v="18"/>
    <s v=""/>
  </r>
  <r>
    <x v="2483"/>
    <n v="15.6"/>
    <n v="23"/>
    <d v="1899-12-30T14:05:00"/>
    <n v="11.7"/>
    <d v="1899-12-30T06:42:00"/>
    <n v="11.3"/>
    <s v="Sun"/>
    <n v="78335597"/>
    <n v="1832584"/>
    <s v="10-20"/>
    <x v="6"/>
    <n v="10"/>
    <x v="19"/>
    <s v=""/>
  </r>
  <r>
    <x v="2484"/>
    <n v="15.5"/>
    <n v="22.4"/>
    <d v="1899-12-30T13:32:00"/>
    <n v="11.1"/>
    <d v="1899-12-30T03:52:00"/>
    <n v="11.3"/>
    <s v="Mon"/>
    <n v="98974674"/>
    <n v="2317221"/>
    <s v="10-21"/>
    <x v="6"/>
    <n v="10"/>
    <x v="20"/>
    <s v=""/>
  </r>
  <r>
    <x v="2485"/>
    <n v="16"/>
    <n v="22.8"/>
    <d v="1899-12-30T14:01:00"/>
    <n v="10.7"/>
    <d v="1899-12-30T05:13:00"/>
    <n v="12.1"/>
    <s v="Tue"/>
    <n v="102626736"/>
    <n v="2406865"/>
    <s v="10-22"/>
    <x v="6"/>
    <n v="10"/>
    <x v="21"/>
    <s v=""/>
  </r>
  <r>
    <x v="2486"/>
    <n v="16.399999999999999"/>
    <n v="20.7"/>
    <d v="1899-12-30T13:08:00"/>
    <n v="11.9"/>
    <d v="1899-12-30T05:44:00"/>
    <n v="8.8000000000000007"/>
    <s v="Wed"/>
    <n v="104948150"/>
    <n v="2462089"/>
    <s v="10-23"/>
    <x v="6"/>
    <n v="10"/>
    <x v="22"/>
    <s v=""/>
  </r>
  <r>
    <x v="2487"/>
    <n v="17.899999999999999"/>
    <n v="20.7"/>
    <d v="1899-12-30T14:30:00"/>
    <n v="14.4"/>
    <d v="1899-12-30T06:46:00"/>
    <n v="6.3"/>
    <s v="Thu"/>
    <n v="101921511"/>
    <n v="2393766"/>
    <s v="10-24"/>
    <x v="6"/>
    <n v="10"/>
    <x v="23"/>
    <s v=""/>
  </r>
  <r>
    <x v="2488"/>
    <n v="19.2"/>
    <n v="24.7"/>
    <d v="1899-12-30T13:36:00"/>
    <n v="15.6"/>
    <d v="1899-12-30T07:07:00"/>
    <n v="9.1"/>
    <s v="Fri"/>
    <n v="97630512"/>
    <n v="2295173"/>
    <s v="10-25"/>
    <x v="6"/>
    <n v="10"/>
    <x v="24"/>
    <s v=""/>
  </r>
  <r>
    <x v="2489"/>
    <n v="15.5"/>
    <n v="18.8"/>
    <d v="1899-12-30T14:17:00"/>
    <n v="12.3"/>
    <d v="1899-12-30T23:45:00"/>
    <n v="6.5"/>
    <s v="Sat"/>
    <n v="90624721"/>
    <n v="2131581"/>
    <s v="10-26"/>
    <x v="6"/>
    <n v="10"/>
    <x v="25"/>
    <s v=""/>
  </r>
  <r>
    <x v="2490"/>
    <n v="12.3"/>
    <n v="17.899999999999999"/>
    <d v="1899-12-30T15:04:00"/>
    <n v="7.5"/>
    <d v="1899-12-30T23:24:00"/>
    <n v="10.4"/>
    <s v="Sun"/>
    <n v="89264332"/>
    <n v="2099357"/>
    <s v="10-27"/>
    <x v="6"/>
    <n v="10"/>
    <x v="26"/>
    <s v=""/>
  </r>
  <r>
    <x v="2491"/>
    <n v="11.6"/>
    <n v="19.399999999999999"/>
    <d v="1899-12-30T15:09:00"/>
    <n v="3.9"/>
    <d v="1899-12-30T06:35:00"/>
    <n v="15.5"/>
    <s v="Mon"/>
    <n v="114721048"/>
    <n v="2696867"/>
    <s v="10-28"/>
    <x v="6"/>
    <n v="10"/>
    <x v="27"/>
    <s v=""/>
  </r>
  <r>
    <x v="2492"/>
    <n v="14.3"/>
    <n v="20.399999999999999"/>
    <d v="1899-12-30T13:43:00"/>
    <n v="8"/>
    <d v="1899-12-30T05:04:00"/>
    <n v="12.4"/>
    <s v="Tue"/>
    <n v="118208384"/>
    <n v="2777132"/>
    <s v="10-29"/>
    <x v="6"/>
    <n v="10"/>
    <x v="28"/>
    <s v=""/>
  </r>
  <r>
    <x v="2493"/>
    <n v="13.5"/>
    <n v="18.8"/>
    <d v="1899-12-30T15:19:00"/>
    <n v="8.1999999999999993"/>
    <d v="1899-12-30T05:26:00"/>
    <n v="10.6"/>
    <s v="Wed"/>
    <n v="121276433"/>
    <n v="2849337"/>
    <s v="10-30"/>
    <x v="6"/>
    <n v="10"/>
    <x v="29"/>
    <s v=""/>
  </r>
  <r>
    <x v="2494"/>
    <n v="14.1"/>
    <n v="21.7"/>
    <d v="1899-12-30T15:15:00"/>
    <n v="6.5"/>
    <d v="1899-12-30T06:35:00"/>
    <n v="15.2"/>
    <s v="Thu"/>
    <n v="118508534"/>
    <n v="2767170"/>
    <s v="10-31"/>
    <x v="6"/>
    <n v="10"/>
    <x v="30"/>
    <s v=""/>
  </r>
  <r>
    <x v="2495"/>
    <n v="15.3"/>
    <n v="23.2"/>
    <d v="1899-12-30T15:18:00"/>
    <n v="9"/>
    <d v="1899-12-30T05:29:00"/>
    <n v="14.2"/>
    <s v="Fri"/>
    <n v="112648733"/>
    <n v="2626922"/>
    <s v="11-01"/>
    <x v="6"/>
    <n v="11"/>
    <x v="0"/>
    <s v=""/>
  </r>
  <r>
    <x v="2496"/>
    <n v="14.2"/>
    <n v="20.7"/>
    <d v="1899-12-30T14:26:00"/>
    <n v="8.6"/>
    <d v="1899-12-30T06:46:00"/>
    <n v="12.1"/>
    <s v="Sat"/>
    <n v="100479768"/>
    <n v="2351104"/>
    <s v="11-02"/>
    <x v="6"/>
    <n v="11"/>
    <x v="1"/>
    <s v=""/>
  </r>
  <r>
    <x v="2497"/>
    <n v="14.6"/>
    <n v="21.4"/>
    <d v="1899-12-30T14:46:00"/>
    <n v="9.6999999999999993"/>
    <d v="1899-12-30T05:56:00"/>
    <n v="11.7"/>
    <s v="Sun"/>
    <n v="89414325"/>
    <n v="2096992"/>
    <s v="11-03"/>
    <x v="6"/>
    <n v="11"/>
    <x v="2"/>
    <s v=""/>
  </r>
  <r>
    <x v="2498"/>
    <n v="13.4"/>
    <n v="18"/>
    <d v="1899-12-30T15:26:00"/>
    <n v="8.4"/>
    <d v="1899-12-30T23:56:00"/>
    <n v="9.6"/>
    <s v="Mon"/>
    <n v="115576734"/>
    <n v="2711299"/>
    <s v="11-04"/>
    <x v="6"/>
    <n v="11"/>
    <x v="3"/>
    <s v=""/>
  </r>
  <r>
    <x v="2499"/>
    <n v="12.4"/>
    <n v="20.100000000000001"/>
    <d v="1899-12-30T14:06:00"/>
    <n v="5.3"/>
    <d v="1899-12-30T06:23:00"/>
    <n v="14.8"/>
    <s v="Tue"/>
    <n v="123482583"/>
    <n v="2896508"/>
    <s v="11-05"/>
    <x v="6"/>
    <n v="11"/>
    <x v="4"/>
    <s v=""/>
  </r>
  <r>
    <x v="2500"/>
    <n v="12.5"/>
    <n v="20.399999999999999"/>
    <d v="1899-12-30T14:01:00"/>
    <n v="6.2"/>
    <d v="1899-12-30T06:42:00"/>
    <n v="14.2"/>
    <s v="Wed"/>
    <n v="125056581"/>
    <n v="2932603"/>
    <s v="11-06"/>
    <x v="6"/>
    <n v="11"/>
    <x v="5"/>
    <s v=""/>
  </r>
  <r>
    <x v="2501"/>
    <n v="13"/>
    <n v="18.7"/>
    <d v="1899-12-30T14:53:00"/>
    <n v="7.5"/>
    <d v="1899-12-30T23:53:00"/>
    <n v="11.2"/>
    <s v="Thu"/>
    <n v="127718260"/>
    <n v="2985103"/>
    <s v="11-07"/>
    <x v="6"/>
    <n v="11"/>
    <x v="6"/>
    <s v=""/>
  </r>
  <r>
    <x v="2502"/>
    <n v="10.199999999999999"/>
    <n v="17.2"/>
    <d v="1899-12-30T15:00:00"/>
    <n v="4.3"/>
    <d v="1899-12-30T06:11:00"/>
    <n v="12.9"/>
    <s v="Fri"/>
    <n v="136467690"/>
    <n v="3182998"/>
    <s v="11-08"/>
    <x v="6"/>
    <n v="11"/>
    <x v="7"/>
    <s v=""/>
  </r>
  <r>
    <x v="2503"/>
    <n v="9.4"/>
    <n v="17.899999999999999"/>
    <d v="1899-12-30T15:04:00"/>
    <n v="1.7"/>
    <d v="1899-12-30T06:36:00"/>
    <n v="16.2"/>
    <s v="Sat"/>
    <n v="127564420"/>
    <n v="2983125"/>
    <s v="11-09"/>
    <x v="6"/>
    <n v="11"/>
    <x v="8"/>
    <s v=""/>
  </r>
  <r>
    <x v="2504"/>
    <n v="9.4"/>
    <n v="16.399999999999999"/>
    <d v="1899-12-30T16:37:00"/>
    <n v="2.4"/>
    <d v="1899-12-30T05:35:00"/>
    <n v="14"/>
    <s v="Sun"/>
    <n v="124449515"/>
    <n v="2914936"/>
    <s v="11-10"/>
    <x v="6"/>
    <n v="11"/>
    <x v="9"/>
    <s v=""/>
  </r>
  <r>
    <x v="2505"/>
    <n v="12.4"/>
    <n v="18.399999999999999"/>
    <d v="1899-12-30T14:51:00"/>
    <n v="7.3"/>
    <d v="1899-12-30T06:24:00"/>
    <n v="11.1"/>
    <s v="Mon"/>
    <n v="138014426"/>
    <n v="3242387"/>
    <s v="11-11"/>
    <x v="6"/>
    <n v="11"/>
    <x v="10"/>
    <s v=""/>
  </r>
  <r>
    <x v="2506"/>
    <n v="10.9"/>
    <n v="17.399999999999999"/>
    <d v="1899-12-30T14:31:00"/>
    <n v="5.6"/>
    <d v="1899-12-30T07:11:00"/>
    <n v="11.8"/>
    <s v="Tue"/>
    <n v="141838278"/>
    <n v="3326292"/>
    <s v="11-12"/>
    <x v="6"/>
    <n v="11"/>
    <x v="11"/>
    <s v=""/>
  </r>
  <r>
    <x v="2507"/>
    <n v="9.6999999999999993"/>
    <n v="15.7"/>
    <d v="1899-12-30T17:37:00"/>
    <n v="3.9"/>
    <d v="1899-12-30T07:20:00"/>
    <n v="11.8"/>
    <s v="Wed"/>
    <n v="157423685"/>
    <n v="3702019"/>
    <s v="11-13"/>
    <x v="6"/>
    <n v="11"/>
    <x v="12"/>
    <s v=""/>
  </r>
  <r>
    <x v="2508"/>
    <n v="4.5999999999999996"/>
    <n v="10.5"/>
    <d v="1899-12-30T00:01:00"/>
    <n v="0.2"/>
    <d v="1899-12-30T23:07:00"/>
    <n v="10.3"/>
    <s v="Thu"/>
    <n v="178312000"/>
    <n v="4187228"/>
    <s v="11-14"/>
    <x v="6"/>
    <n v="11"/>
    <x v="13"/>
    <s v=""/>
  </r>
  <r>
    <x v="2509"/>
    <n v="7"/>
    <n v="16.2"/>
    <d v="1899-12-30T15:23:00"/>
    <n v="-1.9"/>
    <d v="1899-12-30T05:25:00"/>
    <n v="18.100000000000001"/>
    <s v="Fri"/>
    <n v="173045387"/>
    <n v="4054663"/>
    <s v="11-15"/>
    <x v="6"/>
    <n v="11"/>
    <x v="14"/>
    <s v=""/>
  </r>
  <r>
    <x v="2510"/>
    <n v="11.8"/>
    <n v="19.7"/>
    <d v="1899-12-30T14:35:00"/>
    <n v="4.9000000000000004"/>
    <d v="1899-12-30T05:42:00"/>
    <n v="14.8"/>
    <s v="Sat"/>
    <n v="137452809"/>
    <n v="3223315"/>
    <s v="11-16"/>
    <x v="6"/>
    <n v="11"/>
    <x v="15"/>
    <s v=""/>
  </r>
  <r>
    <x v="2511"/>
    <n v="10.5"/>
    <n v="15.1"/>
    <d v="1899-12-30T23:43:00"/>
    <n v="6.4"/>
    <d v="1899-12-30T06:09:00"/>
    <n v="8.6999999999999993"/>
    <s v="Sun"/>
    <n v="131748172"/>
    <n v="3092778"/>
    <s v="11-17"/>
    <x v="6"/>
    <n v="11"/>
    <x v="16"/>
    <s v=""/>
  </r>
  <r>
    <x v="2512"/>
    <n v="11"/>
    <n v="20.6"/>
    <d v="1899-12-30T02:11:00"/>
    <n v="4.9000000000000004"/>
    <d v="1899-12-30T23:58:00"/>
    <n v="15.7"/>
    <s v="Mon"/>
    <n v="158785908"/>
    <n v="3729301"/>
    <s v="11-18"/>
    <x v="6"/>
    <n v="11"/>
    <x v="17"/>
    <s v=""/>
  </r>
  <r>
    <x v="2513"/>
    <n v="5.0999999999999996"/>
    <n v="8.1999999999999993"/>
    <d v="1899-12-30T14:32:00"/>
    <n v="2.8"/>
    <d v="1899-12-30T23:40:00"/>
    <n v="5.4"/>
    <s v="Tue"/>
    <n v="184948091"/>
    <n v="4331122"/>
    <s v="11-19"/>
    <x v="6"/>
    <n v="11"/>
    <x v="18"/>
    <s v=""/>
  </r>
  <r>
    <x v="2514"/>
    <n v="4.3"/>
    <n v="10.4"/>
    <d v="1899-12-30T14:11:00"/>
    <n v="0.4"/>
    <d v="1899-12-30T23:58:00"/>
    <n v="10"/>
    <s v="Wed"/>
    <n v="193824269"/>
    <n v="4545258"/>
    <s v="11-20"/>
    <x v="6"/>
    <n v="11"/>
    <x v="19"/>
    <s v=""/>
  </r>
  <r>
    <x v="2515"/>
    <n v="6"/>
    <n v="13.8"/>
    <d v="1899-12-30T16:11:00"/>
    <n v="-2.6"/>
    <d v="1899-12-30T06:33:00"/>
    <n v="16.399999999999999"/>
    <s v="Thu"/>
    <n v="194996106"/>
    <n v="4568592"/>
    <s v="11-21"/>
    <x v="6"/>
    <n v="11"/>
    <x v="20"/>
    <s v=""/>
  </r>
  <r>
    <x v="2516"/>
    <n v="9.8000000000000007"/>
    <n v="17.600000000000001"/>
    <d v="1899-12-30T14:21:00"/>
    <n v="2.5"/>
    <d v="1899-12-30T06:35:00"/>
    <n v="15.1"/>
    <s v="Fri"/>
    <n v="174657477"/>
    <n v="4073332"/>
    <s v="11-22"/>
    <x v="6"/>
    <n v="11"/>
    <x v="21"/>
    <s v=""/>
  </r>
  <r>
    <x v="2517"/>
    <n v="10.9"/>
    <n v="18.3"/>
    <d v="1899-12-30T15:46:00"/>
    <n v="4.3"/>
    <d v="1899-12-30T07:39:00"/>
    <n v="14"/>
    <s v="Sat"/>
    <n v="146702979"/>
    <n v="3410230"/>
    <s v="11-23"/>
    <x v="6"/>
    <n v="11"/>
    <x v="22"/>
    <s v=""/>
  </r>
  <r>
    <x v="2518"/>
    <n v="13.9"/>
    <n v="20.2"/>
    <d v="1899-12-30T15:32:00"/>
    <n v="9.3000000000000007"/>
    <d v="1899-12-30T05:14:00"/>
    <n v="10.9"/>
    <s v="Sun"/>
    <n v="123908654"/>
    <n v="2885242"/>
    <s v="11-24"/>
    <x v="6"/>
    <n v="11"/>
    <x v="23"/>
    <s v=""/>
  </r>
  <r>
    <x v="2519"/>
    <n v="8.6999999999999993"/>
    <n v="13.7"/>
    <d v="1899-12-30T00:01:00"/>
    <n v="6.7"/>
    <d v="1899-12-30T09:25:00"/>
    <n v="7"/>
    <s v="Mon"/>
    <n v="170807227"/>
    <n v="4000514"/>
    <s v="11-25"/>
    <x v="6"/>
    <n v="11"/>
    <x v="24"/>
    <s v=""/>
  </r>
  <r>
    <x v="2520"/>
    <n v="9.8000000000000007"/>
    <n v="14.3"/>
    <d v="1899-12-30T13:32:00"/>
    <n v="6.7"/>
    <d v="1899-12-30T23:57:00"/>
    <n v="7.6"/>
    <s v="Tue"/>
    <n v="169289418"/>
    <n v="3958020"/>
    <s v="11-26"/>
    <x v="6"/>
    <n v="11"/>
    <x v="25"/>
    <s v=""/>
  </r>
  <r>
    <x v="2521"/>
    <n v="7.3"/>
    <n v="10.4"/>
    <d v="1899-12-30T12:14:00"/>
    <n v="4.3"/>
    <d v="1899-12-30T06:43:00"/>
    <n v="6.1"/>
    <s v="Wed"/>
    <n v="183900895"/>
    <n v="4301736"/>
    <s v="11-27"/>
    <x v="6"/>
    <n v="11"/>
    <x v="26"/>
    <s v=""/>
  </r>
  <r>
    <x v="2522"/>
    <n v="5.6"/>
    <n v="9.6"/>
    <d v="1899-12-30T12:35:00"/>
    <n v="2.2000000000000002"/>
    <d v="1899-12-30T04:46:00"/>
    <n v="7.4"/>
    <s v="Thu"/>
    <n v="194793590"/>
    <n v="4573379"/>
    <s v="11-28"/>
    <x v="6"/>
    <n v="11"/>
    <x v="27"/>
    <s v=""/>
  </r>
  <r>
    <x v="2523"/>
    <n v="5.0999999999999996"/>
    <n v="11.4"/>
    <d v="1899-12-30T15:18:00"/>
    <n v="-1"/>
    <d v="1899-12-30T07:10:00"/>
    <n v="12.4"/>
    <s v="Fri"/>
    <n v="197121964"/>
    <n v="4624423"/>
    <s v="11-29"/>
    <x v="6"/>
    <n v="11"/>
    <x v="28"/>
    <s v=""/>
  </r>
  <r>
    <x v="2524"/>
    <n v="6"/>
    <n v="13.3"/>
    <d v="1899-12-30T15:35:00"/>
    <n v="-0.2"/>
    <d v="1899-12-30T06:22:00"/>
    <n v="13.5"/>
    <s v="Sat"/>
    <n v="178908188"/>
    <n v="4189312"/>
    <s v="11-30"/>
    <x v="6"/>
    <n v="11"/>
    <x v="29"/>
    <s v=""/>
  </r>
  <r>
    <x v="2525"/>
    <n v="6.9"/>
    <n v="9"/>
    <d v="1899-12-30T10:32:00"/>
    <n v="5.4"/>
    <d v="1899-12-30T18:33:00"/>
    <n v="3.6"/>
    <s v="Sun"/>
    <n v="171666910"/>
    <n v="4009009"/>
    <s v="12-01"/>
    <x v="6"/>
    <n v="12"/>
    <x v="0"/>
    <s v=""/>
  </r>
  <r>
    <x v="2526"/>
    <n v="4.9000000000000004"/>
    <n v="7.5"/>
    <d v="1899-12-30T14:20:00"/>
    <n v="1.3"/>
    <d v="1899-12-30T23:50:00"/>
    <n v="6.2"/>
    <s v="Mon"/>
    <n v="206999740"/>
    <n v="4867015"/>
    <s v="12-02"/>
    <x v="6"/>
    <n v="12"/>
    <x v="1"/>
    <s v=""/>
  </r>
  <r>
    <x v="2527"/>
    <n v="4"/>
    <n v="8.5"/>
    <d v="1899-12-30T14:39:00"/>
    <n v="-0.2"/>
    <d v="1899-12-30T03:38:00"/>
    <n v="8.6999999999999993"/>
    <s v="Tue"/>
    <n v="216862480"/>
    <n v="5106422"/>
    <s v="12-03"/>
    <x v="6"/>
    <n v="12"/>
    <x v="2"/>
    <s v=""/>
  </r>
  <r>
    <x v="2528"/>
    <n v="4.8"/>
    <n v="10.199999999999999"/>
    <d v="1899-12-30T15:08:00"/>
    <n v="0.5"/>
    <d v="1899-12-30T03:33:00"/>
    <n v="9.6999999999999993"/>
    <s v="Wed"/>
    <n v="212547187"/>
    <n v="4991364"/>
    <s v="12-04"/>
    <x v="6"/>
    <n v="12"/>
    <x v="3"/>
    <s v=""/>
  </r>
  <r>
    <x v="2529"/>
    <n v="2"/>
    <n v="5.9"/>
    <d v="1899-12-30T13:59:00"/>
    <n v="-3"/>
    <d v="1899-12-30T23:59:00"/>
    <n v="8.9"/>
    <s v="Thu"/>
    <n v="231240828"/>
    <n v="5428815"/>
    <s v="12-05"/>
    <x v="6"/>
    <n v="12"/>
    <x v="4"/>
    <s v=""/>
  </r>
  <r>
    <x v="2530"/>
    <n v="-1.4"/>
    <n v="3.6"/>
    <d v="1899-12-30T14:26:00"/>
    <n v="-5.9"/>
    <d v="1899-12-30T07:20:00"/>
    <n v="9.5"/>
    <s v="Fri"/>
    <n v="252017027"/>
    <n v="5911090"/>
    <s v="12-06"/>
    <x v="6"/>
    <n v="12"/>
    <x v="5"/>
    <s v=""/>
  </r>
  <r>
    <x v="2531"/>
    <n v="2.4"/>
    <n v="7.9"/>
    <d v="1899-12-30T15:29:00"/>
    <n v="-4.9000000000000004"/>
    <d v="1899-12-30T00:59:00"/>
    <n v="12.8"/>
    <s v="Sat"/>
    <n v="226085180"/>
    <n v="5313571"/>
    <s v="12-07"/>
    <x v="6"/>
    <n v="12"/>
    <x v="6"/>
    <s v=""/>
  </r>
  <r>
    <x v="2532"/>
    <n v="2.6"/>
    <n v="9.3000000000000007"/>
    <d v="1899-12-30T15:36:00"/>
    <n v="-2.7"/>
    <d v="1899-12-30T07:23:00"/>
    <n v="12"/>
    <s v="Sun"/>
    <n v="204158238"/>
    <n v="4807983"/>
    <s v="12-08"/>
    <x v="6"/>
    <n v="12"/>
    <x v="7"/>
    <s v=""/>
  </r>
  <r>
    <x v="2533"/>
    <n v="2.5"/>
    <n v="10.9"/>
    <d v="1899-12-30T15:34:00"/>
    <n v="-3.9"/>
    <d v="1899-12-30T07:22:00"/>
    <n v="14.8"/>
    <s v="Mon"/>
    <n v="226824678"/>
    <n v="5330863"/>
    <s v="12-09"/>
    <x v="6"/>
    <n v="12"/>
    <x v="8"/>
    <s v=""/>
  </r>
  <r>
    <x v="2534"/>
    <n v="4.9000000000000004"/>
    <n v="14"/>
    <d v="1899-12-30T15:57:00"/>
    <n v="-1.9"/>
    <d v="1899-12-30T07:08:00"/>
    <n v="15.9"/>
    <s v="Tue"/>
    <n v="219197622"/>
    <n v="5143913"/>
    <s v="12-10"/>
    <x v="6"/>
    <n v="12"/>
    <x v="9"/>
    <s v=""/>
  </r>
  <r>
    <x v="2535"/>
    <n v="7.2"/>
    <n v="16.600000000000001"/>
    <d v="1899-12-30T13:38:00"/>
    <n v="1.5"/>
    <d v="1899-12-30T04:33:00"/>
    <n v="15.1"/>
    <s v="Wed"/>
    <n v="209181015"/>
    <n v="4920879"/>
    <s v="12-11"/>
    <x v="6"/>
    <n v="12"/>
    <x v="10"/>
    <s v=""/>
  </r>
  <r>
    <x v="2536"/>
    <n v="3.2"/>
    <n v="7"/>
    <d v="1899-12-30T15:18:00"/>
    <n v="0.2"/>
    <d v="1899-12-31T00:00:00"/>
    <n v="6.8"/>
    <s v="Thu"/>
    <n v="223303579"/>
    <n v="5254959"/>
    <s v="12-12"/>
    <x v="6"/>
    <n v="12"/>
    <x v="11"/>
    <s v=""/>
  </r>
  <r>
    <x v="2537"/>
    <n v="2.2999999999999998"/>
    <n v="8.6"/>
    <d v="1899-12-30T14:36:00"/>
    <n v="-4.3"/>
    <d v="1899-12-30T06:46:00"/>
    <n v="12.9"/>
    <s v="Fri"/>
    <n v="227936892"/>
    <n v="5343940"/>
    <s v="12-13"/>
    <x v="6"/>
    <n v="12"/>
    <x v="12"/>
    <s v=""/>
  </r>
  <r>
    <x v="2538"/>
    <n v="4.5"/>
    <n v="9.9"/>
    <d v="1899-12-30T15:10:00"/>
    <n v="0.3"/>
    <d v="1899-12-30T03:09:00"/>
    <n v="9.6"/>
    <s v="Sat"/>
    <n v="202904320"/>
    <n v="4750397"/>
    <s v="12-14"/>
    <x v="6"/>
    <n v="12"/>
    <x v="13"/>
    <s v=""/>
  </r>
  <r>
    <x v="2539"/>
    <n v="5"/>
    <n v="12.4"/>
    <d v="1899-12-30T15:18:00"/>
    <n v="-1.1000000000000001"/>
    <d v="1899-12-30T07:41:00"/>
    <n v="13.5"/>
    <s v="Sun"/>
    <n v="185331500"/>
    <n v="4345558"/>
    <s v="12-15"/>
    <x v="6"/>
    <n v="12"/>
    <x v="14"/>
    <s v=""/>
  </r>
  <r>
    <x v="2540"/>
    <n v="6.3"/>
    <n v="13.2"/>
    <d v="1899-12-30T15:46:00"/>
    <n v="-0.6"/>
    <d v="1899-12-30T06:43:00"/>
    <n v="13.8"/>
    <s v="Mon"/>
    <n v="201500690"/>
    <n v="4728799"/>
    <s v="12-16"/>
    <x v="6"/>
    <n v="12"/>
    <x v="15"/>
    <s v=""/>
  </r>
  <r>
    <x v="2541"/>
    <n v="9.1"/>
    <n v="15.1"/>
    <d v="1899-12-30T15:03:00"/>
    <n v="2.7"/>
    <d v="1899-12-30T07:23:00"/>
    <n v="12.4"/>
    <s v="Tue"/>
    <n v="194834104"/>
    <n v="4584118"/>
    <s v="12-17"/>
    <x v="6"/>
    <n v="12"/>
    <x v="16"/>
    <s v=""/>
  </r>
  <r>
    <x v="2542"/>
    <n v="7.4"/>
    <n v="11.2"/>
    <d v="1899-12-30T15:15:00"/>
    <n v="4.5999999999999996"/>
    <d v="1899-12-31T00:00:00"/>
    <n v="6.6"/>
    <s v="Wed"/>
    <n v="196026201"/>
    <n v="4611843"/>
    <s v="12-18"/>
    <x v="6"/>
    <n v="12"/>
    <x v="17"/>
    <s v=""/>
  </r>
  <r>
    <x v="2543"/>
    <n v="4.0999999999999996"/>
    <n v="8.5"/>
    <d v="1899-12-30T14:19:00"/>
    <n v="1.6"/>
    <d v="1899-12-30T07:57:00"/>
    <n v="6.9"/>
    <s v="Thu"/>
    <n v="214170298"/>
    <n v="5033122"/>
    <s v="12-19"/>
    <x v="6"/>
    <n v="12"/>
    <x v="18"/>
    <s v=""/>
  </r>
  <r>
    <x v="2544"/>
    <n v="2.4"/>
    <n v="6.1"/>
    <d v="1899-12-30T14:52:00"/>
    <n v="-1.3"/>
    <d v="1899-12-30T07:04:00"/>
    <n v="7.4"/>
    <s v="Fri"/>
    <n v="221085699"/>
    <n v="5194309"/>
    <s v="12-20"/>
    <x v="6"/>
    <n v="12"/>
    <x v="19"/>
    <s v=""/>
  </r>
  <r>
    <x v="2545"/>
    <n v="0.9"/>
    <n v="4.5"/>
    <d v="1899-12-30T13:49:00"/>
    <n v="-2.2999999999999998"/>
    <d v="1899-12-30T03:18:00"/>
    <n v="6.8"/>
    <s v="Sat"/>
    <n v="217677875"/>
    <n v="5112322"/>
    <s v="12-21"/>
    <x v="6"/>
    <n v="12"/>
    <x v="20"/>
    <s v=""/>
  </r>
  <r>
    <x v="2546"/>
    <n v="1.3"/>
    <n v="7.6"/>
    <d v="1899-12-30T15:27:00"/>
    <n v="-2.2000000000000002"/>
    <d v="1899-12-30T00:22:00"/>
    <n v="9.8000000000000007"/>
    <s v="Sun"/>
    <n v="208142761"/>
    <n v="4890933"/>
    <s v="12-22"/>
    <x v="6"/>
    <n v="12"/>
    <x v="21"/>
    <s v=""/>
  </r>
  <r>
    <x v="2547"/>
    <n v="3.6"/>
    <n v="10.4"/>
    <d v="1899-12-30T14:06:00"/>
    <n v="-2.6"/>
    <d v="1899-12-30T02:29:00"/>
    <n v="13"/>
    <s v="Mon"/>
    <n v="225766582"/>
    <n v="5300909"/>
    <s v="12-23"/>
    <x v="6"/>
    <n v="12"/>
    <x v="22"/>
    <s v=""/>
  </r>
  <r>
    <x v="2548"/>
    <n v="3.3"/>
    <n v="10.1"/>
    <d v="1899-12-30T15:24:00"/>
    <n v="-1.7"/>
    <d v="1899-12-30T07:40:00"/>
    <n v="11.8"/>
    <s v="Tue"/>
    <n v="221740302"/>
    <n v="5199413"/>
    <s v="12-24"/>
    <x v="6"/>
    <n v="12"/>
    <x v="23"/>
    <s v=""/>
  </r>
  <r>
    <x v="2549"/>
    <n v="4.5999999999999996"/>
    <n v="12.1"/>
    <d v="1899-12-30T15:32:00"/>
    <n v="-2.6"/>
    <d v="1899-12-30T06:37:00"/>
    <n v="14.7"/>
    <s v="Wed"/>
    <n v="208713907"/>
    <n v="4898332"/>
    <s v="12-25"/>
    <x v="6"/>
    <n v="12"/>
    <x v="24"/>
    <s v="기독탄신일"/>
  </r>
  <r>
    <x v="2550"/>
    <n v="4.2"/>
    <n v="7.1"/>
    <d v="1899-12-30T12:54:00"/>
    <n v="2.6"/>
    <d v="1899-12-30T04:42:00"/>
    <n v="4.5"/>
    <s v="Thu"/>
    <n v="223132246"/>
    <n v="5246962"/>
    <s v="12-26"/>
    <x v="6"/>
    <n v="12"/>
    <x v="25"/>
    <s v=""/>
  </r>
  <r>
    <x v="2551"/>
    <n v="1.9"/>
    <n v="5.6"/>
    <d v="1899-12-30T13:17:00"/>
    <n v="-0.6"/>
    <d v="1899-12-30T06:24:00"/>
    <n v="6.2"/>
    <s v="Fri"/>
    <n v="232277351"/>
    <n v="5451621"/>
    <s v="12-27"/>
    <x v="6"/>
    <n v="12"/>
    <x v="26"/>
    <s v=""/>
  </r>
  <r>
    <x v="2552"/>
    <n v="1.2"/>
    <n v="7.8"/>
    <d v="1899-12-30T14:32:00"/>
    <n v="-3.4"/>
    <d v="1899-12-30T07:30:00"/>
    <n v="11.2"/>
    <s v="Sat"/>
    <n v="216083928"/>
    <n v="5070848"/>
    <s v="12-28"/>
    <x v="6"/>
    <n v="12"/>
    <x v="27"/>
    <s v=""/>
  </r>
  <r>
    <x v="2553"/>
    <n v="0.6"/>
    <n v="4.3"/>
    <d v="1899-12-30T16:01:00"/>
    <n v="-4.3"/>
    <d v="1899-12-30T04:52:00"/>
    <n v="8.6"/>
    <s v="Sun"/>
    <n v="218088286"/>
    <n v="5112575"/>
    <s v="12-29"/>
    <x v="6"/>
    <n v="12"/>
    <x v="28"/>
    <s v=""/>
  </r>
  <r>
    <x v="2554"/>
    <n v="5.2"/>
    <n v="10.6"/>
    <d v="1899-12-30T15:43:00"/>
    <n v="1.8"/>
    <d v="1899-12-30T00:10:00"/>
    <n v="8.8000000000000007"/>
    <s v="Mon"/>
    <n v="223302435"/>
    <n v="5232713"/>
    <s v="12-30"/>
    <x v="6"/>
    <n v="12"/>
    <x v="29"/>
    <s v=""/>
  </r>
  <r>
    <x v="2555"/>
    <n v="-2.5"/>
    <n v="2.6"/>
    <d v="1899-12-30T00:01:00"/>
    <n v="-5.0999999999999996"/>
    <d v="1899-12-30T08:01:00"/>
    <n v="7.7"/>
    <s v="Tue"/>
    <n v="253331638"/>
    <n v="5934844"/>
    <s v="12-31"/>
    <x v="6"/>
    <n v="12"/>
    <x v="30"/>
    <s v=""/>
  </r>
  <r>
    <x v="2556"/>
    <n v="0.2"/>
    <n v="4.5999999999999996"/>
    <d v="1899-12-30T14:19:00"/>
    <n v="-4.9000000000000004"/>
    <d v="1899-12-30T02:10:00"/>
    <n v="9.5"/>
    <s v="Wed"/>
    <n v="229072653"/>
    <n v="5365462"/>
    <s v="01-01"/>
    <x v="7"/>
    <n v="1"/>
    <x v="0"/>
    <s v="신정연휴"/>
  </r>
  <r>
    <x v="2557"/>
    <n v="3.4"/>
    <n v="7.3"/>
    <d v="1899-12-30T14:27:00"/>
    <n v="-1.7"/>
    <d v="1899-12-30T03:27:00"/>
    <n v="9"/>
    <s v="Thu"/>
    <n v="237111588"/>
    <n v="5548499"/>
    <s v="01-02"/>
    <x v="7"/>
    <n v="1"/>
    <x v="1"/>
    <s v=""/>
  </r>
  <r>
    <x v="2558"/>
    <n v="3.6"/>
    <n v="8.6"/>
    <d v="1899-12-30T15:22:00"/>
    <n v="-0.8"/>
    <d v="1899-12-30T07:36:00"/>
    <n v="9.4"/>
    <s v="Fri"/>
    <n v="232571312"/>
    <n v="5449168"/>
    <s v="01-03"/>
    <x v="7"/>
    <n v="1"/>
    <x v="2"/>
    <s v=""/>
  </r>
  <r>
    <x v="2559"/>
    <n v="2.7"/>
    <n v="8.6"/>
    <d v="1899-12-30T14:43:00"/>
    <n v="-2.2999999999999998"/>
    <d v="1899-12-30T06:47:00"/>
    <n v="10.9"/>
    <s v="Sat"/>
    <n v="219810420"/>
    <n v="5167821"/>
    <s v="01-04"/>
    <x v="7"/>
    <n v="1"/>
    <x v="3"/>
    <s v=""/>
  </r>
  <r>
    <x v="2560"/>
    <n v="2.2000000000000002"/>
    <n v="10.199999999999999"/>
    <d v="1899-12-30T15:17:00"/>
    <n v="-4.3"/>
    <d v="1899-12-30T07:50:00"/>
    <n v="14.5"/>
    <s v="Sun"/>
    <n v="206700760"/>
    <n v="4860097"/>
    <s v="01-05"/>
    <x v="7"/>
    <n v="1"/>
    <x v="4"/>
    <s v=""/>
  </r>
  <r>
    <x v="2561"/>
    <n v="1.4"/>
    <n v="3"/>
    <d v="1899-12-30T23:59:00"/>
    <n v="-1.4"/>
    <d v="1899-12-30T01:54:00"/>
    <n v="4.4000000000000004"/>
    <s v="Mon"/>
    <n v="242522525"/>
    <n v="5700533"/>
    <s v="01-06"/>
    <x v="7"/>
    <n v="1"/>
    <x v="5"/>
    <s v=""/>
  </r>
  <r>
    <x v="2562"/>
    <n v="7"/>
    <n v="15.7"/>
    <d v="1899-12-30T22:40:00"/>
    <n v="2.9"/>
    <d v="1899-12-30T00:44:00"/>
    <n v="12.8"/>
    <s v="Tue"/>
    <n v="230560597"/>
    <n v="5416678"/>
    <s v="01-07"/>
    <x v="7"/>
    <n v="1"/>
    <x v="6"/>
    <s v=""/>
  </r>
  <r>
    <x v="2563"/>
    <n v="7.9"/>
    <n v="14.1"/>
    <d v="1899-12-30T00:02:00"/>
    <n v="5.4"/>
    <d v="1899-12-30T22:44:00"/>
    <n v="8.6999999999999993"/>
    <s v="Wed"/>
    <n v="214434856"/>
    <n v="5037838"/>
    <s v="01-08"/>
    <x v="7"/>
    <n v="1"/>
    <x v="7"/>
    <s v=""/>
  </r>
  <r>
    <x v="2564"/>
    <n v="3.2"/>
    <n v="6.5"/>
    <d v="1899-12-30T15:26:00"/>
    <n v="1"/>
    <d v="1899-12-30T23:54:00"/>
    <n v="5.5"/>
    <s v="Thu"/>
    <n v="223680045"/>
    <n v="5256283"/>
    <s v="01-09"/>
    <x v="7"/>
    <n v="1"/>
    <x v="8"/>
    <s v=""/>
  </r>
  <r>
    <x v="2565"/>
    <n v="2.2000000000000002"/>
    <n v="9.1999999999999993"/>
    <d v="1899-12-30T15:30:00"/>
    <n v="-3.6"/>
    <d v="1899-12-30T07:34:00"/>
    <n v="12.8"/>
    <s v="Fri"/>
    <n v="226561674"/>
    <n v="5312774"/>
    <s v="01-10"/>
    <x v="7"/>
    <n v="1"/>
    <x v="9"/>
    <s v=""/>
  </r>
  <r>
    <x v="2566"/>
    <n v="3.3"/>
    <n v="8"/>
    <d v="1899-12-30T15:43:00"/>
    <n v="-0.2"/>
    <d v="1899-12-30T08:07:00"/>
    <n v="8.1999999999999993"/>
    <s v="Sat"/>
    <n v="210329784"/>
    <n v="4919405"/>
    <s v="01-11"/>
    <x v="7"/>
    <n v="1"/>
    <x v="10"/>
    <s v=""/>
  </r>
  <r>
    <x v="2567"/>
    <n v="2.7"/>
    <n v="6.5"/>
    <d v="1899-12-30T14:38:00"/>
    <n v="0.2"/>
    <d v="1899-12-30T01:17:00"/>
    <n v="6.3"/>
    <s v="Sun"/>
    <n v="201472003"/>
    <n v="4719450"/>
    <s v="01-12"/>
    <x v="7"/>
    <n v="1"/>
    <x v="11"/>
    <s v=""/>
  </r>
  <r>
    <x v="2568"/>
    <n v="2.1"/>
    <n v="5.5"/>
    <d v="1899-12-30T14:36:00"/>
    <n v="-0.6"/>
    <d v="1899-12-30T23:27:00"/>
    <n v="6.1"/>
    <s v="Mon"/>
    <n v="234751742"/>
    <n v="5506579"/>
    <s v="01-13"/>
    <x v="7"/>
    <n v="1"/>
    <x v="12"/>
    <s v=""/>
  </r>
  <r>
    <x v="2569"/>
    <n v="1.6"/>
    <n v="5.8"/>
    <d v="1899-12-30T15:58:00"/>
    <n v="-0.9"/>
    <d v="1899-12-30T02:46:00"/>
    <n v="6.7"/>
    <s v="Tue"/>
    <n v="244599975"/>
    <n v="5739638"/>
    <s v="01-14"/>
    <x v="7"/>
    <n v="1"/>
    <x v="13"/>
    <s v=""/>
  </r>
  <r>
    <x v="2570"/>
    <n v="0.9"/>
    <n v="5.2"/>
    <d v="1899-12-30T14:09:00"/>
    <n v="-2.8"/>
    <d v="1899-12-30T02:48:00"/>
    <n v="8"/>
    <s v="Wed"/>
    <n v="248183924"/>
    <n v="5823516"/>
    <s v="01-15"/>
    <x v="7"/>
    <n v="1"/>
    <x v="14"/>
    <s v=""/>
  </r>
  <r>
    <x v="2571"/>
    <n v="0.3"/>
    <n v="7.2"/>
    <d v="1899-12-30T15:44:00"/>
    <n v="-4.7"/>
    <d v="1899-12-30T05:21:00"/>
    <n v="11.9"/>
    <s v="Thu"/>
    <n v="254026064"/>
    <n v="5953654"/>
    <s v="01-16"/>
    <x v="7"/>
    <n v="1"/>
    <x v="15"/>
    <s v=""/>
  </r>
  <r>
    <x v="2572"/>
    <n v="1.4"/>
    <n v="8"/>
    <d v="1899-12-30T15:42:00"/>
    <n v="-2.1"/>
    <d v="1899-12-30T06:37:00"/>
    <n v="10.1"/>
    <s v="Fri"/>
    <n v="245875657"/>
    <n v="5770092"/>
    <s v="01-17"/>
    <x v="7"/>
    <n v="1"/>
    <x v="16"/>
    <s v=""/>
  </r>
  <r>
    <x v="2573"/>
    <n v="3.1"/>
    <n v="8.6999999999999993"/>
    <d v="1899-12-30T15:57:00"/>
    <n v="-1.1000000000000001"/>
    <d v="1899-12-30T23:42:00"/>
    <n v="9.8000000000000007"/>
    <s v="Sat"/>
    <n v="224576714"/>
    <n v="5261902"/>
    <s v="01-18"/>
    <x v="7"/>
    <n v="1"/>
    <x v="17"/>
    <s v=""/>
  </r>
  <r>
    <x v="2574"/>
    <n v="3.2"/>
    <n v="9"/>
    <d v="1899-12-30T14:42:00"/>
    <n v="-3.2"/>
    <d v="1899-12-30T04:27:00"/>
    <n v="12.2"/>
    <s v="Sun"/>
    <n v="213694967"/>
    <n v="5008884"/>
    <s v="01-19"/>
    <x v="7"/>
    <n v="1"/>
    <x v="18"/>
    <s v=""/>
  </r>
  <r>
    <x v="2575"/>
    <n v="4.5999999999999996"/>
    <n v="8.1"/>
    <d v="1899-12-30T15:31:00"/>
    <n v="2.4"/>
    <d v="1899-12-30T23:39:00"/>
    <n v="5.7"/>
    <s v="Mon"/>
    <n v="232030230"/>
    <n v="5439766"/>
    <s v="01-20"/>
    <x v="7"/>
    <n v="1"/>
    <x v="19"/>
    <s v=""/>
  </r>
  <r>
    <x v="2576"/>
    <n v="1.9"/>
    <n v="7.9"/>
    <d v="1899-12-30T15:20:00"/>
    <n v="-2"/>
    <d v="1899-12-30T07:41:00"/>
    <n v="9.9"/>
    <s v="Tue"/>
    <n v="240043500"/>
    <n v="5622255"/>
    <s v="01-21"/>
    <x v="7"/>
    <n v="1"/>
    <x v="20"/>
    <s v=""/>
  </r>
  <r>
    <x v="2577"/>
    <n v="2.9"/>
    <n v="5.7"/>
    <d v="1899-12-30T14:18:00"/>
    <n v="0.2"/>
    <d v="1899-12-30T00:04:00"/>
    <n v="5.5"/>
    <s v="Wed"/>
    <n v="240221778"/>
    <n v="5624863"/>
    <s v="01-22"/>
    <x v="7"/>
    <n v="1"/>
    <x v="21"/>
    <s v=""/>
  </r>
  <r>
    <x v="2578"/>
    <n v="5"/>
    <n v="8.6"/>
    <d v="1899-12-30T15:30:00"/>
    <n v="2.7"/>
    <d v="1899-12-30T00:01:00"/>
    <n v="5.9"/>
    <s v="Thu"/>
    <n v="228889237"/>
    <n v="5356799"/>
    <s v="01-23"/>
    <x v="7"/>
    <n v="1"/>
    <x v="22"/>
    <s v=""/>
  </r>
  <r>
    <x v="2579"/>
    <n v="6.1"/>
    <n v="11.8"/>
    <d v="1899-12-30T14:42:00"/>
    <n v="0.5"/>
    <d v="1899-12-30T07:12:00"/>
    <n v="11.3"/>
    <s v="Fri"/>
    <n v="198868932"/>
    <n v="4653000"/>
    <s v="01-24"/>
    <x v="7"/>
    <n v="1"/>
    <x v="23"/>
    <s v="설날 전날"/>
  </r>
  <r>
    <x v="2580"/>
    <n v="7.2"/>
    <n v="9.8000000000000007"/>
    <d v="1899-12-30T14:25:00"/>
    <n v="5.4"/>
    <d v="1899-12-30T23:59:00"/>
    <n v="4.4000000000000004"/>
    <s v="Sat"/>
    <n v="168682095"/>
    <n v="3943448"/>
    <s v="01-25"/>
    <x v="7"/>
    <n v="1"/>
    <x v="24"/>
    <s v="설날"/>
  </r>
  <r>
    <x v="2581"/>
    <n v="6.7"/>
    <n v="11.2"/>
    <d v="1899-12-30T14:29:00"/>
    <n v="1.7"/>
    <d v="1899-12-30T05:37:00"/>
    <n v="9.5"/>
    <s v="Sun"/>
    <n v="168812000"/>
    <n v="3947238"/>
    <s v="01-26"/>
    <x v="7"/>
    <n v="1"/>
    <x v="25"/>
    <s v="설날 다음날"/>
  </r>
  <r>
    <x v="2582"/>
    <n v="6.2"/>
    <n v="8.5"/>
    <d v="1899-12-30T00:27:00"/>
    <n v="4.5"/>
    <d v="1899-12-30T21:38:00"/>
    <n v="4"/>
    <s v="Mon"/>
    <n v="187174790"/>
    <n v="4383081"/>
    <s v="01-27"/>
    <x v="7"/>
    <n v="1"/>
    <x v="26"/>
    <s v="설날 대체 휴일"/>
  </r>
  <r>
    <x v="2583"/>
    <n v="7.4"/>
    <n v="11.1"/>
    <d v="1899-12-30T14:36:00"/>
    <n v="4.5"/>
    <d v="1899-12-30T00:01:00"/>
    <n v="6.6"/>
    <s v="Tue"/>
    <n v="203426874"/>
    <n v="4779443"/>
    <s v="01-28"/>
    <x v="7"/>
    <n v="1"/>
    <x v="27"/>
    <s v=""/>
  </r>
  <r>
    <x v="2584"/>
    <n v="6.2"/>
    <n v="9.8000000000000007"/>
    <d v="1899-12-30T14:20:00"/>
    <n v="3.6"/>
    <d v="1899-12-30T07:57:00"/>
    <n v="6.2"/>
    <s v="Wed"/>
    <n v="207453682"/>
    <n v="4876312"/>
    <s v="01-29"/>
    <x v="7"/>
    <n v="1"/>
    <x v="28"/>
    <s v=""/>
  </r>
  <r>
    <x v="2585"/>
    <n v="5.7"/>
    <n v="9.3000000000000007"/>
    <d v="1899-12-30T11:03:00"/>
    <n v="3.1"/>
    <d v="1899-12-30T07:55:00"/>
    <n v="6.2"/>
    <s v="Thu"/>
    <n v="207917024"/>
    <n v="4886516"/>
    <s v="01-30"/>
    <x v="7"/>
    <n v="1"/>
    <x v="29"/>
    <s v=""/>
  </r>
  <r>
    <x v="2586"/>
    <n v="4.4000000000000004"/>
    <n v="8.3000000000000007"/>
    <d v="1899-12-30T16:20:00"/>
    <n v="0.9"/>
    <d v="1899-12-31T00:00:00"/>
    <n v="7.4"/>
    <s v="Fri"/>
    <n v="212247855"/>
    <n v="4984660"/>
    <s v="01-31"/>
    <x v="7"/>
    <n v="1"/>
    <x v="30"/>
    <s v=""/>
  </r>
  <r>
    <x v="2587"/>
    <n v="2.9"/>
    <n v="8.1"/>
    <d v="1899-12-30T16:03:00"/>
    <n v="-1.8"/>
    <d v="1899-12-30T06:42:00"/>
    <n v="9.9"/>
    <s v="Sat"/>
    <n v="201444950"/>
    <n v="4723525"/>
    <s v="02-01"/>
    <x v="7"/>
    <n v="2"/>
    <x v="0"/>
    <s v=""/>
  </r>
  <r>
    <x v="2588"/>
    <n v="3.6"/>
    <n v="9.5"/>
    <d v="1899-12-30T14:39:00"/>
    <n v="-1.7"/>
    <d v="1899-12-30T07:11:00"/>
    <n v="11.2"/>
    <s v="Sun"/>
    <n v="188966858"/>
    <n v="4427118"/>
    <s v="02-02"/>
    <x v="7"/>
    <n v="2"/>
    <x v="1"/>
    <s v=""/>
  </r>
  <r>
    <x v="2589"/>
    <n v="3.1"/>
    <n v="7.5"/>
    <d v="1899-12-30T15:21:00"/>
    <n v="0.3"/>
    <d v="1899-12-30T02:16:00"/>
    <n v="7.2"/>
    <s v="Mon"/>
    <n v="221050528"/>
    <n v="5177491"/>
    <s v="02-03"/>
    <x v="7"/>
    <n v="2"/>
    <x v="2"/>
    <s v=""/>
  </r>
  <r>
    <x v="2590"/>
    <n v="1.9"/>
    <n v="7.7"/>
    <d v="1899-12-30T16:35:00"/>
    <n v="-4.3"/>
    <d v="1899-12-30T07:41:00"/>
    <n v="12"/>
    <s v="Tue"/>
    <n v="232753031"/>
    <n v="5461304"/>
    <s v="02-04"/>
    <x v="7"/>
    <n v="2"/>
    <x v="3"/>
    <s v=""/>
  </r>
  <r>
    <x v="2591"/>
    <n v="-1.5"/>
    <n v="3.4"/>
    <d v="1899-12-30T01:13:00"/>
    <n v="-4.9000000000000004"/>
    <d v="1899-12-30T23:42:00"/>
    <n v="8.3000000000000007"/>
    <s v="Wed"/>
    <n v="255282746"/>
    <n v="5993106"/>
    <s v="02-05"/>
    <x v="7"/>
    <n v="2"/>
    <x v="4"/>
    <s v=""/>
  </r>
  <r>
    <x v="2592"/>
    <n v="-2.1"/>
    <n v="3.6"/>
    <d v="1899-12-30T16:43:00"/>
    <n v="-7.5"/>
    <d v="1899-12-30T07:26:00"/>
    <n v="11.1"/>
    <s v="Thu"/>
    <n v="267591051"/>
    <n v="6279400"/>
    <s v="02-06"/>
    <x v="7"/>
    <n v="2"/>
    <x v="5"/>
    <s v=""/>
  </r>
  <r>
    <x v="2593"/>
    <n v="1.1000000000000001"/>
    <n v="7.7"/>
    <d v="1899-12-30T15:00:00"/>
    <n v="-4.4000000000000004"/>
    <d v="1899-12-30T07:48:00"/>
    <n v="12.1"/>
    <s v="Fri"/>
    <n v="253480790"/>
    <n v="5946104"/>
    <s v="02-07"/>
    <x v="7"/>
    <n v="2"/>
    <x v="6"/>
    <s v=""/>
  </r>
  <r>
    <x v="2594"/>
    <n v="2.9"/>
    <n v="7.2"/>
    <d v="1899-12-30T15:04:00"/>
    <n v="0.4"/>
    <d v="1899-12-30T23:59:00"/>
    <n v="6.8"/>
    <s v="Sat"/>
    <n v="223394918"/>
    <n v="5246031"/>
    <s v="02-08"/>
    <x v="7"/>
    <n v="2"/>
    <x v="7"/>
    <s v=""/>
  </r>
  <r>
    <x v="2595"/>
    <n v="1.9"/>
    <n v="8"/>
    <d v="1899-12-30T16:17:00"/>
    <n v="-4.4000000000000004"/>
    <d v="1899-12-30T07:14:00"/>
    <n v="12.4"/>
    <s v="Sun"/>
    <n v="208865749"/>
    <n v="4903070"/>
    <s v="02-09"/>
    <x v="7"/>
    <n v="2"/>
    <x v="8"/>
    <s v=""/>
  </r>
  <r>
    <x v="2596"/>
    <n v="5.5"/>
    <n v="12.1"/>
    <d v="1899-12-30T15:56:00"/>
    <n v="1.4"/>
    <d v="1899-12-30T00:23:00"/>
    <n v="10.7"/>
    <s v="Mon"/>
    <n v="217002513"/>
    <n v="5085540"/>
    <s v="02-10"/>
    <x v="7"/>
    <n v="2"/>
    <x v="9"/>
    <s v=""/>
  </r>
  <r>
    <x v="2597"/>
    <n v="6.1"/>
    <n v="13.5"/>
    <d v="1899-12-30T14:39:00"/>
    <n v="-2.9"/>
    <d v="1899-12-30T07:20:00"/>
    <n v="16.399999999999999"/>
    <s v="Tue"/>
    <n v="213866750"/>
    <n v="5023570"/>
    <s v="02-11"/>
    <x v="7"/>
    <n v="2"/>
    <x v="10"/>
    <s v=""/>
  </r>
  <r>
    <x v="2598"/>
    <n v="8.1"/>
    <n v="9.5"/>
    <d v="1899-12-30T15:13:00"/>
    <n v="6"/>
    <d v="1899-12-30T07:46:00"/>
    <n v="3.5"/>
    <s v="Wed"/>
    <n v="205519842"/>
    <n v="4830427"/>
    <s v="02-12"/>
    <x v="7"/>
    <n v="2"/>
    <x v="11"/>
    <s v=""/>
  </r>
  <r>
    <x v="2599"/>
    <n v="10.4"/>
    <n v="15.3"/>
    <d v="1899-12-30T15:17:00"/>
    <n v="6"/>
    <d v="1899-12-30T23:34:00"/>
    <n v="9.3000000000000007"/>
    <s v="Thu"/>
    <n v="182760337"/>
    <n v="4293915"/>
    <s v="02-13"/>
    <x v="7"/>
    <n v="2"/>
    <x v="12"/>
    <s v=""/>
  </r>
  <r>
    <x v="2600"/>
    <n v="10.7"/>
    <n v="18.5"/>
    <d v="1899-12-30T16:12:00"/>
    <n v="5.2"/>
    <d v="1899-12-30T07:10:00"/>
    <n v="13.3"/>
    <s v="Fri"/>
    <n v="171710552"/>
    <n v="4029285"/>
    <s v="02-14"/>
    <x v="7"/>
    <n v="2"/>
    <x v="13"/>
    <s v=""/>
  </r>
  <r>
    <x v="2601"/>
    <n v="12"/>
    <n v="17.3"/>
    <d v="1899-12-30T13:57:00"/>
    <n v="7.4"/>
    <d v="1899-12-30T02:54:00"/>
    <n v="9.9"/>
    <s v="Sat"/>
    <n v="149931744"/>
    <n v="3516100"/>
    <s v="02-15"/>
    <x v="7"/>
    <n v="2"/>
    <x v="14"/>
    <s v=""/>
  </r>
  <r>
    <x v="2602"/>
    <n v="5"/>
    <n v="12.1"/>
    <d v="1899-12-30T00:01:00"/>
    <n v="0.1"/>
    <d v="1899-12-30T22:41:00"/>
    <n v="12"/>
    <s v="Sun"/>
    <n v="165060465"/>
    <n v="3873161"/>
    <s v="02-16"/>
    <x v="7"/>
    <n v="2"/>
    <x v="15"/>
    <s v=""/>
  </r>
  <r>
    <x v="2603"/>
    <n v="-1.6"/>
    <n v="1.8"/>
    <d v="1899-12-30T13:15:00"/>
    <n v="-4.2"/>
    <d v="1899-12-30T23:41:00"/>
    <n v="6"/>
    <s v="Mon"/>
    <n v="237168397"/>
    <n v="5565241"/>
    <s v="02-17"/>
    <x v="7"/>
    <n v="2"/>
    <x v="16"/>
    <s v=""/>
  </r>
  <r>
    <x v="2604"/>
    <n v="-0.2"/>
    <n v="5.3"/>
    <d v="1899-12-30T15:43:00"/>
    <n v="-5.4"/>
    <d v="1899-12-30T05:12:00"/>
    <n v="10.7"/>
    <s v="Tue"/>
    <n v="247011214"/>
    <n v="5797073"/>
    <s v="02-18"/>
    <x v="7"/>
    <n v="2"/>
    <x v="17"/>
    <s v=""/>
  </r>
  <r>
    <x v="2605"/>
    <n v="4.7"/>
    <n v="11.4"/>
    <d v="1899-12-30T15:19:00"/>
    <n v="-0.6"/>
    <d v="1899-12-30T07:00:00"/>
    <n v="12"/>
    <s v="Wed"/>
    <n v="225262135"/>
    <n v="5271422"/>
    <s v="02-19"/>
    <x v="7"/>
    <n v="2"/>
    <x v="18"/>
    <s v=""/>
  </r>
  <r>
    <x v="2606"/>
    <n v="6.1"/>
    <n v="14.4"/>
    <d v="1899-12-30T15:15:00"/>
    <n v="-0.3"/>
    <d v="1899-12-30T07:29:00"/>
    <n v="14.7"/>
    <s v="Thu"/>
    <n v="204466735"/>
    <n v="4772340"/>
    <s v="02-20"/>
    <x v="7"/>
    <n v="2"/>
    <x v="19"/>
    <s v=""/>
  </r>
  <r>
    <x v="2607"/>
    <n v="8.3000000000000007"/>
    <n v="16.7"/>
    <d v="1899-12-30T14:22:00"/>
    <n v="-0.8"/>
    <d v="1899-12-30T07:07:00"/>
    <n v="17.5"/>
    <s v="Fri"/>
    <n v="190257126"/>
    <n v="4429116"/>
    <s v="02-21"/>
    <x v="7"/>
    <n v="2"/>
    <x v="20"/>
    <s v=""/>
  </r>
  <r>
    <x v="2608"/>
    <n v="8.1999999999999993"/>
    <n v="12.1"/>
    <d v="1899-12-30T12:33:00"/>
    <n v="3.2"/>
    <d v="1899-12-30T23:59:00"/>
    <n v="8.9"/>
    <s v="Sat"/>
    <n v="167700033"/>
    <n v="3934311"/>
    <s v="02-22"/>
    <x v="7"/>
    <n v="2"/>
    <x v="21"/>
    <s v=""/>
  </r>
  <r>
    <x v="2609"/>
    <n v="4.9000000000000004"/>
    <n v="11.2"/>
    <d v="1899-12-30T15:58:00"/>
    <n v="0.6"/>
    <d v="1899-12-30T06:54:00"/>
    <n v="10.6"/>
    <s v="Sun"/>
    <n v="166603443"/>
    <n v="3914075"/>
    <s v="02-23"/>
    <x v="7"/>
    <n v="2"/>
    <x v="22"/>
    <s v=""/>
  </r>
  <r>
    <x v="2610"/>
    <n v="8.1"/>
    <n v="16.399999999999999"/>
    <d v="1899-12-30T15:27:00"/>
    <n v="-1.2"/>
    <d v="1899-12-30T07:07:00"/>
    <n v="17.600000000000001"/>
    <s v="Mon"/>
    <n v="182170157"/>
    <n v="4270640"/>
    <s v="02-24"/>
    <x v="7"/>
    <n v="2"/>
    <x v="23"/>
    <s v=""/>
  </r>
  <r>
    <x v="2611"/>
    <n v="7"/>
    <n v="9.8000000000000007"/>
    <d v="1899-12-30T00:01:00"/>
    <n v="5.7"/>
    <d v="1899-12-30T04:45:00"/>
    <n v="4.0999999999999996"/>
    <s v="Tue"/>
    <n v="192651909"/>
    <n v="4515053"/>
    <s v="02-25"/>
    <x v="7"/>
    <n v="2"/>
    <x v="24"/>
    <s v=""/>
  </r>
  <r>
    <x v="2612"/>
    <n v="8.3000000000000007"/>
    <n v="13.5"/>
    <d v="1899-12-30T15:36:00"/>
    <n v="5.9"/>
    <d v="1899-12-30T22:44:00"/>
    <n v="7.6"/>
    <s v="Wed"/>
    <n v="181902289"/>
    <n v="4275776"/>
    <s v="02-26"/>
    <x v="7"/>
    <n v="2"/>
    <x v="25"/>
    <s v=""/>
  </r>
  <r>
    <x v="2613"/>
    <n v="6.1"/>
    <n v="9.3000000000000007"/>
    <d v="1899-12-30T15:29:00"/>
    <n v="4.5999999999999996"/>
    <d v="1899-12-30T06:40:00"/>
    <n v="4.7"/>
    <s v="Thu"/>
    <n v="187706971"/>
    <n v="4412329"/>
    <s v="02-27"/>
    <x v="7"/>
    <n v="2"/>
    <x v="26"/>
    <s v=""/>
  </r>
  <r>
    <x v="2614"/>
    <n v="4.5"/>
    <n v="8.1"/>
    <d v="1899-12-30T13:27:00"/>
    <n v="2.2999999999999998"/>
    <d v="1899-12-30T06:46:00"/>
    <n v="5.8"/>
    <s v="Fri"/>
    <n v="196382620"/>
    <n v="4604947"/>
    <s v="02-28"/>
    <x v="7"/>
    <n v="2"/>
    <x v="27"/>
    <s v=""/>
  </r>
  <r>
    <x v="2615"/>
    <n v="6.3"/>
    <n v="11.8"/>
    <d v="1899-12-30T16:08:00"/>
    <n v="2"/>
    <d v="1899-12-30T01:38:00"/>
    <n v="9.8000000000000007"/>
    <s v="Sat"/>
    <n v="174118602"/>
    <n v="4079712"/>
    <s v="02-29"/>
    <x v="7"/>
    <n v="2"/>
    <x v="28"/>
    <s v=""/>
  </r>
  <r>
    <x v="2616"/>
    <n v="9.4"/>
    <n v="14.7"/>
    <d v="1899-12-30T14:23:00"/>
    <n v="3.6"/>
    <d v="1899-12-30T03:09:00"/>
    <n v="11.1"/>
    <s v="Sun"/>
    <n v="149370886"/>
    <n v="3500218"/>
    <s v="03-01"/>
    <x v="7"/>
    <n v="3"/>
    <x v="0"/>
    <s v="삼일절"/>
  </r>
  <r>
    <x v="2617"/>
    <n v="7.1"/>
    <n v="11.5"/>
    <d v="1899-12-30T15:52:00"/>
    <n v="4.2"/>
    <d v="1899-12-30T07:02:00"/>
    <n v="7.3"/>
    <s v="Mon"/>
    <n v="175175008"/>
    <n v="4098954"/>
    <s v="03-02"/>
    <x v="7"/>
    <n v="3"/>
    <x v="1"/>
    <s v=""/>
  </r>
  <r>
    <x v="2618"/>
    <n v="7.7"/>
    <n v="12.5"/>
    <d v="1899-12-30T16:01:00"/>
    <n v="3.7"/>
    <d v="1899-12-30T06:34:00"/>
    <n v="8.8000000000000007"/>
    <s v="Tue"/>
    <n v="177994741"/>
    <n v="4173617"/>
    <s v="03-03"/>
    <x v="7"/>
    <n v="3"/>
    <x v="2"/>
    <s v=""/>
  </r>
  <r>
    <x v="2619"/>
    <n v="5.9"/>
    <n v="10.6"/>
    <d v="1899-12-30T14:30:00"/>
    <n v="1"/>
    <d v="1899-12-30T23:41:00"/>
    <n v="9.6"/>
    <s v="Wed"/>
    <n v="186201402"/>
    <n v="4371741"/>
    <s v="03-04"/>
    <x v="7"/>
    <n v="3"/>
    <x v="3"/>
    <s v=""/>
  </r>
  <r>
    <x v="2620"/>
    <n v="3.7"/>
    <n v="10.4"/>
    <d v="1899-12-30T15:39:00"/>
    <n v="-0.7"/>
    <d v="1899-12-30T05:08:00"/>
    <n v="11.1"/>
    <s v="Thu"/>
    <n v="194958218"/>
    <n v="4568419"/>
    <s v="03-05"/>
    <x v="7"/>
    <n v="3"/>
    <x v="4"/>
    <s v=""/>
  </r>
  <r>
    <x v="2621"/>
    <n v="5.4"/>
    <n v="13.9"/>
    <d v="1899-12-30T15:34:00"/>
    <n v="-2.9"/>
    <d v="1899-12-30T06:46:00"/>
    <n v="16.8"/>
    <s v="Fri"/>
    <n v="188241210"/>
    <n v="4418791"/>
    <s v="03-06"/>
    <x v="7"/>
    <n v="3"/>
    <x v="5"/>
    <s v=""/>
  </r>
  <r>
    <x v="2622"/>
    <n v="5.7"/>
    <n v="10.199999999999999"/>
    <d v="1899-12-30T16:01:00"/>
    <n v="1.5"/>
    <d v="1899-12-30T06:49:00"/>
    <n v="8.6999999999999993"/>
    <s v="Sat"/>
    <n v="173425377"/>
    <n v="4072404"/>
    <s v="03-07"/>
    <x v="7"/>
    <n v="3"/>
    <x v="6"/>
    <s v=""/>
  </r>
  <r>
    <x v="2623"/>
    <n v="8.3000000000000007"/>
    <n v="16"/>
    <d v="1899-12-30T15:31:00"/>
    <n v="1.8"/>
    <d v="1899-12-30T04:37:00"/>
    <n v="14.2"/>
    <s v="Sun"/>
    <n v="150583476"/>
    <n v="3525939"/>
    <s v="03-08"/>
    <x v="7"/>
    <n v="3"/>
    <x v="7"/>
    <s v=""/>
  </r>
  <r>
    <x v="2624"/>
    <n v="9.1"/>
    <n v="15.1"/>
    <d v="1899-12-30T13:57:00"/>
    <n v="1.6"/>
    <d v="1899-12-30T06:57:00"/>
    <n v="13.5"/>
    <s v="Mon"/>
    <n v="168412387"/>
    <n v="3949767"/>
    <s v="03-09"/>
    <x v="7"/>
    <n v="3"/>
    <x v="8"/>
    <s v=""/>
  </r>
  <r>
    <x v="2625"/>
    <n v="9"/>
    <n v="10.7"/>
    <d v="1899-12-30T12:05:00"/>
    <n v="5.8"/>
    <d v="1899-12-30T23:58:00"/>
    <n v="4.9000000000000004"/>
    <s v="Tue"/>
    <n v="176056927"/>
    <n v="4135950"/>
    <s v="03-10"/>
    <x v="7"/>
    <n v="3"/>
    <x v="9"/>
    <s v=""/>
  </r>
  <r>
    <x v="2626"/>
    <n v="6.4"/>
    <n v="11.2"/>
    <d v="1899-12-30T14:47:00"/>
    <n v="2.9"/>
    <d v="1899-12-30T06:44:00"/>
    <n v="8.3000000000000007"/>
    <s v="Wed"/>
    <n v="187254023"/>
    <n v="4408475"/>
    <s v="03-11"/>
    <x v="7"/>
    <n v="3"/>
    <x v="10"/>
    <s v=""/>
  </r>
  <r>
    <x v="2627"/>
    <n v="8.3000000000000007"/>
    <n v="17.100000000000001"/>
    <d v="1899-12-30T16:04:00"/>
    <n v="-0.9"/>
    <d v="1899-12-30T06:44:00"/>
    <n v="18"/>
    <s v="Thu"/>
    <n v="178649266"/>
    <n v="4203728"/>
    <s v="03-12"/>
    <x v="7"/>
    <n v="3"/>
    <x v="11"/>
    <s v=""/>
  </r>
  <r>
    <x v="2628"/>
    <n v="9.4"/>
    <n v="15.4"/>
    <d v="1899-12-30T15:31:00"/>
    <n v="3.8"/>
    <d v="1899-12-30T06:10:00"/>
    <n v="11.6"/>
    <s v="Fri"/>
    <n v="171480582"/>
    <n v="4026495"/>
    <s v="03-13"/>
    <x v="7"/>
    <n v="3"/>
    <x v="12"/>
    <s v=""/>
  </r>
  <r>
    <x v="2629"/>
    <n v="6.5"/>
    <n v="11.5"/>
    <d v="1899-12-30T15:56:00"/>
    <n v="1.6"/>
    <d v="1899-12-30T07:43:00"/>
    <n v="9.9"/>
    <s v="Sat"/>
    <n v="166263029"/>
    <n v="3906621"/>
    <s v="03-14"/>
    <x v="7"/>
    <n v="3"/>
    <x v="13"/>
    <s v=""/>
  </r>
  <r>
    <x v="2630"/>
    <n v="6.2"/>
    <n v="12.2"/>
    <d v="1899-12-30T12:37:00"/>
    <n v="1.6"/>
    <d v="1899-12-30T05:47:00"/>
    <n v="10.6"/>
    <s v="Sun"/>
    <n v="160886062"/>
    <n v="3785809"/>
    <s v="03-15"/>
    <x v="7"/>
    <n v="3"/>
    <x v="14"/>
    <s v=""/>
  </r>
  <r>
    <x v="2631"/>
    <n v="6.4"/>
    <n v="12.1"/>
    <d v="1899-12-30T16:16:00"/>
    <n v="0.8"/>
    <d v="1899-12-30T06:07:00"/>
    <n v="11.3"/>
    <s v="Mon"/>
    <n v="181798752"/>
    <n v="4275675"/>
    <s v="03-16"/>
    <x v="7"/>
    <n v="3"/>
    <x v="15"/>
    <s v=""/>
  </r>
  <r>
    <x v="2632"/>
    <n v="10.5"/>
    <n v="18.600000000000001"/>
    <d v="1899-12-30T14:54:00"/>
    <n v="1.1000000000000001"/>
    <d v="1899-12-30T06:03:00"/>
    <n v="17.5"/>
    <s v="Tue"/>
    <n v="170563416"/>
    <n v="4018537"/>
    <s v="03-17"/>
    <x v="7"/>
    <n v="3"/>
    <x v="16"/>
    <s v=""/>
  </r>
  <r>
    <x v="2633"/>
    <n v="11.7"/>
    <n v="19.600000000000001"/>
    <d v="1899-12-30T15:38:00"/>
    <n v="3.3"/>
    <d v="1899-12-30T06:38:00"/>
    <n v="16.3"/>
    <s v="Wed"/>
    <n v="156078534"/>
    <n v="3673266"/>
    <s v="03-18"/>
    <x v="7"/>
    <n v="3"/>
    <x v="17"/>
    <s v=""/>
  </r>
  <r>
    <x v="2634"/>
    <n v="10.8"/>
    <n v="19.399999999999999"/>
    <d v="1899-12-30T10:46:00"/>
    <n v="6"/>
    <d v="1899-12-30T05:50:00"/>
    <n v="13.4"/>
    <s v="Thu"/>
    <n v="152809841"/>
    <n v="3596995"/>
    <s v="03-19"/>
    <x v="7"/>
    <n v="3"/>
    <x v="18"/>
    <s v=""/>
  </r>
  <r>
    <x v="2635"/>
    <n v="12"/>
    <n v="18.600000000000001"/>
    <d v="1899-12-30T16:53:00"/>
    <n v="7"/>
    <d v="1899-12-30T06:30:00"/>
    <n v="11.6"/>
    <s v="Fri"/>
    <n v="148153933"/>
    <n v="3493055"/>
    <s v="03-20"/>
    <x v="7"/>
    <n v="3"/>
    <x v="19"/>
    <s v=""/>
  </r>
  <r>
    <x v="2636"/>
    <n v="15"/>
    <n v="25.4"/>
    <d v="1899-12-30T15:50:00"/>
    <n v="5.2"/>
    <d v="1899-12-30T06:18:00"/>
    <n v="20.2"/>
    <s v="Sat"/>
    <n v="121621343"/>
    <n v="2861143"/>
    <s v="03-21"/>
    <x v="7"/>
    <n v="3"/>
    <x v="20"/>
    <s v=""/>
  </r>
  <r>
    <x v="2637"/>
    <n v="14.1"/>
    <n v="21.7"/>
    <d v="1899-12-30T13:38:00"/>
    <n v="7.8"/>
    <d v="1899-12-30T23:57:00"/>
    <n v="13.9"/>
    <s v="Sun"/>
    <n v="101788177"/>
    <n v="2392751"/>
    <s v="03-22"/>
    <x v="7"/>
    <n v="3"/>
    <x v="21"/>
    <s v=""/>
  </r>
  <r>
    <x v="2638"/>
    <n v="11.5"/>
    <n v="20.100000000000001"/>
    <d v="1899-12-30T15:24:00"/>
    <n v="3"/>
    <d v="1899-12-30T06:24:00"/>
    <n v="17.100000000000001"/>
    <s v="Mon"/>
    <n v="128020027"/>
    <n v="3009560"/>
    <s v="03-23"/>
    <x v="7"/>
    <n v="3"/>
    <x v="22"/>
    <s v=""/>
  </r>
  <r>
    <x v="2639"/>
    <n v="11.2"/>
    <n v="19"/>
    <d v="1899-12-30T15:11:00"/>
    <n v="3.8"/>
    <d v="1899-12-30T06:12:00"/>
    <n v="15.2"/>
    <s v="Tue"/>
    <n v="131204856"/>
    <n v="3081044"/>
    <s v="03-24"/>
    <x v="7"/>
    <n v="3"/>
    <x v="23"/>
    <s v=""/>
  </r>
  <r>
    <x v="2640"/>
    <n v="13.1"/>
    <n v="21.4"/>
    <d v="1899-12-30T16:50:00"/>
    <n v="3.6"/>
    <d v="1899-12-30T06:31:00"/>
    <n v="17.8"/>
    <s v="Wed"/>
    <n v="128071520"/>
    <n v="3006506"/>
    <s v="03-25"/>
    <x v="7"/>
    <n v="3"/>
    <x v="24"/>
    <s v=""/>
  </r>
  <r>
    <x v="2641"/>
    <n v="13.2"/>
    <n v="16.899999999999999"/>
    <d v="1899-12-30T12:21:00"/>
    <n v="9.8000000000000007"/>
    <d v="1899-12-30T05:47:00"/>
    <n v="7.1"/>
    <s v="Thu"/>
    <n v="128831520"/>
    <n v="3023396"/>
    <s v="03-26"/>
    <x v="7"/>
    <n v="3"/>
    <x v="25"/>
    <s v=""/>
  </r>
  <r>
    <x v="2642"/>
    <n v="14.6"/>
    <n v="19.600000000000001"/>
    <d v="1899-12-30T14:20:00"/>
    <n v="9.8000000000000007"/>
    <d v="1899-12-30T23:53:00"/>
    <n v="9.8000000000000007"/>
    <s v="Fri"/>
    <n v="122151344"/>
    <n v="2870859"/>
    <s v="03-27"/>
    <x v="7"/>
    <n v="3"/>
    <x v="26"/>
    <s v=""/>
  </r>
  <r>
    <x v="2643"/>
    <n v="8.1999999999999993"/>
    <n v="11.1"/>
    <d v="1899-12-30T13:22:00"/>
    <n v="6.2"/>
    <d v="1899-12-30T23:57:00"/>
    <n v="4.9000000000000004"/>
    <s v="Sat"/>
    <n v="128439551"/>
    <n v="3018433"/>
    <s v="03-28"/>
    <x v="7"/>
    <n v="3"/>
    <x v="27"/>
    <s v=""/>
  </r>
  <r>
    <x v="2644"/>
    <n v="8.6999999999999993"/>
    <n v="14.4"/>
    <d v="1899-12-30T15:02:00"/>
    <n v="3.4"/>
    <d v="1899-12-30T06:16:00"/>
    <n v="11"/>
    <s v="Sun"/>
    <n v="124035143"/>
    <n v="2910970"/>
    <s v="03-29"/>
    <x v="7"/>
    <n v="3"/>
    <x v="28"/>
    <s v=""/>
  </r>
  <r>
    <x v="2645"/>
    <n v="11.5"/>
    <n v="18.3"/>
    <d v="1899-12-30T14:47:00"/>
    <n v="6.1"/>
    <d v="1899-12-30T06:07:00"/>
    <n v="12.2"/>
    <s v="Mon"/>
    <n v="135460898"/>
    <n v="3176003"/>
    <s v="03-30"/>
    <x v="7"/>
    <n v="3"/>
    <x v="29"/>
    <s v=""/>
  </r>
  <r>
    <x v="2646"/>
    <n v="12.8"/>
    <n v="21.1"/>
    <d v="1899-12-30T15:08:00"/>
    <n v="4.5999999999999996"/>
    <d v="1899-12-30T06:14:00"/>
    <n v="16.5"/>
    <s v="Tue"/>
    <n v="128958452"/>
    <n v="3021213"/>
    <s v="03-31"/>
    <x v="7"/>
    <n v="3"/>
    <x v="30"/>
    <s v=""/>
  </r>
  <r>
    <x v="2647"/>
    <n v="13.9"/>
    <n v="19.8"/>
    <d v="1899-12-30T15:51:00"/>
    <n v="9"/>
    <d v="1899-12-30T23:53:00"/>
    <n v="10.8"/>
    <s v="Wed"/>
    <n v="125602624"/>
    <n v="2944063"/>
    <s v="04-01"/>
    <x v="7"/>
    <n v="4"/>
    <x v="0"/>
    <s v=""/>
  </r>
  <r>
    <x v="2648"/>
    <n v="12.6"/>
    <n v="19"/>
    <d v="1899-12-30T16:12:00"/>
    <n v="4.4000000000000004"/>
    <d v="1899-12-30T06:30:00"/>
    <n v="14.6"/>
    <s v="Thu"/>
    <n v="129001495"/>
    <n v="3020032"/>
    <s v="04-02"/>
    <x v="7"/>
    <n v="4"/>
    <x v="1"/>
    <s v=""/>
  </r>
  <r>
    <x v="2649"/>
    <n v="13.5"/>
    <n v="20.6"/>
    <d v="1899-12-30T17:05:00"/>
    <n v="5.3"/>
    <d v="1899-12-30T06:10:00"/>
    <n v="15.3"/>
    <s v="Fri"/>
    <n v="122823807"/>
    <n v="2876007"/>
    <s v="04-03"/>
    <x v="7"/>
    <n v="4"/>
    <x v="2"/>
    <s v=""/>
  </r>
  <r>
    <x v="2650"/>
    <n v="10.8"/>
    <n v="20.2"/>
    <d v="1899-12-30T14:35:00"/>
    <n v="5.5"/>
    <d v="1899-12-30T06:35:00"/>
    <n v="14.7"/>
    <s v="Sat"/>
    <n v="111680484"/>
    <n v="2616216"/>
    <s v="04-04"/>
    <x v="7"/>
    <n v="4"/>
    <x v="3"/>
    <s v=""/>
  </r>
  <r>
    <x v="2651"/>
    <n v="9.3000000000000007"/>
    <n v="16.600000000000001"/>
    <d v="1899-12-30T15:58:00"/>
    <n v="1.5"/>
    <d v="1899-12-30T06:10:00"/>
    <n v="15.1"/>
    <s v="Sun"/>
    <n v="111243712"/>
    <n v="2606542"/>
    <s v="04-05"/>
    <x v="7"/>
    <n v="4"/>
    <x v="4"/>
    <s v=""/>
  </r>
  <r>
    <x v="2652"/>
    <n v="11.3"/>
    <n v="18.899999999999999"/>
    <d v="1899-12-30T16:33:00"/>
    <n v="1.3"/>
    <d v="1899-12-30T06:00:00"/>
    <n v="17.600000000000001"/>
    <s v="Mon"/>
    <n v="129573752"/>
    <n v="3040467"/>
    <s v="04-06"/>
    <x v="7"/>
    <n v="4"/>
    <x v="5"/>
    <s v=""/>
  </r>
  <r>
    <x v="2653"/>
    <n v="15.3"/>
    <n v="21.7"/>
    <d v="1899-12-30T16:30:00"/>
    <n v="8.5"/>
    <d v="1899-12-30T06:18:00"/>
    <n v="13.2"/>
    <s v="Tue"/>
    <n v="123290885"/>
    <n v="2890154"/>
    <s v="04-07"/>
    <x v="7"/>
    <n v="4"/>
    <x v="6"/>
    <s v=""/>
  </r>
  <r>
    <x v="2654"/>
    <n v="12.2"/>
    <n v="18.8"/>
    <d v="1899-12-30T14:25:00"/>
    <n v="7.1"/>
    <d v="1899-12-30T23:51:00"/>
    <n v="11.7"/>
    <s v="Wed"/>
    <n v="124271387"/>
    <n v="2913826"/>
    <s v="04-08"/>
    <x v="7"/>
    <n v="4"/>
    <x v="7"/>
    <s v=""/>
  </r>
  <r>
    <x v="2655"/>
    <n v="10.3"/>
    <n v="17.5"/>
    <d v="1899-12-30T16:18:00"/>
    <n v="3"/>
    <d v="1899-12-30T05:55:00"/>
    <n v="14.5"/>
    <s v="Thu"/>
    <n v="129754682"/>
    <n v="3048825"/>
    <s v="04-09"/>
    <x v="7"/>
    <n v="4"/>
    <x v="8"/>
    <s v=""/>
  </r>
  <r>
    <x v="2656"/>
    <n v="11"/>
    <n v="15"/>
    <d v="1899-12-30T14:03:00"/>
    <n v="8.1999999999999993"/>
    <d v="1899-12-30T05:01:00"/>
    <n v="6.8"/>
    <s v="Fri"/>
    <n v="128437756"/>
    <n v="3017383"/>
    <s v="04-10"/>
    <x v="7"/>
    <n v="4"/>
    <x v="9"/>
    <s v=""/>
  </r>
  <r>
    <x v="2657"/>
    <n v="10.6"/>
    <n v="15.2"/>
    <d v="1899-12-30T15:53:00"/>
    <n v="5.8"/>
    <d v="1899-12-30T05:57:00"/>
    <n v="9.4"/>
    <s v="Sat"/>
    <n v="117454936"/>
    <n v="2755840"/>
    <s v="04-11"/>
    <x v="7"/>
    <n v="4"/>
    <x v="10"/>
    <s v=""/>
  </r>
  <r>
    <x v="2658"/>
    <n v="9.1999999999999993"/>
    <n v="13"/>
    <d v="1899-12-30T15:30:00"/>
    <n v="7.6"/>
    <d v="1899-12-31T00:00:00"/>
    <n v="5.4"/>
    <s v="Sun"/>
    <n v="119263299"/>
    <n v="2803155"/>
    <s v="04-12"/>
    <x v="7"/>
    <n v="4"/>
    <x v="11"/>
    <s v=""/>
  </r>
  <r>
    <x v="2659"/>
    <n v="10.199999999999999"/>
    <n v="16.7"/>
    <d v="1899-12-30T16:23:00"/>
    <n v="6.4"/>
    <d v="1899-12-30T23:47:00"/>
    <n v="10.3"/>
    <s v="Mon"/>
    <n v="138382415"/>
    <n v="3258585"/>
    <s v="04-13"/>
    <x v="7"/>
    <n v="4"/>
    <x v="12"/>
    <s v=""/>
  </r>
  <r>
    <x v="2660"/>
    <n v="14.6"/>
    <n v="23.9"/>
    <d v="1899-12-30T15:29:00"/>
    <n v="2.4"/>
    <d v="1899-12-30T06:07:00"/>
    <n v="21.5"/>
    <s v="Tue"/>
    <n v="129757822"/>
    <n v="3054259"/>
    <s v="04-14"/>
    <x v="7"/>
    <n v="4"/>
    <x v="13"/>
    <s v=""/>
  </r>
  <r>
    <x v="2661"/>
    <n v="14.5"/>
    <n v="23.1"/>
    <d v="1899-12-30T16:08:00"/>
    <n v="6.6"/>
    <d v="1899-12-30T05:22:00"/>
    <n v="16.5"/>
    <s v="Wed"/>
    <n v="114404360"/>
    <n v="2691066"/>
    <s v="04-15"/>
    <x v="7"/>
    <n v="4"/>
    <x v="14"/>
    <s v="국회의원 선거일"/>
  </r>
  <r>
    <x v="2662"/>
    <n v="12.8"/>
    <n v="18.100000000000001"/>
    <d v="1899-12-30T14:31:00"/>
    <n v="9"/>
    <d v="1899-12-30T05:17:00"/>
    <n v="9.1"/>
    <s v="Thu"/>
    <n v="119144053"/>
    <n v="2798532"/>
    <s v="04-16"/>
    <x v="7"/>
    <n v="4"/>
    <x v="15"/>
    <s v=""/>
  </r>
  <r>
    <x v="2663"/>
    <n v="10.7"/>
    <n v="12.9"/>
    <d v="1899-12-30T16:13:00"/>
    <n v="8.6"/>
    <d v="1899-12-30T10:21:00"/>
    <n v="4.3"/>
    <s v="Fri"/>
    <n v="128078214"/>
    <n v="3012962"/>
    <s v="04-17"/>
    <x v="7"/>
    <n v="4"/>
    <x v="16"/>
    <s v=""/>
  </r>
  <r>
    <x v="2664"/>
    <n v="14"/>
    <n v="19.899999999999999"/>
    <d v="1899-12-30T16:37:00"/>
    <n v="10.3"/>
    <d v="1899-12-30T06:26:00"/>
    <n v="9.6"/>
    <s v="Sat"/>
    <n v="103207450"/>
    <n v="2424043"/>
    <s v="04-18"/>
    <x v="7"/>
    <n v="4"/>
    <x v="17"/>
    <s v=""/>
  </r>
  <r>
    <x v="2665"/>
    <n v="11.1"/>
    <n v="13.9"/>
    <d v="1899-12-30T12:00:00"/>
    <n v="9.6"/>
    <d v="1899-12-30T23:46:00"/>
    <n v="4.3"/>
    <s v="Sun"/>
    <n v="110215809"/>
    <n v="2586223"/>
    <s v="04-19"/>
    <x v="7"/>
    <n v="4"/>
    <x v="18"/>
    <s v=""/>
  </r>
  <r>
    <x v="2666"/>
    <n v="13.6"/>
    <n v="19.8"/>
    <d v="1899-12-30T14:50:00"/>
    <n v="9.6"/>
    <d v="1899-12-30T02:46:00"/>
    <n v="10.199999999999999"/>
    <s v="Mon"/>
    <n v="120906645"/>
    <n v="2838331"/>
    <s v="04-20"/>
    <x v="7"/>
    <n v="4"/>
    <x v="19"/>
    <s v=""/>
  </r>
  <r>
    <x v="2667"/>
    <n v="11.4"/>
    <n v="17.3"/>
    <d v="1899-12-30T12:48:00"/>
    <n v="6.2"/>
    <d v="1899-12-30T23:42:00"/>
    <n v="11.1"/>
    <s v="Tue"/>
    <n v="132618325"/>
    <n v="3116341"/>
    <s v="04-21"/>
    <x v="7"/>
    <n v="4"/>
    <x v="20"/>
    <s v=""/>
  </r>
  <r>
    <x v="2668"/>
    <n v="8.5"/>
    <n v="14.4"/>
    <d v="1899-12-30T13:47:00"/>
    <n v="4.8"/>
    <d v="1899-12-30T05:10:00"/>
    <n v="9.6"/>
    <s v="Wed"/>
    <n v="146127321"/>
    <n v="3434667"/>
    <s v="04-22"/>
    <x v="7"/>
    <n v="4"/>
    <x v="21"/>
    <s v=""/>
  </r>
  <r>
    <x v="2669"/>
    <n v="9.9"/>
    <n v="16"/>
    <d v="1899-12-30T15:04:00"/>
    <n v="4.9000000000000004"/>
    <d v="1899-12-30T03:32:00"/>
    <n v="11.1"/>
    <s v="Thu"/>
    <n v="143797134"/>
    <n v="3381518"/>
    <s v="04-23"/>
    <x v="7"/>
    <n v="4"/>
    <x v="22"/>
    <s v=""/>
  </r>
  <r>
    <x v="2670"/>
    <n v="11.8"/>
    <n v="18.399999999999999"/>
    <d v="1899-12-30T14:15:00"/>
    <n v="4.2"/>
    <d v="1899-12-30T05:45:00"/>
    <n v="14.2"/>
    <s v="Fri"/>
    <n v="131632561"/>
    <n v="3097998"/>
    <s v="04-24"/>
    <x v="7"/>
    <n v="4"/>
    <x v="23"/>
    <s v=""/>
  </r>
  <r>
    <x v="2671"/>
    <n v="15.9"/>
    <n v="24.1"/>
    <d v="1899-12-30T14:31:00"/>
    <n v="5.7"/>
    <d v="1899-12-30T05:02:00"/>
    <n v="18.399999999999999"/>
    <s v="Sat"/>
    <n v="106580091"/>
    <n v="2510745"/>
    <s v="04-25"/>
    <x v="7"/>
    <n v="4"/>
    <x v="24"/>
    <s v=""/>
  </r>
  <r>
    <x v="2672"/>
    <n v="13.6"/>
    <n v="19.8"/>
    <d v="1899-12-30T16:35:00"/>
    <n v="9.4"/>
    <d v="1899-12-30T23:47:00"/>
    <n v="10.4"/>
    <s v="Sun"/>
    <n v="93588154"/>
    <n v="2204571"/>
    <s v="04-26"/>
    <x v="7"/>
    <n v="4"/>
    <x v="25"/>
    <s v=""/>
  </r>
  <r>
    <x v="2673"/>
    <n v="12.9"/>
    <n v="20"/>
    <d v="1899-12-30T15:56:00"/>
    <n v="5.4"/>
    <d v="1899-12-30T05:34:00"/>
    <n v="14.6"/>
    <s v="Mon"/>
    <n v="113793772"/>
    <n v="2679227"/>
    <s v="04-27"/>
    <x v="7"/>
    <n v="4"/>
    <x v="26"/>
    <s v=""/>
  </r>
  <r>
    <x v="2674"/>
    <n v="15.2"/>
    <n v="22.6"/>
    <d v="1899-12-30T16:00:00"/>
    <n v="6.2"/>
    <d v="1899-12-30T05:35:00"/>
    <n v="16.399999999999999"/>
    <s v="Tue"/>
    <n v="113520911"/>
    <n v="2667630"/>
    <s v="04-28"/>
    <x v="7"/>
    <n v="4"/>
    <x v="27"/>
    <s v=""/>
  </r>
  <r>
    <x v="2675"/>
    <n v="17.600000000000001"/>
    <n v="26.1"/>
    <d v="1899-12-30T16:40:00"/>
    <n v="7.5"/>
    <d v="1899-12-30T05:30:00"/>
    <n v="18.600000000000001"/>
    <s v="Wed"/>
    <n v="106885899"/>
    <n v="2510964"/>
    <s v="04-29"/>
    <x v="7"/>
    <n v="4"/>
    <x v="28"/>
    <s v=""/>
  </r>
  <r>
    <x v="2676"/>
    <n v="18.899999999999999"/>
    <n v="28"/>
    <d v="1899-12-30T16:31:00"/>
    <n v="10.199999999999999"/>
    <d v="1899-12-30T05:39:00"/>
    <n v="17.8"/>
    <s v="Thu"/>
    <n v="86551550"/>
    <n v="2034246"/>
    <s v="04-30"/>
    <x v="7"/>
    <n v="4"/>
    <x v="29"/>
    <s v="부처님오신날"/>
  </r>
  <r>
    <x v="2677"/>
    <n v="22.7"/>
    <n v="31.3"/>
    <d v="1899-12-30T15:38:00"/>
    <n v="14.3"/>
    <d v="1899-12-30T05:22:00"/>
    <n v="17"/>
    <s v="Fri"/>
    <n v="69506678"/>
    <n v="1634080"/>
    <s v="05-01"/>
    <x v="7"/>
    <n v="5"/>
    <x v="0"/>
    <s v=""/>
  </r>
  <r>
    <x v="2678"/>
    <n v="22.7"/>
    <n v="29.7"/>
    <d v="1899-12-30T14:51:00"/>
    <n v="17.600000000000001"/>
    <d v="1899-12-30T06:19:00"/>
    <n v="12.1"/>
    <s v="Sat"/>
    <n v="60613139"/>
    <n v="1425209"/>
    <s v="05-02"/>
    <x v="7"/>
    <n v="5"/>
    <x v="1"/>
    <s v=""/>
  </r>
  <r>
    <x v="2679"/>
    <n v="17.899999999999999"/>
    <n v="20.3"/>
    <d v="1899-12-30T00:01:00"/>
    <n v="16.399999999999999"/>
    <d v="1899-12-30T04:07:00"/>
    <n v="3.9"/>
    <s v="Sun"/>
    <n v="59896782"/>
    <n v="1411987"/>
    <s v="05-03"/>
    <x v="7"/>
    <n v="5"/>
    <x v="2"/>
    <s v=""/>
  </r>
  <r>
    <x v="2680"/>
    <n v="21.5"/>
    <n v="29.7"/>
    <d v="1899-12-30T15:13:00"/>
    <n v="14.7"/>
    <d v="1899-12-30T23:52:00"/>
    <n v="15"/>
    <s v="Mon"/>
    <n v="72088312"/>
    <n v="1698700"/>
    <s v="05-04"/>
    <x v="7"/>
    <n v="5"/>
    <x v="3"/>
    <s v=""/>
  </r>
  <r>
    <x v="2681"/>
    <n v="16.8"/>
    <n v="21.2"/>
    <d v="1899-12-30T12:04:00"/>
    <n v="14.4"/>
    <d v="1899-12-30T02:52:00"/>
    <n v="6.8"/>
    <s v="Tue"/>
    <n v="72481509"/>
    <n v="1705409"/>
    <s v="05-05"/>
    <x v="7"/>
    <n v="5"/>
    <x v="4"/>
    <s v="어린이날"/>
  </r>
  <r>
    <x v="2682"/>
    <n v="17.5"/>
    <n v="26.1"/>
    <d v="1899-12-30T13:08:00"/>
    <n v="13.3"/>
    <d v="1899-12-30T05:50:00"/>
    <n v="12.8"/>
    <s v="Wed"/>
    <n v="83193694"/>
    <n v="1957657"/>
    <s v="05-06"/>
    <x v="7"/>
    <n v="5"/>
    <x v="5"/>
    <s v=""/>
  </r>
  <r>
    <x v="2683"/>
    <n v="15.8"/>
    <n v="21.9"/>
    <d v="1899-12-30T12:18:00"/>
    <n v="9.8000000000000007"/>
    <d v="1899-12-30T05:33:00"/>
    <n v="12.1"/>
    <s v="Thu"/>
    <n v="87884981"/>
    <n v="2065411"/>
    <s v="05-07"/>
    <x v="7"/>
    <n v="5"/>
    <x v="6"/>
    <s v=""/>
  </r>
  <r>
    <x v="2684"/>
    <n v="17.600000000000001"/>
    <n v="25.6"/>
    <d v="1899-12-30T13:40:00"/>
    <n v="9.1"/>
    <d v="1899-12-30T05:24:00"/>
    <n v="16.5"/>
    <s v="Fri"/>
    <n v="83941788"/>
    <n v="1972115"/>
    <s v="05-08"/>
    <x v="7"/>
    <n v="5"/>
    <x v="7"/>
    <s v=""/>
  </r>
  <r>
    <x v="2685"/>
    <n v="17"/>
    <n v="19"/>
    <d v="1899-12-30T18:14:00"/>
    <n v="14.6"/>
    <d v="1899-12-30T03:10:00"/>
    <n v="4.4000000000000004"/>
    <s v="Sat"/>
    <n v="73249432"/>
    <n v="1721635"/>
    <s v="05-09"/>
    <x v="7"/>
    <n v="5"/>
    <x v="8"/>
    <s v=""/>
  </r>
  <r>
    <x v="2686"/>
    <n v="18.899999999999999"/>
    <n v="23.9"/>
    <d v="1899-12-30T14:13:00"/>
    <n v="16.3"/>
    <d v="1899-12-30T04:13:00"/>
    <n v="7.6"/>
    <s v="Sun"/>
    <n v="62593236"/>
    <n v="1470243"/>
    <s v="05-10"/>
    <x v="7"/>
    <n v="5"/>
    <x v="9"/>
    <s v=""/>
  </r>
  <r>
    <x v="2687"/>
    <n v="21.1"/>
    <n v="28.6"/>
    <d v="1899-12-30T13:42:00"/>
    <n v="12.9"/>
    <d v="1899-12-30T05:43:00"/>
    <n v="15.7"/>
    <s v="Mon"/>
    <n v="80571084"/>
    <n v="1891648"/>
    <s v="05-11"/>
    <x v="7"/>
    <n v="5"/>
    <x v="10"/>
    <s v=""/>
  </r>
  <r>
    <x v="2688"/>
    <n v="20.2"/>
    <n v="26.5"/>
    <d v="1899-12-30T13:53:00"/>
    <n v="14.8"/>
    <d v="1899-12-30T23:59:00"/>
    <n v="11.7"/>
    <s v="Tue"/>
    <n v="82677781"/>
    <n v="1939468"/>
    <s v="05-12"/>
    <x v="7"/>
    <n v="5"/>
    <x v="11"/>
    <s v=""/>
  </r>
  <r>
    <x v="2689"/>
    <n v="18.600000000000001"/>
    <n v="25.5"/>
    <d v="1899-12-30T15:09:00"/>
    <n v="10.8"/>
    <d v="1899-12-30T05:49:00"/>
    <n v="14.7"/>
    <s v="Wed"/>
    <n v="84112055"/>
    <n v="1972009"/>
    <s v="05-13"/>
    <x v="7"/>
    <n v="5"/>
    <x v="12"/>
    <s v=""/>
  </r>
  <r>
    <x v="2690"/>
    <n v="19.899999999999999"/>
    <n v="28.3"/>
    <d v="1899-12-30T16:20:00"/>
    <n v="11"/>
    <d v="1899-12-30T05:25:00"/>
    <n v="17.3"/>
    <s v="Thu"/>
    <n v="81667534"/>
    <n v="1912514"/>
    <s v="05-14"/>
    <x v="7"/>
    <n v="5"/>
    <x v="13"/>
    <s v=""/>
  </r>
  <r>
    <x v="2691"/>
    <n v="16.5"/>
    <n v="19.8"/>
    <d v="1899-12-30T00:09:00"/>
    <n v="14.8"/>
    <d v="1899-12-30T22:37:00"/>
    <n v="5"/>
    <s v="Fri"/>
    <n v="82837601"/>
    <n v="1938763"/>
    <s v="05-15"/>
    <x v="7"/>
    <n v="5"/>
    <x v="14"/>
    <s v=""/>
  </r>
  <r>
    <x v="2692"/>
    <n v="19.3"/>
    <n v="26.6"/>
    <d v="1899-12-30T16:23:00"/>
    <n v="14.8"/>
    <d v="1899-12-30T00:01:00"/>
    <n v="11.8"/>
    <s v="Sat"/>
    <n v="67814183"/>
    <n v="1579742"/>
    <s v="05-16"/>
    <x v="7"/>
    <n v="5"/>
    <x v="15"/>
    <s v=""/>
  </r>
  <r>
    <x v="2693"/>
    <n v="22"/>
    <n v="29"/>
    <d v="1899-12-30T15:40:00"/>
    <n v="16.2"/>
    <d v="1899-12-30T05:16:00"/>
    <n v="12.8"/>
    <s v="Sun"/>
    <n v="56026512"/>
    <n v="1304820"/>
    <s v="05-17"/>
    <x v="7"/>
    <n v="5"/>
    <x v="16"/>
    <s v=""/>
  </r>
  <r>
    <x v="2694"/>
    <n v="19.8"/>
    <n v="23.5"/>
    <d v="1899-12-30T13:53:00"/>
    <n v="17.2"/>
    <d v="1899-12-30T23:11:00"/>
    <n v="6.3"/>
    <s v="Mon"/>
    <n v="75135781"/>
    <n v="1750409"/>
    <s v="05-18"/>
    <x v="7"/>
    <n v="5"/>
    <x v="17"/>
    <s v=""/>
  </r>
  <r>
    <x v="2695"/>
    <n v="15.5"/>
    <n v="19.399999999999999"/>
    <d v="1899-12-30T12:42:00"/>
    <n v="12.8"/>
    <d v="1899-12-30T05:51:00"/>
    <n v="6.6"/>
    <s v="Tue"/>
    <n v="83418881"/>
    <n v="1958937"/>
    <s v="05-19"/>
    <x v="7"/>
    <n v="5"/>
    <x v="18"/>
    <s v=""/>
  </r>
  <r>
    <x v="2696"/>
    <n v="15.6"/>
    <n v="22.4"/>
    <d v="1899-12-30T15:08:00"/>
    <n v="10.5"/>
    <d v="1899-12-30T05:02:00"/>
    <n v="11.9"/>
    <s v="Wed"/>
    <n v="86289226"/>
    <n v="2026633"/>
    <s v="05-20"/>
    <x v="7"/>
    <n v="5"/>
    <x v="19"/>
    <s v=""/>
  </r>
  <r>
    <x v="2697"/>
    <n v="16.2"/>
    <n v="24"/>
    <d v="1899-12-30T14:43:00"/>
    <n v="11.6"/>
    <d v="1899-12-30T04:54:00"/>
    <n v="12.4"/>
    <s v="Thu"/>
    <n v="86054346"/>
    <n v="2025933"/>
    <s v="05-21"/>
    <x v="7"/>
    <n v="5"/>
    <x v="20"/>
    <s v=""/>
  </r>
  <r>
    <x v="2698"/>
    <n v="17.100000000000001"/>
    <n v="23.2"/>
    <d v="1899-12-30T16:58:00"/>
    <n v="12.6"/>
    <d v="1899-12-30T01:17:00"/>
    <n v="10.6"/>
    <s v="Fri"/>
    <n v="79708477"/>
    <n v="1878001"/>
    <s v="05-22"/>
    <x v="7"/>
    <n v="5"/>
    <x v="21"/>
    <s v=""/>
  </r>
  <r>
    <x v="2699"/>
    <n v="20.100000000000001"/>
    <n v="28.6"/>
    <d v="1899-12-30T17:39:00"/>
    <n v="11.7"/>
    <d v="1899-12-30T05:43:00"/>
    <n v="16.899999999999999"/>
    <s v="Sat"/>
    <n v="66081324"/>
    <n v="1554918"/>
    <s v="05-23"/>
    <x v="7"/>
    <n v="5"/>
    <x v="22"/>
    <s v=""/>
  </r>
  <r>
    <x v="2700"/>
    <n v="21.6"/>
    <n v="27.4"/>
    <d v="1899-12-30T12:27:00"/>
    <n v="16.399999999999999"/>
    <d v="1899-12-30T03:32:00"/>
    <n v="11"/>
    <s v="Sun"/>
    <n v="56771750"/>
    <n v="1335253"/>
    <s v="05-24"/>
    <x v="7"/>
    <n v="5"/>
    <x v="23"/>
    <s v=""/>
  </r>
  <r>
    <x v="2701"/>
    <n v="21.4"/>
    <n v="26.3"/>
    <d v="1899-12-30T14:46:00"/>
    <n v="16"/>
    <d v="1899-12-30T05:37:00"/>
    <n v="10.3"/>
    <s v="Mon"/>
    <n v="72963635"/>
    <n v="1714987"/>
    <s v="05-25"/>
    <x v="7"/>
    <n v="5"/>
    <x v="24"/>
    <s v=""/>
  </r>
  <r>
    <x v="2702"/>
    <n v="21.6"/>
    <n v="27.6"/>
    <d v="1899-12-30T15:33:00"/>
    <n v="15.9"/>
    <d v="1899-12-30T05:35:00"/>
    <n v="11.7"/>
    <s v="Tue"/>
    <n v="77493640"/>
    <n v="1819670"/>
    <s v="05-26"/>
    <x v="7"/>
    <n v="5"/>
    <x v="25"/>
    <s v=""/>
  </r>
  <r>
    <x v="2703"/>
    <n v="21.4"/>
    <n v="27.3"/>
    <d v="1899-12-30T15:52:00"/>
    <n v="17.3"/>
    <d v="1899-12-30T23:53:00"/>
    <n v="10"/>
    <s v="Wed"/>
    <n v="77367839"/>
    <n v="1822143"/>
    <s v="05-27"/>
    <x v="7"/>
    <n v="5"/>
    <x v="26"/>
    <s v=""/>
  </r>
  <r>
    <x v="2704"/>
    <n v="21"/>
    <n v="28.6"/>
    <d v="1899-12-30T14:23:00"/>
    <n v="13.7"/>
    <d v="1899-12-30T05:13:00"/>
    <n v="14.9"/>
    <s v="Thu"/>
    <n v="75852286"/>
    <n v="1786225"/>
    <s v="05-28"/>
    <x v="7"/>
    <n v="5"/>
    <x v="27"/>
    <s v=""/>
  </r>
  <r>
    <x v="2705"/>
    <n v="21.1"/>
    <n v="28.9"/>
    <d v="1899-12-30T14:11:00"/>
    <n v="13.5"/>
    <d v="1899-12-30T04:54:00"/>
    <n v="15.4"/>
    <s v="Fri"/>
    <n v="72158251"/>
    <n v="1696402"/>
    <s v="05-29"/>
    <x v="7"/>
    <n v="5"/>
    <x v="28"/>
    <s v=""/>
  </r>
  <r>
    <x v="2706"/>
    <n v="21.7"/>
    <n v="28.4"/>
    <d v="1899-12-30T15:32:00"/>
    <n v="14.2"/>
    <d v="1899-12-30T05:12:00"/>
    <n v="14.2"/>
    <s v="Sat"/>
    <n v="59286359"/>
    <n v="1393724"/>
    <s v="05-30"/>
    <x v="7"/>
    <n v="5"/>
    <x v="29"/>
    <s v=""/>
  </r>
  <r>
    <x v="2707"/>
    <n v="22.3"/>
    <n v="28.9"/>
    <d v="1899-12-30T13:23:00"/>
    <n v="15.6"/>
    <d v="1899-12-30T05:22:00"/>
    <n v="13.3"/>
    <s v="Sun"/>
    <n v="53090686"/>
    <n v="1247696"/>
    <s v="05-31"/>
    <x v="7"/>
    <n v="5"/>
    <x v="30"/>
    <s v=""/>
  </r>
  <r>
    <x v="2708"/>
    <n v="23.6"/>
    <n v="29.1"/>
    <d v="1899-12-30T14:36:00"/>
    <n v="19.899999999999999"/>
    <d v="1899-12-31T00:00:00"/>
    <n v="9.1999999999999993"/>
    <s v="Mon"/>
    <n v="72431368"/>
    <n v="1701099"/>
    <s v="06-01"/>
    <x v="7"/>
    <n v="6"/>
    <x v="0"/>
    <s v=""/>
  </r>
  <r>
    <x v="2709"/>
    <n v="22.5"/>
    <n v="29.3"/>
    <d v="1899-12-30T13:46:00"/>
    <n v="15"/>
    <d v="1899-12-30T05:07:00"/>
    <n v="14.3"/>
    <s v="Tue"/>
    <n v="74718953"/>
    <n v="1754039"/>
    <s v="06-02"/>
    <x v="7"/>
    <n v="6"/>
    <x v="1"/>
    <s v=""/>
  </r>
  <r>
    <x v="2710"/>
    <n v="24.1"/>
    <n v="31.1"/>
    <d v="1899-12-30T15:52:00"/>
    <n v="17.2"/>
    <d v="1899-12-30T05:11:00"/>
    <n v="13.9"/>
    <s v="Wed"/>
    <n v="76920465"/>
    <n v="1806780"/>
    <s v="06-03"/>
    <x v="7"/>
    <n v="6"/>
    <x v="2"/>
    <s v=""/>
  </r>
  <r>
    <x v="2711"/>
    <n v="27.7"/>
    <n v="35.299999999999997"/>
    <d v="1899-12-30T17:12:00"/>
    <n v="19.600000000000001"/>
    <d v="1899-12-30T05:42:00"/>
    <n v="15.7"/>
    <s v="Thu"/>
    <n v="76948033"/>
    <n v="1806877"/>
    <s v="06-04"/>
    <x v="7"/>
    <n v="6"/>
    <x v="3"/>
    <s v=""/>
  </r>
  <r>
    <x v="2712"/>
    <n v="25.9"/>
    <n v="34.6"/>
    <d v="1899-12-30T15:50:00"/>
    <n v="19.8"/>
    <d v="1899-12-30T23:57:00"/>
    <n v="14.8"/>
    <s v="Fri"/>
    <n v="73778996"/>
    <n v="1730019"/>
    <s v="06-05"/>
    <x v="7"/>
    <n v="6"/>
    <x v="4"/>
    <s v=""/>
  </r>
  <r>
    <x v="2713"/>
    <n v="21.2"/>
    <n v="26.3"/>
    <d v="1899-12-30T14:11:00"/>
    <n v="18.399999999999999"/>
    <d v="1899-12-30T23:50:00"/>
    <n v="7.9"/>
    <s v="Sat"/>
    <n v="57822358"/>
    <n v="1356154"/>
    <s v="06-06"/>
    <x v="7"/>
    <n v="6"/>
    <x v="5"/>
    <s v="현충일"/>
  </r>
  <r>
    <x v="2714"/>
    <n v="23.5"/>
    <n v="31.3"/>
    <d v="1899-12-30T14:45:00"/>
    <n v="16.2"/>
    <d v="1899-12-30T04:20:00"/>
    <n v="15.1"/>
    <s v="Sun"/>
    <n v="49653751"/>
    <n v="1164930"/>
    <s v="06-07"/>
    <x v="7"/>
    <n v="6"/>
    <x v="6"/>
    <s v=""/>
  </r>
  <r>
    <x v="2715"/>
    <n v="26.9"/>
    <n v="35.6"/>
    <d v="1899-12-30T15:50:00"/>
    <n v="17.399999999999999"/>
    <d v="1899-12-30T05:16:00"/>
    <n v="18.2"/>
    <s v="Mon"/>
    <n v="69283119"/>
    <n v="1625113"/>
    <s v="06-08"/>
    <x v="7"/>
    <n v="6"/>
    <x v="7"/>
    <s v=""/>
  </r>
  <r>
    <x v="2716"/>
    <n v="28.7"/>
    <n v="37"/>
    <d v="1899-12-30T15:57:00"/>
    <n v="21"/>
    <d v="1899-12-30T04:36:00"/>
    <n v="16"/>
    <s v="Tue"/>
    <n v="74213165"/>
    <n v="1744809"/>
    <s v="06-09"/>
    <x v="7"/>
    <n v="6"/>
    <x v="8"/>
    <s v=""/>
  </r>
  <r>
    <x v="2717"/>
    <n v="28.1"/>
    <n v="36.1"/>
    <d v="1899-12-30T14:56:00"/>
    <n v="21.3"/>
    <d v="1899-12-30T05:22:00"/>
    <n v="14.8"/>
    <s v="Wed"/>
    <n v="74626530"/>
    <n v="1753529"/>
    <s v="06-10"/>
    <x v="7"/>
    <n v="6"/>
    <x v="9"/>
    <s v=""/>
  </r>
  <r>
    <x v="2718"/>
    <n v="25.5"/>
    <n v="31.7"/>
    <d v="1899-12-30T17:08:00"/>
    <n v="20.6"/>
    <d v="1899-12-30T03:38:00"/>
    <n v="11.1"/>
    <s v="Thu"/>
    <n v="71111607"/>
    <n v="1670184"/>
    <s v="06-11"/>
    <x v="7"/>
    <n v="6"/>
    <x v="10"/>
    <s v=""/>
  </r>
  <r>
    <x v="2719"/>
    <n v="25.6"/>
    <n v="30.9"/>
    <d v="1899-12-30T12:47:00"/>
    <n v="19.7"/>
    <d v="1899-12-30T23:55:00"/>
    <n v="11.2"/>
    <s v="Fri"/>
    <n v="69212034"/>
    <n v="1624850"/>
    <s v="06-12"/>
    <x v="7"/>
    <n v="6"/>
    <x v="11"/>
    <s v=""/>
  </r>
  <r>
    <x v="2720"/>
    <n v="24.6"/>
    <n v="29.5"/>
    <d v="1899-12-30T14:04:00"/>
    <n v="19.7"/>
    <d v="1899-12-30T00:01:00"/>
    <n v="9.8000000000000007"/>
    <s v="Sat"/>
    <n v="54431577"/>
    <n v="1277526"/>
    <s v="06-13"/>
    <x v="7"/>
    <n v="6"/>
    <x v="12"/>
    <s v=""/>
  </r>
  <r>
    <x v="2721"/>
    <n v="25.5"/>
    <n v="30.5"/>
    <d v="1899-12-30T17:03:00"/>
    <n v="23.1"/>
    <d v="1899-12-30T04:15:00"/>
    <n v="7.4"/>
    <s v="Sun"/>
    <n v="45602733"/>
    <n v="1072117"/>
    <s v="06-14"/>
    <x v="7"/>
    <n v="6"/>
    <x v="13"/>
    <s v=""/>
  </r>
  <r>
    <x v="2722"/>
    <n v="25.9"/>
    <n v="31.8"/>
    <d v="1899-12-30T16:06:00"/>
    <n v="19.899999999999999"/>
    <d v="1899-12-30T05:23:00"/>
    <n v="11.9"/>
    <s v="Mon"/>
    <n v="66041954"/>
    <n v="1551462"/>
    <s v="06-15"/>
    <x v="7"/>
    <n v="6"/>
    <x v="14"/>
    <s v=""/>
  </r>
  <r>
    <x v="2723"/>
    <n v="24.8"/>
    <n v="31.3"/>
    <d v="1899-12-30T16:01:00"/>
    <n v="18.899999999999999"/>
    <d v="1899-12-30T05:38:00"/>
    <n v="12.4"/>
    <s v="Tue"/>
    <n v="71304019"/>
    <n v="1670375"/>
    <s v="06-16"/>
    <x v="7"/>
    <n v="6"/>
    <x v="15"/>
    <s v=""/>
  </r>
  <r>
    <x v="2724"/>
    <n v="23.3"/>
    <n v="27.7"/>
    <d v="1899-12-30T13:44:00"/>
    <n v="18.3"/>
    <d v="1899-12-30T05:10:00"/>
    <n v="9.4"/>
    <s v="Wed"/>
    <n v="73167455"/>
    <n v="1717059"/>
    <s v="06-17"/>
    <x v="7"/>
    <n v="6"/>
    <x v="16"/>
    <s v=""/>
  </r>
  <r>
    <x v="2725"/>
    <n v="19.2"/>
    <n v="23.1"/>
    <d v="1899-12-30T00:09:00"/>
    <n v="17.8"/>
    <d v="1899-12-30T21:46:00"/>
    <n v="5.3"/>
    <s v="Thu"/>
    <n v="72343643"/>
    <n v="1701090"/>
    <s v="06-18"/>
    <x v="7"/>
    <n v="6"/>
    <x v="17"/>
    <s v=""/>
  </r>
  <r>
    <x v="2726"/>
    <n v="22"/>
    <n v="28.7"/>
    <d v="1899-12-30T14:16:00"/>
    <n v="17.899999999999999"/>
    <d v="1899-12-30T00:01:00"/>
    <n v="10.8"/>
    <s v="Fri"/>
    <n v="70126704"/>
    <n v="1650807"/>
    <s v="06-19"/>
    <x v="7"/>
    <n v="6"/>
    <x v="18"/>
    <s v=""/>
  </r>
  <r>
    <x v="2727"/>
    <n v="23.2"/>
    <n v="28.8"/>
    <d v="1899-12-30T16:21:00"/>
    <n v="20"/>
    <d v="1899-12-30T02:26:00"/>
    <n v="8.8000000000000007"/>
    <s v="Sat"/>
    <n v="58125646"/>
    <n v="1367585"/>
    <s v="06-20"/>
    <x v="7"/>
    <n v="6"/>
    <x v="19"/>
    <s v=""/>
  </r>
  <r>
    <x v="2728"/>
    <n v="22.2"/>
    <n v="27.2"/>
    <d v="1899-12-30T16:08:00"/>
    <n v="17.7"/>
    <d v="1899-12-30T04:58:00"/>
    <n v="9.5"/>
    <s v="Sun"/>
    <n v="49545864"/>
    <n v="1164964"/>
    <s v="06-21"/>
    <x v="7"/>
    <n v="6"/>
    <x v="20"/>
    <s v=""/>
  </r>
  <r>
    <x v="2729"/>
    <n v="25.3"/>
    <n v="33.5"/>
    <d v="1899-12-30T16:56:00"/>
    <n v="16.2"/>
    <d v="1899-12-30T05:06:00"/>
    <n v="17.3"/>
    <s v="Mon"/>
    <n v="69857538"/>
    <n v="1643173"/>
    <s v="06-22"/>
    <x v="7"/>
    <n v="6"/>
    <x v="21"/>
    <s v=""/>
  </r>
  <r>
    <x v="2730"/>
    <n v="26.3"/>
    <n v="34"/>
    <d v="1899-12-30T15:06:00"/>
    <n v="19.399999999999999"/>
    <d v="1899-12-30T05:24:00"/>
    <n v="14.6"/>
    <s v="Tue"/>
    <n v="72860959"/>
    <n v="1714730"/>
    <s v="06-23"/>
    <x v="7"/>
    <n v="6"/>
    <x v="22"/>
    <s v=""/>
  </r>
  <r>
    <x v="2731"/>
    <n v="22.2"/>
    <n v="24.5"/>
    <d v="1899-12-30T10:41:00"/>
    <n v="20.100000000000001"/>
    <d v="1899-12-30T23:41:00"/>
    <n v="4.4000000000000004"/>
    <s v="Wed"/>
    <n v="73182469"/>
    <n v="1721355"/>
    <s v="06-24"/>
    <x v="7"/>
    <n v="6"/>
    <x v="23"/>
    <s v=""/>
  </r>
  <r>
    <x v="2732"/>
    <n v="23.8"/>
    <n v="26.9"/>
    <d v="1899-12-30T11:58:00"/>
    <n v="20.100000000000001"/>
    <d v="1899-12-30T00:01:00"/>
    <n v="6.8"/>
    <s v="Thu"/>
    <n v="73466676"/>
    <n v="1725230"/>
    <s v="06-25"/>
    <x v="7"/>
    <n v="6"/>
    <x v="24"/>
    <s v=""/>
  </r>
  <r>
    <x v="2733"/>
    <n v="25.5"/>
    <n v="30.7"/>
    <d v="1899-12-30T16:20:00"/>
    <n v="21.7"/>
    <d v="1899-12-30T06:36:00"/>
    <n v="9"/>
    <s v="Fri"/>
    <n v="69471015"/>
    <n v="1632844"/>
    <s v="06-26"/>
    <x v="7"/>
    <n v="6"/>
    <x v="25"/>
    <s v=""/>
  </r>
  <r>
    <x v="2734"/>
    <n v="26.1"/>
    <n v="31.3"/>
    <d v="1899-12-30T15:17:00"/>
    <n v="20.9"/>
    <d v="1899-12-30T04:31:00"/>
    <n v="10.4"/>
    <s v="Sat"/>
    <n v="55789549"/>
    <n v="1311603"/>
    <s v="06-27"/>
    <x v="7"/>
    <n v="6"/>
    <x v="26"/>
    <s v=""/>
  </r>
  <r>
    <x v="2735"/>
    <n v="26.1"/>
    <n v="32"/>
    <d v="1899-12-30T17:42:00"/>
    <n v="21.4"/>
    <d v="1899-12-30T04:48:00"/>
    <n v="10.6"/>
    <s v="Sun"/>
    <n v="47832358"/>
    <n v="1122957"/>
    <s v="06-28"/>
    <x v="7"/>
    <n v="6"/>
    <x v="27"/>
    <s v=""/>
  </r>
  <r>
    <x v="2736"/>
    <n v="22.1"/>
    <n v="26.8"/>
    <d v="1899-12-30T13:46:00"/>
    <n v="19.8"/>
    <d v="1899-12-30T21:13:00"/>
    <n v="7"/>
    <s v="Mon"/>
    <n v="70227283"/>
    <n v="1650512"/>
    <s v="06-29"/>
    <x v="7"/>
    <n v="6"/>
    <x v="28"/>
    <s v=""/>
  </r>
  <r>
    <x v="2737"/>
    <n v="23.5"/>
    <n v="28.2"/>
    <d v="1899-12-30T13:26:00"/>
    <n v="19.3"/>
    <d v="1899-12-30T22:47:00"/>
    <n v="8.9"/>
    <s v="Tue"/>
    <n v="72650627"/>
    <n v="1708569"/>
    <s v="06-30"/>
    <x v="7"/>
    <n v="6"/>
    <x v="29"/>
    <s v=""/>
  </r>
  <r>
    <x v="2738"/>
    <n v="22.2"/>
    <n v="26.3"/>
    <d v="1899-12-30T14:24:00"/>
    <n v="19.100000000000001"/>
    <d v="1899-12-30T05:10:00"/>
    <n v="7.2"/>
    <s v="Wed"/>
    <n v="74057780"/>
    <n v="1742487"/>
    <s v="07-01"/>
    <x v="7"/>
    <n v="7"/>
    <x v="0"/>
    <s v=""/>
  </r>
  <r>
    <x v="2739"/>
    <n v="23.6"/>
    <n v="28.8"/>
    <d v="1899-12-30T14:42:00"/>
    <n v="18.3"/>
    <d v="1899-12-30T05:29:00"/>
    <n v="10.5"/>
    <s v="Thu"/>
    <n v="74271045"/>
    <n v="1752015"/>
    <s v="07-02"/>
    <x v="7"/>
    <n v="7"/>
    <x v="1"/>
    <s v=""/>
  </r>
  <r>
    <x v="2740"/>
    <n v="20.7"/>
    <n v="22.6"/>
    <d v="1899-12-30T14:45:00"/>
    <n v="18"/>
    <d v="1899-12-30T23:21:00"/>
    <n v="4.5999999999999996"/>
    <s v="Fri"/>
    <n v="71185546"/>
    <n v="1677217"/>
    <s v="07-03"/>
    <x v="7"/>
    <n v="7"/>
    <x v="2"/>
    <s v=""/>
  </r>
  <r>
    <x v="2741"/>
    <n v="21.2"/>
    <n v="24.2"/>
    <d v="1899-12-30T13:24:00"/>
    <n v="17.899999999999999"/>
    <d v="1899-12-30T00:14:00"/>
    <n v="6.3"/>
    <s v="Sat"/>
    <n v="55805689"/>
    <n v="1315405"/>
    <s v="07-04"/>
    <x v="7"/>
    <n v="7"/>
    <x v="3"/>
    <s v=""/>
  </r>
  <r>
    <x v="2742"/>
    <n v="23.7"/>
    <n v="28.6"/>
    <d v="1899-12-30T15:07:00"/>
    <n v="19.8"/>
    <d v="1899-12-30T04:29:00"/>
    <n v="8.8000000000000007"/>
    <s v="Sun"/>
    <n v="48212038"/>
    <n v="1137367"/>
    <s v="07-05"/>
    <x v="7"/>
    <n v="7"/>
    <x v="4"/>
    <s v=""/>
  </r>
  <r>
    <x v="2743"/>
    <n v="24.1"/>
    <n v="28.1"/>
    <d v="1899-12-30T13:17:00"/>
    <n v="19.899999999999999"/>
    <d v="1899-12-30T03:49:00"/>
    <n v="8.1999999999999993"/>
    <s v="Mon"/>
    <n v="70351634"/>
    <n v="1659065"/>
    <s v="07-06"/>
    <x v="7"/>
    <n v="7"/>
    <x v="5"/>
    <s v=""/>
  </r>
  <r>
    <x v="2744"/>
    <n v="26.5"/>
    <n v="32.4"/>
    <d v="1899-12-30T14:01:00"/>
    <n v="23.1"/>
    <d v="1899-12-30T05:13:00"/>
    <n v="9.3000000000000007"/>
    <s v="Tue"/>
    <n v="75889962"/>
    <n v="1789934"/>
    <s v="07-07"/>
    <x v="7"/>
    <n v="7"/>
    <x v="6"/>
    <s v=""/>
  </r>
  <r>
    <x v="2745"/>
    <n v="26.2"/>
    <n v="31"/>
    <d v="1899-12-30T15:24:00"/>
    <n v="22.3"/>
    <d v="1899-12-30T06:01:00"/>
    <n v="8.6999999999999993"/>
    <s v="Wed"/>
    <n v="75707102"/>
    <n v="1781992"/>
    <s v="07-08"/>
    <x v="7"/>
    <n v="7"/>
    <x v="7"/>
    <s v=""/>
  </r>
  <r>
    <x v="2746"/>
    <n v="24.4"/>
    <n v="29.7"/>
    <d v="1899-12-30T14:39:00"/>
    <n v="20.8"/>
    <d v="1899-12-30T05:27:00"/>
    <n v="8.9"/>
    <s v="Thu"/>
    <n v="75253268"/>
    <n v="1767631"/>
    <s v="07-09"/>
    <x v="7"/>
    <n v="7"/>
    <x v="8"/>
    <s v=""/>
  </r>
  <r>
    <x v="2747"/>
    <n v="24"/>
    <n v="28.4"/>
    <d v="1899-12-30T16:30:00"/>
    <n v="21"/>
    <d v="1899-12-30T05:43:00"/>
    <n v="7.4"/>
    <s v="Fri"/>
    <n v="74392252"/>
    <n v="1749192"/>
    <s v="07-10"/>
    <x v="7"/>
    <n v="7"/>
    <x v="9"/>
    <s v=""/>
  </r>
  <r>
    <x v="2748"/>
    <n v="25.5"/>
    <n v="31.3"/>
    <d v="1899-12-30T13:43:00"/>
    <n v="21.6"/>
    <d v="1899-12-30T23:31:00"/>
    <n v="9.6999999999999993"/>
    <s v="Sat"/>
    <n v="59289700"/>
    <n v="1393790"/>
    <s v="07-11"/>
    <x v="7"/>
    <n v="7"/>
    <x v="10"/>
    <s v=""/>
  </r>
  <r>
    <x v="2749"/>
    <n v="20.399999999999999"/>
    <n v="21.9"/>
    <d v="1899-12-30T11:52:00"/>
    <n v="18.100000000000001"/>
    <d v="1899-12-30T23:24:00"/>
    <n v="3.8"/>
    <s v="Sun"/>
    <n v="50875182"/>
    <n v="1196046"/>
    <s v="07-12"/>
    <x v="7"/>
    <n v="7"/>
    <x v="11"/>
    <s v=""/>
  </r>
  <r>
    <x v="2750"/>
    <n v="19.2"/>
    <n v="21"/>
    <d v="1899-12-30T16:06:00"/>
    <n v="18.2"/>
    <d v="1899-12-30T01:15:00"/>
    <n v="2.8"/>
    <s v="Mon"/>
    <n v="72804802"/>
    <n v="1715415"/>
    <s v="07-13"/>
    <x v="7"/>
    <n v="7"/>
    <x v="12"/>
    <s v=""/>
  </r>
  <r>
    <x v="2751"/>
    <n v="19.600000000000001"/>
    <n v="21.5"/>
    <d v="1899-12-30T11:45:00"/>
    <n v="18.399999999999999"/>
    <d v="1899-12-30T05:44:00"/>
    <n v="3.1"/>
    <s v="Tue"/>
    <n v="76854539"/>
    <n v="1810950"/>
    <s v="07-14"/>
    <x v="7"/>
    <n v="7"/>
    <x v="13"/>
    <s v=""/>
  </r>
  <r>
    <x v="2752"/>
    <n v="19.2"/>
    <n v="22.9"/>
    <d v="1899-12-30T16:28:00"/>
    <n v="17.5"/>
    <d v="1899-12-30T05:01:00"/>
    <n v="5.4"/>
    <s v="Wed"/>
    <n v="79387438"/>
    <n v="1871303"/>
    <s v="07-15"/>
    <x v="7"/>
    <n v="7"/>
    <x v="14"/>
    <s v=""/>
  </r>
  <r>
    <x v="2753"/>
    <n v="22.2"/>
    <n v="28.8"/>
    <d v="1899-12-30T15:32:00"/>
    <n v="16.8"/>
    <d v="1899-12-30T05:37:00"/>
    <n v="12"/>
    <s v="Thu"/>
    <n v="77391889"/>
    <n v="1820520"/>
    <s v="07-16"/>
    <x v="7"/>
    <n v="7"/>
    <x v="15"/>
    <s v=""/>
  </r>
  <r>
    <x v="2754"/>
    <n v="22.7"/>
    <n v="28.8"/>
    <d v="1899-12-30T15:34:00"/>
    <n v="17.3"/>
    <d v="1899-12-30T05:33:00"/>
    <n v="11.5"/>
    <s v="Fri"/>
    <n v="74848729"/>
    <n v="1760906"/>
    <s v="07-17"/>
    <x v="7"/>
    <n v="7"/>
    <x v="16"/>
    <s v=""/>
  </r>
  <r>
    <x v="2755"/>
    <n v="22.4"/>
    <n v="27.6"/>
    <d v="1899-12-30T16:33:00"/>
    <n v="16.8"/>
    <d v="1899-12-30T04:46:00"/>
    <n v="10.8"/>
    <s v="Sat"/>
    <n v="62971611"/>
    <n v="1483800"/>
    <s v="07-18"/>
    <x v="7"/>
    <n v="7"/>
    <x v="17"/>
    <s v=""/>
  </r>
  <r>
    <x v="2756"/>
    <n v="24.3"/>
    <n v="28"/>
    <d v="1899-12-30T22:26:00"/>
    <n v="20.5"/>
    <d v="1899-12-30T03:49:00"/>
    <n v="7.5"/>
    <s v="Sun"/>
    <n v="55075556"/>
    <n v="1297619"/>
    <s v="07-19"/>
    <x v="7"/>
    <n v="7"/>
    <x v="18"/>
    <s v=""/>
  </r>
  <r>
    <x v="2757"/>
    <n v="29.1"/>
    <n v="32.799999999999997"/>
    <d v="1899-12-30T15:49:00"/>
    <n v="25.9"/>
    <d v="1899-12-30T23:59:00"/>
    <n v="6.9"/>
    <s v="Mon"/>
    <n v="74259326"/>
    <n v="1750065"/>
    <s v="07-20"/>
    <x v="7"/>
    <n v="7"/>
    <x v="19"/>
    <s v=""/>
  </r>
  <r>
    <x v="2758"/>
    <n v="26.9"/>
    <n v="31.8"/>
    <d v="1899-12-30T15:03:00"/>
    <n v="22.8"/>
    <d v="1899-12-30T01:39:00"/>
    <n v="9"/>
    <s v="Tue"/>
    <n v="76296401"/>
    <n v="1797370"/>
    <s v="07-21"/>
    <x v="7"/>
    <n v="7"/>
    <x v="20"/>
    <s v=""/>
  </r>
  <r>
    <x v="2759"/>
    <n v="22.5"/>
    <n v="25.1"/>
    <d v="1899-12-30T00:01:00"/>
    <n v="21.5"/>
    <d v="1899-12-30T07:30:00"/>
    <n v="3.6"/>
    <s v="Wed"/>
    <n v="78969532"/>
    <n v="1867315"/>
    <s v="07-22"/>
    <x v="7"/>
    <n v="7"/>
    <x v="21"/>
    <s v=""/>
  </r>
  <r>
    <x v="2760"/>
    <n v="21.7"/>
    <n v="22.5"/>
    <d v="1899-12-30T00:01:00"/>
    <n v="21"/>
    <d v="1899-12-30T22:28:00"/>
    <n v="1.5"/>
    <s v="Thu"/>
    <n v="79168934"/>
    <n v="1876360"/>
    <s v="07-23"/>
    <x v="7"/>
    <n v="7"/>
    <x v="22"/>
    <s v=""/>
  </r>
  <r>
    <x v="2761"/>
    <n v="21.3"/>
    <n v="23"/>
    <d v="1899-12-30T08:29:00"/>
    <n v="20.2"/>
    <d v="1899-12-30T23:32:00"/>
    <n v="2.8"/>
    <s v="Fri"/>
    <n v="76248048"/>
    <n v="1801014"/>
    <s v="07-24"/>
    <x v="7"/>
    <n v="7"/>
    <x v="23"/>
    <s v=""/>
  </r>
  <r>
    <x v="2762"/>
    <n v="21.9"/>
    <n v="24.8"/>
    <d v="1899-12-30T13:42:00"/>
    <n v="20.100000000000001"/>
    <d v="1899-12-30T01:34:00"/>
    <n v="4.7"/>
    <s v="Sat"/>
    <n v="63104627"/>
    <n v="1489170"/>
    <s v="07-25"/>
    <x v="7"/>
    <n v="7"/>
    <x v="24"/>
    <s v=""/>
  </r>
  <r>
    <x v="2763"/>
    <n v="25"/>
    <n v="30.2"/>
    <d v="1899-12-30T15:35:00"/>
    <n v="21.3"/>
    <d v="1899-12-30T03:40:00"/>
    <n v="8.9"/>
    <s v="Sun"/>
    <n v="52766331"/>
    <n v="1245538"/>
    <s v="07-26"/>
    <x v="7"/>
    <n v="7"/>
    <x v="25"/>
    <s v=""/>
  </r>
  <r>
    <x v="2764"/>
    <n v="22.6"/>
    <n v="24.6"/>
    <d v="1899-12-30T11:20:00"/>
    <n v="21.3"/>
    <d v="1899-12-30T21:47:00"/>
    <n v="3.3"/>
    <s v="Mon"/>
    <n v="74071622"/>
    <n v="1746097"/>
    <s v="07-27"/>
    <x v="7"/>
    <n v="7"/>
    <x v="26"/>
    <s v=""/>
  </r>
  <r>
    <x v="2765"/>
    <n v="22.3"/>
    <n v="24.2"/>
    <d v="1899-12-30T14:56:00"/>
    <n v="21.3"/>
    <d v="1899-12-30T05:31:00"/>
    <n v="2.9"/>
    <s v="Tue"/>
    <n v="77924700"/>
    <n v="1840728"/>
    <s v="07-28"/>
    <x v="7"/>
    <n v="7"/>
    <x v="27"/>
    <s v=""/>
  </r>
  <r>
    <x v="2766"/>
    <n v="23.1"/>
    <n v="24.7"/>
    <d v="1899-12-30T17:42:00"/>
    <n v="21.6"/>
    <d v="1899-12-30T02:10:00"/>
    <n v="3.1"/>
    <s v="Wed"/>
    <n v="77473399"/>
    <n v="1829588"/>
    <s v="07-29"/>
    <x v="7"/>
    <n v="7"/>
    <x v="28"/>
    <s v=""/>
  </r>
  <r>
    <x v="2767"/>
    <n v="23.1"/>
    <n v="25"/>
    <d v="1899-12-30T15:44:00"/>
    <n v="21.2"/>
    <d v="1899-12-30T11:03:00"/>
    <n v="3.8"/>
    <s v="Thu"/>
    <n v="74662054"/>
    <n v="1761101"/>
    <s v="07-30"/>
    <x v="7"/>
    <n v="7"/>
    <x v="29"/>
    <s v=""/>
  </r>
  <r>
    <x v="2768"/>
    <n v="26.1"/>
    <n v="31.5"/>
    <d v="1899-12-30T15:35:00"/>
    <n v="21.9"/>
    <d v="1899-12-30T01:21:00"/>
    <n v="9.6"/>
    <s v="Fri"/>
    <n v="69701973"/>
    <n v="1640475"/>
    <s v="07-31"/>
    <x v="7"/>
    <n v="7"/>
    <x v="30"/>
    <s v=""/>
  </r>
  <r>
    <x v="2769"/>
    <n v="27.7"/>
    <n v="34.1"/>
    <d v="1899-12-30T14:12:00"/>
    <n v="23.9"/>
    <d v="1899-12-30T05:59:00"/>
    <n v="10.199999999999999"/>
    <s v="Sat"/>
    <n v="55133392"/>
    <n v="1296323"/>
    <s v="08-01"/>
    <x v="7"/>
    <n v="8"/>
    <x v="0"/>
    <s v=""/>
  </r>
  <r>
    <x v="2770"/>
    <n v="28.6"/>
    <n v="33.4"/>
    <d v="1899-12-30T13:41:00"/>
    <n v="24.6"/>
    <d v="1899-12-30T05:02:00"/>
    <n v="8.8000000000000007"/>
    <s v="Sun"/>
    <n v="46178251"/>
    <n v="1085817"/>
    <s v="08-02"/>
    <x v="7"/>
    <n v="8"/>
    <x v="1"/>
    <s v=""/>
  </r>
  <r>
    <x v="2771"/>
    <n v="29.1"/>
    <n v="33"/>
    <d v="1899-12-30T11:25:00"/>
    <n v="25.7"/>
    <d v="1899-12-30T05:53:00"/>
    <n v="7.3"/>
    <s v="Mon"/>
    <n v="59473456"/>
    <n v="1398722"/>
    <s v="08-03"/>
    <x v="7"/>
    <n v="8"/>
    <x v="2"/>
    <s v=""/>
  </r>
  <r>
    <x v="2772"/>
    <n v="29.3"/>
    <n v="34.4"/>
    <d v="1899-12-30T13:03:00"/>
    <n v="24.9"/>
    <d v="1899-12-30T04:50:00"/>
    <n v="9.5"/>
    <s v="Tue"/>
    <n v="62589398"/>
    <n v="1471991"/>
    <s v="08-04"/>
    <x v="7"/>
    <n v="8"/>
    <x v="3"/>
    <s v=""/>
  </r>
  <r>
    <x v="2773"/>
    <n v="28.9"/>
    <n v="33"/>
    <d v="1899-12-30T13:16:00"/>
    <n v="25.4"/>
    <d v="1899-12-30T05:46:00"/>
    <n v="7.6"/>
    <s v="Wed"/>
    <n v="68241621"/>
    <n v="1604299"/>
    <s v="08-05"/>
    <x v="7"/>
    <n v="8"/>
    <x v="4"/>
    <s v=""/>
  </r>
  <r>
    <x v="2774"/>
    <n v="28.5"/>
    <n v="31.2"/>
    <d v="1899-12-30T17:24:00"/>
    <n v="25.8"/>
    <d v="1899-12-30T12:00:00"/>
    <n v="5.4"/>
    <s v="Thu"/>
    <n v="67562376"/>
    <n v="1587770"/>
    <s v="08-06"/>
    <x v="7"/>
    <n v="8"/>
    <x v="5"/>
    <s v=""/>
  </r>
  <r>
    <x v="2775"/>
    <n v="24.6"/>
    <n v="27.1"/>
    <d v="1899-12-30T00:01:00"/>
    <n v="22.5"/>
    <d v="1899-12-30T13:03:00"/>
    <n v="4.5999999999999996"/>
    <s v="Fri"/>
    <n v="63125505"/>
    <n v="1479986"/>
    <s v="08-07"/>
    <x v="7"/>
    <n v="8"/>
    <x v="6"/>
    <s v=""/>
  </r>
  <r>
    <x v="2776"/>
    <n v="23.7"/>
    <n v="25"/>
    <d v="1899-12-30T16:16:00"/>
    <n v="22.9"/>
    <d v="1899-12-30T01:51:00"/>
    <n v="2.1"/>
    <s v="Sat"/>
    <n v="54173148"/>
    <n v="1270605"/>
    <s v="08-08"/>
    <x v="7"/>
    <n v="8"/>
    <x v="7"/>
    <s v=""/>
  </r>
  <r>
    <x v="2777"/>
    <n v="28.3"/>
    <n v="33.4"/>
    <d v="1899-12-30T14:17:00"/>
    <n v="23.9"/>
    <d v="1899-12-30T00:02:00"/>
    <n v="9.5"/>
    <s v="Sun"/>
    <n v="48944704"/>
    <n v="1151797"/>
    <s v="08-09"/>
    <x v="7"/>
    <n v="8"/>
    <x v="8"/>
    <s v=""/>
  </r>
  <r>
    <x v="2778"/>
    <n v="26.1"/>
    <n v="30.6"/>
    <d v="1899-12-30T11:09:00"/>
    <n v="24.2"/>
    <d v="1899-12-30T20:33:00"/>
    <n v="6.4"/>
    <s v="Mon"/>
    <n v="64627024"/>
    <n v="1522591"/>
    <s v="08-10"/>
    <x v="7"/>
    <n v="8"/>
    <x v="9"/>
    <s v=""/>
  </r>
  <r>
    <x v="2779"/>
    <n v="27.6"/>
    <n v="33.200000000000003"/>
    <d v="1899-12-30T13:28:00"/>
    <n v="24.3"/>
    <d v="1899-12-30T02:18:00"/>
    <n v="8.9"/>
    <s v="Tue"/>
    <n v="73537185"/>
    <n v="1722031"/>
    <s v="08-11"/>
    <x v="7"/>
    <n v="8"/>
    <x v="10"/>
    <s v=""/>
  </r>
  <r>
    <x v="2780"/>
    <n v="28.7"/>
    <n v="33.700000000000003"/>
    <d v="1899-12-30T14:55:00"/>
    <n v="24.7"/>
    <d v="1899-12-30T05:38:00"/>
    <n v="9"/>
    <s v="Wed"/>
    <n v="78544802"/>
    <n v="1833940"/>
    <s v="08-12"/>
    <x v="7"/>
    <n v="8"/>
    <x v="11"/>
    <s v=""/>
  </r>
  <r>
    <x v="2781"/>
    <n v="30.3"/>
    <n v="35.4"/>
    <d v="1899-12-30T16:04:00"/>
    <n v="25.8"/>
    <d v="1899-12-30T05:30:00"/>
    <n v="9.6"/>
    <s v="Thu"/>
    <n v="78090191"/>
    <n v="1823863"/>
    <s v="08-13"/>
    <x v="7"/>
    <n v="8"/>
    <x v="12"/>
    <s v=""/>
  </r>
  <r>
    <x v="2782"/>
    <n v="31.2"/>
    <n v="35.6"/>
    <d v="1899-12-30T15:31:00"/>
    <n v="25.6"/>
    <d v="1899-12-30T05:43:00"/>
    <n v="10"/>
    <s v="Fri"/>
    <n v="76361532"/>
    <n v="1784420"/>
    <s v="08-14"/>
    <x v="7"/>
    <n v="8"/>
    <x v="13"/>
    <s v=""/>
  </r>
  <r>
    <x v="2783"/>
    <n v="31.4"/>
    <n v="36.1"/>
    <d v="1899-12-30T14:14:00"/>
    <n v="27.1"/>
    <d v="1899-12-30T05:43:00"/>
    <n v="9"/>
    <s v="Sat"/>
    <n v="59071512"/>
    <n v="1379449"/>
    <s v="08-15"/>
    <x v="7"/>
    <n v="8"/>
    <x v="14"/>
    <s v="광복절"/>
  </r>
  <r>
    <x v="2784"/>
    <n v="30.4"/>
    <n v="35.9"/>
    <d v="1899-12-30T14:59:00"/>
    <n v="25.9"/>
    <d v="1899-12-30T06:08:00"/>
    <n v="10"/>
    <s v="Sun"/>
    <n v="50081795"/>
    <n v="1170912"/>
    <s v="08-16"/>
    <x v="7"/>
    <n v="8"/>
    <x v="15"/>
    <s v=""/>
  </r>
  <r>
    <x v="2785"/>
    <n v="29.6"/>
    <n v="34.200000000000003"/>
    <d v="1899-12-30T16:02:00"/>
    <n v="25.3"/>
    <d v="1899-12-30T06:05:00"/>
    <n v="8.9"/>
    <s v="Mon"/>
    <n v="65250408"/>
    <n v="1526498"/>
    <s v="08-17"/>
    <x v="7"/>
    <n v="8"/>
    <x v="16"/>
    <s v="임시공휴일"/>
  </r>
  <r>
    <x v="2786"/>
    <n v="30"/>
    <n v="35.9"/>
    <d v="1899-12-30T16:03:00"/>
    <n v="24.8"/>
    <d v="1899-12-30T04:59:00"/>
    <n v="11.1"/>
    <s v="Tue"/>
    <n v="75234191"/>
    <n v="1760104"/>
    <s v="08-18"/>
    <x v="7"/>
    <n v="8"/>
    <x v="17"/>
    <s v=""/>
  </r>
  <r>
    <x v="2787"/>
    <n v="30.5"/>
    <n v="36"/>
    <d v="1899-12-30T13:55:00"/>
    <n v="24.8"/>
    <d v="1899-12-30T05:31:00"/>
    <n v="11.2"/>
    <s v="Wed"/>
    <n v="76002709"/>
    <n v="1775432"/>
    <s v="08-19"/>
    <x v="7"/>
    <n v="8"/>
    <x v="18"/>
    <s v=""/>
  </r>
  <r>
    <x v="2788"/>
    <n v="29.6"/>
    <n v="36.299999999999997"/>
    <d v="1899-12-30T15:26:00"/>
    <n v="24.4"/>
    <d v="1899-12-30T05:57:00"/>
    <n v="11.9"/>
    <s v="Thu"/>
    <n v="75609349"/>
    <n v="1767770"/>
    <s v="08-20"/>
    <x v="7"/>
    <n v="8"/>
    <x v="19"/>
    <s v=""/>
  </r>
  <r>
    <x v="2789"/>
    <n v="27.2"/>
    <n v="33.799999999999997"/>
    <d v="1899-12-30T16:05:00"/>
    <n v="23.8"/>
    <d v="1899-12-30T05:15:00"/>
    <n v="10"/>
    <s v="Fri"/>
    <n v="73765129"/>
    <n v="1719006"/>
    <s v="08-21"/>
    <x v="7"/>
    <n v="8"/>
    <x v="20"/>
    <s v=""/>
  </r>
  <r>
    <x v="2790"/>
    <n v="26.9"/>
    <n v="31.2"/>
    <d v="1899-12-30T14:16:00"/>
    <n v="23.8"/>
    <d v="1899-12-30T03:53:00"/>
    <n v="7.4"/>
    <s v="Sat"/>
    <n v="59181115"/>
    <n v="1379332"/>
    <s v="08-22"/>
    <x v="7"/>
    <n v="8"/>
    <x v="21"/>
    <s v=""/>
  </r>
  <r>
    <x v="2791"/>
    <n v="28.2"/>
    <n v="33.5"/>
    <d v="1899-12-30T14:13:00"/>
    <n v="24"/>
    <d v="1899-12-30T02:53:00"/>
    <n v="9.5"/>
    <s v="Sun"/>
    <n v="49225460"/>
    <n v="1148425"/>
    <s v="08-23"/>
    <x v="7"/>
    <n v="8"/>
    <x v="22"/>
    <s v=""/>
  </r>
  <r>
    <x v="2792"/>
    <n v="28.5"/>
    <n v="33.9"/>
    <d v="1899-12-30T12:52:00"/>
    <n v="23.6"/>
    <d v="1899-12-30T06:09:00"/>
    <n v="10.3"/>
    <s v="Mon"/>
    <n v="71664346"/>
    <n v="1672613"/>
    <s v="08-24"/>
    <x v="7"/>
    <n v="8"/>
    <x v="23"/>
    <s v=""/>
  </r>
  <r>
    <x v="2793"/>
    <n v="29.9"/>
    <n v="36.299999999999997"/>
    <d v="1899-12-30T14:21:00"/>
    <n v="23.7"/>
    <d v="1899-12-30T05:41:00"/>
    <n v="12.6"/>
    <s v="Tue"/>
    <n v="76801896"/>
    <n v="1791263"/>
    <s v="08-25"/>
    <x v="7"/>
    <n v="8"/>
    <x v="24"/>
    <s v=""/>
  </r>
  <r>
    <x v="2794"/>
    <n v="29.4"/>
    <n v="33.5"/>
    <d v="1899-12-30T13:04:00"/>
    <n v="27"/>
    <d v="1899-12-30T02:19:00"/>
    <n v="6.5"/>
    <s v="Wed"/>
    <n v="76108841"/>
    <n v="1778235"/>
    <s v="08-26"/>
    <x v="7"/>
    <n v="8"/>
    <x v="25"/>
    <s v=""/>
  </r>
  <r>
    <x v="2795"/>
    <n v="28.4"/>
    <n v="33.299999999999997"/>
    <d v="1899-12-30T14:42:00"/>
    <n v="25.7"/>
    <d v="1899-12-30T07:08:00"/>
    <n v="7.6"/>
    <s v="Thu"/>
    <n v="75623972"/>
    <n v="1767347"/>
    <s v="08-27"/>
    <x v="7"/>
    <n v="8"/>
    <x v="26"/>
    <s v=""/>
  </r>
  <r>
    <x v="2796"/>
    <n v="28.8"/>
    <n v="32.9"/>
    <d v="1899-12-30T12:11:00"/>
    <n v="26"/>
    <d v="1899-12-30T05:54:00"/>
    <n v="6.9"/>
    <s v="Fri"/>
    <n v="74252924"/>
    <n v="1734946"/>
    <s v="08-28"/>
    <x v="7"/>
    <n v="8"/>
    <x v="27"/>
    <s v=""/>
  </r>
  <r>
    <x v="2797"/>
    <n v="29.8"/>
    <n v="33.9"/>
    <d v="1899-12-30T14:43:00"/>
    <n v="26.3"/>
    <d v="1899-12-30T05:13:00"/>
    <n v="7.6"/>
    <s v="Sat"/>
    <n v="59538896"/>
    <n v="1391278"/>
    <s v="08-29"/>
    <x v="7"/>
    <n v="8"/>
    <x v="28"/>
    <s v=""/>
  </r>
  <r>
    <x v="2798"/>
    <n v="28.6"/>
    <n v="34.9"/>
    <d v="1899-12-30T14:30:00"/>
    <n v="25"/>
    <d v="1899-12-30T18:40:00"/>
    <n v="9.9"/>
    <s v="Sun"/>
    <n v="47721618"/>
    <n v="1114815"/>
    <s v="08-30"/>
    <x v="7"/>
    <n v="8"/>
    <x v="29"/>
    <s v=""/>
  </r>
  <r>
    <x v="2799"/>
    <n v="25.4"/>
    <n v="27.4"/>
    <d v="1899-12-30T14:25:00"/>
    <n v="23.8"/>
    <d v="1899-12-30T22:09:00"/>
    <n v="3.6"/>
    <s v="Mon"/>
    <n v="70053656"/>
    <n v="1634214"/>
    <s v="08-31"/>
    <x v="7"/>
    <n v="8"/>
    <x v="30"/>
    <s v=""/>
  </r>
  <r>
    <x v="2800"/>
    <n v="25.6"/>
    <n v="29.4"/>
    <d v="1899-12-30T14:04:00"/>
    <n v="22.9"/>
    <d v="1899-12-30T01:36:00"/>
    <n v="6.5"/>
    <s v="Tue"/>
    <n v="73323477"/>
    <n v="1710337"/>
    <s v="09-01"/>
    <x v="7"/>
    <n v="9"/>
    <x v="0"/>
    <s v=""/>
  </r>
  <r>
    <x v="2801"/>
    <n v="26.1"/>
    <n v="28.3"/>
    <d v="1899-12-30T14:21:00"/>
    <n v="23.9"/>
    <d v="1899-12-30T09:21:00"/>
    <n v="4.4000000000000004"/>
    <s v="Wed"/>
    <n v="77183874"/>
    <n v="1800923"/>
    <s v="09-02"/>
    <x v="7"/>
    <n v="9"/>
    <x v="1"/>
    <s v=""/>
  </r>
  <r>
    <x v="2802"/>
    <n v="27"/>
    <n v="30.8"/>
    <d v="1899-12-30T15:26:00"/>
    <n v="23.8"/>
    <d v="1899-12-30T05:45:00"/>
    <n v="7"/>
    <s v="Thu"/>
    <n v="77262375"/>
    <n v="1808544"/>
    <s v="09-03"/>
    <x v="7"/>
    <n v="9"/>
    <x v="2"/>
    <s v=""/>
  </r>
  <r>
    <x v="2803"/>
    <n v="24.1"/>
    <n v="30.4"/>
    <d v="1899-12-30T14:07:00"/>
    <n v="18.3"/>
    <d v="1899-12-30T05:59:00"/>
    <n v="12.1"/>
    <s v="Fri"/>
    <n v="75622232"/>
    <n v="1771226"/>
    <s v="09-04"/>
    <x v="7"/>
    <n v="9"/>
    <x v="3"/>
    <s v=""/>
  </r>
  <r>
    <x v="2804"/>
    <n v="19.899999999999999"/>
    <n v="23.1"/>
    <d v="1899-12-30T12:15:00"/>
    <n v="17.3"/>
    <d v="1899-12-30T20:22:00"/>
    <n v="5.8"/>
    <s v="Sat"/>
    <n v="59870180"/>
    <n v="1401840"/>
    <s v="09-05"/>
    <x v="7"/>
    <n v="9"/>
    <x v="4"/>
    <s v=""/>
  </r>
  <r>
    <x v="2805"/>
    <n v="19.5"/>
    <n v="20.7"/>
    <d v="1899-12-30T16:33:00"/>
    <n v="17.600000000000001"/>
    <d v="1899-12-30T00:21:00"/>
    <n v="3.1"/>
    <s v="Sun"/>
    <n v="52387584"/>
    <n v="1229851"/>
    <s v="09-06"/>
    <x v="7"/>
    <n v="9"/>
    <x v="5"/>
    <s v=""/>
  </r>
  <r>
    <x v="2806"/>
    <n v="23.4"/>
    <n v="25.6"/>
    <d v="1899-12-30T08:49:00"/>
    <n v="18.8"/>
    <d v="1899-12-30T00:01:00"/>
    <n v="6.8"/>
    <s v="Mon"/>
    <n v="72563020"/>
    <n v="1702901"/>
    <s v="09-07"/>
    <x v="7"/>
    <n v="9"/>
    <x v="6"/>
    <s v=""/>
  </r>
  <r>
    <x v="2807"/>
    <n v="25.4"/>
    <n v="30.3"/>
    <d v="1899-12-30T15:43:00"/>
    <n v="22.1"/>
    <d v="1899-12-30T04:15:00"/>
    <n v="8.1999999999999993"/>
    <s v="Tue"/>
    <n v="77174009"/>
    <n v="1809505"/>
    <s v="09-08"/>
    <x v="7"/>
    <n v="9"/>
    <x v="7"/>
    <s v=""/>
  </r>
  <r>
    <x v="2808"/>
    <n v="23.9"/>
    <n v="28.1"/>
    <d v="1899-12-30T16:24:00"/>
    <n v="21.1"/>
    <d v="1899-12-30T02:46:00"/>
    <n v="7"/>
    <s v="Wed"/>
    <n v="78432630"/>
    <n v="1833912"/>
    <s v="09-09"/>
    <x v="7"/>
    <n v="9"/>
    <x v="8"/>
    <s v=""/>
  </r>
  <r>
    <x v="2809"/>
    <n v="23.3"/>
    <n v="28.1"/>
    <d v="1899-12-30T15:18:00"/>
    <n v="19.3"/>
    <d v="1899-12-30T05:38:00"/>
    <n v="8.8000000000000007"/>
    <s v="Thu"/>
    <n v="78607133"/>
    <n v="1837783"/>
    <s v="09-10"/>
    <x v="7"/>
    <n v="9"/>
    <x v="9"/>
    <s v=""/>
  </r>
  <r>
    <x v="2810"/>
    <n v="21.7"/>
    <n v="26.5"/>
    <d v="1899-12-30T14:32:00"/>
    <n v="18.8"/>
    <d v="1899-12-30T23:46:00"/>
    <n v="7.7"/>
    <s v="Fri"/>
    <n v="78705754"/>
    <n v="1843140"/>
    <s v="09-11"/>
    <x v="7"/>
    <n v="9"/>
    <x v="10"/>
    <s v=""/>
  </r>
  <r>
    <x v="2811"/>
    <n v="19.899999999999999"/>
    <n v="21.9"/>
    <d v="1899-12-30T15:38:00"/>
    <n v="18.3"/>
    <d v="1899-12-30T06:24:00"/>
    <n v="3.6"/>
    <s v="Sat"/>
    <n v="64578306"/>
    <n v="1512939"/>
    <s v="09-12"/>
    <x v="7"/>
    <n v="9"/>
    <x v="11"/>
    <s v=""/>
  </r>
  <r>
    <x v="2812"/>
    <n v="20.9"/>
    <n v="26"/>
    <d v="1899-12-30T13:54:00"/>
    <n v="18.100000000000001"/>
    <d v="1899-12-30T05:59:00"/>
    <n v="7.9"/>
    <s v="Sun"/>
    <n v="53506598"/>
    <n v="1253816"/>
    <s v="09-13"/>
    <x v="7"/>
    <n v="9"/>
    <x v="12"/>
    <s v=""/>
  </r>
  <r>
    <x v="2813"/>
    <n v="22.5"/>
    <n v="28.6"/>
    <d v="1899-12-30T14:36:00"/>
    <n v="18"/>
    <d v="1899-12-30T04:10:00"/>
    <n v="10.6"/>
    <s v="Mon"/>
    <n v="75543836"/>
    <n v="1769009"/>
    <s v="09-14"/>
    <x v="7"/>
    <n v="9"/>
    <x v="13"/>
    <s v=""/>
  </r>
  <r>
    <x v="2814"/>
    <n v="22.9"/>
    <n v="28.9"/>
    <d v="1899-12-30T14:30:00"/>
    <n v="18.3"/>
    <d v="1899-12-30T03:58:00"/>
    <n v="10.6"/>
    <s v="Tue"/>
    <n v="78899220"/>
    <n v="1851369"/>
    <s v="09-15"/>
    <x v="7"/>
    <n v="9"/>
    <x v="14"/>
    <s v=""/>
  </r>
  <r>
    <x v="2815"/>
    <n v="21.7"/>
    <n v="23.7"/>
    <d v="1899-12-30T16:24:00"/>
    <n v="19.8"/>
    <d v="1899-12-30T06:23:00"/>
    <n v="3.9"/>
    <s v="Wed"/>
    <n v="79515591"/>
    <n v="1866718"/>
    <s v="09-16"/>
    <x v="7"/>
    <n v="9"/>
    <x v="15"/>
    <s v=""/>
  </r>
  <r>
    <x v="2816"/>
    <n v="21.5"/>
    <n v="25"/>
    <d v="1899-12-30T14:44:00"/>
    <n v="18.3"/>
    <d v="1899-12-30T23:59:00"/>
    <n v="6.7"/>
    <s v="Thu"/>
    <n v="80112988"/>
    <n v="1878192"/>
    <s v="09-17"/>
    <x v="7"/>
    <n v="9"/>
    <x v="16"/>
    <s v=""/>
  </r>
  <r>
    <x v="2817"/>
    <n v="20.5"/>
    <n v="25.6"/>
    <d v="1899-12-30T15:17:00"/>
    <n v="16"/>
    <d v="1899-12-30T23:41:00"/>
    <n v="9.6"/>
    <s v="Fri"/>
    <n v="78231370"/>
    <n v="1834975"/>
    <s v="09-18"/>
    <x v="7"/>
    <n v="9"/>
    <x v="17"/>
    <s v=""/>
  </r>
  <r>
    <x v="2818"/>
    <n v="20.5"/>
    <n v="27.4"/>
    <d v="1899-12-30T16:08:00"/>
    <n v="12.7"/>
    <d v="1899-12-30T06:12:00"/>
    <n v="14.7"/>
    <s v="Sat"/>
    <n v="65051479"/>
    <n v="1526044"/>
    <s v="09-19"/>
    <x v="7"/>
    <n v="9"/>
    <x v="18"/>
    <s v=""/>
  </r>
  <r>
    <x v="2819"/>
    <n v="19.7"/>
    <n v="26.3"/>
    <d v="1899-12-30T15:11:00"/>
    <n v="13.6"/>
    <d v="1899-12-30T06:09:00"/>
    <n v="12.7"/>
    <s v="Sun"/>
    <n v="56023080"/>
    <n v="1316272"/>
    <s v="09-20"/>
    <x v="7"/>
    <n v="9"/>
    <x v="19"/>
    <s v=""/>
  </r>
  <r>
    <x v="2820"/>
    <n v="18"/>
    <n v="24.4"/>
    <d v="1899-12-30T15:30:00"/>
    <n v="12"/>
    <d v="1899-12-30T06:14:00"/>
    <n v="12.4"/>
    <s v="Mon"/>
    <n v="77652426"/>
    <n v="1825726"/>
    <s v="09-21"/>
    <x v="7"/>
    <n v="9"/>
    <x v="20"/>
    <s v=""/>
  </r>
  <r>
    <x v="2821"/>
    <n v="17.5"/>
    <n v="22.9"/>
    <d v="1899-12-30T14:59:00"/>
    <n v="14.2"/>
    <d v="1899-12-30T04:12:00"/>
    <n v="8.6999999999999993"/>
    <s v="Tue"/>
    <n v="82643505"/>
    <n v="1941464"/>
    <s v="09-22"/>
    <x v="7"/>
    <n v="9"/>
    <x v="21"/>
    <s v=""/>
  </r>
  <r>
    <x v="2822"/>
    <n v="18.7"/>
    <n v="22.9"/>
    <d v="1899-12-30T12:16:00"/>
    <n v="14.3"/>
    <d v="1899-12-30T04:40:00"/>
    <n v="8.6"/>
    <s v="Wed"/>
    <n v="84426982"/>
    <n v="1980694"/>
    <s v="09-23"/>
    <x v="7"/>
    <n v="9"/>
    <x v="22"/>
    <s v=""/>
  </r>
  <r>
    <x v="2823"/>
    <n v="19.600000000000001"/>
    <n v="23.9"/>
    <d v="1899-12-30T12:12:00"/>
    <n v="16.100000000000001"/>
    <d v="1899-12-31T00:00:00"/>
    <n v="7.8"/>
    <s v="Thu"/>
    <n v="83785680"/>
    <n v="1965015"/>
    <s v="09-24"/>
    <x v="7"/>
    <n v="9"/>
    <x v="23"/>
    <s v=""/>
  </r>
  <r>
    <x v="2824"/>
    <n v="19.7"/>
    <n v="25.6"/>
    <d v="1899-12-30T15:13:00"/>
    <n v="14.8"/>
    <d v="1899-12-30T04:55:00"/>
    <n v="10.8"/>
    <s v="Fri"/>
    <n v="80633535"/>
    <n v="1891273"/>
    <s v="09-25"/>
    <x v="7"/>
    <n v="9"/>
    <x v="24"/>
    <s v=""/>
  </r>
  <r>
    <x v="2825"/>
    <n v="19.399999999999999"/>
    <n v="25"/>
    <d v="1899-12-30T12:59:00"/>
    <n v="14.6"/>
    <d v="1899-12-30T05:30:00"/>
    <n v="10.4"/>
    <s v="Sat"/>
    <n v="70279262"/>
    <n v="1648696"/>
    <s v="09-26"/>
    <x v="7"/>
    <n v="9"/>
    <x v="25"/>
    <s v=""/>
  </r>
  <r>
    <x v="2826"/>
    <n v="18.8"/>
    <n v="24.3"/>
    <d v="1899-12-30T14:34:00"/>
    <n v="14.8"/>
    <d v="1899-12-31T00:00:00"/>
    <n v="9.5"/>
    <s v="Sun"/>
    <n v="60124496"/>
    <n v="1409869"/>
    <s v="09-27"/>
    <x v="7"/>
    <n v="9"/>
    <x v="26"/>
    <s v=""/>
  </r>
  <r>
    <x v="2827"/>
    <n v="17.600000000000001"/>
    <n v="24.1"/>
    <d v="1899-12-30T13:54:00"/>
    <n v="11.7"/>
    <d v="1899-12-30T05:51:00"/>
    <n v="12.4"/>
    <s v="Mon"/>
    <n v="81022628"/>
    <n v="1901592"/>
    <s v="09-28"/>
    <x v="7"/>
    <n v="9"/>
    <x v="27"/>
    <s v=""/>
  </r>
  <r>
    <x v="2828"/>
    <n v="18.3"/>
    <n v="26.1"/>
    <d v="1899-12-30T14:43:00"/>
    <n v="11.8"/>
    <d v="1899-12-30T06:31:00"/>
    <n v="14.3"/>
    <s v="Tue"/>
    <n v="76724895"/>
    <n v="1800394"/>
    <s v="09-29"/>
    <x v="7"/>
    <n v="9"/>
    <x v="28"/>
    <s v=""/>
  </r>
  <r>
    <x v="2829"/>
    <n v="18.600000000000001"/>
    <n v="25"/>
    <d v="1899-12-30T15:04:00"/>
    <n v="13.1"/>
    <d v="1899-12-30T06:22:00"/>
    <n v="11.9"/>
    <s v="Wed"/>
    <n v="57376690"/>
    <n v="1346428"/>
    <s v="09-30"/>
    <x v="7"/>
    <n v="9"/>
    <x v="29"/>
    <s v="추석 전날"/>
  </r>
  <r>
    <x v="2830"/>
    <n v="18.399999999999999"/>
    <n v="24.9"/>
    <d v="1899-12-30T14:39:00"/>
    <n v="12.8"/>
    <d v="1899-12-30T05:12:00"/>
    <n v="12.1"/>
    <s v="Thu"/>
    <n v="45970637"/>
    <n v="1077624"/>
    <s v="10-01"/>
    <x v="7"/>
    <n v="10"/>
    <x v="0"/>
    <s v="추석"/>
  </r>
  <r>
    <x v="2831"/>
    <n v="20.7"/>
    <n v="26.6"/>
    <d v="1899-12-30T14:04:00"/>
    <n v="14.4"/>
    <d v="1899-12-30T06:29:00"/>
    <n v="12.2"/>
    <s v="Fri"/>
    <n v="43104921"/>
    <n v="1010646"/>
    <s v="10-02"/>
    <x v="7"/>
    <n v="10"/>
    <x v="1"/>
    <s v="추석 다음날"/>
  </r>
  <r>
    <x v="2832"/>
    <n v="21.5"/>
    <n v="27.3"/>
    <d v="1899-12-30T16:09:00"/>
    <n v="17.600000000000001"/>
    <d v="1899-12-30T06:30:00"/>
    <n v="9.6999999999999993"/>
    <s v="Sat"/>
    <n v="47517208"/>
    <n v="1114661"/>
    <s v="10-03"/>
    <x v="7"/>
    <n v="10"/>
    <x v="2"/>
    <s v="개천절"/>
  </r>
  <r>
    <x v="2833"/>
    <n v="20.3"/>
    <n v="23.1"/>
    <d v="1899-12-30T14:22:00"/>
    <n v="17"/>
    <d v="1899-12-30T23:52:00"/>
    <n v="6.1"/>
    <s v="Sun"/>
    <n v="51168505"/>
    <n v="1199438"/>
    <s v="10-04"/>
    <x v="7"/>
    <n v="10"/>
    <x v="3"/>
    <s v=""/>
  </r>
  <r>
    <x v="2834"/>
    <n v="15.8"/>
    <n v="20.100000000000001"/>
    <d v="1899-12-30T14:32:00"/>
    <n v="11"/>
    <d v="1899-12-30T06:36:00"/>
    <n v="9.1"/>
    <s v="Mon"/>
    <n v="82285802"/>
    <n v="1932097"/>
    <s v="10-05"/>
    <x v="7"/>
    <n v="10"/>
    <x v="4"/>
    <s v=""/>
  </r>
  <r>
    <x v="2835"/>
    <n v="16.2"/>
    <n v="22.4"/>
    <d v="1899-12-30T15:00:00"/>
    <n v="9.5"/>
    <d v="1899-12-30T06:20:00"/>
    <n v="12.9"/>
    <s v="Tue"/>
    <n v="88927327"/>
    <n v="2086256"/>
    <s v="10-06"/>
    <x v="7"/>
    <n v="10"/>
    <x v="5"/>
    <s v=""/>
  </r>
  <r>
    <x v="2836"/>
    <n v="17.100000000000001"/>
    <n v="22.1"/>
    <d v="1899-12-30T13:22:00"/>
    <n v="12.3"/>
    <d v="1899-12-30T06:24:00"/>
    <n v="9.8000000000000007"/>
    <s v="Wed"/>
    <n v="90434972"/>
    <n v="2117377"/>
    <s v="10-07"/>
    <x v="7"/>
    <n v="10"/>
    <x v="6"/>
    <s v=""/>
  </r>
  <r>
    <x v="2837"/>
    <n v="18.3"/>
    <n v="21.3"/>
    <d v="1899-12-30T12:16:00"/>
    <n v="15.6"/>
    <d v="1899-12-30T04:57:00"/>
    <n v="5.7"/>
    <s v="Thu"/>
    <n v="91711148"/>
    <n v="2149870"/>
    <s v="10-08"/>
    <x v="7"/>
    <n v="10"/>
    <x v="7"/>
    <s v=""/>
  </r>
  <r>
    <x v="2838"/>
    <n v="18.600000000000001"/>
    <n v="21.5"/>
    <d v="1899-12-30T12:13:00"/>
    <n v="16.5"/>
    <d v="1899-12-30T06:22:00"/>
    <n v="5"/>
    <s v="Fri"/>
    <n v="86507809"/>
    <n v="2036064"/>
    <s v="10-09"/>
    <x v="7"/>
    <n v="10"/>
    <x v="8"/>
    <s v="한글날"/>
  </r>
  <r>
    <x v="2839"/>
    <n v="18.100000000000001"/>
    <n v="23.7"/>
    <d v="1899-12-30T14:49:00"/>
    <n v="14.6"/>
    <d v="1899-12-30T23:52:00"/>
    <n v="9.1"/>
    <s v="Sat"/>
    <n v="75188534"/>
    <n v="1764411"/>
    <s v="10-10"/>
    <x v="7"/>
    <n v="10"/>
    <x v="9"/>
    <s v=""/>
  </r>
  <r>
    <x v="2840"/>
    <n v="16.5"/>
    <n v="21.5"/>
    <d v="1899-12-30T14:21:00"/>
    <n v="12.1"/>
    <d v="1899-12-30T03:16:00"/>
    <n v="9.4"/>
    <s v="Sun"/>
    <n v="68506238"/>
    <n v="1605192"/>
    <s v="10-11"/>
    <x v="7"/>
    <n v="10"/>
    <x v="10"/>
    <s v=""/>
  </r>
  <r>
    <x v="2841"/>
    <n v="17.5"/>
    <n v="23.5"/>
    <d v="1899-12-30T15:13:00"/>
    <n v="12.4"/>
    <d v="1899-12-30T02:52:00"/>
    <n v="11.1"/>
    <s v="Mon"/>
    <n v="86886471"/>
    <n v="2032712"/>
    <s v="10-12"/>
    <x v="7"/>
    <n v="10"/>
    <x v="11"/>
    <s v=""/>
  </r>
  <r>
    <x v="2842"/>
    <n v="16"/>
    <n v="21.8"/>
    <d v="1899-12-30T14:10:00"/>
    <n v="11.2"/>
    <d v="1899-12-31T00:00:00"/>
    <n v="10.6"/>
    <s v="Tue"/>
    <n v="96242180"/>
    <n v="2245992"/>
    <s v="10-13"/>
    <x v="7"/>
    <n v="10"/>
    <x v="12"/>
    <s v=""/>
  </r>
  <r>
    <x v="2843"/>
    <n v="13.7"/>
    <n v="21.4"/>
    <d v="1899-12-30T13:44:00"/>
    <n v="7.9"/>
    <d v="1899-12-30T05:17:00"/>
    <n v="13.5"/>
    <s v="Wed"/>
    <n v="101810263"/>
    <n v="2376318"/>
    <s v="10-14"/>
    <x v="7"/>
    <n v="10"/>
    <x v="13"/>
    <s v=""/>
  </r>
  <r>
    <x v="2844"/>
    <n v="14.5"/>
    <n v="21.1"/>
    <d v="1899-12-30T14:33:00"/>
    <n v="7.6"/>
    <d v="1899-12-30T06:28:00"/>
    <n v="13.5"/>
    <s v="Thu"/>
    <n v="104284179"/>
    <n v="2440065"/>
    <s v="10-15"/>
    <x v="7"/>
    <n v="10"/>
    <x v="14"/>
    <s v=""/>
  </r>
  <r>
    <x v="2845"/>
    <n v="13.4"/>
    <n v="17"/>
    <d v="1899-12-30T15:45:00"/>
    <n v="8.6999999999999993"/>
    <d v="1899-12-30T06:25:00"/>
    <n v="8.3000000000000007"/>
    <s v="Fri"/>
    <n v="108173731"/>
    <n v="2535309"/>
    <s v="10-16"/>
    <x v="7"/>
    <n v="10"/>
    <x v="15"/>
    <s v=""/>
  </r>
  <r>
    <x v="2846"/>
    <n v="14.5"/>
    <n v="21"/>
    <d v="1899-12-30T14:36:00"/>
    <n v="8.3000000000000007"/>
    <d v="1899-12-30T06:44:00"/>
    <n v="12.7"/>
    <s v="Sat"/>
    <n v="95331997"/>
    <n v="2232494"/>
    <s v="10-17"/>
    <x v="7"/>
    <n v="10"/>
    <x v="16"/>
    <s v=""/>
  </r>
  <r>
    <x v="2847"/>
    <n v="14.1"/>
    <n v="21.8"/>
    <d v="1899-12-30T14:29:00"/>
    <n v="7.8"/>
    <d v="1899-12-30T06:31:00"/>
    <n v="14"/>
    <s v="Sun"/>
    <n v="86423228"/>
    <n v="2024268"/>
    <s v="10-18"/>
    <x v="7"/>
    <n v="10"/>
    <x v="17"/>
    <s v=""/>
  </r>
  <r>
    <x v="2848"/>
    <n v="14.2"/>
    <n v="22.4"/>
    <d v="1899-12-30T16:10:00"/>
    <n v="7.1"/>
    <d v="1899-12-30T06:51:00"/>
    <n v="15.3"/>
    <s v="Mon"/>
    <n v="104821690"/>
    <n v="2455980"/>
    <s v="10-19"/>
    <x v="7"/>
    <n v="10"/>
    <x v="18"/>
    <s v=""/>
  </r>
  <r>
    <x v="2849"/>
    <n v="14.7"/>
    <n v="22.9"/>
    <d v="1899-12-30T14:59:00"/>
    <n v="8.1"/>
    <d v="1899-12-30T06:16:00"/>
    <n v="14.8"/>
    <s v="Tue"/>
    <n v="107773488"/>
    <n v="2523989"/>
    <s v="10-20"/>
    <x v="7"/>
    <n v="10"/>
    <x v="19"/>
    <s v=""/>
  </r>
  <r>
    <x v="2850"/>
    <n v="13.7"/>
    <n v="18.3"/>
    <d v="1899-12-30T13:09:00"/>
    <n v="9.1999999999999993"/>
    <d v="1899-12-30T06:02:00"/>
    <n v="9.1"/>
    <s v="Wed"/>
    <n v="114427964"/>
    <n v="2690970"/>
    <s v="10-21"/>
    <x v="7"/>
    <n v="10"/>
    <x v="20"/>
    <s v=""/>
  </r>
  <r>
    <x v="2851"/>
    <n v="15"/>
    <n v="18.899999999999999"/>
    <d v="1899-12-30T13:42:00"/>
    <n v="11.9"/>
    <d v="1899-12-30T23:59:00"/>
    <n v="7"/>
    <s v="Thu"/>
    <n v="114325478"/>
    <n v="2684985"/>
    <s v="10-22"/>
    <x v="7"/>
    <n v="10"/>
    <x v="21"/>
    <s v=""/>
  </r>
  <r>
    <x v="2852"/>
    <n v="11.7"/>
    <n v="16.7"/>
    <d v="1899-12-30T15:35:00"/>
    <n v="8.3000000000000007"/>
    <d v="1899-12-30T05:45:00"/>
    <n v="8.4"/>
    <s v="Fri"/>
    <n v="125410875"/>
    <n v="2945195"/>
    <s v="10-23"/>
    <x v="7"/>
    <n v="10"/>
    <x v="22"/>
    <s v=""/>
  </r>
  <r>
    <x v="2853"/>
    <n v="11.3"/>
    <n v="16.7"/>
    <d v="1899-12-30T14:36:00"/>
    <n v="5.8"/>
    <d v="1899-12-30T05:47:00"/>
    <n v="10.9"/>
    <s v="Sat"/>
    <n v="120030594"/>
    <n v="2820918"/>
    <s v="10-24"/>
    <x v="7"/>
    <n v="10"/>
    <x v="23"/>
    <s v=""/>
  </r>
  <r>
    <x v="2854"/>
    <n v="14"/>
    <n v="20.8"/>
    <d v="1899-12-30T14:24:00"/>
    <n v="6.4"/>
    <d v="1899-12-30T05:23:00"/>
    <n v="14.4"/>
    <s v="Sun"/>
    <n v="103428435"/>
    <n v="2433151"/>
    <s v="10-25"/>
    <x v="7"/>
    <n v="10"/>
    <x v="24"/>
    <s v=""/>
  </r>
  <r>
    <x v="2855"/>
    <n v="13.4"/>
    <n v="21.6"/>
    <d v="1899-12-30T14:53:00"/>
    <n v="6.2"/>
    <d v="1899-12-30T06:46:00"/>
    <n v="15.4"/>
    <s v="Mon"/>
    <n v="118111999"/>
    <n v="2776000"/>
    <s v="10-26"/>
    <x v="7"/>
    <n v="10"/>
    <x v="25"/>
    <s v=""/>
  </r>
  <r>
    <x v="2856"/>
    <n v="13.4"/>
    <n v="21.6"/>
    <d v="1899-12-30T15:49:00"/>
    <n v="6.1"/>
    <d v="1899-12-30T06:21:00"/>
    <n v="15.5"/>
    <s v="Tue"/>
    <n v="120607263"/>
    <n v="2831860"/>
    <s v="10-27"/>
    <x v="7"/>
    <n v="10"/>
    <x v="26"/>
    <s v=""/>
  </r>
  <r>
    <x v="2857"/>
    <n v="16.100000000000001"/>
    <n v="21.3"/>
    <d v="1899-12-30T14:33:00"/>
    <n v="11.4"/>
    <d v="1899-12-30T00:37:00"/>
    <n v="9.9"/>
    <s v="Wed"/>
    <n v="119212011"/>
    <n v="2800073"/>
    <s v="10-28"/>
    <x v="7"/>
    <n v="10"/>
    <x v="27"/>
    <s v=""/>
  </r>
  <r>
    <x v="2858"/>
    <n v="12"/>
    <n v="19.2"/>
    <d v="1899-12-30T14:37:00"/>
    <n v="5.3"/>
    <d v="1899-12-30T06:53:00"/>
    <n v="13.9"/>
    <s v="Thu"/>
    <n v="125553893"/>
    <n v="2952877"/>
    <s v="10-29"/>
    <x v="7"/>
    <n v="10"/>
    <x v="28"/>
    <s v=""/>
  </r>
  <r>
    <x v="2859"/>
    <n v="11.7"/>
    <n v="18.7"/>
    <d v="1899-12-30T13:16:00"/>
    <n v="5.4"/>
    <d v="1899-12-30T06:16:00"/>
    <n v="13.3"/>
    <s v="Fri"/>
    <n v="126877290"/>
    <n v="2978642"/>
    <s v="10-30"/>
    <x v="7"/>
    <n v="10"/>
    <x v="29"/>
    <s v=""/>
  </r>
  <r>
    <x v="2860"/>
    <n v="11.4"/>
    <n v="18.100000000000001"/>
    <d v="1899-12-30T15:15:00"/>
    <n v="5.4"/>
    <d v="1899-12-30T06:44:00"/>
    <n v="12.7"/>
    <s v="Sat"/>
    <n v="113628988"/>
    <n v="2664555"/>
    <s v="10-31"/>
    <x v="7"/>
    <n v="10"/>
    <x v="30"/>
    <s v=""/>
  </r>
  <r>
    <x v="2861"/>
    <n v="12.1"/>
    <n v="13.6"/>
    <d v="1899-12-30T15:59:00"/>
    <n v="9.6"/>
    <d v="1899-12-30T00:24:00"/>
    <n v="4"/>
    <s v="Sun"/>
    <n v="110773938"/>
    <n v="2596582"/>
    <s v="11-01"/>
    <x v="7"/>
    <n v="11"/>
    <x v="0"/>
    <s v=""/>
  </r>
  <r>
    <x v="2862"/>
    <n v="13"/>
    <n v="18.2"/>
    <d v="1899-12-30T13:24:00"/>
    <n v="6.9"/>
    <d v="1899-12-30T23:44:00"/>
    <n v="11.3"/>
    <s v="Mon"/>
    <n v="126122734"/>
    <n v="2953224"/>
    <s v="11-02"/>
    <x v="7"/>
    <n v="11"/>
    <x v="1"/>
    <s v=""/>
  </r>
  <r>
    <x v="2863"/>
    <n v="7.5"/>
    <n v="11.4"/>
    <d v="1899-12-30T14:17:00"/>
    <n v="4.3"/>
    <d v="1899-12-30T02:53:00"/>
    <n v="7.1"/>
    <s v="Tue"/>
    <n v="157912370"/>
    <n v="3698067"/>
    <s v="11-03"/>
    <x v="7"/>
    <n v="11"/>
    <x v="2"/>
    <s v=""/>
  </r>
  <r>
    <x v="2864"/>
    <n v="6.7"/>
    <n v="12.7"/>
    <d v="1899-12-30T14:58:00"/>
    <n v="2.2000000000000002"/>
    <d v="1899-12-30T06:29:00"/>
    <n v="10.5"/>
    <s v="Wed"/>
    <n v="166640550"/>
    <n v="3900217"/>
    <s v="11-04"/>
    <x v="7"/>
    <n v="11"/>
    <x v="3"/>
    <s v=""/>
  </r>
  <r>
    <x v="2865"/>
    <n v="8.6999999999999993"/>
    <n v="16.899999999999999"/>
    <d v="1899-12-30T16:15:00"/>
    <n v="-0.8"/>
    <d v="1899-12-30T06:57:00"/>
    <n v="17.7"/>
    <s v="Thu"/>
    <n v="163437466"/>
    <n v="3828847"/>
    <s v="11-05"/>
    <x v="7"/>
    <n v="11"/>
    <x v="4"/>
    <s v=""/>
  </r>
  <r>
    <x v="2866"/>
    <n v="12.1"/>
    <n v="14.6"/>
    <d v="1899-12-30T15:12:00"/>
    <n v="9.1999999999999993"/>
    <d v="1899-12-30T03:59:00"/>
    <n v="5.4"/>
    <s v="Fri"/>
    <n v="153190197"/>
    <n v="3584772"/>
    <s v="11-06"/>
    <x v="7"/>
    <n v="11"/>
    <x v="5"/>
    <s v=""/>
  </r>
  <r>
    <x v="2867"/>
    <n v="14.4"/>
    <n v="22.3"/>
    <d v="1899-12-30T15:17:00"/>
    <n v="7.3"/>
    <d v="1899-12-30T05:55:00"/>
    <n v="15"/>
    <s v="Sat"/>
    <n v="124126388"/>
    <n v="2908505"/>
    <s v="11-07"/>
    <x v="7"/>
    <n v="11"/>
    <x v="6"/>
    <s v=""/>
  </r>
  <r>
    <x v="2868"/>
    <n v="11.2"/>
    <n v="17.8"/>
    <d v="1899-12-30T11:38:00"/>
    <n v="6.3"/>
    <d v="1899-12-30T06:48:00"/>
    <n v="11.5"/>
    <s v="Sun"/>
    <n v="121492673"/>
    <n v="2848818"/>
    <s v="11-08"/>
    <x v="7"/>
    <n v="11"/>
    <x v="7"/>
    <s v=""/>
  </r>
  <r>
    <x v="2869"/>
    <n v="8.1999999999999993"/>
    <n v="12.8"/>
    <d v="1899-12-30T14:28:00"/>
    <n v="4.0999999999999996"/>
    <d v="1899-12-30T06:51:00"/>
    <n v="8.6999999999999993"/>
    <s v="Mon"/>
    <n v="158084594"/>
    <n v="3710139"/>
    <s v="11-09"/>
    <x v="7"/>
    <n v="11"/>
    <x v="8"/>
    <s v=""/>
  </r>
  <r>
    <x v="2870"/>
    <n v="9.4"/>
    <n v="15.1"/>
    <d v="1899-12-30T15:31:00"/>
    <n v="3.8"/>
    <d v="1899-12-30T07:01:00"/>
    <n v="11.3"/>
    <s v="Tue"/>
    <n v="157290335"/>
    <n v="3686554"/>
    <s v="11-10"/>
    <x v="7"/>
    <n v="11"/>
    <x v="9"/>
    <s v=""/>
  </r>
  <r>
    <x v="2871"/>
    <n v="8.1999999999999993"/>
    <n v="16.5"/>
    <d v="1899-12-30T15:20:00"/>
    <n v="1.1000000000000001"/>
    <d v="1899-12-30T06:52:00"/>
    <n v="15.4"/>
    <s v="Wed"/>
    <n v="160297901"/>
    <n v="3754736"/>
    <s v="11-11"/>
    <x v="7"/>
    <n v="11"/>
    <x v="10"/>
    <s v=""/>
  </r>
  <r>
    <x v="2872"/>
    <n v="9.4"/>
    <n v="18.8"/>
    <d v="1899-12-30T15:46:00"/>
    <n v="1.7"/>
    <d v="1899-12-30T06:25:00"/>
    <n v="17.100000000000001"/>
    <s v="Thu"/>
    <n v="158521714"/>
    <n v="3712975"/>
    <s v="11-12"/>
    <x v="7"/>
    <n v="11"/>
    <x v="11"/>
    <s v=""/>
  </r>
  <r>
    <x v="2873"/>
    <n v="10.9"/>
    <n v="19.7"/>
    <d v="1899-12-30T15:21:00"/>
    <n v="3.1"/>
    <d v="1899-12-30T06:36:00"/>
    <n v="16.600000000000001"/>
    <s v="Fri"/>
    <n v="152286244"/>
    <n v="3571205"/>
    <s v="11-13"/>
    <x v="7"/>
    <n v="11"/>
    <x v="12"/>
    <s v=""/>
  </r>
  <r>
    <x v="2874"/>
    <n v="11.3"/>
    <n v="19"/>
    <d v="1899-12-30T13:54:00"/>
    <n v="4.0999999999999996"/>
    <d v="1899-12-30T06:40:00"/>
    <n v="14.9"/>
    <s v="Sat"/>
    <n v="133370274"/>
    <n v="3129467"/>
    <s v="11-14"/>
    <x v="7"/>
    <n v="11"/>
    <x v="13"/>
    <s v=""/>
  </r>
  <r>
    <x v="2875"/>
    <n v="10.9"/>
    <n v="18.899999999999999"/>
    <d v="1899-12-30T15:08:00"/>
    <n v="4.9000000000000004"/>
    <d v="1899-12-30T06:41:00"/>
    <n v="14"/>
    <s v="Sun"/>
    <n v="120757441"/>
    <n v="2827873"/>
    <s v="11-15"/>
    <x v="7"/>
    <n v="11"/>
    <x v="14"/>
    <s v=""/>
  </r>
  <r>
    <x v="2876"/>
    <n v="12.3"/>
    <n v="20.3"/>
    <d v="1899-12-30T14:16:00"/>
    <n v="5"/>
    <d v="1899-12-30T06:40:00"/>
    <n v="15.3"/>
    <s v="Mon"/>
    <n v="140225056"/>
    <n v="3280674"/>
    <s v="11-16"/>
    <x v="7"/>
    <n v="11"/>
    <x v="15"/>
    <s v=""/>
  </r>
  <r>
    <x v="2877"/>
    <n v="14.7"/>
    <n v="20.399999999999999"/>
    <d v="1899-12-30T13:00:00"/>
    <n v="9.1"/>
    <d v="1899-12-30T03:13:00"/>
    <n v="11.3"/>
    <s v="Tue"/>
    <n v="135779448"/>
    <n v="3179073"/>
    <s v="11-17"/>
    <x v="7"/>
    <n v="11"/>
    <x v="16"/>
    <s v=""/>
  </r>
  <r>
    <x v="2878"/>
    <n v="18.899999999999999"/>
    <n v="23.4"/>
    <d v="1899-12-30T13:20:00"/>
    <n v="12.8"/>
    <d v="1899-12-30T06:03:00"/>
    <n v="10.6"/>
    <s v="Wed"/>
    <n v="122584216"/>
    <n v="2873136"/>
    <s v="11-18"/>
    <x v="7"/>
    <n v="11"/>
    <x v="17"/>
    <s v=""/>
  </r>
  <r>
    <x v="2879"/>
    <n v="19.399999999999999"/>
    <n v="25.3"/>
    <d v="1899-12-30T13:58:00"/>
    <n v="12.8"/>
    <d v="1899-12-30T23:51:00"/>
    <n v="12.5"/>
    <s v="Thu"/>
    <n v="114074293"/>
    <n v="2673364"/>
    <s v="11-19"/>
    <x v="7"/>
    <n v="11"/>
    <x v="18"/>
    <s v=""/>
  </r>
  <r>
    <x v="2880"/>
    <n v="9.4"/>
    <n v="12.9"/>
    <d v="1899-12-30T00:02:00"/>
    <n v="5.2"/>
    <d v="1899-12-30T23:53:00"/>
    <n v="7.7"/>
    <s v="Fri"/>
    <n v="138733899"/>
    <n v="3252095"/>
    <s v="11-20"/>
    <x v="7"/>
    <n v="11"/>
    <x v="19"/>
    <s v=""/>
  </r>
  <r>
    <x v="2881"/>
    <n v="7.1"/>
    <n v="11.9"/>
    <d v="1899-12-30T15:32:00"/>
    <n v="1.4"/>
    <d v="1899-12-30T06:45:00"/>
    <n v="10.5"/>
    <s v="Sat"/>
    <n v="140199057"/>
    <n v="3284074"/>
    <s v="11-21"/>
    <x v="7"/>
    <n v="11"/>
    <x v="20"/>
    <s v=""/>
  </r>
  <r>
    <x v="2882"/>
    <n v="9.1999999999999993"/>
    <n v="11.9"/>
    <d v="1899-12-30T13:54:00"/>
    <n v="7.5"/>
    <d v="1899-12-30T23:55:00"/>
    <n v="4.4000000000000004"/>
    <s v="Sun"/>
    <n v="137972303"/>
    <n v="3228619"/>
    <s v="11-22"/>
    <x v="7"/>
    <n v="11"/>
    <x v="21"/>
    <s v=""/>
  </r>
  <r>
    <x v="2883"/>
    <n v="5.9"/>
    <n v="10.5"/>
    <d v="1899-12-30T13:55:00"/>
    <n v="2.7"/>
    <d v="1899-12-30T07:18:00"/>
    <n v="7.8"/>
    <s v="Mon"/>
    <n v="171328958"/>
    <n v="4006988"/>
    <s v="11-23"/>
    <x v="7"/>
    <n v="11"/>
    <x v="22"/>
    <s v=""/>
  </r>
  <r>
    <x v="2884"/>
    <n v="5.6"/>
    <n v="12.9"/>
    <d v="1899-12-30T15:22:00"/>
    <n v="0.9"/>
    <d v="1899-12-30T03:56:00"/>
    <n v="12"/>
    <s v="Tue"/>
    <n v="182140732"/>
    <n v="4262313"/>
    <s v="11-24"/>
    <x v="7"/>
    <n v="11"/>
    <x v="23"/>
    <s v=""/>
  </r>
  <r>
    <x v="2885"/>
    <n v="7.2"/>
    <n v="12.6"/>
    <d v="1899-12-30T13:45:00"/>
    <n v="0.9"/>
    <d v="1899-12-30T07:26:00"/>
    <n v="11.7"/>
    <s v="Wed"/>
    <n v="183392967"/>
    <n v="4289694"/>
    <s v="11-25"/>
    <x v="7"/>
    <n v="11"/>
    <x v="24"/>
    <s v=""/>
  </r>
  <r>
    <x v="2886"/>
    <n v="8.8000000000000007"/>
    <n v="13.3"/>
    <d v="1899-12-30T16:14:00"/>
    <n v="4.9000000000000004"/>
    <d v="1899-12-30T00:27:00"/>
    <n v="8.4"/>
    <s v="Thu"/>
    <n v="177802014"/>
    <n v="4160075"/>
    <s v="11-26"/>
    <x v="7"/>
    <n v="11"/>
    <x v="25"/>
    <s v=""/>
  </r>
  <r>
    <x v="2887"/>
    <n v="8.1999999999999993"/>
    <n v="11.9"/>
    <d v="1899-12-30T13:57:00"/>
    <n v="3.8"/>
    <d v="1899-12-30T23:59:00"/>
    <n v="8.1"/>
    <s v="Fri"/>
    <n v="182413881"/>
    <n v="4272941"/>
    <s v="11-27"/>
    <x v="7"/>
    <n v="11"/>
    <x v="26"/>
    <s v=""/>
  </r>
  <r>
    <x v="2888"/>
    <n v="3.6"/>
    <n v="7.6"/>
    <d v="1899-12-30T15:12:00"/>
    <n v="1.4"/>
    <d v="1899-12-30T05:57:00"/>
    <n v="6.2"/>
    <s v="Sat"/>
    <n v="185413240"/>
    <n v="4349530"/>
    <s v="11-28"/>
    <x v="7"/>
    <n v="11"/>
    <x v="27"/>
    <s v=""/>
  </r>
  <r>
    <x v="2889"/>
    <n v="3.8"/>
    <n v="8.1999999999999993"/>
    <d v="1899-12-30T13:31:00"/>
    <n v="-0.8"/>
    <d v="1899-12-30T06:00:00"/>
    <n v="9"/>
    <s v="Sun"/>
    <n v="183618411"/>
    <n v="4301958"/>
    <s v="11-29"/>
    <x v="7"/>
    <n v="11"/>
    <x v="28"/>
    <s v=""/>
  </r>
  <r>
    <x v="2890"/>
    <n v="3.8"/>
    <n v="8.1999999999999993"/>
    <d v="1899-12-30T15:27:00"/>
    <n v="0.8"/>
    <d v="1899-12-30T05:07:00"/>
    <n v="7.4"/>
    <s v="Mon"/>
    <n v="208267337"/>
    <n v="4880660"/>
    <s v="11-30"/>
    <x v="7"/>
    <n v="11"/>
    <x v="29"/>
    <s v=""/>
  </r>
  <r>
    <x v="2891"/>
    <n v="3"/>
    <n v="9.8000000000000007"/>
    <d v="1899-12-30T14:46:00"/>
    <n v="-3.1"/>
    <d v="1899-12-30T07:02:00"/>
    <n v="12.9"/>
    <s v="Tue"/>
    <n v="214899202"/>
    <n v="5027853"/>
    <s v="12-01"/>
    <x v="7"/>
    <n v="12"/>
    <x v="0"/>
    <s v=""/>
  </r>
  <r>
    <x v="2892"/>
    <n v="4.0999999999999996"/>
    <n v="10.3"/>
    <d v="1899-12-30T15:05:00"/>
    <n v="-1.9"/>
    <d v="1899-12-30T07:13:00"/>
    <n v="12.2"/>
    <s v="Wed"/>
    <n v="217645003"/>
    <n v="5100432"/>
    <s v="12-02"/>
    <x v="7"/>
    <n v="12"/>
    <x v="1"/>
    <s v=""/>
  </r>
  <r>
    <x v="2893"/>
    <n v="4.5999999999999996"/>
    <n v="8.6999999999999993"/>
    <d v="1899-12-30T14:36:00"/>
    <n v="1.8"/>
    <d v="1899-12-30T23:54:00"/>
    <n v="6.9"/>
    <s v="Thu"/>
    <n v="220796753"/>
    <n v="5180088"/>
    <s v="12-03"/>
    <x v="7"/>
    <n v="12"/>
    <x v="2"/>
    <s v=""/>
  </r>
  <r>
    <x v="2894"/>
    <n v="2.7"/>
    <n v="7.6"/>
    <d v="1899-12-30T15:03:00"/>
    <n v="-2.5"/>
    <d v="1899-12-30T06:31:00"/>
    <n v="10.1"/>
    <s v="Fri"/>
    <n v="225062426"/>
    <n v="5285597"/>
    <s v="12-04"/>
    <x v="7"/>
    <n v="12"/>
    <x v="3"/>
    <s v=""/>
  </r>
  <r>
    <x v="2895"/>
    <n v="3.3"/>
    <n v="8.4"/>
    <d v="1899-12-30T13:01:00"/>
    <n v="-1.5"/>
    <d v="1899-12-30T06:17:00"/>
    <n v="9.9"/>
    <s v="Sat"/>
    <n v="206655882"/>
    <n v="4862541"/>
    <s v="12-05"/>
    <x v="7"/>
    <n v="12"/>
    <x v="4"/>
    <s v=""/>
  </r>
  <r>
    <x v="2896"/>
    <n v="4.0999999999999996"/>
    <n v="10.5"/>
    <d v="1899-12-30T15:33:00"/>
    <n v="-1.3"/>
    <d v="1899-12-30T06:27:00"/>
    <n v="11.8"/>
    <s v="Sun"/>
    <n v="190722034"/>
    <n v="4488692"/>
    <s v="12-06"/>
    <x v="7"/>
    <n v="12"/>
    <x v="5"/>
    <s v=""/>
  </r>
  <r>
    <x v="2897"/>
    <n v="4.5"/>
    <n v="11.3"/>
    <d v="1899-12-30T12:57:00"/>
    <n v="-1.8"/>
    <d v="1899-12-30T07:14:00"/>
    <n v="13.1"/>
    <s v="Mon"/>
    <n v="216992696"/>
    <n v="5106199"/>
    <s v="12-07"/>
    <x v="7"/>
    <n v="12"/>
    <x v="6"/>
    <s v=""/>
  </r>
  <r>
    <x v="2898"/>
    <n v="2.5"/>
    <n v="6.8"/>
    <d v="1899-12-30T14:56:00"/>
    <n v="-1.4"/>
    <d v="1899-12-30T23:41:00"/>
    <n v="8.1999999999999993"/>
    <s v="Tue"/>
    <n v="230065207"/>
    <n v="5411807"/>
    <s v="12-08"/>
    <x v="7"/>
    <n v="12"/>
    <x v="7"/>
    <s v=""/>
  </r>
  <r>
    <x v="2899"/>
    <n v="1.9"/>
    <n v="9.6999999999999993"/>
    <d v="1899-12-30T15:07:00"/>
    <n v="-4.9000000000000004"/>
    <d v="1899-12-30T06:58:00"/>
    <n v="14.6"/>
    <s v="Wed"/>
    <n v="232257978"/>
    <n v="5471116"/>
    <s v="12-09"/>
    <x v="7"/>
    <n v="12"/>
    <x v="8"/>
    <s v=""/>
  </r>
  <r>
    <x v="2900"/>
    <n v="5.9"/>
    <n v="12.2"/>
    <d v="1899-12-30T14:54:00"/>
    <n v="1.4"/>
    <d v="1899-12-30T01:17:00"/>
    <n v="10.8"/>
    <s v="Thu"/>
    <n v="218949430"/>
    <n v="5161691"/>
    <s v="12-10"/>
    <x v="7"/>
    <n v="12"/>
    <x v="9"/>
    <s v=""/>
  </r>
  <r>
    <x v="2901"/>
    <n v="6.8"/>
    <n v="11.4"/>
    <d v="1899-12-30T13:11:00"/>
    <n v="2"/>
    <d v="1899-12-30T04:40:00"/>
    <n v="9.4"/>
    <s v="Fri"/>
    <n v="209506472"/>
    <n v="4940511"/>
    <s v="12-11"/>
    <x v="7"/>
    <n v="12"/>
    <x v="10"/>
    <s v=""/>
  </r>
  <r>
    <x v="2902"/>
    <n v="5.8"/>
    <n v="9.4"/>
    <d v="1899-12-30T14:27:00"/>
    <n v="0.8"/>
    <d v="1899-12-30T23:55:00"/>
    <n v="8.6"/>
    <s v="Sat"/>
    <n v="196059718"/>
    <n v="4608162"/>
    <s v="12-12"/>
    <x v="7"/>
    <n v="12"/>
    <x v="11"/>
    <s v=""/>
  </r>
  <r>
    <x v="2903"/>
    <n v="2.5"/>
    <n v="10.5"/>
    <d v="1899-12-30T14:46:00"/>
    <n v="-1.9"/>
    <d v="1899-12-30T07:37:00"/>
    <n v="12.4"/>
    <s v="Sun"/>
    <n v="204513621"/>
    <n v="4806679"/>
    <s v="12-13"/>
    <x v="7"/>
    <n v="12"/>
    <x v="12"/>
    <s v=""/>
  </r>
  <r>
    <x v="2904"/>
    <n v="-3.2"/>
    <n v="-0.5"/>
    <d v="1899-12-30T14:07:00"/>
    <n v="-5.6"/>
    <d v="1899-12-30T23:51:00"/>
    <n v="5.0999999999999996"/>
    <s v="Mon"/>
    <n v="266159803"/>
    <n v="6255049"/>
    <s v="12-14"/>
    <x v="7"/>
    <n v="12"/>
    <x v="13"/>
    <s v=""/>
  </r>
  <r>
    <x v="2905"/>
    <n v="-4.4000000000000004"/>
    <n v="-0.4"/>
    <d v="1899-12-30T15:32:00"/>
    <n v="-7.4"/>
    <d v="1899-12-30T07:17:00"/>
    <n v="7"/>
    <s v="Tue"/>
    <n v="288970228"/>
    <n v="6791943"/>
    <s v="12-15"/>
    <x v="7"/>
    <n v="12"/>
    <x v="14"/>
    <s v=""/>
  </r>
  <r>
    <x v="2906"/>
    <n v="-3.6"/>
    <n v="-0.2"/>
    <d v="1899-12-30T15:08:00"/>
    <n v="-5.8"/>
    <d v="1899-12-30T05:10:00"/>
    <n v="5.6"/>
    <s v="Wed"/>
    <n v="294677765"/>
    <n v="6912051"/>
    <s v="12-16"/>
    <x v="7"/>
    <n v="12"/>
    <x v="15"/>
    <s v=""/>
  </r>
  <r>
    <x v="2907"/>
    <n v="-1.9"/>
    <n v="2.4"/>
    <d v="1899-12-30T15:18:00"/>
    <n v="-5.7"/>
    <d v="1899-12-30T02:55:00"/>
    <n v="8.1"/>
    <s v="Thu"/>
    <n v="288698802"/>
    <n v="6784874"/>
    <s v="12-17"/>
    <x v="7"/>
    <n v="12"/>
    <x v="16"/>
    <s v=""/>
  </r>
  <r>
    <x v="2908"/>
    <n v="0.5"/>
    <n v="7.2"/>
    <d v="1899-12-30T13:44:00"/>
    <n v="-4.9000000000000004"/>
    <d v="1899-12-30T02:47:00"/>
    <n v="12.1"/>
    <s v="Fri"/>
    <n v="278170673"/>
    <n v="6539405"/>
    <s v="12-18"/>
    <x v="7"/>
    <n v="12"/>
    <x v="17"/>
    <s v=""/>
  </r>
  <r>
    <x v="2909"/>
    <n v="-1.4"/>
    <n v="2.5"/>
    <d v="1899-12-30T14:26:00"/>
    <n v="-4.3"/>
    <d v="1899-12-30T08:41:00"/>
    <n v="6.8"/>
    <s v="Sat"/>
    <n v="261275797"/>
    <n v="6131015"/>
    <s v="12-19"/>
    <x v="7"/>
    <n v="12"/>
    <x v="18"/>
    <s v=""/>
  </r>
  <r>
    <x v="2910"/>
    <n v="-0.2"/>
    <n v="4.5"/>
    <d v="1899-12-30T15:02:00"/>
    <n v="-4.7"/>
    <d v="1899-12-30T03:04:00"/>
    <n v="9.1999999999999993"/>
    <s v="Sun"/>
    <n v="248937545"/>
    <n v="5847871"/>
    <s v="12-20"/>
    <x v="7"/>
    <n v="12"/>
    <x v="19"/>
    <s v=""/>
  </r>
  <r>
    <x v="2911"/>
    <n v="0.5"/>
    <n v="5.9"/>
    <d v="1899-12-30T14:43:00"/>
    <n v="-4.5"/>
    <d v="1899-12-30T06:15:00"/>
    <n v="10.4"/>
    <s v="Mon"/>
    <n v="266707862"/>
    <n v="6274987"/>
    <s v="12-21"/>
    <x v="7"/>
    <n v="12"/>
    <x v="20"/>
    <s v=""/>
  </r>
  <r>
    <x v="2912"/>
    <n v="1.8"/>
    <n v="8.9"/>
    <d v="1899-12-30T14:12:00"/>
    <n v="-4.4000000000000004"/>
    <d v="1899-12-30T07:37:00"/>
    <n v="13.3"/>
    <s v="Tue"/>
    <n v="259036074"/>
    <n v="6086457"/>
    <s v="12-22"/>
    <x v="7"/>
    <n v="12"/>
    <x v="21"/>
    <s v=""/>
  </r>
  <r>
    <x v="2913"/>
    <n v="2"/>
    <n v="8.6999999999999993"/>
    <d v="1899-12-30T15:46:00"/>
    <n v="-3.6"/>
    <d v="1899-12-30T07:12:00"/>
    <n v="12.3"/>
    <s v="Wed"/>
    <n v="254646824"/>
    <n v="5983925"/>
    <s v="12-23"/>
    <x v="7"/>
    <n v="12"/>
    <x v="22"/>
    <s v=""/>
  </r>
  <r>
    <x v="2914"/>
    <n v="4.5"/>
    <n v="11.1"/>
    <d v="1899-12-30T13:58:00"/>
    <n v="-0.5"/>
    <d v="1899-12-30T02:17:00"/>
    <n v="11.6"/>
    <s v="Thu"/>
    <n v="241585288"/>
    <n v="5676603"/>
    <s v="12-24"/>
    <x v="7"/>
    <n v="12"/>
    <x v="23"/>
    <s v=""/>
  </r>
  <r>
    <x v="2915"/>
    <n v="1.4"/>
    <n v="5.4"/>
    <d v="1899-12-30T13:53:00"/>
    <n v="-2.9"/>
    <d v="1899-12-30T23:58:00"/>
    <n v="8.3000000000000007"/>
    <s v="Fri"/>
    <n v="234192218"/>
    <n v="5500273"/>
    <s v="12-25"/>
    <x v="7"/>
    <n v="12"/>
    <x v="24"/>
    <s v="기독탄신일"/>
  </r>
  <r>
    <x v="2916"/>
    <n v="1.7"/>
    <n v="9.1"/>
    <d v="1899-12-30T13:59:00"/>
    <n v="-4.5999999999999996"/>
    <d v="1899-12-30T05:23:00"/>
    <n v="13.7"/>
    <s v="Sat"/>
    <n v="223194083"/>
    <n v="5242645"/>
    <s v="12-26"/>
    <x v="7"/>
    <n v="12"/>
    <x v="25"/>
    <s v=""/>
  </r>
  <r>
    <x v="2917"/>
    <n v="2.4"/>
    <n v="6.8"/>
    <d v="1899-12-30T14:44:00"/>
    <n v="-2.1"/>
    <d v="1899-12-30T07:12:00"/>
    <n v="8.9"/>
    <s v="Sun"/>
    <n v="214739948"/>
    <n v="5046172"/>
    <s v="12-27"/>
    <x v="7"/>
    <n v="12"/>
    <x v="26"/>
    <s v=""/>
  </r>
  <r>
    <x v="2918"/>
    <n v="3.8"/>
    <n v="12.6"/>
    <d v="1899-12-30T15:34:00"/>
    <n v="0.4"/>
    <d v="1899-12-30T07:12:00"/>
    <n v="12.2"/>
    <s v="Mon"/>
    <n v="227779493"/>
    <n v="5362947"/>
    <s v="12-28"/>
    <x v="7"/>
    <n v="12"/>
    <x v="27"/>
    <s v=""/>
  </r>
  <r>
    <x v="2919"/>
    <n v="3.2"/>
    <n v="11.9"/>
    <d v="1899-12-30T13:57:00"/>
    <n v="-1.6"/>
    <d v="1899-12-30T06:28:00"/>
    <n v="13.5"/>
    <s v="Tue"/>
    <n v="236319395"/>
    <n v="5569773"/>
    <s v="12-29"/>
    <x v="7"/>
    <n v="12"/>
    <x v="28"/>
    <s v=""/>
  </r>
  <r>
    <x v="2920"/>
    <n v="-5.6"/>
    <n v="0.9"/>
    <d v="1899-12-30T00:19:00"/>
    <n v="-8.6"/>
    <d v="1899-12-30T23:47:00"/>
    <n v="9.5"/>
    <s v="Wed"/>
    <n v="287181909"/>
    <n v="6755478"/>
    <s v="12-30"/>
    <x v="7"/>
    <n v="12"/>
    <x v="29"/>
    <s v=""/>
  </r>
  <r>
    <x v="2921"/>
    <n v="-5.0999999999999996"/>
    <n v="-0.6"/>
    <d v="1899-12-30T15:07:00"/>
    <n v="-10.3"/>
    <d v="1899-12-30T06:46:00"/>
    <n v="9.6999999999999993"/>
    <s v="Thu"/>
    <n v="289885729"/>
    <n v="6813999"/>
    <s v="12-31"/>
    <x v="7"/>
    <n v="12"/>
    <x v="30"/>
    <s v=""/>
  </r>
  <r>
    <x v="2922"/>
    <n v="-1.8"/>
    <n v="2.6"/>
    <d v="1899-12-30T14:18:00"/>
    <n v="-5.7"/>
    <d v="1899-12-30T07:55:00"/>
    <n v="8.3000000000000007"/>
    <s v="Fri"/>
    <n v="251001449"/>
    <n v="5900321"/>
    <s v="01-01"/>
    <x v="8"/>
    <n v="1"/>
    <x v="0"/>
    <s v="신정연휴"/>
  </r>
  <r>
    <x v="2923"/>
    <n v="-0.9"/>
    <n v="2.1"/>
    <d v="1899-12-30T12:57:00"/>
    <n v="-3.7"/>
    <d v="1899-12-30T00:47:00"/>
    <n v="5.8"/>
    <s v="Sat"/>
    <n v="246207072"/>
    <n v="5794211"/>
    <s v="01-02"/>
    <x v="8"/>
    <n v="1"/>
    <x v="1"/>
    <s v=""/>
  </r>
  <r>
    <x v="2924"/>
    <n v="-1.3"/>
    <n v="2.1"/>
    <d v="1899-12-30T13:00:00"/>
    <n v="-4.0999999999999996"/>
    <d v="1899-12-30T08:18:00"/>
    <n v="6.2"/>
    <s v="Sun"/>
    <n v="256026168"/>
    <n v="6008358"/>
    <s v="01-03"/>
    <x v="8"/>
    <n v="1"/>
    <x v="2"/>
    <s v=""/>
  </r>
  <r>
    <x v="2925"/>
    <n v="-0.3"/>
    <n v="5.5"/>
    <d v="1899-12-30T15:05:00"/>
    <n v="-5.8"/>
    <d v="1899-12-30T07:57:00"/>
    <n v="11.3"/>
    <s v="Mon"/>
    <n v="269147383"/>
    <n v="6307571"/>
    <s v="01-04"/>
    <x v="8"/>
    <n v="1"/>
    <x v="3"/>
    <s v=""/>
  </r>
  <r>
    <x v="2926"/>
    <n v="-1.1000000000000001"/>
    <n v="2.6"/>
    <d v="1899-12-30T13:01:00"/>
    <n v="-5.0999999999999996"/>
    <d v="1899-12-30T23:59:00"/>
    <n v="7.7"/>
    <s v="Tue"/>
    <n v="281072146"/>
    <n v="6594441"/>
    <s v="01-05"/>
    <x v="8"/>
    <n v="1"/>
    <x v="4"/>
    <s v=""/>
  </r>
  <r>
    <x v="2927"/>
    <n v="-4"/>
    <n v="0.4"/>
    <d v="1899-12-30T15:09:00"/>
    <n v="-7.5"/>
    <d v="1899-12-30T06:41:00"/>
    <n v="7.9"/>
    <s v="Wed"/>
    <n v="297418189"/>
    <n v="6984434"/>
    <s v="01-06"/>
    <x v="8"/>
    <n v="1"/>
    <x v="5"/>
    <s v=""/>
  </r>
  <r>
    <x v="2928"/>
    <n v="-8.6999999999999993"/>
    <n v="-1.2"/>
    <d v="1899-12-30T00:35:00"/>
    <n v="-12.4"/>
    <d v="1899-12-30T23:43:00"/>
    <n v="11.2"/>
    <s v="Thu"/>
    <n v="332147145"/>
    <n v="7789919"/>
    <s v="01-07"/>
    <x v="8"/>
    <n v="1"/>
    <x v="6"/>
    <s v=""/>
  </r>
  <r>
    <x v="2929"/>
    <n v="-10.4"/>
    <n v="-5.8"/>
    <d v="1899-12-30T15:35:00"/>
    <n v="-13.6"/>
    <d v="1899-12-30T07:06:00"/>
    <n v="7.8"/>
    <s v="Fri"/>
    <n v="355721421"/>
    <n v="8309852"/>
    <s v="01-08"/>
    <x v="8"/>
    <n v="1"/>
    <x v="7"/>
    <s v=""/>
  </r>
  <r>
    <x v="2930"/>
    <n v="-8"/>
    <n v="-3.1"/>
    <d v="1899-12-30T14:34:00"/>
    <n v="-11.4"/>
    <d v="1899-12-30T03:21:00"/>
    <n v="8.3000000000000007"/>
    <s v="Sat"/>
    <n v="334221144"/>
    <n v="7814714"/>
    <s v="01-09"/>
    <x v="8"/>
    <n v="1"/>
    <x v="8"/>
    <s v=""/>
  </r>
  <r>
    <x v="2931"/>
    <n v="-4.7"/>
    <n v="1.2"/>
    <d v="1899-12-30T15:23:00"/>
    <n v="-10.8"/>
    <d v="1899-12-30T07:23:00"/>
    <n v="12"/>
    <s v="Sun"/>
    <n v="303255275"/>
    <n v="7090725"/>
    <s v="01-10"/>
    <x v="8"/>
    <n v="1"/>
    <x v="9"/>
    <s v=""/>
  </r>
  <r>
    <x v="2932"/>
    <n v="-4.2"/>
    <n v="-0.8"/>
    <d v="1899-12-30T15:27:00"/>
    <n v="-8.5"/>
    <d v="1899-12-30T03:01:00"/>
    <n v="7.7"/>
    <s v="Mon"/>
    <n v="321559999"/>
    <n v="7496041"/>
    <s v="01-11"/>
    <x v="8"/>
    <n v="1"/>
    <x v="10"/>
    <s v=""/>
  </r>
  <r>
    <x v="2933"/>
    <n v="-1.5"/>
    <n v="4.3"/>
    <d v="1899-12-30T15:35:00"/>
    <n v="-8.8000000000000007"/>
    <d v="1899-12-30T07:17:00"/>
    <n v="13.1"/>
    <s v="Tue"/>
    <n v="304529707"/>
    <n v="7106407"/>
    <s v="01-12"/>
    <x v="8"/>
    <n v="1"/>
    <x v="11"/>
    <s v=""/>
  </r>
  <r>
    <x v="2934"/>
    <n v="3.6"/>
    <n v="11.7"/>
    <d v="1899-12-30T15:58:00"/>
    <n v="-5.2"/>
    <d v="1899-12-30T08:10:00"/>
    <n v="16.899999999999999"/>
    <s v="Wed"/>
    <n v="272430890"/>
    <n v="6372342"/>
    <s v="01-13"/>
    <x v="8"/>
    <n v="1"/>
    <x v="12"/>
    <s v=""/>
  </r>
  <r>
    <x v="2935"/>
    <n v="4.4000000000000004"/>
    <n v="12.9"/>
    <d v="1899-12-30T15:34:00"/>
    <n v="-2.2999999999999998"/>
    <d v="1899-12-30T07:43:00"/>
    <n v="15.2"/>
    <s v="Thu"/>
    <n v="244734291"/>
    <n v="5701129"/>
    <s v="01-14"/>
    <x v="8"/>
    <n v="1"/>
    <x v="13"/>
    <s v=""/>
  </r>
  <r>
    <x v="2936"/>
    <n v="8.3000000000000007"/>
    <n v="16.100000000000001"/>
    <d v="1899-12-30T15:00:00"/>
    <n v="0.6"/>
    <d v="1899-12-30T07:00:00"/>
    <n v="15.5"/>
    <s v="Fri"/>
    <n v="223840921"/>
    <n v="5223048"/>
    <s v="01-15"/>
    <x v="8"/>
    <n v="1"/>
    <x v="14"/>
    <s v=""/>
  </r>
  <r>
    <x v="2937"/>
    <n v="1.7"/>
    <n v="8.3000000000000007"/>
    <d v="1899-12-30T00:01:00"/>
    <n v="-3.3"/>
    <d v="1899-12-30T23:54:00"/>
    <n v="11.6"/>
    <s v="Sat"/>
    <n v="221636717"/>
    <n v="5195647"/>
    <s v="01-16"/>
    <x v="8"/>
    <n v="1"/>
    <x v="15"/>
    <s v=""/>
  </r>
  <r>
    <x v="2938"/>
    <n v="-2.8"/>
    <n v="1.1000000000000001"/>
    <d v="1899-12-30T15:14:00"/>
    <n v="-5.6"/>
    <d v="1899-12-30T07:49:00"/>
    <n v="6.7"/>
    <s v="Sun"/>
    <n v="240864649"/>
    <n v="5636973"/>
    <s v="01-17"/>
    <x v="8"/>
    <n v="1"/>
    <x v="16"/>
    <s v=""/>
  </r>
  <r>
    <x v="2939"/>
    <n v="-1.9"/>
    <n v="4.4000000000000004"/>
    <d v="1899-12-30T16:00:00"/>
    <n v="-6.6"/>
    <d v="1899-12-30T04:05:00"/>
    <n v="11"/>
    <s v="Mon"/>
    <n v="279148219"/>
    <n v="6494735"/>
    <s v="01-18"/>
    <x v="8"/>
    <n v="1"/>
    <x v="17"/>
    <s v=""/>
  </r>
  <r>
    <x v="2940"/>
    <n v="-2.6"/>
    <n v="3.4"/>
    <d v="1899-12-30T14:57:00"/>
    <n v="-6.9"/>
    <d v="1899-12-30T07:20:00"/>
    <n v="10.3"/>
    <s v="Tue"/>
    <n v="281688261"/>
    <n v="6539484"/>
    <s v="01-19"/>
    <x v="8"/>
    <n v="1"/>
    <x v="18"/>
    <s v=""/>
  </r>
  <r>
    <x v="2941"/>
    <n v="-0.8"/>
    <n v="8.6"/>
    <d v="1899-12-30T16:14:00"/>
    <n v="-8.5"/>
    <d v="1899-12-30T06:21:00"/>
    <n v="17.100000000000001"/>
    <s v="Wed"/>
    <n v="271721589"/>
    <n v="6302040"/>
    <s v="01-20"/>
    <x v="8"/>
    <n v="1"/>
    <x v="19"/>
    <s v=""/>
  </r>
  <r>
    <x v="2942"/>
    <n v="4.5"/>
    <n v="11.5"/>
    <d v="1899-12-30T15:14:00"/>
    <n v="-3.8"/>
    <d v="1899-12-30T06:15:00"/>
    <n v="15.3"/>
    <s v="Thu"/>
    <n v="247025325"/>
    <n v="5733787"/>
    <s v="01-21"/>
    <x v="8"/>
    <n v="1"/>
    <x v="20"/>
    <s v=""/>
  </r>
  <r>
    <x v="2943"/>
    <n v="8.1999999999999993"/>
    <n v="10.7"/>
    <d v="1899-12-30T19:11:00"/>
    <n v="5.2"/>
    <d v="1899-12-30T06:55:00"/>
    <n v="5.5"/>
    <s v="Fri"/>
    <n v="220544393"/>
    <n v="5148071"/>
    <s v="01-22"/>
    <x v="8"/>
    <n v="1"/>
    <x v="21"/>
    <s v=""/>
  </r>
  <r>
    <x v="2944"/>
    <n v="9.3000000000000007"/>
    <n v="11.8"/>
    <d v="1899-12-30T11:35:00"/>
    <n v="7.4"/>
    <d v="1899-12-30T20:04:00"/>
    <n v="4.4000000000000004"/>
    <s v="Sat"/>
    <n v="193425449"/>
    <n v="4524796"/>
    <s v="01-23"/>
    <x v="8"/>
    <n v="1"/>
    <x v="22"/>
    <s v=""/>
  </r>
  <r>
    <x v="2945"/>
    <n v="8"/>
    <n v="10.3"/>
    <d v="1899-12-30T15:26:00"/>
    <n v="6.5"/>
    <d v="1899-12-30T21:51:00"/>
    <n v="3.8"/>
    <s v="Sun"/>
    <n v="178243918"/>
    <n v="4179943"/>
    <s v="01-24"/>
    <x v="8"/>
    <n v="1"/>
    <x v="23"/>
    <s v=""/>
  </r>
  <r>
    <x v="2946"/>
    <n v="7.4"/>
    <n v="12"/>
    <d v="1899-12-30T13:56:00"/>
    <n v="3"/>
    <d v="1899-12-30T08:04:00"/>
    <n v="9"/>
    <s v="Mon"/>
    <n v="196682171"/>
    <n v="4614655"/>
    <s v="01-25"/>
    <x v="8"/>
    <n v="1"/>
    <x v="24"/>
    <s v=""/>
  </r>
  <r>
    <x v="2947"/>
    <n v="6.1"/>
    <n v="7.7"/>
    <d v="1899-12-30T21:25:00"/>
    <n v="4.3"/>
    <d v="1899-12-30T01:53:00"/>
    <n v="3.4"/>
    <s v="Tue"/>
    <n v="211086574"/>
    <n v="4953853"/>
    <s v="01-26"/>
    <x v="8"/>
    <n v="1"/>
    <x v="25"/>
    <s v=""/>
  </r>
  <r>
    <x v="2948"/>
    <n v="5.8"/>
    <n v="10.4"/>
    <d v="1899-12-30T14:40:00"/>
    <n v="2.9"/>
    <d v="1899-12-30T23:52:00"/>
    <n v="7.5"/>
    <s v="Wed"/>
    <n v="210428763"/>
    <n v="4918038"/>
    <s v="01-27"/>
    <x v="8"/>
    <n v="1"/>
    <x v="26"/>
    <s v=""/>
  </r>
  <r>
    <x v="2949"/>
    <n v="1.2"/>
    <n v="11.1"/>
    <d v="1899-12-30T13:09:00"/>
    <n v="-4.7"/>
    <d v="1899-12-30T23:57:00"/>
    <n v="15.8"/>
    <s v="Thu"/>
    <n v="238277941"/>
    <n v="5547269"/>
    <s v="01-28"/>
    <x v="8"/>
    <n v="1"/>
    <x v="27"/>
    <s v=""/>
  </r>
  <r>
    <x v="2950"/>
    <n v="-4.4000000000000004"/>
    <n v="-0.2"/>
    <d v="1899-12-30T15:34:00"/>
    <n v="-7.8"/>
    <d v="1899-12-30T06:51:00"/>
    <n v="7.6"/>
    <s v="Fri"/>
    <n v="279015316"/>
    <n v="6485570"/>
    <s v="01-29"/>
    <x v="8"/>
    <n v="1"/>
    <x v="28"/>
    <s v=""/>
  </r>
  <r>
    <x v="2951"/>
    <n v="0.9"/>
    <n v="9"/>
    <d v="1899-12-30T15:21:00"/>
    <n v="-7.4"/>
    <d v="1899-12-30T06:53:00"/>
    <n v="16.399999999999999"/>
    <s v="Sat"/>
    <n v="245530322"/>
    <n v="5714228"/>
    <s v="01-30"/>
    <x v="8"/>
    <n v="1"/>
    <x v="29"/>
    <s v=""/>
  </r>
  <r>
    <x v="2952"/>
    <n v="4.5"/>
    <n v="12.1"/>
    <d v="1899-12-30T15:33:00"/>
    <n v="-4.3"/>
    <d v="1899-12-30T07:19:00"/>
    <n v="16.399999999999999"/>
    <s v="Sun"/>
    <n v="210020565"/>
    <n v="4897788"/>
    <s v="01-31"/>
    <x v="8"/>
    <n v="1"/>
    <x v="30"/>
    <s v=""/>
  </r>
  <r>
    <x v="2953"/>
    <n v="7.1"/>
    <n v="10.1"/>
    <d v="1899-12-30T15:04:00"/>
    <n v="3.9"/>
    <d v="1899-12-30T04:17:00"/>
    <n v="6.2"/>
    <s v="Mon"/>
    <n v="218023189"/>
    <n v="5095539"/>
    <s v="02-01"/>
    <x v="8"/>
    <n v="2"/>
    <x v="0"/>
    <s v=""/>
  </r>
  <r>
    <x v="2954"/>
    <n v="-0.4"/>
    <n v="7.1"/>
    <d v="1899-12-30T00:01:00"/>
    <n v="-3.2"/>
    <d v="1899-12-30T23:55:00"/>
    <n v="10.3"/>
    <s v="Tue"/>
    <n v="251239781"/>
    <n v="5881243"/>
    <s v="02-02"/>
    <x v="8"/>
    <n v="2"/>
    <x v="1"/>
    <s v=""/>
  </r>
  <r>
    <x v="2955"/>
    <n v="-1"/>
    <n v="4.8"/>
    <d v="1899-12-30T15:35:00"/>
    <n v="-5.3"/>
    <d v="1899-12-30T07:18:00"/>
    <n v="10.1"/>
    <s v="Wed"/>
    <n v="257632373"/>
    <n v="6035431"/>
    <s v="02-03"/>
    <x v="8"/>
    <n v="2"/>
    <x v="2"/>
    <s v=""/>
  </r>
  <r>
    <x v="2956"/>
    <n v="1.4"/>
    <n v="5.8"/>
    <d v="1899-12-30T15:45:00"/>
    <n v="-2.8"/>
    <d v="1899-12-30T00:01:00"/>
    <n v="8.6"/>
    <s v="Thu"/>
    <n v="247844781"/>
    <n v="5809976"/>
    <s v="02-04"/>
    <x v="8"/>
    <n v="2"/>
    <x v="3"/>
    <s v=""/>
  </r>
  <r>
    <x v="2957"/>
    <n v="1.5"/>
    <n v="7.9"/>
    <d v="1899-12-30T16:39:00"/>
    <n v="-5.4"/>
    <d v="1899-12-30T07:11:00"/>
    <n v="13.3"/>
    <s v="Fri"/>
    <n v="247901362"/>
    <n v="5819582"/>
    <s v="02-05"/>
    <x v="8"/>
    <n v="2"/>
    <x v="4"/>
    <s v=""/>
  </r>
  <r>
    <x v="2958"/>
    <n v="5.2"/>
    <n v="14.5"/>
    <d v="1899-12-30T15:32:00"/>
    <n v="-2.9"/>
    <d v="1899-12-30T07:05:00"/>
    <n v="17.399999999999999"/>
    <s v="Sat"/>
    <n v="211400919"/>
    <n v="4956158"/>
    <s v="02-06"/>
    <x v="8"/>
    <n v="2"/>
    <x v="5"/>
    <s v=""/>
  </r>
  <r>
    <x v="2959"/>
    <n v="6.6"/>
    <n v="14"/>
    <d v="1899-12-30T15:06:00"/>
    <n v="-0.2"/>
    <d v="1899-12-30T06:32:00"/>
    <n v="14.2"/>
    <s v="Sun"/>
    <n v="191319843"/>
    <n v="4484423"/>
    <s v="02-07"/>
    <x v="8"/>
    <n v="2"/>
    <x v="6"/>
    <s v=""/>
  </r>
  <r>
    <x v="2960"/>
    <n v="0.4"/>
    <n v="4.4000000000000004"/>
    <d v="1899-12-30T15:33:00"/>
    <n v="-2.2999999999999998"/>
    <d v="1899-12-30T23:46:00"/>
    <n v="6.7"/>
    <s v="Mon"/>
    <n v="238302317"/>
    <n v="5597529"/>
    <s v="02-08"/>
    <x v="8"/>
    <n v="2"/>
    <x v="7"/>
    <s v=""/>
  </r>
  <r>
    <x v="2961"/>
    <n v="1.6"/>
    <n v="7.7"/>
    <d v="1899-12-30T15:53:00"/>
    <n v="-3.4"/>
    <d v="1899-12-30T06:26:00"/>
    <n v="11.1"/>
    <s v="Tue"/>
    <n v="245117389"/>
    <n v="5754359"/>
    <s v="02-09"/>
    <x v="8"/>
    <n v="2"/>
    <x v="8"/>
    <s v=""/>
  </r>
  <r>
    <x v="2962"/>
    <n v="3.9"/>
    <n v="10.9"/>
    <d v="1899-12-30T15:35:00"/>
    <n v="-2.8"/>
    <d v="1899-12-30T06:54:00"/>
    <n v="13.7"/>
    <s v="Wed"/>
    <n v="228786413"/>
    <n v="5373881"/>
    <s v="02-10"/>
    <x v="8"/>
    <n v="2"/>
    <x v="9"/>
    <s v=""/>
  </r>
  <r>
    <x v="2963"/>
    <n v="5.8"/>
    <n v="12"/>
    <d v="1899-12-30T14:59:00"/>
    <n v="-0.9"/>
    <d v="1899-12-30T07:16:00"/>
    <n v="12.9"/>
    <s v="Thu"/>
    <n v="200560525"/>
    <n v="4717875"/>
    <s v="02-11"/>
    <x v="8"/>
    <n v="2"/>
    <x v="10"/>
    <s v="설날 전날"/>
  </r>
  <r>
    <x v="2964"/>
    <n v="7.7"/>
    <n v="16.600000000000001"/>
    <d v="1899-12-30T16:13:00"/>
    <n v="1.1000000000000001"/>
    <d v="1899-12-30T07:12:00"/>
    <n v="15.5"/>
    <s v="Fri"/>
    <n v="167194409"/>
    <n v="3924183"/>
    <s v="02-12"/>
    <x v="8"/>
    <n v="2"/>
    <x v="11"/>
    <s v="설날"/>
  </r>
  <r>
    <x v="2965"/>
    <n v="8.6"/>
    <n v="19.100000000000001"/>
    <d v="1899-12-30T15:31:00"/>
    <n v="-0.9"/>
    <d v="1899-12-30T07:16:00"/>
    <n v="20"/>
    <s v="Sat"/>
    <n v="153356849"/>
    <n v="3602867"/>
    <s v="02-13"/>
    <x v="8"/>
    <n v="2"/>
    <x v="12"/>
    <s v="설날 다음날"/>
  </r>
  <r>
    <x v="2966"/>
    <n v="7.7"/>
    <n v="12.8"/>
    <d v="1899-12-30T16:00:00"/>
    <n v="3.4"/>
    <d v="1899-12-30T03:21:00"/>
    <n v="9.4"/>
    <s v="Sun"/>
    <n v="161096152"/>
    <n v="3792657"/>
    <s v="02-14"/>
    <x v="8"/>
    <n v="2"/>
    <x v="13"/>
    <s v=""/>
  </r>
  <r>
    <x v="2967"/>
    <n v="5.9"/>
    <n v="11.3"/>
    <d v="1899-12-30T12:15:00"/>
    <n v="-1.6"/>
    <d v="1899-12-30T23:53:00"/>
    <n v="12.9"/>
    <s v="Mon"/>
    <n v="196748534"/>
    <n v="4629650"/>
    <s v="02-15"/>
    <x v="8"/>
    <n v="2"/>
    <x v="14"/>
    <s v=""/>
  </r>
  <r>
    <x v="2968"/>
    <n v="-0.1"/>
    <n v="6.1"/>
    <d v="1899-12-30T15:30:00"/>
    <n v="-3.6"/>
    <d v="1899-12-30T23:53:00"/>
    <n v="9.6999999999999993"/>
    <s v="Tue"/>
    <n v="237499128"/>
    <n v="5597471"/>
    <s v="02-16"/>
    <x v="8"/>
    <n v="2"/>
    <x v="15"/>
    <s v=""/>
  </r>
  <r>
    <x v="2969"/>
    <n v="-4.8"/>
    <n v="-2.4"/>
    <d v="1899-12-30T15:02:00"/>
    <n v="-6.4"/>
    <d v="1899-12-30T23:05:00"/>
    <n v="4"/>
    <s v="Wed"/>
    <n v="284736642"/>
    <n v="6701904"/>
    <s v="02-17"/>
    <x v="8"/>
    <n v="2"/>
    <x v="16"/>
    <s v=""/>
  </r>
  <r>
    <x v="2970"/>
    <n v="-4.4000000000000004"/>
    <n v="0.2"/>
    <d v="1899-12-30T16:27:00"/>
    <n v="-8.5"/>
    <d v="1899-12-30T05:55:00"/>
    <n v="8.6999999999999993"/>
    <s v="Thu"/>
    <n v="288159718"/>
    <n v="6775812"/>
    <s v="02-18"/>
    <x v="8"/>
    <n v="2"/>
    <x v="17"/>
    <s v=""/>
  </r>
  <r>
    <x v="2971"/>
    <n v="4.3"/>
    <n v="12.9"/>
    <d v="1899-12-30T16:53:00"/>
    <n v="-4"/>
    <d v="1899-12-30T04:28:00"/>
    <n v="16.899999999999999"/>
    <s v="Fri"/>
    <n v="249950681"/>
    <n v="5877394"/>
    <s v="02-19"/>
    <x v="8"/>
    <n v="2"/>
    <x v="18"/>
    <s v=""/>
  </r>
  <r>
    <x v="2972"/>
    <n v="11.3"/>
    <n v="20.399999999999999"/>
    <d v="1899-12-30T15:17:00"/>
    <n v="3.7"/>
    <d v="1899-12-30T06:18:00"/>
    <n v="16.7"/>
    <s v="Sat"/>
    <n v="187397930"/>
    <n v="4410604"/>
    <s v="02-20"/>
    <x v="8"/>
    <n v="2"/>
    <x v="19"/>
    <s v=""/>
  </r>
  <r>
    <x v="2973"/>
    <n v="14.3"/>
    <n v="24.4"/>
    <d v="1899-12-30T14:44:00"/>
    <n v="4"/>
    <d v="1899-12-30T07:03:00"/>
    <n v="20.399999999999999"/>
    <s v="Sun"/>
    <n v="149854221"/>
    <n v="3530861"/>
    <s v="02-21"/>
    <x v="8"/>
    <n v="2"/>
    <x v="20"/>
    <s v=""/>
  </r>
  <r>
    <x v="2974"/>
    <n v="13.7"/>
    <n v="22.8"/>
    <d v="1899-12-30T14:44:00"/>
    <n v="6.8"/>
    <d v="1899-12-30T07:02:00"/>
    <n v="16"/>
    <s v="Mon"/>
    <n v="151898902"/>
    <n v="3575225"/>
    <s v="02-22"/>
    <x v="8"/>
    <n v="2"/>
    <x v="21"/>
    <s v=""/>
  </r>
  <r>
    <x v="2975"/>
    <n v="5.9"/>
    <n v="11.5"/>
    <d v="1899-12-30T14:59:00"/>
    <n v="1.3"/>
    <d v="1899-12-30T07:19:00"/>
    <n v="10.199999999999999"/>
    <s v="Tue"/>
    <n v="182741377"/>
    <n v="4297899"/>
    <s v="02-23"/>
    <x v="8"/>
    <n v="2"/>
    <x v="22"/>
    <s v=""/>
  </r>
  <r>
    <x v="2976"/>
    <n v="5.5"/>
    <n v="12.7"/>
    <d v="1899-12-30T15:33:00"/>
    <n v="1.1000000000000001"/>
    <d v="1899-12-30T07:17:00"/>
    <n v="11.6"/>
    <s v="Wed"/>
    <n v="191503588"/>
    <n v="4507928"/>
    <s v="02-24"/>
    <x v="8"/>
    <n v="2"/>
    <x v="23"/>
    <s v=""/>
  </r>
  <r>
    <x v="2977"/>
    <n v="5"/>
    <n v="9.8000000000000007"/>
    <d v="1899-12-30T13:45:00"/>
    <n v="0.6"/>
    <d v="1899-12-30T06:36:00"/>
    <n v="9.1999999999999993"/>
    <s v="Thu"/>
    <n v="200936179"/>
    <n v="4727477"/>
    <s v="02-25"/>
    <x v="8"/>
    <n v="2"/>
    <x v="24"/>
    <s v=""/>
  </r>
  <r>
    <x v="2978"/>
    <n v="8.3000000000000007"/>
    <n v="12"/>
    <d v="1899-12-30T14:08:00"/>
    <n v="5"/>
    <d v="1899-12-30T07:43:00"/>
    <n v="7"/>
    <s v="Fri"/>
    <n v="188339231"/>
    <n v="4431616"/>
    <s v="02-26"/>
    <x v="8"/>
    <n v="2"/>
    <x v="25"/>
    <s v=""/>
  </r>
  <r>
    <x v="2979"/>
    <n v="6.7"/>
    <n v="8.9"/>
    <d v="1899-12-30T15:36:00"/>
    <n v="4.4000000000000004"/>
    <d v="1899-12-30T23:59:00"/>
    <n v="4.5"/>
    <s v="Sat"/>
    <n v="183777450"/>
    <n v="4323977"/>
    <s v="02-27"/>
    <x v="8"/>
    <n v="2"/>
    <x v="26"/>
    <s v=""/>
  </r>
  <r>
    <x v="2980"/>
    <n v="7.4"/>
    <n v="13"/>
    <d v="1899-12-30T16:06:00"/>
    <n v="1.7"/>
    <d v="1899-12-30T07:05:00"/>
    <n v="11.3"/>
    <s v="Sun"/>
    <n v="165696391"/>
    <n v="3893962"/>
    <s v="02-28"/>
    <x v="8"/>
    <n v="2"/>
    <x v="27"/>
    <s v=""/>
  </r>
  <r>
    <x v="2981"/>
    <n v="8.9"/>
    <n v="16.100000000000001"/>
    <d v="1899-12-30T16:31:00"/>
    <n v="3.4"/>
    <d v="1899-12-30T23:46:00"/>
    <n v="12.7"/>
    <s v="Mon"/>
    <n v="174590762"/>
    <n v="4106510"/>
    <s v="03-01"/>
    <x v="8"/>
    <n v="3"/>
    <x v="0"/>
    <s v="삼일절"/>
  </r>
  <r>
    <x v="2982"/>
    <n v="2.6"/>
    <n v="6.2"/>
    <d v="1899-12-30T15:01:00"/>
    <n v="0"/>
    <d v="1899-12-30T03:05:00"/>
    <n v="6.2"/>
    <s v="Tue"/>
    <n v="213512271"/>
    <n v="5021323"/>
    <s v="03-02"/>
    <x v="8"/>
    <n v="3"/>
    <x v="1"/>
    <s v=""/>
  </r>
  <r>
    <x v="2983"/>
    <n v="4.0999999999999996"/>
    <n v="9.5"/>
    <d v="1899-12-30T13:11:00"/>
    <n v="-1.5"/>
    <d v="1899-12-30T06:00:00"/>
    <n v="11"/>
    <s v="Wed"/>
    <n v="212611399"/>
    <n v="4997444"/>
    <s v="03-03"/>
    <x v="8"/>
    <n v="3"/>
    <x v="2"/>
    <s v=""/>
  </r>
  <r>
    <x v="2984"/>
    <n v="5.9"/>
    <n v="11.5"/>
    <d v="1899-12-30T14:07:00"/>
    <n v="0.8"/>
    <d v="1899-12-30T06:55:00"/>
    <n v="10.7"/>
    <s v="Thu"/>
    <n v="210248798"/>
    <n v="4944002"/>
    <s v="03-04"/>
    <x v="8"/>
    <n v="3"/>
    <x v="3"/>
    <s v=""/>
  </r>
  <r>
    <x v="2985"/>
    <n v="10.6"/>
    <n v="19"/>
    <d v="1899-12-30T16:36:00"/>
    <n v="4.3"/>
    <d v="1899-12-30T07:55:00"/>
    <n v="14.7"/>
    <s v="Fri"/>
    <n v="180824393"/>
    <n v="4249943"/>
    <s v="03-05"/>
    <x v="8"/>
    <n v="3"/>
    <x v="4"/>
    <s v=""/>
  </r>
  <r>
    <x v="2986"/>
    <n v="6.2"/>
    <n v="9.5"/>
    <d v="1899-12-30T00:01:00"/>
    <n v="3.7"/>
    <d v="1899-12-30T20:30:00"/>
    <n v="5.8"/>
    <s v="Sat"/>
    <n v="183511813"/>
    <n v="4310447"/>
    <s v="03-06"/>
    <x v="8"/>
    <n v="3"/>
    <x v="5"/>
    <s v=""/>
  </r>
  <r>
    <x v="2987"/>
    <n v="5.5"/>
    <n v="8.8000000000000007"/>
    <d v="1899-12-30T16:00:00"/>
    <n v="3.5"/>
    <d v="1899-12-30T23:59:00"/>
    <n v="5.3"/>
    <s v="Sun"/>
    <n v="175064622"/>
    <n v="4112040"/>
    <s v="03-07"/>
    <x v="8"/>
    <n v="3"/>
    <x v="6"/>
    <s v=""/>
  </r>
  <r>
    <x v="2988"/>
    <n v="6.3"/>
    <n v="14"/>
    <d v="1899-12-30T15:15:00"/>
    <n v="-0.6"/>
    <d v="1899-12-30T06:54:00"/>
    <n v="14.6"/>
    <s v="Mon"/>
    <n v="190381768"/>
    <n v="4473823"/>
    <s v="03-08"/>
    <x v="8"/>
    <n v="3"/>
    <x v="7"/>
    <s v=""/>
  </r>
  <r>
    <x v="2989"/>
    <n v="9"/>
    <n v="15.1"/>
    <d v="1899-12-30T15:46:00"/>
    <n v="2.2000000000000002"/>
    <d v="1899-12-30T04:29:00"/>
    <n v="12.9"/>
    <s v="Tue"/>
    <n v="183594378"/>
    <n v="4310570"/>
    <s v="03-09"/>
    <x v="8"/>
    <n v="3"/>
    <x v="8"/>
    <s v=""/>
  </r>
  <r>
    <x v="2990"/>
    <n v="8.8000000000000007"/>
    <n v="14.1"/>
    <d v="1899-12-30T14:47:00"/>
    <n v="2.6"/>
    <d v="1899-12-30T06:56:00"/>
    <n v="11.5"/>
    <s v="Wed"/>
    <n v="178759424"/>
    <n v="4192725"/>
    <s v="03-10"/>
    <x v="8"/>
    <n v="3"/>
    <x v="9"/>
    <s v=""/>
  </r>
  <r>
    <x v="2991"/>
    <n v="10"/>
    <n v="18.2"/>
    <d v="1899-12-30T15:55:00"/>
    <n v="1.5"/>
    <d v="1899-12-30T05:49:00"/>
    <n v="16.7"/>
    <s v="Thu"/>
    <n v="172146019"/>
    <n v="4024207"/>
    <s v="03-11"/>
    <x v="8"/>
    <n v="3"/>
    <x v="10"/>
    <s v=""/>
  </r>
  <r>
    <x v="2992"/>
    <n v="9"/>
    <n v="11.6"/>
    <d v="1899-12-30T00:13:00"/>
    <n v="7.6"/>
    <d v="1899-12-30T08:22:00"/>
    <n v="4"/>
    <s v="Fri"/>
    <n v="179254684"/>
    <n v="4170554"/>
    <s v="03-12"/>
    <x v="8"/>
    <n v="3"/>
    <x v="11"/>
    <s v=""/>
  </r>
  <r>
    <x v="2993"/>
    <n v="9.8000000000000007"/>
    <n v="16"/>
    <d v="1899-12-30T15:10:00"/>
    <n v="3.5"/>
    <d v="1899-12-30T06:39:00"/>
    <n v="12.5"/>
    <s v="Sat"/>
    <n v="152268488"/>
    <n v="3569723"/>
    <s v="03-13"/>
    <x v="8"/>
    <n v="3"/>
    <x v="12"/>
    <s v=""/>
  </r>
  <r>
    <x v="2994"/>
    <n v="10.5"/>
    <n v="17.2"/>
    <d v="1899-12-30T14:30:00"/>
    <n v="4.5999999999999996"/>
    <d v="1899-12-30T06:58:00"/>
    <n v="12.6"/>
    <s v="Sun"/>
    <n v="136058936"/>
    <n v="3195430"/>
    <s v="03-14"/>
    <x v="8"/>
    <n v="3"/>
    <x v="13"/>
    <s v=""/>
  </r>
  <r>
    <x v="2995"/>
    <n v="12.5"/>
    <n v="19.7"/>
    <d v="1899-12-30T15:17:00"/>
    <n v="3.9"/>
    <d v="1899-12-30T06:26:00"/>
    <n v="15.8"/>
    <s v="Mon"/>
    <n v="152684779"/>
    <n v="3585245"/>
    <s v="03-15"/>
    <x v="8"/>
    <n v="3"/>
    <x v="14"/>
    <s v=""/>
  </r>
  <r>
    <x v="2996"/>
    <n v="14.9"/>
    <n v="20.100000000000001"/>
    <d v="1899-12-30T15:20:00"/>
    <n v="10.6"/>
    <d v="1899-12-30T23:58:00"/>
    <n v="9.5"/>
    <s v="Tue"/>
    <n v="140084867"/>
    <n v="3283842"/>
    <s v="03-16"/>
    <x v="8"/>
    <n v="3"/>
    <x v="15"/>
    <s v=""/>
  </r>
  <r>
    <x v="2997"/>
    <n v="10.5"/>
    <n v="17.8"/>
    <d v="1899-12-30T15:30:00"/>
    <n v="3.5"/>
    <d v="1899-12-30T06:48:00"/>
    <n v="14.3"/>
    <s v="Wed"/>
    <n v="146983022"/>
    <n v="3450269"/>
    <s v="03-17"/>
    <x v="8"/>
    <n v="3"/>
    <x v="16"/>
    <s v=""/>
  </r>
  <r>
    <x v="2998"/>
    <n v="10.4"/>
    <n v="16.600000000000001"/>
    <d v="1899-12-30T15:04:00"/>
    <n v="5.2"/>
    <d v="1899-12-30T06:23:00"/>
    <n v="11.4"/>
    <s v="Thu"/>
    <n v="149884111"/>
    <n v="3515247"/>
    <s v="03-18"/>
    <x v="8"/>
    <n v="3"/>
    <x v="17"/>
    <s v=""/>
  </r>
  <r>
    <x v="2999"/>
    <n v="11.2"/>
    <n v="15.4"/>
    <d v="1899-12-30T14:01:00"/>
    <n v="8.6"/>
    <d v="1899-12-30T03:42:00"/>
    <n v="6.8"/>
    <s v="Fri"/>
    <n v="152741745"/>
    <n v="3579058"/>
    <s v="03-19"/>
    <x v="8"/>
    <n v="3"/>
    <x v="18"/>
    <s v=""/>
  </r>
  <r>
    <x v="3000"/>
    <n v="9.9"/>
    <n v="10.9"/>
    <d v="1899-12-30T17:52:00"/>
    <n v="8.3000000000000007"/>
    <d v="1899-12-30T06:54:00"/>
    <n v="2.6"/>
    <s v="Sat"/>
    <n v="148076477"/>
    <n v="3472020"/>
    <s v="03-20"/>
    <x v="8"/>
    <n v="3"/>
    <x v="19"/>
    <s v=""/>
  </r>
  <r>
    <x v="3001"/>
    <n v="8.8000000000000007"/>
    <n v="11.7"/>
    <d v="1899-12-30T15:51:00"/>
    <n v="5.0999999999999996"/>
    <d v="1899-12-30T23:53:00"/>
    <n v="6.6"/>
    <s v="Sun"/>
    <n v="141861921"/>
    <n v="3330823"/>
    <s v="03-21"/>
    <x v="8"/>
    <n v="3"/>
    <x v="20"/>
    <s v=""/>
  </r>
  <r>
    <x v="3002"/>
    <n v="7.9"/>
    <n v="13"/>
    <d v="1899-12-30T15:03:00"/>
    <n v="3.3"/>
    <d v="1899-12-30T06:23:00"/>
    <n v="9.6999999999999993"/>
    <s v="Mon"/>
    <n v="172443669"/>
    <n v="4048649"/>
    <s v="03-22"/>
    <x v="8"/>
    <n v="3"/>
    <x v="21"/>
    <s v=""/>
  </r>
  <r>
    <x v="3003"/>
    <n v="11.4"/>
    <n v="20.2"/>
    <d v="1899-12-30T15:57:00"/>
    <n v="1.7"/>
    <d v="1899-12-30T06:22:00"/>
    <n v="18.5"/>
    <s v="Tue"/>
    <n v="161167175"/>
    <n v="3784157"/>
    <s v="03-23"/>
    <x v="8"/>
    <n v="3"/>
    <x v="22"/>
    <s v=""/>
  </r>
  <r>
    <x v="3004"/>
    <n v="11.5"/>
    <n v="18.2"/>
    <d v="1899-12-30T13:09:00"/>
    <n v="4.3"/>
    <d v="1899-12-30T06:46:00"/>
    <n v="13.9"/>
    <s v="Wed"/>
    <n v="155611779"/>
    <n v="3653205"/>
    <s v="03-24"/>
    <x v="8"/>
    <n v="3"/>
    <x v="23"/>
    <s v=""/>
  </r>
  <r>
    <x v="3005"/>
    <n v="14.1"/>
    <n v="22.3"/>
    <d v="1899-12-30T17:16:00"/>
    <n v="5.7"/>
    <d v="1899-12-30T06:19:00"/>
    <n v="16.600000000000001"/>
    <s v="Thu"/>
    <n v="140991189"/>
    <n v="3313929"/>
    <s v="03-25"/>
    <x v="8"/>
    <n v="3"/>
    <x v="24"/>
    <s v=""/>
  </r>
  <r>
    <x v="3006"/>
    <n v="15.3"/>
    <n v="23.9"/>
    <d v="1899-12-30T15:10:00"/>
    <n v="6.7"/>
    <d v="1899-12-30T06:33:00"/>
    <n v="17.2"/>
    <s v="Fri"/>
    <n v="129436797"/>
    <n v="3039564"/>
    <s v="03-26"/>
    <x v="8"/>
    <n v="3"/>
    <x v="25"/>
    <s v=""/>
  </r>
  <r>
    <x v="3007"/>
    <n v="12.7"/>
    <n v="17.100000000000001"/>
    <d v="1899-12-30T13:38:00"/>
    <n v="6.5"/>
    <d v="1899-12-30T06:19:00"/>
    <n v="10.6"/>
    <s v="Sat"/>
    <n v="126446206"/>
    <n v="2968026"/>
    <s v="03-27"/>
    <x v="8"/>
    <n v="3"/>
    <x v="26"/>
    <s v=""/>
  </r>
  <r>
    <x v="3008"/>
    <n v="15.8"/>
    <n v="20.2"/>
    <d v="1899-12-30T14:33:00"/>
    <n v="11.7"/>
    <d v="1899-12-30T23:32:00"/>
    <n v="8.5"/>
    <s v="Sun"/>
    <n v="103588071"/>
    <n v="2434997"/>
    <s v="03-28"/>
    <x v="8"/>
    <n v="3"/>
    <x v="27"/>
    <s v=""/>
  </r>
  <r>
    <x v="3009"/>
    <n v="15.1"/>
    <n v="19.5"/>
    <d v="1899-12-30T14:55:00"/>
    <n v="10.9"/>
    <d v="1899-12-30T01:21:00"/>
    <n v="8.6"/>
    <s v="Mon"/>
    <n v="120181841"/>
    <n v="2822752"/>
    <s v="03-29"/>
    <x v="8"/>
    <n v="3"/>
    <x v="28"/>
    <s v=""/>
  </r>
  <r>
    <x v="3010"/>
    <n v="14.6"/>
    <n v="21.3"/>
    <d v="1899-12-30T16:23:00"/>
    <n v="10.5"/>
    <d v="1899-12-30T23:56:00"/>
    <n v="10.8"/>
    <s v="Tue"/>
    <n v="121313442"/>
    <n v="2848103"/>
    <s v="03-30"/>
    <x v="8"/>
    <n v="3"/>
    <x v="29"/>
    <s v=""/>
  </r>
  <r>
    <x v="3011"/>
    <n v="13.6"/>
    <n v="23.1"/>
    <d v="1899-12-30T14:39:00"/>
    <n v="4.7"/>
    <d v="1899-12-30T06:12:00"/>
    <n v="18.399999999999999"/>
    <s v="Wed"/>
    <n v="122220852"/>
    <n v="2868633"/>
    <s v="03-31"/>
    <x v="8"/>
    <n v="3"/>
    <x v="30"/>
    <s v=""/>
  </r>
  <r>
    <x v="3012"/>
    <n v="13.5"/>
    <n v="17.7"/>
    <d v="1899-12-30T12:46:00"/>
    <n v="9.1999999999999993"/>
    <d v="1899-12-30T05:10:00"/>
    <n v="8.5"/>
    <s v="Thu"/>
    <n v="126569054"/>
    <n v="2965476"/>
    <s v="04-01"/>
    <x v="8"/>
    <n v="4"/>
    <x v="0"/>
    <s v=""/>
  </r>
  <r>
    <x v="3013"/>
    <n v="14.7"/>
    <n v="18.7"/>
    <d v="1899-12-30T15:51:00"/>
    <n v="12.2"/>
    <d v="1899-12-30T04:56:00"/>
    <n v="6.5"/>
    <s v="Fri"/>
    <n v="122804671"/>
    <n v="2877784"/>
    <s v="04-02"/>
    <x v="8"/>
    <n v="4"/>
    <x v="1"/>
    <s v=""/>
  </r>
  <r>
    <x v="3014"/>
    <n v="14.5"/>
    <n v="18.5"/>
    <d v="1899-12-30T11:44:00"/>
    <n v="11.8"/>
    <d v="1899-12-30T06:32:00"/>
    <n v="6.7"/>
    <s v="Sat"/>
    <n v="112026902"/>
    <n v="2622276"/>
    <s v="04-03"/>
    <x v="8"/>
    <n v="4"/>
    <x v="2"/>
    <s v=""/>
  </r>
  <r>
    <x v="3015"/>
    <n v="9.6999999999999993"/>
    <n v="13.8"/>
    <d v="1899-12-30T00:01:00"/>
    <n v="7"/>
    <d v="1899-12-30T23:56:00"/>
    <n v="6.8"/>
    <s v="Sun"/>
    <n v="116846929"/>
    <n v="2735217"/>
    <s v="04-04"/>
    <x v="8"/>
    <n v="4"/>
    <x v="3"/>
    <s v=""/>
  </r>
  <r>
    <x v="3016"/>
    <n v="9.9"/>
    <n v="16.2"/>
    <d v="1899-12-30T14:29:00"/>
    <n v="2.7"/>
    <d v="1899-12-30T05:50:00"/>
    <n v="13.5"/>
    <s v="Mon"/>
    <n v="137622409"/>
    <n v="3219501"/>
    <s v="04-05"/>
    <x v="8"/>
    <n v="4"/>
    <x v="4"/>
    <s v=""/>
  </r>
  <r>
    <x v="3017"/>
    <n v="13.2"/>
    <n v="21.4"/>
    <d v="1899-12-30T15:49:00"/>
    <n v="3.8"/>
    <d v="1899-12-30T05:23:00"/>
    <n v="17.600000000000001"/>
    <s v="Tue"/>
    <n v="135434187"/>
    <n v="3163771"/>
    <s v="04-06"/>
    <x v="8"/>
    <n v="4"/>
    <x v="5"/>
    <s v=""/>
  </r>
  <r>
    <x v="3018"/>
    <n v="17.100000000000001"/>
    <n v="23"/>
    <d v="1899-12-30T15:59:00"/>
    <n v="10.6"/>
    <d v="1899-12-30T06:49:00"/>
    <n v="12.4"/>
    <s v="Wed"/>
    <n v="124049013"/>
    <n v="2894358"/>
    <s v="04-07"/>
    <x v="8"/>
    <n v="4"/>
    <x v="6"/>
    <s v=""/>
  </r>
  <r>
    <x v="3019"/>
    <n v="14.6"/>
    <n v="21.9"/>
    <d v="1899-12-30T15:09:00"/>
    <n v="9.1999999999999993"/>
    <d v="1899-12-30T06:25:00"/>
    <n v="12.7"/>
    <s v="Thu"/>
    <n v="120297383"/>
    <n v="2805817"/>
    <s v="04-08"/>
    <x v="8"/>
    <n v="4"/>
    <x v="7"/>
    <s v=""/>
  </r>
  <r>
    <x v="3020"/>
    <n v="9.1999999999999993"/>
    <n v="15"/>
    <d v="1899-12-30T10:20:00"/>
    <n v="5.5"/>
    <d v="1899-12-30T06:02:00"/>
    <n v="9.5"/>
    <s v="Fri"/>
    <n v="134974221"/>
    <n v="3150227"/>
    <s v="04-09"/>
    <x v="8"/>
    <n v="4"/>
    <x v="8"/>
    <s v=""/>
  </r>
  <r>
    <x v="3021"/>
    <n v="10.6"/>
    <n v="18.5"/>
    <d v="1899-12-30T16:14:00"/>
    <n v="2.5"/>
    <d v="1899-12-30T05:39:00"/>
    <n v="16"/>
    <s v="Sat"/>
    <n v="122188250"/>
    <n v="2852671"/>
    <s v="04-10"/>
    <x v="8"/>
    <n v="4"/>
    <x v="9"/>
    <s v=""/>
  </r>
  <r>
    <x v="3022"/>
    <n v="13.6"/>
    <n v="21.9"/>
    <d v="1899-12-30T13:57:00"/>
    <n v="4.3"/>
    <d v="1899-12-30T05:56:00"/>
    <n v="17.600000000000001"/>
    <s v="Sun"/>
    <n v="105328291"/>
    <n v="2458847"/>
    <s v="04-11"/>
    <x v="8"/>
    <n v="4"/>
    <x v="10"/>
    <s v=""/>
  </r>
  <r>
    <x v="3023"/>
    <n v="11.8"/>
    <n v="14.5"/>
    <d v="1899-12-30T23:45:00"/>
    <n v="9.1999999999999993"/>
    <d v="1899-12-30T05:54:00"/>
    <n v="5.3"/>
    <s v="Mon"/>
    <n v="134507094"/>
    <n v="3142814"/>
    <s v="04-12"/>
    <x v="8"/>
    <n v="4"/>
    <x v="11"/>
    <s v=""/>
  </r>
  <r>
    <x v="3024"/>
    <n v="15.1"/>
    <n v="20"/>
    <d v="1899-12-30T16:29:00"/>
    <n v="8.1"/>
    <d v="1899-12-30T23:58:00"/>
    <n v="11.9"/>
    <s v="Tue"/>
    <n v="125321092"/>
    <n v="2931772"/>
    <s v="04-13"/>
    <x v="8"/>
    <n v="4"/>
    <x v="12"/>
    <s v=""/>
  </r>
  <r>
    <x v="3025"/>
    <n v="11.1"/>
    <n v="17.2"/>
    <d v="1899-12-30T16:17:00"/>
    <n v="5.8"/>
    <d v="1899-12-30T05:39:00"/>
    <n v="11.4"/>
    <s v="Wed"/>
    <n v="138409726"/>
    <n v="3231557"/>
    <s v="04-14"/>
    <x v="8"/>
    <n v="4"/>
    <x v="13"/>
    <s v=""/>
  </r>
  <r>
    <x v="3026"/>
    <n v="11.9"/>
    <n v="18.7"/>
    <d v="1899-12-30T15:47:00"/>
    <n v="4.4000000000000004"/>
    <d v="1899-12-30T05:58:00"/>
    <n v="14.3"/>
    <s v="Thu"/>
    <n v="132895043"/>
    <n v="3100520"/>
    <s v="04-15"/>
    <x v="8"/>
    <n v="4"/>
    <x v="14"/>
    <s v=""/>
  </r>
  <r>
    <x v="3027"/>
    <n v="13.7"/>
    <n v="21.1"/>
    <d v="1899-12-30T16:14:00"/>
    <n v="5.7"/>
    <d v="1899-12-30T05:03:00"/>
    <n v="15.4"/>
    <s v="Fri"/>
    <n v="128505711"/>
    <n v="3003717"/>
    <s v="04-16"/>
    <x v="8"/>
    <n v="4"/>
    <x v="15"/>
    <s v=""/>
  </r>
  <r>
    <x v="3028"/>
    <n v="13.5"/>
    <n v="19.3"/>
    <d v="1899-12-30T11:59:00"/>
    <n v="9"/>
    <d v="1899-12-30T23:58:00"/>
    <n v="10.3"/>
    <s v="Sat"/>
    <n v="113922268"/>
    <n v="2659667"/>
    <s v="04-17"/>
    <x v="8"/>
    <n v="4"/>
    <x v="16"/>
    <s v=""/>
  </r>
  <r>
    <x v="3029"/>
    <n v="12.6"/>
    <n v="17.5"/>
    <d v="1899-12-30T16:35:00"/>
    <n v="7.9"/>
    <d v="1899-12-30T05:03:00"/>
    <n v="9.6"/>
    <s v="Sun"/>
    <n v="107849095"/>
    <n v="2519778"/>
    <s v="04-18"/>
    <x v="8"/>
    <n v="4"/>
    <x v="17"/>
    <s v=""/>
  </r>
  <r>
    <x v="3030"/>
    <n v="16.600000000000001"/>
    <n v="24"/>
    <d v="1899-12-30T15:47:00"/>
    <n v="8.1999999999999993"/>
    <d v="1899-12-30T06:20:00"/>
    <n v="15.8"/>
    <s v="Mon"/>
    <n v="119679491"/>
    <n v="2792270"/>
    <s v="04-19"/>
    <x v="8"/>
    <n v="4"/>
    <x v="18"/>
    <s v=""/>
  </r>
  <r>
    <x v="3031"/>
    <n v="18.899999999999999"/>
    <n v="26.5"/>
    <d v="1899-12-30T15:12:00"/>
    <n v="13.5"/>
    <d v="1899-12-30T06:02:00"/>
    <n v="13"/>
    <s v="Tue"/>
    <n v="114726715"/>
    <n v="2671300"/>
    <s v="04-20"/>
    <x v="8"/>
    <n v="4"/>
    <x v="19"/>
    <s v=""/>
  </r>
  <r>
    <x v="3032"/>
    <n v="19.899999999999999"/>
    <n v="29.5"/>
    <d v="1899-12-30T16:38:00"/>
    <n v="10.1"/>
    <d v="1899-12-30T05:48:00"/>
    <n v="19.399999999999999"/>
    <s v="Wed"/>
    <n v="102659942"/>
    <n v="2389697"/>
    <s v="04-21"/>
    <x v="8"/>
    <n v="4"/>
    <x v="20"/>
    <s v=""/>
  </r>
  <r>
    <x v="3033"/>
    <n v="20.2"/>
    <n v="28.3"/>
    <d v="1899-12-30T14:24:00"/>
    <n v="15"/>
    <d v="1899-12-30T05:23:00"/>
    <n v="13.3"/>
    <s v="Thu"/>
    <n v="97787498"/>
    <n v="2278799"/>
    <s v="04-22"/>
    <x v="8"/>
    <n v="4"/>
    <x v="21"/>
    <s v=""/>
  </r>
  <r>
    <x v="3034"/>
    <n v="15.8"/>
    <n v="18"/>
    <d v="1899-12-30T14:35:00"/>
    <n v="13.6"/>
    <d v="1899-12-30T23:38:00"/>
    <n v="4.4000000000000004"/>
    <s v="Fri"/>
    <n v="100729056"/>
    <n v="2350747"/>
    <s v="04-23"/>
    <x v="8"/>
    <n v="4"/>
    <x v="22"/>
    <s v=""/>
  </r>
  <r>
    <x v="3035"/>
    <n v="16.7"/>
    <n v="23.3"/>
    <d v="1899-12-30T15:03:00"/>
    <n v="12.8"/>
    <d v="1899-12-30T06:10:00"/>
    <n v="10.5"/>
    <s v="Sat"/>
    <n v="87722130"/>
    <n v="2045793"/>
    <s v="04-24"/>
    <x v="8"/>
    <n v="4"/>
    <x v="23"/>
    <s v=""/>
  </r>
  <r>
    <x v="3036"/>
    <n v="14.4"/>
    <n v="18.8"/>
    <d v="1899-12-30T13:38:00"/>
    <n v="10.7"/>
    <d v="1899-12-30T23:39:00"/>
    <n v="8.1"/>
    <s v="Sun"/>
    <n v="80466572"/>
    <n v="1877291"/>
    <s v="04-25"/>
    <x v="8"/>
    <n v="4"/>
    <x v="24"/>
    <s v=""/>
  </r>
  <r>
    <x v="3037"/>
    <n v="13.6"/>
    <n v="21.1"/>
    <d v="1899-12-30T15:55:00"/>
    <n v="6.3"/>
    <d v="1899-12-30T05:36:00"/>
    <n v="14.8"/>
    <s v="Mon"/>
    <n v="101182194"/>
    <n v="2362900"/>
    <s v="04-26"/>
    <x v="8"/>
    <n v="4"/>
    <x v="25"/>
    <s v=""/>
  </r>
  <r>
    <x v="3038"/>
    <n v="15.8"/>
    <n v="22.2"/>
    <d v="1899-12-30T13:03:00"/>
    <n v="8.1"/>
    <d v="1899-12-30T04:32:00"/>
    <n v="14.1"/>
    <s v="Tue"/>
    <n v="104762920"/>
    <n v="2450641"/>
    <s v="04-27"/>
    <x v="8"/>
    <n v="4"/>
    <x v="26"/>
    <s v=""/>
  </r>
  <r>
    <x v="3039"/>
    <n v="18.100000000000001"/>
    <n v="23.9"/>
    <d v="1899-12-30T13:43:00"/>
    <n v="11.6"/>
    <d v="1899-12-30T05:49:00"/>
    <n v="12.3"/>
    <s v="Wed"/>
    <n v="102953001"/>
    <n v="2412742"/>
    <s v="04-28"/>
    <x v="8"/>
    <n v="4"/>
    <x v="27"/>
    <s v=""/>
  </r>
  <r>
    <x v="3040"/>
    <n v="18.3"/>
    <n v="24.7"/>
    <d v="1899-12-30T14:32:00"/>
    <n v="13.5"/>
    <d v="1899-12-30T07:39:00"/>
    <n v="11.2"/>
    <s v="Thu"/>
    <n v="100389935"/>
    <n v="2352970"/>
    <s v="04-29"/>
    <x v="8"/>
    <n v="4"/>
    <x v="28"/>
    <s v=""/>
  </r>
  <r>
    <x v="3041"/>
    <n v="16.899999999999999"/>
    <n v="22.2"/>
    <d v="1899-12-30T13:54:00"/>
    <n v="12.6"/>
    <d v="1899-12-30T05:08:00"/>
    <n v="9.6"/>
    <s v="Fri"/>
    <n v="98895899"/>
    <n v="2314433"/>
    <s v="04-30"/>
    <x v="8"/>
    <n v="4"/>
    <x v="29"/>
    <s v=""/>
  </r>
  <r>
    <x v="3042"/>
    <n v="12.1"/>
    <n v="15.6"/>
    <d v="1899-12-30T15:51:00"/>
    <n v="9.4"/>
    <d v="1899-12-30T04:57:00"/>
    <n v="6.2"/>
    <s v="Sat"/>
    <n v="90911828"/>
    <n v="2125006"/>
    <s v="05-01"/>
    <x v="8"/>
    <n v="5"/>
    <x v="0"/>
    <s v=""/>
  </r>
  <r>
    <x v="3043"/>
    <n v="13.6"/>
    <n v="19.899999999999999"/>
    <d v="1899-12-30T16:35:00"/>
    <n v="8.4"/>
    <d v="1899-12-30T05:31:00"/>
    <n v="11.5"/>
    <s v="Sun"/>
    <n v="85481060"/>
    <n v="2000133"/>
    <s v="05-02"/>
    <x v="8"/>
    <n v="5"/>
    <x v="1"/>
    <s v=""/>
  </r>
  <r>
    <x v="3044"/>
    <n v="16.5"/>
    <n v="24.7"/>
    <d v="1899-12-30T15:54:00"/>
    <n v="7.6"/>
    <d v="1899-12-30T05:30:00"/>
    <n v="17.100000000000001"/>
    <s v="Mon"/>
    <n v="100948000"/>
    <n v="2360592"/>
    <s v="05-03"/>
    <x v="8"/>
    <n v="5"/>
    <x v="2"/>
    <s v=""/>
  </r>
  <r>
    <x v="3045"/>
    <n v="17"/>
    <n v="20.9"/>
    <d v="1899-12-30T14:43:00"/>
    <n v="12.5"/>
    <d v="1899-12-30T05:38:00"/>
    <n v="8.4"/>
    <s v="Tue"/>
    <n v="105823378"/>
    <n v="2478657"/>
    <s v="05-04"/>
    <x v="8"/>
    <n v="5"/>
    <x v="3"/>
    <s v=""/>
  </r>
  <r>
    <x v="3046"/>
    <n v="18.5"/>
    <n v="23.5"/>
    <d v="1899-12-30T11:55:00"/>
    <n v="13.6"/>
    <d v="1899-12-30T23:49:00"/>
    <n v="9.9"/>
    <s v="Wed"/>
    <n v="91788308"/>
    <n v="2157240"/>
    <s v="05-05"/>
    <x v="8"/>
    <n v="5"/>
    <x v="4"/>
    <s v="어린이날"/>
  </r>
  <r>
    <x v="3047"/>
    <n v="16.899999999999999"/>
    <n v="25.7"/>
    <d v="1899-12-30T14:21:00"/>
    <n v="7.1"/>
    <d v="1899-12-30T05:14:00"/>
    <n v="18.600000000000001"/>
    <s v="Thu"/>
    <n v="101423719"/>
    <n v="2385287"/>
    <s v="05-06"/>
    <x v="8"/>
    <n v="5"/>
    <x v="5"/>
    <s v=""/>
  </r>
  <r>
    <x v="3048"/>
    <n v="18.100000000000001"/>
    <n v="25.6"/>
    <d v="1899-12-30T12:08:00"/>
    <n v="11.5"/>
    <d v="1899-12-30T05:28:00"/>
    <n v="14.1"/>
    <s v="Fri"/>
    <n v="96888553"/>
    <n v="2278322"/>
    <s v="05-07"/>
    <x v="8"/>
    <n v="5"/>
    <x v="6"/>
    <s v=""/>
  </r>
  <r>
    <x v="3049"/>
    <n v="18.100000000000001"/>
    <n v="26.1"/>
    <d v="1899-12-30T13:22:00"/>
    <n v="7.7"/>
    <d v="1899-12-30T05:24:00"/>
    <n v="18.399999999999999"/>
    <s v="Sat"/>
    <n v="80799874"/>
    <n v="1897364"/>
    <s v="05-08"/>
    <x v="8"/>
    <n v="5"/>
    <x v="7"/>
    <s v=""/>
  </r>
  <r>
    <x v="3050"/>
    <n v="19"/>
    <n v="25"/>
    <d v="1899-12-30T16:34:00"/>
    <n v="12.6"/>
    <d v="1899-12-30T05:07:00"/>
    <n v="12.4"/>
    <s v="Sun"/>
    <n v="70664019"/>
    <n v="1658934"/>
    <s v="05-09"/>
    <x v="8"/>
    <n v="5"/>
    <x v="8"/>
    <s v=""/>
  </r>
  <r>
    <x v="3051"/>
    <n v="13.8"/>
    <n v="16.2"/>
    <d v="1899-12-30T00:01:00"/>
    <n v="12.1"/>
    <d v="1899-12-30T04:18:00"/>
    <n v="4.0999999999999996"/>
    <s v="Mon"/>
    <n v="98212912"/>
    <n v="2302260"/>
    <s v="05-10"/>
    <x v="8"/>
    <n v="5"/>
    <x v="9"/>
    <s v=""/>
  </r>
  <r>
    <x v="3052"/>
    <n v="15.1"/>
    <n v="18.2"/>
    <d v="1899-12-30T13:32:00"/>
    <n v="12.3"/>
    <d v="1899-12-30T05:35:00"/>
    <n v="5.9"/>
    <s v="Tue"/>
    <n v="105858679"/>
    <n v="2482148"/>
    <s v="05-11"/>
    <x v="8"/>
    <n v="5"/>
    <x v="10"/>
    <s v=""/>
  </r>
  <r>
    <x v="3053"/>
    <n v="17.3"/>
    <n v="22.5"/>
    <d v="1899-12-30T16:25:00"/>
    <n v="13.4"/>
    <d v="1899-12-30T03:51:00"/>
    <n v="9.1"/>
    <s v="Wed"/>
    <n v="101937459"/>
    <n v="2391609"/>
    <s v="05-12"/>
    <x v="8"/>
    <n v="5"/>
    <x v="11"/>
    <s v=""/>
  </r>
  <r>
    <x v="3054"/>
    <n v="20.399999999999999"/>
    <n v="30.3"/>
    <d v="1899-12-30T16:27:00"/>
    <n v="11.1"/>
    <d v="1899-12-30T05:47:00"/>
    <n v="19.2"/>
    <s v="Thu"/>
    <n v="96257843"/>
    <n v="2254853"/>
    <s v="05-13"/>
    <x v="8"/>
    <n v="5"/>
    <x v="12"/>
    <s v=""/>
  </r>
  <r>
    <x v="3055"/>
    <n v="22"/>
    <n v="30.4"/>
    <d v="1899-12-30T14:06:00"/>
    <n v="14.1"/>
    <d v="1899-12-30T05:27:00"/>
    <n v="16.3"/>
    <s v="Fri"/>
    <n v="89955373"/>
    <n v="2105534"/>
    <s v="05-14"/>
    <x v="8"/>
    <n v="5"/>
    <x v="13"/>
    <s v=""/>
  </r>
  <r>
    <x v="3056"/>
    <n v="19.899999999999999"/>
    <n v="22.6"/>
    <d v="1899-12-30T17:23:00"/>
    <n v="17.399999999999999"/>
    <d v="1899-12-30T07:22:00"/>
    <n v="5.2"/>
    <s v="Sat"/>
    <n v="73383448"/>
    <n v="1717933"/>
    <s v="05-15"/>
    <x v="8"/>
    <n v="5"/>
    <x v="14"/>
    <s v=""/>
  </r>
  <r>
    <x v="3057"/>
    <n v="20.100000000000001"/>
    <n v="23.7"/>
    <d v="1899-12-30T13:37:00"/>
    <n v="13.7"/>
    <d v="1899-12-30T23:17:00"/>
    <n v="10"/>
    <s v="Sun"/>
    <n v="66794859"/>
    <n v="1563575"/>
    <s v="05-16"/>
    <x v="8"/>
    <n v="5"/>
    <x v="15"/>
    <s v=""/>
  </r>
  <r>
    <x v="3058"/>
    <n v="14.4"/>
    <n v="16"/>
    <d v="1899-12-30T13:50:00"/>
    <n v="13.4"/>
    <d v="1899-12-30T23:17:00"/>
    <n v="2.6"/>
    <s v="Mon"/>
    <n v="96154983"/>
    <n v="2252920"/>
    <s v="05-17"/>
    <x v="8"/>
    <n v="5"/>
    <x v="16"/>
    <s v=""/>
  </r>
  <r>
    <x v="3059"/>
    <n v="17.7"/>
    <n v="23.5"/>
    <d v="1899-12-30T17:07:00"/>
    <n v="13.5"/>
    <d v="1899-12-30T01:49:00"/>
    <n v="10"/>
    <s v="Tue"/>
    <n v="96039854"/>
    <n v="2251646"/>
    <s v="05-18"/>
    <x v="8"/>
    <n v="5"/>
    <x v="17"/>
    <s v=""/>
  </r>
  <r>
    <x v="3060"/>
    <n v="22.5"/>
    <n v="29.4"/>
    <d v="1899-12-30T14:40:00"/>
    <n v="15.8"/>
    <d v="1899-12-30T00:19:00"/>
    <n v="13.6"/>
    <s v="Wed"/>
    <n v="81730740"/>
    <n v="1916515"/>
    <s v="05-19"/>
    <x v="8"/>
    <n v="5"/>
    <x v="18"/>
    <s v="부처님오신날"/>
  </r>
  <r>
    <x v="3061"/>
    <n v="16.3"/>
    <n v="20"/>
    <d v="1899-12-30T00:01:00"/>
    <n v="14.7"/>
    <d v="1899-12-30T23:17:00"/>
    <n v="5.3"/>
    <s v="Thu"/>
    <n v="96275026"/>
    <n v="2257451"/>
    <s v="05-20"/>
    <x v="8"/>
    <n v="5"/>
    <x v="19"/>
    <s v=""/>
  </r>
  <r>
    <x v="3062"/>
    <n v="17.600000000000001"/>
    <n v="21.5"/>
    <d v="1899-12-30T13:49:00"/>
    <n v="14.7"/>
    <d v="1899-12-30T00:02:00"/>
    <n v="6.8"/>
    <s v="Fri"/>
    <n v="94908480"/>
    <n v="2222889"/>
    <s v="05-21"/>
    <x v="8"/>
    <n v="5"/>
    <x v="20"/>
    <s v=""/>
  </r>
  <r>
    <x v="3063"/>
    <n v="21"/>
    <n v="27.5"/>
    <d v="1899-12-30T16:29:00"/>
    <n v="13.7"/>
    <d v="1899-12-30T05:44:00"/>
    <n v="13.8"/>
    <s v="Sat"/>
    <n v="75994665"/>
    <n v="1783386"/>
    <s v="05-22"/>
    <x v="8"/>
    <n v="5"/>
    <x v="21"/>
    <s v=""/>
  </r>
  <r>
    <x v="3064"/>
    <n v="23.6"/>
    <n v="30.8"/>
    <d v="1899-12-30T15:28:00"/>
    <n v="14.8"/>
    <d v="1899-12-30T04:57:00"/>
    <n v="16"/>
    <s v="Sun"/>
    <n v="61505031"/>
    <n v="1444490"/>
    <s v="05-23"/>
    <x v="8"/>
    <n v="5"/>
    <x v="22"/>
    <s v=""/>
  </r>
  <r>
    <x v="3065"/>
    <n v="22.3"/>
    <n v="27.5"/>
    <d v="1899-12-30T13:19:00"/>
    <n v="18"/>
    <d v="1899-12-30T23:43:00"/>
    <n v="9.5"/>
    <s v="Mon"/>
    <n v="84644452"/>
    <n v="1987091"/>
    <s v="05-24"/>
    <x v="8"/>
    <n v="5"/>
    <x v="23"/>
    <s v=""/>
  </r>
  <r>
    <x v="3066"/>
    <n v="18"/>
    <n v="23.7"/>
    <d v="1899-12-30T13:30:00"/>
    <n v="13.1"/>
    <d v="1899-12-30T05:33:00"/>
    <n v="10.6"/>
    <s v="Tue"/>
    <n v="90994420"/>
    <n v="2133250"/>
    <s v="05-25"/>
    <x v="8"/>
    <n v="5"/>
    <x v="24"/>
    <s v=""/>
  </r>
  <r>
    <x v="3067"/>
    <n v="18"/>
    <n v="24.3"/>
    <d v="1899-12-30T15:26:00"/>
    <n v="11.2"/>
    <d v="1899-12-30T05:33:00"/>
    <n v="13.1"/>
    <s v="Wed"/>
    <n v="91595792"/>
    <n v="2145487"/>
    <s v="05-26"/>
    <x v="8"/>
    <n v="5"/>
    <x v="25"/>
    <s v=""/>
  </r>
  <r>
    <x v="3068"/>
    <n v="18.899999999999999"/>
    <n v="25.5"/>
    <d v="1899-12-30T15:41:00"/>
    <n v="15"/>
    <d v="1899-12-30T23:56:00"/>
    <n v="10.5"/>
    <s v="Thu"/>
    <n v="89253109"/>
    <n v="2084235"/>
    <s v="05-27"/>
    <x v="8"/>
    <n v="5"/>
    <x v="26"/>
    <s v=""/>
  </r>
  <r>
    <x v="3069"/>
    <n v="16.7"/>
    <n v="28.8"/>
    <d v="1899-12-30T13:08:00"/>
    <n v="10.7"/>
    <d v="1899-12-30T05:22:00"/>
    <n v="18.100000000000001"/>
    <s v="Fri"/>
    <n v="91646371"/>
    <n v="2137631"/>
    <s v="05-28"/>
    <x v="8"/>
    <n v="5"/>
    <x v="27"/>
    <s v=""/>
  </r>
  <r>
    <x v="3070"/>
    <n v="20.399999999999999"/>
    <n v="26.3"/>
    <d v="1899-12-30T15:22:00"/>
    <n v="14.9"/>
    <d v="1899-12-30T04:49:00"/>
    <n v="11.4"/>
    <s v="Sat"/>
    <n v="71562803"/>
    <n v="1671075"/>
    <s v="05-29"/>
    <x v="8"/>
    <n v="5"/>
    <x v="28"/>
    <s v=""/>
  </r>
  <r>
    <x v="3071"/>
    <n v="20.6"/>
    <n v="28.5"/>
    <d v="1899-12-30T15:41:00"/>
    <n v="13.3"/>
    <d v="1899-12-30T05:20:00"/>
    <n v="15.2"/>
    <s v="Sun"/>
    <n v="61217257"/>
    <n v="1429339"/>
    <s v="05-30"/>
    <x v="8"/>
    <n v="5"/>
    <x v="29"/>
    <s v=""/>
  </r>
  <r>
    <x v="3072"/>
    <n v="20.7"/>
    <n v="28.9"/>
    <d v="1899-12-30T14:46:00"/>
    <n v="15.5"/>
    <d v="1899-12-30T06:40:00"/>
    <n v="13.4"/>
    <s v="Mon"/>
    <n v="83611817"/>
    <n v="1954302"/>
    <s v="05-31"/>
    <x v="8"/>
    <n v="5"/>
    <x v="30"/>
    <s v=""/>
  </r>
  <r>
    <x v="3073"/>
    <n v="22.8"/>
    <n v="29.7"/>
    <d v="1899-12-30T16:07:00"/>
    <n v="15.9"/>
    <d v="1899-12-30T04:26:00"/>
    <n v="13.8"/>
    <s v="Tue"/>
    <n v="85763480"/>
    <n v="2006041"/>
    <s v="06-01"/>
    <x v="8"/>
    <n v="6"/>
    <x v="0"/>
    <s v=""/>
  </r>
  <r>
    <x v="3074"/>
    <n v="23.8"/>
    <n v="30.2"/>
    <d v="1899-12-30T13:20:00"/>
    <n v="18.2"/>
    <d v="1899-12-30T04:40:00"/>
    <n v="12"/>
    <s v="Wed"/>
    <n v="85800846"/>
    <n v="2009129"/>
    <s v="06-02"/>
    <x v="8"/>
    <n v="6"/>
    <x v="1"/>
    <s v=""/>
  </r>
  <r>
    <x v="3075"/>
    <n v="18.7"/>
    <n v="19.899999999999999"/>
    <d v="1899-12-30T00:01:00"/>
    <n v="16.7"/>
    <d v="1899-12-30T05:05:00"/>
    <n v="3.2"/>
    <s v="Thu"/>
    <n v="86809217"/>
    <n v="2035162"/>
    <s v="06-03"/>
    <x v="8"/>
    <n v="6"/>
    <x v="2"/>
    <s v=""/>
  </r>
  <r>
    <x v="3076"/>
    <n v="21.3"/>
    <n v="27"/>
    <d v="1899-12-30T15:50:00"/>
    <n v="17.100000000000001"/>
    <d v="1899-12-30T06:08:00"/>
    <n v="9.9"/>
    <s v="Fri"/>
    <n v="81627963"/>
    <n v="1915720"/>
    <s v="06-04"/>
    <x v="8"/>
    <n v="6"/>
    <x v="3"/>
    <s v=""/>
  </r>
  <r>
    <x v="3077"/>
    <n v="23.1"/>
    <n v="30.4"/>
    <d v="1899-12-30T14:52:00"/>
    <n v="13.7"/>
    <d v="1899-12-30T05:07:00"/>
    <n v="16.7"/>
    <s v="Sat"/>
    <n v="66895040"/>
    <n v="1574521"/>
    <s v="06-05"/>
    <x v="8"/>
    <n v="6"/>
    <x v="4"/>
    <s v=""/>
  </r>
  <r>
    <x v="3078"/>
    <n v="23.9"/>
    <n v="30.4"/>
    <d v="1899-12-30T16:09:00"/>
    <n v="18.2"/>
    <d v="1899-12-30T05:35:00"/>
    <n v="12.2"/>
    <s v="Sun"/>
    <n v="55393778"/>
    <n v="1304566"/>
    <s v="06-06"/>
    <x v="8"/>
    <n v="6"/>
    <x v="5"/>
    <s v="현충일"/>
  </r>
  <r>
    <x v="3079"/>
    <n v="25.3"/>
    <n v="31.4"/>
    <d v="1899-12-30T13:13:00"/>
    <n v="18.399999999999999"/>
    <d v="1899-12-30T04:47:00"/>
    <n v="13"/>
    <s v="Mon"/>
    <n v="77663724"/>
    <n v="1832468"/>
    <s v="06-07"/>
    <x v="8"/>
    <n v="6"/>
    <x v="6"/>
    <s v=""/>
  </r>
  <r>
    <x v="3080"/>
    <n v="25.4"/>
    <n v="33.200000000000003"/>
    <d v="1899-12-30T15:30:00"/>
    <n v="20.5"/>
    <d v="1899-12-30T05:34:00"/>
    <n v="12.7"/>
    <s v="Tue"/>
    <n v="82035563"/>
    <n v="1935167"/>
    <s v="06-08"/>
    <x v="8"/>
    <n v="6"/>
    <x v="7"/>
    <s v=""/>
  </r>
  <r>
    <x v="3081"/>
    <n v="25.3"/>
    <n v="32.700000000000003"/>
    <d v="1899-12-30T15:53:00"/>
    <n v="19.899999999999999"/>
    <d v="1899-12-30T05:14:00"/>
    <n v="12.8"/>
    <s v="Wed"/>
    <n v="83404671"/>
    <n v="1967681"/>
    <s v="06-09"/>
    <x v="8"/>
    <n v="6"/>
    <x v="8"/>
    <s v=""/>
  </r>
  <r>
    <x v="3082"/>
    <n v="24.2"/>
    <n v="30.5"/>
    <d v="1899-12-30T12:51:00"/>
    <n v="19.100000000000001"/>
    <d v="1899-12-30T04:21:00"/>
    <n v="11.4"/>
    <s v="Thu"/>
    <n v="83361759"/>
    <n v="1962977"/>
    <s v="06-10"/>
    <x v="8"/>
    <n v="6"/>
    <x v="9"/>
    <s v=""/>
  </r>
  <r>
    <x v="3083"/>
    <n v="22.1"/>
    <n v="25.5"/>
    <d v="1899-12-30T17:00:00"/>
    <n v="20.100000000000001"/>
    <d v="1899-12-30T08:57:00"/>
    <n v="5.4"/>
    <s v="Fri"/>
    <n v="79627486"/>
    <n v="1875955"/>
    <s v="06-11"/>
    <x v="8"/>
    <n v="6"/>
    <x v="10"/>
    <s v=""/>
  </r>
  <r>
    <x v="3084"/>
    <n v="24.1"/>
    <n v="28"/>
    <d v="1899-12-30T12:53:00"/>
    <n v="20.6"/>
    <d v="1899-12-30T04:19:00"/>
    <n v="7.4"/>
    <s v="Sat"/>
    <n v="64284097"/>
    <n v="1514720"/>
    <s v="06-12"/>
    <x v="8"/>
    <n v="6"/>
    <x v="11"/>
    <s v=""/>
  </r>
  <r>
    <x v="3085"/>
    <n v="25.4"/>
    <n v="31.7"/>
    <d v="1899-12-30T14:30:00"/>
    <n v="21.6"/>
    <d v="1899-12-30T05:21:00"/>
    <n v="10.1"/>
    <s v="Sun"/>
    <n v="54506397"/>
    <n v="1283036"/>
    <s v="06-13"/>
    <x v="8"/>
    <n v="6"/>
    <x v="12"/>
    <s v=""/>
  </r>
  <r>
    <x v="3086"/>
    <n v="23.9"/>
    <n v="28"/>
    <d v="1899-12-30T15:00:00"/>
    <n v="21.1"/>
    <d v="1899-12-30T02:29:00"/>
    <n v="6.9"/>
    <s v="Mon"/>
    <n v="76488065"/>
    <n v="1802481"/>
    <s v="06-14"/>
    <x v="8"/>
    <n v="6"/>
    <x v="13"/>
    <s v=""/>
  </r>
  <r>
    <x v="3087"/>
    <n v="21.4"/>
    <n v="23.9"/>
    <d v="1899-12-30T11:38:00"/>
    <n v="19.7"/>
    <d v="1899-12-30T23:53:00"/>
    <n v="4.2"/>
    <s v="Tue"/>
    <n v="80859679"/>
    <n v="1903748"/>
    <s v="06-15"/>
    <x v="8"/>
    <n v="6"/>
    <x v="14"/>
    <s v=""/>
  </r>
  <r>
    <x v="3088"/>
    <n v="20.399999999999999"/>
    <n v="23"/>
    <d v="1899-12-30T15:13:00"/>
    <n v="17.899999999999999"/>
    <d v="1899-12-30T04:47:00"/>
    <n v="5.0999999999999996"/>
    <s v="Wed"/>
    <n v="80620837"/>
    <n v="1897872"/>
    <s v="06-16"/>
    <x v="8"/>
    <n v="6"/>
    <x v="15"/>
    <s v=""/>
  </r>
  <r>
    <x v="3089"/>
    <n v="20"/>
    <n v="23.4"/>
    <d v="1899-12-30T15:53:00"/>
    <n v="18.3"/>
    <d v="1899-12-30T03:53:00"/>
    <n v="5.0999999999999996"/>
    <s v="Thu"/>
    <n v="79892762"/>
    <n v="1879983"/>
    <s v="06-17"/>
    <x v="8"/>
    <n v="6"/>
    <x v="16"/>
    <s v=""/>
  </r>
  <r>
    <x v="3090"/>
    <n v="22.3"/>
    <n v="26.7"/>
    <d v="1899-12-30T13:28:00"/>
    <n v="17.899999999999999"/>
    <d v="1899-12-30T05:06:00"/>
    <n v="8.8000000000000007"/>
    <s v="Fri"/>
    <n v="78323981"/>
    <n v="1834220"/>
    <s v="06-18"/>
    <x v="8"/>
    <n v="6"/>
    <x v="17"/>
    <s v=""/>
  </r>
  <r>
    <x v="3091"/>
    <n v="25.3"/>
    <n v="31.3"/>
    <d v="1899-12-30T15:01:00"/>
    <n v="19.600000000000001"/>
    <d v="1899-12-30T03:47:00"/>
    <n v="11.7"/>
    <s v="Sat"/>
    <n v="63152186"/>
    <n v="1480568"/>
    <s v="06-19"/>
    <x v="8"/>
    <n v="6"/>
    <x v="18"/>
    <s v=""/>
  </r>
  <r>
    <x v="3092"/>
    <n v="25.9"/>
    <n v="33.9"/>
    <d v="1899-12-30T13:58:00"/>
    <n v="18.100000000000001"/>
    <d v="1899-12-30T06:30:00"/>
    <n v="15.8"/>
    <s v="Sun"/>
    <n v="53114122"/>
    <n v="1248506"/>
    <s v="06-20"/>
    <x v="8"/>
    <n v="6"/>
    <x v="19"/>
    <s v=""/>
  </r>
  <r>
    <x v="3093"/>
    <n v="23.9"/>
    <n v="31.6"/>
    <d v="1899-12-30T14:50:00"/>
    <n v="19.399999999999999"/>
    <d v="1899-12-30T23:59:00"/>
    <n v="12.2"/>
    <s v="Mon"/>
    <n v="74787526"/>
    <n v="1757982"/>
    <s v="06-21"/>
    <x v="8"/>
    <n v="6"/>
    <x v="20"/>
    <s v=""/>
  </r>
  <r>
    <x v="3094"/>
    <n v="20.7"/>
    <n v="26.5"/>
    <d v="1899-12-30T13:29:00"/>
    <n v="17.7"/>
    <d v="1899-12-30T03:49:00"/>
    <n v="8.8000000000000007"/>
    <s v="Tue"/>
    <n v="80696172"/>
    <n v="1895844"/>
    <s v="06-22"/>
    <x v="8"/>
    <n v="6"/>
    <x v="21"/>
    <s v=""/>
  </r>
  <r>
    <x v="3095"/>
    <n v="20.399999999999999"/>
    <n v="24.4"/>
    <d v="1899-12-30T14:09:00"/>
    <n v="17.600000000000001"/>
    <d v="1899-12-30T03:38:00"/>
    <n v="6.8"/>
    <s v="Wed"/>
    <n v="80711293"/>
    <n v="1893016"/>
    <s v="06-23"/>
    <x v="8"/>
    <n v="6"/>
    <x v="22"/>
    <s v=""/>
  </r>
  <r>
    <x v="3096"/>
    <n v="23"/>
    <n v="28.5"/>
    <d v="1899-12-30T14:22:00"/>
    <n v="18.899999999999999"/>
    <d v="1899-12-30T04:47:00"/>
    <n v="9.6"/>
    <s v="Thu"/>
    <n v="81437516"/>
    <n v="1911122"/>
    <s v="06-24"/>
    <x v="8"/>
    <n v="6"/>
    <x v="23"/>
    <s v=""/>
  </r>
  <r>
    <x v="3097"/>
    <n v="23.5"/>
    <n v="29.8"/>
    <d v="1899-12-30T13:12:00"/>
    <n v="18.600000000000001"/>
    <d v="1899-12-30T05:25:00"/>
    <n v="11.2"/>
    <s v="Fri"/>
    <n v="79836195"/>
    <n v="1872084"/>
    <s v="06-25"/>
    <x v="8"/>
    <n v="6"/>
    <x v="24"/>
    <s v=""/>
  </r>
  <r>
    <x v="3098"/>
    <n v="22.8"/>
    <n v="27.2"/>
    <d v="1899-12-30T13:24:00"/>
    <n v="20.100000000000001"/>
    <d v="1899-12-30T04:36:00"/>
    <n v="7.1"/>
    <s v="Sat"/>
    <n v="63109521"/>
    <n v="1478493"/>
    <s v="06-26"/>
    <x v="8"/>
    <n v="6"/>
    <x v="25"/>
    <s v=""/>
  </r>
  <r>
    <x v="3099"/>
    <n v="24"/>
    <n v="29.9"/>
    <d v="1899-12-30T13:40:00"/>
    <n v="19.100000000000001"/>
    <d v="1899-12-30T05:27:00"/>
    <n v="10.8"/>
    <s v="Sun"/>
    <n v="52281069"/>
    <n v="1224130"/>
    <s v="06-27"/>
    <x v="8"/>
    <n v="6"/>
    <x v="26"/>
    <s v=""/>
  </r>
  <r>
    <x v="3100"/>
    <n v="23.9"/>
    <n v="28"/>
    <d v="1899-12-30T14:12:00"/>
    <n v="21.3"/>
    <d v="1899-12-30T01:59:00"/>
    <n v="6.7"/>
    <s v="Mon"/>
    <n v="74249242"/>
    <n v="1742243"/>
    <s v="06-28"/>
    <x v="8"/>
    <n v="6"/>
    <x v="27"/>
    <s v=""/>
  </r>
  <r>
    <x v="3101"/>
    <n v="24.6"/>
    <n v="30"/>
    <d v="1899-12-30T15:23:00"/>
    <n v="20.3"/>
    <d v="1899-12-30T04:08:00"/>
    <n v="9.6999999999999993"/>
    <s v="Tue"/>
    <n v="77757032"/>
    <n v="1819685"/>
    <s v="06-29"/>
    <x v="8"/>
    <n v="6"/>
    <x v="28"/>
    <s v=""/>
  </r>
  <r>
    <x v="3102"/>
    <n v="24.4"/>
    <n v="29.6"/>
    <d v="1899-12-30T14:52:00"/>
    <n v="21.7"/>
    <d v="1899-12-30T23:51:00"/>
    <n v="7.9"/>
    <s v="Wed"/>
    <n v="76868852"/>
    <n v="1800528"/>
    <s v="06-30"/>
    <x v="8"/>
    <n v="6"/>
    <x v="29"/>
    <s v=""/>
  </r>
  <r>
    <x v="3103"/>
    <n v="25.1"/>
    <n v="32.4"/>
    <d v="1899-12-30T15:51:00"/>
    <n v="19.600000000000001"/>
    <d v="1899-12-30T05:36:00"/>
    <n v="12.8"/>
    <s v="Thu"/>
    <n v="77445392"/>
    <n v="1810650"/>
    <s v="07-01"/>
    <x v="8"/>
    <n v="7"/>
    <x v="0"/>
    <s v=""/>
  </r>
  <r>
    <x v="3104"/>
    <n v="24"/>
    <n v="28.8"/>
    <d v="1899-12-30T15:25:00"/>
    <n v="20.3"/>
    <d v="1899-12-30T05:14:00"/>
    <n v="8.5"/>
    <s v="Fri"/>
    <n v="76403864"/>
    <n v="1789024"/>
    <s v="07-02"/>
    <x v="8"/>
    <n v="7"/>
    <x v="1"/>
    <s v=""/>
  </r>
  <r>
    <x v="3105"/>
    <n v="22.7"/>
    <n v="24.8"/>
    <d v="1899-12-30T09:07:00"/>
    <n v="21.4"/>
    <d v="1899-12-30T02:38:00"/>
    <n v="3.4"/>
    <s v="Sat"/>
    <n v="61905306"/>
    <n v="1454145"/>
    <s v="07-03"/>
    <x v="8"/>
    <n v="7"/>
    <x v="2"/>
    <s v=""/>
  </r>
  <r>
    <x v="3106"/>
    <n v="27.8"/>
    <n v="32.4"/>
    <d v="1899-12-30T14:04:00"/>
    <n v="21.8"/>
    <d v="1899-12-30T00:01:00"/>
    <n v="10.6"/>
    <s v="Sun"/>
    <n v="53756699"/>
    <n v="1264796"/>
    <s v="07-04"/>
    <x v="8"/>
    <n v="7"/>
    <x v="3"/>
    <s v=""/>
  </r>
  <r>
    <x v="3107"/>
    <n v="23.8"/>
    <n v="27.2"/>
    <d v="1899-12-30T13:43:00"/>
    <n v="20.6"/>
    <d v="1899-12-30T22:26:00"/>
    <n v="6.6"/>
    <s v="Mon"/>
    <n v="75338973"/>
    <n v="1774477"/>
    <s v="07-05"/>
    <x v="8"/>
    <n v="7"/>
    <x v="4"/>
    <s v=""/>
  </r>
  <r>
    <x v="3108"/>
    <n v="22.6"/>
    <n v="25.8"/>
    <d v="1899-12-30T13:19:00"/>
    <n v="20.6"/>
    <d v="1899-12-30T00:48:00"/>
    <n v="5.2"/>
    <s v="Tue"/>
    <n v="79521973"/>
    <n v="1864874"/>
    <s v="07-06"/>
    <x v="8"/>
    <n v="7"/>
    <x v="5"/>
    <s v=""/>
  </r>
  <r>
    <x v="3109"/>
    <n v="24.2"/>
    <n v="26.2"/>
    <d v="1899-12-30T15:37:00"/>
    <n v="22.6"/>
    <d v="1899-12-30T00:06:00"/>
    <n v="3.6"/>
    <s v="Wed"/>
    <n v="81187224"/>
    <n v="1898329"/>
    <s v="07-07"/>
    <x v="8"/>
    <n v="7"/>
    <x v="6"/>
    <s v=""/>
  </r>
  <r>
    <x v="3110"/>
    <n v="24.9"/>
    <n v="29.6"/>
    <d v="1899-12-30T12:55:00"/>
    <n v="22.5"/>
    <d v="1899-12-30T06:09:00"/>
    <n v="7.1"/>
    <s v="Thu"/>
    <n v="79986431"/>
    <n v="1868426"/>
    <s v="07-08"/>
    <x v="8"/>
    <n v="7"/>
    <x v="7"/>
    <s v=""/>
  </r>
  <r>
    <x v="3111"/>
    <n v="24.7"/>
    <n v="29.1"/>
    <d v="1899-12-30T17:00:00"/>
    <n v="22.1"/>
    <d v="1899-12-30T04:27:00"/>
    <n v="7"/>
    <s v="Fri"/>
    <n v="78790698"/>
    <n v="1843673"/>
    <s v="07-09"/>
    <x v="8"/>
    <n v="7"/>
    <x v="8"/>
    <s v=""/>
  </r>
  <r>
    <x v="3112"/>
    <n v="25.6"/>
    <n v="32.6"/>
    <d v="1899-12-30T14:08:00"/>
    <n v="21.6"/>
    <d v="1899-12-30T23:46:00"/>
    <n v="11"/>
    <s v="Sat"/>
    <n v="62443890"/>
    <n v="1462249"/>
    <s v="07-10"/>
    <x v="8"/>
    <n v="7"/>
    <x v="9"/>
    <s v=""/>
  </r>
  <r>
    <x v="3113"/>
    <n v="25.7"/>
    <n v="33.799999999999997"/>
    <d v="1899-12-30T15:57:00"/>
    <n v="21.1"/>
    <d v="1899-12-30T04:38:00"/>
    <n v="12.7"/>
    <s v="Sun"/>
    <n v="53528196"/>
    <n v="1257988"/>
    <s v="07-11"/>
    <x v="8"/>
    <n v="7"/>
    <x v="10"/>
    <s v=""/>
  </r>
  <r>
    <x v="3114"/>
    <n v="27.3"/>
    <n v="34.1"/>
    <d v="1899-12-30T13:52:00"/>
    <n v="22.2"/>
    <d v="1899-12-30T01:31:00"/>
    <n v="11.9"/>
    <s v="Mon"/>
    <n v="75562325"/>
    <n v="1781540"/>
    <s v="07-12"/>
    <x v="8"/>
    <n v="7"/>
    <x v="11"/>
    <s v=""/>
  </r>
  <r>
    <x v="3115"/>
    <n v="28.7"/>
    <n v="34.299999999999997"/>
    <d v="1899-12-30T16:03:00"/>
    <n v="22.8"/>
    <d v="1899-12-30T03:47:00"/>
    <n v="11.5"/>
    <s v="Tue"/>
    <n v="80128879"/>
    <n v="1883216"/>
    <s v="07-13"/>
    <x v="8"/>
    <n v="7"/>
    <x v="12"/>
    <s v=""/>
  </r>
  <r>
    <x v="3116"/>
    <n v="29.9"/>
    <n v="35.299999999999997"/>
    <d v="1899-12-30T16:02:00"/>
    <n v="24.7"/>
    <d v="1899-12-30T05:01:00"/>
    <n v="10.6"/>
    <s v="Wed"/>
    <n v="78144071"/>
    <n v="1834789"/>
    <s v="07-14"/>
    <x v="8"/>
    <n v="7"/>
    <x v="13"/>
    <s v=""/>
  </r>
  <r>
    <x v="3117"/>
    <n v="27.5"/>
    <n v="33.9"/>
    <d v="1899-12-30T11:53:00"/>
    <n v="23.6"/>
    <d v="1899-12-30T16:31:00"/>
    <n v="10.3"/>
    <s v="Thu"/>
    <n v="76994574"/>
    <n v="1806618"/>
    <s v="07-15"/>
    <x v="8"/>
    <n v="7"/>
    <x v="14"/>
    <s v=""/>
  </r>
  <r>
    <x v="3118"/>
    <n v="27.1"/>
    <n v="31.9"/>
    <d v="1899-12-30T13:14:00"/>
    <n v="23.3"/>
    <d v="1899-12-30T03:11:00"/>
    <n v="8.6"/>
    <s v="Fri"/>
    <n v="76131637"/>
    <n v="1784444"/>
    <s v="07-16"/>
    <x v="8"/>
    <n v="7"/>
    <x v="15"/>
    <s v=""/>
  </r>
  <r>
    <x v="3119"/>
    <n v="26.7"/>
    <n v="30.4"/>
    <d v="1899-12-30T15:17:00"/>
    <n v="23.4"/>
    <d v="1899-12-30T04:32:00"/>
    <n v="7"/>
    <s v="Sat"/>
    <n v="59657022"/>
    <n v="1398415"/>
    <s v="07-17"/>
    <x v="8"/>
    <n v="7"/>
    <x v="16"/>
    <s v=""/>
  </r>
  <r>
    <x v="3120"/>
    <n v="26.7"/>
    <n v="31.9"/>
    <d v="1899-12-30T12:32:00"/>
    <n v="22.9"/>
    <d v="1899-12-30T05:24:00"/>
    <n v="9"/>
    <s v="Sun"/>
    <n v="50581572"/>
    <n v="1189000"/>
    <s v="07-18"/>
    <x v="8"/>
    <n v="7"/>
    <x v="17"/>
    <s v=""/>
  </r>
  <r>
    <x v="3121"/>
    <n v="27.2"/>
    <n v="31.6"/>
    <d v="1899-12-30T16:13:00"/>
    <n v="23.8"/>
    <d v="1899-12-30T06:04:00"/>
    <n v="7.8"/>
    <s v="Mon"/>
    <n v="74314840"/>
    <n v="1751259"/>
    <s v="07-19"/>
    <x v="8"/>
    <n v="7"/>
    <x v="18"/>
    <s v=""/>
  </r>
  <r>
    <x v="3122"/>
    <n v="28.8"/>
    <n v="33.9"/>
    <d v="1899-12-30T15:23:00"/>
    <n v="24.8"/>
    <d v="1899-12-30T05:43:00"/>
    <n v="9.1"/>
    <s v="Tue"/>
    <n v="76029333"/>
    <n v="1782568"/>
    <s v="07-20"/>
    <x v="8"/>
    <n v="7"/>
    <x v="19"/>
    <s v=""/>
  </r>
  <r>
    <x v="3123"/>
    <n v="27.5"/>
    <n v="32.5"/>
    <d v="1899-12-30T13:13:00"/>
    <n v="23.4"/>
    <d v="1899-12-30T05:58:00"/>
    <n v="9.1"/>
    <s v="Wed"/>
    <n v="77108358"/>
    <n v="1797822"/>
    <s v="07-21"/>
    <x v="8"/>
    <n v="7"/>
    <x v="20"/>
    <s v=""/>
  </r>
  <r>
    <x v="3124"/>
    <n v="28"/>
    <n v="32.299999999999997"/>
    <d v="1899-12-30T13:28:00"/>
    <n v="24.3"/>
    <d v="1899-12-30T05:25:00"/>
    <n v="8"/>
    <s v="Thu"/>
    <n v="76061121"/>
    <n v="1776696"/>
    <s v="07-22"/>
    <x v="8"/>
    <n v="7"/>
    <x v="21"/>
    <s v=""/>
  </r>
  <r>
    <x v="3125"/>
    <n v="27.8"/>
    <n v="32.799999999999997"/>
    <d v="1899-12-30T14:53:00"/>
    <n v="23.7"/>
    <d v="1899-12-30T05:40:00"/>
    <n v="9.1"/>
    <s v="Fri"/>
    <n v="73800062"/>
    <n v="1730163"/>
    <s v="07-23"/>
    <x v="8"/>
    <n v="7"/>
    <x v="22"/>
    <s v=""/>
  </r>
  <r>
    <x v="3126"/>
    <n v="28.1"/>
    <n v="33.200000000000003"/>
    <d v="1899-12-30T15:41:00"/>
    <n v="24.3"/>
    <d v="1899-12-30T05:40:00"/>
    <n v="8.9"/>
    <s v="Sat"/>
    <n v="60788379"/>
    <n v="1429323"/>
    <s v="07-24"/>
    <x v="8"/>
    <n v="7"/>
    <x v="23"/>
    <s v=""/>
  </r>
  <r>
    <x v="3127"/>
    <n v="28"/>
    <n v="32.9"/>
    <d v="1899-12-30T14:31:00"/>
    <n v="23.7"/>
    <d v="1899-12-30T05:44:00"/>
    <n v="9.1999999999999993"/>
    <s v="Sun"/>
    <n v="49663717"/>
    <n v="1168447"/>
    <s v="07-25"/>
    <x v="8"/>
    <n v="7"/>
    <x v="24"/>
    <s v=""/>
  </r>
  <r>
    <x v="3128"/>
    <n v="28.5"/>
    <n v="33.9"/>
    <d v="1899-12-30T14:45:00"/>
    <n v="23.4"/>
    <d v="1899-12-30T05:36:00"/>
    <n v="10.5"/>
    <s v="Mon"/>
    <n v="69645055"/>
    <n v="1638485"/>
    <s v="07-26"/>
    <x v="8"/>
    <n v="7"/>
    <x v="25"/>
    <s v=""/>
  </r>
  <r>
    <x v="3129"/>
    <n v="28.1"/>
    <n v="34.4"/>
    <d v="1899-12-30T13:13:00"/>
    <n v="23.3"/>
    <d v="1899-12-30T04:27:00"/>
    <n v="11.1"/>
    <s v="Tue"/>
    <n v="73813654"/>
    <n v="1738299"/>
    <s v="07-27"/>
    <x v="8"/>
    <n v="7"/>
    <x v="26"/>
    <s v=""/>
  </r>
  <r>
    <x v="3130"/>
    <n v="28.2"/>
    <n v="34.200000000000003"/>
    <d v="1899-12-30T12:52:00"/>
    <n v="23.1"/>
    <d v="1899-12-30T04:22:00"/>
    <n v="11.1"/>
    <s v="Wed"/>
    <n v="73194738"/>
    <n v="1721763"/>
    <s v="07-28"/>
    <x v="8"/>
    <n v="7"/>
    <x v="27"/>
    <s v=""/>
  </r>
  <r>
    <x v="3131"/>
    <n v="29.5"/>
    <n v="35.200000000000003"/>
    <d v="1899-12-30T12:54:00"/>
    <n v="23.4"/>
    <d v="1899-12-30T05:19:00"/>
    <n v="11.8"/>
    <s v="Thu"/>
    <n v="73289552"/>
    <n v="1720105"/>
    <s v="07-29"/>
    <x v="8"/>
    <n v="7"/>
    <x v="28"/>
    <s v=""/>
  </r>
  <r>
    <x v="3132"/>
    <n v="30.6"/>
    <n v="35.9"/>
    <d v="1899-12-30T14:46:00"/>
    <n v="25.3"/>
    <d v="1899-12-30T05:09:00"/>
    <n v="10.6"/>
    <s v="Fri"/>
    <n v="69891881"/>
    <n v="1641306"/>
    <s v="07-30"/>
    <x v="8"/>
    <n v="7"/>
    <x v="29"/>
    <s v=""/>
  </r>
  <r>
    <x v="3133"/>
    <n v="29.9"/>
    <n v="37.200000000000003"/>
    <d v="1899-12-30T16:08:00"/>
    <n v="25.3"/>
    <d v="1899-12-30T05:13:00"/>
    <n v="11.9"/>
    <s v="Sat"/>
    <n v="51492142"/>
    <n v="1210966"/>
    <s v="07-31"/>
    <x v="8"/>
    <n v="7"/>
    <x v="30"/>
    <s v=""/>
  </r>
  <r>
    <x v="3134"/>
    <n v="28.1"/>
    <n v="35.1"/>
    <d v="1899-12-30T12:27:00"/>
    <n v="25"/>
    <d v="1899-12-30T21:27:00"/>
    <n v="10.1"/>
    <s v="Sun"/>
    <n v="44246094"/>
    <n v="1040747"/>
    <s v="08-01"/>
    <x v="8"/>
    <n v="8"/>
    <x v="0"/>
    <s v=""/>
  </r>
  <r>
    <x v="3135"/>
    <n v="27.7"/>
    <n v="32.9"/>
    <d v="1899-12-30T13:39:00"/>
    <n v="25"/>
    <d v="1899-12-30T05:36:00"/>
    <n v="7.9"/>
    <s v="Mon"/>
    <n v="57378873"/>
    <n v="1349630"/>
    <s v="08-02"/>
    <x v="8"/>
    <n v="8"/>
    <x v="1"/>
    <s v=""/>
  </r>
  <r>
    <x v="3136"/>
    <n v="29"/>
    <n v="33.5"/>
    <d v="1899-12-30T16:03:00"/>
    <n v="24.7"/>
    <d v="1899-12-30T05:42:00"/>
    <n v="8.8000000000000007"/>
    <s v="Tue"/>
    <n v="59564988"/>
    <n v="1399124"/>
    <s v="08-03"/>
    <x v="8"/>
    <n v="8"/>
    <x v="2"/>
    <s v=""/>
  </r>
  <r>
    <x v="3137"/>
    <n v="30.1"/>
    <n v="35.5"/>
    <d v="1899-12-30T13:16:00"/>
    <n v="25"/>
    <d v="1899-12-30T04:58:00"/>
    <n v="10.5"/>
    <s v="Wed"/>
    <n v="61940171"/>
    <n v="1456595"/>
    <s v="08-04"/>
    <x v="8"/>
    <n v="8"/>
    <x v="3"/>
    <s v=""/>
  </r>
  <r>
    <x v="3138"/>
    <n v="30.8"/>
    <n v="36.9"/>
    <d v="1899-12-30T15:13:00"/>
    <n v="25.1"/>
    <d v="1899-12-30T05:53:00"/>
    <n v="11.8"/>
    <s v="Thu"/>
    <n v="62004910"/>
    <n v="1458690"/>
    <s v="08-05"/>
    <x v="8"/>
    <n v="8"/>
    <x v="4"/>
    <s v=""/>
  </r>
  <r>
    <x v="3139"/>
    <n v="30.2"/>
    <n v="36.799999999999997"/>
    <d v="1899-12-30T16:40:00"/>
    <n v="25"/>
    <d v="1899-12-30T05:38:00"/>
    <n v="11.8"/>
    <s v="Fri"/>
    <n v="58412598"/>
    <n v="1374479"/>
    <s v="08-06"/>
    <x v="8"/>
    <n v="8"/>
    <x v="5"/>
    <s v=""/>
  </r>
  <r>
    <x v="3140"/>
    <n v="29.1"/>
    <n v="37"/>
    <d v="1899-12-30T14:38:00"/>
    <n v="23.1"/>
    <d v="1899-12-30T22:43:00"/>
    <n v="13.9"/>
    <s v="Sat"/>
    <n v="50199839"/>
    <n v="1181052"/>
    <s v="08-07"/>
    <x v="8"/>
    <n v="8"/>
    <x v="6"/>
    <s v=""/>
  </r>
  <r>
    <x v="3141"/>
    <n v="25.4"/>
    <n v="29"/>
    <d v="1899-12-30T12:59:00"/>
    <n v="23.2"/>
    <d v="1899-12-30T22:58:00"/>
    <n v="5.8"/>
    <s v="Sun"/>
    <n v="42947853"/>
    <n v="1011421"/>
    <s v="08-08"/>
    <x v="8"/>
    <n v="8"/>
    <x v="7"/>
    <s v=""/>
  </r>
  <r>
    <x v="3142"/>
    <n v="27.4"/>
    <n v="33"/>
    <d v="1899-12-30T16:45:00"/>
    <n v="23.1"/>
    <d v="1899-12-30T00:08:00"/>
    <n v="9.9"/>
    <s v="Mon"/>
    <n v="57322518"/>
    <n v="1349357"/>
    <s v="08-09"/>
    <x v="8"/>
    <n v="8"/>
    <x v="8"/>
    <s v=""/>
  </r>
  <r>
    <x v="3143"/>
    <n v="23.5"/>
    <n v="27.8"/>
    <d v="1899-12-30T13:05:00"/>
    <n v="21"/>
    <d v="1899-12-30T08:36:00"/>
    <n v="6.8"/>
    <s v="Tue"/>
    <n v="68009562"/>
    <n v="1599030"/>
    <s v="08-10"/>
    <x v="8"/>
    <n v="8"/>
    <x v="9"/>
    <s v=""/>
  </r>
  <r>
    <x v="3144"/>
    <n v="25.6"/>
    <n v="32.5"/>
    <d v="1899-12-30T14:32:00"/>
    <n v="21.9"/>
    <d v="1899-12-30T00:54:00"/>
    <n v="10.6"/>
    <s v="Wed"/>
    <n v="71748809"/>
    <n v="1688511"/>
    <s v="08-11"/>
    <x v="8"/>
    <n v="8"/>
    <x v="10"/>
    <s v=""/>
  </r>
  <r>
    <x v="3145"/>
    <n v="26.1"/>
    <n v="30.9"/>
    <d v="1899-12-30T14:49:00"/>
    <n v="21.6"/>
    <d v="1899-12-30T04:16:00"/>
    <n v="9.3000000000000007"/>
    <s v="Thu"/>
    <n v="73411891"/>
    <n v="1727720"/>
    <s v="08-12"/>
    <x v="8"/>
    <n v="8"/>
    <x v="11"/>
    <s v=""/>
  </r>
  <r>
    <x v="3146"/>
    <n v="25.7"/>
    <n v="30.2"/>
    <d v="1899-12-30T14:28:00"/>
    <n v="23.4"/>
    <d v="1899-12-30T05:33:00"/>
    <n v="6.8"/>
    <s v="Fri"/>
    <n v="71406086"/>
    <n v="1677803"/>
    <s v="08-13"/>
    <x v="8"/>
    <n v="8"/>
    <x v="12"/>
    <s v=""/>
  </r>
  <r>
    <x v="3147"/>
    <n v="23.3"/>
    <n v="26.6"/>
    <d v="1899-12-30T16:11:00"/>
    <n v="21.7"/>
    <d v="1899-12-30T23:53:00"/>
    <n v="4.9000000000000004"/>
    <s v="Sat"/>
    <n v="57571468"/>
    <n v="1350541"/>
    <s v="08-14"/>
    <x v="8"/>
    <n v="8"/>
    <x v="13"/>
    <s v=""/>
  </r>
  <r>
    <x v="3148"/>
    <n v="23.5"/>
    <n v="28.2"/>
    <d v="1899-12-30T13:07:00"/>
    <n v="20.9"/>
    <d v="1899-12-30T05:48:00"/>
    <n v="7.3"/>
    <s v="Sun"/>
    <n v="47488782"/>
    <n v="1113574"/>
    <s v="08-15"/>
    <x v="8"/>
    <n v="8"/>
    <x v="14"/>
    <s v="광복절"/>
  </r>
  <r>
    <x v="3149"/>
    <n v="23.5"/>
    <n v="27.5"/>
    <d v="1899-12-30T14:56:00"/>
    <n v="20.8"/>
    <d v="1899-12-30T05:02:00"/>
    <n v="6.7"/>
    <s v="Mon"/>
    <n v="61154586"/>
    <n v="1437446"/>
    <s v="08-16"/>
    <x v="8"/>
    <n v="8"/>
    <x v="15"/>
    <s v="광복절 대체 휴일"/>
  </r>
  <r>
    <x v="3150"/>
    <n v="23.6"/>
    <n v="26.9"/>
    <d v="1899-12-30T12:15:00"/>
    <n v="21.7"/>
    <d v="1899-12-30T03:32:00"/>
    <n v="5.2"/>
    <s v="Tue"/>
    <n v="72495999"/>
    <n v="1706346"/>
    <s v="08-17"/>
    <x v="8"/>
    <n v="8"/>
    <x v="16"/>
    <s v=""/>
  </r>
  <r>
    <x v="3151"/>
    <n v="23.1"/>
    <n v="26.1"/>
    <d v="1899-12-30T15:08:00"/>
    <n v="21.2"/>
    <d v="1899-12-30T04:57:00"/>
    <n v="4.9000000000000004"/>
    <s v="Wed"/>
    <n v="74387391"/>
    <n v="1752708"/>
    <s v="08-18"/>
    <x v="8"/>
    <n v="8"/>
    <x v="17"/>
    <s v=""/>
  </r>
  <r>
    <x v="3152"/>
    <n v="24.3"/>
    <n v="28.3"/>
    <d v="1899-12-30T16:36:00"/>
    <n v="21.6"/>
    <d v="1899-12-30T00:42:00"/>
    <n v="6.7"/>
    <s v="Thu"/>
    <n v="74483386"/>
    <n v="1751719"/>
    <s v="08-19"/>
    <x v="8"/>
    <n v="8"/>
    <x v="18"/>
    <s v=""/>
  </r>
  <r>
    <x v="3153"/>
    <n v="25"/>
    <n v="31.9"/>
    <d v="1899-12-30T14:33:00"/>
    <n v="19.7"/>
    <d v="1899-12-30T05:15:00"/>
    <n v="12.2"/>
    <s v="Fri"/>
    <n v="74563903"/>
    <n v="1751234"/>
    <s v="08-20"/>
    <x v="8"/>
    <n v="8"/>
    <x v="19"/>
    <s v=""/>
  </r>
  <r>
    <x v="3154"/>
    <n v="23.1"/>
    <n v="25.8"/>
    <d v="1899-12-30T13:40:00"/>
    <n v="21.9"/>
    <d v="1899-12-30T16:28:00"/>
    <n v="3.9"/>
    <s v="Sat"/>
    <n v="61631850"/>
    <n v="1449891"/>
    <s v="08-21"/>
    <x v="8"/>
    <n v="8"/>
    <x v="20"/>
    <s v=""/>
  </r>
  <r>
    <x v="3155"/>
    <n v="26.1"/>
    <n v="31.5"/>
    <d v="1899-12-30T16:16:00"/>
    <n v="22.1"/>
    <d v="1899-12-30T05:18:00"/>
    <n v="9.4"/>
    <s v="Sun"/>
    <n v="50216615"/>
    <n v="1181861"/>
    <s v="08-22"/>
    <x v="8"/>
    <n v="8"/>
    <x v="21"/>
    <s v=""/>
  </r>
  <r>
    <x v="3156"/>
    <n v="23.1"/>
    <n v="24.9"/>
    <d v="1899-12-30T14:20:00"/>
    <n v="21.2"/>
    <d v="1899-12-30T22:43:00"/>
    <n v="3.7"/>
    <s v="Mon"/>
    <n v="75257069"/>
    <n v="1772398"/>
    <s v="08-23"/>
    <x v="8"/>
    <n v="8"/>
    <x v="22"/>
    <s v=""/>
  </r>
  <r>
    <x v="3157"/>
    <n v="24.4"/>
    <n v="29.2"/>
    <d v="1899-12-30T17:42:00"/>
    <n v="21.5"/>
    <d v="1899-12-30T00:01:00"/>
    <n v="7.7"/>
    <s v="Tue"/>
    <n v="80160997"/>
    <n v="1886767"/>
    <s v="08-24"/>
    <x v="8"/>
    <n v="8"/>
    <x v="23"/>
    <s v=""/>
  </r>
  <r>
    <x v="3158"/>
    <n v="25.3"/>
    <n v="27.7"/>
    <d v="1899-12-30T16:28:00"/>
    <n v="22.9"/>
    <d v="1899-12-30T05:38:00"/>
    <n v="4.8"/>
    <s v="Wed"/>
    <n v="78514462"/>
    <n v="1850253"/>
    <s v="08-25"/>
    <x v="8"/>
    <n v="8"/>
    <x v="24"/>
    <s v=""/>
  </r>
  <r>
    <x v="3159"/>
    <n v="27.4"/>
    <n v="34.4"/>
    <d v="1899-12-30T15:20:00"/>
    <n v="22.9"/>
    <d v="1899-12-30T06:12:00"/>
    <n v="11.5"/>
    <s v="Thu"/>
    <n v="78175884"/>
    <n v="1842577"/>
    <s v="08-26"/>
    <x v="8"/>
    <n v="8"/>
    <x v="25"/>
    <s v=""/>
  </r>
  <r>
    <x v="3160"/>
    <n v="23.7"/>
    <n v="28.7"/>
    <d v="1899-12-30T15:33:00"/>
    <n v="21.5"/>
    <d v="1899-12-30T20:07:00"/>
    <n v="7.2"/>
    <s v="Fri"/>
    <n v="76749325"/>
    <n v="1807937"/>
    <s v="08-27"/>
    <x v="8"/>
    <n v="8"/>
    <x v="26"/>
    <s v=""/>
  </r>
  <r>
    <x v="3161"/>
    <n v="25.6"/>
    <n v="31.9"/>
    <d v="1899-12-30T14:57:00"/>
    <n v="20.9"/>
    <d v="1899-12-30T03:45:00"/>
    <n v="11"/>
    <s v="Sat"/>
    <n v="60755980"/>
    <n v="1431376"/>
    <s v="08-28"/>
    <x v="8"/>
    <n v="8"/>
    <x v="27"/>
    <s v=""/>
  </r>
  <r>
    <x v="3162"/>
    <n v="23.6"/>
    <n v="26.6"/>
    <d v="1899-12-30T16:05:00"/>
    <n v="21.3"/>
    <d v="1899-12-30T11:54:00"/>
    <n v="5.3"/>
    <s v="Sun"/>
    <n v="50980962"/>
    <n v="1201851"/>
    <s v="08-29"/>
    <x v="8"/>
    <n v="8"/>
    <x v="28"/>
    <s v=""/>
  </r>
  <r>
    <x v="3163"/>
    <n v="25.2"/>
    <n v="30.6"/>
    <d v="1899-12-30T15:20:00"/>
    <n v="22"/>
    <d v="1899-12-30T05:24:00"/>
    <n v="8.6"/>
    <s v="Mon"/>
    <n v="75232666"/>
    <n v="1771284"/>
    <s v="08-30"/>
    <x v="8"/>
    <n v="8"/>
    <x v="29"/>
    <s v=""/>
  </r>
  <r>
    <x v="3164"/>
    <n v="24.4"/>
    <n v="29.1"/>
    <d v="1899-12-30T15:33:00"/>
    <n v="21.5"/>
    <d v="1899-12-30T23:34:00"/>
    <n v="7.6"/>
    <s v="Tue"/>
    <n v="78415776"/>
    <n v="1846799"/>
    <s v="08-31"/>
    <x v="8"/>
    <n v="8"/>
    <x v="30"/>
    <s v=""/>
  </r>
  <r>
    <x v="3165"/>
    <n v="21.9"/>
    <n v="28.2"/>
    <d v="1899-12-30T12:56:00"/>
    <n v="20"/>
    <d v="1899-12-30T07:48:00"/>
    <n v="8.1999999999999993"/>
    <s v="Wed"/>
    <n v="78555239"/>
    <n v="1848131"/>
    <s v="09-01"/>
    <x v="8"/>
    <n v="9"/>
    <x v="0"/>
    <s v=""/>
  </r>
  <r>
    <x v="3166"/>
    <n v="21.8"/>
    <n v="24.7"/>
    <d v="1899-12-30T13:02:00"/>
    <n v="20.100000000000001"/>
    <d v="1899-12-30T20:50:00"/>
    <n v="4.5999999999999996"/>
    <s v="Thu"/>
    <n v="78088579"/>
    <n v="1837225"/>
    <s v="09-02"/>
    <x v="8"/>
    <n v="9"/>
    <x v="1"/>
    <s v=""/>
  </r>
  <r>
    <x v="3167"/>
    <n v="20.5"/>
    <n v="22.7"/>
    <d v="1899-12-30T13:36:00"/>
    <n v="19.3"/>
    <d v="1899-12-30T07:45:00"/>
    <n v="3.4"/>
    <s v="Fri"/>
    <n v="77321589"/>
    <n v="1816905"/>
    <s v="09-03"/>
    <x v="8"/>
    <n v="9"/>
    <x v="2"/>
    <s v=""/>
  </r>
  <r>
    <x v="3168"/>
    <n v="22.4"/>
    <n v="26.8"/>
    <d v="1899-12-30T15:21:00"/>
    <n v="18.8"/>
    <d v="1899-12-30T06:11:00"/>
    <n v="8"/>
    <s v="Sat"/>
    <n v="63099240"/>
    <n v="1484068"/>
    <s v="09-04"/>
    <x v="8"/>
    <n v="9"/>
    <x v="3"/>
    <s v=""/>
  </r>
  <r>
    <x v="3169"/>
    <n v="21.8"/>
    <n v="25.1"/>
    <d v="1899-12-30T13:00:00"/>
    <n v="19.3"/>
    <d v="1899-12-30T06:02:00"/>
    <n v="5.8"/>
    <s v="Sun"/>
    <n v="53680872"/>
    <n v="1262043"/>
    <s v="09-05"/>
    <x v="8"/>
    <n v="9"/>
    <x v="4"/>
    <s v=""/>
  </r>
  <r>
    <x v="3170"/>
    <n v="21.8"/>
    <n v="25.6"/>
    <d v="1899-12-30T12:21:00"/>
    <n v="19.399999999999999"/>
    <d v="1899-12-30T02:11:00"/>
    <n v="6.2"/>
    <s v="Mon"/>
    <n v="77668989"/>
    <n v="1827989"/>
    <s v="09-06"/>
    <x v="8"/>
    <n v="9"/>
    <x v="5"/>
    <s v=""/>
  </r>
  <r>
    <x v="3171"/>
    <n v="22.2"/>
    <n v="25.5"/>
    <d v="1899-12-30T13:24:00"/>
    <n v="19.899999999999999"/>
    <d v="1899-12-30T00:01:00"/>
    <n v="5.6"/>
    <s v="Tue"/>
    <n v="80692826"/>
    <n v="1895324"/>
    <s v="09-07"/>
    <x v="8"/>
    <n v="9"/>
    <x v="6"/>
    <s v=""/>
  </r>
  <r>
    <x v="3172"/>
    <n v="23.7"/>
    <n v="28.8"/>
    <d v="1899-12-30T15:03:00"/>
    <n v="20.100000000000001"/>
    <d v="1899-12-30T23:53:00"/>
    <n v="8.6999999999999993"/>
    <s v="Wed"/>
    <n v="81764608"/>
    <n v="1920885"/>
    <s v="09-08"/>
    <x v="8"/>
    <n v="9"/>
    <x v="7"/>
    <s v=""/>
  </r>
  <r>
    <x v="3173"/>
    <n v="23.7"/>
    <n v="29.6"/>
    <d v="1899-12-30T14:22:00"/>
    <n v="18.7"/>
    <d v="1899-12-30T05:37:00"/>
    <n v="10.9"/>
    <s v="Thu"/>
    <n v="80755627"/>
    <n v="1898124"/>
    <s v="09-09"/>
    <x v="8"/>
    <n v="9"/>
    <x v="8"/>
    <s v=""/>
  </r>
  <r>
    <x v="3174"/>
    <n v="22.6"/>
    <n v="26.3"/>
    <d v="1899-12-30T12:57:00"/>
    <n v="20.2"/>
    <d v="1899-12-30T23:49:00"/>
    <n v="6.1"/>
    <s v="Fri"/>
    <n v="76720550"/>
    <n v="1806823"/>
    <s v="09-10"/>
    <x v="8"/>
    <n v="9"/>
    <x v="9"/>
    <s v=""/>
  </r>
  <r>
    <x v="3175"/>
    <n v="23.8"/>
    <n v="30.9"/>
    <d v="1899-12-30T15:42:00"/>
    <n v="18.5"/>
    <d v="1899-12-30T05:43:00"/>
    <n v="12.4"/>
    <s v="Sat"/>
    <n v="62805053"/>
    <n v="1479441"/>
    <s v="09-11"/>
    <x v="8"/>
    <n v="9"/>
    <x v="10"/>
    <s v=""/>
  </r>
  <r>
    <x v="3176"/>
    <n v="24.3"/>
    <n v="30.8"/>
    <d v="1899-12-30T14:59:00"/>
    <n v="18.2"/>
    <d v="1899-12-30T06:10:00"/>
    <n v="12.6"/>
    <s v="Sun"/>
    <n v="52467891"/>
    <n v="1235449"/>
    <s v="09-12"/>
    <x v="8"/>
    <n v="9"/>
    <x v="11"/>
    <s v=""/>
  </r>
  <r>
    <x v="3177"/>
    <n v="23.1"/>
    <n v="25.8"/>
    <d v="1899-12-30T11:58:00"/>
    <n v="20.9"/>
    <d v="1899-12-30T23:43:00"/>
    <n v="4.9000000000000004"/>
    <s v="Mon"/>
    <n v="78219235"/>
    <n v="1839595"/>
    <s v="09-13"/>
    <x v="8"/>
    <n v="9"/>
    <x v="12"/>
    <s v=""/>
  </r>
  <r>
    <x v="3178"/>
    <n v="22.5"/>
    <n v="24.5"/>
    <d v="1899-12-30T12:38:00"/>
    <n v="20.8"/>
    <d v="1899-12-30T01:09:00"/>
    <n v="3.7"/>
    <s v="Tue"/>
    <n v="78724206"/>
    <n v="1848579"/>
    <s v="09-14"/>
    <x v="8"/>
    <n v="9"/>
    <x v="13"/>
    <s v=""/>
  </r>
  <r>
    <x v="3179"/>
    <n v="22.7"/>
    <n v="26.7"/>
    <d v="1899-12-30T13:28:00"/>
    <n v="19.3"/>
    <d v="1899-12-30T23:58:00"/>
    <n v="7.4"/>
    <s v="Wed"/>
    <n v="79701164"/>
    <n v="1875628"/>
    <s v="09-15"/>
    <x v="8"/>
    <n v="9"/>
    <x v="14"/>
    <s v=""/>
  </r>
  <r>
    <x v="3180"/>
    <n v="22.2"/>
    <n v="25.8"/>
    <d v="1899-12-30T11:46:00"/>
    <n v="16.899999999999999"/>
    <d v="1899-12-30T04:44:00"/>
    <n v="8.9"/>
    <s v="Thu"/>
    <n v="78325056"/>
    <n v="1845730"/>
    <s v="09-16"/>
    <x v="8"/>
    <n v="9"/>
    <x v="15"/>
    <s v=""/>
  </r>
  <r>
    <x v="3181"/>
    <n v="20.5"/>
    <n v="22.6"/>
    <d v="1899-12-30T14:37:00"/>
    <n v="18.100000000000001"/>
    <d v="1899-12-30T06:58:00"/>
    <n v="4.5"/>
    <s v="Fri"/>
    <n v="77414621"/>
    <n v="1824056"/>
    <s v="09-17"/>
    <x v="8"/>
    <n v="9"/>
    <x v="16"/>
    <s v=""/>
  </r>
  <r>
    <x v="3182"/>
    <n v="21.5"/>
    <n v="26.6"/>
    <d v="1899-12-30T11:34:00"/>
    <n v="16.899999999999999"/>
    <d v="1899-12-30T06:00:00"/>
    <n v="9.6999999999999993"/>
    <s v="Sat"/>
    <n v="60123269"/>
    <n v="1419329"/>
    <s v="09-18"/>
    <x v="8"/>
    <n v="9"/>
    <x v="17"/>
    <s v=""/>
  </r>
  <r>
    <x v="3183"/>
    <n v="21.7"/>
    <n v="27.1"/>
    <d v="1899-12-30T14:14:00"/>
    <n v="17.2"/>
    <d v="1899-12-30T03:38:00"/>
    <n v="9.9"/>
    <s v="Sun"/>
    <n v="49589866"/>
    <n v="1171458"/>
    <s v="09-19"/>
    <x v="8"/>
    <n v="9"/>
    <x v="18"/>
    <s v=""/>
  </r>
  <r>
    <x v="3184"/>
    <n v="21.7"/>
    <n v="26.3"/>
    <d v="1899-12-30T14:44:00"/>
    <n v="16.600000000000001"/>
    <d v="1899-12-30T06:13:00"/>
    <n v="9.6999999999999993"/>
    <s v="Mon"/>
    <n v="47278984"/>
    <n v="1115176"/>
    <s v="09-20"/>
    <x v="8"/>
    <n v="9"/>
    <x v="19"/>
    <s v="추석 전날"/>
  </r>
  <r>
    <x v="3185"/>
    <n v="22.9"/>
    <n v="26.5"/>
    <d v="1899-12-30T17:10:00"/>
    <n v="20"/>
    <d v="1899-12-30T02:51:00"/>
    <n v="6.5"/>
    <s v="Tue"/>
    <n v="39522637"/>
    <n v="931280"/>
    <s v="09-21"/>
    <x v="8"/>
    <n v="9"/>
    <x v="20"/>
    <s v="추석"/>
  </r>
  <r>
    <x v="3186"/>
    <n v="24.1"/>
    <n v="29.6"/>
    <d v="1899-12-30T15:45:00"/>
    <n v="18.2"/>
    <d v="1899-12-30T06:08:00"/>
    <n v="11.4"/>
    <s v="Wed"/>
    <n v="43642789"/>
    <n v="1029498"/>
    <s v="09-22"/>
    <x v="8"/>
    <n v="9"/>
    <x v="21"/>
    <s v="추석 다음날"/>
  </r>
  <r>
    <x v="3187"/>
    <n v="21.6"/>
    <n v="26.6"/>
    <d v="1899-12-30T13:56:00"/>
    <n v="17.600000000000001"/>
    <d v="1899-12-30T23:43:00"/>
    <n v="9"/>
    <s v="Thu"/>
    <n v="69669874"/>
    <n v="1644496"/>
    <s v="09-23"/>
    <x v="8"/>
    <n v="9"/>
    <x v="22"/>
    <s v=""/>
  </r>
  <r>
    <x v="3188"/>
    <n v="19.7"/>
    <n v="25.8"/>
    <d v="1899-12-30T12:18:00"/>
    <n v="15.1"/>
    <d v="1899-12-30T05:43:00"/>
    <n v="10.7"/>
    <s v="Fri"/>
    <n v="77579230"/>
    <n v="1833156"/>
    <s v="09-24"/>
    <x v="8"/>
    <n v="9"/>
    <x v="23"/>
    <s v=""/>
  </r>
  <r>
    <x v="3189"/>
    <n v="20.6"/>
    <n v="23.6"/>
    <d v="1899-12-30T15:22:00"/>
    <n v="17.5"/>
    <d v="1899-12-30T01:43:00"/>
    <n v="6.1"/>
    <s v="Sat"/>
    <n v="65824004"/>
    <n v="1552851"/>
    <s v="09-25"/>
    <x v="8"/>
    <n v="9"/>
    <x v="24"/>
    <s v=""/>
  </r>
  <r>
    <x v="3190"/>
    <n v="20.5"/>
    <n v="24.9"/>
    <d v="1899-12-30T11:57:00"/>
    <n v="17.899999999999999"/>
    <d v="1899-12-30T04:33:00"/>
    <n v="7"/>
    <s v="Sun"/>
    <n v="55961479"/>
    <n v="1319061"/>
    <s v="09-26"/>
    <x v="8"/>
    <n v="9"/>
    <x v="25"/>
    <s v=""/>
  </r>
  <r>
    <x v="3191"/>
    <n v="20.399999999999999"/>
    <n v="24.8"/>
    <d v="1899-12-30T15:25:00"/>
    <n v="17.8"/>
    <d v="1899-12-30T05:36:00"/>
    <n v="7"/>
    <s v="Mon"/>
    <n v="77024991"/>
    <n v="1814629"/>
    <s v="09-27"/>
    <x v="8"/>
    <n v="9"/>
    <x v="26"/>
    <s v=""/>
  </r>
  <r>
    <x v="3192"/>
    <n v="21.8"/>
    <n v="26"/>
    <d v="1899-12-30T13:30:00"/>
    <n v="19"/>
    <d v="1899-12-30T05:43:00"/>
    <n v="7"/>
    <s v="Tue"/>
    <n v="79946511"/>
    <n v="1886039"/>
    <s v="09-28"/>
    <x v="8"/>
    <n v="9"/>
    <x v="27"/>
    <s v=""/>
  </r>
  <r>
    <x v="3193"/>
    <n v="22.4"/>
    <n v="27.3"/>
    <d v="1899-12-30T14:30:00"/>
    <n v="19.8"/>
    <d v="1899-12-30T07:02:00"/>
    <n v="7.5"/>
    <s v="Wed"/>
    <n v="80867681"/>
    <n v="1909060"/>
    <s v="09-29"/>
    <x v="8"/>
    <n v="9"/>
    <x v="28"/>
    <s v=""/>
  </r>
  <r>
    <x v="3194"/>
    <n v="21.9"/>
    <n v="27"/>
    <d v="1899-12-30T15:09:00"/>
    <n v="18.100000000000001"/>
    <d v="1899-12-30T23:54:00"/>
    <n v="8.9"/>
    <s v="Thu"/>
    <n v="79609630"/>
    <n v="1878362"/>
    <s v="09-30"/>
    <x v="8"/>
    <n v="9"/>
    <x v="29"/>
    <s v=""/>
  </r>
  <r>
    <x v="3195"/>
    <n v="21.6"/>
    <n v="28.9"/>
    <d v="1899-12-30T16:06:00"/>
    <n v="15.4"/>
    <d v="1899-12-30T05:52:00"/>
    <n v="13.5"/>
    <s v="Fri"/>
    <n v="77679355"/>
    <n v="1832952"/>
    <s v="10-01"/>
    <x v="8"/>
    <n v="10"/>
    <x v="0"/>
    <s v=""/>
  </r>
  <r>
    <x v="3196"/>
    <n v="22.3"/>
    <n v="29.1"/>
    <d v="1899-12-30T14:53:00"/>
    <n v="17.399999999999999"/>
    <d v="1899-12-30T05:37:00"/>
    <n v="11.7"/>
    <s v="Sat"/>
    <n v="63495925"/>
    <n v="1498566"/>
    <s v="10-02"/>
    <x v="8"/>
    <n v="10"/>
    <x v="1"/>
    <s v=""/>
  </r>
  <r>
    <x v="3197"/>
    <n v="22.4"/>
    <n v="30.9"/>
    <d v="1899-12-30T15:19:00"/>
    <n v="16"/>
    <d v="1899-12-30T05:21:00"/>
    <n v="14.9"/>
    <s v="Sun"/>
    <n v="52734726"/>
    <n v="1243436"/>
    <s v="10-03"/>
    <x v="8"/>
    <n v="10"/>
    <x v="2"/>
    <s v="개천절"/>
  </r>
  <r>
    <x v="3198"/>
    <n v="24.3"/>
    <n v="31.5"/>
    <d v="1899-12-30T14:43:00"/>
    <n v="16.600000000000001"/>
    <d v="1899-12-30T04:29:00"/>
    <n v="14.9"/>
    <s v="Mon"/>
    <n v="65398399"/>
    <n v="1541919"/>
    <s v="10-04"/>
    <x v="8"/>
    <n v="10"/>
    <x v="3"/>
    <s v="개천절 대체 휴일"/>
  </r>
  <r>
    <x v="3199"/>
    <n v="24"/>
    <n v="30.1"/>
    <d v="1899-12-30T14:20:00"/>
    <n v="19.7"/>
    <d v="1899-12-30T03:59:00"/>
    <n v="10.4"/>
    <s v="Tue"/>
    <n v="78653016"/>
    <n v="1854819"/>
    <s v="10-05"/>
    <x v="8"/>
    <n v="10"/>
    <x v="4"/>
    <s v=""/>
  </r>
  <r>
    <x v="3200"/>
    <n v="22.1"/>
    <n v="26.5"/>
    <d v="1899-12-30T11:18:00"/>
    <n v="19.7"/>
    <d v="1899-12-30T06:33:00"/>
    <n v="6.8"/>
    <s v="Wed"/>
    <n v="78420310"/>
    <n v="1850454"/>
    <s v="10-06"/>
    <x v="8"/>
    <n v="10"/>
    <x v="5"/>
    <s v=""/>
  </r>
  <r>
    <x v="3201"/>
    <n v="23.3"/>
    <n v="28.6"/>
    <d v="1899-12-30T15:10:00"/>
    <n v="18.399999999999999"/>
    <d v="1899-12-30T06:10:00"/>
    <n v="10.199999999999999"/>
    <s v="Thu"/>
    <n v="80167505"/>
    <n v="1888030"/>
    <s v="10-07"/>
    <x v="8"/>
    <n v="10"/>
    <x v="6"/>
    <s v=""/>
  </r>
  <r>
    <x v="3202"/>
    <n v="22.2"/>
    <n v="25.3"/>
    <d v="1899-12-30T11:20:00"/>
    <n v="20.9"/>
    <d v="1899-12-30T20:29:00"/>
    <n v="4.4000000000000004"/>
    <s v="Fri"/>
    <n v="78573403"/>
    <n v="1851538"/>
    <s v="10-08"/>
    <x v="8"/>
    <n v="10"/>
    <x v="7"/>
    <s v=""/>
  </r>
  <r>
    <x v="3203"/>
    <n v="23.4"/>
    <n v="28.9"/>
    <d v="1899-12-30T14:04:00"/>
    <n v="20.6"/>
    <d v="1899-12-30T03:56:00"/>
    <n v="8.3000000000000007"/>
    <s v="Sat"/>
    <n v="60670294"/>
    <n v="1431728"/>
    <s v="10-09"/>
    <x v="8"/>
    <n v="10"/>
    <x v="8"/>
    <s v="한글날"/>
  </r>
  <r>
    <x v="3204"/>
    <n v="25.1"/>
    <n v="31.8"/>
    <d v="1899-12-30T13:22:00"/>
    <n v="20"/>
    <d v="1899-12-30T07:02:00"/>
    <n v="11.8"/>
    <s v="Sun"/>
    <n v="50694207"/>
    <n v="1196821"/>
    <s v="10-10"/>
    <x v="8"/>
    <n v="10"/>
    <x v="9"/>
    <s v=""/>
  </r>
  <r>
    <x v="3205"/>
    <n v="17.8"/>
    <n v="25.1"/>
    <d v="1899-12-30T00:01:00"/>
    <n v="15.4"/>
    <d v="1899-12-30T10:47:00"/>
    <n v="9.6999999999999993"/>
    <s v="Mon"/>
    <n v="68282995"/>
    <n v="1611636"/>
    <s v="10-11"/>
    <x v="8"/>
    <n v="10"/>
    <x v="10"/>
    <s v="한글날 대체 휴일"/>
  </r>
  <r>
    <x v="3206"/>
    <n v="15.9"/>
    <n v="17.3"/>
    <d v="1899-12-30T15:36:00"/>
    <n v="14.7"/>
    <d v="1899-12-30T08:46:00"/>
    <n v="2.6"/>
    <s v="Tue"/>
    <n v="84832406"/>
    <n v="2000418"/>
    <s v="10-12"/>
    <x v="8"/>
    <n v="10"/>
    <x v="11"/>
    <s v=""/>
  </r>
  <r>
    <x v="3207"/>
    <n v="18.2"/>
    <n v="21.7"/>
    <d v="1899-12-30T15:08:00"/>
    <n v="14.7"/>
    <d v="1899-12-30T01:01:00"/>
    <n v="7"/>
    <s v="Wed"/>
    <n v="85968488"/>
    <n v="2030120"/>
    <s v="10-13"/>
    <x v="8"/>
    <n v="10"/>
    <x v="12"/>
    <s v=""/>
  </r>
  <r>
    <x v="3208"/>
    <n v="19.600000000000001"/>
    <n v="26"/>
    <d v="1899-12-30T15:48:00"/>
    <n v="14.6"/>
    <d v="1899-12-30T06:53:00"/>
    <n v="11.4"/>
    <s v="Thu"/>
    <n v="86616054"/>
    <n v="2042600"/>
    <s v="10-14"/>
    <x v="8"/>
    <n v="10"/>
    <x v="13"/>
    <s v=""/>
  </r>
  <r>
    <x v="3209"/>
    <n v="19.2"/>
    <n v="24"/>
    <d v="1899-12-30T11:47:00"/>
    <n v="16.2"/>
    <d v="1899-12-30T06:33:00"/>
    <n v="7.8"/>
    <s v="Fri"/>
    <n v="87153565"/>
    <n v="2051963"/>
    <s v="10-15"/>
    <x v="8"/>
    <n v="10"/>
    <x v="14"/>
    <s v=""/>
  </r>
  <r>
    <x v="3210"/>
    <n v="14.3"/>
    <n v="17.399999999999999"/>
    <d v="1899-12-30T00:06:00"/>
    <n v="8.1"/>
    <d v="1899-12-30T23:46:00"/>
    <n v="9.3000000000000007"/>
    <s v="Sat"/>
    <n v="86900505"/>
    <n v="2044693"/>
    <s v="10-16"/>
    <x v="8"/>
    <n v="10"/>
    <x v="15"/>
    <s v=""/>
  </r>
  <r>
    <x v="3211"/>
    <n v="7.9"/>
    <n v="13.8"/>
    <d v="1899-12-30T15:11:00"/>
    <n v="3.7"/>
    <d v="1899-12-30T06:32:00"/>
    <n v="10.1"/>
    <s v="Sun"/>
    <n v="100703190"/>
    <n v="2365129"/>
    <s v="10-17"/>
    <x v="8"/>
    <n v="10"/>
    <x v="16"/>
    <s v=""/>
  </r>
  <r>
    <x v="3212"/>
    <n v="9.1999999999999993"/>
    <n v="17.600000000000001"/>
    <d v="1899-12-30T15:10:00"/>
    <n v="2"/>
    <d v="1899-12-30T05:48:00"/>
    <n v="15.6"/>
    <s v="Mon"/>
    <n v="128439510"/>
    <n v="3014676"/>
    <s v="10-18"/>
    <x v="8"/>
    <n v="10"/>
    <x v="17"/>
    <s v=""/>
  </r>
  <r>
    <x v="3213"/>
    <n v="11.6"/>
    <n v="18.2"/>
    <d v="1899-12-30T13:28:00"/>
    <n v="6.8"/>
    <d v="1899-12-30T06:54:00"/>
    <n v="11.4"/>
    <s v="Tue"/>
    <n v="131859054"/>
    <n v="3096062"/>
    <s v="10-19"/>
    <x v="8"/>
    <n v="10"/>
    <x v="18"/>
    <s v=""/>
  </r>
  <r>
    <x v="3214"/>
    <n v="10.7"/>
    <n v="17.399999999999999"/>
    <d v="1899-12-30T15:05:00"/>
    <n v="5.0999999999999996"/>
    <d v="1899-12-30T06:13:00"/>
    <n v="12.3"/>
    <s v="Wed"/>
    <n v="132425302"/>
    <n v="3115812"/>
    <s v="10-20"/>
    <x v="8"/>
    <n v="10"/>
    <x v="19"/>
    <s v=""/>
  </r>
  <r>
    <x v="3215"/>
    <n v="11.4"/>
    <n v="16.899999999999999"/>
    <d v="1899-12-30T14:59:00"/>
    <n v="6"/>
    <d v="1899-12-30T05:33:00"/>
    <n v="10.9"/>
    <s v="Thu"/>
    <n v="132618016"/>
    <n v="3125728"/>
    <s v="10-21"/>
    <x v="8"/>
    <n v="10"/>
    <x v="20"/>
    <s v=""/>
  </r>
  <r>
    <x v="3216"/>
    <n v="11.8"/>
    <n v="18"/>
    <d v="1899-12-30T14:34:00"/>
    <n v="6.2"/>
    <d v="1899-12-30T06:35:00"/>
    <n v="11.8"/>
    <s v="Fri"/>
    <n v="133243368"/>
    <n v="3135584"/>
    <s v="10-22"/>
    <x v="8"/>
    <n v="10"/>
    <x v="21"/>
    <s v=""/>
  </r>
  <r>
    <x v="3217"/>
    <n v="11.7"/>
    <n v="19.3"/>
    <d v="1899-12-30T15:28:00"/>
    <n v="5.5"/>
    <d v="1899-12-30T06:22:00"/>
    <n v="13.8"/>
    <s v="Sat"/>
    <n v="117347792"/>
    <n v="2752316"/>
    <s v="10-23"/>
    <x v="8"/>
    <n v="10"/>
    <x v="22"/>
    <s v=""/>
  </r>
  <r>
    <x v="3218"/>
    <n v="11.8"/>
    <n v="19.899999999999999"/>
    <d v="1899-12-30T14:17:00"/>
    <n v="5.2"/>
    <d v="1899-12-30T06:17:00"/>
    <n v="14.7"/>
    <s v="Sun"/>
    <n v="106549155"/>
    <n v="2495336"/>
    <s v="10-24"/>
    <x v="8"/>
    <n v="10"/>
    <x v="23"/>
    <s v=""/>
  </r>
  <r>
    <x v="3219"/>
    <n v="12.4"/>
    <n v="20.399999999999999"/>
    <d v="1899-12-30T14:24:00"/>
    <n v="7"/>
    <d v="1899-12-30T06:45:00"/>
    <n v="13.4"/>
    <s v="Mon"/>
    <n v="126891273"/>
    <n v="2985727"/>
    <s v="10-25"/>
    <x v="8"/>
    <n v="10"/>
    <x v="24"/>
    <s v=""/>
  </r>
  <r>
    <x v="3220"/>
    <n v="12"/>
    <n v="20.2"/>
    <d v="1899-12-30T15:41:00"/>
    <n v="5"/>
    <d v="1899-12-30T06:42:00"/>
    <n v="15.2"/>
    <s v="Tue"/>
    <n v="135226729"/>
    <n v="3178542"/>
    <s v="10-26"/>
    <x v="8"/>
    <n v="10"/>
    <x v="25"/>
    <s v=""/>
  </r>
  <r>
    <x v="3221"/>
    <n v="14.1"/>
    <n v="21.4"/>
    <d v="1899-12-30T14:04:00"/>
    <n v="9.5"/>
    <d v="1899-12-30T07:37:00"/>
    <n v="11.9"/>
    <s v="Wed"/>
    <n v="129578842"/>
    <n v="3043689"/>
    <s v="10-27"/>
    <x v="8"/>
    <n v="10"/>
    <x v="26"/>
    <s v=""/>
  </r>
  <r>
    <x v="3222"/>
    <n v="13.9"/>
    <n v="20.6"/>
    <d v="1899-12-30T14:12:00"/>
    <n v="5.7"/>
    <d v="1899-12-30T06:32:00"/>
    <n v="14.9"/>
    <s v="Thu"/>
    <n v="127033442"/>
    <n v="2975418"/>
    <s v="10-28"/>
    <x v="8"/>
    <n v="10"/>
    <x v="27"/>
    <s v=""/>
  </r>
  <r>
    <x v="3223"/>
    <n v="12.8"/>
    <n v="18.899999999999999"/>
    <d v="1899-12-30T11:31:00"/>
    <n v="7.3"/>
    <d v="1899-12-30T06:33:00"/>
    <n v="11.6"/>
    <s v="Fri"/>
    <n v="124311508"/>
    <n v="2912008"/>
    <s v="10-29"/>
    <x v="8"/>
    <n v="10"/>
    <x v="28"/>
    <s v=""/>
  </r>
  <r>
    <x v="3224"/>
    <n v="11.8"/>
    <n v="17.8"/>
    <d v="1899-12-30T14:26:00"/>
    <n v="7.6"/>
    <d v="1899-12-30T07:15:00"/>
    <n v="10.199999999999999"/>
    <s v="Sat"/>
    <n v="115233902"/>
    <n v="2699199"/>
    <s v="10-30"/>
    <x v="8"/>
    <n v="10"/>
    <x v="29"/>
    <s v=""/>
  </r>
  <r>
    <x v="3225"/>
    <n v="12.8"/>
    <n v="21.6"/>
    <d v="1899-12-30T14:49:00"/>
    <n v="6.4"/>
    <d v="1899-12-30T06:27:00"/>
    <n v="15.2"/>
    <s v="Sun"/>
    <n v="105048910"/>
    <n v="2456099"/>
    <s v="10-31"/>
    <x v="8"/>
    <n v="10"/>
    <x v="30"/>
    <s v=""/>
  </r>
  <r>
    <x v="3226"/>
    <n v="14.3"/>
    <n v="20.100000000000001"/>
    <d v="1899-12-30T13:27:00"/>
    <n v="7.7"/>
    <d v="1899-12-30T07:11:00"/>
    <n v="12.4"/>
    <s v="Mon"/>
    <n v="121752582"/>
    <n v="2846037"/>
    <s v="11-01"/>
    <x v="8"/>
    <n v="11"/>
    <x v="0"/>
    <s v=""/>
  </r>
  <r>
    <x v="3227"/>
    <n v="13"/>
    <n v="18.600000000000001"/>
    <d v="1899-12-30T14:27:00"/>
    <n v="7.6"/>
    <d v="1899-12-30T07:11:00"/>
    <n v="11"/>
    <s v="Tue"/>
    <n v="130600693"/>
    <n v="3051739"/>
    <s v="11-02"/>
    <x v="8"/>
    <n v="11"/>
    <x v="1"/>
    <s v=""/>
  </r>
  <r>
    <x v="3228"/>
    <n v="12.2"/>
    <n v="19.3"/>
    <d v="1899-12-30T13:31:00"/>
    <n v="6.2"/>
    <d v="1899-12-30T06:35:00"/>
    <n v="13.1"/>
    <s v="Wed"/>
    <n v="131137909"/>
    <n v="3074203"/>
    <s v="11-03"/>
    <x v="8"/>
    <n v="11"/>
    <x v="2"/>
    <s v=""/>
  </r>
  <r>
    <x v="3229"/>
    <n v="12.3"/>
    <n v="20.5"/>
    <d v="1899-12-30T15:17:00"/>
    <n v="6.4"/>
    <d v="1899-12-30T06:14:00"/>
    <n v="14.1"/>
    <s v="Thu"/>
    <n v="130868872"/>
    <n v="3083102"/>
    <s v="11-04"/>
    <x v="8"/>
    <n v="11"/>
    <x v="3"/>
    <s v=""/>
  </r>
  <r>
    <x v="3230"/>
    <n v="12.5"/>
    <n v="19.5"/>
    <d v="1899-12-30T14:40:00"/>
    <n v="5.4"/>
    <d v="1899-12-30T06:28:00"/>
    <n v="14.1"/>
    <s v="Fri"/>
    <n v="128613574"/>
    <n v="3022683"/>
    <s v="11-05"/>
    <x v="8"/>
    <n v="11"/>
    <x v="4"/>
    <s v=""/>
  </r>
  <r>
    <x v="3231"/>
    <n v="13"/>
    <n v="20.8"/>
    <d v="1899-12-30T13:33:00"/>
    <n v="7.1"/>
    <d v="1899-12-30T06:08:00"/>
    <n v="13.7"/>
    <s v="Sat"/>
    <n v="111620796"/>
    <n v="2622084"/>
    <s v="11-06"/>
    <x v="8"/>
    <n v="11"/>
    <x v="5"/>
    <s v=""/>
  </r>
  <r>
    <x v="3232"/>
    <n v="14.2"/>
    <n v="20.100000000000001"/>
    <d v="1899-12-30T13:25:00"/>
    <n v="8.8000000000000007"/>
    <d v="1899-12-30T03:51:00"/>
    <n v="11.3"/>
    <s v="Sun"/>
    <n v="99551460"/>
    <n v="2333272"/>
    <s v="11-07"/>
    <x v="8"/>
    <n v="11"/>
    <x v="6"/>
    <s v=""/>
  </r>
  <r>
    <x v="3233"/>
    <n v="10.9"/>
    <n v="17.399999999999999"/>
    <d v="1899-12-30T10:24:00"/>
    <n v="8.1999999999999993"/>
    <d v="1899-12-30T23:11:00"/>
    <n v="9.1999999999999993"/>
    <s v="Mon"/>
    <n v="137622286"/>
    <n v="3237809"/>
    <s v="11-08"/>
    <x v="8"/>
    <n v="11"/>
    <x v="7"/>
    <s v=""/>
  </r>
  <r>
    <x v="3234"/>
    <n v="9"/>
    <n v="12.5"/>
    <d v="1899-12-30T13:50:00"/>
    <n v="6.5"/>
    <d v="1899-12-30T23:55:00"/>
    <n v="6"/>
    <s v="Tue"/>
    <n v="156828146"/>
    <n v="3692557"/>
    <s v="11-09"/>
    <x v="8"/>
    <n v="11"/>
    <x v="8"/>
    <s v=""/>
  </r>
  <r>
    <x v="3235"/>
    <n v="8.1"/>
    <n v="11.6"/>
    <d v="1899-12-30T13:40:00"/>
    <n v="5.9"/>
    <d v="1899-12-30T05:08:00"/>
    <n v="5.7"/>
    <s v="Wed"/>
    <n v="167182207"/>
    <n v="3941211"/>
    <s v="11-10"/>
    <x v="8"/>
    <n v="11"/>
    <x v="9"/>
    <s v=""/>
  </r>
  <r>
    <x v="3236"/>
    <n v="8.6999999999999993"/>
    <n v="12.8"/>
    <d v="1899-12-30T11:40:00"/>
    <n v="6.7"/>
    <d v="1899-12-30T23:01:00"/>
    <n v="6.1"/>
    <s v="Thu"/>
    <n v="169025539"/>
    <n v="3977539"/>
    <s v="11-11"/>
    <x v="8"/>
    <n v="11"/>
    <x v="10"/>
    <s v=""/>
  </r>
  <r>
    <x v="3237"/>
    <n v="7.4"/>
    <n v="10.4"/>
    <d v="1899-12-30T13:21:00"/>
    <n v="5.6"/>
    <d v="1899-12-30T02:33:00"/>
    <n v="4.8"/>
    <s v="Fri"/>
    <n v="176262830"/>
    <n v="4143220"/>
    <s v="11-12"/>
    <x v="8"/>
    <n v="11"/>
    <x v="11"/>
    <s v=""/>
  </r>
  <r>
    <x v="3238"/>
    <n v="7.8"/>
    <n v="15.1"/>
    <d v="1899-12-30T14:23:00"/>
    <n v="1.5"/>
    <d v="1899-12-30T05:43:00"/>
    <n v="13.6"/>
    <s v="Sat"/>
    <n v="155300699"/>
    <n v="3644945"/>
    <s v="11-13"/>
    <x v="8"/>
    <n v="11"/>
    <x v="12"/>
    <s v=""/>
  </r>
  <r>
    <x v="3239"/>
    <n v="9.6"/>
    <n v="17.7"/>
    <d v="1899-12-30T14:21:00"/>
    <n v="3"/>
    <d v="1899-12-30T06:40:00"/>
    <n v="14.7"/>
    <s v="Sun"/>
    <n v="140510969"/>
    <n v="3305058"/>
    <s v="11-14"/>
    <x v="8"/>
    <n v="11"/>
    <x v="13"/>
    <s v=""/>
  </r>
  <r>
    <x v="3240"/>
    <n v="9.6999999999999993"/>
    <n v="17.399999999999999"/>
    <d v="1899-12-30T13:55:00"/>
    <n v="4.2"/>
    <d v="1899-12-30T07:19:00"/>
    <n v="13.2"/>
    <s v="Mon"/>
    <n v="158417193"/>
    <n v="3734119"/>
    <s v="11-15"/>
    <x v="8"/>
    <n v="11"/>
    <x v="14"/>
    <s v=""/>
  </r>
  <r>
    <x v="3241"/>
    <n v="9.3000000000000007"/>
    <n v="17.100000000000001"/>
    <d v="1899-12-30T15:19:00"/>
    <n v="3.3"/>
    <d v="1899-12-30T06:55:00"/>
    <n v="13.8"/>
    <s v="Tue"/>
    <n v="165365019"/>
    <n v="3900830"/>
    <s v="11-16"/>
    <x v="8"/>
    <n v="11"/>
    <x v="15"/>
    <s v=""/>
  </r>
  <r>
    <x v="3242"/>
    <n v="9.6"/>
    <n v="15.8"/>
    <d v="1899-12-30T15:28:00"/>
    <n v="1.9"/>
    <d v="1899-12-30T06:48:00"/>
    <n v="13.9"/>
    <s v="Wed"/>
    <n v="163477949"/>
    <n v="3845657"/>
    <s v="11-17"/>
    <x v="8"/>
    <n v="11"/>
    <x v="16"/>
    <s v=""/>
  </r>
  <r>
    <x v="3243"/>
    <n v="10.5"/>
    <n v="18.100000000000001"/>
    <d v="1899-12-30T14:40:00"/>
    <n v="4.4000000000000004"/>
    <d v="1899-12-30T07:34:00"/>
    <n v="13.7"/>
    <s v="Thu"/>
    <n v="156543353"/>
    <n v="3685234"/>
    <s v="11-18"/>
    <x v="8"/>
    <n v="11"/>
    <x v="17"/>
    <s v=""/>
  </r>
  <r>
    <x v="3244"/>
    <n v="11"/>
    <n v="18.8"/>
    <d v="1899-12-30T15:32:00"/>
    <n v="3.6"/>
    <d v="1899-12-30T06:47:00"/>
    <n v="15.2"/>
    <s v="Fri"/>
    <n v="150776534"/>
    <n v="3551598"/>
    <s v="11-19"/>
    <x v="8"/>
    <n v="11"/>
    <x v="18"/>
    <s v=""/>
  </r>
  <r>
    <x v="3245"/>
    <n v="10.7"/>
    <n v="18.899999999999999"/>
    <d v="1899-12-30T14:29:00"/>
    <n v="5.0999999999999996"/>
    <d v="1899-12-30T07:23:00"/>
    <n v="13.8"/>
    <s v="Sat"/>
    <n v="133431093"/>
    <n v="3140562"/>
    <s v="11-20"/>
    <x v="8"/>
    <n v="11"/>
    <x v="19"/>
    <s v=""/>
  </r>
  <r>
    <x v="3246"/>
    <n v="11.4"/>
    <n v="16.899999999999999"/>
    <d v="1899-12-30T14:51:00"/>
    <n v="6.4"/>
    <d v="1899-12-30T04:02:00"/>
    <n v="10.5"/>
    <s v="Sun"/>
    <n v="126875166"/>
    <n v="2988967"/>
    <s v="11-21"/>
    <x v="8"/>
    <n v="11"/>
    <x v="20"/>
    <s v=""/>
  </r>
  <r>
    <x v="3247"/>
    <n v="7.4"/>
    <n v="12.1"/>
    <d v="1899-12-30T02:39:00"/>
    <n v="3.5"/>
    <d v="1899-12-30T22:45:00"/>
    <n v="8.6"/>
    <s v="Mon"/>
    <n v="176093739"/>
    <n v="4150505"/>
    <s v="11-22"/>
    <x v="8"/>
    <n v="11"/>
    <x v="21"/>
    <s v=""/>
  </r>
  <r>
    <x v="3248"/>
    <n v="4.4000000000000004"/>
    <n v="7.7"/>
    <d v="1899-12-30T12:59:00"/>
    <n v="1.3"/>
    <d v="1899-12-30T07:38:00"/>
    <n v="6.4"/>
    <s v="Tue"/>
    <n v="197932618"/>
    <n v="4661229"/>
    <s v="11-23"/>
    <x v="8"/>
    <n v="11"/>
    <x v="22"/>
    <s v=""/>
  </r>
  <r>
    <x v="3249"/>
    <n v="7.7"/>
    <n v="12.9"/>
    <d v="1899-12-30T13:40:00"/>
    <n v="3.8"/>
    <d v="1899-12-30T06:39:00"/>
    <n v="9.1"/>
    <s v="Wed"/>
    <n v="188061333"/>
    <n v="4430981"/>
    <s v="11-24"/>
    <x v="8"/>
    <n v="11"/>
    <x v="23"/>
    <s v=""/>
  </r>
  <r>
    <x v="3250"/>
    <n v="9"/>
    <n v="16.2"/>
    <d v="1899-12-30T14:09:00"/>
    <n v="1.9"/>
    <d v="1899-12-30T07:29:00"/>
    <n v="14.3"/>
    <s v="Thu"/>
    <n v="179145315"/>
    <n v="4226368"/>
    <s v="11-25"/>
    <x v="8"/>
    <n v="11"/>
    <x v="24"/>
    <s v=""/>
  </r>
  <r>
    <x v="3251"/>
    <n v="7.2"/>
    <n v="12"/>
    <d v="1899-12-30T14:58:00"/>
    <n v="3.6"/>
    <d v="1899-12-30T23:46:00"/>
    <n v="8.4"/>
    <s v="Fri"/>
    <n v="185269845"/>
    <n v="4368931"/>
    <s v="11-26"/>
    <x v="8"/>
    <n v="11"/>
    <x v="25"/>
    <s v=""/>
  </r>
  <r>
    <x v="3252"/>
    <n v="5.9"/>
    <n v="11.4"/>
    <d v="1899-12-30T14:17:00"/>
    <n v="1.4"/>
    <d v="1899-12-30T23:51:00"/>
    <n v="10"/>
    <s v="Sat"/>
    <n v="174312593"/>
    <n v="4105916"/>
    <s v="11-27"/>
    <x v="8"/>
    <n v="11"/>
    <x v="26"/>
    <s v=""/>
  </r>
  <r>
    <x v="3253"/>
    <n v="5.2"/>
    <n v="13.1"/>
    <d v="1899-12-30T14:07:00"/>
    <n v="-2.2000000000000002"/>
    <d v="1899-12-30T07:05:00"/>
    <n v="15.3"/>
    <s v="Sun"/>
    <n v="171299610"/>
    <n v="4032347"/>
    <s v="11-28"/>
    <x v="8"/>
    <n v="11"/>
    <x v="27"/>
    <s v=""/>
  </r>
  <r>
    <x v="3254"/>
    <n v="7.2"/>
    <n v="16.100000000000001"/>
    <d v="1899-12-30T15:20:00"/>
    <n v="-0.8"/>
    <d v="1899-12-30T06:31:00"/>
    <n v="16.899999999999999"/>
    <s v="Mon"/>
    <n v="186143678"/>
    <n v="4380050"/>
    <s v="11-29"/>
    <x v="8"/>
    <n v="11"/>
    <x v="28"/>
    <s v=""/>
  </r>
  <r>
    <x v="3255"/>
    <n v="5.7"/>
    <n v="10.6"/>
    <d v="1899-12-30T17:30:00"/>
    <n v="3"/>
    <d v="1899-12-30T05:29:00"/>
    <n v="7.6"/>
    <s v="Tue"/>
    <n v="204990878"/>
    <n v="4831535"/>
    <s v="11-30"/>
    <x v="8"/>
    <n v="11"/>
    <x v="29"/>
    <s v=""/>
  </r>
  <r>
    <x v="3256"/>
    <n v="2.4"/>
    <n v="4.8"/>
    <d v="1899-12-30T12:16:00"/>
    <n v="-0.5"/>
    <d v="1899-12-30T23:47:00"/>
    <n v="5.3"/>
    <s v="Wed"/>
    <n v="231004508"/>
    <n v="5449173"/>
    <s v="12-01"/>
    <x v="8"/>
    <n v="12"/>
    <x v="0"/>
    <s v=""/>
  </r>
  <r>
    <x v="3257"/>
    <n v="2.6"/>
    <n v="7.6"/>
    <d v="1899-12-30T15:42:00"/>
    <n v="-1.1000000000000001"/>
    <d v="1899-12-30T03:41:00"/>
    <n v="8.6999999999999993"/>
    <s v="Thu"/>
    <n v="228659128"/>
    <n v="5378917"/>
    <s v="12-02"/>
    <x v="8"/>
    <n v="12"/>
    <x v="1"/>
    <s v=""/>
  </r>
  <r>
    <x v="3258"/>
    <n v="4.8"/>
    <n v="10.3"/>
    <d v="1899-12-30T13:10:00"/>
    <n v="1.2"/>
    <d v="1899-12-30T00:22:00"/>
    <n v="9.1"/>
    <s v="Fri"/>
    <n v="220805556"/>
    <n v="5198932"/>
    <s v="12-03"/>
    <x v="8"/>
    <n v="12"/>
    <x v="2"/>
    <s v=""/>
  </r>
  <r>
    <x v="3259"/>
    <n v="4.2"/>
    <n v="8.6999999999999993"/>
    <d v="1899-12-30T13:10:00"/>
    <n v="0.9"/>
    <d v="1899-12-30T23:58:00"/>
    <n v="7.8"/>
    <s v="Sat"/>
    <n v="206154494"/>
    <n v="4850862"/>
    <s v="12-04"/>
    <x v="8"/>
    <n v="12"/>
    <x v="3"/>
    <s v=""/>
  </r>
  <r>
    <x v="3260"/>
    <n v="3.7"/>
    <n v="11.6"/>
    <d v="1899-12-30T15:03:00"/>
    <n v="-2.2000000000000002"/>
    <d v="1899-12-30T07:16:00"/>
    <n v="13.8"/>
    <s v="Sun"/>
    <n v="193536439"/>
    <n v="4544112"/>
    <s v="12-05"/>
    <x v="8"/>
    <n v="12"/>
    <x v="4"/>
    <s v=""/>
  </r>
  <r>
    <x v="3261"/>
    <n v="5.0999999999999996"/>
    <n v="12.5"/>
    <d v="1899-12-30T15:08:00"/>
    <n v="-0.5"/>
    <d v="1899-12-30T07:03:00"/>
    <n v="13"/>
    <s v="Mon"/>
    <n v="213403421"/>
    <n v="5006932"/>
    <s v="12-06"/>
    <x v="8"/>
    <n v="12"/>
    <x v="5"/>
    <s v=""/>
  </r>
  <r>
    <x v="3262"/>
    <n v="7.5"/>
    <n v="14.7"/>
    <d v="1899-12-30T14:02:00"/>
    <n v="1.1000000000000001"/>
    <d v="1899-12-30T07:38:00"/>
    <n v="13.6"/>
    <s v="Tue"/>
    <n v="204510684"/>
    <n v="4804270"/>
    <s v="12-07"/>
    <x v="8"/>
    <n v="12"/>
    <x v="6"/>
    <s v=""/>
  </r>
  <r>
    <x v="3263"/>
    <n v="6.6"/>
    <n v="13.4"/>
    <d v="1899-12-30T13:51:00"/>
    <n v="0.9"/>
    <d v="1899-12-30T07:34:00"/>
    <n v="12.5"/>
    <s v="Wed"/>
    <n v="201735404"/>
    <n v="4733096"/>
    <s v="12-08"/>
    <x v="8"/>
    <n v="12"/>
    <x v="7"/>
    <s v=""/>
  </r>
  <r>
    <x v="3264"/>
    <n v="6.5"/>
    <n v="12.6"/>
    <d v="1899-12-30T13:44:00"/>
    <n v="0.4"/>
    <d v="1899-12-30T07:33:00"/>
    <n v="12.2"/>
    <s v="Thu"/>
    <n v="203049335"/>
    <n v="4775757"/>
    <s v="12-09"/>
    <x v="8"/>
    <n v="12"/>
    <x v="8"/>
    <s v=""/>
  </r>
  <r>
    <x v="3265"/>
    <n v="8"/>
    <n v="13.4"/>
    <d v="1899-12-30T15:36:00"/>
    <n v="2.8"/>
    <d v="1899-12-30T07:03:00"/>
    <n v="10.6"/>
    <s v="Fri"/>
    <n v="196530247"/>
    <n v="4610088"/>
    <s v="12-10"/>
    <x v="8"/>
    <n v="12"/>
    <x v="9"/>
    <s v=""/>
  </r>
  <r>
    <x v="3266"/>
    <n v="8.9"/>
    <n v="13.1"/>
    <d v="1899-12-30T13:12:00"/>
    <n v="3.4"/>
    <d v="1899-12-30T07:54:00"/>
    <n v="9.6999999999999993"/>
    <s v="Sat"/>
    <n v="173267817"/>
    <n v="4067375"/>
    <s v="12-11"/>
    <x v="8"/>
    <n v="12"/>
    <x v="10"/>
    <s v=""/>
  </r>
  <r>
    <x v="3267"/>
    <n v="6.6"/>
    <n v="11.2"/>
    <d v="1899-12-30T12:58:00"/>
    <n v="-0.2"/>
    <d v="1899-12-30T23:49:00"/>
    <n v="11.4"/>
    <s v="Sun"/>
    <n v="179567340"/>
    <n v="4231056"/>
    <s v="12-12"/>
    <x v="8"/>
    <n v="12"/>
    <x v="11"/>
    <s v=""/>
  </r>
  <r>
    <x v="3268"/>
    <n v="0.5"/>
    <n v="5.8"/>
    <d v="1899-12-30T14:56:00"/>
    <n v="-3.7"/>
    <d v="1899-12-30T07:05:00"/>
    <n v="9.5"/>
    <s v="Mon"/>
    <n v="234219152"/>
    <n v="5492548"/>
    <s v="12-13"/>
    <x v="8"/>
    <n v="12"/>
    <x v="12"/>
    <s v=""/>
  </r>
  <r>
    <x v="3269"/>
    <n v="3.7"/>
    <n v="8.9"/>
    <d v="1899-12-30T15:05:00"/>
    <n v="-2.8"/>
    <d v="1899-12-30T06:48:00"/>
    <n v="11.7"/>
    <s v="Tue"/>
    <n v="231175611"/>
    <n v="5417087"/>
    <s v="12-14"/>
    <x v="8"/>
    <n v="12"/>
    <x v="13"/>
    <s v=""/>
  </r>
  <r>
    <x v="3270"/>
    <n v="6.1"/>
    <n v="14.9"/>
    <d v="1899-12-30T14:27:00"/>
    <n v="-0.8"/>
    <d v="1899-12-30T06:00:00"/>
    <n v="15.7"/>
    <s v="Wed"/>
    <n v="212114666"/>
    <n v="4967587"/>
    <s v="12-15"/>
    <x v="8"/>
    <n v="12"/>
    <x v="14"/>
    <s v=""/>
  </r>
  <r>
    <x v="3271"/>
    <n v="6.3"/>
    <n v="10.3"/>
    <d v="1899-12-30T15:39:00"/>
    <n v="2.5"/>
    <d v="1899-12-30T03:30:00"/>
    <n v="7.8"/>
    <s v="Thu"/>
    <n v="214566038"/>
    <n v="5027618"/>
    <s v="12-16"/>
    <x v="8"/>
    <n v="12"/>
    <x v="15"/>
    <s v=""/>
  </r>
  <r>
    <x v="3272"/>
    <n v="0.5"/>
    <n v="7.8"/>
    <d v="1899-12-30T03:11:00"/>
    <n v="-6"/>
    <d v="1899-12-31T00:00:00"/>
    <n v="13.8"/>
    <s v="Fri"/>
    <n v="252668459"/>
    <n v="5914570"/>
    <s v="12-17"/>
    <x v="8"/>
    <n v="12"/>
    <x v="16"/>
    <s v=""/>
  </r>
  <r>
    <x v="3273"/>
    <n v="-3.4"/>
    <n v="2.6"/>
    <d v="1899-12-30T16:17:00"/>
    <n v="-8.6999999999999993"/>
    <d v="1899-12-30T05:21:00"/>
    <n v="11.3"/>
    <s v="Sat"/>
    <n v="259402773"/>
    <n v="6053970"/>
    <s v="12-18"/>
    <x v="8"/>
    <n v="12"/>
    <x v="17"/>
    <s v=""/>
  </r>
  <r>
    <x v="3274"/>
    <n v="1.2"/>
    <n v="6"/>
    <d v="1899-12-30T15:01:00"/>
    <n v="-3.8"/>
    <d v="1899-12-30T04:11:00"/>
    <n v="9.8000000000000007"/>
    <s v="Sun"/>
    <n v="228331271"/>
    <n v="5346822"/>
    <s v="12-19"/>
    <x v="8"/>
    <n v="12"/>
    <x v="18"/>
    <s v=""/>
  </r>
  <r>
    <x v="3275"/>
    <n v="4.8"/>
    <n v="12.7"/>
    <d v="1899-12-30T15:14:00"/>
    <n v="-3"/>
    <d v="1899-12-30T03:19:00"/>
    <n v="15.7"/>
    <s v="Mon"/>
    <n v="232607244"/>
    <n v="5451127"/>
    <s v="12-20"/>
    <x v="8"/>
    <n v="12"/>
    <x v="19"/>
    <s v=""/>
  </r>
  <r>
    <x v="3276"/>
    <n v="6.3"/>
    <n v="14.2"/>
    <d v="1899-12-30T15:41:00"/>
    <n v="-0.6"/>
    <d v="1899-12-30T06:14:00"/>
    <n v="14.8"/>
    <s v="Tue"/>
    <n v="218480995"/>
    <n v="5117120"/>
    <s v="12-21"/>
    <x v="8"/>
    <n v="12"/>
    <x v="20"/>
    <s v=""/>
  </r>
  <r>
    <x v="3277"/>
    <n v="4.3"/>
    <n v="12.3"/>
    <d v="1899-12-30T14:57:00"/>
    <n v="-1.5"/>
    <d v="1899-12-30T07:38:00"/>
    <n v="13.8"/>
    <s v="Wed"/>
    <n v="218785875"/>
    <n v="5125944"/>
    <s v="12-22"/>
    <x v="8"/>
    <n v="12"/>
    <x v="21"/>
    <s v=""/>
  </r>
  <r>
    <x v="3278"/>
    <n v="3.3"/>
    <n v="11.1"/>
    <d v="1899-12-30T13:04:00"/>
    <n v="-2.9"/>
    <d v="1899-12-30T06:21:00"/>
    <n v="14"/>
    <s v="Thu"/>
    <n v="225785275"/>
    <n v="5285268"/>
    <s v="12-23"/>
    <x v="8"/>
    <n v="12"/>
    <x v="22"/>
    <s v=""/>
  </r>
  <r>
    <x v="3279"/>
    <n v="4.2"/>
    <n v="10.9"/>
    <d v="1899-12-30T13:36:00"/>
    <n v="-0.9"/>
    <d v="1899-12-30T06:12:00"/>
    <n v="11.8"/>
    <s v="Fri"/>
    <n v="226623047"/>
    <n v="5299271"/>
    <s v="12-24"/>
    <x v="8"/>
    <n v="12"/>
    <x v="23"/>
    <s v=""/>
  </r>
  <r>
    <x v="3280"/>
    <n v="-4.7"/>
    <n v="1.6"/>
    <d v="1899-12-30T00:01:00"/>
    <n v="-8.1999999999999993"/>
    <d v="1899-12-30T23:46:00"/>
    <n v="9.8000000000000007"/>
    <s v="Sat"/>
    <n v="256175573"/>
    <n v="5996015"/>
    <s v="12-25"/>
    <x v="8"/>
    <n v="12"/>
    <x v="24"/>
    <s v="기독탄신일"/>
  </r>
  <r>
    <x v="3281"/>
    <n v="-7.1"/>
    <n v="-3.1"/>
    <d v="1899-12-30T15:35:00"/>
    <n v="-10.8"/>
    <d v="1899-12-30T07:20:00"/>
    <n v="7.7"/>
    <s v="Sun"/>
    <n v="283547457"/>
    <n v="6632172"/>
    <s v="12-26"/>
    <x v="8"/>
    <n v="12"/>
    <x v="25"/>
    <s v=""/>
  </r>
  <r>
    <x v="3282"/>
    <n v="-2.1"/>
    <n v="2.2999999999999998"/>
    <d v="1899-12-30T14:53:00"/>
    <n v="-7.9"/>
    <d v="1899-12-30T06:27:00"/>
    <n v="10.199999999999999"/>
    <s v="Mon"/>
    <n v="299209863"/>
    <n v="6985562"/>
    <s v="12-27"/>
    <x v="8"/>
    <n v="12"/>
    <x v="26"/>
    <s v=""/>
  </r>
  <r>
    <x v="3283"/>
    <n v="2.1"/>
    <n v="7.4"/>
    <d v="1899-12-30T13:42:00"/>
    <n v="-3.4"/>
    <d v="1899-12-30T07:49:00"/>
    <n v="10.8"/>
    <s v="Tue"/>
    <n v="267851565"/>
    <n v="6253220"/>
    <s v="12-28"/>
    <x v="8"/>
    <n v="12"/>
    <x v="27"/>
    <s v=""/>
  </r>
  <r>
    <x v="3284"/>
    <n v="3.5"/>
    <n v="10"/>
    <d v="1899-12-30T14:00:00"/>
    <n v="-2.6"/>
    <d v="1899-12-30T03:07:00"/>
    <n v="12.6"/>
    <s v="Wed"/>
    <n v="257206183"/>
    <n v="6011524"/>
    <s v="12-29"/>
    <x v="8"/>
    <n v="12"/>
    <x v="28"/>
    <s v=""/>
  </r>
  <r>
    <x v="3285"/>
    <n v="1.1000000000000001"/>
    <n v="4.9000000000000004"/>
    <d v="1899-12-30T00:01:00"/>
    <n v="-1.9"/>
    <d v="1899-12-30T23:48:00"/>
    <n v="6.8"/>
    <s v="Thu"/>
    <n v="269040849"/>
    <n v="6293359"/>
    <s v="12-30"/>
    <x v="8"/>
    <n v="12"/>
    <x v="29"/>
    <s v=""/>
  </r>
  <r>
    <x v="3286"/>
    <n v="-2.5"/>
    <n v="1.6"/>
    <d v="1899-12-30T15:17:00"/>
    <n v="-4.9000000000000004"/>
    <d v="1899-12-30T05:56:00"/>
    <n v="6.5"/>
    <s v="Fri"/>
    <n v="277536937"/>
    <n v="6498653"/>
    <s v="12-31"/>
    <x v="8"/>
    <n v="12"/>
    <x v="30"/>
    <s v=""/>
  </r>
  <r>
    <x v="3287"/>
    <n v="-2.2999999999999998"/>
    <n v="5.6"/>
    <d v="1899-12-30T15:42:00"/>
    <n v="-8.8000000000000007"/>
    <d v="1899-12-30T07:11:00"/>
    <n v="14.4"/>
    <s v="Sat"/>
    <n v="246653604"/>
    <n v="5769297"/>
    <s v="01-01"/>
    <x v="9"/>
    <n v="1"/>
    <x v="0"/>
    <s v="신정연휴"/>
  </r>
  <r>
    <x v="3288"/>
    <n v="0.6"/>
    <n v="7.7"/>
    <d v="1899-12-30T13:50:00"/>
    <n v="-6"/>
    <d v="1899-12-30T07:00:00"/>
    <n v="13.7"/>
    <s v="Sun"/>
    <n v="239606706"/>
    <n v="5595344"/>
    <s v="01-02"/>
    <x v="9"/>
    <n v="1"/>
    <x v="1"/>
    <s v=""/>
  </r>
  <r>
    <x v="3289"/>
    <n v="-0.2"/>
    <n v="6.9"/>
    <d v="1899-12-30T14:01:00"/>
    <n v="-6.5"/>
    <d v="1899-12-30T07:39:00"/>
    <n v="13.4"/>
    <s v="Mon"/>
    <n v="263661823"/>
    <n v="6146758"/>
    <s v="01-03"/>
    <x v="9"/>
    <n v="1"/>
    <x v="2"/>
    <s v=""/>
  </r>
  <r>
    <x v="3290"/>
    <n v="1.9"/>
    <n v="7.6"/>
    <d v="1899-12-30T14:40:00"/>
    <n v="-2.5"/>
    <d v="1899-12-30T05:16:00"/>
    <n v="10.1"/>
    <s v="Tue"/>
    <n v="255043134"/>
    <n v="5940027"/>
    <s v="01-04"/>
    <x v="9"/>
    <n v="1"/>
    <x v="3"/>
    <s v=""/>
  </r>
  <r>
    <x v="3291"/>
    <n v="0.6"/>
    <n v="5"/>
    <d v="1899-12-30T15:59:00"/>
    <n v="-5.6"/>
    <d v="1899-12-30T04:41:00"/>
    <n v="10.6"/>
    <s v="Wed"/>
    <n v="265783025"/>
    <n v="6183837"/>
    <s v="01-05"/>
    <x v="9"/>
    <n v="1"/>
    <x v="4"/>
    <s v=""/>
  </r>
  <r>
    <x v="3292"/>
    <n v="2.9"/>
    <n v="7.9"/>
    <d v="1899-12-30T14:03:00"/>
    <n v="-2.2999999999999998"/>
    <d v="1899-12-30T23:55:00"/>
    <n v="10.199999999999999"/>
    <s v="Thu"/>
    <n v="248354904"/>
    <n v="5778613"/>
    <s v="01-06"/>
    <x v="9"/>
    <n v="1"/>
    <x v="5"/>
    <s v=""/>
  </r>
  <r>
    <x v="3293"/>
    <n v="0.1"/>
    <n v="8.6"/>
    <d v="1899-12-30T15:43:00"/>
    <n v="-6.6"/>
    <d v="1899-12-30T07:36:00"/>
    <n v="15.2"/>
    <s v="Fri"/>
    <n v="254171545"/>
    <n v="5922721"/>
    <s v="01-07"/>
    <x v="9"/>
    <n v="1"/>
    <x v="6"/>
    <s v=""/>
  </r>
  <r>
    <x v="3294"/>
    <n v="1.4"/>
    <n v="8.9"/>
    <d v="1899-12-30T15:44:00"/>
    <n v="-6.3"/>
    <d v="1899-12-30T06:46:00"/>
    <n v="15.2"/>
    <s v="Sat"/>
    <n v="234687001"/>
    <n v="5473589"/>
    <s v="01-08"/>
    <x v="9"/>
    <n v="1"/>
    <x v="7"/>
    <s v=""/>
  </r>
  <r>
    <x v="3295"/>
    <n v="2"/>
    <n v="8.6999999999999993"/>
    <d v="1899-12-30T14:05:00"/>
    <n v="-2.2000000000000002"/>
    <d v="1899-12-30T05:49:00"/>
    <n v="10.9"/>
    <s v="Sun"/>
    <n v="219226589"/>
    <n v="5122783"/>
    <s v="01-09"/>
    <x v="9"/>
    <n v="1"/>
    <x v="8"/>
    <s v=""/>
  </r>
  <r>
    <x v="3296"/>
    <n v="3"/>
    <n v="9.9"/>
    <d v="1899-12-30T15:22:00"/>
    <n v="-4.5"/>
    <d v="1899-12-30T07:13:00"/>
    <n v="14.4"/>
    <s v="Mon"/>
    <n v="240973258"/>
    <n v="5618429"/>
    <s v="01-10"/>
    <x v="9"/>
    <n v="1"/>
    <x v="9"/>
    <s v=""/>
  </r>
  <r>
    <x v="3297"/>
    <n v="-0.9"/>
    <n v="4.7"/>
    <d v="1899-12-30T00:01:00"/>
    <n v="-5.5"/>
    <d v="1899-12-30T23:50:00"/>
    <n v="10.199999999999999"/>
    <s v="Tue"/>
    <n v="272355529"/>
    <n v="6356118"/>
    <s v="01-11"/>
    <x v="9"/>
    <n v="1"/>
    <x v="10"/>
    <s v=""/>
  </r>
  <r>
    <x v="3298"/>
    <n v="-3.2"/>
    <n v="1.8"/>
    <d v="1899-12-30T15:08:00"/>
    <n v="-7.6"/>
    <d v="1899-12-30T07:36:00"/>
    <n v="9.4"/>
    <s v="Wed"/>
    <n v="286868004"/>
    <n v="6692559"/>
    <s v="01-12"/>
    <x v="9"/>
    <n v="1"/>
    <x v="11"/>
    <s v=""/>
  </r>
  <r>
    <x v="3299"/>
    <n v="-2.8"/>
    <n v="1"/>
    <d v="1899-12-30T14:19:00"/>
    <n v="-4.8"/>
    <d v="1899-12-30T23:49:00"/>
    <n v="5.8"/>
    <s v="Thu"/>
    <n v="295732199"/>
    <n v="6895301"/>
    <s v="01-13"/>
    <x v="9"/>
    <n v="1"/>
    <x v="12"/>
    <s v=""/>
  </r>
  <r>
    <x v="3300"/>
    <n v="-2.6"/>
    <n v="4.2"/>
    <d v="1899-12-30T15:45:00"/>
    <n v="-6.7"/>
    <d v="1899-12-30T05:16:00"/>
    <n v="10.9"/>
    <s v="Fri"/>
    <n v="289987118"/>
    <n v="6746969"/>
    <s v="01-14"/>
    <x v="9"/>
    <n v="1"/>
    <x v="13"/>
    <s v=""/>
  </r>
  <r>
    <x v="3301"/>
    <n v="1"/>
    <n v="8.4"/>
    <d v="1899-12-30T15:22:00"/>
    <n v="-4.7"/>
    <d v="1899-12-30T01:30:00"/>
    <n v="13.1"/>
    <s v="Sat"/>
    <n v="257031634"/>
    <n v="5965721"/>
    <s v="01-15"/>
    <x v="9"/>
    <n v="1"/>
    <x v="14"/>
    <s v=""/>
  </r>
  <r>
    <x v="3302"/>
    <n v="1.9"/>
    <n v="8.1999999999999993"/>
    <d v="1899-12-30T13:44:00"/>
    <n v="-2.2000000000000002"/>
    <d v="1899-12-30T01:27:00"/>
    <n v="10.4"/>
    <s v="Sun"/>
    <n v="235837819"/>
    <n v="5473572"/>
    <s v="01-16"/>
    <x v="9"/>
    <n v="1"/>
    <x v="15"/>
    <s v=""/>
  </r>
  <r>
    <x v="3303"/>
    <n v="-0.4"/>
    <n v="4.7"/>
    <d v="1899-12-30T16:06:00"/>
    <n v="-4.0999999999999996"/>
    <d v="1899-12-30T05:39:00"/>
    <n v="8.8000000000000007"/>
    <s v="Mon"/>
    <n v="270756463"/>
    <n v="6292639"/>
    <s v="01-17"/>
    <x v="9"/>
    <n v="1"/>
    <x v="16"/>
    <s v=""/>
  </r>
  <r>
    <x v="3304"/>
    <n v="-2.5"/>
    <n v="2.8"/>
    <d v="1899-12-30T14:55:00"/>
    <n v="-6.1"/>
    <d v="1899-12-30T07:02:00"/>
    <n v="8.9"/>
    <s v="Tue"/>
    <n v="280916380"/>
    <n v="6508610"/>
    <s v="01-18"/>
    <x v="9"/>
    <n v="1"/>
    <x v="17"/>
    <s v=""/>
  </r>
  <r>
    <x v="3305"/>
    <n v="-0.7"/>
    <n v="5.6"/>
    <d v="1899-12-30T15:11:00"/>
    <n v="-7.8"/>
    <d v="1899-12-30T03:25:00"/>
    <n v="13.4"/>
    <s v="Wed"/>
    <n v="277374507"/>
    <n v="6420471"/>
    <s v="01-19"/>
    <x v="9"/>
    <n v="1"/>
    <x v="18"/>
    <s v=""/>
  </r>
  <r>
    <x v="3306"/>
    <n v="-1.1000000000000001"/>
    <n v="5.0999999999999996"/>
    <d v="1899-12-30T15:54:00"/>
    <n v="-5.3"/>
    <d v="1899-12-30T07:35:00"/>
    <n v="10.4"/>
    <s v="Thu"/>
    <n v="274498027"/>
    <n v="6346492"/>
    <s v="01-20"/>
    <x v="9"/>
    <n v="1"/>
    <x v="19"/>
    <s v=""/>
  </r>
  <r>
    <x v="3307"/>
    <n v="-1"/>
    <n v="6.8"/>
    <d v="1899-12-30T15:46:00"/>
    <n v="-8.3000000000000007"/>
    <d v="1899-12-30T07:01:00"/>
    <n v="15.1"/>
    <s v="Fri"/>
    <n v="267954360"/>
    <n v="6183821"/>
    <s v="01-21"/>
    <x v="9"/>
    <n v="1"/>
    <x v="20"/>
    <s v=""/>
  </r>
  <r>
    <x v="3308"/>
    <n v="2.2999999999999998"/>
    <n v="10.1"/>
    <d v="1899-12-30T15:31:00"/>
    <n v="-5.8"/>
    <d v="1899-12-30T06:11:00"/>
    <n v="15.9"/>
    <s v="Sat"/>
    <n v="238617993"/>
    <n v="5515656"/>
    <s v="01-22"/>
    <x v="9"/>
    <n v="1"/>
    <x v="21"/>
    <s v=""/>
  </r>
  <r>
    <x v="3309"/>
    <n v="6.4"/>
    <n v="12.8"/>
    <d v="1899-12-30T13:31:00"/>
    <n v="1.5"/>
    <d v="1899-12-30T07:04:00"/>
    <n v="11.3"/>
    <s v="Sun"/>
    <n v="205919330"/>
    <n v="4769175"/>
    <s v="01-23"/>
    <x v="9"/>
    <n v="1"/>
    <x v="22"/>
    <s v=""/>
  </r>
  <r>
    <x v="3310"/>
    <n v="4.9000000000000004"/>
    <n v="6.9"/>
    <d v="1899-12-30T12:27:00"/>
    <n v="2.2000000000000002"/>
    <d v="1899-12-30T23:34:00"/>
    <n v="4.7"/>
    <s v="Mon"/>
    <n v="231749601"/>
    <n v="5368228"/>
    <s v="01-24"/>
    <x v="9"/>
    <n v="1"/>
    <x v="23"/>
    <s v=""/>
  </r>
  <r>
    <x v="3311"/>
    <n v="4.5"/>
    <n v="7.5"/>
    <d v="1899-12-30T14:11:00"/>
    <n v="1.2"/>
    <d v="1899-12-30T06:03:00"/>
    <n v="6.3"/>
    <s v="Tue"/>
    <n v="233787835"/>
    <n v="5417834"/>
    <s v="01-25"/>
    <x v="9"/>
    <n v="1"/>
    <x v="24"/>
    <s v=""/>
  </r>
  <r>
    <x v="3312"/>
    <n v="3.8"/>
    <n v="8.1999999999999993"/>
    <d v="1899-12-30T14:23:00"/>
    <n v="0.8"/>
    <d v="1899-12-30T23:42:00"/>
    <n v="7.4"/>
    <s v="Wed"/>
    <n v="231988551"/>
    <n v="5363582"/>
    <s v="01-26"/>
    <x v="9"/>
    <n v="1"/>
    <x v="25"/>
    <s v=""/>
  </r>
  <r>
    <x v="3313"/>
    <n v="3.2"/>
    <n v="9.6999999999999993"/>
    <d v="1899-12-30T14:19:00"/>
    <n v="-2.1"/>
    <d v="1899-12-30T07:19:00"/>
    <n v="11.8"/>
    <s v="Thu"/>
    <n v="234094260"/>
    <n v="5417327"/>
    <s v="01-27"/>
    <x v="9"/>
    <n v="1"/>
    <x v="26"/>
    <s v=""/>
  </r>
  <r>
    <x v="3314"/>
    <n v="2.2999999999999998"/>
    <n v="6.7"/>
    <d v="1899-12-30T15:25:00"/>
    <n v="-0.3"/>
    <d v="1899-12-30T08:19:00"/>
    <n v="7"/>
    <s v="Fri"/>
    <n v="237020225"/>
    <n v="5482012"/>
    <s v="01-28"/>
    <x v="9"/>
    <n v="1"/>
    <x v="27"/>
    <s v=""/>
  </r>
  <r>
    <x v="3315"/>
    <n v="1"/>
    <n v="5.5"/>
    <d v="1899-12-30T14:39:00"/>
    <n v="-1.7"/>
    <d v="1899-12-30T07:57:00"/>
    <n v="7.2"/>
    <s v="Sat"/>
    <n v="227862553"/>
    <n v="5273197"/>
    <s v="01-29"/>
    <x v="9"/>
    <n v="1"/>
    <x v="28"/>
    <s v=""/>
  </r>
  <r>
    <x v="3316"/>
    <n v="1.1000000000000001"/>
    <n v="6.5"/>
    <d v="1899-12-30T14:50:00"/>
    <n v="-4.2"/>
    <d v="1899-12-30T07:31:00"/>
    <n v="10.7"/>
    <s v="Sun"/>
    <n v="220222836"/>
    <n v="5098249"/>
    <s v="01-30"/>
    <x v="9"/>
    <n v="1"/>
    <x v="29"/>
    <s v=""/>
  </r>
  <r>
    <x v="3317"/>
    <n v="1.3"/>
    <n v="7.8"/>
    <d v="1899-12-30T15:12:00"/>
    <n v="-5.3"/>
    <d v="1899-12-30T07:34:00"/>
    <n v="13.1"/>
    <s v="Mon"/>
    <n v="220411936"/>
    <n v="5100149"/>
    <s v="01-31"/>
    <x v="9"/>
    <n v="1"/>
    <x v="30"/>
    <s v="설날 전날"/>
  </r>
  <r>
    <x v="3318"/>
    <n v="1.9"/>
    <n v="5.4"/>
    <d v="1899-12-30T12:46:00"/>
    <n v="-2.8"/>
    <d v="1899-12-30T00:08:00"/>
    <n v="8.1999999999999993"/>
    <s v="Tue"/>
    <n v="215176066"/>
    <n v="4985311"/>
    <s v="02-01"/>
    <x v="9"/>
    <n v="2"/>
    <x v="0"/>
    <s v="설날"/>
  </r>
  <r>
    <x v="3319"/>
    <n v="0.7"/>
    <n v="5.6"/>
    <d v="1899-12-30T14:56:00"/>
    <n v="-2.1"/>
    <d v="1899-12-30T08:14:00"/>
    <n v="7.7"/>
    <s v="Wed"/>
    <n v="230912291"/>
    <n v="5351790"/>
    <s v="02-02"/>
    <x v="9"/>
    <n v="2"/>
    <x v="1"/>
    <s v="설날 다음날"/>
  </r>
  <r>
    <x v="3320"/>
    <n v="0.4"/>
    <n v="5.4"/>
    <d v="1899-12-30T15:13:00"/>
    <n v="-3.8"/>
    <d v="1899-12-30T07:14:00"/>
    <n v="9.1999999999999993"/>
    <s v="Thu"/>
    <n v="253411459"/>
    <n v="5873509"/>
    <s v="02-03"/>
    <x v="9"/>
    <n v="2"/>
    <x v="2"/>
    <s v=""/>
  </r>
  <r>
    <x v="3321"/>
    <n v="-0.6"/>
    <n v="4.2"/>
    <d v="1899-12-30T13:55:00"/>
    <n v="-3.4"/>
    <d v="1899-12-30T07:15:00"/>
    <n v="7.6"/>
    <s v="Fri"/>
    <n v="266569303"/>
    <n v="6173219"/>
    <s v="02-04"/>
    <x v="9"/>
    <n v="2"/>
    <x v="3"/>
    <s v=""/>
  </r>
  <r>
    <x v="3322"/>
    <n v="-3"/>
    <n v="1.1000000000000001"/>
    <d v="1899-12-30T16:20:00"/>
    <n v="-6.4"/>
    <d v="1899-12-30T07:34:00"/>
    <n v="7.5"/>
    <s v="Sat"/>
    <n v="267612242"/>
    <n v="6205313"/>
    <s v="02-05"/>
    <x v="9"/>
    <n v="2"/>
    <x v="4"/>
    <s v=""/>
  </r>
  <r>
    <x v="3323"/>
    <n v="-1.1000000000000001"/>
    <n v="3.5"/>
    <d v="1899-12-30T15:08:00"/>
    <n v="-5"/>
    <d v="1899-12-30T04:39:00"/>
    <n v="8.5"/>
    <s v="Sun"/>
    <n v="256359771"/>
    <n v="5953482"/>
    <s v="02-06"/>
    <x v="9"/>
    <n v="2"/>
    <x v="5"/>
    <s v=""/>
  </r>
  <r>
    <x v="3324"/>
    <n v="0.2"/>
    <n v="3.6"/>
    <d v="1899-12-30T14:35:00"/>
    <n v="-3.6"/>
    <d v="1899-12-30T07:21:00"/>
    <n v="7.2"/>
    <s v="Mon"/>
    <n v="276092293"/>
    <n v="6402346"/>
    <s v="02-07"/>
    <x v="9"/>
    <n v="2"/>
    <x v="6"/>
    <s v=""/>
  </r>
  <r>
    <x v="3325"/>
    <n v="1.5"/>
    <n v="7.1"/>
    <d v="1899-12-30T15:19:00"/>
    <n v="-3.7"/>
    <d v="1899-12-30T07:27:00"/>
    <n v="10.8"/>
    <s v="Tue"/>
    <n v="264806368"/>
    <n v="6131764"/>
    <s v="02-08"/>
    <x v="9"/>
    <n v="2"/>
    <x v="7"/>
    <s v=""/>
  </r>
  <r>
    <x v="3326"/>
    <n v="2.6"/>
    <n v="9.4"/>
    <d v="1899-12-30T15:49:00"/>
    <n v="-5.7"/>
    <d v="1899-12-30T07:14:00"/>
    <n v="15.1"/>
    <s v="Wed"/>
    <n v="256207191"/>
    <n v="5924967"/>
    <s v="02-09"/>
    <x v="9"/>
    <n v="2"/>
    <x v="8"/>
    <s v=""/>
  </r>
  <r>
    <x v="3327"/>
    <n v="5.3"/>
    <n v="10.7"/>
    <d v="1899-12-30T14:45:00"/>
    <n v="1.2"/>
    <d v="1899-12-30T06:17:00"/>
    <n v="9.5"/>
    <s v="Thu"/>
    <n v="233454880"/>
    <n v="5411067"/>
    <s v="02-10"/>
    <x v="9"/>
    <n v="2"/>
    <x v="9"/>
    <s v=""/>
  </r>
  <r>
    <x v="3328"/>
    <n v="3.5"/>
    <n v="11.8"/>
    <d v="1899-12-30T15:31:00"/>
    <n v="-3.6"/>
    <d v="1899-12-30T07:04:00"/>
    <n v="15.4"/>
    <s v="Fri"/>
    <n v="228312465"/>
    <n v="5298457"/>
    <s v="02-11"/>
    <x v="9"/>
    <n v="2"/>
    <x v="10"/>
    <s v=""/>
  </r>
  <r>
    <x v="3329"/>
    <n v="4.8"/>
    <n v="12.7"/>
    <d v="1899-12-30T15:38:00"/>
    <n v="-2"/>
    <d v="1899-12-30T07:47:00"/>
    <n v="14.7"/>
    <s v="Sat"/>
    <n v="204849310"/>
    <n v="4745059"/>
    <s v="02-12"/>
    <x v="9"/>
    <n v="2"/>
    <x v="11"/>
    <s v=""/>
  </r>
  <r>
    <x v="3330"/>
    <n v="5.4"/>
    <n v="11.6"/>
    <d v="1899-12-30T15:29:00"/>
    <n v="-0.7"/>
    <d v="1899-12-30T06:03:00"/>
    <n v="12.3"/>
    <s v="Sun"/>
    <n v="190410992"/>
    <n v="4411192"/>
    <s v="02-13"/>
    <x v="9"/>
    <n v="2"/>
    <x v="12"/>
    <s v=""/>
  </r>
  <r>
    <x v="3331"/>
    <n v="7.3"/>
    <n v="13"/>
    <d v="1899-12-30T13:13:00"/>
    <n v="2.5"/>
    <d v="1899-12-30T03:49:00"/>
    <n v="10.5"/>
    <s v="Mon"/>
    <n v="205424731"/>
    <n v="4760944"/>
    <s v="02-14"/>
    <x v="9"/>
    <n v="2"/>
    <x v="13"/>
    <s v=""/>
  </r>
  <r>
    <x v="3332"/>
    <n v="0.4"/>
    <n v="6.6"/>
    <d v="1899-12-30T00:02:00"/>
    <n v="-4.3"/>
    <d v="1899-12-30T23:48:00"/>
    <n v="10.9"/>
    <s v="Tue"/>
    <n v="240677674"/>
    <n v="5577707"/>
    <s v="02-15"/>
    <x v="9"/>
    <n v="2"/>
    <x v="14"/>
    <s v=""/>
  </r>
  <r>
    <x v="3333"/>
    <n v="-3.6"/>
    <n v="0.8"/>
    <d v="1899-12-30T14:42:00"/>
    <n v="-5.8"/>
    <d v="1899-12-30T06:54:00"/>
    <n v="6.6"/>
    <s v="Wed"/>
    <n v="276214713"/>
    <n v="6409685"/>
    <s v="02-16"/>
    <x v="9"/>
    <n v="2"/>
    <x v="15"/>
    <s v=""/>
  </r>
  <r>
    <x v="3334"/>
    <n v="-4.3"/>
    <n v="1.5"/>
    <d v="1899-12-30T16:45:00"/>
    <n v="-8.4"/>
    <d v="1899-12-30T06:17:00"/>
    <n v="9.9"/>
    <s v="Thu"/>
    <n v="286801242"/>
    <n v="6649094"/>
    <s v="02-17"/>
    <x v="9"/>
    <n v="2"/>
    <x v="16"/>
    <s v=""/>
  </r>
  <r>
    <x v="3335"/>
    <n v="-0.8"/>
    <n v="8.1"/>
    <d v="1899-12-30T15:56:00"/>
    <n v="-9.3000000000000007"/>
    <d v="1899-12-30T05:59:00"/>
    <n v="17.399999999999999"/>
    <s v="Fri"/>
    <n v="268876586"/>
    <n v="6229040"/>
    <s v="02-18"/>
    <x v="9"/>
    <n v="2"/>
    <x v="17"/>
    <s v=""/>
  </r>
  <r>
    <x v="3336"/>
    <n v="2.4"/>
    <n v="7.1"/>
    <d v="1899-12-30T14:58:00"/>
    <n v="-0.2"/>
    <d v="1899-12-30T06:37:00"/>
    <n v="7.3"/>
    <s v="Sat"/>
    <n v="237280288"/>
    <n v="5485987"/>
    <s v="02-19"/>
    <x v="9"/>
    <n v="2"/>
    <x v="18"/>
    <s v=""/>
  </r>
  <r>
    <x v="3337"/>
    <n v="-2.2000000000000002"/>
    <n v="2"/>
    <d v="1899-12-30T15:26:00"/>
    <n v="-5.2"/>
    <d v="1899-12-30T06:06:00"/>
    <n v="7.2"/>
    <s v="Sun"/>
    <n v="246678100"/>
    <n v="5700780"/>
    <s v="02-20"/>
    <x v="9"/>
    <n v="2"/>
    <x v="19"/>
    <s v=""/>
  </r>
  <r>
    <x v="3338"/>
    <n v="1.2"/>
    <n v="7.4"/>
    <d v="1899-12-30T15:23:00"/>
    <n v="-5"/>
    <d v="1899-12-30T07:17:00"/>
    <n v="12.4"/>
    <s v="Mon"/>
    <n v="263831359"/>
    <n v="6109533"/>
    <s v="02-21"/>
    <x v="9"/>
    <n v="2"/>
    <x v="20"/>
    <s v=""/>
  </r>
  <r>
    <x v="3339"/>
    <n v="-0.4"/>
    <n v="3.9"/>
    <d v="1899-12-30T14:26:00"/>
    <n v="-3.3"/>
    <d v="1899-12-30T07:00:00"/>
    <n v="7.2"/>
    <s v="Tue"/>
    <n v="267985329"/>
    <n v="6211714"/>
    <s v="02-22"/>
    <x v="9"/>
    <n v="2"/>
    <x v="21"/>
    <s v=""/>
  </r>
  <r>
    <x v="3340"/>
    <n v="-2.2999999999999998"/>
    <n v="2.8"/>
    <d v="1899-12-30T16:11:00"/>
    <n v="-6.3"/>
    <d v="1899-12-30T07:19:00"/>
    <n v="9.1"/>
    <s v="Wed"/>
    <n v="280794475"/>
    <n v="6506401"/>
    <s v="02-23"/>
    <x v="9"/>
    <n v="2"/>
    <x v="22"/>
    <s v=""/>
  </r>
  <r>
    <x v="3341"/>
    <n v="0.5"/>
    <n v="6.7"/>
    <d v="1899-12-30T14:46:00"/>
    <n v="-5.0999999999999996"/>
    <d v="1899-12-30T05:30:00"/>
    <n v="11.8"/>
    <s v="Thu"/>
    <n v="272788183"/>
    <n v="6327992"/>
    <s v="02-24"/>
    <x v="9"/>
    <n v="2"/>
    <x v="23"/>
    <s v=""/>
  </r>
  <r>
    <x v="3342"/>
    <n v="5"/>
    <n v="11.7"/>
    <d v="1899-12-30T15:43:00"/>
    <n v="-2"/>
    <d v="1899-12-30T07:03:00"/>
    <n v="13.7"/>
    <s v="Fri"/>
    <n v="242075856"/>
    <n v="5610518"/>
    <s v="02-25"/>
    <x v="9"/>
    <n v="2"/>
    <x v="24"/>
    <s v=""/>
  </r>
  <r>
    <x v="3343"/>
    <n v="6.8"/>
    <n v="14.7"/>
    <d v="1899-12-30T14:07:00"/>
    <n v="-1.9"/>
    <d v="1899-12-30T07:10:00"/>
    <n v="16.600000000000001"/>
    <s v="Sat"/>
    <n v="209615301"/>
    <n v="4852021"/>
    <s v="02-26"/>
    <x v="9"/>
    <n v="2"/>
    <x v="25"/>
    <s v=""/>
  </r>
  <r>
    <x v="3344"/>
    <n v="6.3"/>
    <n v="12.6"/>
    <d v="1899-12-30T16:11:00"/>
    <n v="1.7"/>
    <d v="1899-12-30T06:43:00"/>
    <n v="10.9"/>
    <s v="Sun"/>
    <n v="189317028"/>
    <n v="4375082"/>
    <s v="02-27"/>
    <x v="9"/>
    <n v="2"/>
    <x v="26"/>
    <s v=""/>
  </r>
  <r>
    <x v="3345"/>
    <n v="7"/>
    <n v="15.1"/>
    <d v="1899-12-30T14:49:00"/>
    <n v="-2.5"/>
    <d v="1899-12-30T06:57:00"/>
    <n v="17.600000000000001"/>
    <s v="Mon"/>
    <n v="203440811"/>
    <n v="4703296"/>
    <s v="02-28"/>
    <x v="9"/>
    <n v="2"/>
    <x v="27"/>
    <s v=""/>
  </r>
  <r>
    <x v="3346"/>
    <n v="9.9"/>
    <n v="16.3"/>
    <d v="1899-12-30T14:32:00"/>
    <n v="4.9000000000000004"/>
    <d v="1899-12-30T01:29:00"/>
    <n v="11.4"/>
    <s v="Tue"/>
    <n v="179999109"/>
    <n v="4177450"/>
    <s v="03-01"/>
    <x v="9"/>
    <n v="3"/>
    <x v="0"/>
    <s v="삼일절"/>
  </r>
  <r>
    <x v="3347"/>
    <n v="6.2"/>
    <n v="12.3"/>
    <d v="1899-12-30T14:54:00"/>
    <n v="1.3"/>
    <d v="1899-12-30T05:21:00"/>
    <n v="11"/>
    <s v="Wed"/>
    <n v="198835702"/>
    <n v="4625314"/>
    <s v="03-02"/>
    <x v="9"/>
    <n v="3"/>
    <x v="1"/>
    <s v=""/>
  </r>
  <r>
    <x v="3348"/>
    <n v="7.7"/>
    <n v="15.2"/>
    <d v="1899-12-30T16:11:00"/>
    <n v="-0.2"/>
    <d v="1899-12-30T07:11:00"/>
    <n v="15.4"/>
    <s v="Thu"/>
    <n v="197891148"/>
    <n v="4598566"/>
    <s v="03-03"/>
    <x v="9"/>
    <n v="3"/>
    <x v="2"/>
    <s v=""/>
  </r>
  <r>
    <x v="3349"/>
    <n v="8.8000000000000007"/>
    <n v="17.3"/>
    <d v="1899-12-30T14:58:00"/>
    <n v="-0.6"/>
    <d v="1899-12-30T06:57:00"/>
    <n v="17.899999999999999"/>
    <s v="Fri"/>
    <n v="188297792"/>
    <n v="4377054"/>
    <s v="03-04"/>
    <x v="9"/>
    <n v="3"/>
    <x v="3"/>
    <s v=""/>
  </r>
  <r>
    <x v="3350"/>
    <n v="6.9"/>
    <n v="12.2"/>
    <d v="1899-12-30T00:02:00"/>
    <n v="1.5"/>
    <d v="1899-12-31T00:00:00"/>
    <n v="10.7"/>
    <s v="Sat"/>
    <n v="174940747"/>
    <n v="4069660"/>
    <s v="03-05"/>
    <x v="9"/>
    <n v="3"/>
    <x v="4"/>
    <s v=""/>
  </r>
  <r>
    <x v="3351"/>
    <n v="4"/>
    <n v="10.199999999999999"/>
    <d v="1899-12-30T15:59:00"/>
    <n v="0"/>
    <d v="1899-12-30T05:45:00"/>
    <n v="10.199999999999999"/>
    <s v="Sun"/>
    <n v="181632859"/>
    <n v="4232467"/>
    <s v="03-06"/>
    <x v="9"/>
    <n v="3"/>
    <x v="5"/>
    <s v=""/>
  </r>
  <r>
    <x v="3352"/>
    <n v="5.2"/>
    <n v="12.7"/>
    <d v="1899-12-30T16:39:00"/>
    <n v="-2.2000000000000002"/>
    <d v="1899-12-30T06:52:00"/>
    <n v="14.9"/>
    <s v="Mon"/>
    <n v="199528219"/>
    <n v="4654640"/>
    <s v="03-07"/>
    <x v="9"/>
    <n v="3"/>
    <x v="6"/>
    <s v=""/>
  </r>
  <r>
    <x v="3353"/>
    <n v="8.1"/>
    <n v="15.8"/>
    <d v="1899-12-30T15:10:00"/>
    <n v="-1.1000000000000001"/>
    <d v="1899-12-30T06:49:00"/>
    <n v="16.899999999999999"/>
    <s v="Tue"/>
    <n v="191789369"/>
    <n v="4483830"/>
    <s v="03-08"/>
    <x v="9"/>
    <n v="3"/>
    <x v="7"/>
    <s v=""/>
  </r>
  <r>
    <x v="3354"/>
    <n v="9.1"/>
    <n v="17.5"/>
    <d v="1899-12-30T15:56:00"/>
    <n v="0.5"/>
    <d v="1899-12-30T06:35:00"/>
    <n v="17"/>
    <s v="Wed"/>
    <n v="166355385"/>
    <n v="3884810"/>
    <s v="03-09"/>
    <x v="9"/>
    <n v="3"/>
    <x v="8"/>
    <s v="대통령 선거일"/>
  </r>
  <r>
    <x v="3355"/>
    <n v="10.5"/>
    <n v="18.3"/>
    <d v="1899-12-30T16:33:00"/>
    <n v="2.2000000000000002"/>
    <d v="1899-12-30T06:45:00"/>
    <n v="16.100000000000001"/>
    <s v="Thu"/>
    <n v="167408211"/>
    <n v="3907511"/>
    <s v="03-10"/>
    <x v="9"/>
    <n v="3"/>
    <x v="9"/>
    <s v=""/>
  </r>
  <r>
    <x v="3356"/>
    <n v="12.5"/>
    <n v="18.899999999999999"/>
    <d v="1899-12-30T15:34:00"/>
    <n v="5.2"/>
    <d v="1899-12-30T06:42:00"/>
    <n v="13.7"/>
    <s v="Fri"/>
    <n v="155479473"/>
    <n v="3618460"/>
    <s v="03-11"/>
    <x v="9"/>
    <n v="3"/>
    <x v="10"/>
    <s v=""/>
  </r>
  <r>
    <x v="3357"/>
    <n v="14.7"/>
    <n v="21.5"/>
    <d v="1899-12-30T14:53:00"/>
    <n v="7.1"/>
    <d v="1899-12-30T05:43:00"/>
    <n v="14.4"/>
    <s v="Sat"/>
    <n v="127221840"/>
    <n v="2961478"/>
    <s v="03-12"/>
    <x v="9"/>
    <n v="3"/>
    <x v="11"/>
    <s v=""/>
  </r>
  <r>
    <x v="3358"/>
    <n v="15.1"/>
    <n v="18.5"/>
    <d v="1899-12-30T10:16:00"/>
    <n v="10.3"/>
    <d v="1899-12-30T23:12:00"/>
    <n v="8.1999999999999993"/>
    <s v="Sun"/>
    <n v="113770170"/>
    <n v="2649497"/>
    <s v="03-13"/>
    <x v="9"/>
    <n v="3"/>
    <x v="12"/>
    <s v=""/>
  </r>
  <r>
    <x v="3359"/>
    <n v="10.8"/>
    <n v="13.9"/>
    <d v="1899-12-30T16:41:00"/>
    <n v="8.9"/>
    <d v="1899-12-30T07:02:00"/>
    <n v="5"/>
    <s v="Mon"/>
    <n v="149737506"/>
    <n v="3488976"/>
    <s v="03-14"/>
    <x v="9"/>
    <n v="3"/>
    <x v="13"/>
    <s v=""/>
  </r>
  <r>
    <x v="3360"/>
    <n v="11.7"/>
    <n v="19.3"/>
    <d v="1899-12-30T16:48:00"/>
    <n v="6"/>
    <d v="1899-12-30T06:01:00"/>
    <n v="13.3"/>
    <s v="Tue"/>
    <n v="148716056"/>
    <n v="3461235"/>
    <s v="03-15"/>
    <x v="9"/>
    <n v="3"/>
    <x v="14"/>
    <s v=""/>
  </r>
  <r>
    <x v="3361"/>
    <n v="14.4"/>
    <n v="23"/>
    <d v="1899-12-30T15:05:00"/>
    <n v="5.0999999999999996"/>
    <d v="1899-12-30T06:25:00"/>
    <n v="17.899999999999999"/>
    <s v="Wed"/>
    <n v="138725326"/>
    <n v="3236929"/>
    <s v="03-16"/>
    <x v="9"/>
    <n v="3"/>
    <x v="15"/>
    <s v=""/>
  </r>
  <r>
    <x v="3362"/>
    <n v="8.8000000000000007"/>
    <n v="13.6"/>
    <d v="1899-12-30T00:01:00"/>
    <n v="6.3"/>
    <d v="1899-12-30T22:06:00"/>
    <n v="7.3"/>
    <s v="Thu"/>
    <n v="167917547"/>
    <n v="3924123"/>
    <s v="03-17"/>
    <x v="9"/>
    <n v="3"/>
    <x v="16"/>
    <s v=""/>
  </r>
  <r>
    <x v="3363"/>
    <n v="6.1"/>
    <n v="8.1"/>
    <d v="1899-12-30T12:31:00"/>
    <n v="4.3"/>
    <d v="1899-12-30T23:20:00"/>
    <n v="3.8"/>
    <s v="Fri"/>
    <n v="189221972"/>
    <n v="4404504"/>
    <s v="03-18"/>
    <x v="9"/>
    <n v="3"/>
    <x v="17"/>
    <s v=""/>
  </r>
  <r>
    <x v="3364"/>
    <n v="4.9000000000000004"/>
    <n v="8.1"/>
    <d v="1899-12-30T15:54:00"/>
    <n v="3"/>
    <d v="1899-12-30T09:18:00"/>
    <n v="5.0999999999999996"/>
    <s v="Sat"/>
    <n v="179476334"/>
    <n v="4182139"/>
    <s v="03-19"/>
    <x v="9"/>
    <n v="3"/>
    <x v="18"/>
    <s v=""/>
  </r>
  <r>
    <x v="3365"/>
    <n v="6.6"/>
    <n v="11"/>
    <d v="1899-12-30T15:23:00"/>
    <n v="2"/>
    <d v="1899-12-30T05:21:00"/>
    <n v="9"/>
    <s v="Sun"/>
    <n v="166731971"/>
    <n v="3908909"/>
    <s v="03-20"/>
    <x v="9"/>
    <n v="3"/>
    <x v="19"/>
    <s v=""/>
  </r>
  <r>
    <x v="3366"/>
    <n v="8.3000000000000007"/>
    <n v="13.8"/>
    <d v="1899-12-30T15:25:00"/>
    <n v="2.2000000000000002"/>
    <d v="1899-12-30T06:57:00"/>
    <n v="11.6"/>
    <s v="Mon"/>
    <n v="179644448"/>
    <n v="4229203"/>
    <s v="03-21"/>
    <x v="9"/>
    <n v="3"/>
    <x v="20"/>
    <s v=""/>
  </r>
  <r>
    <x v="3367"/>
    <n v="8.6999999999999993"/>
    <n v="14.2"/>
    <d v="1899-12-30T14:29:00"/>
    <n v="5.5"/>
    <d v="1899-12-30T23:54:00"/>
    <n v="8.6999999999999993"/>
    <s v="Tue"/>
    <n v="177596962"/>
    <n v="4160087"/>
    <s v="03-22"/>
    <x v="9"/>
    <n v="3"/>
    <x v="21"/>
    <s v=""/>
  </r>
  <r>
    <x v="3368"/>
    <n v="6.8"/>
    <n v="11.1"/>
    <d v="1899-12-30T16:06:00"/>
    <n v="2.6"/>
    <d v="1899-12-30T04:36:00"/>
    <n v="8.5"/>
    <s v="Wed"/>
    <n v="188905278"/>
    <n v="4400219"/>
    <s v="03-23"/>
    <x v="9"/>
    <n v="3"/>
    <x v="22"/>
    <s v=""/>
  </r>
  <r>
    <x v="3369"/>
    <n v="9.1"/>
    <n v="17"/>
    <d v="1899-12-30T15:04:00"/>
    <n v="1.4"/>
    <d v="1899-12-30T06:59:00"/>
    <n v="15.6"/>
    <s v="Thu"/>
    <n v="174842871"/>
    <n v="4063128"/>
    <s v="03-24"/>
    <x v="9"/>
    <n v="3"/>
    <x v="23"/>
    <s v=""/>
  </r>
  <r>
    <x v="3370"/>
    <n v="13.5"/>
    <n v="20.100000000000001"/>
    <d v="1899-12-30T14:25:00"/>
    <n v="6.1"/>
    <d v="1899-12-30T05:33:00"/>
    <n v="14"/>
    <s v="Fri"/>
    <n v="159195791"/>
    <n v="3704271"/>
    <s v="03-25"/>
    <x v="9"/>
    <n v="3"/>
    <x v="24"/>
    <s v=""/>
  </r>
  <r>
    <x v="3371"/>
    <n v="14.7"/>
    <n v="20.399999999999999"/>
    <d v="1899-12-30T14:00:00"/>
    <n v="12.3"/>
    <d v="1899-12-30T23:59:00"/>
    <n v="8.1"/>
    <s v="Sat"/>
    <n v="129346983"/>
    <n v="3015702"/>
    <s v="03-26"/>
    <x v="9"/>
    <n v="3"/>
    <x v="25"/>
    <s v=""/>
  </r>
  <r>
    <x v="3372"/>
    <n v="13.1"/>
    <n v="20.7"/>
    <d v="1899-12-30T14:39:00"/>
    <n v="7.3"/>
    <d v="1899-12-30T23:53:00"/>
    <n v="13.4"/>
    <s v="Sun"/>
    <n v="118095182"/>
    <n v="2757560"/>
    <s v="03-27"/>
    <x v="9"/>
    <n v="3"/>
    <x v="26"/>
    <s v=""/>
  </r>
  <r>
    <x v="3373"/>
    <n v="9"/>
    <n v="14.9"/>
    <d v="1899-12-30T15:12:00"/>
    <n v="3"/>
    <d v="1899-12-30T06:05:00"/>
    <n v="11.9"/>
    <s v="Mon"/>
    <n v="152564644"/>
    <n v="3561207"/>
    <s v="03-28"/>
    <x v="9"/>
    <n v="3"/>
    <x v="27"/>
    <s v=""/>
  </r>
  <r>
    <x v="3374"/>
    <n v="10.8"/>
    <n v="19.8"/>
    <d v="1899-12-30T16:25:00"/>
    <n v="1.8"/>
    <d v="1899-12-30T06:01:00"/>
    <n v="18"/>
    <s v="Tue"/>
    <n v="150436717"/>
    <n v="3509815"/>
    <s v="03-29"/>
    <x v="9"/>
    <n v="3"/>
    <x v="28"/>
    <s v=""/>
  </r>
  <r>
    <x v="3375"/>
    <n v="14.8"/>
    <n v="23.3"/>
    <d v="1899-12-30T14:40:00"/>
    <n v="5.7"/>
    <d v="1899-12-30T05:43:00"/>
    <n v="17.600000000000001"/>
    <s v="Wed"/>
    <n v="136620036"/>
    <n v="3188303"/>
    <s v="03-30"/>
    <x v="9"/>
    <n v="3"/>
    <x v="29"/>
    <s v=""/>
  </r>
  <r>
    <x v="3376"/>
    <n v="10.5"/>
    <n v="13.4"/>
    <d v="1899-12-30T00:01:00"/>
    <n v="6.7"/>
    <d v="1899-12-30T23:48:00"/>
    <n v="6.7"/>
    <s v="Thu"/>
    <n v="146490729"/>
    <n v="3423044"/>
    <s v="03-31"/>
    <x v="9"/>
    <n v="3"/>
    <x v="30"/>
    <s v=""/>
  </r>
  <r>
    <x v="3377"/>
    <n v="8.8000000000000007"/>
    <n v="13.7"/>
    <d v="1899-12-30T14:59:00"/>
    <n v="3.7"/>
    <d v="1899-12-30T06:01:00"/>
    <n v="10"/>
    <s v="Fri"/>
    <n v="151862785"/>
    <n v="3543444"/>
    <s v="04-01"/>
    <x v="9"/>
    <n v="4"/>
    <x v="0"/>
    <s v=""/>
  </r>
  <r>
    <x v="3378"/>
    <n v="10.199999999999999"/>
    <n v="17.3"/>
    <d v="1899-12-30T15:47:00"/>
    <n v="1.2"/>
    <d v="1899-12-30T06:24:00"/>
    <n v="16.100000000000001"/>
    <s v="Sat"/>
    <n v="134212677"/>
    <n v="3129857"/>
    <s v="04-02"/>
    <x v="9"/>
    <n v="4"/>
    <x v="1"/>
    <s v=""/>
  </r>
  <r>
    <x v="3379"/>
    <n v="11.3"/>
    <n v="19.3"/>
    <d v="1899-12-30T15:26:00"/>
    <n v="3.4"/>
    <d v="1899-12-30T06:25:00"/>
    <n v="15.9"/>
    <s v="Sun"/>
    <n v="119898698"/>
    <n v="2799127"/>
    <s v="04-03"/>
    <x v="9"/>
    <n v="4"/>
    <x v="2"/>
    <s v=""/>
  </r>
  <r>
    <x v="3380"/>
    <n v="13.2"/>
    <n v="21"/>
    <d v="1899-12-30T16:32:00"/>
    <n v="4.7"/>
    <d v="1899-12-30T06:25:00"/>
    <n v="16.3"/>
    <s v="Mon"/>
    <n v="133542199"/>
    <n v="3119254"/>
    <s v="04-04"/>
    <x v="9"/>
    <n v="4"/>
    <x v="3"/>
    <s v=""/>
  </r>
  <r>
    <x v="3381"/>
    <n v="14.4"/>
    <n v="21.5"/>
    <d v="1899-12-30T14:59:00"/>
    <n v="5.7"/>
    <d v="1899-12-30T05:06:00"/>
    <n v="15.8"/>
    <s v="Tue"/>
    <n v="132959018"/>
    <n v="3105925"/>
    <s v="04-05"/>
    <x v="9"/>
    <n v="4"/>
    <x v="4"/>
    <s v=""/>
  </r>
  <r>
    <x v="3382"/>
    <n v="16"/>
    <n v="23.5"/>
    <d v="1899-12-30T15:56:00"/>
    <n v="10"/>
    <d v="1899-12-30T07:01:00"/>
    <n v="13.5"/>
    <s v="Wed"/>
    <n v="124894474"/>
    <n v="2917888"/>
    <s v="04-06"/>
    <x v="9"/>
    <n v="4"/>
    <x v="5"/>
    <s v=""/>
  </r>
  <r>
    <x v="3383"/>
    <n v="14.4"/>
    <n v="20.5"/>
    <d v="1899-12-30T14:34:00"/>
    <n v="8.8000000000000007"/>
    <d v="1899-12-30T04:54:00"/>
    <n v="11.7"/>
    <s v="Thu"/>
    <n v="126905832"/>
    <n v="2964776"/>
    <s v="04-07"/>
    <x v="9"/>
    <n v="4"/>
    <x v="6"/>
    <s v=""/>
  </r>
  <r>
    <x v="3384"/>
    <n v="15.7"/>
    <n v="24.3"/>
    <d v="1899-12-30T16:29:00"/>
    <n v="6"/>
    <d v="1899-12-30T06:04:00"/>
    <n v="18.3"/>
    <s v="Fri"/>
    <n v="119384255"/>
    <n v="2784775"/>
    <s v="04-08"/>
    <x v="9"/>
    <n v="4"/>
    <x v="7"/>
    <s v=""/>
  </r>
  <r>
    <x v="3385"/>
    <n v="18.600000000000001"/>
    <n v="28.5"/>
    <d v="1899-12-30T16:04:00"/>
    <n v="9.4"/>
    <d v="1899-12-30T05:54:00"/>
    <n v="19.100000000000001"/>
    <s v="Sat"/>
    <n v="94313006"/>
    <n v="2198229"/>
    <s v="04-09"/>
    <x v="9"/>
    <n v="4"/>
    <x v="8"/>
    <s v=""/>
  </r>
  <r>
    <x v="3386"/>
    <n v="19.5"/>
    <n v="27.5"/>
    <d v="1899-12-30T14:47:00"/>
    <n v="11.4"/>
    <d v="1899-12-30T06:18:00"/>
    <n v="16.100000000000001"/>
    <s v="Sun"/>
    <n v="78883977"/>
    <n v="1836663"/>
    <s v="04-10"/>
    <x v="9"/>
    <n v="4"/>
    <x v="9"/>
    <s v=""/>
  </r>
  <r>
    <x v="3387"/>
    <n v="20.3"/>
    <n v="27.9"/>
    <d v="1899-12-30T14:36:00"/>
    <n v="13.6"/>
    <d v="1899-12-30T06:01:00"/>
    <n v="14.3"/>
    <s v="Mon"/>
    <n v="95049404"/>
    <n v="2209953"/>
    <s v="04-11"/>
    <x v="9"/>
    <n v="4"/>
    <x v="10"/>
    <s v=""/>
  </r>
  <r>
    <x v="3388"/>
    <n v="22.5"/>
    <n v="30.2"/>
    <d v="1899-12-30T16:26:00"/>
    <n v="15.4"/>
    <d v="1899-12-30T05:00:00"/>
    <n v="14.8"/>
    <s v="Tue"/>
    <n v="93805296"/>
    <n v="2186369"/>
    <s v="04-12"/>
    <x v="9"/>
    <n v="4"/>
    <x v="11"/>
    <s v=""/>
  </r>
  <r>
    <x v="3389"/>
    <n v="12.2"/>
    <n v="21.3"/>
    <d v="1899-12-30T00:02:00"/>
    <n v="9.6"/>
    <d v="1899-12-30T23:38:00"/>
    <n v="11.7"/>
    <s v="Wed"/>
    <n v="109351853"/>
    <n v="2548008"/>
    <s v="04-13"/>
    <x v="9"/>
    <n v="4"/>
    <x v="12"/>
    <s v=""/>
  </r>
  <r>
    <x v="3390"/>
    <n v="10.9"/>
    <n v="13.2"/>
    <d v="1899-12-30T15:29:00"/>
    <n v="9.1999999999999993"/>
    <d v="1899-12-30T04:19:00"/>
    <n v="4"/>
    <s v="Thu"/>
    <n v="123912323"/>
    <n v="2892589"/>
    <s v="04-14"/>
    <x v="9"/>
    <n v="4"/>
    <x v="13"/>
    <s v=""/>
  </r>
  <r>
    <x v="3391"/>
    <n v="12.1"/>
    <n v="19.100000000000001"/>
    <d v="1899-12-30T14:40:00"/>
    <n v="8.9"/>
    <d v="1899-12-30T23:55:00"/>
    <n v="10.199999999999999"/>
    <s v="Fri"/>
    <n v="122074302"/>
    <n v="2846694"/>
    <s v="04-15"/>
    <x v="9"/>
    <n v="4"/>
    <x v="14"/>
    <s v=""/>
  </r>
  <r>
    <x v="3392"/>
    <n v="13.5"/>
    <n v="21"/>
    <d v="1899-12-30T15:38:00"/>
    <n v="4.3"/>
    <d v="1899-12-30T05:58:00"/>
    <n v="16.7"/>
    <s v="Sat"/>
    <n v="105130189"/>
    <n v="2453099"/>
    <s v="04-16"/>
    <x v="9"/>
    <n v="4"/>
    <x v="15"/>
    <s v=""/>
  </r>
  <r>
    <x v="3393"/>
    <n v="15.6"/>
    <n v="23"/>
    <d v="1899-12-30T16:19:00"/>
    <n v="7.1"/>
    <d v="1899-12-30T05:56:00"/>
    <n v="15.9"/>
    <s v="Sun"/>
    <n v="89978018"/>
    <n v="2101315"/>
    <s v="04-17"/>
    <x v="9"/>
    <n v="4"/>
    <x v="16"/>
    <s v=""/>
  </r>
  <r>
    <x v="3394"/>
    <n v="18.100000000000001"/>
    <n v="24.3"/>
    <d v="1899-12-30T15:00:00"/>
    <n v="10.9"/>
    <d v="1899-12-30T06:04:00"/>
    <n v="13.4"/>
    <s v="Mon"/>
    <n v="104247106"/>
    <n v="2430825"/>
    <s v="04-18"/>
    <x v="9"/>
    <n v="4"/>
    <x v="17"/>
    <s v=""/>
  </r>
  <r>
    <x v="3395"/>
    <n v="18.399999999999999"/>
    <n v="25.7"/>
    <d v="1899-12-30T15:15:00"/>
    <n v="9.5"/>
    <d v="1899-12-30T06:00:00"/>
    <n v="16.2"/>
    <s v="Tue"/>
    <n v="104291670"/>
    <n v="2432409"/>
    <s v="04-19"/>
    <x v="9"/>
    <n v="4"/>
    <x v="18"/>
    <s v=""/>
  </r>
  <r>
    <x v="3396"/>
    <n v="18.2"/>
    <n v="26.6"/>
    <d v="1899-12-30T15:47:00"/>
    <n v="8.8000000000000007"/>
    <d v="1899-12-30T05:53:00"/>
    <n v="17.8"/>
    <s v="Wed"/>
    <n v="101339172"/>
    <n v="2360520"/>
    <s v="04-20"/>
    <x v="9"/>
    <n v="4"/>
    <x v="19"/>
    <s v=""/>
  </r>
  <r>
    <x v="3397"/>
    <n v="14.3"/>
    <n v="19.7"/>
    <d v="1899-12-30T13:03:00"/>
    <n v="11"/>
    <d v="1899-12-30T05:38:00"/>
    <n v="8.6999999999999993"/>
    <s v="Thu"/>
    <n v="104942454"/>
    <n v="2440026"/>
    <s v="04-21"/>
    <x v="9"/>
    <n v="4"/>
    <x v="20"/>
    <s v=""/>
  </r>
  <r>
    <x v="3398"/>
    <n v="19"/>
    <n v="28.5"/>
    <d v="1899-12-30T16:04:00"/>
    <n v="8.9"/>
    <d v="1899-12-30T04:23:00"/>
    <n v="19.600000000000001"/>
    <s v="Fri"/>
    <n v="99227997"/>
    <n v="2307438"/>
    <s v="04-22"/>
    <x v="9"/>
    <n v="4"/>
    <x v="21"/>
    <s v=""/>
  </r>
  <r>
    <x v="3399"/>
    <n v="19.100000000000001"/>
    <n v="25.9"/>
    <d v="1899-12-30T13:44:00"/>
    <n v="14.9"/>
    <d v="1899-12-30T23:56:00"/>
    <n v="11"/>
    <s v="Sat"/>
    <n v="79754818"/>
    <n v="1856298"/>
    <s v="04-23"/>
    <x v="9"/>
    <n v="4"/>
    <x v="22"/>
    <s v=""/>
  </r>
  <r>
    <x v="3400"/>
    <n v="22"/>
    <n v="29.9"/>
    <d v="1899-12-30T16:23:00"/>
    <n v="12.5"/>
    <d v="1899-12-30T05:12:00"/>
    <n v="17.399999999999999"/>
    <s v="Sun"/>
    <n v="67817179"/>
    <n v="1578259"/>
    <s v="04-24"/>
    <x v="9"/>
    <n v="4"/>
    <x v="23"/>
    <s v=""/>
  </r>
  <r>
    <x v="3401"/>
    <n v="21.7"/>
    <n v="29.3"/>
    <d v="1899-12-30T15:18:00"/>
    <n v="14.5"/>
    <d v="1899-12-30T05:53:00"/>
    <n v="14.8"/>
    <s v="Mon"/>
    <n v="84074873"/>
    <n v="1953924"/>
    <s v="04-25"/>
    <x v="9"/>
    <n v="4"/>
    <x v="24"/>
    <s v=""/>
  </r>
  <r>
    <x v="3402"/>
    <n v="18.3"/>
    <n v="20.6"/>
    <d v="1899-12-30T16:36:00"/>
    <n v="15.8"/>
    <d v="1899-12-30T02:53:00"/>
    <n v="4.8"/>
    <s v="Tue"/>
    <n v="90209881"/>
    <n v="2107322"/>
    <s v="04-26"/>
    <x v="9"/>
    <n v="4"/>
    <x v="25"/>
    <s v=""/>
  </r>
  <r>
    <x v="3403"/>
    <n v="17.2"/>
    <n v="20.3"/>
    <d v="1899-12-30T12:42:00"/>
    <n v="12.6"/>
    <d v="1899-12-30T23:53:00"/>
    <n v="7.7"/>
    <s v="Wed"/>
    <n v="91927388"/>
    <n v="2151218"/>
    <s v="04-27"/>
    <x v="9"/>
    <n v="4"/>
    <x v="26"/>
    <s v=""/>
  </r>
  <r>
    <x v="3404"/>
    <n v="15.7"/>
    <n v="22.5"/>
    <d v="1899-12-30T14:14:00"/>
    <n v="10.4"/>
    <d v="1899-12-30T05:44:00"/>
    <n v="12.1"/>
    <s v="Thu"/>
    <n v="95324803"/>
    <n v="2227370"/>
    <s v="04-28"/>
    <x v="9"/>
    <n v="4"/>
    <x v="27"/>
    <s v=""/>
  </r>
  <r>
    <x v="3405"/>
    <n v="11.3"/>
    <n v="13.8"/>
    <d v="1899-12-30T00:01:00"/>
    <n v="9.3000000000000007"/>
    <d v="1899-12-30T08:14:00"/>
    <n v="4.5"/>
    <s v="Fri"/>
    <n v="107365386"/>
    <n v="2505623"/>
    <s v="04-29"/>
    <x v="9"/>
    <n v="4"/>
    <x v="28"/>
    <s v=""/>
  </r>
  <r>
    <x v="3406"/>
    <n v="14.5"/>
    <n v="19.7"/>
    <d v="1899-12-30T14:18:00"/>
    <n v="9.9"/>
    <d v="1899-12-30T05:47:00"/>
    <n v="9.8000000000000007"/>
    <s v="Sat"/>
    <n v="90152547"/>
    <n v="2108952"/>
    <s v="04-30"/>
    <x v="9"/>
    <n v="4"/>
    <x v="29"/>
    <s v=""/>
  </r>
  <r>
    <x v="3407"/>
    <n v="15.2"/>
    <n v="20.3"/>
    <d v="1899-12-30T15:44:00"/>
    <n v="10.199999999999999"/>
    <d v="1899-12-30T05:57:00"/>
    <n v="10.1"/>
    <s v="Sun"/>
    <n v="79026013"/>
    <n v="1850721"/>
    <s v="05-01"/>
    <x v="9"/>
    <n v="5"/>
    <x v="0"/>
    <s v=""/>
  </r>
  <r>
    <x v="3408"/>
    <n v="13.1"/>
    <n v="20.7"/>
    <d v="1899-12-30T14:03:00"/>
    <n v="7.4"/>
    <d v="1899-12-30T05:55:00"/>
    <n v="13.3"/>
    <s v="Mon"/>
    <n v="104531769"/>
    <n v="2450420"/>
    <s v="05-02"/>
    <x v="9"/>
    <n v="5"/>
    <x v="1"/>
    <s v=""/>
  </r>
  <r>
    <x v="3409"/>
    <n v="15.2"/>
    <n v="23.5"/>
    <d v="1899-12-30T16:33:00"/>
    <n v="6.5"/>
    <d v="1899-12-30T04:57:00"/>
    <n v="17"/>
    <s v="Tue"/>
    <n v="106993121"/>
    <n v="2497746"/>
    <s v="05-03"/>
    <x v="9"/>
    <n v="5"/>
    <x v="2"/>
    <s v=""/>
  </r>
  <r>
    <x v="3410"/>
    <n v="19"/>
    <n v="28.3"/>
    <d v="1899-12-30T15:47:00"/>
    <n v="9.8000000000000007"/>
    <d v="1899-12-30T05:57:00"/>
    <n v="18.5"/>
    <s v="Wed"/>
    <n v="99029804"/>
    <n v="2313685"/>
    <s v="05-04"/>
    <x v="9"/>
    <n v="5"/>
    <x v="3"/>
    <s v=""/>
  </r>
  <r>
    <x v="3411"/>
    <n v="20"/>
    <n v="29.1"/>
    <d v="1899-12-30T16:23:00"/>
    <n v="11.9"/>
    <d v="1899-12-30T05:43:00"/>
    <n v="17.2"/>
    <s v="Thu"/>
    <n v="82340948"/>
    <n v="1925128"/>
    <s v="05-05"/>
    <x v="9"/>
    <n v="5"/>
    <x v="4"/>
    <s v="어린이날"/>
  </r>
  <r>
    <x v="3412"/>
    <n v="21.2"/>
    <n v="28.7"/>
    <d v="1899-12-30T15:47:00"/>
    <n v="12.2"/>
    <d v="1899-12-30T05:32:00"/>
    <n v="16.5"/>
    <s v="Fri"/>
    <n v="82743163"/>
    <n v="1929286"/>
    <s v="05-06"/>
    <x v="9"/>
    <n v="5"/>
    <x v="5"/>
    <s v=""/>
  </r>
  <r>
    <x v="3413"/>
    <n v="18.899999999999999"/>
    <n v="26"/>
    <d v="1899-12-30T14:21:00"/>
    <n v="13.6"/>
    <d v="1899-12-30T22:58:00"/>
    <n v="12.4"/>
    <s v="Sat"/>
    <n v="70612738"/>
    <n v="1644887"/>
    <s v="05-07"/>
    <x v="9"/>
    <n v="5"/>
    <x v="6"/>
    <s v=""/>
  </r>
  <r>
    <x v="3414"/>
    <n v="16.399999999999999"/>
    <n v="22.1"/>
    <d v="1899-12-30T14:27:00"/>
    <n v="12.8"/>
    <d v="1899-12-30T03:35:00"/>
    <n v="9.3000000000000007"/>
    <s v="Sun"/>
    <n v="64793564"/>
    <n v="1503428"/>
    <s v="05-08"/>
    <x v="9"/>
    <n v="5"/>
    <x v="7"/>
    <s v="부처님오신날"/>
  </r>
  <r>
    <x v="3415"/>
    <n v="16.2"/>
    <n v="21.9"/>
    <d v="1899-12-30T14:43:00"/>
    <n v="12.3"/>
    <d v="1899-12-30T05:24:00"/>
    <n v="9.6"/>
    <s v="Mon"/>
    <n v="88610083"/>
    <n v="2052585"/>
    <s v="05-09"/>
    <x v="9"/>
    <n v="5"/>
    <x v="8"/>
    <s v=""/>
  </r>
  <r>
    <x v="3416"/>
    <n v="16.5"/>
    <n v="23.5"/>
    <d v="1899-12-30T15:08:00"/>
    <n v="10.3"/>
    <d v="1899-12-30T05:54:00"/>
    <n v="13.2"/>
    <s v="Tue"/>
    <n v="94038013"/>
    <n v="2180841"/>
    <s v="05-10"/>
    <x v="9"/>
    <n v="5"/>
    <x v="9"/>
    <s v=""/>
  </r>
  <r>
    <x v="3417"/>
    <n v="20.7"/>
    <n v="26.8"/>
    <d v="1899-12-30T16:28:00"/>
    <n v="14.3"/>
    <d v="1899-12-30T03:54:00"/>
    <n v="12.5"/>
    <s v="Wed"/>
    <n v="90370595"/>
    <n v="2105489"/>
    <s v="05-11"/>
    <x v="9"/>
    <n v="5"/>
    <x v="10"/>
    <s v=""/>
  </r>
  <r>
    <x v="3418"/>
    <n v="20.2"/>
    <n v="24.6"/>
    <d v="1899-12-30T11:24:00"/>
    <n v="15.9"/>
    <d v="1899-12-30T23:40:00"/>
    <n v="8.6999999999999993"/>
    <s v="Thu"/>
    <n v="87673613"/>
    <n v="2040062"/>
    <s v="05-12"/>
    <x v="9"/>
    <n v="5"/>
    <x v="11"/>
    <s v=""/>
  </r>
  <r>
    <x v="3419"/>
    <n v="15.7"/>
    <n v="19.3"/>
    <d v="1899-12-30T16:00:00"/>
    <n v="13.3"/>
    <d v="1899-12-30T23:58:00"/>
    <n v="6"/>
    <s v="Fri"/>
    <n v="90523443"/>
    <n v="2108293"/>
    <s v="05-13"/>
    <x v="9"/>
    <n v="5"/>
    <x v="12"/>
    <s v=""/>
  </r>
  <r>
    <x v="3420"/>
    <n v="17.899999999999999"/>
    <n v="24.6"/>
    <d v="1899-12-30T14:47:00"/>
    <n v="11.1"/>
    <d v="1899-12-30T04:58:00"/>
    <n v="13.5"/>
    <s v="Sat"/>
    <n v="75211956"/>
    <n v="1757537"/>
    <s v="05-14"/>
    <x v="9"/>
    <n v="5"/>
    <x v="13"/>
    <s v=""/>
  </r>
  <r>
    <x v="3421"/>
    <n v="17.100000000000001"/>
    <n v="23.2"/>
    <d v="1899-12-30T15:25:00"/>
    <n v="12.8"/>
    <d v="1899-12-30T23:55:00"/>
    <n v="10.4"/>
    <s v="Sun"/>
    <n v="66043980"/>
    <n v="1546289"/>
    <s v="05-15"/>
    <x v="9"/>
    <n v="5"/>
    <x v="14"/>
    <s v=""/>
  </r>
  <r>
    <x v="3422"/>
    <n v="18.5"/>
    <n v="25.5"/>
    <d v="1899-12-30T16:50:00"/>
    <n v="9.6999999999999993"/>
    <d v="1899-12-30T05:06:00"/>
    <n v="15.8"/>
    <s v="Mon"/>
    <n v="86751504"/>
    <n v="2029511"/>
    <s v="05-16"/>
    <x v="9"/>
    <n v="5"/>
    <x v="15"/>
    <s v=""/>
  </r>
  <r>
    <x v="3423"/>
    <n v="20.399999999999999"/>
    <n v="28.2"/>
    <d v="1899-12-30T13:49:00"/>
    <n v="10.8"/>
    <d v="1899-12-30T05:24:00"/>
    <n v="17.399999999999999"/>
    <s v="Tue"/>
    <n v="89034823"/>
    <n v="2080894"/>
    <s v="05-17"/>
    <x v="9"/>
    <n v="5"/>
    <x v="16"/>
    <s v=""/>
  </r>
  <r>
    <x v="3424"/>
    <n v="23.3"/>
    <n v="31.1"/>
    <d v="1899-12-30T15:03:00"/>
    <n v="13"/>
    <d v="1899-12-30T05:36:00"/>
    <n v="18.100000000000001"/>
    <s v="Wed"/>
    <n v="86466158"/>
    <n v="2019407"/>
    <s v="05-18"/>
    <x v="9"/>
    <n v="5"/>
    <x v="17"/>
    <s v=""/>
  </r>
  <r>
    <x v="3425"/>
    <n v="23"/>
    <n v="29.5"/>
    <d v="1899-12-30T14:59:00"/>
    <n v="16.2"/>
    <d v="1899-12-30T05:30:00"/>
    <n v="13.3"/>
    <s v="Thu"/>
    <n v="86157531"/>
    <n v="2010311"/>
    <s v="05-19"/>
    <x v="9"/>
    <n v="5"/>
    <x v="18"/>
    <s v=""/>
  </r>
  <r>
    <x v="3426"/>
    <n v="22.8"/>
    <n v="28.6"/>
    <d v="1899-12-30T14:53:00"/>
    <n v="17.100000000000001"/>
    <d v="1899-12-30T05:32:00"/>
    <n v="11.5"/>
    <s v="Fri"/>
    <n v="81552733"/>
    <n v="1902971"/>
    <s v="05-20"/>
    <x v="9"/>
    <n v="5"/>
    <x v="19"/>
    <s v=""/>
  </r>
  <r>
    <x v="3427"/>
    <n v="23.7"/>
    <n v="29.7"/>
    <d v="1899-12-30T13:39:00"/>
    <n v="17.899999999999999"/>
    <d v="1899-12-30T02:11:00"/>
    <n v="11.8"/>
    <s v="Sat"/>
    <n v="64887036"/>
    <n v="1512172"/>
    <s v="05-21"/>
    <x v="9"/>
    <n v="5"/>
    <x v="20"/>
    <s v=""/>
  </r>
  <r>
    <x v="3428"/>
    <n v="24.8"/>
    <n v="32.700000000000003"/>
    <d v="1899-12-30T14:39:00"/>
    <n v="18.600000000000001"/>
    <d v="1899-12-30T04:34:00"/>
    <n v="14.1"/>
    <s v="Sun"/>
    <n v="54324697"/>
    <n v="1266588"/>
    <s v="05-22"/>
    <x v="9"/>
    <n v="5"/>
    <x v="21"/>
    <s v=""/>
  </r>
  <r>
    <x v="3429"/>
    <n v="24.3"/>
    <n v="32.299999999999997"/>
    <d v="1899-12-30T16:03:00"/>
    <n v="15.4"/>
    <d v="1899-12-30T05:35:00"/>
    <n v="16.899999999999999"/>
    <s v="Mon"/>
    <n v="77644696"/>
    <n v="1816392"/>
    <s v="05-23"/>
    <x v="9"/>
    <n v="5"/>
    <x v="22"/>
    <s v=""/>
  </r>
  <r>
    <x v="3430"/>
    <n v="26.4"/>
    <n v="33.200000000000003"/>
    <d v="1899-12-30T16:18:00"/>
    <n v="19.3"/>
    <d v="1899-12-30T03:49:00"/>
    <n v="13.9"/>
    <s v="Tue"/>
    <n v="80646881"/>
    <n v="1887990"/>
    <s v="05-24"/>
    <x v="9"/>
    <n v="5"/>
    <x v="23"/>
    <s v=""/>
  </r>
  <r>
    <x v="3431"/>
    <n v="25.5"/>
    <n v="33.200000000000003"/>
    <d v="1899-12-30T14:54:00"/>
    <n v="18.8"/>
    <d v="1899-12-30T05:27:00"/>
    <n v="14.4"/>
    <s v="Wed"/>
    <n v="81054678"/>
    <n v="1894476"/>
    <s v="05-25"/>
    <x v="9"/>
    <n v="5"/>
    <x v="24"/>
    <s v=""/>
  </r>
  <r>
    <x v="3432"/>
    <n v="22.9"/>
    <n v="27.5"/>
    <d v="1899-12-30T16:00:00"/>
    <n v="18.7"/>
    <d v="1899-12-30T06:27:00"/>
    <n v="8.8000000000000007"/>
    <s v="Thu"/>
    <n v="80063589"/>
    <n v="1871452"/>
    <s v="05-26"/>
    <x v="9"/>
    <n v="5"/>
    <x v="25"/>
    <s v=""/>
  </r>
  <r>
    <x v="3433"/>
    <n v="23.8"/>
    <n v="29.5"/>
    <d v="1899-12-30T15:03:00"/>
    <n v="16.399999999999999"/>
    <d v="1899-12-30T04:17:00"/>
    <n v="13.1"/>
    <s v="Fri"/>
    <n v="77852660"/>
    <n v="1817230"/>
    <s v="05-27"/>
    <x v="9"/>
    <n v="5"/>
    <x v="26"/>
    <s v=""/>
  </r>
  <r>
    <x v="3434"/>
    <n v="24.9"/>
    <n v="33"/>
    <d v="1899-12-30T15:10:00"/>
    <n v="15.2"/>
    <d v="1899-12-30T05:22:00"/>
    <n v="17.8"/>
    <s v="Sat"/>
    <n v="61941585"/>
    <n v="1448255"/>
    <s v="05-28"/>
    <x v="9"/>
    <n v="5"/>
    <x v="27"/>
    <s v=""/>
  </r>
  <r>
    <x v="3435"/>
    <n v="24.9"/>
    <n v="33"/>
    <d v="1899-12-30T14:18:00"/>
    <n v="16.2"/>
    <d v="1899-12-30T05:30:00"/>
    <n v="16.8"/>
    <s v="Sun"/>
    <n v="52425719"/>
    <n v="1228157"/>
    <s v="05-29"/>
    <x v="9"/>
    <n v="5"/>
    <x v="28"/>
    <s v=""/>
  </r>
  <r>
    <x v="3436"/>
    <n v="24.3"/>
    <n v="29.6"/>
    <d v="1899-12-30T15:42:00"/>
    <n v="20.5"/>
    <d v="1899-12-30T05:10:00"/>
    <n v="9.1"/>
    <s v="Mon"/>
    <n v="75074960"/>
    <n v="1761222"/>
    <s v="05-30"/>
    <x v="9"/>
    <n v="5"/>
    <x v="29"/>
    <s v=""/>
  </r>
  <r>
    <x v="3437"/>
    <n v="24.7"/>
    <n v="31.1"/>
    <d v="1899-12-30T15:23:00"/>
    <n v="18.600000000000001"/>
    <d v="1899-12-30T05:23:00"/>
    <n v="12.5"/>
    <s v="Tue"/>
    <n v="77443515"/>
    <n v="1814788"/>
    <s v="05-31"/>
    <x v="9"/>
    <n v="5"/>
    <x v="30"/>
    <s v=""/>
  </r>
  <r>
    <x v="3438"/>
    <n v="24.7"/>
    <n v="33.1"/>
    <d v="1899-12-30T15:25:00"/>
    <n v="18.7"/>
    <d v="1899-12-30T05:10:00"/>
    <n v="14.4"/>
    <s v="Wed"/>
    <n v="66886025"/>
    <n v="1560716"/>
    <s v="06-01"/>
    <x v="9"/>
    <n v="6"/>
    <x v="0"/>
    <s v="지방선거일"/>
  </r>
  <r>
    <x v="3439"/>
    <n v="26.1"/>
    <n v="33.5"/>
    <d v="1899-12-30T15:26:00"/>
    <n v="17.5"/>
    <d v="1899-12-30T05:02:00"/>
    <n v="16"/>
    <s v="Thu"/>
    <n v="77578077"/>
    <n v="1809236"/>
    <s v="06-02"/>
    <x v="9"/>
    <n v="6"/>
    <x v="1"/>
    <s v=""/>
  </r>
  <r>
    <x v="3440"/>
    <n v="23.5"/>
    <n v="30.4"/>
    <d v="1899-12-30T13:35:00"/>
    <n v="18.7"/>
    <d v="1899-12-30T23:48:00"/>
    <n v="11.7"/>
    <s v="Fri"/>
    <n v="75670467"/>
    <n v="1767209"/>
    <s v="06-03"/>
    <x v="9"/>
    <n v="6"/>
    <x v="2"/>
    <s v=""/>
  </r>
  <r>
    <x v="3441"/>
    <n v="22.1"/>
    <n v="28.8"/>
    <d v="1899-12-30T14:39:00"/>
    <n v="17.899999999999999"/>
    <d v="1899-12-30T04:15:00"/>
    <n v="10.9"/>
    <s v="Sat"/>
    <n v="58402779"/>
    <n v="1367394"/>
    <s v="06-04"/>
    <x v="9"/>
    <n v="6"/>
    <x v="3"/>
    <s v=""/>
  </r>
  <r>
    <x v="3442"/>
    <n v="18"/>
    <n v="19.3"/>
    <d v="1899-12-30T09:37:00"/>
    <n v="17"/>
    <d v="1899-12-30T18:15:00"/>
    <n v="2.2999999999999998"/>
    <s v="Sun"/>
    <n v="51388341"/>
    <n v="1204740"/>
    <s v="06-05"/>
    <x v="9"/>
    <n v="6"/>
    <x v="4"/>
    <s v=""/>
  </r>
  <r>
    <x v="3443"/>
    <n v="18.7"/>
    <n v="23.1"/>
    <d v="1899-12-30T10:40:00"/>
    <n v="15.9"/>
    <d v="1899-12-30T22:07:00"/>
    <n v="7.2"/>
    <s v="Mon"/>
    <n v="62207326"/>
    <n v="1462020"/>
    <s v="06-06"/>
    <x v="9"/>
    <n v="6"/>
    <x v="5"/>
    <s v="현충일"/>
  </r>
  <r>
    <x v="3444"/>
    <n v="16.5"/>
    <n v="21.1"/>
    <d v="1899-12-30T10:59:00"/>
    <n v="13.9"/>
    <d v="1899-12-30T05:01:00"/>
    <n v="7.2"/>
    <s v="Tue"/>
    <n v="80758453"/>
    <n v="1893070"/>
    <s v="06-07"/>
    <x v="9"/>
    <n v="6"/>
    <x v="6"/>
    <s v=""/>
  </r>
  <r>
    <x v="3445"/>
    <n v="17.5"/>
    <n v="22.3"/>
    <d v="1899-12-30T14:50:00"/>
    <n v="14.5"/>
    <d v="1899-12-30T00:19:00"/>
    <n v="7.8"/>
    <s v="Wed"/>
    <n v="82447346"/>
    <n v="1928465"/>
    <s v="06-08"/>
    <x v="9"/>
    <n v="6"/>
    <x v="7"/>
    <s v=""/>
  </r>
  <r>
    <x v="3446"/>
    <n v="20.399999999999999"/>
    <n v="28.2"/>
    <d v="1899-12-30T15:13:00"/>
    <n v="13.3"/>
    <d v="1899-12-30T05:57:00"/>
    <n v="14.9"/>
    <s v="Thu"/>
    <n v="81720539"/>
    <n v="1906909"/>
    <s v="06-09"/>
    <x v="9"/>
    <n v="6"/>
    <x v="8"/>
    <s v=""/>
  </r>
  <r>
    <x v="3447"/>
    <n v="22.7"/>
    <n v="29.7"/>
    <d v="1899-12-30T13:53:00"/>
    <n v="15.2"/>
    <d v="1899-12-30T05:00:00"/>
    <n v="14.5"/>
    <s v="Fri"/>
    <n v="77451055"/>
    <n v="1807344"/>
    <s v="06-10"/>
    <x v="9"/>
    <n v="6"/>
    <x v="9"/>
    <s v=""/>
  </r>
  <r>
    <x v="3448"/>
    <n v="21.4"/>
    <n v="26.1"/>
    <d v="1899-12-30T13:46:00"/>
    <n v="18.399999999999999"/>
    <d v="1899-12-30T23:00:00"/>
    <n v="7.7"/>
    <s v="Sat"/>
    <n v="61537739"/>
    <n v="1437764"/>
    <s v="06-11"/>
    <x v="9"/>
    <n v="6"/>
    <x v="10"/>
    <s v=""/>
  </r>
  <r>
    <x v="3449"/>
    <n v="20.7"/>
    <n v="25.8"/>
    <d v="1899-12-30T14:42:00"/>
    <n v="16.399999999999999"/>
    <d v="1899-12-30T04:57:00"/>
    <n v="9.4"/>
    <s v="Sun"/>
    <n v="52273638"/>
    <n v="1216245"/>
    <s v="06-12"/>
    <x v="9"/>
    <n v="6"/>
    <x v="11"/>
    <s v=""/>
  </r>
  <r>
    <x v="3450"/>
    <n v="19.899999999999999"/>
    <n v="24"/>
    <d v="1899-12-30T13:40:00"/>
    <n v="17.2"/>
    <d v="1899-12-30T03:58:00"/>
    <n v="6.8"/>
    <s v="Mon"/>
    <n v="73809246"/>
    <n v="1717238"/>
    <s v="06-13"/>
    <x v="9"/>
    <n v="6"/>
    <x v="12"/>
    <s v=""/>
  </r>
  <r>
    <x v="3451"/>
    <n v="16.899999999999999"/>
    <n v="19.2"/>
    <d v="1899-12-30T00:01:00"/>
    <n v="15.9"/>
    <d v="1899-12-30T23:51:00"/>
    <n v="3.3"/>
    <s v="Tue"/>
    <n v="83659345"/>
    <n v="1952922"/>
    <s v="06-14"/>
    <x v="9"/>
    <n v="6"/>
    <x v="13"/>
    <s v=""/>
  </r>
  <r>
    <x v="3452"/>
    <n v="19.7"/>
    <n v="25.3"/>
    <d v="1899-12-30T16:29:00"/>
    <n v="15.5"/>
    <d v="1899-12-30T03:59:00"/>
    <n v="9.8000000000000007"/>
    <s v="Wed"/>
    <n v="83129808"/>
    <n v="1947824"/>
    <s v="06-15"/>
    <x v="9"/>
    <n v="6"/>
    <x v="14"/>
    <s v=""/>
  </r>
  <r>
    <x v="3453"/>
    <n v="23.2"/>
    <n v="28.9"/>
    <d v="1899-12-30T14:58:00"/>
    <n v="16.8"/>
    <d v="1899-12-30T05:23:00"/>
    <n v="12.1"/>
    <s v="Thu"/>
    <n v="79492859"/>
    <n v="1861173"/>
    <s v="06-16"/>
    <x v="9"/>
    <n v="6"/>
    <x v="15"/>
    <s v=""/>
  </r>
  <r>
    <x v="3454"/>
    <n v="25.9"/>
    <n v="34.200000000000003"/>
    <d v="1899-12-30T15:40:00"/>
    <n v="17.399999999999999"/>
    <d v="1899-12-30T04:55:00"/>
    <n v="16.8"/>
    <s v="Fri"/>
    <n v="76754284"/>
    <n v="1792027"/>
    <s v="06-17"/>
    <x v="9"/>
    <n v="6"/>
    <x v="16"/>
    <s v=""/>
  </r>
  <r>
    <x v="3455"/>
    <n v="27.9"/>
    <n v="34.299999999999997"/>
    <d v="1899-12-30T14:52:00"/>
    <n v="22.2"/>
    <d v="1899-12-30T05:28:00"/>
    <n v="12.1"/>
    <s v="Sat"/>
    <n v="60575795"/>
    <n v="1416359"/>
    <s v="06-18"/>
    <x v="9"/>
    <n v="6"/>
    <x v="17"/>
    <s v=""/>
  </r>
  <r>
    <x v="3456"/>
    <n v="28.9"/>
    <n v="34.5"/>
    <d v="1899-12-30T16:21:00"/>
    <n v="23.8"/>
    <d v="1899-12-30T06:30:00"/>
    <n v="10.7"/>
    <s v="Sun"/>
    <n v="49833321"/>
    <n v="1165519"/>
    <s v="06-19"/>
    <x v="9"/>
    <n v="6"/>
    <x v="18"/>
    <s v=""/>
  </r>
  <r>
    <x v="3457"/>
    <n v="28.6"/>
    <n v="35.6"/>
    <d v="1899-12-30T14:56:00"/>
    <n v="23.6"/>
    <d v="1899-12-30T23:33:00"/>
    <n v="12"/>
    <s v="Mon"/>
    <n v="71064652"/>
    <n v="1662056"/>
    <s v="06-20"/>
    <x v="9"/>
    <n v="6"/>
    <x v="19"/>
    <s v=""/>
  </r>
  <r>
    <x v="3458"/>
    <n v="27.8"/>
    <n v="34.1"/>
    <d v="1899-12-30T15:12:00"/>
    <n v="22.2"/>
    <d v="1899-12-30T05:57:00"/>
    <n v="11.9"/>
    <s v="Tue"/>
    <n v="75048241"/>
    <n v="1759418"/>
    <s v="06-21"/>
    <x v="9"/>
    <n v="6"/>
    <x v="20"/>
    <s v=""/>
  </r>
  <r>
    <x v="3459"/>
    <n v="29.9"/>
    <n v="37.1"/>
    <d v="1899-12-30T15:28:00"/>
    <n v="23.6"/>
    <d v="1899-12-30T05:09:00"/>
    <n v="13.5"/>
    <s v="Wed"/>
    <n v="75771005"/>
    <n v="1775068"/>
    <s v="06-22"/>
    <x v="9"/>
    <n v="6"/>
    <x v="21"/>
    <s v=""/>
  </r>
  <r>
    <x v="3460"/>
    <n v="27.9"/>
    <n v="31.6"/>
    <d v="1899-12-30T15:00:00"/>
    <n v="23.4"/>
    <d v="1899-12-30T05:08:00"/>
    <n v="8.1999999999999993"/>
    <s v="Thu"/>
    <n v="75377094"/>
    <n v="1763848"/>
    <s v="06-23"/>
    <x v="9"/>
    <n v="6"/>
    <x v="22"/>
    <s v=""/>
  </r>
  <r>
    <x v="3461"/>
    <n v="28.1"/>
    <n v="32.9"/>
    <d v="1899-12-30T15:47:00"/>
    <n v="23.1"/>
    <d v="1899-12-30T03:28:00"/>
    <n v="9.8000000000000007"/>
    <s v="Fri"/>
    <n v="74240267"/>
    <n v="1734714"/>
    <s v="06-24"/>
    <x v="9"/>
    <n v="6"/>
    <x v="23"/>
    <s v=""/>
  </r>
  <r>
    <x v="3462"/>
    <n v="28.2"/>
    <n v="34.4"/>
    <d v="1899-12-30T14:38:00"/>
    <n v="22.8"/>
    <d v="1899-12-30T05:23:00"/>
    <n v="11.6"/>
    <s v="Sat"/>
    <n v="59554772"/>
    <n v="1390675"/>
    <s v="06-25"/>
    <x v="9"/>
    <n v="6"/>
    <x v="24"/>
    <s v=""/>
  </r>
  <r>
    <x v="3463"/>
    <n v="28.4"/>
    <n v="32.799999999999997"/>
    <d v="1899-12-30T15:03:00"/>
    <n v="24.4"/>
    <d v="1899-12-30T05:09:00"/>
    <n v="8.4"/>
    <s v="Sun"/>
    <n v="49025607"/>
    <n v="1146114"/>
    <s v="06-26"/>
    <x v="9"/>
    <n v="6"/>
    <x v="25"/>
    <s v=""/>
  </r>
  <r>
    <x v="3464"/>
    <n v="27.3"/>
    <n v="30.1"/>
    <d v="1899-12-30T10:57:00"/>
    <n v="25.4"/>
    <d v="1899-12-30T23:50:00"/>
    <n v="4.7"/>
    <s v="Mon"/>
    <n v="71159018"/>
    <n v="1663785"/>
    <s v="06-27"/>
    <x v="9"/>
    <n v="6"/>
    <x v="26"/>
    <s v=""/>
  </r>
  <r>
    <x v="3465"/>
    <n v="28.9"/>
    <n v="32.299999999999997"/>
    <d v="1899-12-30T12:33:00"/>
    <n v="24.8"/>
    <d v="1899-12-30T00:09:00"/>
    <n v="7.5"/>
    <s v="Tue"/>
    <n v="75432368"/>
    <n v="1765434"/>
    <s v="06-28"/>
    <x v="9"/>
    <n v="6"/>
    <x v="27"/>
    <s v=""/>
  </r>
  <r>
    <x v="3466"/>
    <n v="29.5"/>
    <n v="33.700000000000003"/>
    <d v="1899-12-30T14:03:00"/>
    <n v="27.7"/>
    <d v="1899-12-30T18:30:00"/>
    <n v="6"/>
    <s v="Wed"/>
    <n v="75323973"/>
    <n v="1761576"/>
    <s v="06-29"/>
    <x v="9"/>
    <n v="6"/>
    <x v="28"/>
    <s v=""/>
  </r>
  <r>
    <x v="3467"/>
    <n v="29.8"/>
    <n v="34.799999999999997"/>
    <d v="1899-12-30T14:11:00"/>
    <n v="26.5"/>
    <d v="1899-12-30T23:52:00"/>
    <n v="8.3000000000000007"/>
    <s v="Thu"/>
    <n v="74918811"/>
    <n v="1750730"/>
    <s v="06-30"/>
    <x v="9"/>
    <n v="6"/>
    <x v="29"/>
    <s v=""/>
  </r>
  <r>
    <x v="3468"/>
    <n v="29.8"/>
    <n v="36.200000000000003"/>
    <d v="1899-12-30T15:55:00"/>
    <n v="24"/>
    <d v="1899-12-30T04:21:00"/>
    <n v="12.2"/>
    <s v="Fri"/>
    <n v="72905132"/>
    <n v="1702196"/>
    <s v="07-01"/>
    <x v="9"/>
    <n v="7"/>
    <x v="0"/>
    <s v=""/>
  </r>
  <r>
    <x v="3469"/>
    <n v="29.9"/>
    <n v="36.799999999999997"/>
    <d v="1899-12-30T13:56:00"/>
    <n v="22.5"/>
    <d v="1899-12-30T05:02:00"/>
    <n v="14.3"/>
    <s v="Sat"/>
    <n v="56898246"/>
    <n v="1324110"/>
    <s v="07-02"/>
    <x v="9"/>
    <n v="7"/>
    <x v="1"/>
    <s v=""/>
  </r>
  <r>
    <x v="3470"/>
    <n v="29.3"/>
    <n v="35.1"/>
    <d v="1899-12-30T12:53:00"/>
    <n v="25.3"/>
    <d v="1899-12-30T05:41:00"/>
    <n v="9.8000000000000007"/>
    <s v="Sun"/>
    <n v="46471107"/>
    <n v="1082528"/>
    <s v="07-03"/>
    <x v="9"/>
    <n v="7"/>
    <x v="2"/>
    <s v=""/>
  </r>
  <r>
    <x v="3471"/>
    <n v="28.8"/>
    <n v="32.799999999999997"/>
    <d v="1899-12-30T11:21:00"/>
    <n v="25.8"/>
    <d v="1899-12-30T05:38:00"/>
    <n v="7"/>
    <s v="Mon"/>
    <n v="70586360"/>
    <n v="1647021"/>
    <s v="07-04"/>
    <x v="9"/>
    <n v="7"/>
    <x v="3"/>
    <s v=""/>
  </r>
  <r>
    <x v="3472"/>
    <n v="28.8"/>
    <n v="33"/>
    <d v="1899-12-30T14:03:00"/>
    <n v="24.6"/>
    <d v="1899-12-30T05:06:00"/>
    <n v="8.4"/>
    <s v="Tue"/>
    <n v="72728422"/>
    <n v="1697341"/>
    <s v="07-05"/>
    <x v="9"/>
    <n v="7"/>
    <x v="4"/>
    <s v=""/>
  </r>
  <r>
    <x v="3473"/>
    <n v="28.5"/>
    <n v="33.799999999999997"/>
    <d v="1899-12-30T16:38:00"/>
    <n v="25.3"/>
    <d v="1899-12-30T05:16:00"/>
    <n v="8.5"/>
    <s v="Wed"/>
    <n v="73207879"/>
    <n v="1710117"/>
    <s v="07-06"/>
    <x v="9"/>
    <n v="7"/>
    <x v="5"/>
    <s v=""/>
  </r>
  <r>
    <x v="3474"/>
    <n v="29.7"/>
    <n v="35.299999999999997"/>
    <d v="1899-12-30T13:42:00"/>
    <n v="25.1"/>
    <d v="1899-12-30T05:24:00"/>
    <n v="10.199999999999999"/>
    <s v="Thu"/>
    <n v="72420312"/>
    <n v="1695767"/>
    <s v="07-07"/>
    <x v="9"/>
    <n v="7"/>
    <x v="6"/>
    <s v=""/>
  </r>
  <r>
    <x v="3475"/>
    <n v="28.5"/>
    <n v="33.6"/>
    <d v="1899-12-30T11:39:00"/>
    <n v="26"/>
    <d v="1899-12-30T23:58:00"/>
    <n v="7.6"/>
    <s v="Fri"/>
    <n v="71138199"/>
    <n v="1672678"/>
    <s v="07-08"/>
    <x v="9"/>
    <n v="7"/>
    <x v="7"/>
    <s v=""/>
  </r>
  <r>
    <x v="3476"/>
    <n v="28.7"/>
    <n v="33.799999999999997"/>
    <d v="1899-12-30T16:08:00"/>
    <n v="24.3"/>
    <d v="1899-12-30T02:35:00"/>
    <n v="9.5"/>
    <s v="Sat"/>
    <n v="55136930"/>
    <n v="1295922"/>
    <s v="07-09"/>
    <x v="9"/>
    <n v="7"/>
    <x v="8"/>
    <s v=""/>
  </r>
  <r>
    <x v="3477"/>
    <n v="28.1"/>
    <n v="33.4"/>
    <d v="1899-12-30T13:53:00"/>
    <n v="24.1"/>
    <d v="1899-12-30T05:43:00"/>
    <n v="9.3000000000000007"/>
    <s v="Sun"/>
    <n v="46997643"/>
    <n v="1103464"/>
    <s v="07-10"/>
    <x v="9"/>
    <n v="7"/>
    <x v="9"/>
    <s v=""/>
  </r>
  <r>
    <x v="3478"/>
    <n v="26.4"/>
    <n v="29.7"/>
    <d v="1899-12-30T16:18:00"/>
    <n v="23.9"/>
    <d v="1899-12-30T08:05:00"/>
    <n v="5.8"/>
    <s v="Mon"/>
    <n v="69494965"/>
    <n v="1624888"/>
    <s v="07-11"/>
    <x v="9"/>
    <n v="7"/>
    <x v="10"/>
    <s v=""/>
  </r>
  <r>
    <x v="3479"/>
    <n v="25.6"/>
    <n v="29.4"/>
    <d v="1899-12-30T12:42:00"/>
    <n v="23.6"/>
    <d v="1899-12-30T23:49:00"/>
    <n v="5.8"/>
    <s v="Tue"/>
    <n v="72586490"/>
    <n v="1698860"/>
    <s v="07-12"/>
    <x v="9"/>
    <n v="7"/>
    <x v="11"/>
    <s v=""/>
  </r>
  <r>
    <x v="3480"/>
    <n v="24.4"/>
    <n v="27.7"/>
    <d v="1899-12-30T13:43:00"/>
    <n v="22.5"/>
    <d v="1899-12-30T05:09:00"/>
    <n v="5.2"/>
    <s v="Wed"/>
    <n v="77881367"/>
    <n v="1819846"/>
    <s v="07-13"/>
    <x v="9"/>
    <n v="7"/>
    <x v="12"/>
    <s v=""/>
  </r>
  <r>
    <x v="3481"/>
    <n v="28.2"/>
    <n v="33.6"/>
    <d v="1899-12-30T16:57:00"/>
    <n v="23.1"/>
    <d v="1899-12-30T02:01:00"/>
    <n v="10.5"/>
    <s v="Thu"/>
    <n v="76444150"/>
    <n v="1784239"/>
    <s v="07-14"/>
    <x v="9"/>
    <n v="7"/>
    <x v="13"/>
    <s v=""/>
  </r>
  <r>
    <x v="3482"/>
    <n v="28.3"/>
    <n v="33.200000000000003"/>
    <d v="1899-12-30T15:51:00"/>
    <n v="23.3"/>
    <d v="1899-12-30T05:41:00"/>
    <n v="9.9"/>
    <s v="Fri"/>
    <n v="71071634"/>
    <n v="1658025"/>
    <s v="07-15"/>
    <x v="9"/>
    <n v="7"/>
    <x v="14"/>
    <s v=""/>
  </r>
  <r>
    <x v="3483"/>
    <n v="26.8"/>
    <n v="34"/>
    <d v="1899-12-30T14:27:00"/>
    <n v="21.4"/>
    <d v="1899-12-30T05:21:00"/>
    <n v="12.6"/>
    <s v="Sat"/>
    <n v="55014267"/>
    <n v="1279314"/>
    <s v="07-16"/>
    <x v="9"/>
    <n v="7"/>
    <x v="15"/>
    <s v=""/>
  </r>
  <r>
    <x v="3484"/>
    <n v="27.3"/>
    <n v="33"/>
    <d v="1899-12-30T14:05:00"/>
    <n v="21.5"/>
    <d v="1899-12-30T05:05:00"/>
    <n v="11.5"/>
    <s v="Sun"/>
    <n v="44761273"/>
    <n v="1040531"/>
    <s v="07-17"/>
    <x v="9"/>
    <n v="7"/>
    <x v="16"/>
    <s v=""/>
  </r>
  <r>
    <x v="3485"/>
    <n v="22.9"/>
    <n v="27.2"/>
    <d v="1899-12-30T00:17:00"/>
    <n v="21.6"/>
    <d v="1899-12-30T10:20:00"/>
    <n v="5.6"/>
    <s v="Mon"/>
    <n v="69271658"/>
    <n v="1608033"/>
    <s v="07-18"/>
    <x v="9"/>
    <n v="7"/>
    <x v="17"/>
    <s v=""/>
  </r>
  <r>
    <x v="3486"/>
    <n v="27.6"/>
    <n v="34.1"/>
    <d v="1899-12-30T15:54:00"/>
    <n v="22.6"/>
    <d v="1899-12-30T00:36:00"/>
    <n v="11.5"/>
    <s v="Tue"/>
    <n v="72477234"/>
    <n v="1683857"/>
    <s v="07-19"/>
    <x v="9"/>
    <n v="7"/>
    <x v="18"/>
    <s v=""/>
  </r>
  <r>
    <x v="3487"/>
    <n v="29.4"/>
    <n v="34.1"/>
    <d v="1899-12-30T14:15:00"/>
    <n v="25.4"/>
    <d v="1899-12-30T05:42:00"/>
    <n v="8.6999999999999993"/>
    <s v="Wed"/>
    <n v="74175007"/>
    <n v="1720342"/>
    <s v="07-20"/>
    <x v="9"/>
    <n v="7"/>
    <x v="19"/>
    <s v=""/>
  </r>
  <r>
    <x v="3488"/>
    <n v="26"/>
    <n v="32.299999999999997"/>
    <d v="1899-12-30T14:44:00"/>
    <n v="21.8"/>
    <d v="1899-12-30T04:05:00"/>
    <n v="10.5"/>
    <s v="Thu"/>
    <n v="71308190"/>
    <n v="1655760"/>
    <s v="07-21"/>
    <x v="9"/>
    <n v="7"/>
    <x v="20"/>
    <s v=""/>
  </r>
  <r>
    <x v="3489"/>
    <n v="25.8"/>
    <n v="29.7"/>
    <d v="1899-12-30T15:24:00"/>
    <n v="22.6"/>
    <d v="1899-12-30T22:46:00"/>
    <n v="7.1"/>
    <s v="Fri"/>
    <n v="67704670"/>
    <n v="1571157"/>
    <s v="07-22"/>
    <x v="9"/>
    <n v="7"/>
    <x v="21"/>
    <s v=""/>
  </r>
  <r>
    <x v="3490"/>
    <n v="24.9"/>
    <n v="28.6"/>
    <d v="1899-12-30T14:21:00"/>
    <n v="22.1"/>
    <d v="1899-12-30T05:13:00"/>
    <n v="6.5"/>
    <s v="Sat"/>
    <n v="54471742"/>
    <n v="1261146"/>
    <s v="07-23"/>
    <x v="9"/>
    <n v="7"/>
    <x v="22"/>
    <s v=""/>
  </r>
  <r>
    <x v="3491"/>
    <n v="27.4"/>
    <n v="32"/>
    <d v="1899-12-30T17:37:00"/>
    <n v="22.3"/>
    <d v="1899-12-30T05:13:00"/>
    <n v="9.6999999999999993"/>
    <s v="Sun"/>
    <n v="46090688"/>
    <n v="1064685"/>
    <s v="07-24"/>
    <x v="9"/>
    <n v="7"/>
    <x v="23"/>
    <s v=""/>
  </r>
  <r>
    <x v="3492"/>
    <n v="28.8"/>
    <n v="35.5"/>
    <d v="1899-12-30T16:01:00"/>
    <n v="24.9"/>
    <d v="1899-12-30T23:59:00"/>
    <n v="10.6"/>
    <s v="Mon"/>
    <n v="67400014"/>
    <n v="1555203"/>
    <s v="07-25"/>
    <x v="9"/>
    <n v="7"/>
    <x v="24"/>
    <s v=""/>
  </r>
  <r>
    <x v="3493"/>
    <n v="26.9"/>
    <n v="34"/>
    <d v="1899-12-30T14:21:00"/>
    <n v="23.1"/>
    <d v="1899-12-30T04:51:00"/>
    <n v="10.9"/>
    <s v="Tue"/>
    <n v="69952329"/>
    <n v="1622812"/>
    <s v="07-26"/>
    <x v="9"/>
    <n v="7"/>
    <x v="25"/>
    <s v=""/>
  </r>
  <r>
    <x v="3494"/>
    <n v="25.6"/>
    <n v="29.9"/>
    <d v="1899-12-30T13:26:00"/>
    <n v="22"/>
    <d v="1899-12-30T05:39:00"/>
    <n v="7.9"/>
    <s v="Wed"/>
    <n v="70090474"/>
    <n v="1628343"/>
    <s v="07-27"/>
    <x v="9"/>
    <n v="7"/>
    <x v="26"/>
    <s v=""/>
  </r>
  <r>
    <x v="3495"/>
    <n v="26.2"/>
    <n v="29.6"/>
    <d v="1899-12-30T14:54:00"/>
    <n v="24.2"/>
    <d v="1899-12-30T02:55:00"/>
    <n v="5.4"/>
    <s v="Thu"/>
    <n v="68097255"/>
    <n v="1584339"/>
    <s v="07-28"/>
    <x v="9"/>
    <n v="7"/>
    <x v="27"/>
    <s v=""/>
  </r>
  <r>
    <x v="3496"/>
    <n v="28.7"/>
    <n v="33.9"/>
    <d v="1899-12-30T14:38:00"/>
    <n v="24.5"/>
    <d v="1899-12-30T05:03:00"/>
    <n v="9.4"/>
    <s v="Fri"/>
    <n v="62069087"/>
    <n v="1442311"/>
    <s v="07-29"/>
    <x v="9"/>
    <n v="7"/>
    <x v="28"/>
    <s v=""/>
  </r>
  <r>
    <x v="3497"/>
    <n v="27.8"/>
    <n v="30.3"/>
    <d v="1899-12-30T14:10:00"/>
    <n v="25.9"/>
    <d v="1899-12-30T04:51:00"/>
    <n v="4.4000000000000004"/>
    <s v="Sat"/>
    <n v="50040261"/>
    <n v="1163464"/>
    <s v="07-30"/>
    <x v="9"/>
    <n v="7"/>
    <x v="29"/>
    <s v=""/>
  </r>
  <r>
    <x v="3498"/>
    <n v="27.1"/>
    <n v="29.5"/>
    <d v="1899-12-30T10:48:00"/>
    <n v="25.3"/>
    <d v="1899-12-30T03:48:00"/>
    <n v="4.2"/>
    <s v="Sun"/>
    <n v="41451534"/>
    <n v="966957"/>
    <s v="07-31"/>
    <x v="9"/>
    <n v="7"/>
    <x v="30"/>
    <s v=""/>
  </r>
  <r>
    <x v="3499"/>
    <n v="29.4"/>
    <n v="31.2"/>
    <d v="1899-12-30T14:03:00"/>
    <n v="26.8"/>
    <d v="1899-12-30T00:59:00"/>
    <n v="4.4000000000000004"/>
    <s v="Mon"/>
    <n v="54836324"/>
    <n v="1281490"/>
    <s v="08-01"/>
    <x v="9"/>
    <n v="8"/>
    <x v="0"/>
    <s v=""/>
  </r>
  <r>
    <x v="3500"/>
    <n v="27.9"/>
    <n v="32.6"/>
    <d v="1899-12-30T16:52:00"/>
    <n v="25.7"/>
    <d v="1899-12-30T04:52:00"/>
    <n v="6.9"/>
    <s v="Tue"/>
    <n v="59790179"/>
    <n v="1397808"/>
    <s v="08-02"/>
    <x v="9"/>
    <n v="8"/>
    <x v="1"/>
    <s v=""/>
  </r>
  <r>
    <x v="3501"/>
    <n v="30.6"/>
    <n v="37.1"/>
    <d v="1899-12-30T15:00:00"/>
    <n v="26.3"/>
    <d v="1899-12-30T05:57:00"/>
    <n v="10.8"/>
    <s v="Wed"/>
    <n v="59521473"/>
    <n v="1392709"/>
    <s v="08-03"/>
    <x v="9"/>
    <n v="8"/>
    <x v="2"/>
    <s v=""/>
  </r>
  <r>
    <x v="3502"/>
    <n v="30.7"/>
    <n v="35.299999999999997"/>
    <d v="1899-12-30T16:12:00"/>
    <n v="27.4"/>
    <d v="1899-12-30T04:26:00"/>
    <n v="7.9"/>
    <s v="Thu"/>
    <n v="60584569"/>
    <n v="1416981"/>
    <s v="08-04"/>
    <x v="9"/>
    <n v="8"/>
    <x v="3"/>
    <s v=""/>
  </r>
  <r>
    <x v="3503"/>
    <n v="30.8"/>
    <n v="35.200000000000003"/>
    <d v="1899-12-30T17:32:00"/>
    <n v="26.5"/>
    <d v="1899-12-30T05:48:00"/>
    <n v="8.6999999999999993"/>
    <s v="Fri"/>
    <n v="54923095"/>
    <n v="1285601"/>
    <s v="08-05"/>
    <x v="9"/>
    <n v="8"/>
    <x v="4"/>
    <s v=""/>
  </r>
  <r>
    <x v="3504"/>
    <n v="31.6"/>
    <n v="36.799999999999997"/>
    <d v="1899-12-30T15:55:00"/>
    <n v="26.6"/>
    <d v="1899-12-30T05:35:00"/>
    <n v="10.199999999999999"/>
    <s v="Sat"/>
    <n v="46819143"/>
    <n v="1094180"/>
    <s v="08-06"/>
    <x v="9"/>
    <n v="8"/>
    <x v="5"/>
    <s v=""/>
  </r>
  <r>
    <x v="3505"/>
    <n v="31.5"/>
    <n v="37.799999999999997"/>
    <d v="1899-12-30T13:41:00"/>
    <n v="27.7"/>
    <d v="1899-12-30T05:47:00"/>
    <n v="10.1"/>
    <s v="Sun"/>
    <n v="43928637"/>
    <n v="1024256"/>
    <s v="08-07"/>
    <x v="9"/>
    <n v="8"/>
    <x v="6"/>
    <s v=""/>
  </r>
  <r>
    <x v="3506"/>
    <n v="30.5"/>
    <n v="34.6"/>
    <d v="1899-12-30T13:07:00"/>
    <n v="27.1"/>
    <d v="1899-12-30T05:45:00"/>
    <n v="7.5"/>
    <s v="Mon"/>
    <n v="56619404"/>
    <n v="1319975"/>
    <s v="08-08"/>
    <x v="9"/>
    <n v="8"/>
    <x v="7"/>
    <s v=""/>
  </r>
  <r>
    <x v="3507"/>
    <n v="29.8"/>
    <n v="32.9"/>
    <d v="1899-12-30T14:37:00"/>
    <n v="27.1"/>
    <d v="1899-12-30T05:12:00"/>
    <n v="5.8"/>
    <s v="Tue"/>
    <n v="63760336"/>
    <n v="1493616"/>
    <s v="08-09"/>
    <x v="9"/>
    <n v="8"/>
    <x v="8"/>
    <s v=""/>
  </r>
  <r>
    <x v="3508"/>
    <n v="28.2"/>
    <n v="31"/>
    <d v="1899-12-30T12:58:00"/>
    <n v="26.5"/>
    <d v="1899-12-30T23:42:00"/>
    <n v="4.5"/>
    <s v="Wed"/>
    <n v="68411703"/>
    <n v="1599741"/>
    <s v="08-10"/>
    <x v="9"/>
    <n v="8"/>
    <x v="9"/>
    <s v=""/>
  </r>
  <r>
    <x v="3509"/>
    <n v="26.5"/>
    <n v="29.5"/>
    <d v="1899-12-30T09:56:00"/>
    <n v="25.2"/>
    <d v="1899-12-30T04:23:00"/>
    <n v="4.3"/>
    <s v="Thu"/>
    <n v="69502468"/>
    <n v="1622184"/>
    <s v="08-11"/>
    <x v="9"/>
    <n v="8"/>
    <x v="10"/>
    <s v=""/>
  </r>
  <r>
    <x v="3510"/>
    <n v="29.7"/>
    <n v="35.6"/>
    <d v="1899-12-30T15:00:00"/>
    <n v="25.3"/>
    <d v="1899-12-30T01:42:00"/>
    <n v="10.3"/>
    <s v="Fri"/>
    <n v="67390485"/>
    <n v="1573962"/>
    <s v="08-12"/>
    <x v="9"/>
    <n v="8"/>
    <x v="11"/>
    <s v=""/>
  </r>
  <r>
    <x v="3511"/>
    <n v="26.4"/>
    <n v="34"/>
    <d v="1899-12-30T12:55:00"/>
    <n v="24.6"/>
    <d v="1899-12-30T05:02:00"/>
    <n v="9.4"/>
    <s v="Sat"/>
    <n v="54358938"/>
    <n v="1269243"/>
    <s v="08-13"/>
    <x v="9"/>
    <n v="8"/>
    <x v="12"/>
    <s v=""/>
  </r>
  <r>
    <x v="3512"/>
    <n v="29.8"/>
    <n v="34.799999999999997"/>
    <d v="1899-12-30T13:18:00"/>
    <n v="25.1"/>
    <d v="1899-12-30T00:17:00"/>
    <n v="9.6999999999999993"/>
    <s v="Sun"/>
    <n v="43006771"/>
    <n v="1004277"/>
    <s v="08-14"/>
    <x v="9"/>
    <n v="8"/>
    <x v="13"/>
    <s v=""/>
  </r>
  <r>
    <x v="3513"/>
    <n v="30.9"/>
    <n v="35.4"/>
    <d v="1899-12-30T14:37:00"/>
    <n v="27.1"/>
    <d v="1899-12-30T03:37:00"/>
    <n v="8.3000000000000007"/>
    <s v="Mon"/>
    <n v="52769209"/>
    <n v="1230915"/>
    <s v="08-15"/>
    <x v="9"/>
    <n v="8"/>
    <x v="14"/>
    <s v="광복절"/>
  </r>
  <r>
    <x v="3514"/>
    <n v="25.7"/>
    <n v="30.1"/>
    <d v="1899-12-30T00:01:00"/>
    <n v="22.9"/>
    <d v="1899-12-30T07:54:00"/>
    <n v="7.2"/>
    <s v="Tue"/>
    <n v="71535568"/>
    <n v="1667993"/>
    <s v="08-16"/>
    <x v="9"/>
    <n v="8"/>
    <x v="15"/>
    <s v=""/>
  </r>
  <r>
    <x v="3515"/>
    <n v="25.7"/>
    <n v="29.7"/>
    <d v="1899-12-30T14:43:00"/>
    <n v="22.7"/>
    <d v="1899-12-30T22:00:00"/>
    <n v="7"/>
    <s v="Wed"/>
    <n v="71133797"/>
    <n v="1661543"/>
    <s v="08-17"/>
    <x v="9"/>
    <n v="8"/>
    <x v="16"/>
    <s v=""/>
  </r>
  <r>
    <x v="3516"/>
    <n v="26.8"/>
    <n v="32.299999999999997"/>
    <d v="1899-12-30T15:09:00"/>
    <n v="22.3"/>
    <d v="1899-12-30T02:58:00"/>
    <n v="10"/>
    <s v="Thu"/>
    <n v="71475613"/>
    <n v="1670509"/>
    <s v="08-18"/>
    <x v="9"/>
    <n v="8"/>
    <x v="17"/>
    <s v=""/>
  </r>
  <r>
    <x v="3517"/>
    <n v="28.2"/>
    <n v="33.700000000000003"/>
    <d v="1899-12-30T15:18:00"/>
    <n v="22.6"/>
    <d v="1899-12-30T05:39:00"/>
    <n v="11.1"/>
    <s v="Fri"/>
    <n v="71702250"/>
    <n v="1675950"/>
    <s v="08-19"/>
    <x v="9"/>
    <n v="8"/>
    <x v="18"/>
    <s v=""/>
  </r>
  <r>
    <x v="3518"/>
    <n v="26.4"/>
    <n v="28.6"/>
    <d v="1899-12-30T00:08:00"/>
    <n v="23.9"/>
    <d v="1899-12-30T23:58:00"/>
    <n v="4.7"/>
    <s v="Sat"/>
    <n v="57715784"/>
    <n v="1353488"/>
    <s v="08-20"/>
    <x v="9"/>
    <n v="8"/>
    <x v="19"/>
    <s v=""/>
  </r>
  <r>
    <x v="3519"/>
    <n v="26"/>
    <n v="31.1"/>
    <d v="1899-12-30T15:10:00"/>
    <n v="22.5"/>
    <d v="1899-12-30T05:35:00"/>
    <n v="8.6"/>
    <s v="Sun"/>
    <n v="46463624"/>
    <n v="1090728"/>
    <s v="08-21"/>
    <x v="9"/>
    <n v="8"/>
    <x v="20"/>
    <s v=""/>
  </r>
  <r>
    <x v="3520"/>
    <n v="26.8"/>
    <n v="32.9"/>
    <d v="1899-12-30T14:44:00"/>
    <n v="18.899999999999999"/>
    <d v="1899-12-30T05:43:00"/>
    <n v="14"/>
    <s v="Mon"/>
    <n v="68417878"/>
    <n v="1601639"/>
    <s v="08-22"/>
    <x v="9"/>
    <n v="8"/>
    <x v="21"/>
    <s v=""/>
  </r>
  <r>
    <x v="3521"/>
    <n v="25.4"/>
    <n v="28.8"/>
    <d v="1899-12-30T13:56:00"/>
    <n v="21.5"/>
    <d v="1899-12-30T23:35:00"/>
    <n v="7.3"/>
    <s v="Tue"/>
    <n v="72118991"/>
    <n v="1691426"/>
    <s v="08-23"/>
    <x v="9"/>
    <n v="8"/>
    <x v="22"/>
    <s v=""/>
  </r>
  <r>
    <x v="3522"/>
    <n v="21.5"/>
    <n v="22.6"/>
    <d v="1899-12-30T16:37:00"/>
    <n v="19.8"/>
    <d v="1899-12-30T11:19:00"/>
    <n v="2.8"/>
    <s v="Wed"/>
    <n v="73063051"/>
    <n v="1712490"/>
    <s v="08-24"/>
    <x v="9"/>
    <n v="8"/>
    <x v="23"/>
    <s v=""/>
  </r>
  <r>
    <x v="3523"/>
    <n v="24.5"/>
    <n v="30.8"/>
    <d v="1899-12-30T16:47:00"/>
    <n v="18.8"/>
    <d v="1899-12-30T05:45:00"/>
    <n v="12"/>
    <s v="Thu"/>
    <n v="72343123"/>
    <n v="1699032"/>
    <s v="08-25"/>
    <x v="9"/>
    <n v="8"/>
    <x v="24"/>
    <s v=""/>
  </r>
  <r>
    <x v="3524"/>
    <n v="25.1"/>
    <n v="30.2"/>
    <d v="1899-12-30T15:20:00"/>
    <n v="21.5"/>
    <d v="1899-12-30T06:27:00"/>
    <n v="8.6999999999999993"/>
    <s v="Fri"/>
    <n v="70212381"/>
    <n v="1649524"/>
    <s v="08-26"/>
    <x v="9"/>
    <n v="8"/>
    <x v="25"/>
    <s v=""/>
  </r>
  <r>
    <x v="3525"/>
    <n v="23.2"/>
    <n v="28.2"/>
    <d v="1899-12-30T15:58:00"/>
    <n v="18.3"/>
    <d v="1899-12-30T23:58:00"/>
    <n v="9.9"/>
    <s v="Sat"/>
    <n v="56522247"/>
    <n v="1322614"/>
    <s v="08-27"/>
    <x v="9"/>
    <n v="8"/>
    <x v="26"/>
    <s v=""/>
  </r>
  <r>
    <x v="3526"/>
    <n v="21.4"/>
    <n v="27.5"/>
    <d v="1899-12-30T14:57:00"/>
    <n v="16.2"/>
    <d v="1899-12-30T03:36:00"/>
    <n v="11.3"/>
    <s v="Sun"/>
    <n v="47215601"/>
    <n v="1102984"/>
    <s v="08-28"/>
    <x v="9"/>
    <n v="8"/>
    <x v="27"/>
    <s v=""/>
  </r>
  <r>
    <x v="3527"/>
    <n v="21.5"/>
    <n v="24.9"/>
    <d v="1899-12-30T13:02:00"/>
    <n v="17.5"/>
    <d v="1899-12-30T04:24:00"/>
    <n v="7.4"/>
    <s v="Mon"/>
    <n v="69631864"/>
    <n v="1624883"/>
    <s v="08-29"/>
    <x v="9"/>
    <n v="8"/>
    <x v="28"/>
    <s v=""/>
  </r>
  <r>
    <x v="3528"/>
    <n v="20.9"/>
    <n v="24.1"/>
    <d v="1899-12-30T11:26:00"/>
    <n v="19.399999999999999"/>
    <d v="1899-12-30T03:58:00"/>
    <n v="4.7"/>
    <s v="Tue"/>
    <n v="73974925"/>
    <n v="1726285"/>
    <s v="08-30"/>
    <x v="9"/>
    <n v="8"/>
    <x v="29"/>
    <s v=""/>
  </r>
  <r>
    <x v="3529"/>
    <n v="21.3"/>
    <n v="22.7"/>
    <d v="1899-12-30T16:49:00"/>
    <n v="20.5"/>
    <d v="1899-12-30T23:59:00"/>
    <n v="2.2000000000000002"/>
    <s v="Wed"/>
    <n v="73754473"/>
    <n v="1720394"/>
    <s v="08-31"/>
    <x v="9"/>
    <n v="8"/>
    <x v="30"/>
    <s v=""/>
  </r>
  <r>
    <x v="3530"/>
    <n v="21.6"/>
    <n v="25.2"/>
    <d v="1899-12-30T12:20:00"/>
    <n v="18.5"/>
    <d v="1899-12-30T06:11:00"/>
    <n v="6.7"/>
    <s v="Thu"/>
    <n v="74763847"/>
    <n v="1745844"/>
    <s v="09-01"/>
    <x v="9"/>
    <n v="9"/>
    <x v="0"/>
    <s v=""/>
  </r>
  <r>
    <x v="3531"/>
    <n v="21.5"/>
    <n v="24.2"/>
    <d v="1899-12-30T13:50:00"/>
    <n v="18.8"/>
    <d v="1899-12-30T02:50:00"/>
    <n v="5.4"/>
    <s v="Fri"/>
    <n v="72910249"/>
    <n v="1710748"/>
    <s v="09-02"/>
    <x v="9"/>
    <n v="9"/>
    <x v="1"/>
    <s v=""/>
  </r>
  <r>
    <x v="3532"/>
    <n v="22.2"/>
    <n v="24.3"/>
    <d v="1899-12-30T11:34:00"/>
    <n v="20.399999999999999"/>
    <d v="1899-12-30T06:46:00"/>
    <n v="3.9"/>
    <s v="Sat"/>
    <n v="58778848"/>
    <n v="1382410"/>
    <s v="09-03"/>
    <x v="9"/>
    <n v="9"/>
    <x v="2"/>
    <s v=""/>
  </r>
  <r>
    <x v="3533"/>
    <n v="25.4"/>
    <n v="29.9"/>
    <d v="1899-12-30T16:04:00"/>
    <n v="20.9"/>
    <d v="1899-12-30T00:26:00"/>
    <n v="9"/>
    <s v="Sun"/>
    <n v="50473555"/>
    <n v="1186603"/>
    <s v="09-04"/>
    <x v="9"/>
    <n v="9"/>
    <x v="3"/>
    <s v=""/>
  </r>
  <r>
    <x v="3534"/>
    <n v="24.9"/>
    <n v="27.9"/>
    <d v="1899-12-30T12:57:00"/>
    <n v="22"/>
    <d v="1899-12-30T23:58:00"/>
    <n v="5.9"/>
    <s v="Mon"/>
    <n v="71130925"/>
    <n v="1672054"/>
    <s v="09-05"/>
    <x v="9"/>
    <n v="9"/>
    <x v="4"/>
    <s v=""/>
  </r>
  <r>
    <x v="3535"/>
    <n v="22.6"/>
    <n v="26.4"/>
    <d v="1899-12-30T16:54:00"/>
    <n v="19.100000000000001"/>
    <d v="1899-12-30T23:47:00"/>
    <n v="7.3"/>
    <s v="Tue"/>
    <n v="72419627"/>
    <n v="1696828"/>
    <s v="09-06"/>
    <x v="9"/>
    <n v="9"/>
    <x v="5"/>
    <s v=""/>
  </r>
  <r>
    <x v="3536"/>
    <n v="22.4"/>
    <n v="29.1"/>
    <d v="1899-12-30T15:23:00"/>
    <n v="15.8"/>
    <d v="1899-12-30T05:44:00"/>
    <n v="13.3"/>
    <s v="Wed"/>
    <n v="75156610"/>
    <n v="1764235"/>
    <s v="09-07"/>
    <x v="9"/>
    <n v="9"/>
    <x v="6"/>
    <s v=""/>
  </r>
  <r>
    <x v="3537"/>
    <n v="21.7"/>
    <n v="28.5"/>
    <d v="1899-12-30T13:46:00"/>
    <n v="15.1"/>
    <d v="1899-12-30T05:56:00"/>
    <n v="13.4"/>
    <s v="Thu"/>
    <n v="70123016"/>
    <n v="1648651"/>
    <s v="09-08"/>
    <x v="9"/>
    <n v="9"/>
    <x v="7"/>
    <s v=""/>
  </r>
  <r>
    <x v="3538"/>
    <n v="21.5"/>
    <n v="27.7"/>
    <d v="1899-12-30T14:19:00"/>
    <n v="17"/>
    <d v="1899-12-30T04:04:00"/>
    <n v="10.7"/>
    <s v="Fri"/>
    <n v="49683040"/>
    <n v="1165651"/>
    <s v="09-09"/>
    <x v="9"/>
    <n v="9"/>
    <x v="8"/>
    <s v="추석 전날"/>
  </r>
  <r>
    <x v="3539"/>
    <n v="21"/>
    <n v="24.2"/>
    <d v="1899-12-30T13:55:00"/>
    <n v="18.600000000000001"/>
    <d v="1899-12-30T03:00:00"/>
    <n v="5.6"/>
    <s v="Sat"/>
    <n v="38852346"/>
    <n v="911520"/>
    <s v="09-10"/>
    <x v="9"/>
    <n v="9"/>
    <x v="9"/>
    <s v="추석"/>
  </r>
  <r>
    <x v="3540"/>
    <n v="22.7"/>
    <n v="27.6"/>
    <d v="1899-12-30T13:24:00"/>
    <n v="18.100000000000001"/>
    <d v="1899-12-30T05:55:00"/>
    <n v="9.5"/>
    <s v="Sun"/>
    <n v="39485949"/>
    <n v="927708"/>
    <s v="09-11"/>
    <x v="9"/>
    <n v="9"/>
    <x v="10"/>
    <s v="추석 다음날"/>
  </r>
  <r>
    <x v="3541"/>
    <n v="21.7"/>
    <n v="24.7"/>
    <d v="1899-12-30T15:47:00"/>
    <n v="18.899999999999999"/>
    <d v="1899-12-30T05:54:00"/>
    <n v="5.8"/>
    <s v="Mon"/>
    <n v="47413118"/>
    <n v="1115670"/>
    <s v="09-12"/>
    <x v="9"/>
    <n v="9"/>
    <x v="11"/>
    <s v="추석 대체 휴일"/>
  </r>
  <r>
    <x v="3542"/>
    <n v="23.7"/>
    <n v="27.7"/>
    <d v="1899-12-30T13:28:00"/>
    <n v="21.1"/>
    <d v="1899-12-30T23:59:00"/>
    <n v="6.6"/>
    <s v="Tue"/>
    <n v="71445505"/>
    <n v="1680447"/>
    <s v="09-13"/>
    <x v="9"/>
    <n v="9"/>
    <x v="12"/>
    <s v=""/>
  </r>
  <r>
    <x v="3543"/>
    <n v="23.4"/>
    <n v="27.2"/>
    <d v="1899-12-30T11:28:00"/>
    <n v="20.5"/>
    <d v="1899-12-30T02:14:00"/>
    <n v="6.7"/>
    <s v="Wed"/>
    <n v="76629057"/>
    <n v="1804149"/>
    <s v="09-14"/>
    <x v="9"/>
    <n v="9"/>
    <x v="13"/>
    <s v=""/>
  </r>
  <r>
    <x v="3544"/>
    <n v="23.5"/>
    <n v="26.8"/>
    <d v="1899-12-30T13:47:00"/>
    <n v="21.3"/>
    <d v="1899-12-30T05:44:00"/>
    <n v="5.5"/>
    <s v="Thu"/>
    <n v="79342143"/>
    <n v="1873165"/>
    <s v="09-15"/>
    <x v="9"/>
    <n v="9"/>
    <x v="14"/>
    <s v=""/>
  </r>
  <r>
    <x v="3545"/>
    <n v="24.7"/>
    <n v="29"/>
    <d v="1899-12-30T15:55:00"/>
    <n v="21.8"/>
    <d v="1899-12-30T05:30:00"/>
    <n v="7.2"/>
    <s v="Fri"/>
    <n v="77742016"/>
    <n v="1834334"/>
    <s v="09-16"/>
    <x v="9"/>
    <n v="9"/>
    <x v="15"/>
    <s v=""/>
  </r>
  <r>
    <x v="3546"/>
    <n v="26.2"/>
    <n v="33.200000000000003"/>
    <d v="1899-12-30T13:09:00"/>
    <n v="22.7"/>
    <d v="1899-12-30T04:42:00"/>
    <n v="10.5"/>
    <s v="Sat"/>
    <n v="59588068"/>
    <n v="1403759"/>
    <s v="09-17"/>
    <x v="9"/>
    <n v="9"/>
    <x v="16"/>
    <s v=""/>
  </r>
  <r>
    <x v="3547"/>
    <n v="26.6"/>
    <n v="30.5"/>
    <d v="1899-12-30T12:37:00"/>
    <n v="23"/>
    <d v="1899-12-30T06:36:00"/>
    <n v="7.5"/>
    <s v="Sun"/>
    <n v="50098430"/>
    <n v="1177607"/>
    <s v="09-18"/>
    <x v="9"/>
    <n v="9"/>
    <x v="17"/>
    <s v=""/>
  </r>
  <r>
    <x v="3548"/>
    <n v="25.1"/>
    <n v="29.8"/>
    <d v="1899-12-30T13:23:00"/>
    <n v="18.8"/>
    <d v="1899-12-30T23:59:00"/>
    <n v="11"/>
    <s v="Mon"/>
    <n v="70361808"/>
    <n v="1652689"/>
    <s v="09-19"/>
    <x v="9"/>
    <n v="9"/>
    <x v="18"/>
    <s v=""/>
  </r>
  <r>
    <x v="3549"/>
    <n v="19.2"/>
    <n v="22.9"/>
    <d v="1899-12-30T12:02:00"/>
    <n v="15.6"/>
    <d v="1899-12-30T23:48:00"/>
    <n v="7.3"/>
    <s v="Tue"/>
    <n v="75139598"/>
    <n v="1768208"/>
    <s v="09-20"/>
    <x v="9"/>
    <n v="9"/>
    <x v="19"/>
    <s v=""/>
  </r>
  <r>
    <x v="3550"/>
    <n v="17.2"/>
    <n v="22.8"/>
    <d v="1899-12-30T13:01:00"/>
    <n v="12"/>
    <d v="1899-12-30T05:58:00"/>
    <n v="10.8"/>
    <s v="Wed"/>
    <n v="78306979"/>
    <n v="1841873"/>
    <s v="09-21"/>
    <x v="9"/>
    <n v="9"/>
    <x v="20"/>
    <s v=""/>
  </r>
  <r>
    <x v="3551"/>
    <n v="18.600000000000001"/>
    <n v="25.1"/>
    <d v="1899-12-30T15:26:00"/>
    <n v="11.6"/>
    <d v="1899-12-30T06:07:00"/>
    <n v="13.5"/>
    <s v="Thu"/>
    <n v="77697376"/>
    <n v="1820998"/>
    <s v="09-22"/>
    <x v="9"/>
    <n v="9"/>
    <x v="21"/>
    <s v=""/>
  </r>
  <r>
    <x v="3552"/>
    <n v="20.8"/>
    <n v="27.8"/>
    <d v="1899-12-30T14:14:00"/>
    <n v="16.2"/>
    <d v="1899-12-30T05:04:00"/>
    <n v="11.6"/>
    <s v="Fri"/>
    <n v="76890354"/>
    <n v="1798001"/>
    <s v="09-23"/>
    <x v="9"/>
    <n v="9"/>
    <x v="22"/>
    <s v=""/>
  </r>
  <r>
    <x v="3553"/>
    <n v="19.2"/>
    <n v="24.7"/>
    <d v="1899-12-30T14:39:00"/>
    <n v="15.4"/>
    <d v="1899-12-30T04:54:00"/>
    <n v="9.3000000000000007"/>
    <s v="Sat"/>
    <n v="64442607"/>
    <n v="1511532"/>
    <s v="09-24"/>
    <x v="9"/>
    <n v="9"/>
    <x v="23"/>
    <s v=""/>
  </r>
  <r>
    <x v="3554"/>
    <n v="18.600000000000001"/>
    <n v="22.9"/>
    <d v="1899-12-30T16:04:00"/>
    <n v="14.5"/>
    <d v="1899-12-30T04:42:00"/>
    <n v="8.4"/>
    <s v="Sun"/>
    <n v="54887964"/>
    <n v="1288954"/>
    <s v="09-25"/>
    <x v="9"/>
    <n v="9"/>
    <x v="24"/>
    <s v=""/>
  </r>
  <r>
    <x v="3555"/>
    <n v="18.5"/>
    <n v="21.9"/>
    <d v="1899-12-30T13:56:00"/>
    <n v="15.5"/>
    <d v="1899-12-30T04:34:00"/>
    <n v="6.4"/>
    <s v="Mon"/>
    <n v="75874749"/>
    <n v="1779913"/>
    <s v="09-26"/>
    <x v="9"/>
    <n v="9"/>
    <x v="25"/>
    <s v=""/>
  </r>
  <r>
    <x v="3556"/>
    <n v="20.3"/>
    <n v="26.4"/>
    <d v="1899-12-30T14:53:00"/>
    <n v="16.600000000000001"/>
    <d v="1899-12-30T04:02:00"/>
    <n v="9.8000000000000007"/>
    <s v="Tue"/>
    <n v="79374639"/>
    <n v="1864974"/>
    <s v="09-27"/>
    <x v="9"/>
    <n v="9"/>
    <x v="26"/>
    <s v=""/>
  </r>
  <r>
    <x v="3557"/>
    <n v="19.399999999999999"/>
    <n v="26.2"/>
    <d v="1899-12-30T14:09:00"/>
    <n v="14.8"/>
    <d v="1899-12-30T04:27:00"/>
    <n v="11.4"/>
    <s v="Wed"/>
    <n v="79942872"/>
    <n v="1876200"/>
    <s v="09-28"/>
    <x v="9"/>
    <n v="9"/>
    <x v="27"/>
    <s v=""/>
  </r>
  <r>
    <x v="3558"/>
    <n v="20.8"/>
    <n v="29.3"/>
    <d v="1899-12-30T15:10:00"/>
    <n v="13.7"/>
    <d v="1899-12-30T06:33:00"/>
    <n v="15.6"/>
    <s v="Thu"/>
    <n v="79179568"/>
    <n v="1853706"/>
    <s v="09-29"/>
    <x v="9"/>
    <n v="9"/>
    <x v="28"/>
    <s v=""/>
  </r>
  <r>
    <x v="3559"/>
    <n v="21.6"/>
    <n v="31.2"/>
    <d v="1899-12-30T15:33:00"/>
    <n v="14.1"/>
    <d v="1899-12-30T06:22:00"/>
    <n v="17.100000000000001"/>
    <s v="Fri"/>
    <n v="76037221"/>
    <n v="1777395"/>
    <s v="09-30"/>
    <x v="9"/>
    <n v="9"/>
    <x v="29"/>
    <s v=""/>
  </r>
  <r>
    <x v="3560"/>
    <n v="21.6"/>
    <n v="31"/>
    <d v="1899-12-30T13:47:00"/>
    <n v="13.4"/>
    <d v="1899-12-30T06:23:00"/>
    <n v="17.600000000000001"/>
    <s v="Sat"/>
    <n v="62565254"/>
    <n v="1464554"/>
    <s v="10-01"/>
    <x v="9"/>
    <n v="10"/>
    <x v="0"/>
    <s v=""/>
  </r>
  <r>
    <x v="3561"/>
    <n v="22.2"/>
    <n v="29.6"/>
    <d v="1899-12-30T14:05:00"/>
    <n v="15"/>
    <d v="1899-12-30T05:14:00"/>
    <n v="14.6"/>
    <s v="Sun"/>
    <n v="51739393"/>
    <n v="1211739"/>
    <s v="10-02"/>
    <x v="9"/>
    <n v="10"/>
    <x v="1"/>
    <s v=""/>
  </r>
  <r>
    <x v="3562"/>
    <n v="24.9"/>
    <n v="29.7"/>
    <d v="1899-12-30T14:28:00"/>
    <n v="20.3"/>
    <d v="1899-12-30T05:59:00"/>
    <n v="9.4"/>
    <s v="Mon"/>
    <n v="58695144"/>
    <n v="1375768"/>
    <s v="10-03"/>
    <x v="9"/>
    <n v="10"/>
    <x v="2"/>
    <s v="개천절"/>
  </r>
  <r>
    <x v="3563"/>
    <n v="21.5"/>
    <n v="27.2"/>
    <d v="1899-12-30T07:07:00"/>
    <n v="15.3"/>
    <d v="1899-12-30T23:02:00"/>
    <n v="11.9"/>
    <s v="Tue"/>
    <n v="75570307"/>
    <n v="1772985"/>
    <s v="10-04"/>
    <x v="9"/>
    <n v="10"/>
    <x v="3"/>
    <s v=""/>
  </r>
  <r>
    <x v="3564"/>
    <n v="17"/>
    <n v="20.7"/>
    <d v="1899-12-30T15:20:00"/>
    <n v="15.1"/>
    <d v="1899-12-30T04:19:00"/>
    <n v="5.6"/>
    <s v="Wed"/>
    <n v="80042510"/>
    <n v="1880029"/>
    <s v="10-05"/>
    <x v="9"/>
    <n v="10"/>
    <x v="4"/>
    <s v=""/>
  </r>
  <r>
    <x v="3565"/>
    <n v="18.2"/>
    <n v="23.3"/>
    <d v="1899-12-30T14:35:00"/>
    <n v="15.3"/>
    <d v="1899-12-30T03:23:00"/>
    <n v="8"/>
    <s v="Thu"/>
    <n v="79830008"/>
    <n v="1878504"/>
    <s v="10-06"/>
    <x v="9"/>
    <n v="10"/>
    <x v="5"/>
    <s v=""/>
  </r>
  <r>
    <x v="3566"/>
    <n v="16.600000000000001"/>
    <n v="20"/>
    <d v="1899-12-30T11:19:00"/>
    <n v="12.8"/>
    <d v="1899-12-30T23:37:00"/>
    <n v="7.2"/>
    <s v="Fri"/>
    <n v="80647936"/>
    <n v="1889827"/>
    <s v="10-07"/>
    <x v="9"/>
    <n v="10"/>
    <x v="6"/>
    <s v=""/>
  </r>
  <r>
    <x v="3567"/>
    <n v="14.9"/>
    <n v="20.9"/>
    <d v="1899-12-30T12:47:00"/>
    <n v="9.4"/>
    <d v="1899-12-30T06:26:00"/>
    <n v="11.5"/>
    <s v="Sat"/>
    <n v="70599847"/>
    <n v="1648574"/>
    <s v="10-08"/>
    <x v="9"/>
    <n v="10"/>
    <x v="7"/>
    <s v=""/>
  </r>
  <r>
    <x v="3568"/>
    <n v="14.4"/>
    <n v="16.399999999999999"/>
    <d v="1899-12-30T14:55:00"/>
    <n v="12"/>
    <d v="1899-12-30T06:42:00"/>
    <n v="4.4000000000000004"/>
    <s v="Sun"/>
    <n v="68133897"/>
    <n v="1589122"/>
    <s v="10-09"/>
    <x v="9"/>
    <n v="10"/>
    <x v="8"/>
    <s v="한글날"/>
  </r>
  <r>
    <x v="3569"/>
    <n v="13.7"/>
    <n v="17.3"/>
    <d v="1899-12-30T13:15:00"/>
    <n v="11.2"/>
    <d v="1899-12-30T23:39:00"/>
    <n v="6.1"/>
    <s v="Mon"/>
    <n v="87085474"/>
    <n v="2032137"/>
    <s v="10-10"/>
    <x v="9"/>
    <n v="10"/>
    <x v="9"/>
    <s v="한글날 대체 휴일"/>
  </r>
  <r>
    <x v="3570"/>
    <n v="13.6"/>
    <n v="19"/>
    <d v="1899-12-30T15:53:00"/>
    <n v="9.8000000000000007"/>
    <d v="1899-12-31T00:00:00"/>
    <n v="9.1999999999999993"/>
    <s v="Tue"/>
    <n v="101978886"/>
    <n v="2381353"/>
    <s v="10-11"/>
    <x v="9"/>
    <n v="10"/>
    <x v="10"/>
    <s v=""/>
  </r>
  <r>
    <x v="3571"/>
    <n v="14"/>
    <n v="21.4"/>
    <d v="1899-12-30T15:35:00"/>
    <n v="6.6"/>
    <d v="1899-12-30T06:33:00"/>
    <n v="14.8"/>
    <s v="Wed"/>
    <n v="103074508"/>
    <n v="2410148"/>
    <s v="10-12"/>
    <x v="9"/>
    <n v="10"/>
    <x v="11"/>
    <s v=""/>
  </r>
  <r>
    <x v="3572"/>
    <n v="16.100000000000001"/>
    <n v="22.4"/>
    <d v="1899-12-30T14:24:00"/>
    <n v="10.7"/>
    <d v="1899-12-30T06:03:00"/>
    <n v="11.7"/>
    <s v="Thu"/>
    <n v="97226132"/>
    <n v="2266699"/>
    <s v="10-13"/>
    <x v="9"/>
    <n v="10"/>
    <x v="12"/>
    <s v=""/>
  </r>
  <r>
    <x v="3573"/>
    <n v="16.100000000000001"/>
    <n v="22.7"/>
    <d v="1899-12-30T14:49:00"/>
    <n v="9.8000000000000007"/>
    <d v="1899-12-30T05:04:00"/>
    <n v="12.9"/>
    <s v="Fri"/>
    <n v="94221605"/>
    <n v="2193693"/>
    <s v="10-14"/>
    <x v="9"/>
    <n v="10"/>
    <x v="13"/>
    <s v=""/>
  </r>
  <r>
    <x v="3574"/>
    <n v="17.8"/>
    <n v="24.2"/>
    <d v="1899-12-30T13:26:00"/>
    <n v="12.3"/>
    <d v="1899-12-30T06:28:00"/>
    <n v="11.9"/>
    <s v="Sat"/>
    <n v="76198413"/>
    <n v="1776788"/>
    <s v="10-15"/>
    <x v="9"/>
    <n v="10"/>
    <x v="14"/>
    <s v=""/>
  </r>
  <r>
    <x v="3575"/>
    <n v="19.2"/>
    <n v="25.7"/>
    <d v="1899-12-30T15:41:00"/>
    <n v="11.9"/>
    <d v="1899-12-30T05:31:00"/>
    <n v="13.8"/>
    <s v="Sun"/>
    <n v="65502073"/>
    <n v="1534026"/>
    <s v="10-16"/>
    <x v="9"/>
    <n v="10"/>
    <x v="15"/>
    <s v=""/>
  </r>
  <r>
    <x v="3576"/>
    <n v="16"/>
    <n v="20.6"/>
    <d v="1899-12-30T12:28:00"/>
    <n v="10.4"/>
    <d v="1899-12-30T23:51:00"/>
    <n v="10.199999999999999"/>
    <s v="Mon"/>
    <n v="91979545"/>
    <n v="2153842"/>
    <s v="10-17"/>
    <x v="9"/>
    <n v="10"/>
    <x v="16"/>
    <s v=""/>
  </r>
  <r>
    <x v="3577"/>
    <n v="11.7"/>
    <n v="16.899999999999999"/>
    <d v="1899-12-30T14:47:00"/>
    <n v="7.7"/>
    <d v="1899-12-30T06:15:00"/>
    <n v="9.1999999999999993"/>
    <s v="Tue"/>
    <n v="110754893"/>
    <n v="2581052"/>
    <s v="10-18"/>
    <x v="9"/>
    <n v="10"/>
    <x v="17"/>
    <s v=""/>
  </r>
  <r>
    <x v="3578"/>
    <n v="10.8"/>
    <n v="17.899999999999999"/>
    <d v="1899-12-30T15:30:00"/>
    <n v="4"/>
    <d v="1899-12-30T06:41:00"/>
    <n v="13.9"/>
    <s v="Wed"/>
    <n v="116442973"/>
    <n v="2719011"/>
    <s v="10-19"/>
    <x v="9"/>
    <n v="10"/>
    <x v="18"/>
    <s v=""/>
  </r>
  <r>
    <x v="3579"/>
    <n v="12"/>
    <n v="21.4"/>
    <d v="1899-12-30T15:01:00"/>
    <n v="3.2"/>
    <d v="1899-12-30T06:21:00"/>
    <n v="18.2"/>
    <s v="Thu"/>
    <n v="117386445"/>
    <n v="2744349"/>
    <s v="10-20"/>
    <x v="9"/>
    <n v="10"/>
    <x v="19"/>
    <s v=""/>
  </r>
  <r>
    <x v="3580"/>
    <n v="14.5"/>
    <n v="20.100000000000001"/>
    <d v="1899-12-30T14:36:00"/>
    <n v="7.1"/>
    <d v="1899-12-30T05:39:00"/>
    <n v="13"/>
    <s v="Fri"/>
    <n v="112297040"/>
    <n v="2624780"/>
    <s v="10-21"/>
    <x v="9"/>
    <n v="10"/>
    <x v="20"/>
    <s v=""/>
  </r>
  <r>
    <x v="3581"/>
    <n v="16.600000000000001"/>
    <n v="23.3"/>
    <d v="1899-12-30T14:47:00"/>
    <n v="11.9"/>
    <d v="1899-12-30T06:41:00"/>
    <n v="11.4"/>
    <s v="Sat"/>
    <n v="87757339"/>
    <n v="2039802"/>
    <s v="10-22"/>
    <x v="9"/>
    <n v="10"/>
    <x v="21"/>
    <s v=""/>
  </r>
  <r>
    <x v="3582"/>
    <n v="15.3"/>
    <n v="21.4"/>
    <d v="1899-12-30T14:08:00"/>
    <n v="10.7"/>
    <d v="1899-12-30T06:53:00"/>
    <n v="10.7"/>
    <s v="Sun"/>
    <n v="79477913"/>
    <n v="1845958"/>
    <s v="10-23"/>
    <x v="9"/>
    <n v="10"/>
    <x v="22"/>
    <s v=""/>
  </r>
  <r>
    <x v="3583"/>
    <n v="12.3"/>
    <n v="16.5"/>
    <d v="1899-12-30T12:40:00"/>
    <n v="7.9"/>
    <d v="1899-12-30T06:47:00"/>
    <n v="8.6"/>
    <s v="Mon"/>
    <n v="110818617"/>
    <n v="2579990"/>
    <s v="10-24"/>
    <x v="9"/>
    <n v="10"/>
    <x v="23"/>
    <s v=""/>
  </r>
  <r>
    <x v="3584"/>
    <n v="11.2"/>
    <n v="18.100000000000001"/>
    <d v="1899-12-30T14:35:00"/>
    <n v="5.0999999999999996"/>
    <d v="1899-12-30T06:51:00"/>
    <n v="13"/>
    <s v="Tue"/>
    <n v="119095436"/>
    <n v="2769704"/>
    <s v="10-25"/>
    <x v="9"/>
    <n v="10"/>
    <x v="24"/>
    <s v=""/>
  </r>
  <r>
    <x v="3585"/>
    <n v="12.2"/>
    <n v="20.100000000000001"/>
    <d v="1899-12-30T14:11:00"/>
    <n v="4.3"/>
    <d v="1899-12-30T06:43:00"/>
    <n v="15.8"/>
    <s v="Wed"/>
    <n v="118541280"/>
    <n v="2763847"/>
    <s v="10-26"/>
    <x v="9"/>
    <n v="10"/>
    <x v="25"/>
    <s v=""/>
  </r>
  <r>
    <x v="3586"/>
    <n v="14.5"/>
    <n v="21.8"/>
    <d v="1899-12-30T15:46:00"/>
    <n v="9.6999999999999993"/>
    <d v="1899-12-30T05:01:00"/>
    <n v="12.1"/>
    <s v="Thu"/>
    <n v="113711019"/>
    <n v="2646356"/>
    <s v="10-27"/>
    <x v="9"/>
    <n v="10"/>
    <x v="26"/>
    <s v=""/>
  </r>
  <r>
    <x v="3587"/>
    <n v="13.1"/>
    <n v="22.1"/>
    <d v="1899-12-30T14:17:00"/>
    <n v="6.5"/>
    <d v="1899-12-30T06:40:00"/>
    <n v="15.6"/>
    <s v="Fri"/>
    <n v="113862123"/>
    <n v="2645766"/>
    <s v="10-28"/>
    <x v="9"/>
    <n v="10"/>
    <x v="27"/>
    <s v=""/>
  </r>
  <r>
    <x v="3588"/>
    <n v="13.6"/>
    <n v="19.899999999999999"/>
    <d v="1899-12-30T12:41:00"/>
    <n v="8.5"/>
    <d v="1899-12-30T06:42:00"/>
    <n v="11.4"/>
    <s v="Sat"/>
    <n v="98128490"/>
    <n v="2277383"/>
    <s v="10-29"/>
    <x v="9"/>
    <n v="10"/>
    <x v="28"/>
    <s v=""/>
  </r>
  <r>
    <x v="3589"/>
    <n v="13.3"/>
    <n v="18.7"/>
    <d v="1899-12-30T12:34:00"/>
    <n v="9.6"/>
    <d v="1899-12-30T04:03:00"/>
    <n v="9.1"/>
    <s v="Sun"/>
    <n v="91862423"/>
    <n v="2136661"/>
    <s v="10-30"/>
    <x v="9"/>
    <n v="10"/>
    <x v="29"/>
    <s v=""/>
  </r>
  <r>
    <x v="3590"/>
    <n v="13.1"/>
    <n v="19.5"/>
    <d v="1899-12-30T13:56:00"/>
    <n v="6.9"/>
    <d v="1899-12-30T06:10:00"/>
    <n v="12.6"/>
    <s v="Mon"/>
    <n v="111782958"/>
    <n v="2600458"/>
    <s v="10-31"/>
    <x v="9"/>
    <n v="10"/>
    <x v="30"/>
    <s v=""/>
  </r>
  <r>
    <x v="3591"/>
    <n v="14.2"/>
    <n v="22"/>
    <d v="1899-12-30T14:19:00"/>
    <n v="6.7"/>
    <d v="1899-12-30T07:01:00"/>
    <n v="15.3"/>
    <s v="Tue"/>
    <n v="113676872"/>
    <n v="2642740"/>
    <s v="11-01"/>
    <x v="9"/>
    <n v="11"/>
    <x v="0"/>
    <s v=""/>
  </r>
  <r>
    <x v="3592"/>
    <n v="13.1"/>
    <n v="21.4"/>
    <d v="1899-12-30T15:14:00"/>
    <n v="6.4"/>
    <d v="1899-12-30T07:12:00"/>
    <n v="15"/>
    <s v="Wed"/>
    <n v="114694661"/>
    <n v="2671279"/>
    <s v="11-02"/>
    <x v="9"/>
    <n v="11"/>
    <x v="1"/>
    <s v=""/>
  </r>
  <r>
    <x v="3593"/>
    <n v="12.5"/>
    <n v="19.399999999999999"/>
    <d v="1899-12-30T14:31:00"/>
    <n v="5.0999999999999996"/>
    <d v="1899-12-30T04:38:00"/>
    <n v="14.3"/>
    <s v="Thu"/>
    <n v="123612318"/>
    <n v="2884566"/>
    <s v="11-03"/>
    <x v="9"/>
    <n v="11"/>
    <x v="2"/>
    <s v=""/>
  </r>
  <r>
    <x v="3594"/>
    <n v="9.3000000000000007"/>
    <n v="13.7"/>
    <d v="1899-12-30T15:08:00"/>
    <n v="6.1"/>
    <d v="1899-12-30T23:09:00"/>
    <n v="7.6"/>
    <s v="Fri"/>
    <n v="137296572"/>
    <n v="3212723"/>
    <s v="11-04"/>
    <x v="9"/>
    <n v="11"/>
    <x v="3"/>
    <s v=""/>
  </r>
  <r>
    <x v="3595"/>
    <n v="9.1"/>
    <n v="15.7"/>
    <d v="1899-12-30T15:26:00"/>
    <n v="4.5999999999999996"/>
    <d v="1899-12-30T06:22:00"/>
    <n v="11.1"/>
    <s v="Sat"/>
    <n v="130539848"/>
    <n v="3049836"/>
    <s v="11-05"/>
    <x v="9"/>
    <n v="11"/>
    <x v="4"/>
    <s v=""/>
  </r>
  <r>
    <x v="3596"/>
    <n v="8.9"/>
    <n v="16.899999999999999"/>
    <d v="1899-12-30T14:46:00"/>
    <n v="1.3"/>
    <d v="1899-12-30T06:27:00"/>
    <n v="15.6"/>
    <s v="Sun"/>
    <n v="122776746"/>
    <n v="2864758"/>
    <s v="11-06"/>
    <x v="9"/>
    <n v="11"/>
    <x v="5"/>
    <s v=""/>
  </r>
  <r>
    <x v="3597"/>
    <n v="9.6999999999999993"/>
    <n v="18.600000000000001"/>
    <d v="1899-12-30T15:06:00"/>
    <n v="1.9"/>
    <d v="1899-12-30T06:52:00"/>
    <n v="16.7"/>
    <s v="Mon"/>
    <n v="140823826"/>
    <n v="3280678"/>
    <s v="11-07"/>
    <x v="9"/>
    <n v="11"/>
    <x v="6"/>
    <s v=""/>
  </r>
  <r>
    <x v="3598"/>
    <n v="10.9"/>
    <n v="19.7"/>
    <d v="1899-12-30T15:00:00"/>
    <n v="3.6"/>
    <d v="1899-12-30T06:54:00"/>
    <n v="16.100000000000001"/>
    <s v="Tue"/>
    <n v="139383305"/>
    <n v="3254494"/>
    <s v="11-08"/>
    <x v="9"/>
    <n v="11"/>
    <x v="7"/>
    <s v=""/>
  </r>
  <r>
    <x v="3599"/>
    <n v="11.7"/>
    <n v="19.7"/>
    <d v="1899-12-30T15:40:00"/>
    <n v="3.8"/>
    <d v="1899-12-30T06:24:00"/>
    <n v="15.9"/>
    <s v="Wed"/>
    <n v="137461676"/>
    <n v="3220253"/>
    <s v="11-09"/>
    <x v="9"/>
    <n v="11"/>
    <x v="8"/>
    <s v=""/>
  </r>
  <r>
    <x v="3600"/>
    <n v="13.3"/>
    <n v="21.9"/>
    <d v="1899-12-30T15:19:00"/>
    <n v="5.3"/>
    <d v="1899-12-30T07:37:00"/>
    <n v="16.600000000000001"/>
    <s v="Thu"/>
    <n v="133520292"/>
    <n v="3122398"/>
    <s v="11-10"/>
    <x v="9"/>
    <n v="11"/>
    <x v="9"/>
    <s v=""/>
  </r>
  <r>
    <x v="3601"/>
    <n v="14"/>
    <n v="21.3"/>
    <d v="1899-12-30T15:01:00"/>
    <n v="6.9"/>
    <d v="1899-12-30T06:24:00"/>
    <n v="14.4"/>
    <s v="Fri"/>
    <n v="123157823"/>
    <n v="2874401"/>
    <s v="11-11"/>
    <x v="9"/>
    <n v="11"/>
    <x v="10"/>
    <s v=""/>
  </r>
  <r>
    <x v="3602"/>
    <n v="17"/>
    <n v="24.3"/>
    <d v="1899-12-30T14:22:00"/>
    <n v="8.8000000000000007"/>
    <d v="1899-12-30T06:53:00"/>
    <n v="15.5"/>
    <s v="Sat"/>
    <n v="100931497"/>
    <n v="2354046"/>
    <s v="11-12"/>
    <x v="9"/>
    <n v="11"/>
    <x v="11"/>
    <s v=""/>
  </r>
  <r>
    <x v="3603"/>
    <n v="15.9"/>
    <n v="20.7"/>
    <d v="1899-12-30T00:01:00"/>
    <n v="12"/>
    <d v="1899-12-30T23:47:00"/>
    <n v="8.6999999999999993"/>
    <s v="Sun"/>
    <n v="90406782"/>
    <n v="2106702"/>
    <s v="11-13"/>
    <x v="9"/>
    <n v="11"/>
    <x v="12"/>
    <s v=""/>
  </r>
  <r>
    <x v="3604"/>
    <n v="11.6"/>
    <n v="14.9"/>
    <d v="1899-12-30T14:11:00"/>
    <n v="9.1999999999999993"/>
    <d v="1899-12-30T23:51:00"/>
    <n v="5.7"/>
    <s v="Mon"/>
    <n v="121558721"/>
    <n v="2834704"/>
    <s v="11-14"/>
    <x v="9"/>
    <n v="11"/>
    <x v="13"/>
    <s v=""/>
  </r>
  <r>
    <x v="3605"/>
    <n v="10"/>
    <n v="15.3"/>
    <d v="1899-12-30T15:06:00"/>
    <n v="6.4"/>
    <d v="1899-12-30T23:28:00"/>
    <n v="8.9"/>
    <s v="Tue"/>
    <n v="137361453"/>
    <n v="3203991"/>
    <s v="11-15"/>
    <x v="9"/>
    <n v="11"/>
    <x v="14"/>
    <s v=""/>
  </r>
  <r>
    <x v="3606"/>
    <n v="10.3"/>
    <n v="15.8"/>
    <d v="1899-12-30T15:04:00"/>
    <n v="5.9"/>
    <d v="1899-12-30T00:26:00"/>
    <n v="9.9"/>
    <s v="Wed"/>
    <n v="139007570"/>
    <n v="3244671"/>
    <s v="11-16"/>
    <x v="9"/>
    <n v="11"/>
    <x v="15"/>
    <s v=""/>
  </r>
  <r>
    <x v="3607"/>
    <n v="9.4"/>
    <n v="17.100000000000001"/>
    <d v="1899-12-30T15:15:00"/>
    <n v="4.5999999999999996"/>
    <d v="1899-12-30T04:11:00"/>
    <n v="12.5"/>
    <s v="Thu"/>
    <n v="143917448"/>
    <n v="3354061"/>
    <s v="11-17"/>
    <x v="9"/>
    <n v="11"/>
    <x v="16"/>
    <s v=""/>
  </r>
  <r>
    <x v="3608"/>
    <n v="9.6"/>
    <n v="19"/>
    <d v="1899-12-30T15:47:00"/>
    <n v="1.6"/>
    <d v="1899-12-30T06:46:00"/>
    <n v="17.399999999999999"/>
    <s v="Fri"/>
    <n v="143271537"/>
    <n v="3323897"/>
    <s v="11-18"/>
    <x v="9"/>
    <n v="11"/>
    <x v="17"/>
    <s v=""/>
  </r>
  <r>
    <x v="3609"/>
    <n v="11.2"/>
    <n v="18.899999999999999"/>
    <d v="1899-12-30T13:55:00"/>
    <n v="3.6"/>
    <d v="1899-12-30T07:01:00"/>
    <n v="15.3"/>
    <s v="Sat"/>
    <n v="124439270"/>
    <n v="2888797"/>
    <s v="11-19"/>
    <x v="9"/>
    <n v="11"/>
    <x v="18"/>
    <s v=""/>
  </r>
  <r>
    <x v="3610"/>
    <n v="12.8"/>
    <n v="18.600000000000001"/>
    <d v="1899-12-30T15:04:00"/>
    <n v="8.5"/>
    <d v="1899-12-30T04:12:00"/>
    <n v="10.1"/>
    <s v="Sun"/>
    <n v="107415990"/>
    <n v="2493480"/>
    <s v="11-20"/>
    <x v="9"/>
    <n v="11"/>
    <x v="19"/>
    <s v=""/>
  </r>
  <r>
    <x v="3611"/>
    <n v="12.5"/>
    <n v="19.8"/>
    <d v="1899-12-30T14:05:00"/>
    <n v="6.6"/>
    <d v="1899-12-30T05:40:00"/>
    <n v="13.2"/>
    <s v="Mon"/>
    <n v="127993315"/>
    <n v="2967823"/>
    <s v="11-21"/>
    <x v="9"/>
    <n v="11"/>
    <x v="20"/>
    <s v=""/>
  </r>
  <r>
    <x v="3612"/>
    <n v="12.5"/>
    <n v="15.9"/>
    <d v="1899-12-30T15:27:00"/>
    <n v="9.8000000000000007"/>
    <d v="1899-12-30T07:22:00"/>
    <n v="6.1"/>
    <s v="Tue"/>
    <n v="136970537"/>
    <n v="3190169"/>
    <s v="11-22"/>
    <x v="9"/>
    <n v="11"/>
    <x v="21"/>
    <s v=""/>
  </r>
  <r>
    <x v="3613"/>
    <n v="13"/>
    <n v="18.2"/>
    <d v="1899-12-30T13:42:00"/>
    <n v="8"/>
    <d v="1899-12-31T00:00:00"/>
    <n v="10.199999999999999"/>
    <s v="Wed"/>
    <n v="134039936"/>
    <n v="3120554"/>
    <s v="11-23"/>
    <x v="9"/>
    <n v="11"/>
    <x v="22"/>
    <s v=""/>
  </r>
  <r>
    <x v="3614"/>
    <n v="8.6999999999999993"/>
    <n v="15.8"/>
    <d v="1899-12-30T15:39:00"/>
    <n v="4.8"/>
    <d v="1899-12-30T23:53:00"/>
    <n v="11"/>
    <s v="Thu"/>
    <n v="145552481"/>
    <n v="3381958"/>
    <s v="11-24"/>
    <x v="9"/>
    <n v="11"/>
    <x v="23"/>
    <s v=""/>
  </r>
  <r>
    <x v="3615"/>
    <n v="9.1999999999999993"/>
    <n v="17"/>
    <d v="1899-12-30T15:47:00"/>
    <n v="1.1000000000000001"/>
    <d v="1899-12-30T07:13:00"/>
    <n v="15.9"/>
    <s v="Fri"/>
    <n v="147756914"/>
    <n v="3429483"/>
    <s v="11-25"/>
    <x v="9"/>
    <n v="11"/>
    <x v="24"/>
    <s v=""/>
  </r>
  <r>
    <x v="3616"/>
    <n v="10.9"/>
    <n v="17.3"/>
    <d v="1899-12-30T13:26:00"/>
    <n v="6"/>
    <d v="1899-12-30T23:57:00"/>
    <n v="11.3"/>
    <s v="Sat"/>
    <n v="132347473"/>
    <n v="3092433"/>
    <s v="11-26"/>
    <x v="9"/>
    <n v="11"/>
    <x v="25"/>
    <s v=""/>
  </r>
  <r>
    <x v="3617"/>
    <n v="7.7"/>
    <n v="14.9"/>
    <d v="1899-12-30T15:21:00"/>
    <n v="0.4"/>
    <d v="1899-12-30T07:11:00"/>
    <n v="14.5"/>
    <s v="Sun"/>
    <n v="137906276"/>
    <n v="3235498"/>
    <s v="11-27"/>
    <x v="9"/>
    <n v="11"/>
    <x v="26"/>
    <s v=""/>
  </r>
  <r>
    <x v="3618"/>
    <n v="10.5"/>
    <n v="15.9"/>
    <d v="1899-12-30T13:19:00"/>
    <n v="4.5"/>
    <d v="1899-12-30T06:56:00"/>
    <n v="11.4"/>
    <s v="Mon"/>
    <n v="157973481"/>
    <n v="3701769"/>
    <s v="11-28"/>
    <x v="9"/>
    <n v="11"/>
    <x v="27"/>
    <s v=""/>
  </r>
  <r>
    <x v="3619"/>
    <n v="12.3"/>
    <n v="15.2"/>
    <d v="1899-12-30T09:20:00"/>
    <n v="6.5"/>
    <d v="1899-12-30T23:56:00"/>
    <n v="8.6999999999999993"/>
    <s v="Tue"/>
    <n v="158504919"/>
    <n v="3721200"/>
    <s v="11-29"/>
    <x v="9"/>
    <n v="11"/>
    <x v="28"/>
    <s v=""/>
  </r>
  <r>
    <x v="3620"/>
    <n v="-0.4"/>
    <n v="6.5"/>
    <d v="1899-12-30T00:01:00"/>
    <n v="-3.2"/>
    <d v="1899-12-30T23:54:00"/>
    <n v="9.6999999999999993"/>
    <s v="Wed"/>
    <n v="219200361"/>
    <n v="5110745"/>
    <s v="11-30"/>
    <x v="9"/>
    <n v="11"/>
    <x v="29"/>
    <s v=""/>
  </r>
  <r>
    <x v="3621"/>
    <n v="-1"/>
    <n v="2.6"/>
    <d v="1899-12-30T15:29:00"/>
    <n v="-3.8"/>
    <d v="1899-12-30T07:15:00"/>
    <n v="6.4"/>
    <s v="Thu"/>
    <n v="237581222"/>
    <n v="5517772"/>
    <s v="12-01"/>
    <x v="9"/>
    <n v="12"/>
    <x v="0"/>
    <s v=""/>
  </r>
  <r>
    <x v="3622"/>
    <n v="0.3"/>
    <n v="5.0999999999999996"/>
    <d v="1899-12-30T14:57:00"/>
    <n v="-2.8"/>
    <d v="1899-12-30T07:06:00"/>
    <n v="7.9"/>
    <s v="Fri"/>
    <n v="233078181"/>
    <n v="5413396"/>
    <s v="12-02"/>
    <x v="9"/>
    <n v="12"/>
    <x v="1"/>
    <s v=""/>
  </r>
  <r>
    <x v="3623"/>
    <n v="4.4000000000000004"/>
    <n v="10.7"/>
    <d v="1899-12-30T14:51:00"/>
    <n v="-3.2"/>
    <d v="1899-12-30T06:47:00"/>
    <n v="13.9"/>
    <s v="Sat"/>
    <n v="203567900"/>
    <n v="4736517"/>
    <s v="12-03"/>
    <x v="9"/>
    <n v="12"/>
    <x v="2"/>
    <s v=""/>
  </r>
  <r>
    <x v="3624"/>
    <n v="3.1"/>
    <n v="6.7"/>
    <d v="1899-12-30T00:01:00"/>
    <n v="0.8"/>
    <d v="1899-12-31T00:00:00"/>
    <n v="5.9"/>
    <s v="Sun"/>
    <n v="199699037"/>
    <n v="4645817"/>
    <s v="12-04"/>
    <x v="9"/>
    <n v="12"/>
    <x v="3"/>
    <s v=""/>
  </r>
  <r>
    <x v="3625"/>
    <n v="1.2"/>
    <n v="4.8"/>
    <d v="1899-12-30T15:27:00"/>
    <n v="-1"/>
    <d v="1899-12-30T05:51:00"/>
    <n v="5.8"/>
    <s v="Mon"/>
    <n v="237871681"/>
    <n v="5560659"/>
    <s v="12-05"/>
    <x v="9"/>
    <n v="12"/>
    <x v="4"/>
    <s v=""/>
  </r>
  <r>
    <x v="3626"/>
    <n v="1.9"/>
    <n v="7.8"/>
    <d v="1899-12-30T13:26:00"/>
    <n v="-3.7"/>
    <d v="1899-12-30T06:20:00"/>
    <n v="11.5"/>
    <s v="Tue"/>
    <n v="239839957"/>
    <n v="5614746"/>
    <s v="12-06"/>
    <x v="9"/>
    <n v="12"/>
    <x v="5"/>
    <s v=""/>
  </r>
  <r>
    <x v="3627"/>
    <n v="4.4000000000000004"/>
    <n v="9.9"/>
    <d v="1899-12-30T14:22:00"/>
    <n v="-0.7"/>
    <d v="1899-12-30T04:29:00"/>
    <n v="10.6"/>
    <s v="Wed"/>
    <n v="223655468"/>
    <n v="5200153"/>
    <s v="12-07"/>
    <x v="9"/>
    <n v="12"/>
    <x v="6"/>
    <s v=""/>
  </r>
  <r>
    <x v="3628"/>
    <n v="4.5"/>
    <n v="11.8"/>
    <d v="1899-12-30T15:18:00"/>
    <n v="-1.6"/>
    <d v="1899-12-30T07:24:00"/>
    <n v="13.4"/>
    <s v="Thu"/>
    <n v="215488954"/>
    <n v="5003970"/>
    <s v="12-08"/>
    <x v="9"/>
    <n v="12"/>
    <x v="7"/>
    <s v=""/>
  </r>
  <r>
    <x v="3629"/>
    <n v="4.4000000000000004"/>
    <n v="12.8"/>
    <d v="1899-12-30T15:07:00"/>
    <n v="-2.5"/>
    <d v="1899-12-30T07:12:00"/>
    <n v="15.3"/>
    <s v="Fri"/>
    <n v="210474377"/>
    <n v="4886046"/>
    <s v="12-09"/>
    <x v="9"/>
    <n v="12"/>
    <x v="8"/>
    <s v=""/>
  </r>
  <r>
    <x v="3630"/>
    <n v="4.7"/>
    <n v="9.5"/>
    <d v="1899-12-30T15:12:00"/>
    <n v="-1.7"/>
    <d v="1899-12-30T07:27:00"/>
    <n v="11.2"/>
    <s v="Sat"/>
    <n v="196783131"/>
    <n v="4591053"/>
    <s v="12-10"/>
    <x v="9"/>
    <n v="12"/>
    <x v="9"/>
    <s v=""/>
  </r>
  <r>
    <x v="3631"/>
    <n v="4.8"/>
    <n v="10.3"/>
    <d v="1899-12-30T14:58:00"/>
    <n v="0.2"/>
    <d v="1899-12-30T07:52:00"/>
    <n v="10.1"/>
    <s v="Sun"/>
    <n v="188896431"/>
    <n v="4419246"/>
    <s v="12-11"/>
    <x v="9"/>
    <n v="12"/>
    <x v="10"/>
    <s v=""/>
  </r>
  <r>
    <x v="3632"/>
    <n v="4.0999999999999996"/>
    <n v="8.6999999999999993"/>
    <d v="1899-12-30T11:59:00"/>
    <n v="0.2"/>
    <d v="1899-12-30T00:05:00"/>
    <n v="8.5"/>
    <s v="Mon"/>
    <n v="216277452"/>
    <n v="5041400"/>
    <s v="12-12"/>
    <x v="9"/>
    <n v="12"/>
    <x v="11"/>
    <s v=""/>
  </r>
  <r>
    <x v="3633"/>
    <n v="5.2"/>
    <n v="8.9"/>
    <d v="1899-12-30T12:05:00"/>
    <n v="1"/>
    <d v="1899-12-30T22:20:00"/>
    <n v="7.9"/>
    <s v="Tue"/>
    <n v="223852538"/>
    <n v="5195923"/>
    <s v="12-13"/>
    <x v="9"/>
    <n v="12"/>
    <x v="12"/>
    <s v=""/>
  </r>
  <r>
    <x v="3634"/>
    <n v="-3.9"/>
    <n v="2.1"/>
    <d v="1899-12-30T00:01:00"/>
    <n v="-6.1"/>
    <d v="1899-12-30T07:54:00"/>
    <n v="8.1999999999999993"/>
    <s v="Wed"/>
    <n v="266875371"/>
    <n v="6195249"/>
    <s v="12-14"/>
    <x v="9"/>
    <n v="12"/>
    <x v="13"/>
    <s v=""/>
  </r>
  <r>
    <x v="3635"/>
    <n v="-0.1"/>
    <n v="6.5"/>
    <d v="1899-12-30T15:39:00"/>
    <n v="-7.7"/>
    <d v="1899-12-30T06:47:00"/>
    <n v="14.2"/>
    <s v="Thu"/>
    <n v="258998835"/>
    <n v="6036131"/>
    <s v="12-15"/>
    <x v="9"/>
    <n v="12"/>
    <x v="14"/>
    <s v=""/>
  </r>
  <r>
    <x v="3636"/>
    <n v="0.2"/>
    <n v="4"/>
    <d v="1899-12-30T00:10:00"/>
    <n v="-1.8"/>
    <d v="1899-12-30T07:39:00"/>
    <n v="5.8"/>
    <s v="Fri"/>
    <n v="257442715"/>
    <n v="6002731"/>
    <s v="12-16"/>
    <x v="9"/>
    <n v="12"/>
    <x v="15"/>
    <s v=""/>
  </r>
  <r>
    <x v="3637"/>
    <n v="-2.5"/>
    <n v="0.6"/>
    <d v="1899-12-30T14:49:00"/>
    <n v="-5.4"/>
    <d v="1899-12-30T23:51:00"/>
    <n v="6"/>
    <s v="Sat"/>
    <n v="256322114"/>
    <n v="5971817"/>
    <s v="12-17"/>
    <x v="9"/>
    <n v="12"/>
    <x v="16"/>
    <s v=""/>
  </r>
  <r>
    <x v="3638"/>
    <n v="-5.6"/>
    <n v="-2.2000000000000002"/>
    <d v="1899-12-30T13:50:00"/>
    <n v="-8.8000000000000007"/>
    <d v="1899-12-30T07:42:00"/>
    <n v="6.6"/>
    <s v="Sun"/>
    <n v="271351701"/>
    <n v="6325760"/>
    <s v="12-18"/>
    <x v="9"/>
    <n v="12"/>
    <x v="17"/>
    <s v=""/>
  </r>
  <r>
    <x v="3639"/>
    <n v="-3.7"/>
    <n v="2.8"/>
    <d v="1899-12-30T14:50:00"/>
    <n v="-9.1"/>
    <d v="1899-12-30T03:04:00"/>
    <n v="11.9"/>
    <s v="Mon"/>
    <n v="290919521"/>
    <n v="6785719"/>
    <s v="12-19"/>
    <x v="9"/>
    <n v="12"/>
    <x v="18"/>
    <s v=""/>
  </r>
  <r>
    <x v="3640"/>
    <n v="-0.8"/>
    <n v="5.6"/>
    <d v="1899-12-30T15:17:00"/>
    <n v="-7.1"/>
    <d v="1899-12-30T07:45:00"/>
    <n v="12.7"/>
    <s v="Tue"/>
    <n v="276483798"/>
    <n v="6451224"/>
    <s v="12-20"/>
    <x v="9"/>
    <n v="12"/>
    <x v="19"/>
    <s v=""/>
  </r>
  <r>
    <x v="3641"/>
    <n v="0.3"/>
    <n v="2.8"/>
    <d v="1899-12-30T16:57:00"/>
    <n v="-2.5"/>
    <d v="1899-12-30T03:25:00"/>
    <n v="5.3"/>
    <s v="Wed"/>
    <n v="274559087"/>
    <n v="6398667"/>
    <s v="12-21"/>
    <x v="9"/>
    <n v="12"/>
    <x v="20"/>
    <s v=""/>
  </r>
  <r>
    <x v="3642"/>
    <n v="-2.5"/>
    <n v="2"/>
    <d v="1899-12-30T00:01:00"/>
    <n v="-6.9"/>
    <d v="1899-12-30T23:40:00"/>
    <n v="8.9"/>
    <s v="Thu"/>
    <n v="286610703"/>
    <n v="6656291"/>
    <s v="12-22"/>
    <x v="9"/>
    <n v="12"/>
    <x v="21"/>
    <s v=""/>
  </r>
  <r>
    <x v="3643"/>
    <n v="-5.7"/>
    <n v="-2.2999999999999998"/>
    <d v="1899-12-30T14:37:00"/>
    <n v="-7.7"/>
    <d v="1899-12-30T07:41:00"/>
    <n v="5.4"/>
    <s v="Fri"/>
    <n v="312560766"/>
    <n v="7251999"/>
    <s v="12-23"/>
    <x v="9"/>
    <n v="12"/>
    <x v="22"/>
    <s v=""/>
  </r>
  <r>
    <x v="3644"/>
    <n v="-4.8"/>
    <n v="1.2"/>
    <d v="1899-12-30T15:37:00"/>
    <n v="-9.3000000000000007"/>
    <d v="1899-12-30T07:36:00"/>
    <n v="10.5"/>
    <s v="Sat"/>
    <n v="286971518"/>
    <n v="6641472"/>
    <s v="12-24"/>
    <x v="9"/>
    <n v="12"/>
    <x v="23"/>
    <s v=""/>
  </r>
  <r>
    <x v="3645"/>
    <n v="-1.6"/>
    <n v="4.3"/>
    <d v="1899-12-30T14:17:00"/>
    <n v="-8.1"/>
    <d v="1899-12-30T06:14:00"/>
    <n v="12.4"/>
    <s v="Sun"/>
    <n v="263062437"/>
    <n v="6093060"/>
    <s v="12-25"/>
    <x v="9"/>
    <n v="12"/>
    <x v="24"/>
    <s v="기독탄신일"/>
  </r>
  <r>
    <x v="3646"/>
    <n v="-1.1000000000000001"/>
    <n v="4.8"/>
    <d v="1899-12-30T15:38:00"/>
    <n v="-7.4"/>
    <d v="1899-12-30T07:24:00"/>
    <n v="12.2"/>
    <s v="Mon"/>
    <n v="278240021"/>
    <n v="6449509"/>
    <s v="12-26"/>
    <x v="9"/>
    <n v="12"/>
    <x v="25"/>
    <s v=""/>
  </r>
  <r>
    <x v="3647"/>
    <n v="0"/>
    <n v="6.6"/>
    <d v="1899-12-30T14:19:00"/>
    <n v="-7.2"/>
    <d v="1899-12-30T06:59:00"/>
    <n v="13.8"/>
    <s v="Tue"/>
    <n v="270469137"/>
    <n v="6292685"/>
    <s v="12-27"/>
    <x v="9"/>
    <n v="12"/>
    <x v="26"/>
    <s v=""/>
  </r>
  <r>
    <x v="3648"/>
    <n v="1"/>
    <n v="5.0999999999999996"/>
    <d v="1899-12-30T12:35:00"/>
    <n v="-2"/>
    <d v="1899-12-30T03:31:00"/>
    <n v="7.1"/>
    <s v="Wed"/>
    <n v="266117424"/>
    <n v="6196843"/>
    <s v="12-28"/>
    <x v="9"/>
    <n v="12"/>
    <x v="27"/>
    <s v=""/>
  </r>
  <r>
    <x v="3649"/>
    <n v="-0.3"/>
    <n v="4.3"/>
    <d v="1899-12-30T13:20:00"/>
    <n v="-3.3"/>
    <d v="1899-12-30T05:38:00"/>
    <n v="7.6"/>
    <s v="Thu"/>
    <n v="265849672"/>
    <n v="6184449"/>
    <s v="12-29"/>
    <x v="9"/>
    <n v="12"/>
    <x v="28"/>
    <s v=""/>
  </r>
  <r>
    <x v="3650"/>
    <n v="0.2"/>
    <n v="4.4000000000000004"/>
    <d v="1899-12-30T15:18:00"/>
    <n v="-3.9"/>
    <d v="1899-12-30T06:05:00"/>
    <n v="8.3000000000000007"/>
    <s v="Fri"/>
    <n v="258578590"/>
    <n v="6007946"/>
    <s v="12-30"/>
    <x v="9"/>
    <n v="12"/>
    <x v="29"/>
    <s v=""/>
  </r>
  <r>
    <x v="3651"/>
    <n v="1.2"/>
    <n v="4.9000000000000004"/>
    <d v="1899-12-30T13:42:00"/>
    <n v="-1.8"/>
    <d v="1899-12-30T07:21:00"/>
    <n v="6.7"/>
    <s v="Sat"/>
    <n v="233457610"/>
    <n v="5413010"/>
    <s v="12-31"/>
    <x v="9"/>
    <n v="12"/>
    <x v="30"/>
    <s v=""/>
  </r>
  <r>
    <x v="3652"/>
    <n v="1.7"/>
    <n v="7.1"/>
    <d v="1899-12-30T14:50:00"/>
    <n v="-3.9"/>
    <d v="1899-12-30T04:22:00"/>
    <n v="11"/>
    <s v="Sun"/>
    <n v="226568727"/>
    <n v="5269934"/>
    <s v="01-01"/>
    <x v="10"/>
    <n v="1"/>
    <x v="0"/>
    <s v="신정연휴"/>
  </r>
  <r>
    <x v="3653"/>
    <n v="0.4"/>
    <n v="4.2"/>
    <d v="1899-12-30T14:38:00"/>
    <n v="-1.9"/>
    <d v="1899-12-30T07:52:00"/>
    <n v="6.1"/>
    <s v="Mon"/>
    <n v="252721371"/>
    <n v="5888395"/>
    <s v="01-02"/>
    <x v="10"/>
    <n v="1"/>
    <x v="1"/>
    <s v=""/>
  </r>
  <r>
    <x v="3654"/>
    <n v="-0.3"/>
    <n v="4.5999999999999996"/>
    <d v="1899-12-30T15:12:00"/>
    <n v="-3.5"/>
    <d v="1899-12-30T05:27:00"/>
    <n v="8.1"/>
    <s v="Tue"/>
    <n v="263500732"/>
    <n v="6138817"/>
    <s v="01-03"/>
    <x v="10"/>
    <n v="1"/>
    <x v="2"/>
    <s v=""/>
  </r>
  <r>
    <x v="3655"/>
    <n v="1.1000000000000001"/>
    <n v="6.5"/>
    <d v="1899-12-30T14:10:00"/>
    <n v="-3.5"/>
    <d v="1899-12-30T07:59:00"/>
    <n v="10"/>
    <s v="Wed"/>
    <n v="261013187"/>
    <n v="6067643"/>
    <s v="01-04"/>
    <x v="10"/>
    <n v="1"/>
    <x v="3"/>
    <s v=""/>
  </r>
  <r>
    <x v="3656"/>
    <n v="0.6"/>
    <n v="7.3"/>
    <d v="1899-12-30T14:32:00"/>
    <n v="-5.2"/>
    <d v="1899-12-30T07:43:00"/>
    <n v="12.5"/>
    <s v="Thu"/>
    <n v="261234549"/>
    <n v="6080817"/>
    <s v="01-05"/>
    <x v="10"/>
    <n v="1"/>
    <x v="4"/>
    <s v=""/>
  </r>
  <r>
    <x v="3657"/>
    <n v="1.8"/>
    <n v="9.1999999999999993"/>
    <d v="1899-12-30T15:18:00"/>
    <n v="-3.4"/>
    <d v="1899-12-30T06:09:00"/>
    <n v="12.6"/>
    <s v="Fri"/>
    <n v="245172096"/>
    <n v="5689777"/>
    <s v="01-06"/>
    <x v="10"/>
    <n v="1"/>
    <x v="5"/>
    <s v=""/>
  </r>
  <r>
    <x v="3658"/>
    <n v="3.2"/>
    <n v="7.9"/>
    <d v="1899-12-30T14:07:00"/>
    <n v="-0.9"/>
    <d v="1899-12-30T04:07:00"/>
    <n v="8.8000000000000007"/>
    <s v="Sat"/>
    <n v="222925836"/>
    <n v="5173435"/>
    <s v="01-07"/>
    <x v="10"/>
    <n v="1"/>
    <x v="6"/>
    <s v=""/>
  </r>
  <r>
    <x v="3659"/>
    <n v="2.4"/>
    <n v="9.9"/>
    <d v="1899-12-30T15:17:00"/>
    <n v="-3.9"/>
    <d v="1899-12-30T07:15:00"/>
    <n v="13.8"/>
    <s v="Sun"/>
    <n v="212468378"/>
    <n v="4936015"/>
    <s v="01-08"/>
    <x v="10"/>
    <n v="1"/>
    <x v="7"/>
    <s v=""/>
  </r>
  <r>
    <x v="3660"/>
    <n v="3.2"/>
    <n v="11.7"/>
    <d v="1899-12-30T15:19:00"/>
    <n v="-2.8"/>
    <d v="1899-12-30T07:01:00"/>
    <n v="14.5"/>
    <s v="Mon"/>
    <n v="232671965"/>
    <n v="5405819"/>
    <s v="01-09"/>
    <x v="10"/>
    <n v="1"/>
    <x v="8"/>
    <s v=""/>
  </r>
  <r>
    <x v="3661"/>
    <n v="2.8"/>
    <n v="10.8"/>
    <d v="1899-12-30T15:17:00"/>
    <n v="-4.0999999999999996"/>
    <d v="1899-12-30T07:18:00"/>
    <n v="14.9"/>
    <s v="Tue"/>
    <n v="229197753"/>
    <n v="5333449"/>
    <s v="01-10"/>
    <x v="10"/>
    <n v="1"/>
    <x v="9"/>
    <s v=""/>
  </r>
  <r>
    <x v="3662"/>
    <n v="4.2"/>
    <n v="12.8"/>
    <d v="1899-12-30T15:34:00"/>
    <n v="-2.6"/>
    <d v="1899-12-30T07:35:00"/>
    <n v="15.4"/>
    <s v="Wed"/>
    <n v="220389680"/>
    <n v="5120231"/>
    <s v="01-11"/>
    <x v="10"/>
    <n v="1"/>
    <x v="10"/>
    <s v=""/>
  </r>
  <r>
    <x v="3663"/>
    <n v="6"/>
    <n v="14.9"/>
    <d v="1899-12-30T15:44:00"/>
    <n v="-2.8"/>
    <d v="1899-12-30T07:33:00"/>
    <n v="17.7"/>
    <s v="Thu"/>
    <n v="213746854"/>
    <n v="4960833"/>
    <s v="01-12"/>
    <x v="10"/>
    <n v="1"/>
    <x v="11"/>
    <s v=""/>
  </r>
  <r>
    <x v="3664"/>
    <n v="11"/>
    <n v="15.5"/>
    <d v="1899-12-30T15:00:00"/>
    <n v="5.0999999999999996"/>
    <d v="1899-12-30T03:33:00"/>
    <n v="10.4"/>
    <s v="Fri"/>
    <n v="189765363"/>
    <n v="4406781"/>
    <s v="01-13"/>
    <x v="10"/>
    <n v="1"/>
    <x v="12"/>
    <s v=""/>
  </r>
  <r>
    <x v="3665"/>
    <n v="9"/>
    <n v="12.4"/>
    <d v="1899-12-30T00:13:00"/>
    <n v="6.1"/>
    <d v="1899-12-30T23:43:00"/>
    <n v="6.3"/>
    <s v="Sat"/>
    <n v="174853459"/>
    <n v="4061485"/>
    <s v="01-14"/>
    <x v="10"/>
    <n v="1"/>
    <x v="13"/>
    <s v=""/>
  </r>
  <r>
    <x v="3666"/>
    <n v="3.9"/>
    <n v="6.4"/>
    <d v="1899-12-30T02:02:00"/>
    <n v="-0.3"/>
    <d v="1899-12-30T23:44:00"/>
    <n v="6.7"/>
    <s v="Sun"/>
    <n v="188725363"/>
    <n v="4392861"/>
    <s v="01-15"/>
    <x v="10"/>
    <n v="1"/>
    <x v="14"/>
    <s v=""/>
  </r>
  <r>
    <x v="3667"/>
    <n v="-0.7"/>
    <n v="3.2"/>
    <d v="1899-12-30T15:21:00"/>
    <n v="-3.3"/>
    <d v="1899-12-30T23:46:00"/>
    <n v="6.5"/>
    <s v="Mon"/>
    <n v="236270938"/>
    <n v="5497515"/>
    <s v="01-16"/>
    <x v="10"/>
    <n v="1"/>
    <x v="15"/>
    <s v=""/>
  </r>
  <r>
    <x v="3668"/>
    <n v="-0.3"/>
    <n v="3.4"/>
    <d v="1899-12-30T15:42:00"/>
    <n v="-4.5"/>
    <d v="1899-12-30T06:38:00"/>
    <n v="7.9"/>
    <s v="Tue"/>
    <n v="251710663"/>
    <n v="5862612"/>
    <s v="01-17"/>
    <x v="10"/>
    <n v="1"/>
    <x v="16"/>
    <s v=""/>
  </r>
  <r>
    <x v="3669"/>
    <n v="0.6"/>
    <n v="4.9000000000000004"/>
    <d v="1899-12-30T14:32:00"/>
    <n v="-3.6"/>
    <d v="1899-12-30T04:46:00"/>
    <n v="8.5"/>
    <s v="Wed"/>
    <n v="249898461"/>
    <n v="5816535"/>
    <s v="01-18"/>
    <x v="10"/>
    <n v="1"/>
    <x v="17"/>
    <s v=""/>
  </r>
  <r>
    <x v="3670"/>
    <n v="0.5"/>
    <n v="6.5"/>
    <d v="1899-12-30T16:15:00"/>
    <n v="-5.0999999999999996"/>
    <d v="1899-12-30T07:29:00"/>
    <n v="11.6"/>
    <s v="Thu"/>
    <n v="245107492"/>
    <n v="5703185"/>
    <s v="01-19"/>
    <x v="10"/>
    <n v="1"/>
    <x v="18"/>
    <s v=""/>
  </r>
  <r>
    <x v="3671"/>
    <n v="0.4"/>
    <n v="4.5999999999999996"/>
    <d v="1899-12-30T10:18:00"/>
    <n v="-3.5"/>
    <d v="1899-12-30T23:02:00"/>
    <n v="8.1"/>
    <s v="Fri"/>
    <n v="247528081"/>
    <n v="5755616"/>
    <s v="01-20"/>
    <x v="10"/>
    <n v="1"/>
    <x v="19"/>
    <s v=""/>
  </r>
  <r>
    <x v="3672"/>
    <n v="-2.1"/>
    <n v="3.9"/>
    <d v="1899-12-30T15:50:00"/>
    <n v="-7.5"/>
    <d v="1899-12-30T07:50:00"/>
    <n v="11.4"/>
    <s v="Sat"/>
    <n v="244411309"/>
    <n v="5677967"/>
    <s v="01-21"/>
    <x v="10"/>
    <n v="1"/>
    <x v="20"/>
    <s v="설날 전날"/>
  </r>
  <r>
    <x v="3673"/>
    <n v="-0.5"/>
    <n v="4.5999999999999996"/>
    <d v="1899-12-30T15:31:00"/>
    <n v="-5.3"/>
    <d v="1899-12-30T04:00:00"/>
    <n v="9.9"/>
    <s v="Sun"/>
    <n v="225362475"/>
    <n v="5237725"/>
    <s v="01-22"/>
    <x v="10"/>
    <n v="1"/>
    <x v="21"/>
    <s v="설날"/>
  </r>
  <r>
    <x v="3674"/>
    <n v="2.9"/>
    <n v="9.5"/>
    <d v="1899-12-30T14:44:00"/>
    <n v="-4.0999999999999996"/>
    <d v="1899-12-30T07:05:00"/>
    <n v="13.6"/>
    <s v="Mon"/>
    <n v="208741773"/>
    <n v="4861880"/>
    <s v="01-23"/>
    <x v="10"/>
    <n v="1"/>
    <x v="22"/>
    <s v="설날 다음날"/>
  </r>
  <r>
    <x v="3675"/>
    <n v="-8.3000000000000007"/>
    <n v="1.6"/>
    <d v="1899-12-30T00:01:00"/>
    <n v="-12"/>
    <d v="1899-12-30T23:23:00"/>
    <n v="13.6"/>
    <s v="Tue"/>
    <n v="279219702"/>
    <n v="6515996"/>
    <s v="01-24"/>
    <x v="10"/>
    <n v="1"/>
    <x v="23"/>
    <s v="설날 대체 휴일"/>
  </r>
  <r>
    <x v="3676"/>
    <n v="-8.9"/>
    <n v="-2.8"/>
    <d v="1899-12-30T15:09:00"/>
    <n v="-14.2"/>
    <d v="1899-12-30T06:54:00"/>
    <n v="11.4"/>
    <s v="Wed"/>
    <n v="312682635"/>
    <n v="7279349"/>
    <s v="01-25"/>
    <x v="10"/>
    <n v="1"/>
    <x v="24"/>
    <s v=""/>
  </r>
  <r>
    <x v="3677"/>
    <n v="-4.0999999999999996"/>
    <n v="2.2000000000000002"/>
    <d v="1899-12-30T15:58:00"/>
    <n v="-11.7"/>
    <d v="1899-12-30T04:59:00"/>
    <n v="13.9"/>
    <s v="Thu"/>
    <n v="304962169"/>
    <n v="7094231"/>
    <s v="01-26"/>
    <x v="10"/>
    <n v="1"/>
    <x v="25"/>
    <s v=""/>
  </r>
  <r>
    <x v="3678"/>
    <n v="-3"/>
    <n v="0.3"/>
    <d v="1899-12-30T13:14:00"/>
    <n v="-6.5"/>
    <d v="1899-12-30T23:48:00"/>
    <n v="6.8"/>
    <s v="Fri"/>
    <n v="297387220"/>
    <n v="6918683"/>
    <s v="01-27"/>
    <x v="10"/>
    <n v="1"/>
    <x v="26"/>
    <s v=""/>
  </r>
  <r>
    <x v="3679"/>
    <n v="-3.6"/>
    <n v="1.1000000000000001"/>
    <d v="1899-12-30T16:32:00"/>
    <n v="-8.3000000000000007"/>
    <d v="1899-12-30T04:54:00"/>
    <n v="9.4"/>
    <s v="Sat"/>
    <n v="287168822"/>
    <n v="6685831"/>
    <s v="01-28"/>
    <x v="10"/>
    <n v="1"/>
    <x v="27"/>
    <s v=""/>
  </r>
  <r>
    <x v="3680"/>
    <n v="0.8"/>
    <n v="6.4"/>
    <d v="1899-12-30T16:40:00"/>
    <n v="-6"/>
    <d v="1899-12-30T07:48:00"/>
    <n v="12.4"/>
    <s v="Sun"/>
    <n v="248284158"/>
    <n v="5788438"/>
    <s v="01-29"/>
    <x v="10"/>
    <n v="1"/>
    <x v="28"/>
    <s v=""/>
  </r>
  <r>
    <x v="3681"/>
    <n v="1.3"/>
    <n v="5.8"/>
    <d v="1899-12-30T15:03:00"/>
    <n v="-3.2"/>
    <d v="1899-12-30T23:56:00"/>
    <n v="9"/>
    <s v="Mon"/>
    <n v="253419964"/>
    <n v="5920579"/>
    <s v="01-30"/>
    <x v="10"/>
    <n v="1"/>
    <x v="29"/>
    <s v=""/>
  </r>
  <r>
    <x v="3682"/>
    <n v="1.7"/>
    <n v="11.3"/>
    <d v="1899-12-30T15:57:00"/>
    <n v="-6.4"/>
    <d v="1899-12-30T07:32:00"/>
    <n v="17.7"/>
    <s v="Tue"/>
    <n v="244847726"/>
    <n v="5693885"/>
    <s v="01-31"/>
    <x v="10"/>
    <n v="1"/>
    <x v="30"/>
    <s v=""/>
  </r>
  <r>
    <x v="3683"/>
    <n v="3.8"/>
    <n v="13.6"/>
    <d v="1899-12-30T13:22:00"/>
    <n v="-1.4"/>
    <d v="1899-12-30T02:04:00"/>
    <n v="15"/>
    <s v="Wed"/>
    <n v="232561606"/>
    <n v="5417992"/>
    <s v="02-01"/>
    <x v="10"/>
    <n v="2"/>
    <x v="0"/>
    <s v=""/>
  </r>
  <r>
    <x v="3684"/>
    <n v="1.3"/>
    <n v="6.6"/>
    <d v="1899-12-30T15:50:00"/>
    <n v="-2"/>
    <d v="1899-12-30T07:43:00"/>
    <n v="8.6"/>
    <s v="Thu"/>
    <n v="238654123"/>
    <n v="5570926"/>
    <s v="02-02"/>
    <x v="10"/>
    <n v="2"/>
    <x v="1"/>
    <s v=""/>
  </r>
  <r>
    <x v="3685"/>
    <n v="2.4"/>
    <n v="8.6999999999999993"/>
    <d v="1899-12-30T15:01:00"/>
    <n v="-2.4"/>
    <d v="1899-12-30T02:41:00"/>
    <n v="11.1"/>
    <s v="Fri"/>
    <n v="232230765"/>
    <n v="5417412"/>
    <s v="02-03"/>
    <x v="10"/>
    <n v="2"/>
    <x v="2"/>
    <s v=""/>
  </r>
  <r>
    <x v="3686"/>
    <n v="1.6"/>
    <n v="7.2"/>
    <d v="1899-12-30T15:50:00"/>
    <n v="-1.9"/>
    <d v="1899-12-30T23:53:00"/>
    <n v="9.1"/>
    <s v="Sat"/>
    <n v="217361324"/>
    <n v="5046707"/>
    <s v="02-04"/>
    <x v="10"/>
    <n v="2"/>
    <x v="3"/>
    <s v=""/>
  </r>
  <r>
    <x v="3687"/>
    <n v="1.6"/>
    <n v="10.199999999999999"/>
    <d v="1899-12-30T15:56:00"/>
    <n v="-5.2"/>
    <d v="1899-12-30T05:39:00"/>
    <n v="15.4"/>
    <s v="Sun"/>
    <n v="203366512"/>
    <n v="4733851"/>
    <s v="02-05"/>
    <x v="10"/>
    <n v="2"/>
    <x v="4"/>
    <s v=""/>
  </r>
  <r>
    <x v="3688"/>
    <n v="4.2"/>
    <n v="13.5"/>
    <d v="1899-12-30T16:05:00"/>
    <n v="-4.7"/>
    <d v="1899-12-30T07:21:00"/>
    <n v="18.2"/>
    <s v="Mon"/>
    <n v="216186081"/>
    <n v="5032674"/>
    <s v="02-06"/>
    <x v="10"/>
    <n v="2"/>
    <x v="5"/>
    <s v=""/>
  </r>
  <r>
    <x v="3689"/>
    <n v="5.3"/>
    <n v="13.5"/>
    <d v="1899-12-30T15:30:00"/>
    <n v="-2"/>
    <d v="1899-12-30T07:11:00"/>
    <n v="15.5"/>
    <s v="Tue"/>
    <n v="208666071"/>
    <n v="4849733"/>
    <s v="02-07"/>
    <x v="10"/>
    <n v="2"/>
    <x v="6"/>
    <s v=""/>
  </r>
  <r>
    <x v="3690"/>
    <n v="4.9000000000000004"/>
    <n v="11.7"/>
    <d v="1899-12-30T15:01:00"/>
    <n v="-1.7"/>
    <d v="1899-12-30T07:35:00"/>
    <n v="13.4"/>
    <s v="Wed"/>
    <n v="205353278"/>
    <n v="4768615"/>
    <s v="02-08"/>
    <x v="10"/>
    <n v="2"/>
    <x v="7"/>
    <s v=""/>
  </r>
  <r>
    <x v="3691"/>
    <n v="3.9"/>
    <n v="9.5"/>
    <d v="1899-12-30T13:21:00"/>
    <n v="-2.8"/>
    <d v="1899-12-30T06:13:00"/>
    <n v="12.3"/>
    <s v="Thu"/>
    <n v="216897215"/>
    <n v="5037729"/>
    <s v="02-09"/>
    <x v="10"/>
    <n v="2"/>
    <x v="8"/>
    <s v=""/>
  </r>
  <r>
    <x v="3692"/>
    <n v="4.5999999999999996"/>
    <n v="7.8"/>
    <d v="1899-12-30T13:51:00"/>
    <n v="0.9"/>
    <d v="1899-12-30T07:09:00"/>
    <n v="6.9"/>
    <s v="Fri"/>
    <n v="213075555"/>
    <n v="4948724"/>
    <s v="02-10"/>
    <x v="10"/>
    <n v="2"/>
    <x v="9"/>
    <s v=""/>
  </r>
  <r>
    <x v="3693"/>
    <n v="3.6"/>
    <n v="10.6"/>
    <d v="1899-12-30T14:56:00"/>
    <n v="-1.8"/>
    <d v="1899-12-30T08:22:00"/>
    <n v="12.4"/>
    <s v="Sat"/>
    <n v="192199600"/>
    <n v="4451953"/>
    <s v="02-11"/>
    <x v="10"/>
    <n v="2"/>
    <x v="10"/>
    <s v=""/>
  </r>
  <r>
    <x v="3694"/>
    <n v="4.8"/>
    <n v="9.1999999999999993"/>
    <d v="1899-12-30T15:55:00"/>
    <n v="-0.8"/>
    <d v="1899-12-30T04:45:00"/>
    <n v="10"/>
    <s v="Sun"/>
    <n v="187148903"/>
    <n v="4330409"/>
    <s v="02-12"/>
    <x v="10"/>
    <n v="2"/>
    <x v="11"/>
    <s v=""/>
  </r>
  <r>
    <x v="3695"/>
    <n v="6.1"/>
    <n v="7.9"/>
    <d v="1899-12-30T14:28:00"/>
    <n v="4.4000000000000004"/>
    <d v="1899-12-30T23:52:00"/>
    <n v="3.5"/>
    <s v="Mon"/>
    <n v="201763557"/>
    <n v="4669063"/>
    <s v="02-13"/>
    <x v="10"/>
    <n v="2"/>
    <x v="12"/>
    <s v=""/>
  </r>
  <r>
    <x v="3696"/>
    <n v="4.5999999999999996"/>
    <n v="9.9"/>
    <d v="1899-12-30T13:47:00"/>
    <n v="2.1"/>
    <d v="1899-12-30T07:04:00"/>
    <n v="7.8"/>
    <s v="Tue"/>
    <n v="204030421"/>
    <n v="4717328"/>
    <s v="02-14"/>
    <x v="10"/>
    <n v="2"/>
    <x v="13"/>
    <s v=""/>
  </r>
  <r>
    <x v="3697"/>
    <n v="2.8"/>
    <n v="5.7"/>
    <d v="1899-12-30T13:26:00"/>
    <n v="1.4"/>
    <d v="1899-12-30T06:19:00"/>
    <n v="4.3"/>
    <s v="Wed"/>
    <n v="219082646"/>
    <n v="5081684"/>
    <s v="02-15"/>
    <x v="10"/>
    <n v="2"/>
    <x v="14"/>
    <s v=""/>
  </r>
  <r>
    <x v="3698"/>
    <n v="4.7"/>
    <n v="11.2"/>
    <d v="1899-12-30T16:06:00"/>
    <n v="1.2"/>
    <d v="1899-12-30T06:52:00"/>
    <n v="10"/>
    <s v="Thu"/>
    <n v="208363032"/>
    <n v="4836041"/>
    <s v="02-16"/>
    <x v="10"/>
    <n v="2"/>
    <x v="15"/>
    <s v=""/>
  </r>
  <r>
    <x v="3699"/>
    <n v="4.4000000000000004"/>
    <n v="7.8"/>
    <d v="1899-12-30T15:39:00"/>
    <n v="-0.6"/>
    <d v="1899-12-30T06:32:00"/>
    <n v="8.4"/>
    <s v="Fri"/>
    <n v="210416704"/>
    <n v="4878575"/>
    <s v="02-17"/>
    <x v="10"/>
    <n v="2"/>
    <x v="16"/>
    <s v=""/>
  </r>
  <r>
    <x v="3700"/>
    <n v="6.9"/>
    <n v="8.5"/>
    <d v="1899-12-30T14:55:00"/>
    <n v="4.5999999999999996"/>
    <d v="1899-12-30T07:10:00"/>
    <n v="3.9"/>
    <s v="Sat"/>
    <n v="186441539"/>
    <n v="4334931"/>
    <s v="02-18"/>
    <x v="10"/>
    <n v="2"/>
    <x v="17"/>
    <s v=""/>
  </r>
  <r>
    <x v="3701"/>
    <n v="7.2"/>
    <n v="11.3"/>
    <d v="1899-12-30T14:10:00"/>
    <n v="2.2000000000000002"/>
    <d v="1899-12-30T23:58:00"/>
    <n v="9.1"/>
    <s v="Sun"/>
    <n v="169865355"/>
    <n v="3948087"/>
    <s v="02-19"/>
    <x v="10"/>
    <n v="2"/>
    <x v="18"/>
    <s v=""/>
  </r>
  <r>
    <x v="3702"/>
    <n v="2.6"/>
    <n v="7.4"/>
    <d v="1899-12-30T14:28:00"/>
    <n v="-1.3"/>
    <d v="1899-12-30T23:47:00"/>
    <n v="8.6999999999999993"/>
    <s v="Mon"/>
    <n v="210155002"/>
    <n v="4866831"/>
    <s v="02-20"/>
    <x v="10"/>
    <n v="2"/>
    <x v="19"/>
    <s v=""/>
  </r>
  <r>
    <x v="3703"/>
    <n v="1.3"/>
    <n v="6.8"/>
    <d v="1899-12-30T17:28:00"/>
    <n v="-3.3"/>
    <d v="1899-12-30T07:21:00"/>
    <n v="10.1"/>
    <s v="Tue"/>
    <n v="222252198"/>
    <n v="5144275"/>
    <s v="02-21"/>
    <x v="10"/>
    <n v="2"/>
    <x v="20"/>
    <s v=""/>
  </r>
  <r>
    <x v="3704"/>
    <n v="3.8"/>
    <n v="11.1"/>
    <d v="1899-12-30T16:01:00"/>
    <n v="-4.5999999999999996"/>
    <d v="1899-12-30T06:52:00"/>
    <n v="15.7"/>
    <s v="Wed"/>
    <n v="210684345"/>
    <n v="4873460"/>
    <s v="02-22"/>
    <x v="10"/>
    <n v="2"/>
    <x v="21"/>
    <s v=""/>
  </r>
  <r>
    <x v="3705"/>
    <n v="7.8"/>
    <n v="12.8"/>
    <d v="1899-12-30T15:33:00"/>
    <n v="3.5"/>
    <d v="1899-12-30T07:08:00"/>
    <n v="9.3000000000000007"/>
    <s v="Thu"/>
    <n v="189461379"/>
    <n v="4384924"/>
    <s v="02-23"/>
    <x v="10"/>
    <n v="2"/>
    <x v="22"/>
    <s v=""/>
  </r>
  <r>
    <x v="3706"/>
    <n v="7.4"/>
    <n v="12.5"/>
    <d v="1899-12-30T15:20:00"/>
    <n v="4.3"/>
    <d v="1899-12-30T23:31:00"/>
    <n v="8.1999999999999993"/>
    <s v="Fri"/>
    <n v="184757963"/>
    <n v="4283861"/>
    <s v="02-24"/>
    <x v="10"/>
    <n v="2"/>
    <x v="23"/>
    <s v=""/>
  </r>
  <r>
    <x v="3707"/>
    <n v="3.8"/>
    <n v="9.1999999999999993"/>
    <d v="1899-12-30T16:13:00"/>
    <n v="-0.2"/>
    <d v="1899-12-30T07:00:00"/>
    <n v="9.4"/>
    <s v="Sat"/>
    <n v="181300075"/>
    <n v="4199314"/>
    <s v="02-25"/>
    <x v="10"/>
    <n v="2"/>
    <x v="24"/>
    <s v=""/>
  </r>
  <r>
    <x v="3708"/>
    <n v="3.7"/>
    <n v="12.3"/>
    <d v="1899-12-30T16:30:00"/>
    <n v="-4.2"/>
    <d v="1899-12-30T07:02:00"/>
    <n v="16.5"/>
    <s v="Sun"/>
    <n v="173101159"/>
    <n v="4007615"/>
    <s v="02-26"/>
    <x v="10"/>
    <n v="2"/>
    <x v="25"/>
    <s v=""/>
  </r>
  <r>
    <x v="3709"/>
    <n v="6.2"/>
    <n v="16.899999999999999"/>
    <d v="1899-12-30T16:44:00"/>
    <n v="-3.5"/>
    <d v="1899-12-30T07:12:00"/>
    <n v="20.399999999999999"/>
    <s v="Mon"/>
    <n v="184690087"/>
    <n v="4280368"/>
    <s v="02-27"/>
    <x v="10"/>
    <n v="2"/>
    <x v="26"/>
    <s v=""/>
  </r>
  <r>
    <x v="3710"/>
    <n v="8.8000000000000007"/>
    <n v="18.100000000000001"/>
    <d v="1899-12-30T16:01:00"/>
    <n v="-0.1"/>
    <d v="1899-12-30T06:25:00"/>
    <n v="18.2"/>
    <s v="Tue"/>
    <n v="172821553"/>
    <n v="4006562"/>
    <s v="02-28"/>
    <x v="10"/>
    <n v="2"/>
    <x v="27"/>
    <s v=""/>
  </r>
  <r>
    <x v="3711"/>
    <n v="8.4"/>
    <n v="14.6"/>
    <d v="1899-12-30T15:22:00"/>
    <n v="5.3"/>
    <d v="1899-12-30T23:42:00"/>
    <n v="9.3000000000000007"/>
    <s v="Wed"/>
    <n v="164394957"/>
    <n v="3810245"/>
    <s v="03-01"/>
    <x v="10"/>
    <n v="3"/>
    <x v="0"/>
    <s v="삼일절"/>
  </r>
  <r>
    <x v="3712"/>
    <n v="4.5999999999999996"/>
    <n v="9.4"/>
    <d v="1899-12-30T16:20:00"/>
    <n v="1.6"/>
    <d v="1899-12-30T06:54:00"/>
    <n v="7.8"/>
    <s v="Thu"/>
    <n v="187258997"/>
    <n v="4341460"/>
    <s v="03-02"/>
    <x v="10"/>
    <n v="3"/>
    <x v="1"/>
    <s v=""/>
  </r>
  <r>
    <x v="3713"/>
    <n v="7.5"/>
    <n v="15"/>
    <d v="1899-12-30T15:25:00"/>
    <n v="1.2"/>
    <d v="1899-12-30T06:48:00"/>
    <n v="13.8"/>
    <s v="Fri"/>
    <n v="180313217"/>
    <n v="4168360"/>
    <s v="03-03"/>
    <x v="10"/>
    <n v="3"/>
    <x v="2"/>
    <s v=""/>
  </r>
  <r>
    <x v="3714"/>
    <n v="8"/>
    <n v="15.6"/>
    <d v="1899-12-30T16:41:00"/>
    <n v="1.1000000000000001"/>
    <d v="1899-12-30T06:56:00"/>
    <n v="14.5"/>
    <s v="Sat"/>
    <n v="157175838"/>
    <n v="3637816"/>
    <s v="03-04"/>
    <x v="10"/>
    <n v="3"/>
    <x v="3"/>
    <s v=""/>
  </r>
  <r>
    <x v="3715"/>
    <n v="8.9"/>
    <n v="17.2"/>
    <d v="1899-12-30T15:42:00"/>
    <n v="1.1000000000000001"/>
    <d v="1899-12-30T06:21:00"/>
    <n v="16.100000000000001"/>
    <s v="Sun"/>
    <n v="140562936"/>
    <n v="3258296"/>
    <s v="03-05"/>
    <x v="10"/>
    <n v="3"/>
    <x v="4"/>
    <s v=""/>
  </r>
  <r>
    <x v="3716"/>
    <n v="10.5"/>
    <n v="19.3"/>
    <d v="1899-12-30T15:44:00"/>
    <n v="1.8"/>
    <d v="1899-12-30T07:09:00"/>
    <n v="17.5"/>
    <s v="Mon"/>
    <n v="153137157"/>
    <n v="3548966"/>
    <s v="03-06"/>
    <x v="10"/>
    <n v="3"/>
    <x v="5"/>
    <s v=""/>
  </r>
  <r>
    <x v="3717"/>
    <n v="13.2"/>
    <n v="23.3"/>
    <d v="1899-12-30T15:29:00"/>
    <n v="3.1"/>
    <d v="1899-12-30T06:51:00"/>
    <n v="20.2"/>
    <s v="Tue"/>
    <n v="147642109"/>
    <n v="3415565"/>
    <s v="03-07"/>
    <x v="10"/>
    <n v="3"/>
    <x v="6"/>
    <s v=""/>
  </r>
  <r>
    <x v="3718"/>
    <n v="14"/>
    <n v="22.8"/>
    <d v="1899-12-30T15:32:00"/>
    <n v="6.7"/>
    <d v="1899-12-30T05:55:00"/>
    <n v="16.100000000000001"/>
    <s v="Wed"/>
    <n v="134949992"/>
    <n v="3119298"/>
    <s v="03-08"/>
    <x v="10"/>
    <n v="3"/>
    <x v="7"/>
    <s v=""/>
  </r>
  <r>
    <x v="3719"/>
    <n v="16"/>
    <n v="23.6"/>
    <d v="1899-12-30T15:06:00"/>
    <n v="8.3000000000000007"/>
    <d v="1899-12-30T03:21:00"/>
    <n v="15.3"/>
    <s v="Thu"/>
    <n v="124319708"/>
    <n v="2883033"/>
    <s v="03-09"/>
    <x v="10"/>
    <n v="3"/>
    <x v="8"/>
    <s v=""/>
  </r>
  <r>
    <x v="3720"/>
    <n v="14.9"/>
    <n v="23.8"/>
    <d v="1899-12-30T16:45:00"/>
    <n v="6.7"/>
    <d v="1899-12-30T06:02:00"/>
    <n v="17.100000000000001"/>
    <s v="Fri"/>
    <n v="118448992"/>
    <n v="2749926"/>
    <s v="03-10"/>
    <x v="10"/>
    <n v="3"/>
    <x v="9"/>
    <s v=""/>
  </r>
  <r>
    <x v="3721"/>
    <n v="16.7"/>
    <n v="24.6"/>
    <d v="1899-12-30T15:03:00"/>
    <n v="7.9"/>
    <d v="1899-12-30T06:56:00"/>
    <n v="16.7"/>
    <s v="Sat"/>
    <n v="97358714"/>
    <n v="2260361"/>
    <s v="03-11"/>
    <x v="10"/>
    <n v="3"/>
    <x v="10"/>
    <s v=""/>
  </r>
  <r>
    <x v="3722"/>
    <n v="9.9"/>
    <n v="19"/>
    <d v="1899-12-30T11:24:00"/>
    <n v="2.4"/>
    <d v="1899-12-30T23:46:00"/>
    <n v="16.600000000000001"/>
    <s v="Sun"/>
    <n v="109100077"/>
    <n v="2536012"/>
    <s v="03-12"/>
    <x v="10"/>
    <n v="3"/>
    <x v="11"/>
    <s v=""/>
  </r>
  <r>
    <x v="3723"/>
    <n v="5.2"/>
    <n v="11.4"/>
    <d v="1899-12-30T16:22:00"/>
    <n v="0.2"/>
    <d v="1899-12-30T06:32:00"/>
    <n v="11.2"/>
    <s v="Mon"/>
    <n v="157079796"/>
    <n v="3649455"/>
    <s v="03-13"/>
    <x v="10"/>
    <n v="3"/>
    <x v="12"/>
    <s v=""/>
  </r>
  <r>
    <x v="3724"/>
    <n v="9.6999999999999993"/>
    <n v="18.600000000000001"/>
    <d v="1899-12-30T15:24:00"/>
    <n v="2.7"/>
    <d v="1899-12-30T04:00:00"/>
    <n v="15.9"/>
    <s v="Tue"/>
    <n v="147857530"/>
    <n v="3435590"/>
    <s v="03-14"/>
    <x v="10"/>
    <n v="3"/>
    <x v="13"/>
    <s v=""/>
  </r>
  <r>
    <x v="3725"/>
    <n v="13.8"/>
    <n v="22.5"/>
    <d v="1899-12-30T15:53:00"/>
    <n v="3.9"/>
    <d v="1899-12-30T04:25:00"/>
    <n v="18.600000000000001"/>
    <s v="Wed"/>
    <n v="133759865"/>
    <n v="3110393"/>
    <s v="03-15"/>
    <x v="10"/>
    <n v="3"/>
    <x v="14"/>
    <s v=""/>
  </r>
  <r>
    <x v="3726"/>
    <n v="10.5"/>
    <n v="15.4"/>
    <d v="1899-12-30T15:18:00"/>
    <n v="5.9"/>
    <d v="1899-12-30T07:10:00"/>
    <n v="9.5"/>
    <s v="Thu"/>
    <n v="137083668"/>
    <n v="3187666"/>
    <s v="03-16"/>
    <x v="10"/>
    <n v="3"/>
    <x v="15"/>
    <s v=""/>
  </r>
  <r>
    <x v="3727"/>
    <n v="9.5"/>
    <n v="13.2"/>
    <d v="1899-12-30T13:28:00"/>
    <n v="6.3"/>
    <d v="1899-12-30T05:34:00"/>
    <n v="6.9"/>
    <s v="Fri"/>
    <n v="143755846"/>
    <n v="3332385"/>
    <s v="03-17"/>
    <x v="10"/>
    <n v="3"/>
    <x v="16"/>
    <s v=""/>
  </r>
  <r>
    <x v="3728"/>
    <n v="11.8"/>
    <n v="17.899999999999999"/>
    <d v="1899-12-30T15:11:00"/>
    <n v="7.5"/>
    <d v="1899-12-30T07:07:00"/>
    <n v="10.4"/>
    <s v="Sat"/>
    <n v="121277174"/>
    <n v="2804291"/>
    <s v="03-18"/>
    <x v="10"/>
    <n v="3"/>
    <x v="17"/>
    <s v=""/>
  </r>
  <r>
    <x v="3729"/>
    <n v="11.4"/>
    <n v="19.3"/>
    <d v="1899-12-30T16:18:00"/>
    <n v="6"/>
    <d v="1899-12-30T07:30:00"/>
    <n v="13.3"/>
    <s v="Sun"/>
    <n v="112398063"/>
    <n v="2612031"/>
    <s v="03-19"/>
    <x v="10"/>
    <n v="3"/>
    <x v="18"/>
    <s v=""/>
  </r>
  <r>
    <x v="3730"/>
    <n v="12.3"/>
    <n v="20.6"/>
    <d v="1899-12-30T15:32:00"/>
    <n v="2.7"/>
    <d v="1899-12-30T06:26:00"/>
    <n v="17.899999999999999"/>
    <s v="Mon"/>
    <n v="128592025"/>
    <n v="2996656"/>
    <s v="03-20"/>
    <x v="10"/>
    <n v="3"/>
    <x v="19"/>
    <s v=""/>
  </r>
  <r>
    <x v="3731"/>
    <n v="15.3"/>
    <n v="22.8"/>
    <d v="1899-12-30T16:25:00"/>
    <n v="9.1999999999999993"/>
    <d v="1899-12-30T05:32:00"/>
    <n v="13.6"/>
    <s v="Tue"/>
    <n v="118887052"/>
    <n v="2769361"/>
    <s v="03-21"/>
    <x v="10"/>
    <n v="3"/>
    <x v="20"/>
    <s v=""/>
  </r>
  <r>
    <x v="3732"/>
    <n v="15.9"/>
    <n v="22.3"/>
    <d v="1899-12-30T14:55:00"/>
    <n v="8.8000000000000007"/>
    <d v="1899-12-30T05:10:00"/>
    <n v="13.5"/>
    <s v="Wed"/>
    <n v="113866140"/>
    <n v="2642076"/>
    <s v="03-22"/>
    <x v="10"/>
    <n v="3"/>
    <x v="21"/>
    <s v=""/>
  </r>
  <r>
    <x v="3733"/>
    <n v="15.2"/>
    <n v="16.399999999999999"/>
    <d v="1899-12-30T16:22:00"/>
    <n v="14.5"/>
    <d v="1899-12-30T05:33:00"/>
    <n v="1.9"/>
    <s v="Thu"/>
    <n v="115258280"/>
    <n v="2675075"/>
    <s v="03-23"/>
    <x v="10"/>
    <n v="3"/>
    <x v="22"/>
    <s v=""/>
  </r>
  <r>
    <x v="3734"/>
    <n v="12.6"/>
    <n v="15.3"/>
    <d v="1899-12-30T11:54:00"/>
    <n v="9.9"/>
    <d v="1899-12-30T22:41:00"/>
    <n v="5.4"/>
    <s v="Fri"/>
    <n v="117944109"/>
    <n v="2739885"/>
    <s v="03-24"/>
    <x v="10"/>
    <n v="3"/>
    <x v="23"/>
    <s v=""/>
  </r>
  <r>
    <x v="3735"/>
    <n v="10.4"/>
    <n v="12.4"/>
    <d v="1899-12-30T15:29:00"/>
    <n v="9"/>
    <d v="1899-12-30T06:06:00"/>
    <n v="3.4"/>
    <s v="Sat"/>
    <n v="114317827"/>
    <n v="2658540"/>
    <s v="03-25"/>
    <x v="10"/>
    <n v="3"/>
    <x v="24"/>
    <s v=""/>
  </r>
  <r>
    <x v="3736"/>
    <n v="11.7"/>
    <n v="18.399999999999999"/>
    <d v="1899-12-30T15:42:00"/>
    <n v="7.6"/>
    <d v="1899-12-30T23:52:00"/>
    <n v="10.8"/>
    <s v="Sun"/>
    <n v="102412956"/>
    <n v="2383277"/>
    <s v="03-26"/>
    <x v="10"/>
    <n v="3"/>
    <x v="25"/>
    <s v=""/>
  </r>
  <r>
    <x v="3737"/>
    <n v="9.6999999999999993"/>
    <n v="16.7"/>
    <d v="1899-12-30T16:20:00"/>
    <n v="4.0999999999999996"/>
    <d v="1899-12-30T03:10:00"/>
    <n v="12.6"/>
    <s v="Mon"/>
    <n v="129145905"/>
    <n v="2995450"/>
    <s v="03-27"/>
    <x v="10"/>
    <n v="3"/>
    <x v="26"/>
    <s v=""/>
  </r>
  <r>
    <x v="3738"/>
    <n v="11.4"/>
    <n v="19.399999999999999"/>
    <d v="1899-12-30T16:01:00"/>
    <n v="2.2999999999999998"/>
    <d v="1899-12-30T06:21:00"/>
    <n v="17.100000000000001"/>
    <s v="Tue"/>
    <n v="127543496"/>
    <n v="2964245"/>
    <s v="03-28"/>
    <x v="10"/>
    <n v="3"/>
    <x v="27"/>
    <s v=""/>
  </r>
  <r>
    <x v="3739"/>
    <n v="13.3"/>
    <n v="21.8"/>
    <d v="1899-12-30T16:28:00"/>
    <n v="4.5999999999999996"/>
    <d v="1899-12-30T06:37:00"/>
    <n v="17.2"/>
    <s v="Wed"/>
    <n v="120088568"/>
    <n v="2809773"/>
    <s v="03-29"/>
    <x v="10"/>
    <n v="3"/>
    <x v="28"/>
    <s v=""/>
  </r>
  <r>
    <x v="3740"/>
    <n v="15.6"/>
    <n v="24.1"/>
    <d v="1899-12-30T15:52:00"/>
    <n v="6.2"/>
    <d v="1899-12-30T06:39:00"/>
    <n v="17.899999999999999"/>
    <s v="Thu"/>
    <n v="112962753"/>
    <n v="2642872"/>
    <s v="03-30"/>
    <x v="10"/>
    <n v="3"/>
    <x v="29"/>
    <s v=""/>
  </r>
  <r>
    <x v="3741"/>
    <n v="16.399999999999999"/>
    <n v="25.6"/>
    <d v="1899-12-30T16:01:00"/>
    <n v="8"/>
    <d v="1899-12-30T05:42:00"/>
    <n v="17.600000000000001"/>
    <s v="Fri"/>
    <n v="102095033"/>
    <n v="2385171"/>
    <s v="03-31"/>
    <x v="10"/>
    <n v="3"/>
    <x v="30"/>
    <s v=""/>
  </r>
  <r>
    <x v="3742"/>
    <n v="15"/>
    <n v="23"/>
    <d v="1899-12-30T14:14:00"/>
    <n v="7"/>
    <d v="1899-12-30T06:32:00"/>
    <n v="16"/>
    <s v="Sat"/>
    <n v="87851796"/>
    <n v="2048140"/>
    <s v="04-01"/>
    <x v="10"/>
    <n v="4"/>
    <x v="0"/>
    <s v=""/>
  </r>
  <r>
    <x v="3743"/>
    <n v="13.6"/>
    <n v="19.600000000000001"/>
    <d v="1899-12-30T12:50:00"/>
    <n v="7.6"/>
    <d v="1899-12-30T06:09:00"/>
    <n v="12"/>
    <s v="Sun"/>
    <n v="83256668"/>
    <n v="1940314"/>
    <s v="04-02"/>
    <x v="10"/>
    <n v="4"/>
    <x v="1"/>
    <s v=""/>
  </r>
  <r>
    <x v="3744"/>
    <n v="13.3"/>
    <n v="19.600000000000001"/>
    <d v="1899-12-30T14:27:00"/>
    <n v="6.4"/>
    <d v="1899-12-30T05:50:00"/>
    <n v="13.2"/>
    <s v="Mon"/>
    <n v="102990635"/>
    <n v="2402223"/>
    <s v="04-03"/>
    <x v="10"/>
    <n v="4"/>
    <x v="2"/>
    <s v=""/>
  </r>
  <r>
    <x v="3745"/>
    <n v="15.1"/>
    <n v="22.8"/>
    <d v="1899-12-30T15:28:00"/>
    <n v="9.3000000000000007"/>
    <d v="1899-12-30T06:32:00"/>
    <n v="13.5"/>
    <s v="Tue"/>
    <n v="107600890"/>
    <n v="2510557"/>
    <s v="04-04"/>
    <x v="10"/>
    <n v="4"/>
    <x v="3"/>
    <s v=""/>
  </r>
  <r>
    <x v="3746"/>
    <n v="15.6"/>
    <n v="17.2"/>
    <d v="1899-12-30T17:34:00"/>
    <n v="13"/>
    <d v="1899-12-30T00:43:00"/>
    <n v="4.2"/>
    <s v="Wed"/>
    <n v="108976092"/>
    <n v="2532610"/>
    <s v="04-05"/>
    <x v="10"/>
    <n v="4"/>
    <x v="4"/>
    <s v=""/>
  </r>
  <r>
    <x v="3747"/>
    <n v="14"/>
    <n v="18.600000000000001"/>
    <d v="1899-12-30T15:27:00"/>
    <n v="10.1"/>
    <d v="1899-12-30T23:51:00"/>
    <n v="8.5"/>
    <s v="Thu"/>
    <n v="107774575"/>
    <n v="2511879"/>
    <s v="04-06"/>
    <x v="10"/>
    <n v="4"/>
    <x v="5"/>
    <s v=""/>
  </r>
  <r>
    <x v="3748"/>
    <n v="12.4"/>
    <n v="19.399999999999999"/>
    <d v="1899-12-30T15:58:00"/>
    <n v="8.3000000000000007"/>
    <d v="1899-12-31T00:00:00"/>
    <n v="11.1"/>
    <s v="Fri"/>
    <n v="111218318"/>
    <n v="2606454"/>
    <s v="04-07"/>
    <x v="10"/>
    <n v="4"/>
    <x v="6"/>
    <s v=""/>
  </r>
  <r>
    <x v="3749"/>
    <n v="10.7"/>
    <n v="16.8"/>
    <d v="1899-12-30T16:22:00"/>
    <n v="4.5999999999999996"/>
    <d v="1899-12-30T05:20:00"/>
    <n v="12.2"/>
    <s v="Sat"/>
    <n v="105300401"/>
    <n v="2464650"/>
    <s v="04-08"/>
    <x v="10"/>
    <n v="4"/>
    <x v="7"/>
    <s v=""/>
  </r>
  <r>
    <x v="3750"/>
    <n v="13.7"/>
    <n v="21.7"/>
    <d v="1899-12-30T16:49:00"/>
    <n v="5.0999999999999996"/>
    <d v="1899-12-30T06:23:00"/>
    <n v="16.600000000000001"/>
    <s v="Sun"/>
    <n v="94114170"/>
    <n v="2186455"/>
    <s v="04-09"/>
    <x v="10"/>
    <n v="4"/>
    <x v="8"/>
    <s v=""/>
  </r>
  <r>
    <x v="3751"/>
    <n v="14.5"/>
    <n v="23.7"/>
    <d v="1899-12-30T15:49:00"/>
    <n v="5.2"/>
    <d v="1899-12-30T05:48:00"/>
    <n v="18.5"/>
    <s v="Mon"/>
    <n v="109802855"/>
    <n v="2540854"/>
    <s v="04-10"/>
    <x v="10"/>
    <n v="4"/>
    <x v="9"/>
    <s v=""/>
  </r>
  <r>
    <x v="3752"/>
    <n v="17.100000000000001"/>
    <n v="23.4"/>
    <d v="1899-12-30T13:38:00"/>
    <n v="8.9"/>
    <d v="1899-12-30T05:24:00"/>
    <n v="14.5"/>
    <s v="Tue"/>
    <n v="104586060"/>
    <n v="2430323"/>
    <s v="04-11"/>
    <x v="10"/>
    <n v="4"/>
    <x v="10"/>
    <s v=""/>
  </r>
  <r>
    <x v="3753"/>
    <n v="14.9"/>
    <n v="20.2"/>
    <d v="1899-12-30T16:20:00"/>
    <n v="10.6"/>
    <d v="1899-12-30T06:19:00"/>
    <n v="9.6"/>
    <s v="Wed"/>
    <n v="105057211"/>
    <n v="2455810"/>
    <s v="04-12"/>
    <x v="10"/>
    <n v="4"/>
    <x v="11"/>
    <s v=""/>
  </r>
  <r>
    <x v="3754"/>
    <n v="15.8"/>
    <n v="25.6"/>
    <d v="1899-12-30T17:17:00"/>
    <n v="5.2"/>
    <d v="1899-12-30T06:05:00"/>
    <n v="20.399999999999999"/>
    <s v="Thu"/>
    <n v="103598630"/>
    <n v="2407211"/>
    <s v="04-13"/>
    <x v="10"/>
    <n v="4"/>
    <x v="12"/>
    <s v=""/>
  </r>
  <r>
    <x v="3755"/>
    <n v="15.8"/>
    <n v="20.7"/>
    <d v="1899-12-30T14:58:00"/>
    <n v="9.9"/>
    <d v="1899-12-30T06:14:00"/>
    <n v="10.8"/>
    <s v="Fri"/>
    <n v="99489927"/>
    <n v="2304796"/>
    <s v="04-14"/>
    <x v="10"/>
    <n v="4"/>
    <x v="13"/>
    <s v=""/>
  </r>
  <r>
    <x v="3756"/>
    <n v="13.2"/>
    <n v="17"/>
    <d v="1899-12-30T14:23:00"/>
    <n v="8.3000000000000007"/>
    <d v="1899-12-30T23:38:00"/>
    <n v="8.6999999999999993"/>
    <s v="Sat"/>
    <n v="90610408"/>
    <n v="2103800"/>
    <s v="04-15"/>
    <x v="10"/>
    <n v="4"/>
    <x v="14"/>
    <s v=""/>
  </r>
  <r>
    <x v="3757"/>
    <n v="12.3"/>
    <n v="18.899999999999999"/>
    <d v="1899-12-30T12:11:00"/>
    <n v="6.8"/>
    <d v="1899-12-30T02:32:00"/>
    <n v="12.1"/>
    <s v="Sun"/>
    <n v="87259283"/>
    <n v="2030958"/>
    <s v="04-16"/>
    <x v="10"/>
    <n v="4"/>
    <x v="15"/>
    <s v=""/>
  </r>
  <r>
    <x v="3758"/>
    <n v="14.3"/>
    <n v="22.6"/>
    <d v="1899-12-30T16:20:00"/>
    <n v="5.2"/>
    <d v="1899-12-30T05:50:00"/>
    <n v="17.399999999999999"/>
    <s v="Mon"/>
    <n v="104339322"/>
    <n v="2422226"/>
    <s v="04-17"/>
    <x v="10"/>
    <n v="4"/>
    <x v="16"/>
    <s v=""/>
  </r>
  <r>
    <x v="3759"/>
    <n v="16.600000000000001"/>
    <n v="20.7"/>
    <d v="1899-12-30T15:31:00"/>
    <n v="13.3"/>
    <d v="1899-12-30T01:58:00"/>
    <n v="7.4"/>
    <s v="Tue"/>
    <n v="105133982"/>
    <n v="2444000"/>
    <s v="04-18"/>
    <x v="10"/>
    <n v="4"/>
    <x v="17"/>
    <s v=""/>
  </r>
  <r>
    <x v="3760"/>
    <n v="19.3"/>
    <n v="24.4"/>
    <d v="1899-12-30T13:15:00"/>
    <n v="14.1"/>
    <d v="1899-12-30T05:21:00"/>
    <n v="10.3"/>
    <s v="Wed"/>
    <n v="97482506"/>
    <n v="2269401"/>
    <s v="04-19"/>
    <x v="10"/>
    <n v="4"/>
    <x v="18"/>
    <s v=""/>
  </r>
  <r>
    <x v="3761"/>
    <n v="23.1"/>
    <n v="29.6"/>
    <d v="1899-12-30T17:04:00"/>
    <n v="17.5"/>
    <d v="1899-12-30T01:53:00"/>
    <n v="12.1"/>
    <s v="Thu"/>
    <n v="88207574"/>
    <n v="2048917"/>
    <s v="04-20"/>
    <x v="10"/>
    <n v="4"/>
    <x v="19"/>
    <s v=""/>
  </r>
  <r>
    <x v="3762"/>
    <n v="16.5"/>
    <n v="21.7"/>
    <d v="1899-12-30T00:01:00"/>
    <n v="12.5"/>
    <d v="1899-12-30T23:57:00"/>
    <n v="9.1999999999999993"/>
    <s v="Fri"/>
    <n v="85275134"/>
    <n v="1984191"/>
    <s v="04-21"/>
    <x v="10"/>
    <n v="4"/>
    <x v="20"/>
    <s v=""/>
  </r>
  <r>
    <x v="3763"/>
    <n v="13.7"/>
    <n v="18.2"/>
    <d v="1899-12-30T14:09:00"/>
    <n v="9.1999999999999993"/>
    <d v="1899-12-30T05:40:00"/>
    <n v="9"/>
    <s v="Sat"/>
    <n v="76546034"/>
    <n v="1785246"/>
    <s v="04-22"/>
    <x v="10"/>
    <n v="4"/>
    <x v="21"/>
    <s v=""/>
  </r>
  <r>
    <x v="3764"/>
    <n v="13.5"/>
    <n v="18.5"/>
    <d v="1899-12-30T13:00:00"/>
    <n v="8.6999999999999993"/>
    <d v="1899-12-30T05:41:00"/>
    <n v="9.8000000000000007"/>
    <s v="Sun"/>
    <n v="71916993"/>
    <n v="1678158"/>
    <s v="04-23"/>
    <x v="10"/>
    <n v="4"/>
    <x v="22"/>
    <s v=""/>
  </r>
  <r>
    <x v="3765"/>
    <n v="13"/>
    <n v="16.3"/>
    <d v="1899-12-30T12:41:00"/>
    <n v="8.9"/>
    <d v="1899-12-30T23:59:00"/>
    <n v="7.4"/>
    <s v="Mon"/>
    <n v="96874795"/>
    <n v="2260791"/>
    <s v="04-24"/>
    <x v="10"/>
    <n v="4"/>
    <x v="23"/>
    <s v=""/>
  </r>
  <r>
    <x v="3766"/>
    <n v="9.4"/>
    <n v="11.4"/>
    <d v="1899-12-30T12:24:00"/>
    <n v="7.5"/>
    <d v="1899-12-30T01:15:00"/>
    <n v="3.9"/>
    <s v="Tue"/>
    <n v="115121242"/>
    <n v="2698656"/>
    <s v="04-25"/>
    <x v="10"/>
    <n v="4"/>
    <x v="24"/>
    <s v=""/>
  </r>
  <r>
    <x v="3767"/>
    <n v="12.8"/>
    <n v="19.5"/>
    <d v="1899-12-30T16:18:00"/>
    <n v="6.5"/>
    <d v="1899-12-30T05:53:00"/>
    <n v="13"/>
    <s v="Wed"/>
    <n v="109942492"/>
    <n v="2564316"/>
    <s v="04-26"/>
    <x v="10"/>
    <n v="4"/>
    <x v="25"/>
    <s v=""/>
  </r>
  <r>
    <x v="3768"/>
    <n v="14.8"/>
    <n v="24.4"/>
    <d v="1899-12-30T16:44:00"/>
    <n v="4.4000000000000004"/>
    <d v="1899-12-30T05:37:00"/>
    <n v="20"/>
    <s v="Thu"/>
    <n v="105146627"/>
    <n v="2445864"/>
    <s v="04-27"/>
    <x v="10"/>
    <n v="4"/>
    <x v="26"/>
    <s v=""/>
  </r>
  <r>
    <x v="3769"/>
    <n v="17.7"/>
    <n v="26.3"/>
    <d v="1899-12-30T16:20:00"/>
    <n v="8.1"/>
    <d v="1899-12-30T05:40:00"/>
    <n v="18.2"/>
    <s v="Fri"/>
    <n v="95381842"/>
    <n v="2221161"/>
    <s v="04-28"/>
    <x v="10"/>
    <n v="4"/>
    <x v="27"/>
    <s v=""/>
  </r>
  <r>
    <x v="3770"/>
    <n v="16.899999999999999"/>
    <n v="21.7"/>
    <d v="1899-12-30T12:51:00"/>
    <n v="11.4"/>
    <d v="1899-12-31T00:00:00"/>
    <n v="10.3"/>
    <s v="Sat"/>
    <n v="82103121"/>
    <n v="1915988"/>
    <s v="04-29"/>
    <x v="10"/>
    <n v="4"/>
    <x v="28"/>
    <s v=""/>
  </r>
  <r>
    <x v="3771"/>
    <n v="16.7"/>
    <n v="23.7"/>
    <d v="1899-12-30T15:30:00"/>
    <n v="9.6"/>
    <d v="1899-12-30T05:04:00"/>
    <n v="14.1"/>
    <s v="Sun"/>
    <n v="73335004"/>
    <n v="1712542"/>
    <s v="04-30"/>
    <x v="10"/>
    <n v="4"/>
    <x v="29"/>
    <s v=""/>
  </r>
  <r>
    <x v="3772"/>
    <n v="16.5"/>
    <n v="22.5"/>
    <d v="1899-12-30T16:17:00"/>
    <n v="11.5"/>
    <d v="1899-12-30T23:59:00"/>
    <n v="11"/>
    <s v="Mon"/>
    <n v="77661216"/>
    <n v="1818454"/>
    <s v="05-01"/>
    <x v="10"/>
    <n v="5"/>
    <x v="0"/>
    <s v=""/>
  </r>
  <r>
    <x v="3773"/>
    <n v="17.100000000000001"/>
    <n v="25.9"/>
    <d v="1899-12-30T14:27:00"/>
    <n v="6.9"/>
    <d v="1899-12-30T05:39:00"/>
    <n v="19"/>
    <s v="Tue"/>
    <n v="90552072"/>
    <n v="2120809"/>
    <s v="05-02"/>
    <x v="10"/>
    <n v="5"/>
    <x v="1"/>
    <s v=""/>
  </r>
  <r>
    <x v="3774"/>
    <n v="18.5"/>
    <n v="25.5"/>
    <d v="1899-12-30T14:14:00"/>
    <n v="12"/>
    <d v="1899-12-30T05:24:00"/>
    <n v="13.5"/>
    <s v="Wed"/>
    <n v="90435911"/>
    <n v="2118143"/>
    <s v="05-03"/>
    <x v="10"/>
    <n v="5"/>
    <x v="2"/>
    <s v=""/>
  </r>
  <r>
    <x v="3775"/>
    <n v="18.8"/>
    <n v="22.9"/>
    <d v="1899-12-30T12:40:00"/>
    <n v="15.1"/>
    <d v="1899-12-30T05:08:00"/>
    <n v="7.8"/>
    <s v="Thu"/>
    <n v="86251053"/>
    <n v="2024266"/>
    <s v="05-04"/>
    <x v="10"/>
    <n v="5"/>
    <x v="3"/>
    <s v=""/>
  </r>
  <r>
    <x v="3776"/>
    <n v="19"/>
    <n v="20.8"/>
    <d v="1899-12-30T14:50:00"/>
    <n v="16.8"/>
    <d v="1899-12-30T00:05:00"/>
    <n v="4"/>
    <s v="Fri"/>
    <n v="76567471"/>
    <n v="1797754"/>
    <s v="05-05"/>
    <x v="10"/>
    <n v="5"/>
    <x v="4"/>
    <s v="어린이날"/>
  </r>
  <r>
    <x v="3777"/>
    <n v="13.7"/>
    <n v="19.5"/>
    <d v="1899-12-30T02:13:00"/>
    <n v="11.5"/>
    <d v="1899-12-30T23:06:00"/>
    <n v="8"/>
    <s v="Sat"/>
    <n v="78035637"/>
    <n v="1829090"/>
    <s v="05-06"/>
    <x v="10"/>
    <n v="5"/>
    <x v="5"/>
    <s v=""/>
  </r>
  <r>
    <x v="3778"/>
    <n v="11.4"/>
    <n v="13.6"/>
    <d v="1899-12-30T10:22:00"/>
    <n v="9.3000000000000007"/>
    <d v="1899-12-30T23:48:00"/>
    <n v="4.3"/>
    <s v="Sun"/>
    <n v="82565128"/>
    <n v="1933808"/>
    <s v="05-07"/>
    <x v="10"/>
    <n v="5"/>
    <x v="6"/>
    <s v=""/>
  </r>
  <r>
    <x v="3779"/>
    <n v="13.7"/>
    <n v="21.1"/>
    <d v="1899-12-30T15:16:00"/>
    <n v="5.7"/>
    <d v="1899-12-30T05:27:00"/>
    <n v="15.4"/>
    <s v="Mon"/>
    <n v="97097975"/>
    <n v="2271297"/>
    <s v="05-08"/>
    <x v="10"/>
    <n v="5"/>
    <x v="7"/>
    <s v=""/>
  </r>
  <r>
    <x v="3780"/>
    <n v="18.5"/>
    <n v="27.2"/>
    <d v="1899-12-30T15:42:00"/>
    <n v="6.9"/>
    <d v="1899-12-30T05:11:00"/>
    <n v="20.3"/>
    <s v="Tue"/>
    <n v="92855741"/>
    <n v="2177764"/>
    <s v="05-09"/>
    <x v="10"/>
    <n v="5"/>
    <x v="8"/>
    <s v=""/>
  </r>
  <r>
    <x v="3781"/>
    <n v="19.2"/>
    <n v="27.5"/>
    <d v="1899-12-30T15:57:00"/>
    <n v="11.4"/>
    <d v="1899-12-30T05:46:00"/>
    <n v="16.100000000000001"/>
    <s v="Wed"/>
    <n v="88231938"/>
    <n v="2073096"/>
    <s v="05-10"/>
    <x v="10"/>
    <n v="5"/>
    <x v="9"/>
    <s v=""/>
  </r>
  <r>
    <x v="3782"/>
    <n v="18.100000000000001"/>
    <n v="23.8"/>
    <d v="1899-12-30T15:15:00"/>
    <n v="13.4"/>
    <d v="1899-12-30T05:21:00"/>
    <n v="10.4"/>
    <s v="Thu"/>
    <n v="87056835"/>
    <n v="2042152"/>
    <s v="05-11"/>
    <x v="10"/>
    <n v="5"/>
    <x v="10"/>
    <s v=""/>
  </r>
  <r>
    <x v="3783"/>
    <n v="18.8"/>
    <n v="26.4"/>
    <d v="1899-12-30T14:49:00"/>
    <n v="10.5"/>
    <d v="1899-12-30T05:46:00"/>
    <n v="15.9"/>
    <s v="Fri"/>
    <n v="83608667"/>
    <n v="1960476"/>
    <s v="05-12"/>
    <x v="10"/>
    <n v="5"/>
    <x v="11"/>
    <s v=""/>
  </r>
  <r>
    <x v="3784"/>
    <n v="19.399999999999999"/>
    <n v="24.5"/>
    <d v="1899-12-30T15:28:00"/>
    <n v="16.100000000000001"/>
    <d v="1899-12-31T00:00:00"/>
    <n v="8.4"/>
    <s v="Sat"/>
    <n v="68781893"/>
    <n v="1612660"/>
    <s v="05-13"/>
    <x v="10"/>
    <n v="5"/>
    <x v="12"/>
    <s v=""/>
  </r>
  <r>
    <x v="3785"/>
    <n v="20.399999999999999"/>
    <n v="27.8"/>
    <d v="1899-12-30T15:40:00"/>
    <n v="13"/>
    <d v="1899-12-30T05:49:00"/>
    <n v="14.8"/>
    <s v="Sun"/>
    <n v="62070562"/>
    <n v="1458405"/>
    <s v="05-14"/>
    <x v="10"/>
    <n v="5"/>
    <x v="13"/>
    <s v=""/>
  </r>
  <r>
    <x v="3786"/>
    <n v="21.8"/>
    <n v="29.6"/>
    <d v="1899-12-30T16:25:00"/>
    <n v="13.5"/>
    <d v="1899-12-30T05:29:00"/>
    <n v="16.100000000000001"/>
    <s v="Mon"/>
    <n v="79462472"/>
    <n v="1870744"/>
    <s v="05-15"/>
    <x v="10"/>
    <n v="5"/>
    <x v="14"/>
    <s v=""/>
  </r>
  <r>
    <x v="3787"/>
    <n v="24.6"/>
    <n v="33.6"/>
    <d v="1899-12-30T15:58:00"/>
    <n v="15.8"/>
    <d v="1899-12-30T05:33:00"/>
    <n v="17.8"/>
    <s v="Tue"/>
    <n v="80084403"/>
    <n v="1883758"/>
    <s v="05-16"/>
    <x v="10"/>
    <n v="5"/>
    <x v="15"/>
    <s v=""/>
  </r>
  <r>
    <x v="3788"/>
    <n v="24.4"/>
    <n v="32.700000000000003"/>
    <d v="1899-12-30T13:26:00"/>
    <n v="16.3"/>
    <d v="1899-12-30T05:41:00"/>
    <n v="16.399999999999999"/>
    <s v="Wed"/>
    <n v="79059528"/>
    <n v="1857391"/>
    <s v="05-17"/>
    <x v="10"/>
    <n v="5"/>
    <x v="16"/>
    <s v=""/>
  </r>
  <r>
    <x v="3789"/>
    <n v="18.600000000000001"/>
    <n v="21.4"/>
    <d v="1899-12-30T00:01:00"/>
    <n v="16.2"/>
    <d v="1899-12-30T23:46:00"/>
    <n v="5.2"/>
    <s v="Thu"/>
    <n v="80351617"/>
    <n v="1887865"/>
    <s v="05-18"/>
    <x v="10"/>
    <n v="5"/>
    <x v="17"/>
    <s v=""/>
  </r>
  <r>
    <x v="3790"/>
    <n v="18.3"/>
    <n v="22.3"/>
    <d v="1899-12-30T15:33:00"/>
    <n v="15.3"/>
    <d v="1899-12-30T23:58:00"/>
    <n v="7"/>
    <s v="Fri"/>
    <n v="79974272"/>
    <n v="1879699"/>
    <s v="05-19"/>
    <x v="10"/>
    <n v="5"/>
    <x v="18"/>
    <s v=""/>
  </r>
  <r>
    <x v="3791"/>
    <n v="20.9"/>
    <n v="28.8"/>
    <d v="1899-12-30T15:54:00"/>
    <n v="12.3"/>
    <d v="1899-12-30T05:25:00"/>
    <n v="16.5"/>
    <s v="Sat"/>
    <n v="64501921"/>
    <n v="1516690"/>
    <s v="05-20"/>
    <x v="10"/>
    <n v="5"/>
    <x v="19"/>
    <s v=""/>
  </r>
  <r>
    <x v="3792"/>
    <n v="22.7"/>
    <n v="30.2"/>
    <d v="1899-12-30T15:58:00"/>
    <n v="17"/>
    <d v="1899-12-30T05:45:00"/>
    <n v="13.2"/>
    <s v="Sun"/>
    <n v="54563809"/>
    <n v="1284827"/>
    <s v="05-21"/>
    <x v="10"/>
    <n v="5"/>
    <x v="20"/>
    <s v=""/>
  </r>
  <r>
    <x v="3793"/>
    <n v="17"/>
    <n v="20.3"/>
    <d v="1899-12-30T00:01:00"/>
    <n v="12.7"/>
    <d v="1899-12-30T23:59:00"/>
    <n v="7.6"/>
    <s v="Mon"/>
    <n v="79773325"/>
    <n v="1877211"/>
    <s v="05-22"/>
    <x v="10"/>
    <n v="5"/>
    <x v="21"/>
    <s v=""/>
  </r>
  <r>
    <x v="3794"/>
    <n v="18.399999999999999"/>
    <n v="27.3"/>
    <d v="1899-12-30T15:53:00"/>
    <n v="10.7"/>
    <d v="1899-12-30T05:23:00"/>
    <n v="16.600000000000001"/>
    <s v="Tue"/>
    <n v="80626210"/>
    <n v="1900183"/>
    <s v="05-23"/>
    <x v="10"/>
    <n v="5"/>
    <x v="22"/>
    <s v=""/>
  </r>
  <r>
    <x v="3795"/>
    <n v="19.600000000000001"/>
    <n v="26"/>
    <d v="1899-12-30T13:29:00"/>
    <n v="12.2"/>
    <d v="1899-12-30T05:02:00"/>
    <n v="13.8"/>
    <s v="Wed"/>
    <n v="79678779"/>
    <n v="1876813"/>
    <s v="05-24"/>
    <x v="10"/>
    <n v="5"/>
    <x v="23"/>
    <s v=""/>
  </r>
  <r>
    <x v="3796"/>
    <n v="21.3"/>
    <n v="28.1"/>
    <d v="1899-12-30T14:49:00"/>
    <n v="15.2"/>
    <d v="1899-12-30T05:24:00"/>
    <n v="12.9"/>
    <s v="Thu"/>
    <n v="78897463"/>
    <n v="1858717"/>
    <s v="05-25"/>
    <x v="10"/>
    <n v="5"/>
    <x v="24"/>
    <s v=""/>
  </r>
  <r>
    <x v="3797"/>
    <n v="22"/>
    <n v="28.2"/>
    <d v="1899-12-30T14:12:00"/>
    <n v="17.600000000000001"/>
    <d v="1899-12-30T05:18:00"/>
    <n v="10.6"/>
    <s v="Fri"/>
    <n v="75035290"/>
    <n v="1768197"/>
    <s v="05-26"/>
    <x v="10"/>
    <n v="5"/>
    <x v="25"/>
    <s v=""/>
  </r>
  <r>
    <x v="3798"/>
    <n v="23.2"/>
    <n v="26.9"/>
    <d v="1899-12-30T14:39:00"/>
    <n v="19.5"/>
    <d v="1899-12-30T05:03:00"/>
    <n v="7.4"/>
    <s v="Sat"/>
    <n v="56533324"/>
    <n v="1330776"/>
    <s v="05-27"/>
    <x v="10"/>
    <n v="5"/>
    <x v="26"/>
    <s v="부처님오신날"/>
  </r>
  <r>
    <x v="3799"/>
    <n v="21.7"/>
    <n v="23.3"/>
    <d v="1899-12-30T13:27:00"/>
    <n v="19.600000000000001"/>
    <d v="1899-12-30T06:29:00"/>
    <n v="3.7"/>
    <s v="Sun"/>
    <n v="50638595"/>
    <n v="1191302"/>
    <s v="05-28"/>
    <x v="10"/>
    <n v="5"/>
    <x v="27"/>
    <s v=""/>
  </r>
  <r>
    <x v="3800"/>
    <n v="20.100000000000001"/>
    <n v="21.8"/>
    <d v="1899-12-30T10:43:00"/>
    <n v="18.600000000000001"/>
    <d v="1899-12-30T23:42:00"/>
    <n v="3.2"/>
    <s v="Mon"/>
    <n v="62642629"/>
    <n v="1474264"/>
    <s v="05-29"/>
    <x v="10"/>
    <n v="5"/>
    <x v="28"/>
    <s v="부처님오신날 대체 휴일"/>
  </r>
  <r>
    <x v="3801"/>
    <n v="19.5"/>
    <n v="21.9"/>
    <d v="1899-12-30T11:53:00"/>
    <n v="17.600000000000001"/>
    <d v="1899-12-30T23:45:00"/>
    <n v="4.3"/>
    <s v="Tue"/>
    <n v="74706287"/>
    <n v="1758200"/>
    <s v="05-30"/>
    <x v="10"/>
    <n v="5"/>
    <x v="29"/>
    <s v=""/>
  </r>
  <r>
    <x v="3802"/>
    <n v="20.5"/>
    <n v="25.5"/>
    <d v="1899-12-30T16:26:00"/>
    <n v="16.100000000000001"/>
    <d v="1899-12-30T05:36:00"/>
    <n v="9.4"/>
    <s v="Wed"/>
    <n v="77286729"/>
    <n v="1816122"/>
    <s v="05-31"/>
    <x v="10"/>
    <n v="5"/>
    <x v="30"/>
    <s v=""/>
  </r>
  <r>
    <x v="3803"/>
    <n v="18.600000000000001"/>
    <n v="21.1"/>
    <d v="1899-12-30T16:13:00"/>
    <n v="13.8"/>
    <d v="1899-12-30T04:54:00"/>
    <n v="7.3"/>
    <s v="Thu"/>
    <n v="80271126"/>
    <n v="1887432"/>
    <s v="06-01"/>
    <x v="10"/>
    <n v="6"/>
    <x v="0"/>
    <s v=""/>
  </r>
  <r>
    <x v="3804"/>
    <n v="23.7"/>
    <n v="30.3"/>
    <d v="1899-12-30T15:08:00"/>
    <n v="18.5"/>
    <d v="1899-12-30T03:32:00"/>
    <n v="11.8"/>
    <s v="Fri"/>
    <n v="78088792"/>
    <n v="1837501"/>
    <s v="06-02"/>
    <x v="10"/>
    <n v="6"/>
    <x v="1"/>
    <s v=""/>
  </r>
  <r>
    <x v="3805"/>
    <n v="23.1"/>
    <n v="29.4"/>
    <d v="1899-12-30T15:52:00"/>
    <n v="16.399999999999999"/>
    <d v="1899-12-30T05:38:00"/>
    <n v="13"/>
    <s v="Sat"/>
    <n v="60904197"/>
    <n v="1434642"/>
    <s v="06-03"/>
    <x v="10"/>
    <n v="6"/>
    <x v="2"/>
    <s v=""/>
  </r>
  <r>
    <x v="3806"/>
    <n v="23.9"/>
    <n v="29.9"/>
    <d v="1899-12-30T14:01:00"/>
    <n v="17.5"/>
    <d v="1899-12-30T05:30:00"/>
    <n v="12.4"/>
    <s v="Sun"/>
    <n v="53719220"/>
    <n v="1264695"/>
    <s v="06-04"/>
    <x v="10"/>
    <n v="6"/>
    <x v="3"/>
    <s v=""/>
  </r>
  <r>
    <x v="3807"/>
    <n v="23.8"/>
    <n v="28.7"/>
    <d v="1899-12-30T16:03:00"/>
    <n v="17.7"/>
    <d v="1899-12-30T05:22:00"/>
    <n v="11"/>
    <s v="Mon"/>
    <n v="67448344"/>
    <n v="1584963"/>
    <s v="06-05"/>
    <x v="10"/>
    <n v="6"/>
    <x v="4"/>
    <s v=""/>
  </r>
  <r>
    <x v="3808"/>
    <n v="24.3"/>
    <n v="30.1"/>
    <d v="1899-12-30T16:53:00"/>
    <n v="19.399999999999999"/>
    <d v="1899-12-30T06:45:00"/>
    <n v="10.7"/>
    <s v="Tue"/>
    <n v="63783350"/>
    <n v="1499277"/>
    <s v="06-06"/>
    <x v="10"/>
    <n v="6"/>
    <x v="5"/>
    <s v="현충일"/>
  </r>
  <r>
    <x v="3809"/>
    <n v="24.1"/>
    <n v="29.4"/>
    <d v="1899-12-30T16:23:00"/>
    <n v="18.399999999999999"/>
    <d v="1899-12-30T05:19:00"/>
    <n v="11"/>
    <s v="Wed"/>
    <n v="75074358"/>
    <n v="1765133"/>
    <s v="06-07"/>
    <x v="10"/>
    <n v="6"/>
    <x v="6"/>
    <s v=""/>
  </r>
  <r>
    <x v="3810"/>
    <n v="24.1"/>
    <n v="29.3"/>
    <d v="1899-12-30T12:59:00"/>
    <n v="20.100000000000001"/>
    <d v="1899-12-30T05:25:00"/>
    <n v="9.1999999999999993"/>
    <s v="Thu"/>
    <n v="75545097"/>
    <n v="1777401"/>
    <s v="06-08"/>
    <x v="10"/>
    <n v="6"/>
    <x v="7"/>
    <s v=""/>
  </r>
  <r>
    <x v="3811"/>
    <n v="24.6"/>
    <n v="31"/>
    <d v="1899-12-30T15:52:00"/>
    <n v="18.600000000000001"/>
    <d v="1899-12-30T04:19:00"/>
    <n v="12.4"/>
    <s v="Fri"/>
    <n v="73343119"/>
    <n v="1722373"/>
    <s v="06-09"/>
    <x v="10"/>
    <n v="6"/>
    <x v="8"/>
    <s v=""/>
  </r>
  <r>
    <x v="3812"/>
    <n v="24.5"/>
    <n v="31.5"/>
    <d v="1899-12-30T15:39:00"/>
    <n v="18.600000000000001"/>
    <d v="1899-12-30T04:33:00"/>
    <n v="12.9"/>
    <s v="Sat"/>
    <n v="58065276"/>
    <n v="1364050"/>
    <s v="06-10"/>
    <x v="10"/>
    <n v="6"/>
    <x v="9"/>
    <s v=""/>
  </r>
  <r>
    <x v="3813"/>
    <n v="24.6"/>
    <n v="30.6"/>
    <d v="1899-12-30T15:27:00"/>
    <n v="20.3"/>
    <d v="1899-12-30T04:17:00"/>
    <n v="10.3"/>
    <s v="Sun"/>
    <n v="50123472"/>
    <n v="1177696"/>
    <s v="06-11"/>
    <x v="10"/>
    <n v="6"/>
    <x v="10"/>
    <s v=""/>
  </r>
  <r>
    <x v="3814"/>
    <n v="23.3"/>
    <n v="29.1"/>
    <d v="1899-12-30T13:55:00"/>
    <n v="19.2"/>
    <d v="1899-12-30T23:42:00"/>
    <n v="9.9"/>
    <s v="Mon"/>
    <n v="71439844"/>
    <n v="1680122"/>
    <s v="06-12"/>
    <x v="10"/>
    <n v="6"/>
    <x v="11"/>
    <s v=""/>
  </r>
  <r>
    <x v="3815"/>
    <n v="23.8"/>
    <n v="30.4"/>
    <d v="1899-12-30T16:55:00"/>
    <n v="18.100000000000001"/>
    <d v="1899-12-30T03:18:00"/>
    <n v="12.3"/>
    <s v="Tue"/>
    <n v="74422053"/>
    <n v="1751222"/>
    <s v="06-13"/>
    <x v="10"/>
    <n v="6"/>
    <x v="12"/>
    <s v=""/>
  </r>
  <r>
    <x v="3816"/>
    <n v="21.2"/>
    <n v="28.7"/>
    <d v="1899-12-30T13:03:00"/>
    <n v="16.7"/>
    <d v="1899-12-30T23:31:00"/>
    <n v="12"/>
    <s v="Wed"/>
    <n v="74105938"/>
    <n v="1744611"/>
    <s v="06-14"/>
    <x v="10"/>
    <n v="6"/>
    <x v="13"/>
    <s v=""/>
  </r>
  <r>
    <x v="3817"/>
    <n v="20.9"/>
    <n v="28.7"/>
    <d v="1899-12-30T15:37:00"/>
    <n v="16.2"/>
    <d v="1899-12-30T02:02:00"/>
    <n v="12.5"/>
    <s v="Thu"/>
    <n v="72380637"/>
    <n v="1702799"/>
    <s v="06-15"/>
    <x v="10"/>
    <n v="6"/>
    <x v="14"/>
    <s v=""/>
  </r>
  <r>
    <x v="3818"/>
    <n v="25.3"/>
    <n v="32.5"/>
    <d v="1899-12-30T15:22:00"/>
    <n v="17.2"/>
    <d v="1899-12-30T04:20:00"/>
    <n v="15.3"/>
    <s v="Fri"/>
    <n v="72320765"/>
    <n v="1701047"/>
    <s v="06-16"/>
    <x v="10"/>
    <n v="6"/>
    <x v="15"/>
    <s v=""/>
  </r>
  <r>
    <x v="3819"/>
    <n v="27.6"/>
    <n v="34.200000000000003"/>
    <d v="1899-12-30T15:52:00"/>
    <n v="20.399999999999999"/>
    <d v="1899-12-30T05:27:00"/>
    <n v="13.8"/>
    <s v="Sat"/>
    <n v="58299979"/>
    <n v="1372898"/>
    <s v="06-17"/>
    <x v="10"/>
    <n v="6"/>
    <x v="16"/>
    <s v=""/>
  </r>
  <r>
    <x v="3820"/>
    <n v="26.9"/>
    <n v="33.1"/>
    <d v="1899-12-30T15:46:00"/>
    <n v="23.2"/>
    <d v="1899-12-30T05:56:00"/>
    <n v="9.9"/>
    <s v="Sun"/>
    <n v="49155561"/>
    <n v="1156975"/>
    <s v="06-18"/>
    <x v="10"/>
    <n v="6"/>
    <x v="17"/>
    <s v=""/>
  </r>
  <r>
    <x v="3821"/>
    <n v="24.4"/>
    <n v="30.2"/>
    <d v="1899-12-30T14:48:00"/>
    <n v="20.3"/>
    <d v="1899-12-30T04:53:00"/>
    <n v="9.9"/>
    <s v="Mon"/>
    <n v="70942747"/>
    <n v="1669089"/>
    <s v="06-19"/>
    <x v="10"/>
    <n v="6"/>
    <x v="18"/>
    <s v=""/>
  </r>
  <r>
    <x v="3822"/>
    <n v="23"/>
    <n v="28.3"/>
    <d v="1899-12-30T13:48:00"/>
    <n v="20.100000000000001"/>
    <d v="1899-12-30T04:31:00"/>
    <n v="8.1999999999999993"/>
    <s v="Tue"/>
    <n v="72766499"/>
    <n v="1712841"/>
    <s v="06-20"/>
    <x v="10"/>
    <n v="6"/>
    <x v="19"/>
    <s v=""/>
  </r>
  <r>
    <x v="3823"/>
    <n v="21.4"/>
    <n v="23.9"/>
    <d v="1899-12-30T17:31:00"/>
    <n v="18.5"/>
    <d v="1899-12-30T04:23:00"/>
    <n v="5.4"/>
    <s v="Wed"/>
    <n v="73507421"/>
    <n v="1730456"/>
    <s v="06-21"/>
    <x v="10"/>
    <n v="6"/>
    <x v="20"/>
    <s v=""/>
  </r>
  <r>
    <x v="3824"/>
    <n v="24.6"/>
    <n v="29.1"/>
    <d v="1899-12-30T16:20:00"/>
    <n v="20.6"/>
    <d v="1899-12-30T05:00:00"/>
    <n v="8.5"/>
    <s v="Thu"/>
    <n v="72184607"/>
    <n v="1692284"/>
    <s v="06-22"/>
    <x v="10"/>
    <n v="6"/>
    <x v="21"/>
    <s v=""/>
  </r>
  <r>
    <x v="3825"/>
    <n v="24.8"/>
    <n v="31"/>
    <d v="1899-12-30T16:23:00"/>
    <n v="19.600000000000001"/>
    <d v="1899-12-30T05:30:00"/>
    <n v="11.4"/>
    <s v="Fri"/>
    <n v="70169194"/>
    <n v="1644780"/>
    <s v="06-23"/>
    <x v="10"/>
    <n v="6"/>
    <x v="22"/>
    <s v=""/>
  </r>
  <r>
    <x v="3826"/>
    <n v="24.5"/>
    <n v="30.8"/>
    <d v="1899-12-30T15:38:00"/>
    <n v="19.399999999999999"/>
    <d v="1899-12-30T05:14:00"/>
    <n v="11.4"/>
    <s v="Sat"/>
    <n v="55842433"/>
    <n v="1311179"/>
    <s v="06-24"/>
    <x v="10"/>
    <n v="6"/>
    <x v="23"/>
    <s v=""/>
  </r>
  <r>
    <x v="3827"/>
    <n v="24.2"/>
    <n v="30.6"/>
    <d v="1899-12-30T15:57:00"/>
    <n v="19.8"/>
    <d v="1899-12-30T04:57:00"/>
    <n v="10.8"/>
    <s v="Sun"/>
    <n v="48081581"/>
    <n v="1130916"/>
    <s v="06-25"/>
    <x v="10"/>
    <n v="6"/>
    <x v="24"/>
    <s v=""/>
  </r>
  <r>
    <x v="3828"/>
    <n v="24.1"/>
    <n v="27.3"/>
    <d v="1899-12-30T18:01:00"/>
    <n v="20.9"/>
    <d v="1899-12-30T00:08:00"/>
    <n v="6.4"/>
    <s v="Mon"/>
    <n v="69678664"/>
    <n v="1638108"/>
    <s v="06-26"/>
    <x v="10"/>
    <n v="6"/>
    <x v="25"/>
    <s v=""/>
  </r>
  <r>
    <x v="3829"/>
    <n v="27.8"/>
    <n v="33.799999999999997"/>
    <d v="1899-12-30T14:56:00"/>
    <n v="23.4"/>
    <d v="1899-12-30T01:30:00"/>
    <n v="10.4"/>
    <s v="Tue"/>
    <n v="71913349"/>
    <n v="1686026"/>
    <s v="06-27"/>
    <x v="10"/>
    <n v="6"/>
    <x v="26"/>
    <s v=""/>
  </r>
  <r>
    <x v="3830"/>
    <n v="24.5"/>
    <n v="30.2"/>
    <d v="1899-12-30T16:13:00"/>
    <n v="19.7"/>
    <d v="1899-12-30T06:02:00"/>
    <n v="10.5"/>
    <s v="Wed"/>
    <n v="71372591"/>
    <n v="1672686"/>
    <s v="06-28"/>
    <x v="10"/>
    <n v="6"/>
    <x v="27"/>
    <s v=""/>
  </r>
  <r>
    <x v="3831"/>
    <n v="25.4"/>
    <n v="28.7"/>
    <d v="1899-12-30T11:52:00"/>
    <n v="23.6"/>
    <d v="1899-12-30T05:30:00"/>
    <n v="5.0999999999999996"/>
    <s v="Thu"/>
    <n v="71229295"/>
    <n v="1665931"/>
    <s v="06-29"/>
    <x v="10"/>
    <n v="6"/>
    <x v="28"/>
    <s v=""/>
  </r>
  <r>
    <x v="3832"/>
    <n v="24"/>
    <n v="25.7"/>
    <d v="1899-12-30T16:58:00"/>
    <n v="22.3"/>
    <d v="1899-12-30T22:24:00"/>
    <n v="3.4"/>
    <s v="Fri"/>
    <n v="69029079"/>
    <n v="1614097"/>
    <s v="06-30"/>
    <x v="10"/>
    <n v="6"/>
    <x v="29"/>
    <s v=""/>
  </r>
  <r>
    <x v="3833"/>
    <n v="25.8"/>
    <n v="31.3"/>
    <d v="1899-12-30T16:31:00"/>
    <n v="21.6"/>
    <d v="1899-12-30T05:12:00"/>
    <n v="9.6999999999999993"/>
    <s v="Sat"/>
    <n v="54334272"/>
    <n v="1271584"/>
    <s v="07-01"/>
    <x v="10"/>
    <n v="7"/>
    <x v="0"/>
    <s v=""/>
  </r>
  <r>
    <x v="3834"/>
    <n v="28.1"/>
    <n v="33.5"/>
    <d v="1899-12-30T14:50:00"/>
    <n v="23.9"/>
    <d v="1899-12-30T02:04:00"/>
    <n v="9.6"/>
    <s v="Sun"/>
    <n v="47366511"/>
    <n v="1110437"/>
    <s v="07-02"/>
    <x v="10"/>
    <n v="7"/>
    <x v="1"/>
    <s v=""/>
  </r>
  <r>
    <x v="3835"/>
    <n v="27.1"/>
    <n v="32.5"/>
    <d v="1899-12-30T16:39:00"/>
    <n v="22.5"/>
    <d v="1899-12-30T05:00:00"/>
    <n v="10"/>
    <s v="Mon"/>
    <n v="68812651"/>
    <n v="1616317"/>
    <s v="07-03"/>
    <x v="10"/>
    <n v="7"/>
    <x v="2"/>
    <s v=""/>
  </r>
  <r>
    <x v="3836"/>
    <n v="24.9"/>
    <n v="29"/>
    <d v="1899-12-30T11:40:00"/>
    <n v="23.3"/>
    <d v="1899-12-30T21:14:00"/>
    <n v="5.7"/>
    <s v="Tue"/>
    <n v="72875696"/>
    <n v="1709005"/>
    <s v="07-04"/>
    <x v="10"/>
    <n v="7"/>
    <x v="3"/>
    <s v=""/>
  </r>
  <r>
    <x v="3837"/>
    <n v="27.5"/>
    <n v="32.6"/>
    <d v="1899-12-30T17:22:00"/>
    <n v="23.4"/>
    <d v="1899-12-30T00:31:00"/>
    <n v="9.1999999999999993"/>
    <s v="Wed"/>
    <n v="71794995"/>
    <n v="1682655"/>
    <s v="07-05"/>
    <x v="10"/>
    <n v="7"/>
    <x v="4"/>
    <s v=""/>
  </r>
  <r>
    <x v="3838"/>
    <n v="27.5"/>
    <n v="34.4"/>
    <d v="1899-12-30T15:41:00"/>
    <n v="20.7"/>
    <d v="1899-12-30T05:17:00"/>
    <n v="13.7"/>
    <s v="Thu"/>
    <n v="71659941"/>
    <n v="1678582"/>
    <s v="07-06"/>
    <x v="10"/>
    <n v="7"/>
    <x v="5"/>
    <s v=""/>
  </r>
  <r>
    <x v="3839"/>
    <n v="21.9"/>
    <n v="25.7"/>
    <d v="1899-12-30T00:01:00"/>
    <n v="18"/>
    <d v="1899-12-30T15:46:00"/>
    <n v="7.7"/>
    <s v="Fri"/>
    <n v="69861893"/>
    <n v="1636356"/>
    <s v="07-07"/>
    <x v="10"/>
    <n v="7"/>
    <x v="6"/>
    <s v=""/>
  </r>
  <r>
    <x v="3840"/>
    <n v="23.1"/>
    <n v="27.2"/>
    <d v="1899-12-30T14:31:00"/>
    <n v="19.8"/>
    <d v="1899-12-30T00:01:00"/>
    <n v="7.4"/>
    <s v="Sat"/>
    <n v="55959011"/>
    <n v="1310017"/>
    <s v="07-08"/>
    <x v="10"/>
    <n v="7"/>
    <x v="7"/>
    <s v=""/>
  </r>
  <r>
    <x v="3841"/>
    <n v="26.6"/>
    <n v="31.2"/>
    <d v="1899-12-30T17:45:00"/>
    <n v="21.8"/>
    <d v="1899-12-30T05:03:00"/>
    <n v="9.4"/>
    <s v="Sun"/>
    <n v="49115072"/>
    <n v="1150355"/>
    <s v="07-09"/>
    <x v="10"/>
    <n v="7"/>
    <x v="8"/>
    <s v=""/>
  </r>
  <r>
    <x v="3842"/>
    <n v="28.3"/>
    <n v="33.799999999999997"/>
    <d v="1899-12-30T16:44:00"/>
    <n v="24.1"/>
    <d v="1899-12-30T05:02:00"/>
    <n v="9.6999999999999993"/>
    <s v="Mon"/>
    <n v="68391981"/>
    <n v="1604061"/>
    <s v="07-10"/>
    <x v="10"/>
    <n v="7"/>
    <x v="9"/>
    <s v=""/>
  </r>
  <r>
    <x v="3843"/>
    <n v="24.8"/>
    <n v="30"/>
    <d v="1899-12-30T13:29:00"/>
    <n v="22.9"/>
    <d v="1899-12-30T14:41:00"/>
    <n v="7.1"/>
    <s v="Tue"/>
    <n v="74158787"/>
    <n v="1738458"/>
    <s v="07-11"/>
    <x v="10"/>
    <n v="7"/>
    <x v="10"/>
    <s v=""/>
  </r>
  <r>
    <x v="3844"/>
    <n v="27.3"/>
    <n v="32.4"/>
    <d v="1899-12-30T15:24:00"/>
    <n v="23.1"/>
    <d v="1899-12-30T00:10:00"/>
    <n v="9.3000000000000007"/>
    <s v="Wed"/>
    <n v="73168115"/>
    <n v="1714475"/>
    <s v="07-12"/>
    <x v="10"/>
    <n v="7"/>
    <x v="11"/>
    <s v=""/>
  </r>
  <r>
    <x v="3845"/>
    <n v="26.5"/>
    <n v="27.4"/>
    <d v="1899-12-30T16:29:00"/>
    <n v="25.6"/>
    <d v="1899-12-30T04:12:00"/>
    <n v="1.8"/>
    <s v="Thu"/>
    <n v="71517964"/>
    <n v="1676808"/>
    <s v="07-13"/>
    <x v="10"/>
    <n v="7"/>
    <x v="12"/>
    <s v=""/>
  </r>
  <r>
    <x v="3846"/>
    <n v="25.6"/>
    <n v="27.8"/>
    <d v="1899-12-30T12:10:00"/>
    <n v="24.4"/>
    <d v="1899-12-30T07:53:00"/>
    <n v="3.4"/>
    <s v="Fri"/>
    <n v="70811827"/>
    <n v="1656274"/>
    <s v="07-14"/>
    <x v="10"/>
    <n v="7"/>
    <x v="13"/>
    <s v=""/>
  </r>
  <r>
    <x v="3847"/>
    <n v="27"/>
    <n v="29.9"/>
    <d v="1899-12-30T08:25:00"/>
    <n v="24"/>
    <d v="1899-12-30T23:18:00"/>
    <n v="5.9"/>
    <s v="Sat"/>
    <n v="55771218"/>
    <n v="1306587"/>
    <s v="07-15"/>
    <x v="10"/>
    <n v="7"/>
    <x v="14"/>
    <s v=""/>
  </r>
  <r>
    <x v="3848"/>
    <n v="24.4"/>
    <n v="27.8"/>
    <d v="1899-12-30T15:18:00"/>
    <n v="22.8"/>
    <d v="1899-12-30T05:30:00"/>
    <n v="5"/>
    <s v="Sun"/>
    <n v="50256064"/>
    <n v="1179885"/>
    <s v="07-16"/>
    <x v="10"/>
    <n v="7"/>
    <x v="15"/>
    <s v=""/>
  </r>
  <r>
    <x v="3849"/>
    <n v="26.7"/>
    <n v="32.4"/>
    <d v="1899-12-30T15:03:00"/>
    <n v="23.1"/>
    <d v="1899-12-30T04:28:00"/>
    <n v="9.3000000000000007"/>
    <s v="Mon"/>
    <n v="69629701"/>
    <n v="1631970"/>
    <s v="07-17"/>
    <x v="10"/>
    <n v="7"/>
    <x v="16"/>
    <s v=""/>
  </r>
  <r>
    <x v="3850"/>
    <n v="23.7"/>
    <n v="24.8"/>
    <d v="1899-12-30T11:09:00"/>
    <n v="22.4"/>
    <d v="1899-12-30T23:54:00"/>
    <n v="2.4"/>
    <s v="Tue"/>
    <n v="72650774"/>
    <n v="1703403"/>
    <s v="07-18"/>
    <x v="10"/>
    <n v="7"/>
    <x v="17"/>
    <s v=""/>
  </r>
  <r>
    <x v="3851"/>
    <n v="25.7"/>
    <n v="30.3"/>
    <d v="1899-12-30T15:26:00"/>
    <n v="22.1"/>
    <d v="1899-12-30T03:01:00"/>
    <n v="8.1999999999999993"/>
    <s v="Wed"/>
    <n v="73797374"/>
    <n v="1728282"/>
    <s v="07-19"/>
    <x v="10"/>
    <n v="7"/>
    <x v="18"/>
    <s v=""/>
  </r>
  <r>
    <x v="3852"/>
    <n v="27.6"/>
    <n v="33"/>
    <d v="1899-12-30T14:31:00"/>
    <n v="22.9"/>
    <d v="1899-12-30T02:58:00"/>
    <n v="10.1"/>
    <s v="Thu"/>
    <n v="71211090"/>
    <n v="1669451"/>
    <s v="07-20"/>
    <x v="10"/>
    <n v="7"/>
    <x v="19"/>
    <s v=""/>
  </r>
  <r>
    <x v="3853"/>
    <n v="26.7"/>
    <n v="31.4"/>
    <d v="1899-12-30T13:47:00"/>
    <n v="23.3"/>
    <d v="1899-12-31T00:00:00"/>
    <n v="8.1"/>
    <s v="Fri"/>
    <n v="69087581"/>
    <n v="1620682"/>
    <s v="07-21"/>
    <x v="10"/>
    <n v="7"/>
    <x v="20"/>
    <s v=""/>
  </r>
  <r>
    <x v="3854"/>
    <n v="25.4"/>
    <n v="28.1"/>
    <d v="1899-12-30T13:42:00"/>
    <n v="21.5"/>
    <d v="1899-12-30T05:22:00"/>
    <n v="6.6"/>
    <s v="Sat"/>
    <n v="53722894"/>
    <n v="1259678"/>
    <s v="07-22"/>
    <x v="10"/>
    <n v="7"/>
    <x v="21"/>
    <s v=""/>
  </r>
  <r>
    <x v="3855"/>
    <n v="27.5"/>
    <n v="30.2"/>
    <d v="1899-12-30T15:41:00"/>
    <n v="25.2"/>
    <d v="1899-12-30T00:52:00"/>
    <n v="5"/>
    <s v="Sun"/>
    <n v="46641629"/>
    <n v="1093364"/>
    <s v="07-23"/>
    <x v="10"/>
    <n v="7"/>
    <x v="22"/>
    <s v=""/>
  </r>
  <r>
    <x v="3856"/>
    <n v="26.6"/>
    <n v="30.5"/>
    <d v="1899-12-30T14:11:00"/>
    <n v="24.3"/>
    <d v="1899-12-30T05:40:00"/>
    <n v="6.2"/>
    <s v="Mon"/>
    <n v="65555301"/>
    <n v="1538049"/>
    <s v="07-24"/>
    <x v="10"/>
    <n v="7"/>
    <x v="23"/>
    <s v=""/>
  </r>
  <r>
    <x v="3857"/>
    <n v="27.3"/>
    <n v="32.200000000000003"/>
    <d v="1899-12-30T12:25:00"/>
    <n v="24.6"/>
    <d v="1899-12-30T23:58:00"/>
    <n v="7.6"/>
    <s v="Tue"/>
    <n v="67938431"/>
    <n v="1592956"/>
    <s v="07-25"/>
    <x v="10"/>
    <n v="7"/>
    <x v="24"/>
    <s v=""/>
  </r>
  <r>
    <x v="3858"/>
    <n v="27.2"/>
    <n v="33.1"/>
    <d v="1899-12-30T14:30:00"/>
    <n v="23.8"/>
    <d v="1899-12-30T23:56:00"/>
    <n v="9.3000000000000007"/>
    <s v="Wed"/>
    <n v="66623467"/>
    <n v="1560742"/>
    <s v="07-26"/>
    <x v="10"/>
    <n v="7"/>
    <x v="25"/>
    <s v=""/>
  </r>
  <r>
    <x v="3859"/>
    <n v="27.9"/>
    <n v="32.9"/>
    <d v="1899-12-30T13:35:00"/>
    <n v="22.8"/>
    <d v="1899-12-30T03:53:00"/>
    <n v="10.1"/>
    <s v="Thu"/>
    <n v="64969547"/>
    <n v="1521390"/>
    <s v="07-27"/>
    <x v="10"/>
    <n v="7"/>
    <x v="26"/>
    <s v=""/>
  </r>
  <r>
    <x v="3860"/>
    <n v="29.4"/>
    <n v="34.5"/>
    <d v="1899-12-30T16:03:00"/>
    <n v="24.6"/>
    <d v="1899-12-30T05:19:00"/>
    <n v="9.9"/>
    <s v="Fri"/>
    <n v="62446322"/>
    <n v="1462671"/>
    <s v="07-28"/>
    <x v="10"/>
    <n v="7"/>
    <x v="27"/>
    <s v=""/>
  </r>
  <r>
    <x v="3861"/>
    <n v="30.1"/>
    <n v="35.299999999999997"/>
    <d v="1899-12-30T14:45:00"/>
    <n v="24.8"/>
    <d v="1899-12-30T05:32:00"/>
    <n v="10.5"/>
    <s v="Sat"/>
    <n v="48388874"/>
    <n v="1131194"/>
    <s v="07-29"/>
    <x v="10"/>
    <n v="7"/>
    <x v="28"/>
    <s v=""/>
  </r>
  <r>
    <x v="3862"/>
    <n v="29.8"/>
    <n v="35.5"/>
    <d v="1899-12-30T15:16:00"/>
    <n v="25"/>
    <d v="1899-12-30T05:25:00"/>
    <n v="10.5"/>
    <s v="Sun"/>
    <n v="40749586"/>
    <n v="953018"/>
    <s v="07-30"/>
    <x v="10"/>
    <n v="7"/>
    <x v="29"/>
    <s v=""/>
  </r>
  <r>
    <x v="3863"/>
    <n v="29.6"/>
    <n v="34.4"/>
    <d v="1899-12-30T15:03:00"/>
    <n v="24.7"/>
    <d v="1899-12-30T05:23:00"/>
    <n v="9.6999999999999993"/>
    <s v="Mon"/>
    <n v="54390335"/>
    <n v="1270778"/>
    <s v="07-31"/>
    <x v="10"/>
    <n v="7"/>
    <x v="30"/>
    <s v=""/>
  </r>
  <r>
    <x v="3864"/>
    <n v="29.7"/>
    <n v="34.799999999999997"/>
    <d v="1899-12-30T13:34:00"/>
    <n v="24.9"/>
    <d v="1899-12-30T05:37:00"/>
    <n v="9.9"/>
    <s v="Tue"/>
    <n v="56411787"/>
    <n v="1317286"/>
    <s v="08-01"/>
    <x v="10"/>
    <n v="8"/>
    <x v="0"/>
    <s v=""/>
  </r>
  <r>
    <x v="3865"/>
    <n v="30"/>
    <n v="34.700000000000003"/>
    <d v="1899-12-30T14:33:00"/>
    <n v="23.9"/>
    <d v="1899-12-30T05:33:00"/>
    <n v="10.8"/>
    <s v="Wed"/>
    <n v="57997179"/>
    <n v="1355885"/>
    <s v="08-02"/>
    <x v="10"/>
    <n v="8"/>
    <x v="1"/>
    <s v=""/>
  </r>
  <r>
    <x v="3866"/>
    <n v="31.5"/>
    <n v="37.700000000000003"/>
    <d v="1899-12-30T14:57:00"/>
    <n v="27"/>
    <d v="1899-12-30T04:53:00"/>
    <n v="10.7"/>
    <s v="Thu"/>
    <n v="60307975"/>
    <n v="1409669"/>
    <s v="08-03"/>
    <x v="10"/>
    <n v="8"/>
    <x v="2"/>
    <s v=""/>
  </r>
  <r>
    <x v="3867"/>
    <n v="30.5"/>
    <n v="34.700000000000003"/>
    <d v="1899-12-30T14:19:00"/>
    <n v="26"/>
    <d v="1899-12-30T05:41:00"/>
    <n v="8.6999999999999993"/>
    <s v="Fri"/>
    <n v="59256816"/>
    <n v="1386284"/>
    <s v="08-04"/>
    <x v="10"/>
    <n v="8"/>
    <x v="3"/>
    <s v=""/>
  </r>
  <r>
    <x v="3868"/>
    <n v="31.5"/>
    <n v="37.200000000000003"/>
    <d v="1899-12-30T14:55:00"/>
    <n v="25.7"/>
    <d v="1899-12-30T05:53:00"/>
    <n v="11.5"/>
    <s v="Sat"/>
    <n v="48469409"/>
    <n v="1134906"/>
    <s v="08-05"/>
    <x v="10"/>
    <n v="8"/>
    <x v="4"/>
    <s v=""/>
  </r>
  <r>
    <x v="3869"/>
    <n v="30.4"/>
    <n v="35.6"/>
    <d v="1899-12-30T14:34:00"/>
    <n v="26.4"/>
    <d v="1899-12-30T05:30:00"/>
    <n v="9.1999999999999993"/>
    <s v="Sun"/>
    <n v="43174093"/>
    <n v="1012300"/>
    <s v="08-06"/>
    <x v="10"/>
    <n v="8"/>
    <x v="5"/>
    <s v=""/>
  </r>
  <r>
    <x v="3870"/>
    <n v="29.5"/>
    <n v="34.6"/>
    <d v="1899-12-30T13:29:00"/>
    <n v="26.2"/>
    <d v="1899-12-30T03:44:00"/>
    <n v="8.4"/>
    <s v="Mon"/>
    <n v="62116040"/>
    <n v="1456886"/>
    <s v="08-07"/>
    <x v="10"/>
    <n v="8"/>
    <x v="6"/>
    <s v=""/>
  </r>
  <r>
    <x v="3871"/>
    <n v="28.4"/>
    <n v="33.200000000000003"/>
    <d v="1899-12-30T14:40:00"/>
    <n v="25.5"/>
    <d v="1899-12-30T05:10:00"/>
    <n v="7.7"/>
    <s v="Tue"/>
    <n v="66209473"/>
    <n v="1550748"/>
    <s v="08-08"/>
    <x v="10"/>
    <n v="8"/>
    <x v="7"/>
    <s v=""/>
  </r>
  <r>
    <x v="3872"/>
    <n v="25.4"/>
    <n v="26.8"/>
    <d v="1899-12-30T09:42:00"/>
    <n v="24.6"/>
    <d v="1899-12-30T21:28:00"/>
    <n v="2.2000000000000002"/>
    <s v="Wed"/>
    <n v="66522625"/>
    <n v="1559669"/>
    <s v="08-09"/>
    <x v="10"/>
    <n v="8"/>
    <x v="8"/>
    <s v=""/>
  </r>
  <r>
    <x v="3873"/>
    <n v="25.1"/>
    <n v="26.6"/>
    <d v="1899-12-30T03:28:00"/>
    <n v="22.8"/>
    <d v="1899-12-30T13:42:00"/>
    <n v="3.8"/>
    <s v="Thu"/>
    <n v="65075871"/>
    <n v="1527359"/>
    <s v="08-10"/>
    <x v="10"/>
    <n v="8"/>
    <x v="9"/>
    <s v=""/>
  </r>
  <r>
    <x v="3874"/>
    <n v="27.5"/>
    <n v="32.5"/>
    <d v="1899-12-30T13:17:00"/>
    <n v="22.2"/>
    <d v="1899-12-30T05:35:00"/>
    <n v="10.3"/>
    <s v="Fri"/>
    <n v="63148009"/>
    <n v="1485982"/>
    <s v="08-11"/>
    <x v="10"/>
    <n v="8"/>
    <x v="10"/>
    <s v=""/>
  </r>
  <r>
    <x v="3875"/>
    <n v="27.1"/>
    <n v="31.4"/>
    <d v="1899-12-30T14:43:00"/>
    <n v="23.6"/>
    <d v="1899-12-30T06:24:00"/>
    <n v="7.8"/>
    <s v="Sat"/>
    <n v="50740508"/>
    <n v="1193824"/>
    <s v="08-12"/>
    <x v="10"/>
    <n v="8"/>
    <x v="11"/>
    <s v=""/>
  </r>
  <r>
    <x v="3876"/>
    <n v="27.2"/>
    <n v="32.6"/>
    <d v="1899-12-30T14:20:00"/>
    <n v="23.1"/>
    <d v="1899-12-30T03:20:00"/>
    <n v="9.5"/>
    <s v="Sun"/>
    <n v="44161359"/>
    <n v="1039314"/>
    <s v="08-13"/>
    <x v="10"/>
    <n v="8"/>
    <x v="12"/>
    <s v=""/>
  </r>
  <r>
    <x v="3877"/>
    <n v="26.8"/>
    <n v="31.5"/>
    <d v="1899-12-30T15:47:00"/>
    <n v="23.6"/>
    <d v="1899-12-30T05:54:00"/>
    <n v="7.9"/>
    <s v="Mon"/>
    <n v="56226981"/>
    <n v="1324510"/>
    <s v="08-14"/>
    <x v="10"/>
    <n v="8"/>
    <x v="13"/>
    <s v=""/>
  </r>
  <r>
    <x v="3878"/>
    <n v="27.5"/>
    <n v="34"/>
    <d v="1899-12-30T15:50:00"/>
    <n v="23"/>
    <d v="1899-12-30T05:38:00"/>
    <n v="11"/>
    <s v="Tue"/>
    <n v="50498629"/>
    <n v="1190735"/>
    <s v="08-15"/>
    <x v="10"/>
    <n v="8"/>
    <x v="14"/>
    <s v="광복절"/>
  </r>
  <r>
    <x v="3879"/>
    <n v="27"/>
    <n v="33.299999999999997"/>
    <d v="1899-12-30T14:24:00"/>
    <n v="23.9"/>
    <d v="1899-12-30T06:12:00"/>
    <n v="9.4"/>
    <s v="Wed"/>
    <n v="66506232"/>
    <n v="1568457"/>
    <s v="08-16"/>
    <x v="10"/>
    <n v="8"/>
    <x v="15"/>
    <s v=""/>
  </r>
  <r>
    <x v="3880"/>
    <n v="25.9"/>
    <n v="28.8"/>
    <d v="1899-12-30T15:54:00"/>
    <n v="24"/>
    <d v="1899-12-30T03:06:00"/>
    <n v="4.8"/>
    <s v="Thu"/>
    <n v="69069376"/>
    <n v="1626689"/>
    <s v="08-17"/>
    <x v="10"/>
    <n v="8"/>
    <x v="16"/>
    <s v=""/>
  </r>
  <r>
    <x v="3881"/>
    <n v="25.7"/>
    <n v="28.8"/>
    <d v="1899-12-30T11:48:00"/>
    <n v="23.6"/>
    <d v="1899-12-30T06:20:00"/>
    <n v="5.2"/>
    <s v="Fri"/>
    <n v="69235140"/>
    <n v="1627196"/>
    <s v="08-18"/>
    <x v="10"/>
    <n v="8"/>
    <x v="17"/>
    <s v=""/>
  </r>
  <r>
    <x v="3882"/>
    <n v="27.3"/>
    <n v="31.7"/>
    <d v="1899-12-30T15:47:00"/>
    <n v="24.5"/>
    <d v="1899-12-30T01:19:00"/>
    <n v="7.2"/>
    <s v="Sat"/>
    <n v="54982266"/>
    <n v="1294376"/>
    <s v="08-19"/>
    <x v="10"/>
    <n v="8"/>
    <x v="18"/>
    <s v=""/>
  </r>
  <r>
    <x v="3883"/>
    <n v="27.3"/>
    <n v="33.5"/>
    <d v="1899-12-30T15:52:00"/>
    <n v="24.7"/>
    <d v="1899-12-30T18:02:00"/>
    <n v="8.8000000000000007"/>
    <s v="Sun"/>
    <n v="47617071"/>
    <n v="1120940"/>
    <s v="08-20"/>
    <x v="10"/>
    <n v="8"/>
    <x v="19"/>
    <s v=""/>
  </r>
  <r>
    <x v="3884"/>
    <n v="28.9"/>
    <n v="33.700000000000003"/>
    <d v="1899-12-30T15:39:00"/>
    <n v="24.9"/>
    <d v="1899-12-30T06:03:00"/>
    <n v="8.8000000000000007"/>
    <s v="Mon"/>
    <n v="65864574"/>
    <n v="1553327"/>
    <s v="08-21"/>
    <x v="10"/>
    <n v="8"/>
    <x v="20"/>
    <s v=""/>
  </r>
  <r>
    <x v="3885"/>
    <n v="28.8"/>
    <n v="34"/>
    <d v="1899-12-30T14:26:00"/>
    <n v="24.5"/>
    <d v="1899-12-30T06:03:00"/>
    <n v="9.5"/>
    <s v="Tue"/>
    <n v="68113270"/>
    <n v="1606041"/>
    <s v="08-22"/>
    <x v="10"/>
    <n v="8"/>
    <x v="21"/>
    <s v=""/>
  </r>
  <r>
    <x v="3886"/>
    <n v="28.6"/>
    <n v="34"/>
    <d v="1899-12-30T15:56:00"/>
    <n v="24.3"/>
    <d v="1899-12-30T05:52:00"/>
    <n v="9.6999999999999993"/>
    <s v="Wed"/>
    <n v="70136358"/>
    <n v="1652933"/>
    <s v="08-23"/>
    <x v="10"/>
    <n v="8"/>
    <x v="22"/>
    <s v=""/>
  </r>
  <r>
    <x v="3887"/>
    <n v="25"/>
    <n v="29.4"/>
    <d v="1899-12-30T14:09:00"/>
    <n v="22.9"/>
    <d v="1899-12-30T04:10:00"/>
    <n v="6.5"/>
    <s v="Thu"/>
    <n v="69671528"/>
    <n v="1641626"/>
    <s v="08-24"/>
    <x v="10"/>
    <n v="8"/>
    <x v="23"/>
    <s v=""/>
  </r>
  <r>
    <x v="3888"/>
    <n v="27.4"/>
    <n v="32.4"/>
    <d v="1899-12-30T16:21:00"/>
    <n v="23.8"/>
    <d v="1899-12-30T06:29:00"/>
    <n v="8.6"/>
    <s v="Fri"/>
    <n v="68510881"/>
    <n v="1613752"/>
    <s v="08-25"/>
    <x v="10"/>
    <n v="8"/>
    <x v="24"/>
    <s v=""/>
  </r>
  <r>
    <x v="3889"/>
    <n v="26.6"/>
    <n v="32.799999999999997"/>
    <d v="1899-12-30T16:17:00"/>
    <n v="21.5"/>
    <d v="1899-12-30T06:10:00"/>
    <n v="11.3"/>
    <s v="Sat"/>
    <n v="53450387"/>
    <n v="1259691"/>
    <s v="08-26"/>
    <x v="10"/>
    <n v="8"/>
    <x v="25"/>
    <s v=""/>
  </r>
  <r>
    <x v="3890"/>
    <n v="25.5"/>
    <n v="30.9"/>
    <d v="1899-12-30T13:26:00"/>
    <n v="22.3"/>
    <d v="1899-12-30T05:44:00"/>
    <n v="8.6"/>
    <s v="Sun"/>
    <n v="46032880"/>
    <n v="1085493"/>
    <s v="08-27"/>
    <x v="10"/>
    <n v="8"/>
    <x v="26"/>
    <s v=""/>
  </r>
  <r>
    <x v="3891"/>
    <n v="25.5"/>
    <n v="27.9"/>
    <d v="1899-12-30T14:37:00"/>
    <n v="23"/>
    <d v="1899-12-30T04:27:00"/>
    <n v="4.9000000000000004"/>
    <s v="Mon"/>
    <n v="67590261"/>
    <n v="1593011"/>
    <s v="08-28"/>
    <x v="10"/>
    <n v="8"/>
    <x v="27"/>
    <s v=""/>
  </r>
  <r>
    <x v="3892"/>
    <n v="25.7"/>
    <n v="28"/>
    <d v="1899-12-30T09:43:00"/>
    <n v="23.2"/>
    <d v="1899-12-30T05:17:00"/>
    <n v="4.8"/>
    <s v="Tue"/>
    <n v="71823021"/>
    <n v="1690532"/>
    <s v="08-29"/>
    <x v="10"/>
    <n v="8"/>
    <x v="28"/>
    <s v=""/>
  </r>
  <r>
    <x v="3893"/>
    <n v="24.7"/>
    <n v="25.9"/>
    <d v="1899-12-30T17:13:00"/>
    <n v="22.3"/>
    <d v="1899-12-30T23:55:00"/>
    <n v="3.6"/>
    <s v="Wed"/>
    <n v="70581615"/>
    <n v="1660557"/>
    <s v="08-30"/>
    <x v="10"/>
    <n v="8"/>
    <x v="29"/>
    <s v=""/>
  </r>
  <r>
    <x v="3894"/>
    <n v="23.3"/>
    <n v="25.7"/>
    <d v="1899-12-30T15:12:00"/>
    <n v="21.2"/>
    <d v="1899-12-30T05:12:00"/>
    <n v="4.5"/>
    <s v="Thu"/>
    <n v="70591346"/>
    <n v="1661747"/>
    <s v="08-31"/>
    <x v="10"/>
    <n v="8"/>
    <x v="30"/>
    <s v=""/>
  </r>
  <r>
    <x v="3895"/>
    <n v="25.8"/>
    <n v="30.2"/>
    <d v="1899-12-30T15:39:00"/>
    <n v="23.1"/>
    <d v="1899-12-30T05:58:00"/>
    <n v="7.1"/>
    <s v="Fri"/>
    <n v="69170453"/>
    <n v="1627861"/>
    <s v="09-01"/>
    <x v="10"/>
    <n v="9"/>
    <x v="0"/>
    <s v=""/>
  </r>
  <r>
    <x v="3896"/>
    <n v="24.9"/>
    <n v="28.9"/>
    <d v="1899-12-30T15:17:00"/>
    <n v="22.5"/>
    <d v="1899-12-30T09:49:00"/>
    <n v="6.4"/>
    <s v="Sat"/>
    <n v="54891356"/>
    <n v="1292419"/>
    <s v="09-02"/>
    <x v="10"/>
    <n v="9"/>
    <x v="1"/>
    <s v=""/>
  </r>
  <r>
    <x v="3897"/>
    <n v="26.6"/>
    <n v="31.8"/>
    <d v="1899-12-30T14:35:00"/>
    <n v="22.6"/>
    <d v="1899-12-30T06:02:00"/>
    <n v="9.1999999999999993"/>
    <s v="Sun"/>
    <n v="48212869"/>
    <n v="1136623"/>
    <s v="09-03"/>
    <x v="10"/>
    <n v="9"/>
    <x v="2"/>
    <s v=""/>
  </r>
  <r>
    <x v="3898"/>
    <n v="26.4"/>
    <n v="30.6"/>
    <d v="1899-12-30T12:52:00"/>
    <n v="22.8"/>
    <d v="1899-12-30T06:00:00"/>
    <n v="7.8"/>
    <s v="Mon"/>
    <n v="69590612"/>
    <n v="1642339"/>
    <s v="09-04"/>
    <x v="10"/>
    <n v="9"/>
    <x v="3"/>
    <s v=""/>
  </r>
  <r>
    <x v="3899"/>
    <n v="26.1"/>
    <n v="30.6"/>
    <d v="1899-12-30T14:14:00"/>
    <n v="22.4"/>
    <d v="1899-12-30T05:39:00"/>
    <n v="8.1999999999999993"/>
    <s v="Tue"/>
    <n v="73989104"/>
    <n v="1745261"/>
    <s v="09-05"/>
    <x v="10"/>
    <n v="9"/>
    <x v="4"/>
    <s v=""/>
  </r>
  <r>
    <x v="3900"/>
    <n v="25.2"/>
    <n v="30.9"/>
    <d v="1899-12-30T13:58:00"/>
    <n v="20.3"/>
    <d v="1899-12-30T05:54:00"/>
    <n v="10.6"/>
    <s v="Wed"/>
    <n v="72395586"/>
    <n v="1704501"/>
    <s v="09-06"/>
    <x v="10"/>
    <n v="9"/>
    <x v="5"/>
    <s v=""/>
  </r>
  <r>
    <x v="3901"/>
    <n v="23.6"/>
    <n v="28.9"/>
    <d v="1899-12-30T14:00:00"/>
    <n v="18.100000000000001"/>
    <d v="1899-12-30T06:08:00"/>
    <n v="10.8"/>
    <s v="Thu"/>
    <n v="71800257"/>
    <n v="1687467"/>
    <s v="09-07"/>
    <x v="10"/>
    <n v="9"/>
    <x v="6"/>
    <s v=""/>
  </r>
  <r>
    <x v="3902"/>
    <n v="23.3"/>
    <n v="29"/>
    <d v="1899-12-30T15:03:00"/>
    <n v="18.100000000000001"/>
    <d v="1899-12-30T05:06:00"/>
    <n v="10.9"/>
    <s v="Fri"/>
    <n v="69603382"/>
    <n v="1634388"/>
    <s v="09-08"/>
    <x v="10"/>
    <n v="9"/>
    <x v="7"/>
    <s v=""/>
  </r>
  <r>
    <x v="3903"/>
    <n v="23.4"/>
    <n v="29.5"/>
    <d v="1899-12-30T15:54:00"/>
    <n v="17.3"/>
    <d v="1899-12-30T05:54:00"/>
    <n v="12.2"/>
    <s v="Sat"/>
    <n v="54577205"/>
    <n v="1278868"/>
    <s v="09-09"/>
    <x v="10"/>
    <n v="9"/>
    <x v="8"/>
    <s v=""/>
  </r>
  <r>
    <x v="3904"/>
    <n v="24"/>
    <n v="30.9"/>
    <d v="1899-12-30T16:36:00"/>
    <n v="17.600000000000001"/>
    <d v="1899-12-30T06:03:00"/>
    <n v="13.3"/>
    <s v="Sun"/>
    <n v="46739937"/>
    <n v="1093921"/>
    <s v="09-10"/>
    <x v="10"/>
    <n v="9"/>
    <x v="9"/>
    <s v=""/>
  </r>
  <r>
    <x v="3905"/>
    <n v="25.6"/>
    <n v="31.4"/>
    <d v="1899-12-30T14:09:00"/>
    <n v="20.3"/>
    <d v="1899-12-30T05:41:00"/>
    <n v="11.1"/>
    <s v="Mon"/>
    <n v="67414112"/>
    <n v="1581223"/>
    <s v="09-11"/>
    <x v="10"/>
    <n v="9"/>
    <x v="10"/>
    <s v=""/>
  </r>
  <r>
    <x v="3906"/>
    <n v="26.1"/>
    <n v="30.6"/>
    <d v="1899-12-30T15:02:00"/>
    <n v="22.3"/>
    <d v="1899-12-30T05:06:00"/>
    <n v="8.3000000000000007"/>
    <s v="Tue"/>
    <n v="72005128"/>
    <n v="1694286"/>
    <s v="09-12"/>
    <x v="10"/>
    <n v="9"/>
    <x v="11"/>
    <s v=""/>
  </r>
  <r>
    <x v="3907"/>
    <n v="24.7"/>
    <n v="28.4"/>
    <d v="1899-12-30T13:58:00"/>
    <n v="22.4"/>
    <d v="1899-12-30T23:59:00"/>
    <n v="6"/>
    <s v="Wed"/>
    <n v="72122926"/>
    <n v="1700687"/>
    <s v="09-13"/>
    <x v="10"/>
    <n v="9"/>
    <x v="12"/>
    <s v=""/>
  </r>
  <r>
    <x v="3908"/>
    <n v="22.6"/>
    <n v="24.5"/>
    <d v="1899-12-30T16:03:00"/>
    <n v="21.4"/>
    <d v="1899-12-30T04:39:00"/>
    <n v="3.1"/>
    <s v="Thu"/>
    <n v="73390724"/>
    <n v="1729364"/>
    <s v="09-14"/>
    <x v="10"/>
    <n v="9"/>
    <x v="13"/>
    <s v=""/>
  </r>
  <r>
    <x v="3909"/>
    <n v="22.8"/>
    <n v="24.9"/>
    <d v="1899-12-30T16:26:00"/>
    <n v="21.3"/>
    <d v="1899-12-30T05:27:00"/>
    <n v="3.6"/>
    <s v="Fri"/>
    <n v="71242637"/>
    <n v="1678520"/>
    <s v="09-15"/>
    <x v="10"/>
    <n v="9"/>
    <x v="14"/>
    <s v=""/>
  </r>
  <r>
    <x v="3910"/>
    <n v="23.1"/>
    <n v="24.5"/>
    <d v="1899-12-30T14:43:00"/>
    <n v="22.2"/>
    <d v="1899-12-30T05:56:00"/>
    <n v="2.2999999999999998"/>
    <s v="Sat"/>
    <n v="59009890"/>
    <n v="1389941"/>
    <s v="09-16"/>
    <x v="10"/>
    <n v="9"/>
    <x v="15"/>
    <s v=""/>
  </r>
  <r>
    <x v="3911"/>
    <n v="24.6"/>
    <n v="27.9"/>
    <d v="1899-12-30T12:47:00"/>
    <n v="21.9"/>
    <d v="1899-12-30T07:28:00"/>
    <n v="6"/>
    <s v="Sun"/>
    <n v="48838895"/>
    <n v="1150124"/>
    <s v="09-17"/>
    <x v="10"/>
    <n v="9"/>
    <x v="16"/>
    <s v=""/>
  </r>
  <r>
    <x v="3912"/>
    <n v="26.1"/>
    <n v="32.799999999999997"/>
    <d v="1899-12-30T15:49:00"/>
    <n v="22.7"/>
    <d v="1899-12-30T05:17:00"/>
    <n v="10.1"/>
    <s v="Mon"/>
    <n v="69254228"/>
    <n v="1631873"/>
    <s v="09-18"/>
    <x v="10"/>
    <n v="9"/>
    <x v="17"/>
    <s v=""/>
  </r>
  <r>
    <x v="3913"/>
    <n v="25.2"/>
    <n v="29.5"/>
    <d v="1899-12-30T15:28:00"/>
    <n v="21.8"/>
    <d v="1899-12-30T06:19:00"/>
    <n v="7.7"/>
    <s v="Tue"/>
    <n v="72578515"/>
    <n v="1713007"/>
    <s v="09-19"/>
    <x v="10"/>
    <n v="9"/>
    <x v="18"/>
    <s v=""/>
  </r>
  <r>
    <x v="3914"/>
    <n v="22"/>
    <n v="24.9"/>
    <d v="1899-12-30T11:50:00"/>
    <n v="20.8"/>
    <d v="1899-12-30T21:52:00"/>
    <n v="4.0999999999999996"/>
    <s v="Wed"/>
    <n v="73236434"/>
    <n v="1729527"/>
    <s v="09-20"/>
    <x v="10"/>
    <n v="9"/>
    <x v="19"/>
    <s v=""/>
  </r>
  <r>
    <x v="3915"/>
    <n v="19.5"/>
    <n v="21.2"/>
    <d v="1899-12-30T00:58:00"/>
    <n v="18.2"/>
    <d v="1899-12-30T18:17:00"/>
    <n v="3"/>
    <s v="Thu"/>
    <n v="73765812"/>
    <n v="1740381"/>
    <s v="09-21"/>
    <x v="10"/>
    <n v="9"/>
    <x v="20"/>
    <s v=""/>
  </r>
  <r>
    <x v="3916"/>
    <n v="21.1"/>
    <n v="26.5"/>
    <d v="1899-12-30T17:00:00"/>
    <n v="17.8"/>
    <d v="1899-12-30T06:05:00"/>
    <n v="8.6999999999999993"/>
    <s v="Fri"/>
    <n v="72611656"/>
    <n v="1714146"/>
    <s v="09-22"/>
    <x v="10"/>
    <n v="9"/>
    <x v="21"/>
    <s v=""/>
  </r>
  <r>
    <x v="3917"/>
    <n v="19.899999999999999"/>
    <n v="25.3"/>
    <d v="1899-12-30T13:02:00"/>
    <n v="15.3"/>
    <d v="1899-12-30T05:58:00"/>
    <n v="10"/>
    <s v="Sat"/>
    <n v="60139575"/>
    <n v="1420330"/>
    <s v="09-23"/>
    <x v="10"/>
    <n v="9"/>
    <x v="22"/>
    <s v=""/>
  </r>
  <r>
    <x v="3918"/>
    <n v="20.399999999999999"/>
    <n v="25.3"/>
    <d v="1899-12-30T14:00:00"/>
    <n v="15.5"/>
    <d v="1899-12-30T05:53:00"/>
    <n v="9.8000000000000007"/>
    <s v="Sun"/>
    <n v="51389276"/>
    <n v="1214360"/>
    <s v="09-24"/>
    <x v="10"/>
    <n v="9"/>
    <x v="23"/>
    <s v=""/>
  </r>
  <r>
    <x v="3919"/>
    <n v="21.1"/>
    <n v="24.9"/>
    <d v="1899-12-30T12:39:00"/>
    <n v="18.100000000000001"/>
    <d v="1899-12-30T05:44:00"/>
    <n v="6.8"/>
    <s v="Mon"/>
    <n v="70769706"/>
    <n v="1672466"/>
    <s v="09-25"/>
    <x v="10"/>
    <n v="9"/>
    <x v="24"/>
    <s v=""/>
  </r>
  <r>
    <x v="3920"/>
    <n v="20.8"/>
    <n v="21.7"/>
    <d v="1899-12-30T14:12:00"/>
    <n v="20.100000000000001"/>
    <d v="1899-12-30T00:01:00"/>
    <n v="1.6"/>
    <s v="Tue"/>
    <n v="74843574"/>
    <n v="1768439"/>
    <s v="09-26"/>
    <x v="10"/>
    <n v="9"/>
    <x v="25"/>
    <s v=""/>
  </r>
  <r>
    <x v="3921"/>
    <n v="23.8"/>
    <n v="29.2"/>
    <d v="1899-12-30T15:28:00"/>
    <n v="21"/>
    <d v="1899-12-30T00:01:00"/>
    <n v="8.1999999999999993"/>
    <s v="Wed"/>
    <n v="69212500"/>
    <n v="1632659"/>
    <s v="09-27"/>
    <x v="10"/>
    <n v="9"/>
    <x v="26"/>
    <s v=""/>
  </r>
  <r>
    <x v="3922"/>
    <n v="23.6"/>
    <n v="28.8"/>
    <d v="1899-12-30T15:02:00"/>
    <n v="19.600000000000001"/>
    <d v="1899-12-30T23:49:00"/>
    <n v="9.1999999999999993"/>
    <s v="Thu"/>
    <n v="48368608"/>
    <n v="1139026"/>
    <s v="09-28"/>
    <x v="10"/>
    <n v="9"/>
    <x v="27"/>
    <s v="추석 전날"/>
  </r>
  <r>
    <x v="3923"/>
    <n v="21.8"/>
    <n v="26.8"/>
    <d v="1899-12-30T12:57:00"/>
    <n v="16.7"/>
    <d v="1899-12-30T06:20:00"/>
    <n v="10.1"/>
    <s v="Fri"/>
    <n v="37154440"/>
    <n v="875723"/>
    <s v="09-29"/>
    <x v="10"/>
    <n v="9"/>
    <x v="28"/>
    <s v="추석"/>
  </r>
  <r>
    <x v="3924"/>
    <n v="20"/>
    <n v="25.1"/>
    <d v="1899-12-30T15:23:00"/>
    <n v="15.7"/>
    <d v="1899-12-30T08:13:00"/>
    <n v="9.4"/>
    <s v="Sat"/>
    <n v="39967669"/>
    <n v="941761"/>
    <s v="09-30"/>
    <x v="10"/>
    <n v="9"/>
    <x v="29"/>
    <s v="추석 다음날"/>
  </r>
  <r>
    <x v="3925"/>
    <n v="19.2"/>
    <n v="24.4"/>
    <d v="1899-12-30T14:53:00"/>
    <n v="13.9"/>
    <d v="1899-12-30T23:42:00"/>
    <n v="10.5"/>
    <s v="Sun"/>
    <n v="44292683"/>
    <n v="1044017"/>
    <s v="10-01"/>
    <x v="10"/>
    <n v="10"/>
    <x v="0"/>
    <s v=""/>
  </r>
  <r>
    <x v="3926"/>
    <n v="17.600000000000001"/>
    <n v="24.3"/>
    <d v="1899-12-30T16:48:00"/>
    <n v="11.8"/>
    <d v="1899-12-30T04:12:00"/>
    <n v="12.5"/>
    <s v="Mon"/>
    <n v="52401045"/>
    <n v="1236078"/>
    <s v="10-02"/>
    <x v="10"/>
    <n v="10"/>
    <x v="1"/>
    <s v="임시공휴일"/>
  </r>
  <r>
    <x v="3927"/>
    <n v="16.100000000000001"/>
    <n v="20.5"/>
    <d v="1899-12-30T12:19:00"/>
    <n v="11.6"/>
    <d v="1899-12-30T05:57:00"/>
    <n v="8.9"/>
    <s v="Tue"/>
    <n v="61570337"/>
    <n v="1452181"/>
    <s v="10-03"/>
    <x v="10"/>
    <n v="10"/>
    <x v="2"/>
    <s v="개천절"/>
  </r>
  <r>
    <x v="3928"/>
    <n v="19.100000000000001"/>
    <n v="24.8"/>
    <d v="1899-12-30T15:37:00"/>
    <n v="13.7"/>
    <d v="1899-12-30T05:23:00"/>
    <n v="11.1"/>
    <s v="Wed"/>
    <n v="75188271"/>
    <n v="1769633"/>
    <s v="10-04"/>
    <x v="10"/>
    <n v="10"/>
    <x v="3"/>
    <s v=""/>
  </r>
  <r>
    <x v="3929"/>
    <n v="16.7"/>
    <n v="21.2"/>
    <d v="1899-12-30T15:53:00"/>
    <n v="13.6"/>
    <d v="1899-12-30T23:59:00"/>
    <n v="7.6"/>
    <s v="Thu"/>
    <n v="82205734"/>
    <n v="1933422"/>
    <s v="10-05"/>
    <x v="10"/>
    <n v="10"/>
    <x v="4"/>
    <s v=""/>
  </r>
  <r>
    <x v="3930"/>
    <n v="16.5"/>
    <n v="23.2"/>
    <d v="1899-12-30T14:53:00"/>
    <n v="10.8"/>
    <d v="1899-12-30T06:42:00"/>
    <n v="12.4"/>
    <s v="Fri"/>
    <n v="81023905"/>
    <n v="1906192"/>
    <s v="10-06"/>
    <x v="10"/>
    <n v="10"/>
    <x v="5"/>
    <s v=""/>
  </r>
  <r>
    <x v="3931"/>
    <n v="17.100000000000001"/>
    <n v="21.7"/>
    <d v="1899-12-30T12:58:00"/>
    <n v="12.3"/>
    <d v="1899-12-30T06:16:00"/>
    <n v="9.4"/>
    <s v="Sat"/>
    <n v="69936653"/>
    <n v="1644679"/>
    <s v="10-07"/>
    <x v="10"/>
    <n v="10"/>
    <x v="6"/>
    <s v=""/>
  </r>
  <r>
    <x v="3932"/>
    <n v="17.3"/>
    <n v="20.5"/>
    <d v="1899-12-30T13:19:00"/>
    <n v="15.2"/>
    <d v="1899-12-30T21:05:00"/>
    <n v="5.3"/>
    <s v="Sun"/>
    <n v="58696733"/>
    <n v="1380660"/>
    <s v="10-08"/>
    <x v="10"/>
    <n v="10"/>
    <x v="7"/>
    <s v=""/>
  </r>
  <r>
    <x v="3933"/>
    <n v="18.3"/>
    <n v="22.8"/>
    <d v="1899-12-30T15:12:00"/>
    <n v="15.6"/>
    <d v="1899-12-30T00:20:00"/>
    <n v="7.2"/>
    <s v="Mon"/>
    <n v="66674416"/>
    <n v="1567179"/>
    <s v="10-09"/>
    <x v="10"/>
    <n v="10"/>
    <x v="8"/>
    <s v="한글날"/>
  </r>
  <r>
    <x v="3934"/>
    <n v="17.600000000000001"/>
    <n v="23"/>
    <d v="1899-12-30T15:31:00"/>
    <n v="13.6"/>
    <d v="1899-12-30T06:46:00"/>
    <n v="9.4"/>
    <s v="Tue"/>
    <n v="79251008"/>
    <n v="1861851"/>
    <s v="10-10"/>
    <x v="10"/>
    <n v="10"/>
    <x v="9"/>
    <s v=""/>
  </r>
  <r>
    <x v="3935"/>
    <n v="16.2"/>
    <n v="23"/>
    <d v="1899-12-30T13:36:00"/>
    <n v="11.1"/>
    <d v="1899-12-30T06:19:00"/>
    <n v="11.9"/>
    <s v="Wed"/>
    <n v="84591715"/>
    <n v="1986633"/>
    <s v="10-11"/>
    <x v="10"/>
    <n v="10"/>
    <x v="10"/>
    <s v=""/>
  </r>
  <r>
    <x v="3936"/>
    <n v="16"/>
    <n v="23.8"/>
    <d v="1899-12-30T14:41:00"/>
    <n v="8.8000000000000007"/>
    <d v="1899-12-30T06:34:00"/>
    <n v="15"/>
    <s v="Thu"/>
    <n v="86242115"/>
    <n v="2028226"/>
    <s v="10-12"/>
    <x v="10"/>
    <n v="10"/>
    <x v="11"/>
    <s v=""/>
  </r>
  <r>
    <x v="3937"/>
    <n v="17.7"/>
    <n v="23.2"/>
    <d v="1899-12-30T14:31:00"/>
    <n v="12.2"/>
    <d v="1899-12-30T05:15:00"/>
    <n v="11"/>
    <s v="Fri"/>
    <n v="82583567"/>
    <n v="1939168"/>
    <s v="10-13"/>
    <x v="10"/>
    <n v="10"/>
    <x v="12"/>
    <s v=""/>
  </r>
  <r>
    <x v="3938"/>
    <n v="17.100000000000001"/>
    <n v="24"/>
    <d v="1899-12-30T13:00:00"/>
    <n v="13"/>
    <d v="1899-12-30T07:11:00"/>
    <n v="11"/>
    <s v="Sat"/>
    <n v="67717261"/>
    <n v="1588845"/>
    <s v="10-14"/>
    <x v="10"/>
    <n v="10"/>
    <x v="13"/>
    <s v=""/>
  </r>
  <r>
    <x v="3939"/>
    <n v="16.600000000000001"/>
    <n v="22.4"/>
    <d v="1899-12-30T14:27:00"/>
    <n v="12.8"/>
    <d v="1899-12-30T03:35:00"/>
    <n v="9.6"/>
    <s v="Sun"/>
    <n v="62811569"/>
    <n v="1474098"/>
    <s v="10-15"/>
    <x v="10"/>
    <n v="10"/>
    <x v="14"/>
    <s v=""/>
  </r>
  <r>
    <x v="3940"/>
    <n v="16"/>
    <n v="21.8"/>
    <d v="1899-12-30T14:37:00"/>
    <n v="10.9"/>
    <d v="1899-12-30T04:59:00"/>
    <n v="10.9"/>
    <s v="Mon"/>
    <n v="83421036"/>
    <n v="1960977"/>
    <s v="10-16"/>
    <x v="10"/>
    <n v="10"/>
    <x v="15"/>
    <s v=""/>
  </r>
  <r>
    <x v="3941"/>
    <n v="15"/>
    <n v="22.6"/>
    <d v="1899-12-30T15:25:00"/>
    <n v="9.6999999999999993"/>
    <d v="1899-12-30T05:04:00"/>
    <n v="12.9"/>
    <s v="Tue"/>
    <n v="92230876"/>
    <n v="2164792"/>
    <s v="10-17"/>
    <x v="10"/>
    <n v="10"/>
    <x v="16"/>
    <s v=""/>
  </r>
  <r>
    <x v="3942"/>
    <n v="15.1"/>
    <n v="24.8"/>
    <d v="1899-12-30T15:58:00"/>
    <n v="6.8"/>
    <d v="1899-12-30T06:22:00"/>
    <n v="18"/>
    <s v="Wed"/>
    <n v="91583552"/>
    <n v="2143252"/>
    <s v="10-18"/>
    <x v="10"/>
    <n v="10"/>
    <x v="17"/>
    <s v=""/>
  </r>
  <r>
    <x v="3943"/>
    <n v="16.399999999999999"/>
    <n v="22.7"/>
    <d v="1899-12-30T14:07:00"/>
    <n v="10.4"/>
    <d v="1899-12-30T06:09:00"/>
    <n v="12.3"/>
    <s v="Thu"/>
    <n v="90388921"/>
    <n v="2116788"/>
    <s v="10-19"/>
    <x v="10"/>
    <n v="10"/>
    <x v="18"/>
    <s v=""/>
  </r>
  <r>
    <x v="3944"/>
    <n v="13.8"/>
    <n v="17.899999999999999"/>
    <d v="1899-12-30T14:03:00"/>
    <n v="10.6"/>
    <d v="1899-12-31T00:00:00"/>
    <n v="7.3"/>
    <s v="Fri"/>
    <n v="95957112"/>
    <n v="2250200"/>
    <s v="10-20"/>
    <x v="10"/>
    <n v="10"/>
    <x v="19"/>
    <s v=""/>
  </r>
  <r>
    <x v="3945"/>
    <n v="12.1"/>
    <n v="18.600000000000001"/>
    <d v="1899-12-30T16:13:00"/>
    <n v="5.5"/>
    <d v="1899-12-30T06:47:00"/>
    <n v="13.1"/>
    <s v="Sat"/>
    <n v="88855415"/>
    <n v="2082074"/>
    <s v="10-21"/>
    <x v="10"/>
    <n v="10"/>
    <x v="20"/>
    <s v=""/>
  </r>
  <r>
    <x v="3946"/>
    <n v="12.6"/>
    <n v="19.7"/>
    <d v="1899-12-30T15:28:00"/>
    <n v="5.3"/>
    <d v="1899-12-30T05:36:00"/>
    <n v="14.4"/>
    <s v="Sun"/>
    <n v="83741979"/>
    <n v="1959218"/>
    <s v="10-22"/>
    <x v="10"/>
    <n v="10"/>
    <x v="21"/>
    <s v=""/>
  </r>
  <r>
    <x v="3947"/>
    <n v="14.2"/>
    <n v="21.8"/>
    <d v="1899-12-30T15:36:00"/>
    <n v="8.1"/>
    <d v="1899-12-30T06:36:00"/>
    <n v="13.7"/>
    <s v="Mon"/>
    <n v="100673810"/>
    <n v="2358975"/>
    <s v="10-23"/>
    <x v="10"/>
    <n v="10"/>
    <x v="22"/>
    <s v=""/>
  </r>
  <r>
    <x v="3948"/>
    <n v="14.7"/>
    <n v="23"/>
    <d v="1899-12-30T15:00:00"/>
    <n v="8"/>
    <d v="1899-12-30T06:32:00"/>
    <n v="15"/>
    <s v="Tue"/>
    <n v="100953550"/>
    <n v="2365576"/>
    <s v="10-24"/>
    <x v="10"/>
    <n v="10"/>
    <x v="23"/>
    <s v=""/>
  </r>
  <r>
    <x v="3949"/>
    <n v="15.9"/>
    <n v="24.2"/>
    <d v="1899-12-30T15:00:00"/>
    <n v="10"/>
    <d v="1899-12-30T05:25:00"/>
    <n v="14.2"/>
    <s v="Wed"/>
    <n v="97252581"/>
    <n v="2277517"/>
    <s v="10-25"/>
    <x v="10"/>
    <n v="10"/>
    <x v="24"/>
    <s v=""/>
  </r>
  <r>
    <x v="3950"/>
    <n v="16.2"/>
    <n v="24"/>
    <d v="1899-12-30T15:09:00"/>
    <n v="9.8000000000000007"/>
    <d v="1899-12-30T05:31:00"/>
    <n v="14.2"/>
    <s v="Thu"/>
    <n v="96410204"/>
    <n v="2255794"/>
    <s v="10-26"/>
    <x v="10"/>
    <n v="10"/>
    <x v="25"/>
    <s v=""/>
  </r>
  <r>
    <x v="3951"/>
    <n v="14.7"/>
    <n v="19.5"/>
    <d v="1899-12-30T12:10:00"/>
    <n v="10.7"/>
    <d v="1899-12-30T06:48:00"/>
    <n v="8.8000000000000007"/>
    <s v="Fri"/>
    <n v="97393550"/>
    <n v="2277653"/>
    <s v="10-27"/>
    <x v="10"/>
    <n v="10"/>
    <x v="26"/>
    <s v=""/>
  </r>
  <r>
    <x v="3952"/>
    <n v="13.9"/>
    <n v="21"/>
    <d v="1899-12-30T13:28:00"/>
    <n v="7.5"/>
    <d v="1899-12-30T06:28:00"/>
    <n v="13.5"/>
    <s v="Sat"/>
    <n v="85852381"/>
    <n v="2007828"/>
    <s v="10-28"/>
    <x v="10"/>
    <n v="10"/>
    <x v="27"/>
    <s v=""/>
  </r>
  <r>
    <x v="3953"/>
    <n v="13.7"/>
    <n v="21.8"/>
    <d v="1899-12-30T15:51:00"/>
    <n v="7.4"/>
    <d v="1899-12-30T06:34:00"/>
    <n v="14.4"/>
    <s v="Sun"/>
    <n v="80428698"/>
    <n v="1885455"/>
    <s v="10-29"/>
    <x v="10"/>
    <n v="10"/>
    <x v="28"/>
    <s v=""/>
  </r>
  <r>
    <x v="3954"/>
    <n v="14.5"/>
    <n v="23.1"/>
    <d v="1899-12-30T15:32:00"/>
    <n v="7.7"/>
    <d v="1899-12-30T06:39:00"/>
    <n v="15.4"/>
    <s v="Mon"/>
    <n v="97666005"/>
    <n v="2293395"/>
    <s v="10-30"/>
    <x v="10"/>
    <n v="10"/>
    <x v="29"/>
    <s v=""/>
  </r>
  <r>
    <x v="3955"/>
    <n v="14.9"/>
    <n v="24.8"/>
    <d v="1899-12-30T15:14:00"/>
    <n v="7.5"/>
    <d v="1899-12-30T06:34:00"/>
    <n v="17.3"/>
    <s v="Tue"/>
    <n v="101223811"/>
    <n v="2377019"/>
    <s v="10-31"/>
    <x v="10"/>
    <n v="10"/>
    <x v="30"/>
    <s v=""/>
  </r>
  <r>
    <x v="3956"/>
    <n v="15.7"/>
    <n v="24.3"/>
    <d v="1899-12-30T16:18:00"/>
    <n v="7.2"/>
    <d v="1899-12-30T06:44:00"/>
    <n v="17.100000000000001"/>
    <s v="Wed"/>
    <n v="100046299"/>
    <n v="2350328"/>
    <s v="11-01"/>
    <x v="10"/>
    <n v="11"/>
    <x v="0"/>
    <s v=""/>
  </r>
  <r>
    <x v="3957"/>
    <n v="17.7"/>
    <n v="27.3"/>
    <d v="1899-12-30T15:47:00"/>
    <n v="11.8"/>
    <d v="1899-12-30T06:16:00"/>
    <n v="15.5"/>
    <s v="Thu"/>
    <n v="93153597"/>
    <n v="2185022"/>
    <s v="11-02"/>
    <x v="10"/>
    <n v="11"/>
    <x v="1"/>
    <s v=""/>
  </r>
  <r>
    <x v="3958"/>
    <n v="18.600000000000001"/>
    <n v="26.6"/>
    <d v="1899-12-30T15:00:00"/>
    <n v="11.3"/>
    <d v="1899-12-30T06:56:00"/>
    <n v="15.3"/>
    <s v="Fri"/>
    <n v="87508068"/>
    <n v="2048388"/>
    <s v="11-03"/>
    <x v="10"/>
    <n v="11"/>
    <x v="2"/>
    <s v=""/>
  </r>
  <r>
    <x v="3959"/>
    <n v="18.399999999999999"/>
    <n v="23.7"/>
    <d v="1899-12-30T12:36:00"/>
    <n v="14.2"/>
    <d v="1899-12-30T06:21:00"/>
    <n v="9.5"/>
    <s v="Sat"/>
    <n v="73756654"/>
    <n v="1727848"/>
    <s v="11-04"/>
    <x v="10"/>
    <n v="11"/>
    <x v="3"/>
    <s v=""/>
  </r>
  <r>
    <x v="3960"/>
    <n v="19.8"/>
    <n v="23.3"/>
    <d v="1899-12-30T14:08:00"/>
    <n v="16.899999999999999"/>
    <d v="1899-12-30T05:54:00"/>
    <n v="6.4"/>
    <s v="Sun"/>
    <n v="64865556"/>
    <n v="1519785"/>
    <s v="11-05"/>
    <x v="10"/>
    <n v="11"/>
    <x v="4"/>
    <s v=""/>
  </r>
  <r>
    <x v="3961"/>
    <n v="18.399999999999999"/>
    <n v="22.4"/>
    <d v="1899-12-30T03:31:00"/>
    <n v="13"/>
    <d v="1899-12-30T23:58:00"/>
    <n v="9.4"/>
    <s v="Mon"/>
    <n v="89212705"/>
    <n v="2089526"/>
    <s v="11-06"/>
    <x v="10"/>
    <n v="11"/>
    <x v="5"/>
    <s v=""/>
  </r>
  <r>
    <x v="3962"/>
    <n v="11.4"/>
    <n v="15.7"/>
    <d v="1899-12-30T14:42:00"/>
    <n v="6.5"/>
    <d v="1899-12-30T23:57:00"/>
    <n v="9.1999999999999993"/>
    <s v="Tue"/>
    <n v="107343292"/>
    <n v="2506435"/>
    <s v="11-07"/>
    <x v="10"/>
    <n v="11"/>
    <x v="6"/>
    <s v=""/>
  </r>
  <r>
    <x v="3963"/>
    <n v="9.5"/>
    <n v="19"/>
    <d v="1899-12-30T15:47:00"/>
    <n v="2.1"/>
    <d v="1899-12-30T06:59:00"/>
    <n v="16.899999999999999"/>
    <s v="Wed"/>
    <n v="115542029"/>
    <n v="2702133"/>
    <s v="11-08"/>
    <x v="10"/>
    <n v="11"/>
    <x v="7"/>
    <s v=""/>
  </r>
  <r>
    <x v="3964"/>
    <n v="13.7"/>
    <n v="20.9"/>
    <d v="1899-12-30T13:34:00"/>
    <n v="5.3"/>
    <d v="1899-12-30T06:32:00"/>
    <n v="15.6"/>
    <s v="Thu"/>
    <n v="110738273"/>
    <n v="2585939"/>
    <s v="11-09"/>
    <x v="10"/>
    <n v="11"/>
    <x v="8"/>
    <s v=""/>
  </r>
  <r>
    <x v="3965"/>
    <n v="10.3"/>
    <n v="15.4"/>
    <d v="1899-12-30T00:01:00"/>
    <n v="5"/>
    <d v="1899-12-31T00:00:00"/>
    <n v="10.4"/>
    <s v="Fri"/>
    <n v="121748194"/>
    <n v="2846958"/>
    <s v="11-10"/>
    <x v="10"/>
    <n v="11"/>
    <x v="9"/>
    <s v=""/>
  </r>
  <r>
    <x v="3966"/>
    <n v="5.9"/>
    <n v="10.7"/>
    <d v="1899-12-30T13:23:00"/>
    <n v="0.6"/>
    <d v="1899-12-30T06:56:00"/>
    <n v="10.1"/>
    <s v="Sat"/>
    <n v="133237775"/>
    <n v="3127998"/>
    <s v="11-11"/>
    <x v="10"/>
    <n v="11"/>
    <x v="10"/>
    <s v=""/>
  </r>
  <r>
    <x v="3967"/>
    <n v="4.8"/>
    <n v="8.8000000000000007"/>
    <d v="1899-12-30T14:22:00"/>
    <n v="2.5"/>
    <d v="1899-12-30T07:29:00"/>
    <n v="6.3"/>
    <s v="Sun"/>
    <n v="143201914"/>
    <n v="3366736"/>
    <s v="11-12"/>
    <x v="10"/>
    <n v="11"/>
    <x v="11"/>
    <s v=""/>
  </r>
  <r>
    <x v="3968"/>
    <n v="5.3"/>
    <n v="10.199999999999999"/>
    <d v="1899-12-30T14:57:00"/>
    <n v="1.3"/>
    <d v="1899-12-30T07:02:00"/>
    <n v="8.9"/>
    <s v="Mon"/>
    <n v="172388918"/>
    <n v="4036303"/>
    <s v="11-13"/>
    <x v="10"/>
    <n v="11"/>
    <x v="12"/>
    <s v=""/>
  </r>
  <r>
    <x v="3969"/>
    <n v="7.3"/>
    <n v="12.5"/>
    <d v="1899-12-30T14:10:00"/>
    <n v="3.4"/>
    <d v="1899-12-30T04:57:00"/>
    <n v="9.1"/>
    <s v="Tue"/>
    <n v="171318469"/>
    <n v="4003443"/>
    <s v="11-14"/>
    <x v="10"/>
    <n v="11"/>
    <x v="13"/>
    <s v=""/>
  </r>
  <r>
    <x v="3970"/>
    <n v="7.4"/>
    <n v="14.7"/>
    <d v="1899-12-30T15:08:00"/>
    <n v="1.5"/>
    <d v="1899-12-30T06:56:00"/>
    <n v="13.2"/>
    <s v="Wed"/>
    <n v="169365178"/>
    <n v="3929078"/>
    <s v="11-15"/>
    <x v="10"/>
    <n v="11"/>
    <x v="14"/>
    <s v=""/>
  </r>
  <r>
    <x v="3971"/>
    <n v="5.5"/>
    <n v="9.6999999999999993"/>
    <d v="1899-12-30T13:27:00"/>
    <n v="2.2000000000000002"/>
    <d v="1899-12-30T02:26:00"/>
    <n v="7.5"/>
    <s v="Thu"/>
    <n v="181693186"/>
    <n v="4248153"/>
    <s v="11-16"/>
    <x v="10"/>
    <n v="11"/>
    <x v="15"/>
    <s v=""/>
  </r>
  <r>
    <x v="3972"/>
    <n v="6"/>
    <n v="10.7"/>
    <d v="1899-12-30T13:11:00"/>
    <n v="2.6"/>
    <d v="1899-12-30T23:53:00"/>
    <n v="8.1"/>
    <s v="Fri"/>
    <n v="183471020"/>
    <n v="4281678"/>
    <s v="11-17"/>
    <x v="10"/>
    <n v="11"/>
    <x v="16"/>
    <s v=""/>
  </r>
  <r>
    <x v="3973"/>
    <n v="3.4"/>
    <n v="8"/>
    <d v="1899-12-30T15:20:00"/>
    <n v="-1.7"/>
    <d v="1899-12-30T05:31:00"/>
    <n v="9.6999999999999993"/>
    <s v="Sat"/>
    <n v="189710248"/>
    <n v="4416284"/>
    <s v="11-18"/>
    <x v="10"/>
    <n v="11"/>
    <x v="17"/>
    <s v=""/>
  </r>
  <r>
    <x v="3974"/>
    <n v="8.6999999999999993"/>
    <n v="15"/>
    <d v="1899-12-30T15:31:00"/>
    <n v="0.9"/>
    <d v="1899-12-30T07:06:00"/>
    <n v="14.1"/>
    <s v="Sun"/>
    <n v="159977741"/>
    <n v="3725315"/>
    <s v="11-19"/>
    <x v="10"/>
    <n v="11"/>
    <x v="18"/>
    <s v=""/>
  </r>
  <r>
    <x v="3975"/>
    <n v="8.5"/>
    <n v="15.7"/>
    <d v="1899-12-30T15:31:00"/>
    <n v="2.6"/>
    <d v="1899-12-30T23:54:00"/>
    <n v="13.1"/>
    <s v="Mon"/>
    <n v="169341895"/>
    <n v="3972931"/>
    <s v="11-20"/>
    <x v="10"/>
    <n v="11"/>
    <x v="19"/>
    <s v=""/>
  </r>
  <r>
    <x v="3976"/>
    <n v="7.3"/>
    <n v="16.600000000000001"/>
    <d v="1899-12-30T15:55:00"/>
    <n v="0"/>
    <d v="1899-12-30T06:21:00"/>
    <n v="16.600000000000001"/>
    <s v="Tue"/>
    <n v="176423122"/>
    <n v="4142113"/>
    <s v="11-21"/>
    <x v="10"/>
    <n v="11"/>
    <x v="20"/>
    <s v=""/>
  </r>
  <r>
    <x v="3977"/>
    <n v="9"/>
    <n v="18.100000000000001"/>
    <d v="1899-12-30T15:49:00"/>
    <n v="2.2000000000000002"/>
    <d v="1899-12-30T07:25:00"/>
    <n v="15.9"/>
    <s v="Wed"/>
    <n v="167686036"/>
    <n v="3938910"/>
    <s v="11-22"/>
    <x v="10"/>
    <n v="11"/>
    <x v="21"/>
    <s v=""/>
  </r>
  <r>
    <x v="3978"/>
    <n v="13.6"/>
    <n v="21.6"/>
    <d v="1899-12-30T14:20:00"/>
    <n v="7.8"/>
    <d v="1899-12-30T00:39:00"/>
    <n v="13.8"/>
    <s v="Thu"/>
    <n v="151972021"/>
    <n v="3573289"/>
    <s v="11-23"/>
    <x v="10"/>
    <n v="11"/>
    <x v="22"/>
    <s v=""/>
  </r>
  <r>
    <x v="3979"/>
    <n v="3.9"/>
    <n v="9.4"/>
    <d v="1899-12-30T00:01:00"/>
    <n v="-0.2"/>
    <d v="1899-12-30T23:58:00"/>
    <n v="9.6"/>
    <s v="Fri"/>
    <n v="186823256"/>
    <n v="4395338"/>
    <s v="11-24"/>
    <x v="10"/>
    <n v="11"/>
    <x v="23"/>
    <s v=""/>
  </r>
  <r>
    <x v="3980"/>
    <n v="1.3"/>
    <n v="7.6"/>
    <d v="1899-12-30T14:42:00"/>
    <n v="-2.1"/>
    <d v="1899-12-30T05:17:00"/>
    <n v="9.6999999999999993"/>
    <s v="Sat"/>
    <n v="188803890"/>
    <n v="4437542"/>
    <s v="11-25"/>
    <x v="10"/>
    <n v="11"/>
    <x v="24"/>
    <s v=""/>
  </r>
  <r>
    <x v="3981"/>
    <n v="4.8"/>
    <n v="10.4"/>
    <d v="1899-12-30T13:49:00"/>
    <n v="-2.4"/>
    <d v="1899-12-30T01:18:00"/>
    <n v="12.8"/>
    <s v="Sun"/>
    <n v="179626575"/>
    <n v="4205455"/>
    <s v="11-26"/>
    <x v="10"/>
    <n v="11"/>
    <x v="25"/>
    <s v=""/>
  </r>
  <r>
    <x v="3982"/>
    <n v="8.1999999999999993"/>
    <n v="13.9"/>
    <d v="1899-12-30T14:58:00"/>
    <n v="4.5999999999999996"/>
    <d v="1899-12-30T06:31:00"/>
    <n v="9.3000000000000007"/>
    <s v="Mon"/>
    <n v="180938506"/>
    <n v="4239333"/>
    <s v="11-27"/>
    <x v="10"/>
    <n v="11"/>
    <x v="26"/>
    <s v=""/>
  </r>
  <r>
    <x v="3983"/>
    <n v="6.2"/>
    <n v="9.4"/>
    <d v="1899-12-30T14:52:00"/>
    <n v="3.4"/>
    <d v="1899-12-30T23:58:00"/>
    <n v="6"/>
    <s v="Tue"/>
    <n v="192120463"/>
    <n v="4522248"/>
    <s v="11-28"/>
    <x v="10"/>
    <n v="11"/>
    <x v="27"/>
    <s v=""/>
  </r>
  <r>
    <x v="3984"/>
    <n v="5"/>
    <n v="7.9"/>
    <d v="1899-12-30T15:03:00"/>
    <n v="1.8"/>
    <d v="1899-12-30T02:41:00"/>
    <n v="6.1"/>
    <s v="Wed"/>
    <n v="205788162"/>
    <n v="4853311"/>
    <s v="11-29"/>
    <x v="10"/>
    <n v="11"/>
    <x v="28"/>
    <s v=""/>
  </r>
  <r>
    <x v="3985"/>
    <n v="0.2"/>
    <n v="3.4"/>
    <d v="1899-12-30T14:48:00"/>
    <n v="-2.2000000000000002"/>
    <d v="1899-12-30T07:26:00"/>
    <n v="5.6"/>
    <s v="Thu"/>
    <n v="229969974"/>
    <n v="5422600"/>
    <s v="11-30"/>
    <x v="10"/>
    <n v="11"/>
    <x v="29"/>
    <s v=""/>
  </r>
  <r>
    <x v="3986"/>
    <n v="1.2"/>
    <n v="5.5"/>
    <d v="1899-12-30T15:02:00"/>
    <n v="-1.6"/>
    <d v="1899-12-30T05:18:00"/>
    <n v="7.1"/>
    <s v="Fri"/>
    <n v="231229150"/>
    <n v="5450196"/>
    <s v="12-01"/>
    <x v="10"/>
    <n v="12"/>
    <x v="0"/>
    <s v=""/>
  </r>
  <r>
    <x v="3987"/>
    <n v="3.9"/>
    <n v="10.199999999999999"/>
    <d v="1899-12-30T14:16:00"/>
    <n v="-3.8"/>
    <d v="1899-12-30T06:56:00"/>
    <n v="14"/>
    <s v="Sat"/>
    <n v="207208660"/>
    <n v="4877663"/>
    <s v="12-02"/>
    <x v="10"/>
    <n v="12"/>
    <x v="1"/>
    <s v=""/>
  </r>
  <r>
    <x v="3988"/>
    <n v="4.5"/>
    <n v="10.5"/>
    <d v="1899-12-30T15:23:00"/>
    <n v="-0.9"/>
    <d v="1899-12-30T23:59:00"/>
    <n v="11.4"/>
    <s v="Sun"/>
    <n v="185511102"/>
    <n v="4370717"/>
    <s v="12-03"/>
    <x v="10"/>
    <n v="12"/>
    <x v="2"/>
    <s v=""/>
  </r>
  <r>
    <x v="3989"/>
    <n v="3.8"/>
    <n v="12.1"/>
    <d v="1899-12-30T15:39:00"/>
    <n v="-3.7"/>
    <d v="1899-12-30T07:02:00"/>
    <n v="15.8"/>
    <s v="Mon"/>
    <n v="208185989"/>
    <n v="4910199"/>
    <s v="12-04"/>
    <x v="10"/>
    <n v="12"/>
    <x v="3"/>
    <s v=""/>
  </r>
  <r>
    <x v="3990"/>
    <n v="5.5"/>
    <n v="14.1"/>
    <d v="1899-12-30T15:21:00"/>
    <n v="-0.7"/>
    <d v="1899-12-30T05:06:00"/>
    <n v="14.8"/>
    <s v="Tue"/>
    <n v="202890808"/>
    <n v="4791020"/>
    <s v="12-05"/>
    <x v="10"/>
    <n v="12"/>
    <x v="4"/>
    <s v=""/>
  </r>
  <r>
    <x v="3991"/>
    <n v="5.7"/>
    <n v="11.3"/>
    <d v="1899-12-30T15:36:00"/>
    <n v="-1.6"/>
    <d v="1899-12-30T07:09:00"/>
    <n v="12.9"/>
    <s v="Wed"/>
    <n v="208425017"/>
    <n v="4910985"/>
    <s v="12-06"/>
    <x v="10"/>
    <n v="12"/>
    <x v="5"/>
    <s v=""/>
  </r>
  <r>
    <x v="3992"/>
    <n v="7.6"/>
    <n v="13.4"/>
    <d v="1899-12-30T15:11:00"/>
    <n v="2.5"/>
    <d v="1899-12-30T23:59:00"/>
    <n v="10.9"/>
    <s v="Thu"/>
    <n v="195838723"/>
    <n v="4601332"/>
    <s v="12-07"/>
    <x v="10"/>
    <n v="12"/>
    <x v="6"/>
    <s v=""/>
  </r>
  <r>
    <x v="3993"/>
    <n v="9.1999999999999993"/>
    <n v="19.8"/>
    <d v="1899-12-30T15:31:00"/>
    <n v="-0.1"/>
    <d v="1899-12-30T06:14:00"/>
    <n v="19.899999999999999"/>
    <s v="Fri"/>
    <n v="179903266"/>
    <n v="4214625"/>
    <s v="12-08"/>
    <x v="10"/>
    <n v="12"/>
    <x v="7"/>
    <s v=""/>
  </r>
  <r>
    <x v="3994"/>
    <n v="12.1"/>
    <n v="20"/>
    <d v="1899-12-30T14:41:00"/>
    <n v="7"/>
    <d v="1899-12-30T04:26:00"/>
    <n v="13"/>
    <s v="Sat"/>
    <n v="140658818"/>
    <n v="3299608"/>
    <s v="12-09"/>
    <x v="10"/>
    <n v="12"/>
    <x v="8"/>
    <s v=""/>
  </r>
  <r>
    <x v="3995"/>
    <n v="11.2"/>
    <n v="17.100000000000001"/>
    <d v="1899-12-30T13:14:00"/>
    <n v="4.5999999999999996"/>
    <d v="1899-12-30T07:13:00"/>
    <n v="12.5"/>
    <s v="Sun"/>
    <n v="135027522"/>
    <n v="3161590"/>
    <s v="12-10"/>
    <x v="10"/>
    <n v="12"/>
    <x v="9"/>
    <s v=""/>
  </r>
  <r>
    <x v="3996"/>
    <n v="12.4"/>
    <n v="13.8"/>
    <d v="1899-12-30T10:52:00"/>
    <n v="10.1"/>
    <d v="1899-12-30T02:29:00"/>
    <n v="3.7"/>
    <s v="Mon"/>
    <n v="157176291"/>
    <n v="3692977"/>
    <s v="12-11"/>
    <x v="10"/>
    <n v="12"/>
    <x v="10"/>
    <s v=""/>
  </r>
  <r>
    <x v="3997"/>
    <n v="9.1999999999999993"/>
    <n v="12"/>
    <d v="1899-12-30T00:01:00"/>
    <n v="7.4"/>
    <d v="1899-12-31T00:00:00"/>
    <n v="4.5999999999999996"/>
    <s v="Tue"/>
    <n v="167588949"/>
    <n v="3943814"/>
    <s v="12-12"/>
    <x v="10"/>
    <n v="12"/>
    <x v="11"/>
    <s v=""/>
  </r>
  <r>
    <x v="3998"/>
    <n v="8"/>
    <n v="12.9"/>
    <d v="1899-12-30T15:27:00"/>
    <n v="2.4"/>
    <d v="1899-12-30T07:15:00"/>
    <n v="10.5"/>
    <s v="Wed"/>
    <n v="170611986"/>
    <n v="4019031"/>
    <s v="12-13"/>
    <x v="10"/>
    <n v="12"/>
    <x v="12"/>
    <s v=""/>
  </r>
  <r>
    <x v="3999"/>
    <n v="9.1999999999999993"/>
    <n v="10.9"/>
    <d v="1899-12-30T19:48:00"/>
    <n v="6.3"/>
    <d v="1899-12-30T06:16:00"/>
    <n v="4.5999999999999996"/>
    <s v="Thu"/>
    <n v="174749121"/>
    <n v="4111980"/>
    <s v="12-14"/>
    <x v="10"/>
    <n v="12"/>
    <x v="13"/>
    <s v=""/>
  </r>
  <r>
    <x v="4000"/>
    <n v="8.6"/>
    <n v="10.5"/>
    <d v="1899-12-30T00:01:00"/>
    <n v="6"/>
    <d v="1899-12-30T23:19:00"/>
    <n v="4.5"/>
    <s v="Fri"/>
    <n v="174098247"/>
    <n v="4098258"/>
    <s v="12-15"/>
    <x v="10"/>
    <n v="12"/>
    <x v="14"/>
    <s v=""/>
  </r>
  <r>
    <x v="4001"/>
    <n v="2.4"/>
    <n v="7.6"/>
    <d v="1899-12-30T04:49:00"/>
    <n v="-3"/>
    <d v="1899-12-30T23:46:00"/>
    <n v="10.6"/>
    <s v="Sat"/>
    <n v="199953262"/>
    <n v="4708356"/>
    <s v="12-16"/>
    <x v="10"/>
    <n v="12"/>
    <x v="15"/>
    <s v=""/>
  </r>
  <r>
    <x v="4002"/>
    <n v="-5.0999999999999996"/>
    <n v="-1.4"/>
    <d v="1899-12-30T14:36:00"/>
    <n v="-7.2"/>
    <d v="1899-12-30T06:55:00"/>
    <n v="5.8"/>
    <s v="Sun"/>
    <n v="240849242"/>
    <n v="5668012"/>
    <s v="12-17"/>
    <x v="10"/>
    <n v="12"/>
    <x v="16"/>
    <s v=""/>
  </r>
  <r>
    <x v="4003"/>
    <n v="-2.8"/>
    <n v="0"/>
    <d v="1899-12-30T13:13:00"/>
    <n v="-6.6"/>
    <d v="1899-12-30T01:15:00"/>
    <n v="6.6"/>
    <s v="Mon"/>
    <n v="273903091"/>
    <n v="6434281"/>
    <s v="12-18"/>
    <x v="10"/>
    <n v="12"/>
    <x v="17"/>
    <s v=""/>
  </r>
  <r>
    <x v="4004"/>
    <n v="0.3"/>
    <n v="3.6"/>
    <d v="1899-12-30T13:14:00"/>
    <n v="-2.6"/>
    <d v="1899-12-30T07:50:00"/>
    <n v="6.2"/>
    <s v="Tue"/>
    <n v="264363404"/>
    <n v="6219811"/>
    <s v="12-19"/>
    <x v="10"/>
    <n v="12"/>
    <x v="18"/>
    <s v=""/>
  </r>
  <r>
    <x v="4005"/>
    <n v="-2.2999999999999998"/>
    <n v="0.6"/>
    <d v="1899-12-30T12:20:00"/>
    <n v="-6.6"/>
    <d v="1899-12-30T23:54:00"/>
    <n v="7.2"/>
    <s v="Wed"/>
    <n v="277428168"/>
    <n v="6514363"/>
    <s v="12-20"/>
    <x v="10"/>
    <n v="12"/>
    <x v="19"/>
    <s v=""/>
  </r>
  <r>
    <x v="4006"/>
    <n v="-6.4"/>
    <n v="-2.6"/>
    <d v="1899-12-30T14:07:00"/>
    <n v="-8.6"/>
    <d v="1899-12-30T07:24:00"/>
    <n v="6"/>
    <s v="Thu"/>
    <n v="310524373"/>
    <n v="7286749"/>
    <s v="12-21"/>
    <x v="10"/>
    <n v="12"/>
    <x v="20"/>
    <s v=""/>
  </r>
  <r>
    <x v="4007"/>
    <n v="-6.4"/>
    <n v="-2.8"/>
    <d v="1899-12-30T14:45:00"/>
    <n v="-9.6999999999999993"/>
    <d v="1899-12-30T07:17:00"/>
    <n v="6.9"/>
    <s v="Fri"/>
    <n v="320485492"/>
    <n v="7511208"/>
    <s v="12-22"/>
    <x v="10"/>
    <n v="12"/>
    <x v="21"/>
    <s v=""/>
  </r>
  <r>
    <x v="4008"/>
    <n v="-3.1"/>
    <n v="2"/>
    <d v="1899-12-30T14:48:00"/>
    <n v="-7.7"/>
    <d v="1899-12-30T02:35:00"/>
    <n v="9.6999999999999993"/>
    <s v="Sat"/>
    <n v="287409955"/>
    <n v="6735113"/>
    <s v="12-23"/>
    <x v="10"/>
    <n v="12"/>
    <x v="22"/>
    <s v=""/>
  </r>
  <r>
    <x v="4009"/>
    <n v="-1.3"/>
    <n v="4.7"/>
    <d v="1899-12-30T14:03:00"/>
    <n v="-5.4"/>
    <d v="1899-12-30T03:36:00"/>
    <n v="10.1"/>
    <s v="Sun"/>
    <n v="253845959"/>
    <n v="5950847"/>
    <s v="12-24"/>
    <x v="10"/>
    <n v="12"/>
    <x v="23"/>
    <s v=""/>
  </r>
  <r>
    <x v="4010"/>
    <n v="0.2"/>
    <n v="5.6"/>
    <d v="1899-12-30T13:59:00"/>
    <n v="-4.0999999999999996"/>
    <d v="1899-12-30T04:17:00"/>
    <n v="9.6999999999999993"/>
    <s v="Mon"/>
    <n v="247042617"/>
    <n v="5785790"/>
    <s v="12-25"/>
    <x v="10"/>
    <n v="12"/>
    <x v="24"/>
    <s v="기독탄신일"/>
  </r>
  <r>
    <x v="4011"/>
    <n v="1.8"/>
    <n v="9.6"/>
    <d v="1899-12-30T15:26:00"/>
    <n v="-4.8"/>
    <d v="1899-12-30T07:21:00"/>
    <n v="14.4"/>
    <s v="Tue"/>
    <n v="254061775"/>
    <n v="5943856"/>
    <s v="12-26"/>
    <x v="10"/>
    <n v="12"/>
    <x v="25"/>
    <s v=""/>
  </r>
  <r>
    <x v="4012"/>
    <n v="3.8"/>
    <n v="11.3"/>
    <d v="1899-12-30T14:56:00"/>
    <n v="-0.9"/>
    <d v="1899-12-30T07:34:00"/>
    <n v="12.2"/>
    <s v="Wed"/>
    <n v="233515642"/>
    <n v="5461102"/>
    <s v="12-27"/>
    <x v="10"/>
    <n v="12"/>
    <x v="26"/>
    <s v=""/>
  </r>
  <r>
    <x v="4013"/>
    <n v="3.5"/>
    <n v="10.6"/>
    <d v="1899-12-30T13:56:00"/>
    <n v="-3"/>
    <d v="1899-12-30T06:52:00"/>
    <n v="13.6"/>
    <s v="Thu"/>
    <n v="230394962"/>
    <n v="5403986"/>
    <s v="12-28"/>
    <x v="10"/>
    <n v="12"/>
    <x v="27"/>
    <s v=""/>
  </r>
  <r>
    <x v="4014"/>
    <n v="3.1"/>
    <n v="9.5"/>
    <d v="1899-12-30T14:41:00"/>
    <n v="-2.9"/>
    <d v="1899-12-30T07:37:00"/>
    <n v="12.4"/>
    <s v="Fri"/>
    <n v="221575486"/>
    <n v="5205726"/>
    <s v="12-29"/>
    <x v="10"/>
    <n v="12"/>
    <x v="28"/>
    <s v=""/>
  </r>
  <r>
    <x v="4015"/>
    <n v="2.9"/>
    <n v="7.7"/>
    <d v="1899-12-30T14:55:00"/>
    <n v="-2.9"/>
    <d v="1899-12-30T07:30:00"/>
    <n v="10.6"/>
    <s v="Sat"/>
    <n v="210739742"/>
    <n v="4948886"/>
    <s v="12-30"/>
    <x v="10"/>
    <n v="12"/>
    <x v="29"/>
    <s v=""/>
  </r>
  <r>
    <x v="4016"/>
    <n v="4.5999999999999996"/>
    <n v="7.9"/>
    <d v="1899-12-30T13:11:00"/>
    <n v="1.4"/>
    <d v="1899-12-30T23:46:00"/>
    <n v="6.5"/>
    <s v="Sun"/>
    <n v="193311331"/>
    <n v="4533490"/>
    <s v="12-31"/>
    <x v="10"/>
    <n v="12"/>
    <x v="30"/>
    <s v=""/>
  </r>
  <r>
    <x v="4017"/>
    <n v="3.9"/>
    <n v="10.199999999999999"/>
    <d v="1899-12-30T15:32:00"/>
    <n v="-1.7"/>
    <d v="1899-12-30T07:51:00"/>
    <n v="11.9"/>
    <s v="Mon"/>
    <n v="190860077"/>
    <n v="4479021"/>
    <s v="01-01"/>
    <x v="11"/>
    <n v="1"/>
    <x v="0"/>
    <s v="신정연휴"/>
  </r>
  <r>
    <x v="4018"/>
    <n v="6.1"/>
    <n v="10.6"/>
    <d v="1899-12-30T14:49:00"/>
    <n v="2.5"/>
    <d v="1899-12-30T07:00:00"/>
    <n v="8.1"/>
    <s v="Tue"/>
    <n v="204138730"/>
    <n v="4791142"/>
    <s v="01-02"/>
    <x v="11"/>
    <n v="1"/>
    <x v="1"/>
    <s v=""/>
  </r>
  <r>
    <x v="4019"/>
    <n v="4.0999999999999996"/>
    <n v="7.1"/>
    <d v="1899-12-30T14:02:00"/>
    <n v="1.8"/>
    <d v="1899-12-30T08:41:00"/>
    <n v="5.3"/>
    <s v="Wed"/>
    <n v="216963945"/>
    <n v="5100748"/>
    <s v="01-03"/>
    <x v="11"/>
    <n v="1"/>
    <x v="2"/>
    <s v=""/>
  </r>
  <r>
    <x v="4020"/>
    <n v="3"/>
    <n v="9.1999999999999993"/>
    <d v="1899-12-30T15:58:00"/>
    <n v="-1.9"/>
    <d v="1899-12-30T07:48:00"/>
    <n v="11.1"/>
    <s v="Thu"/>
    <n v="220957628"/>
    <n v="5190081"/>
    <s v="01-04"/>
    <x v="11"/>
    <n v="1"/>
    <x v="3"/>
    <s v=""/>
  </r>
  <r>
    <x v="4021"/>
    <n v="4.5999999999999996"/>
    <n v="12.5"/>
    <d v="1899-12-30T14:01:00"/>
    <n v="-2.5"/>
    <d v="1899-12-30T06:40:00"/>
    <n v="15"/>
    <s v="Fri"/>
    <n v="215148215"/>
    <n v="5052462"/>
    <s v="01-05"/>
    <x v="11"/>
    <n v="1"/>
    <x v="4"/>
    <s v=""/>
  </r>
  <r>
    <x v="4022"/>
    <n v="3.7"/>
    <n v="9"/>
    <d v="1899-12-30T14:29:00"/>
    <n v="0"/>
    <d v="1899-12-30T06:02:00"/>
    <n v="9"/>
    <s v="Sat"/>
    <n v="199823674"/>
    <n v="4706915"/>
    <s v="01-06"/>
    <x v="11"/>
    <n v="1"/>
    <x v="5"/>
    <s v=""/>
  </r>
  <r>
    <x v="4023"/>
    <n v="0.5"/>
    <n v="2.8"/>
    <d v="1899-12-30T01:20:00"/>
    <n v="-2.8"/>
    <d v="1899-12-30T23:58:00"/>
    <n v="5.6"/>
    <s v="Sun"/>
    <n v="216424459"/>
    <n v="5095297"/>
    <s v="01-07"/>
    <x v="11"/>
    <n v="1"/>
    <x v="6"/>
    <s v=""/>
  </r>
  <r>
    <x v="4024"/>
    <n v="-1.6"/>
    <n v="4.9000000000000004"/>
    <d v="1899-12-30T15:39:00"/>
    <n v="-6.4"/>
    <d v="1899-12-30T07:54:00"/>
    <n v="11.3"/>
    <s v="Mon"/>
    <n v="252130418"/>
    <n v="5933925"/>
    <s v="01-08"/>
    <x v="11"/>
    <n v="1"/>
    <x v="7"/>
    <s v=""/>
  </r>
  <r>
    <x v="4025"/>
    <n v="0.2"/>
    <n v="5.7"/>
    <d v="1899-12-30T16:23:00"/>
    <n v="-5.6"/>
    <d v="1899-12-30T06:24:00"/>
    <n v="11.3"/>
    <s v="Tue"/>
    <n v="257123405"/>
    <n v="6057740"/>
    <s v="01-09"/>
    <x v="11"/>
    <n v="1"/>
    <x v="8"/>
    <s v=""/>
  </r>
  <r>
    <x v="4026"/>
    <n v="2.8"/>
    <n v="7.4"/>
    <d v="1899-12-30T14:00:00"/>
    <n v="-0.1"/>
    <d v="1899-12-30T23:56:00"/>
    <n v="7.5"/>
    <s v="Wed"/>
    <n v="238409793"/>
    <n v="5615194"/>
    <s v="01-10"/>
    <x v="11"/>
    <n v="1"/>
    <x v="9"/>
    <s v=""/>
  </r>
  <r>
    <x v="4027"/>
    <n v="1.7"/>
    <n v="7.3"/>
    <d v="1899-12-30T15:33:00"/>
    <n v="-2.9"/>
    <d v="1899-12-30T06:10:00"/>
    <n v="10.199999999999999"/>
    <s v="Thu"/>
    <n v="237308952"/>
    <n v="5591336"/>
    <s v="01-11"/>
    <x v="11"/>
    <n v="1"/>
    <x v="10"/>
    <s v=""/>
  </r>
  <r>
    <x v="4028"/>
    <n v="3.7"/>
    <n v="10.3"/>
    <d v="1899-12-30T14:36:00"/>
    <n v="-1.6"/>
    <d v="1899-12-30T06:19:00"/>
    <n v="11.9"/>
    <s v="Fri"/>
    <n v="231250073"/>
    <n v="5456526"/>
    <s v="01-12"/>
    <x v="11"/>
    <n v="1"/>
    <x v="11"/>
    <s v=""/>
  </r>
  <r>
    <x v="4029"/>
    <n v="2.9"/>
    <n v="8.6999999999999993"/>
    <d v="1899-12-30T15:36:00"/>
    <n v="-1.5"/>
    <d v="1899-12-30T23:59:00"/>
    <n v="10.199999999999999"/>
    <s v="Sat"/>
    <n v="214505995"/>
    <n v="5027926"/>
    <s v="01-13"/>
    <x v="11"/>
    <n v="1"/>
    <x v="12"/>
    <s v=""/>
  </r>
  <r>
    <x v="4030"/>
    <n v="4.9000000000000004"/>
    <n v="14.6"/>
    <d v="1899-12-30T15:19:00"/>
    <n v="-4.5"/>
    <d v="1899-12-30T06:23:00"/>
    <n v="19.100000000000001"/>
    <s v="Sun"/>
    <n v="198507014"/>
    <n v="4649093"/>
    <s v="01-14"/>
    <x v="11"/>
    <n v="1"/>
    <x v="13"/>
    <s v=""/>
  </r>
  <r>
    <x v="4031"/>
    <n v="2.1"/>
    <n v="6.5"/>
    <d v="1899-12-30T15:24:00"/>
    <n v="-0.9"/>
    <d v="1899-12-30T07:19:00"/>
    <n v="7.4"/>
    <s v="Mon"/>
    <n v="229207941"/>
    <n v="5383825"/>
    <s v="01-15"/>
    <x v="11"/>
    <n v="1"/>
    <x v="14"/>
    <s v=""/>
  </r>
  <r>
    <x v="4032"/>
    <n v="1"/>
    <n v="7.8"/>
    <d v="1899-12-30T15:30:00"/>
    <n v="-5.2"/>
    <d v="1899-12-30T07:24:00"/>
    <n v="13"/>
    <s v="Tue"/>
    <n v="236709183"/>
    <n v="5566592"/>
    <s v="01-16"/>
    <x v="11"/>
    <n v="1"/>
    <x v="15"/>
    <s v=""/>
  </r>
  <r>
    <x v="4033"/>
    <n v="3.3"/>
    <n v="6.7"/>
    <d v="1899-12-30T15:34:00"/>
    <n v="-1.9"/>
    <d v="1899-12-30T01:08:00"/>
    <n v="8.6"/>
    <s v="Wed"/>
    <n v="240987998"/>
    <n v="5657190"/>
    <s v="01-17"/>
    <x v="11"/>
    <n v="1"/>
    <x v="16"/>
    <s v=""/>
  </r>
  <r>
    <x v="4034"/>
    <n v="6.3"/>
    <n v="7.3"/>
    <d v="1899-12-30T15:33:00"/>
    <n v="4.5"/>
    <d v="1899-12-30T00:01:00"/>
    <n v="2.8"/>
    <s v="Thu"/>
    <n v="227525336"/>
    <n v="5346364"/>
    <s v="01-18"/>
    <x v="11"/>
    <n v="1"/>
    <x v="17"/>
    <s v=""/>
  </r>
  <r>
    <x v="4035"/>
    <n v="6"/>
    <n v="7.2"/>
    <d v="1899-12-30T00:01:00"/>
    <n v="4.9000000000000004"/>
    <d v="1899-12-30T22:15:00"/>
    <n v="2.2999999999999998"/>
    <s v="Fri"/>
    <n v="224063767"/>
    <n v="5258829"/>
    <s v="01-19"/>
    <x v="11"/>
    <n v="1"/>
    <x v="18"/>
    <s v=""/>
  </r>
  <r>
    <x v="4036"/>
    <n v="5.4"/>
    <n v="7.4"/>
    <d v="1899-12-30T10:00:00"/>
    <n v="3.7"/>
    <d v="1899-12-30T23:17:00"/>
    <n v="3.7"/>
    <s v="Sat"/>
    <n v="205668714"/>
    <n v="4824572"/>
    <s v="01-20"/>
    <x v="11"/>
    <n v="1"/>
    <x v="19"/>
    <s v=""/>
  </r>
  <r>
    <x v="4037"/>
    <n v="5.5"/>
    <n v="8.3000000000000007"/>
    <d v="1899-12-30T15:09:00"/>
    <n v="3.1"/>
    <d v="1899-12-30T07:01:00"/>
    <n v="5.2"/>
    <s v="Sun"/>
    <n v="193709446"/>
    <n v="4521437"/>
    <s v="01-21"/>
    <x v="11"/>
    <n v="1"/>
    <x v="20"/>
    <s v=""/>
  </r>
  <r>
    <x v="4038"/>
    <n v="-1.5"/>
    <n v="4.5"/>
    <d v="1899-12-30T00:01:00"/>
    <n v="-6.4"/>
    <d v="1899-12-30T23:53:00"/>
    <n v="10.9"/>
    <s v="Mon"/>
    <n v="247837601"/>
    <n v="5782617"/>
    <s v="01-22"/>
    <x v="11"/>
    <n v="1"/>
    <x v="21"/>
    <s v=""/>
  </r>
  <r>
    <x v="4039"/>
    <n v="-6.2"/>
    <n v="-2.1"/>
    <d v="1899-12-30T13:48:00"/>
    <n v="-8.8000000000000007"/>
    <d v="1899-12-30T07:37:00"/>
    <n v="6.7"/>
    <s v="Tue"/>
    <n v="297610359"/>
    <n v="6963559"/>
    <s v="01-23"/>
    <x v="11"/>
    <n v="1"/>
    <x v="22"/>
    <s v=""/>
  </r>
  <r>
    <x v="4040"/>
    <n v="-5"/>
    <n v="-0.1"/>
    <d v="1899-12-30T14:55:00"/>
    <n v="-8.6999999999999993"/>
    <d v="1899-12-30T03:24:00"/>
    <n v="8.6"/>
    <s v="Wed"/>
    <n v="301640587"/>
    <n v="7057371"/>
    <s v="01-24"/>
    <x v="11"/>
    <n v="1"/>
    <x v="23"/>
    <s v=""/>
  </r>
  <r>
    <x v="4041"/>
    <n v="-2.2000000000000002"/>
    <n v="3.7"/>
    <d v="1899-12-30T15:30:00"/>
    <n v="-7"/>
    <d v="1899-12-30T05:01:00"/>
    <n v="10.7"/>
    <s v="Thu"/>
    <n v="289816053"/>
    <n v="6776894"/>
    <s v="01-25"/>
    <x v="11"/>
    <n v="1"/>
    <x v="24"/>
    <s v=""/>
  </r>
  <r>
    <x v="4042"/>
    <n v="1.6"/>
    <n v="7.1"/>
    <d v="1899-12-30T15:15:00"/>
    <n v="-2.7"/>
    <d v="1899-12-30T03:56:00"/>
    <n v="9.8000000000000007"/>
    <s v="Fri"/>
    <n v="265232884"/>
    <n v="6192942"/>
    <s v="01-26"/>
    <x v="11"/>
    <n v="1"/>
    <x v="25"/>
    <s v=""/>
  </r>
  <r>
    <x v="4043"/>
    <n v="3"/>
    <n v="9.1"/>
    <d v="1899-12-30T15:39:00"/>
    <n v="-3.1"/>
    <d v="1899-12-30T07:38:00"/>
    <n v="12.2"/>
    <s v="Sat"/>
    <n v="227710921"/>
    <n v="5319917"/>
    <s v="01-27"/>
    <x v="11"/>
    <n v="1"/>
    <x v="26"/>
    <s v=""/>
  </r>
  <r>
    <x v="4044"/>
    <n v="2"/>
    <n v="6.7"/>
    <d v="1899-12-30T15:09:00"/>
    <n v="-2.2999999999999998"/>
    <d v="1899-12-30T23:59:00"/>
    <n v="9"/>
    <s v="Sun"/>
    <n v="215230094"/>
    <n v="5035490"/>
    <s v="01-28"/>
    <x v="11"/>
    <n v="1"/>
    <x v="27"/>
    <s v=""/>
  </r>
  <r>
    <x v="4045"/>
    <n v="0.4"/>
    <n v="7.8"/>
    <d v="1899-12-30T16:33:00"/>
    <n v="-5.2"/>
    <d v="1899-12-30T07:31:00"/>
    <n v="13"/>
    <s v="Mon"/>
    <n v="237817429"/>
    <n v="5560763"/>
    <s v="01-29"/>
    <x v="11"/>
    <n v="1"/>
    <x v="28"/>
    <s v=""/>
  </r>
  <r>
    <x v="4046"/>
    <n v="2.2000000000000002"/>
    <n v="11"/>
    <d v="1899-12-30T15:41:00"/>
    <n v="-5.7"/>
    <d v="1899-12-30T07:37:00"/>
    <n v="16.7"/>
    <s v="Tue"/>
    <n v="235049209"/>
    <n v="5515392"/>
    <s v="01-30"/>
    <x v="11"/>
    <n v="1"/>
    <x v="29"/>
    <s v=""/>
  </r>
  <r>
    <x v="4047"/>
    <n v="7.9"/>
    <n v="15.4"/>
    <d v="1899-12-30T16:15:00"/>
    <n v="2.7"/>
    <d v="1899-12-30T00:01:00"/>
    <n v="12.7"/>
    <s v="Wed"/>
    <n v="209616795"/>
    <n v="4920123"/>
    <s v="01-31"/>
    <x v="11"/>
    <n v="1"/>
    <x v="30"/>
    <s v=""/>
  </r>
  <r>
    <x v="4048"/>
    <n v="6.3"/>
    <n v="9.1"/>
    <d v="1899-12-30T12:21:00"/>
    <n v="3.5"/>
    <d v="1899-12-30T23:29:00"/>
    <n v="5.6"/>
    <s v="Thu"/>
    <n v="209017952"/>
    <n v="4888658"/>
    <s v="02-01"/>
    <x v="11"/>
    <n v="2"/>
    <x v="0"/>
    <s v=""/>
  </r>
  <r>
    <x v="4049"/>
    <n v="5.4"/>
    <n v="9.3000000000000007"/>
    <d v="1899-12-30T15:11:00"/>
    <n v="3.2"/>
    <d v="1899-12-30T02:21:00"/>
    <n v="6.1"/>
    <s v="Fri"/>
    <n v="206868341"/>
    <n v="4837869"/>
    <s v="02-02"/>
    <x v="11"/>
    <n v="2"/>
    <x v="1"/>
    <s v=""/>
  </r>
  <r>
    <x v="4050"/>
    <n v="5.9"/>
    <n v="8.4"/>
    <d v="1899-12-30T14:18:00"/>
    <n v="4.4000000000000004"/>
    <d v="1899-12-30T07:51:00"/>
    <n v="4"/>
    <s v="Sat"/>
    <n v="192958533"/>
    <n v="4510716"/>
    <s v="02-03"/>
    <x v="11"/>
    <n v="2"/>
    <x v="2"/>
    <s v=""/>
  </r>
  <r>
    <x v="4051"/>
    <n v="5.9"/>
    <n v="8.8000000000000007"/>
    <d v="1899-12-30T14:28:00"/>
    <n v="3.9"/>
    <d v="1899-12-30T06:45:00"/>
    <n v="4.9000000000000004"/>
    <s v="Sun"/>
    <n v="186196921"/>
    <n v="4351320"/>
    <s v="02-04"/>
    <x v="11"/>
    <n v="2"/>
    <x v="3"/>
    <s v=""/>
  </r>
  <r>
    <x v="4052"/>
    <n v="5.4"/>
    <n v="6.9"/>
    <d v="1899-12-30T10:37:00"/>
    <n v="3.5"/>
    <d v="1899-12-30T23:35:00"/>
    <n v="3.4"/>
    <s v="Mon"/>
    <n v="215182016"/>
    <n v="5015995"/>
    <s v="02-05"/>
    <x v="11"/>
    <n v="2"/>
    <x v="4"/>
    <s v=""/>
  </r>
  <r>
    <x v="4053"/>
    <n v="3.5"/>
    <n v="5.3"/>
    <d v="1899-12-30T15:56:00"/>
    <n v="1.2"/>
    <d v="1899-12-30T06:40:00"/>
    <n v="4.0999999999999996"/>
    <s v="Tue"/>
    <n v="228829249"/>
    <n v="5332264"/>
    <s v="02-06"/>
    <x v="11"/>
    <n v="2"/>
    <x v="5"/>
    <s v=""/>
  </r>
  <r>
    <x v="4054"/>
    <n v="3.7"/>
    <n v="8"/>
    <d v="1899-12-30T15:04:00"/>
    <n v="0.5"/>
    <d v="1899-12-30T07:07:00"/>
    <n v="7.5"/>
    <s v="Wed"/>
    <n v="221547370"/>
    <n v="5164756"/>
    <s v="02-07"/>
    <x v="11"/>
    <n v="2"/>
    <x v="6"/>
    <s v=""/>
  </r>
  <r>
    <x v="4055"/>
    <n v="2.6"/>
    <n v="9.6"/>
    <d v="1899-12-30T15:49:00"/>
    <n v="-2.6"/>
    <d v="1899-12-30T07:32:00"/>
    <n v="12.2"/>
    <s v="Thu"/>
    <n v="218576831"/>
    <n v="5096589"/>
    <s v="02-08"/>
    <x v="11"/>
    <n v="2"/>
    <x v="7"/>
    <s v=""/>
  </r>
  <r>
    <x v="4056"/>
    <n v="3.3"/>
    <n v="9.6999999999999993"/>
    <d v="1899-12-30T15:15:00"/>
    <n v="-2.2999999999999998"/>
    <d v="1899-12-30T07:45:00"/>
    <n v="12"/>
    <s v="Fri"/>
    <n v="199598755"/>
    <n v="4661746"/>
    <s v="02-09"/>
    <x v="11"/>
    <n v="2"/>
    <x v="8"/>
    <s v="설날 전날"/>
  </r>
  <r>
    <x v="4057"/>
    <n v="3.8"/>
    <n v="9.1999999999999993"/>
    <d v="1899-12-30T15:59:00"/>
    <n v="-1.4"/>
    <d v="1899-12-30T07:34:00"/>
    <n v="10.6"/>
    <s v="Sat"/>
    <n v="181623265"/>
    <n v="4238397"/>
    <s v="02-10"/>
    <x v="11"/>
    <n v="2"/>
    <x v="9"/>
    <s v="설날"/>
  </r>
  <r>
    <x v="4058"/>
    <n v="3.1"/>
    <n v="8.1999999999999993"/>
    <d v="1899-12-30T15:01:00"/>
    <n v="-2.5"/>
    <d v="1899-12-30T07:38:00"/>
    <n v="10.7"/>
    <s v="Sun"/>
    <n v="181237644"/>
    <n v="4233849"/>
    <s v="02-11"/>
    <x v="11"/>
    <n v="2"/>
    <x v="10"/>
    <s v="설날 다음날"/>
  </r>
  <r>
    <x v="4059"/>
    <n v="4.3"/>
    <n v="13.5"/>
    <d v="1899-12-30T16:23:00"/>
    <n v="-2.8"/>
    <d v="1899-12-30T07:30:00"/>
    <n v="16.3"/>
    <s v="Mon"/>
    <n v="179945319"/>
    <n v="4215882"/>
    <s v="02-12"/>
    <x v="11"/>
    <n v="2"/>
    <x v="11"/>
    <s v="설날 대체 휴일"/>
  </r>
  <r>
    <x v="4060"/>
    <n v="8.3000000000000007"/>
    <n v="18.2"/>
    <d v="1899-12-30T15:34:00"/>
    <n v="-0.9"/>
    <d v="1899-12-30T06:25:00"/>
    <n v="19.100000000000001"/>
    <s v="Tue"/>
    <n v="185568963"/>
    <n v="4334219"/>
    <s v="02-13"/>
    <x v="11"/>
    <n v="2"/>
    <x v="12"/>
    <s v=""/>
  </r>
  <r>
    <x v="4061"/>
    <n v="10.6"/>
    <n v="19.2"/>
    <d v="1899-12-30T16:26:00"/>
    <n v="5.0999999999999996"/>
    <d v="1899-12-30T02:57:00"/>
    <n v="14.1"/>
    <s v="Wed"/>
    <n v="172154589"/>
    <n v="4010772"/>
    <s v="02-14"/>
    <x v="11"/>
    <n v="2"/>
    <x v="13"/>
    <s v=""/>
  </r>
  <r>
    <x v="4062"/>
    <n v="8.5"/>
    <n v="17.8"/>
    <d v="1899-12-30T12:48:00"/>
    <n v="3.4"/>
    <d v="1899-12-30T23:57:00"/>
    <n v="14.4"/>
    <s v="Thu"/>
    <n v="175867455"/>
    <n v="4102204"/>
    <s v="02-15"/>
    <x v="11"/>
    <n v="2"/>
    <x v="14"/>
    <s v=""/>
  </r>
  <r>
    <x v="4063"/>
    <n v="4.5999999999999996"/>
    <n v="10"/>
    <d v="1899-12-30T15:44:00"/>
    <n v="0.3"/>
    <d v="1899-12-30T06:39:00"/>
    <n v="9.6999999999999993"/>
    <s v="Fri"/>
    <n v="188129094"/>
    <n v="4396262"/>
    <s v="02-16"/>
    <x v="11"/>
    <n v="2"/>
    <x v="15"/>
    <s v=""/>
  </r>
  <r>
    <x v="4064"/>
    <n v="5.8"/>
    <n v="15.4"/>
    <d v="1899-12-30T16:10:00"/>
    <n v="-2"/>
    <d v="1899-12-30T07:04:00"/>
    <n v="17.399999999999999"/>
    <s v="Sat"/>
    <n v="166842542"/>
    <n v="3888315"/>
    <s v="02-17"/>
    <x v="11"/>
    <n v="2"/>
    <x v="16"/>
    <s v=""/>
  </r>
  <r>
    <x v="4065"/>
    <n v="8.1999999999999993"/>
    <n v="14.5"/>
    <d v="1899-12-30T12:56:00"/>
    <n v="-1.3"/>
    <d v="1899-12-30T07:12:00"/>
    <n v="15.8"/>
    <s v="Sun"/>
    <n v="160157635"/>
    <n v="3726217"/>
    <s v="02-18"/>
    <x v="11"/>
    <n v="2"/>
    <x v="17"/>
    <s v=""/>
  </r>
  <r>
    <x v="4066"/>
    <n v="14.7"/>
    <n v="18.8"/>
    <d v="1899-12-30T14:53:00"/>
    <n v="12.3"/>
    <d v="1899-12-30T04:06:00"/>
    <n v="6.5"/>
    <s v="Mon"/>
    <n v="151418253"/>
    <n v="3529726"/>
    <s v="02-19"/>
    <x v="11"/>
    <n v="2"/>
    <x v="18"/>
    <s v=""/>
  </r>
  <r>
    <x v="4067"/>
    <n v="7.5"/>
    <n v="13"/>
    <d v="1899-12-30T00:01:00"/>
    <n v="5.5"/>
    <d v="1899-12-30T20:24:00"/>
    <n v="7.5"/>
    <s v="Tue"/>
    <n v="179054510"/>
    <n v="4184926"/>
    <s v="02-20"/>
    <x v="11"/>
    <n v="2"/>
    <x v="19"/>
    <s v=""/>
  </r>
  <r>
    <x v="4068"/>
    <n v="5.0999999999999996"/>
    <m/>
    <m/>
    <n v="3.6"/>
    <d v="1899-12-30T23:52:00"/>
    <m/>
    <s v="Wed"/>
    <n v="200347758"/>
    <n v="4670303"/>
    <s v="02-21"/>
    <x v="11"/>
    <n v="2"/>
    <x v="20"/>
    <s v=""/>
  </r>
  <r>
    <x v="4069"/>
    <n v="3"/>
    <n v="4.5"/>
    <d v="1899-12-30T14:26:00"/>
    <n v="2"/>
    <d v="1899-12-30T20:31:00"/>
    <n v="2.5"/>
    <s v="Thu"/>
    <n v="218062755"/>
    <n v="5080127"/>
    <s v="02-22"/>
    <x v="11"/>
    <n v="2"/>
    <x v="21"/>
    <s v=""/>
  </r>
  <r>
    <x v="4070"/>
    <n v="3"/>
    <n v="5.5"/>
    <d v="1899-12-30T13:17:00"/>
    <n v="1.2"/>
    <d v="1899-12-30T07:39:00"/>
    <n v="4.3"/>
    <s v="Fri"/>
    <n v="225931596"/>
    <n v="5273829"/>
    <s v="02-23"/>
    <x v="11"/>
    <n v="2"/>
    <x v="22"/>
    <s v=""/>
  </r>
  <r>
    <x v="4071"/>
    <n v="3.6"/>
    <n v="6.4"/>
    <d v="1899-12-30T13:44:00"/>
    <n v="1.9"/>
    <d v="1899-12-30T23:32:00"/>
    <n v="4.5"/>
    <s v="Sat"/>
    <n v="207658249"/>
    <n v="4838356"/>
    <s v="02-24"/>
    <x v="11"/>
    <n v="2"/>
    <x v="23"/>
    <s v=""/>
  </r>
  <r>
    <x v="4072"/>
    <n v="4.2"/>
    <n v="8.3000000000000007"/>
    <d v="1899-12-30T16:03:00"/>
    <n v="1.5"/>
    <d v="1899-12-30T01:07:00"/>
    <n v="6.8"/>
    <s v="Sun"/>
    <n v="193544844"/>
    <n v="4513595"/>
    <s v="02-25"/>
    <x v="11"/>
    <n v="2"/>
    <x v="24"/>
    <s v=""/>
  </r>
  <r>
    <x v="4073"/>
    <n v="5.0999999999999996"/>
    <n v="9.3000000000000007"/>
    <d v="1899-12-30T14:13:00"/>
    <n v="2.7"/>
    <d v="1899-12-30T03:12:00"/>
    <n v="6.6"/>
    <s v="Mon"/>
    <n v="206887173"/>
    <n v="4830433"/>
    <s v="02-26"/>
    <x v="11"/>
    <n v="2"/>
    <x v="25"/>
    <s v=""/>
  </r>
  <r>
    <x v="4074"/>
    <n v="2.6"/>
    <n v="6.7"/>
    <d v="1899-12-30T15:23:00"/>
    <n v="-1"/>
    <d v="1899-12-30T06:41:00"/>
    <n v="7.7"/>
    <s v="Tue"/>
    <n v="221005038"/>
    <n v="5165470"/>
    <s v="02-27"/>
    <x v="11"/>
    <n v="2"/>
    <x v="26"/>
    <s v=""/>
  </r>
  <r>
    <x v="4075"/>
    <n v="4.5999999999999996"/>
    <n v="10.9"/>
    <d v="1899-12-30T15:40:00"/>
    <n v="-2.4"/>
    <d v="1899-12-30T06:21:00"/>
    <n v="13.3"/>
    <s v="Wed"/>
    <n v="213923953"/>
    <n v="4984920"/>
    <s v="02-28"/>
    <x v="11"/>
    <n v="2"/>
    <x v="27"/>
    <s v=""/>
  </r>
  <r>
    <x v="4076"/>
    <n v="4.0999999999999996"/>
    <n v="5.8"/>
    <d v="1899-12-30T12:49:00"/>
    <n v="3.1"/>
    <d v="1899-12-30T23:58:00"/>
    <n v="2.7"/>
    <s v="Thu"/>
    <n v="216112365"/>
    <n v="5014710"/>
    <s v="02-29"/>
    <x v="11"/>
    <n v="2"/>
    <x v="28"/>
    <s v=""/>
  </r>
  <r>
    <x v="4077"/>
    <n v="0.5"/>
    <n v="4"/>
    <d v="1899-12-30T14:07:00"/>
    <n v="-4"/>
    <d v="1899-12-30T23:42:00"/>
    <n v="8"/>
    <s v="Fri"/>
    <n v="217636777"/>
    <n v="5042638"/>
    <s v="03-01"/>
    <x v="11"/>
    <n v="3"/>
    <x v="0"/>
    <s v="삼일절"/>
  </r>
  <r>
    <x v="4078"/>
    <n v="0.5"/>
    <n v="7"/>
    <d v="1899-12-30T16:36:00"/>
    <n v="-5.5"/>
    <d v="1899-12-30T05:32:00"/>
    <n v="12.5"/>
    <s v="Sat"/>
    <n v="217969046"/>
    <n v="5060802"/>
    <s v="03-02"/>
    <x v="11"/>
    <n v="3"/>
    <x v="1"/>
    <s v=""/>
  </r>
  <r>
    <x v="4079"/>
    <n v="6.3"/>
    <n v="12"/>
    <d v="1899-12-30T16:20:00"/>
    <n v="1"/>
    <d v="1899-12-30T02:40:00"/>
    <n v="11"/>
    <s v="Sun"/>
    <n v="194844771"/>
    <n v="4530172"/>
    <s v="03-03"/>
    <x v="11"/>
    <n v="3"/>
    <x v="2"/>
    <s v=""/>
  </r>
  <r>
    <x v="4080"/>
    <n v="7.7"/>
    <n v="13.9"/>
    <d v="1899-12-30T14:28:00"/>
    <n v="-0.2"/>
    <d v="1899-12-30T07:12:00"/>
    <n v="14.1"/>
    <s v="Mon"/>
    <n v="196775641"/>
    <n v="4575425"/>
    <s v="03-04"/>
    <x v="11"/>
    <n v="3"/>
    <x v="3"/>
    <s v=""/>
  </r>
  <r>
    <x v="4081"/>
    <n v="6.6"/>
    <n v="9.3000000000000007"/>
    <d v="1899-12-30T00:01:00"/>
    <n v="5.4"/>
    <d v="1899-12-30T05:23:00"/>
    <n v="3.9"/>
    <s v="Tue"/>
    <n v="207640801"/>
    <n v="4816503"/>
    <s v="03-05"/>
    <x v="11"/>
    <n v="3"/>
    <x v="4"/>
    <s v=""/>
  </r>
  <r>
    <x v="4082"/>
    <n v="6.9"/>
    <n v="10"/>
    <d v="1899-12-30T14:03:00"/>
    <n v="4.8"/>
    <d v="1899-12-30T05:12:00"/>
    <n v="5.2"/>
    <s v="Wed"/>
    <n v="201174160"/>
    <n v="4669947"/>
    <s v="03-06"/>
    <x v="11"/>
    <n v="3"/>
    <x v="5"/>
    <s v=""/>
  </r>
  <r>
    <x v="4083"/>
    <n v="5.9"/>
    <n v="9.6999999999999993"/>
    <d v="1899-12-30T15:51:00"/>
    <n v="3.6"/>
    <d v="1899-12-30T23:59:00"/>
    <n v="6.1"/>
    <s v="Thu"/>
    <n v="201309322"/>
    <n v="4678285"/>
    <s v="03-07"/>
    <x v="11"/>
    <n v="3"/>
    <x v="6"/>
    <s v=""/>
  </r>
  <r>
    <x v="4084"/>
    <n v="4.7"/>
    <n v="10.199999999999999"/>
    <d v="1899-12-30T15:22:00"/>
    <n v="1.4"/>
    <d v="1899-12-30T06:35:00"/>
    <n v="8.8000000000000007"/>
    <s v="Fri"/>
    <n v="208193298"/>
    <n v="4843382"/>
    <s v="03-08"/>
    <x v="11"/>
    <n v="3"/>
    <x v="7"/>
    <s v=""/>
  </r>
  <r>
    <x v="4085"/>
    <n v="3.9"/>
    <n v="10.5"/>
    <d v="1899-12-30T16:27:00"/>
    <n v="-0.6"/>
    <d v="1899-12-30T05:38:00"/>
    <n v="11.1"/>
    <s v="Sat"/>
    <n v="189848982"/>
    <n v="4422632"/>
    <s v="03-09"/>
    <x v="11"/>
    <n v="3"/>
    <x v="8"/>
    <s v=""/>
  </r>
  <r>
    <x v="4086"/>
    <n v="5.4"/>
    <n v="13.9"/>
    <d v="1899-12-30T15:50:00"/>
    <n v="-2.9"/>
    <d v="1899-12-30T06:50:00"/>
    <n v="16.8"/>
    <s v="Sun"/>
    <n v="173334154"/>
    <n v="4032193"/>
    <s v="03-10"/>
    <x v="11"/>
    <n v="3"/>
    <x v="9"/>
    <s v=""/>
  </r>
  <r>
    <x v="4087"/>
    <n v="8"/>
    <n v="13.4"/>
    <d v="1899-12-30T14:45:00"/>
    <n v="0.9"/>
    <d v="1899-12-30T07:01:00"/>
    <n v="12.5"/>
    <s v="Mon"/>
    <n v="186944337"/>
    <n v="4351370"/>
    <s v="03-11"/>
    <x v="11"/>
    <n v="3"/>
    <x v="10"/>
    <s v=""/>
  </r>
  <r>
    <x v="4088"/>
    <n v="6.7"/>
    <n v="12.1"/>
    <d v="1899-12-30T12:17:00"/>
    <n v="2.1"/>
    <d v="1899-12-30T06:31:00"/>
    <n v="10"/>
    <s v="Tue"/>
    <n v="189703320"/>
    <n v="4424713"/>
    <s v="03-12"/>
    <x v="11"/>
    <n v="3"/>
    <x v="11"/>
    <s v=""/>
  </r>
  <r>
    <x v="4089"/>
    <n v="7.8"/>
    <n v="16.100000000000001"/>
    <d v="1899-12-30T16:20:00"/>
    <n v="0.6"/>
    <d v="1899-12-30T05:51:00"/>
    <n v="15.5"/>
    <s v="Wed"/>
    <n v="180786589"/>
    <n v="4216103"/>
    <s v="03-13"/>
    <x v="11"/>
    <n v="3"/>
    <x v="12"/>
    <s v=""/>
  </r>
  <r>
    <x v="4090"/>
    <n v="9.6999999999999993"/>
    <n v="18.100000000000001"/>
    <d v="1899-12-30T16:34:00"/>
    <n v="1.6"/>
    <d v="1899-12-30T07:01:00"/>
    <n v="16.5"/>
    <s v="Thu"/>
    <n v="174363773"/>
    <n v="4054576"/>
    <s v="03-14"/>
    <x v="11"/>
    <n v="3"/>
    <x v="13"/>
    <s v=""/>
  </r>
  <r>
    <x v="4091"/>
    <n v="12"/>
    <n v="21.1"/>
    <d v="1899-12-30T15:37:00"/>
    <n v="1.7"/>
    <d v="1899-12-30T06:16:00"/>
    <n v="19.399999999999999"/>
    <s v="Fri"/>
    <n v="159918410"/>
    <n v="3723416"/>
    <s v="03-15"/>
    <x v="11"/>
    <n v="3"/>
    <x v="14"/>
    <s v=""/>
  </r>
  <r>
    <x v="4092"/>
    <n v="14.1"/>
    <n v="22.1"/>
    <d v="1899-12-30T16:00:00"/>
    <n v="4.4000000000000004"/>
    <d v="1899-12-30T06:30:00"/>
    <n v="17.7"/>
    <s v="Sat"/>
    <n v="128747755"/>
    <n v="2993960"/>
    <s v="03-16"/>
    <x v="11"/>
    <n v="3"/>
    <x v="15"/>
    <s v=""/>
  </r>
  <r>
    <x v="4093"/>
    <n v="13.6"/>
    <n v="18.8"/>
    <d v="1899-12-30T14:13:00"/>
    <n v="8.3000000000000007"/>
    <d v="1899-12-30T23:48:00"/>
    <n v="10.5"/>
    <s v="Sun"/>
    <n v="116088576"/>
    <n v="2705969"/>
    <s v="03-17"/>
    <x v="11"/>
    <n v="3"/>
    <x v="16"/>
    <s v=""/>
  </r>
  <r>
    <x v="4094"/>
    <n v="9.9"/>
    <n v="17.399999999999999"/>
    <d v="1899-12-30T16:00:00"/>
    <n v="2.7"/>
    <d v="1899-12-30T06:32:00"/>
    <n v="14.7"/>
    <s v="Mon"/>
    <n v="144472162"/>
    <n v="3375526"/>
    <s v="03-18"/>
    <x v="11"/>
    <n v="3"/>
    <x v="17"/>
    <s v=""/>
  </r>
  <r>
    <x v="4095"/>
    <n v="9.9"/>
    <n v="16.3"/>
    <d v="1899-12-30T12:55:00"/>
    <n v="5.9"/>
    <d v="1899-12-30T23:30:00"/>
    <n v="10.4"/>
    <s v="Tue"/>
    <n v="154633848"/>
    <n v="3606205"/>
    <s v="03-19"/>
    <x v="11"/>
    <n v="3"/>
    <x v="18"/>
    <s v=""/>
  </r>
  <r>
    <x v="4096"/>
    <n v="6.7"/>
    <n v="11.1"/>
    <d v="1899-12-30T15:22:00"/>
    <n v="4"/>
    <d v="1899-12-30T06:46:00"/>
    <n v="7.1"/>
    <s v="Wed"/>
    <n v="169726387"/>
    <n v="3949142"/>
    <s v="03-20"/>
    <x v="11"/>
    <n v="3"/>
    <x v="19"/>
    <s v=""/>
  </r>
  <r>
    <x v="4097"/>
    <n v="6.4"/>
    <n v="13.1"/>
    <d v="1899-12-30T15:43:00"/>
    <n v="0.4"/>
    <d v="1899-12-30T06:26:00"/>
    <n v="12.7"/>
    <s v="Thu"/>
    <n v="170390088"/>
    <n v="3966362"/>
    <s v="03-21"/>
    <x v="11"/>
    <n v="3"/>
    <x v="20"/>
    <s v=""/>
  </r>
  <r>
    <x v="4098"/>
    <n v="10"/>
    <n v="16.100000000000001"/>
    <d v="1899-12-30T15:08:00"/>
    <n v="2"/>
    <d v="1899-12-30T07:19:00"/>
    <n v="14.1"/>
    <s v="Fri"/>
    <n v="161319413"/>
    <n v="3756508"/>
    <s v="03-22"/>
    <x v="11"/>
    <n v="3"/>
    <x v="21"/>
    <s v=""/>
  </r>
  <r>
    <x v="4099"/>
    <n v="16"/>
    <n v="24.1"/>
    <d v="1899-12-30T15:15:00"/>
    <n v="11.1"/>
    <d v="1899-12-30T23:38:00"/>
    <n v="13"/>
    <s v="Sat"/>
    <n v="116981636"/>
    <n v="2727515"/>
    <s v="03-23"/>
    <x v="11"/>
    <n v="3"/>
    <x v="22"/>
    <s v=""/>
  </r>
  <r>
    <x v="4100"/>
    <n v="10.9"/>
    <n v="12.3"/>
    <d v="1899-12-30T12:03:00"/>
    <n v="10.1"/>
    <d v="1899-12-30T21:15:00"/>
    <n v="2.2000000000000002"/>
    <s v="Sun"/>
    <n v="121976303"/>
    <n v="2860817"/>
    <s v="03-24"/>
    <x v="11"/>
    <n v="3"/>
    <x v="23"/>
    <s v=""/>
  </r>
  <r>
    <x v="4101"/>
    <n v="9.5"/>
    <n v="12.4"/>
    <d v="1899-12-30T12:05:00"/>
    <n v="7"/>
    <d v="1899-12-30T23:25:00"/>
    <n v="5.4"/>
    <s v="Mon"/>
    <n v="152605813"/>
    <n v="3585483"/>
    <s v="03-25"/>
    <x v="11"/>
    <n v="3"/>
    <x v="24"/>
    <s v=""/>
  </r>
  <r>
    <x v="4102"/>
    <n v="7.9"/>
    <n v="11.1"/>
    <d v="1899-12-30T14:24:00"/>
    <n v="5.8"/>
    <d v="1899-12-30T23:37:00"/>
    <n v="5.3"/>
    <s v="Tue"/>
    <n v="163809846"/>
    <n v="3835454"/>
    <s v="03-26"/>
    <x v="11"/>
    <n v="3"/>
    <x v="25"/>
    <s v=""/>
  </r>
  <r>
    <x v="4103"/>
    <n v="10"/>
    <n v="17"/>
    <d v="1899-12-30T15:44:00"/>
    <n v="2.2000000000000002"/>
    <d v="1899-12-30T06:27:00"/>
    <n v="14.8"/>
    <s v="Wed"/>
    <n v="154844501"/>
    <n v="3617566"/>
    <s v="03-27"/>
    <x v="11"/>
    <n v="3"/>
    <x v="26"/>
    <s v=""/>
  </r>
  <r>
    <x v="4104"/>
    <n v="9.1999999999999993"/>
    <n v="11"/>
    <d v="1899-12-30T00:02:00"/>
    <n v="8.1999999999999993"/>
    <d v="1899-12-30T10:46:00"/>
    <n v="2.8"/>
    <s v="Thu"/>
    <n v="161410762"/>
    <n v="3758442"/>
    <s v="03-28"/>
    <x v="11"/>
    <n v="3"/>
    <x v="27"/>
    <s v=""/>
  </r>
  <r>
    <x v="4105"/>
    <n v="13.1"/>
    <n v="20.100000000000001"/>
    <d v="1899-12-30T13:15:00"/>
    <n v="5.0999999999999996"/>
    <d v="1899-12-30T06:28:00"/>
    <n v="15"/>
    <s v="Fri"/>
    <n v="142167132"/>
    <n v="3319191"/>
    <s v="03-29"/>
    <x v="11"/>
    <n v="3"/>
    <x v="28"/>
    <s v=""/>
  </r>
  <r>
    <x v="4106"/>
    <n v="11.3"/>
    <n v="18.8"/>
    <d v="1899-12-30T16:27:00"/>
    <n v="3.9"/>
    <d v="1899-12-30T06:26:00"/>
    <n v="14.9"/>
    <s v="Sat"/>
    <n v="125130306"/>
    <n v="2918603"/>
    <s v="03-30"/>
    <x v="11"/>
    <n v="3"/>
    <x v="29"/>
    <s v=""/>
  </r>
  <r>
    <x v="4107"/>
    <n v="13.2"/>
    <n v="19.899999999999999"/>
    <d v="1899-12-30T15:37:00"/>
    <n v="8"/>
    <d v="1899-12-30T06:33:00"/>
    <n v="11.9"/>
    <s v="Sun"/>
    <n v="108490246"/>
    <n v="2539438"/>
    <s v="03-31"/>
    <x v="11"/>
    <n v="3"/>
    <x v="30"/>
    <s v=""/>
  </r>
  <r>
    <x v="4108"/>
    <n v="14.6"/>
    <n v="24"/>
    <d v="1899-12-30T16:07:00"/>
    <n v="5.3"/>
    <d v="1899-12-30T06:25:00"/>
    <n v="18.7"/>
    <s v="Mon"/>
    <n v="118770708"/>
    <n v="2781857"/>
    <s v="04-01"/>
    <x v="11"/>
    <n v="4"/>
    <x v="0"/>
    <s v=""/>
  </r>
  <r>
    <x v="4109"/>
    <n v="15.7"/>
    <n v="24.6"/>
    <d v="1899-12-30T16:27:00"/>
    <n v="7.4"/>
    <d v="1899-12-30T05:53:00"/>
    <n v="17.2"/>
    <s v="Tue"/>
    <n v="116232310"/>
    <n v="2720280"/>
    <s v="04-02"/>
    <x v="11"/>
    <n v="4"/>
    <x v="1"/>
    <s v=""/>
  </r>
  <r>
    <x v="4110"/>
    <n v="12.1"/>
    <n v="13.4"/>
    <d v="1899-12-30T00:12:00"/>
    <n v="11.3"/>
    <d v="1899-12-30T20:11:00"/>
    <n v="2.1"/>
    <s v="Wed"/>
    <n v="128989573"/>
    <n v="3022077"/>
    <s v="04-03"/>
    <x v="11"/>
    <n v="4"/>
    <x v="2"/>
    <s v=""/>
  </r>
  <r>
    <x v="4111"/>
    <n v="12.4"/>
    <n v="15.7"/>
    <d v="1899-12-30T13:05:00"/>
    <n v="10.6"/>
    <d v="1899-12-30T02:46:00"/>
    <n v="5.0999999999999996"/>
    <s v="Thu"/>
    <n v="128825640"/>
    <n v="3013644"/>
    <s v="04-04"/>
    <x v="11"/>
    <n v="4"/>
    <x v="3"/>
    <s v=""/>
  </r>
  <r>
    <x v="4112"/>
    <n v="14.1"/>
    <n v="19.7"/>
    <d v="1899-12-30T16:34:00"/>
    <n v="10.6"/>
    <d v="1899-12-30T05:54:00"/>
    <n v="9.1"/>
    <s v="Fri"/>
    <n v="117941970"/>
    <n v="2755969"/>
    <s v="04-05"/>
    <x v="11"/>
    <n v="4"/>
    <x v="4"/>
    <s v=""/>
  </r>
  <r>
    <x v="4113"/>
    <n v="14.6"/>
    <n v="21.5"/>
    <d v="1899-12-30T17:02:00"/>
    <n v="8.6"/>
    <d v="1899-12-30T06:01:00"/>
    <n v="12.9"/>
    <s v="Sat"/>
    <n v="99864117"/>
    <n v="2332814"/>
    <s v="04-06"/>
    <x v="11"/>
    <n v="4"/>
    <x v="5"/>
    <s v=""/>
  </r>
  <r>
    <x v="4114"/>
    <n v="17"/>
    <n v="25.5"/>
    <d v="1899-12-30T17:07:00"/>
    <n v="8.5"/>
    <d v="1899-12-30T06:17:00"/>
    <n v="17"/>
    <s v="Sun"/>
    <n v="85632014"/>
    <n v="2001554"/>
    <s v="04-07"/>
    <x v="11"/>
    <n v="4"/>
    <x v="6"/>
    <s v=""/>
  </r>
  <r>
    <x v="4115"/>
    <n v="17.899999999999999"/>
    <n v="23.4"/>
    <d v="1899-12-30T14:29:00"/>
    <n v="11.2"/>
    <d v="1899-12-30T05:33:00"/>
    <n v="12.2"/>
    <s v="Mon"/>
    <n v="100751728"/>
    <n v="2360110"/>
    <s v="04-08"/>
    <x v="11"/>
    <n v="4"/>
    <x v="7"/>
    <s v=""/>
  </r>
  <r>
    <x v="4116"/>
    <n v="12.6"/>
    <n v="17.399999999999999"/>
    <d v="1899-12-30T00:22:00"/>
    <n v="8.4"/>
    <d v="1899-12-30T22:53:00"/>
    <n v="9"/>
    <s v="Tue"/>
    <n v="111877437"/>
    <n v="2620849"/>
    <s v="04-09"/>
    <x v="11"/>
    <n v="4"/>
    <x v="8"/>
    <s v=""/>
  </r>
  <r>
    <x v="4117"/>
    <n v="12.7"/>
    <n v="20.399999999999999"/>
    <d v="1899-12-30T17:11:00"/>
    <n v="4.7"/>
    <d v="1899-12-30T06:05:00"/>
    <n v="15.7"/>
    <s v="Wed"/>
    <n v="102667864"/>
    <n v="2404015"/>
    <s v="04-10"/>
    <x v="11"/>
    <n v="4"/>
    <x v="9"/>
    <s v="국회의원 선거일"/>
  </r>
  <r>
    <x v="4118"/>
    <n v="15.1"/>
    <n v="21"/>
    <d v="1899-12-30T14:15:00"/>
    <n v="10"/>
    <d v="1899-12-30T05:35:00"/>
    <n v="11"/>
    <s v="Thu"/>
    <n v="107114066"/>
    <n v="2512210"/>
    <s v="04-11"/>
    <x v="11"/>
    <n v="4"/>
    <x v="10"/>
    <s v=""/>
  </r>
  <r>
    <x v="4119"/>
    <n v="18"/>
    <n v="26.2"/>
    <d v="1899-12-30T17:18:00"/>
    <n v="10.1"/>
    <d v="1899-12-30T04:21:00"/>
    <n v="16.100000000000001"/>
    <s v="Fri"/>
    <n v="99029575"/>
    <n v="2324679"/>
    <s v="04-12"/>
    <x v="11"/>
    <n v="4"/>
    <x v="11"/>
    <s v=""/>
  </r>
  <r>
    <x v="4120"/>
    <n v="19.5"/>
    <n v="28.4"/>
    <d v="1899-12-30T15:37:00"/>
    <n v="10.8"/>
    <d v="1899-12-30T06:02:00"/>
    <n v="17.600000000000001"/>
    <s v="Sat"/>
    <n v="78437844"/>
    <n v="1838683"/>
    <s v="04-13"/>
    <x v="11"/>
    <n v="4"/>
    <x v="12"/>
    <s v=""/>
  </r>
  <r>
    <x v="4121"/>
    <n v="19.7"/>
    <n v="28.2"/>
    <d v="1899-12-30T15:29:00"/>
    <n v="10.6"/>
    <d v="1899-12-30T06:19:00"/>
    <n v="17.600000000000001"/>
    <s v="Sun"/>
    <n v="68441553"/>
    <n v="1602117"/>
    <s v="04-14"/>
    <x v="11"/>
    <n v="4"/>
    <x v="13"/>
    <s v=""/>
  </r>
  <r>
    <x v="4122"/>
    <n v="16.100000000000001"/>
    <n v="18.3"/>
    <d v="1899-12-30T10:50:00"/>
    <n v="15.2"/>
    <d v="1899-12-30T13:34:00"/>
    <n v="3.1"/>
    <s v="Mon"/>
    <n v="91427927"/>
    <n v="2134321"/>
    <s v="04-15"/>
    <x v="11"/>
    <n v="4"/>
    <x v="14"/>
    <s v=""/>
  </r>
  <r>
    <x v="4123"/>
    <n v="18"/>
    <n v="23.6"/>
    <d v="1899-12-30T15:55:00"/>
    <n v="13.7"/>
    <d v="1899-12-30T23:59:00"/>
    <n v="9.9"/>
    <s v="Tue"/>
    <n v="93667746"/>
    <n v="2186456"/>
    <s v="04-16"/>
    <x v="11"/>
    <n v="4"/>
    <x v="15"/>
    <s v=""/>
  </r>
  <r>
    <x v="4124"/>
    <n v="17"/>
    <n v="24.6"/>
    <d v="1899-12-30T15:28:00"/>
    <n v="9.5"/>
    <d v="1899-12-30T05:44:00"/>
    <n v="15.1"/>
    <s v="Wed"/>
    <n v="92751124"/>
    <n v="2167124"/>
    <s v="04-17"/>
    <x v="11"/>
    <n v="4"/>
    <x v="16"/>
    <s v=""/>
  </r>
  <r>
    <x v="4125"/>
    <n v="18"/>
    <n v="26.7"/>
    <d v="1899-12-30T15:57:00"/>
    <n v="10.8"/>
    <d v="1899-12-30T05:59:00"/>
    <n v="15.9"/>
    <s v="Thu"/>
    <n v="90748589"/>
    <n v="2121098"/>
    <s v="04-18"/>
    <x v="11"/>
    <n v="4"/>
    <x v="17"/>
    <s v=""/>
  </r>
  <r>
    <x v="4126"/>
    <n v="20.2"/>
    <n v="28.8"/>
    <d v="1899-12-30T15:57:00"/>
    <n v="11"/>
    <d v="1899-12-30T05:30:00"/>
    <n v="17.8"/>
    <s v="Fri"/>
    <n v="87429665"/>
    <n v="2044710"/>
    <s v="04-19"/>
    <x v="11"/>
    <n v="4"/>
    <x v="18"/>
    <s v=""/>
  </r>
  <r>
    <x v="4127"/>
    <n v="15.4"/>
    <n v="19.100000000000001"/>
    <d v="1899-12-30T00:01:00"/>
    <n v="13.9"/>
    <d v="1899-12-30T18:10:00"/>
    <n v="5.2"/>
    <s v="Sat"/>
    <n v="77763642"/>
    <n v="1816414"/>
    <s v="04-20"/>
    <x v="11"/>
    <n v="4"/>
    <x v="19"/>
    <s v=""/>
  </r>
  <r>
    <x v="4128"/>
    <n v="15.5"/>
    <n v="17.100000000000001"/>
    <d v="1899-12-30T15:00:00"/>
    <n v="14.1"/>
    <d v="1899-12-30T03:56:00"/>
    <n v="3"/>
    <s v="Sun"/>
    <n v="72086170"/>
    <n v="1683181"/>
    <s v="04-21"/>
    <x v="11"/>
    <n v="4"/>
    <x v="20"/>
    <s v=""/>
  </r>
  <r>
    <x v="4129"/>
    <n v="15"/>
    <n v="17.7"/>
    <d v="1899-12-30T15:31:00"/>
    <n v="12.8"/>
    <d v="1899-12-30T23:55:00"/>
    <n v="4.9000000000000004"/>
    <s v="Mon"/>
    <n v="94016951"/>
    <n v="2193135"/>
    <s v="04-22"/>
    <x v="11"/>
    <n v="4"/>
    <x v="21"/>
    <s v=""/>
  </r>
  <r>
    <x v="4130"/>
    <n v="14"/>
    <n v="17.7"/>
    <d v="1899-12-30T11:55:00"/>
    <n v="11.1"/>
    <d v="1899-12-30T23:55:00"/>
    <n v="6.6"/>
    <s v="Tue"/>
    <n v="101787994"/>
    <n v="2374594"/>
    <s v="04-23"/>
    <x v="11"/>
    <n v="4"/>
    <x v="22"/>
    <s v=""/>
  </r>
  <r>
    <x v="4131"/>
    <n v="14.2"/>
    <n v="20.7"/>
    <d v="1899-12-30T16:58:00"/>
    <n v="10.4"/>
    <d v="1899-12-30T01:18:00"/>
    <n v="10.3"/>
    <s v="Wed"/>
    <n v="101177763"/>
    <n v="2361882"/>
    <s v="04-24"/>
    <x v="11"/>
    <n v="4"/>
    <x v="23"/>
    <s v=""/>
  </r>
  <r>
    <x v="4132"/>
    <n v="18.5"/>
    <n v="27"/>
    <d v="1899-12-30T16:37:00"/>
    <n v="11.6"/>
    <d v="1899-12-30T01:27:00"/>
    <n v="15.4"/>
    <s v="Thu"/>
    <n v="93912283"/>
    <n v="2191753"/>
    <s v="04-25"/>
    <x v="11"/>
    <n v="4"/>
    <x v="24"/>
    <s v=""/>
  </r>
  <r>
    <x v="4133"/>
    <n v="18.399999999999999"/>
    <n v="25.5"/>
    <d v="1899-12-30T16:38:00"/>
    <n v="12.3"/>
    <d v="1899-12-30T05:48:00"/>
    <n v="13.2"/>
    <s v="Fri"/>
    <n v="88188943"/>
    <n v="2062741"/>
    <s v="04-26"/>
    <x v="11"/>
    <n v="4"/>
    <x v="25"/>
    <s v=""/>
  </r>
  <r>
    <x v="4134"/>
    <n v="20.9"/>
    <n v="30.5"/>
    <d v="1899-12-30T16:47:00"/>
    <n v="12.1"/>
    <d v="1899-12-30T05:37:00"/>
    <n v="18.399999999999999"/>
    <s v="Sat"/>
    <n v="72146008"/>
    <n v="1693622"/>
    <s v="04-27"/>
    <x v="11"/>
    <n v="4"/>
    <x v="26"/>
    <s v=""/>
  </r>
  <r>
    <x v="4135"/>
    <n v="19.3"/>
    <n v="28.4"/>
    <d v="1899-12-30T14:00:00"/>
    <n v="12.5"/>
    <d v="1899-12-30T05:39:00"/>
    <n v="15.9"/>
    <s v="Sun"/>
    <n v="62768884"/>
    <n v="1474673"/>
    <s v="04-28"/>
    <x v="11"/>
    <n v="4"/>
    <x v="27"/>
    <s v=""/>
  </r>
  <r>
    <x v="4136"/>
    <n v="14.6"/>
    <n v="16.100000000000001"/>
    <d v="1899-12-30T14:20:00"/>
    <n v="13.3"/>
    <d v="1899-12-30T07:01:00"/>
    <n v="2.8"/>
    <s v="Mon"/>
    <n v="85828232"/>
    <n v="2015825"/>
    <s v="04-29"/>
    <x v="11"/>
    <n v="4"/>
    <x v="28"/>
    <s v=""/>
  </r>
  <r>
    <x v="4137"/>
    <n v="16.5"/>
    <n v="22.9"/>
    <d v="1899-12-30T15:45:00"/>
    <n v="12.3"/>
    <d v="1899-12-30T23:29:00"/>
    <n v="10.6"/>
    <s v="Tue"/>
    <n v="89179627"/>
    <n v="2088029"/>
    <s v="04-30"/>
    <x v="11"/>
    <n v="4"/>
    <x v="29"/>
    <s v=""/>
  </r>
  <r>
    <x v="4138"/>
    <n v="13"/>
    <n v="18.100000000000001"/>
    <d v="1899-12-30T14:35:00"/>
    <n v="9.5"/>
    <d v="1899-12-30T05:12:00"/>
    <n v="8.6"/>
    <s v="Wed"/>
    <n v="86112408"/>
    <n v="2014477"/>
    <s v="05-01"/>
    <x v="11"/>
    <n v="5"/>
    <x v="0"/>
    <s v=""/>
  </r>
  <r>
    <x v="4139"/>
    <n v="15.9"/>
    <n v="25.1"/>
    <d v="1899-12-30T16:49:00"/>
    <n v="6.6"/>
    <d v="1899-12-30T05:39:00"/>
    <n v="18.5"/>
    <s v="Thu"/>
    <n v="96563519"/>
    <n v="2259965"/>
    <s v="05-02"/>
    <x v="11"/>
    <n v="5"/>
    <x v="1"/>
    <s v=""/>
  </r>
  <r>
    <x v="4140"/>
    <n v="19.2"/>
    <n v="28.4"/>
    <d v="1899-12-30T15:45:00"/>
    <n v="9.8000000000000007"/>
    <d v="1899-12-30T05:44:00"/>
    <n v="18.600000000000001"/>
    <s v="Fri"/>
    <n v="91895562"/>
    <n v="2158442"/>
    <s v="05-03"/>
    <x v="11"/>
    <n v="5"/>
    <x v="2"/>
    <s v=""/>
  </r>
  <r>
    <x v="4141"/>
    <n v="20.399999999999999"/>
    <n v="29.3"/>
    <d v="1899-12-30T15:59:00"/>
    <n v="10.199999999999999"/>
    <d v="1899-12-30T05:37:00"/>
    <n v="19.100000000000001"/>
    <s v="Sat"/>
    <n v="69943400"/>
    <n v="1643132"/>
    <s v="05-04"/>
    <x v="11"/>
    <n v="5"/>
    <x v="3"/>
    <s v=""/>
  </r>
  <r>
    <x v="4142"/>
    <n v="18.8"/>
    <n v="21.2"/>
    <d v="1899-12-30T02:21:00"/>
    <n v="17.399999999999999"/>
    <d v="1899-12-30T17:09:00"/>
    <n v="3.8"/>
    <s v="Sun"/>
    <n v="64202462"/>
    <n v="1506263"/>
    <s v="05-05"/>
    <x v="11"/>
    <n v="5"/>
    <x v="4"/>
    <s v="어린이날"/>
  </r>
  <r>
    <x v="4143"/>
    <n v="20.100000000000001"/>
    <n v="24.4"/>
    <d v="1899-12-30T11:46:00"/>
    <n v="17.2"/>
    <d v="1899-12-30T00:48:00"/>
    <n v="7.2"/>
    <s v="Mon"/>
    <n v="66321731"/>
    <n v="1554892"/>
    <s v="05-06"/>
    <x v="11"/>
    <n v="5"/>
    <x v="5"/>
    <s v="어린이날 대체 휴일"/>
  </r>
  <r>
    <x v="4144"/>
    <n v="14.1"/>
    <n v="18.399999999999999"/>
    <d v="1899-12-30T13:26:00"/>
    <n v="10.9"/>
    <d v="1899-12-30T22:42:00"/>
    <n v="7.5"/>
    <s v="Tue"/>
    <n v="90572062"/>
    <n v="2124833"/>
    <s v="05-07"/>
    <x v="11"/>
    <n v="5"/>
    <x v="6"/>
    <s v=""/>
  </r>
  <r>
    <x v="4145"/>
    <n v="13"/>
    <n v="17.7"/>
    <d v="1899-12-30T16:10:00"/>
    <n v="9.6"/>
    <d v="1899-12-30T23:56:00"/>
    <n v="8.1"/>
    <s v="Wed"/>
    <n v="97024266"/>
    <n v="2276153"/>
    <s v="05-08"/>
    <x v="11"/>
    <n v="5"/>
    <x v="7"/>
    <s v=""/>
  </r>
  <r>
    <x v="4146"/>
    <n v="16.8"/>
    <n v="25.6"/>
    <d v="1899-12-30T16:41:00"/>
    <n v="6.9"/>
    <d v="1899-12-30T05:00:00"/>
    <n v="18.7"/>
    <s v="Thu"/>
    <n v="94350156"/>
    <n v="2213223"/>
    <s v="05-09"/>
    <x v="11"/>
    <n v="5"/>
    <x v="8"/>
    <s v=""/>
  </r>
  <r>
    <x v="4147"/>
    <n v="19.899999999999999"/>
    <n v="29.8"/>
    <d v="1899-12-30T15:30:00"/>
    <n v="10.5"/>
    <d v="1899-12-30T05:38:00"/>
    <n v="19.3"/>
    <s v="Fri"/>
    <n v="86036426"/>
    <n v="2017142"/>
    <s v="05-10"/>
    <x v="11"/>
    <n v="5"/>
    <x v="9"/>
    <s v=""/>
  </r>
  <r>
    <x v="4148"/>
    <n v="19.899999999999999"/>
    <n v="25.1"/>
    <d v="1899-12-30T16:15:00"/>
    <n v="12.8"/>
    <d v="1899-12-30T05:17:00"/>
    <n v="12.3"/>
    <s v="Sat"/>
    <n v="70022646"/>
    <n v="1637659"/>
    <s v="05-11"/>
    <x v="11"/>
    <n v="5"/>
    <x v="10"/>
    <s v=""/>
  </r>
  <r>
    <x v="4149"/>
    <n v="19.3"/>
    <n v="24.1"/>
    <d v="1899-12-30T14:13:00"/>
    <n v="16.399999999999999"/>
    <d v="1899-12-30T06:17:00"/>
    <n v="7.7"/>
    <s v="Sun"/>
    <n v="61599051"/>
    <n v="1438622"/>
    <s v="05-12"/>
    <x v="11"/>
    <n v="5"/>
    <x v="11"/>
    <s v=""/>
  </r>
  <r>
    <x v="4150"/>
    <n v="19"/>
    <n v="26.1"/>
    <d v="1899-12-30T15:24:00"/>
    <n v="11.2"/>
    <d v="1899-12-30T05:36:00"/>
    <n v="14.9"/>
    <s v="Mon"/>
    <n v="81205882"/>
    <n v="1898787"/>
    <s v="05-13"/>
    <x v="11"/>
    <n v="5"/>
    <x v="12"/>
    <s v=""/>
  </r>
  <r>
    <x v="4151"/>
    <n v="20.100000000000001"/>
    <n v="28.5"/>
    <d v="1899-12-30T16:16:00"/>
    <n v="10.7"/>
    <d v="1899-12-30T05:23:00"/>
    <n v="17.8"/>
    <s v="Tue"/>
    <n v="83027404"/>
    <n v="1946287"/>
    <s v="05-14"/>
    <x v="11"/>
    <n v="5"/>
    <x v="13"/>
    <s v=""/>
  </r>
  <r>
    <x v="4152"/>
    <n v="18.399999999999999"/>
    <n v="27.9"/>
    <d v="1899-12-30T16:15:00"/>
    <n v="10.6"/>
    <d v="1899-12-30T23:51:00"/>
    <n v="17.3"/>
    <s v="Wed"/>
    <n v="73725803"/>
    <n v="1726560"/>
    <s v="05-15"/>
    <x v="11"/>
    <n v="5"/>
    <x v="14"/>
    <s v="부처님오신날"/>
  </r>
  <r>
    <x v="4153"/>
    <n v="15.5"/>
    <n v="22.4"/>
    <d v="1899-12-30T16:13:00"/>
    <n v="8.5"/>
    <d v="1899-12-30T04:55:00"/>
    <n v="13.9"/>
    <s v="Thu"/>
    <n v="86553850"/>
    <n v="2027367"/>
    <s v="05-16"/>
    <x v="11"/>
    <n v="5"/>
    <x v="15"/>
    <s v=""/>
  </r>
  <r>
    <x v="4154"/>
    <n v="19.100000000000001"/>
    <n v="28.4"/>
    <d v="1899-12-30T15:57:00"/>
    <n v="10"/>
    <d v="1899-12-30T05:45:00"/>
    <n v="18.399999999999999"/>
    <s v="Fri"/>
    <n v="82720865"/>
    <n v="1938945"/>
    <s v="05-17"/>
    <x v="11"/>
    <n v="5"/>
    <x v="16"/>
    <s v=""/>
  </r>
  <r>
    <x v="4155"/>
    <n v="21.4"/>
    <n v="30.6"/>
    <d v="1899-12-30T16:02:00"/>
    <n v="12.1"/>
    <d v="1899-12-30T05:22:00"/>
    <n v="18.5"/>
    <s v="Sat"/>
    <n v="65446104"/>
    <n v="1533206"/>
    <s v="05-18"/>
    <x v="11"/>
    <n v="5"/>
    <x v="17"/>
    <s v=""/>
  </r>
  <r>
    <x v="4156"/>
    <n v="23"/>
    <n v="31.5"/>
    <d v="1899-12-30T16:02:00"/>
    <n v="14.6"/>
    <d v="1899-12-30T04:15:00"/>
    <n v="16.899999999999999"/>
    <s v="Sun"/>
    <n v="56678216"/>
    <n v="1327450"/>
    <s v="05-19"/>
    <x v="11"/>
    <n v="5"/>
    <x v="18"/>
    <s v=""/>
  </r>
  <r>
    <x v="4157"/>
    <n v="21"/>
    <n v="29"/>
    <d v="1899-12-30T16:22:00"/>
    <n v="14.4"/>
    <d v="1899-12-30T05:17:00"/>
    <n v="14.6"/>
    <s v="Mon"/>
    <n v="75327354"/>
    <n v="1766891"/>
    <s v="05-20"/>
    <x v="11"/>
    <n v="5"/>
    <x v="19"/>
    <s v=""/>
  </r>
  <r>
    <x v="4158"/>
    <n v="17.8"/>
    <n v="22.8"/>
    <d v="1899-12-30T14:59:00"/>
    <n v="14.5"/>
    <d v="1899-12-30T23:50:00"/>
    <n v="8.3000000000000007"/>
    <s v="Tue"/>
    <n v="80175432"/>
    <n v="1887234"/>
    <s v="05-21"/>
    <x v="11"/>
    <n v="5"/>
    <x v="20"/>
    <s v=""/>
  </r>
  <r>
    <x v="4159"/>
    <n v="21.7"/>
    <n v="30.7"/>
    <d v="1899-12-30T16:58:00"/>
    <n v="11.8"/>
    <d v="1899-12-30T05:24:00"/>
    <n v="18.899999999999999"/>
    <s v="Wed"/>
    <n v="80277416"/>
    <n v="1890037"/>
    <s v="05-22"/>
    <x v="11"/>
    <n v="5"/>
    <x v="21"/>
    <s v=""/>
  </r>
  <r>
    <x v="4160"/>
    <n v="25.3"/>
    <n v="32.5"/>
    <d v="1899-12-30T15:34:00"/>
    <n v="18.3"/>
    <d v="1899-12-30T06:04:00"/>
    <n v="14.2"/>
    <s v="Thu"/>
    <n v="79191451"/>
    <n v="1861249"/>
    <s v="05-23"/>
    <x v="11"/>
    <n v="5"/>
    <x v="22"/>
    <s v=""/>
  </r>
  <r>
    <x v="4161"/>
    <n v="21.2"/>
    <n v="26.8"/>
    <d v="1899-12-30T12:08:00"/>
    <n v="16.8"/>
    <d v="1899-12-30T05:22:00"/>
    <n v="10"/>
    <s v="Fri"/>
    <n v="76937286"/>
    <n v="1809627"/>
    <s v="05-24"/>
    <x v="11"/>
    <n v="5"/>
    <x v="23"/>
    <s v=""/>
  </r>
  <r>
    <x v="4162"/>
    <n v="19.600000000000001"/>
    <n v="23.9"/>
    <d v="1899-12-30T14:29:00"/>
    <n v="16.600000000000001"/>
    <d v="1899-12-30T23:59:00"/>
    <n v="7.3"/>
    <s v="Sat"/>
    <n v="61572628"/>
    <n v="1449051"/>
    <s v="05-25"/>
    <x v="11"/>
    <n v="5"/>
    <x v="24"/>
    <s v=""/>
  </r>
  <r>
    <x v="4163"/>
    <n v="20.8"/>
    <n v="28"/>
    <d v="1899-12-30T13:46:00"/>
    <n v="14.2"/>
    <d v="1899-12-30T05:19:00"/>
    <n v="13.8"/>
    <s v="Sun"/>
    <n v="54636714"/>
    <n v="1283739"/>
    <s v="05-26"/>
    <x v="11"/>
    <n v="5"/>
    <x v="25"/>
    <s v=""/>
  </r>
  <r>
    <x v="4164"/>
    <n v="21.5"/>
    <n v="24.9"/>
    <d v="1899-12-30T14:11:00"/>
    <n v="18.5"/>
    <d v="1899-12-30T06:46:00"/>
    <n v="6.4"/>
    <s v="Mon"/>
    <n v="74844329"/>
    <n v="1763130"/>
    <s v="05-27"/>
    <x v="11"/>
    <n v="5"/>
    <x v="26"/>
    <s v=""/>
  </r>
  <r>
    <x v="4165"/>
    <n v="18.600000000000001"/>
    <n v="24.4"/>
    <d v="1899-12-30T13:11:00"/>
    <n v="13.6"/>
    <d v="1899-12-30T23:58:00"/>
    <n v="10.8"/>
    <s v="Tue"/>
    <n v="78163386"/>
    <n v="1843336"/>
    <s v="05-28"/>
    <x v="11"/>
    <n v="5"/>
    <x v="27"/>
    <s v=""/>
  </r>
  <r>
    <x v="4166"/>
    <n v="20.9"/>
    <n v="29.2"/>
    <d v="1899-12-30T17:25:00"/>
    <n v="10.4"/>
    <d v="1899-12-30T05:17:00"/>
    <n v="18.8"/>
    <s v="Wed"/>
    <n v="78864841"/>
    <n v="1858585"/>
    <s v="05-29"/>
    <x v="11"/>
    <n v="5"/>
    <x v="28"/>
    <s v=""/>
  </r>
  <r>
    <x v="4167"/>
    <n v="21.6"/>
    <n v="27.5"/>
    <d v="1899-12-30T15:53:00"/>
    <n v="16.5"/>
    <d v="1899-12-30T05:30:00"/>
    <n v="11"/>
    <s v="Thu"/>
    <n v="78617219"/>
    <n v="1852881"/>
    <s v="05-30"/>
    <x v="11"/>
    <n v="5"/>
    <x v="29"/>
    <s v=""/>
  </r>
  <r>
    <x v="4168"/>
    <n v="24"/>
    <n v="29.8"/>
    <d v="1899-12-30T16:20:00"/>
    <n v="19.5"/>
    <d v="1899-12-30T02:38:00"/>
    <n v="10.3"/>
    <s v="Fri"/>
    <n v="76523254"/>
    <n v="1804038"/>
    <s v="05-31"/>
    <x v="11"/>
    <n v="5"/>
    <x v="30"/>
    <s v=""/>
  </r>
  <r>
    <x v="4169"/>
    <n v="22"/>
    <n v="27.5"/>
    <d v="1899-12-30T15:10:00"/>
    <n v="17.3"/>
    <d v="1899-12-30T23:53:00"/>
    <n v="10.199999999999999"/>
    <s v="Sat"/>
    <n v="60407007"/>
    <n v="1418488"/>
    <s v="06-01"/>
    <x v="11"/>
    <n v="6"/>
    <x v="0"/>
    <s v=""/>
  </r>
  <r>
    <x v="4170"/>
    <n v="20.100000000000001"/>
    <n v="26.7"/>
    <d v="1899-12-30T15:29:00"/>
    <n v="15"/>
    <d v="1899-12-30T04:27:00"/>
    <n v="11.7"/>
    <s v="Sun"/>
    <n v="52381091"/>
    <n v="1227690"/>
    <s v="06-02"/>
    <x v="11"/>
    <n v="6"/>
    <x v="1"/>
    <s v=""/>
  </r>
  <r>
    <x v="4171"/>
    <n v="19.399999999999999"/>
    <n v="25.4"/>
    <d v="1899-12-30T15:12:00"/>
    <n v="16.100000000000001"/>
    <d v="1899-12-30T05:35:00"/>
    <n v="9.3000000000000007"/>
    <s v="Mon"/>
    <n v="74211600"/>
    <n v="1741643"/>
    <s v="06-03"/>
    <x v="11"/>
    <n v="6"/>
    <x v="2"/>
    <s v=""/>
  </r>
  <r>
    <x v="4172"/>
    <n v="19.8"/>
    <n v="26.3"/>
    <d v="1899-12-30T16:14:00"/>
    <n v="13.1"/>
    <d v="1899-12-30T05:37:00"/>
    <n v="13.2"/>
    <s v="Tue"/>
    <n v="78559326"/>
    <n v="1851365"/>
    <s v="06-04"/>
    <x v="11"/>
    <n v="6"/>
    <x v="3"/>
    <s v=""/>
  </r>
  <r>
    <x v="4173"/>
    <n v="21.4"/>
    <n v="28.9"/>
    <d v="1899-12-30T15:21:00"/>
    <n v="12.5"/>
    <d v="1899-12-30T05:15:00"/>
    <n v="16.399999999999999"/>
    <s v="Wed"/>
    <n v="78382140"/>
    <n v="1851510"/>
    <s v="06-05"/>
    <x v="11"/>
    <n v="6"/>
    <x v="4"/>
    <s v=""/>
  </r>
  <r>
    <x v="4174"/>
    <n v="22"/>
    <n v="27.9"/>
    <d v="1899-12-30T16:33:00"/>
    <n v="16.2"/>
    <d v="1899-12-30T05:19:00"/>
    <n v="11.7"/>
    <s v="Thu"/>
    <n v="67151181"/>
    <n v="1586261"/>
    <s v="06-06"/>
    <x v="11"/>
    <n v="6"/>
    <x v="5"/>
    <s v="현충일"/>
  </r>
  <r>
    <x v="4175"/>
    <n v="23.9"/>
    <n v="30.3"/>
    <d v="1899-12-30T15:27:00"/>
    <n v="16.5"/>
    <d v="1899-12-30T04:57:00"/>
    <n v="13.8"/>
    <s v="Fri"/>
    <n v="71530523"/>
    <n v="1691037"/>
    <s v="06-07"/>
    <x v="11"/>
    <n v="6"/>
    <x v="6"/>
    <s v=""/>
  </r>
  <r>
    <x v="4176"/>
    <n v="19.899999999999999"/>
    <n v="23.2"/>
    <d v="1899-12-30T09:52:00"/>
    <n v="18.7"/>
    <d v="1899-12-30T22:38:00"/>
    <n v="4.5"/>
    <s v="Sat"/>
    <n v="61354811"/>
    <n v="1448355"/>
    <s v="06-08"/>
    <x v="11"/>
    <n v="6"/>
    <x v="7"/>
    <s v=""/>
  </r>
  <r>
    <x v="4177"/>
    <n v="23.1"/>
    <n v="29.4"/>
    <d v="1899-12-30T16:39:00"/>
    <n v="18.7"/>
    <d v="1899-12-30T00:52:00"/>
    <n v="10.7"/>
    <s v="Sun"/>
    <n v="54422297"/>
    <n v="1283909"/>
    <s v="06-09"/>
    <x v="11"/>
    <n v="6"/>
    <x v="8"/>
    <s v=""/>
  </r>
  <r>
    <x v="4178"/>
    <n v="26"/>
    <n v="33.4"/>
    <d v="1899-12-30T16:41:00"/>
    <n v="18.5"/>
    <d v="1899-12-30T04:03:00"/>
    <n v="14.9"/>
    <s v="Mon"/>
    <n v="73890763"/>
    <n v="1741021"/>
    <s v="06-10"/>
    <x v="11"/>
    <n v="6"/>
    <x v="9"/>
    <s v=""/>
  </r>
  <r>
    <x v="4179"/>
    <n v="27.5"/>
    <n v="34.5"/>
    <d v="1899-12-30T15:44:00"/>
    <n v="20.6"/>
    <d v="1899-12-30T04:55:00"/>
    <n v="13.9"/>
    <s v="Tue"/>
    <n v="76598025"/>
    <n v="1804091"/>
    <s v="06-11"/>
    <x v="11"/>
    <n v="6"/>
    <x v="10"/>
    <s v=""/>
  </r>
  <r>
    <x v="4180"/>
    <n v="27.9"/>
    <n v="33.9"/>
    <d v="1899-12-30T16:30:00"/>
    <n v="21.8"/>
    <d v="1899-12-30T05:10:00"/>
    <n v="12.1"/>
    <s v="Wed"/>
    <n v="77155091"/>
    <n v="1818005"/>
    <s v="06-12"/>
    <x v="11"/>
    <n v="6"/>
    <x v="11"/>
    <s v=""/>
  </r>
  <r>
    <x v="4181"/>
    <n v="27.7"/>
    <n v="35.6"/>
    <d v="1899-12-30T16:03:00"/>
    <n v="21.5"/>
    <d v="1899-12-30T05:29:00"/>
    <n v="14.1"/>
    <s v="Thu"/>
    <n v="75684203"/>
    <n v="1784143"/>
    <s v="06-13"/>
    <x v="11"/>
    <n v="6"/>
    <x v="12"/>
    <s v=""/>
  </r>
  <r>
    <x v="4182"/>
    <n v="27.5"/>
    <n v="35.1"/>
    <d v="1899-12-30T15:39:00"/>
    <n v="19.600000000000001"/>
    <d v="1899-12-30T05:24:00"/>
    <n v="15.5"/>
    <s v="Fri"/>
    <n v="72874675"/>
    <n v="1719961"/>
    <s v="06-14"/>
    <x v="11"/>
    <n v="6"/>
    <x v="13"/>
    <s v=""/>
  </r>
  <r>
    <x v="4183"/>
    <n v="25.4"/>
    <n v="32.200000000000003"/>
    <d v="1899-12-30T12:02:00"/>
    <n v="21.7"/>
    <d v="1899-12-30T23:51:00"/>
    <n v="10.5"/>
    <s v="Sat"/>
    <n v="57622413"/>
    <n v="1360583"/>
    <s v="06-15"/>
    <x v="11"/>
    <n v="6"/>
    <x v="14"/>
    <s v=""/>
  </r>
  <r>
    <x v="4184"/>
    <n v="26.2"/>
    <n v="31.5"/>
    <d v="1899-12-30T15:49:00"/>
    <n v="21.5"/>
    <d v="1899-12-30T02:28:00"/>
    <n v="10"/>
    <s v="Sun"/>
    <n v="48962774"/>
    <n v="1156433"/>
    <s v="06-16"/>
    <x v="11"/>
    <n v="6"/>
    <x v="15"/>
    <s v=""/>
  </r>
  <r>
    <x v="4185"/>
    <n v="24.8"/>
    <n v="30"/>
    <d v="1899-12-30T12:24:00"/>
    <n v="19.2"/>
    <d v="1899-12-30T05:25:00"/>
    <n v="10.8"/>
    <s v="Mon"/>
    <n v="70721496"/>
    <n v="1671445"/>
    <s v="06-17"/>
    <x v="11"/>
    <n v="6"/>
    <x v="16"/>
    <s v=""/>
  </r>
  <r>
    <x v="4186"/>
    <n v="28.3"/>
    <n v="35.4"/>
    <d v="1899-12-30T17:08:00"/>
    <n v="19.5"/>
    <d v="1899-12-30T04:25:00"/>
    <n v="15.9"/>
    <s v="Tue"/>
    <n v="74385748"/>
    <n v="1755954"/>
    <s v="06-18"/>
    <x v="11"/>
    <n v="6"/>
    <x v="17"/>
    <s v=""/>
  </r>
  <r>
    <x v="4187"/>
    <n v="29.3"/>
    <n v="36.799999999999997"/>
    <d v="1899-12-30T16:05:00"/>
    <n v="21.4"/>
    <d v="1899-12-30T05:30:00"/>
    <n v="15.4"/>
    <s v="Wed"/>
    <n v="74145073"/>
    <n v="1749982"/>
    <s v="06-19"/>
    <x v="11"/>
    <n v="6"/>
    <x v="18"/>
    <s v=""/>
  </r>
  <r>
    <x v="4188"/>
    <n v="25"/>
    <n v="28.8"/>
    <d v="1899-12-30T14:08:00"/>
    <n v="21.1"/>
    <d v="1899-12-30T05:33:00"/>
    <n v="7.7"/>
    <s v="Thu"/>
    <n v="76102482"/>
    <n v="1797747"/>
    <s v="06-20"/>
    <x v="11"/>
    <n v="6"/>
    <x v="19"/>
    <s v=""/>
  </r>
  <r>
    <x v="4189"/>
    <n v="26.2"/>
    <n v="30.8"/>
    <d v="1899-12-30T15:22:00"/>
    <n v="21.2"/>
    <d v="1899-12-30T05:20:00"/>
    <n v="9.6"/>
    <s v="Fri"/>
    <n v="74897022"/>
    <n v="1769467"/>
    <s v="06-21"/>
    <x v="11"/>
    <n v="6"/>
    <x v="20"/>
    <s v=""/>
  </r>
  <r>
    <x v="4190"/>
    <n v="23.4"/>
    <n v="24.5"/>
    <d v="1899-12-30T00:01:00"/>
    <n v="22.3"/>
    <d v="1899-12-30T10:10:00"/>
    <n v="2.2000000000000002"/>
    <s v="Sat"/>
    <n v="59042636"/>
    <n v="1392288"/>
    <s v="06-22"/>
    <x v="11"/>
    <n v="6"/>
    <x v="21"/>
    <s v=""/>
  </r>
  <r>
    <x v="4191"/>
    <n v="26.1"/>
    <n v="30"/>
    <d v="1899-12-30T17:10:00"/>
    <n v="23.4"/>
    <d v="1899-12-30T00:01:00"/>
    <n v="6.6"/>
    <s v="Sun"/>
    <n v="48675042"/>
    <n v="1147043"/>
    <s v="06-23"/>
    <x v="11"/>
    <n v="6"/>
    <x v="22"/>
    <s v=""/>
  </r>
  <r>
    <x v="4192"/>
    <n v="26.8"/>
    <n v="32.6"/>
    <d v="1899-12-30T15:01:00"/>
    <n v="21.8"/>
    <d v="1899-12-30T05:22:00"/>
    <n v="10.8"/>
    <s v="Mon"/>
    <n v="69762827"/>
    <n v="1645947"/>
    <s v="06-24"/>
    <x v="11"/>
    <n v="6"/>
    <x v="23"/>
    <s v=""/>
  </r>
  <r>
    <x v="4193"/>
    <n v="24.8"/>
    <n v="29.6"/>
    <d v="1899-12-30T15:19:00"/>
    <n v="20.9"/>
    <d v="1899-12-30T06:14:00"/>
    <n v="8.6999999999999993"/>
    <s v="Tue"/>
    <n v="73245392"/>
    <n v="1725601"/>
    <s v="06-25"/>
    <x v="11"/>
    <n v="6"/>
    <x v="24"/>
    <s v=""/>
  </r>
  <r>
    <x v="4194"/>
    <n v="24.8"/>
    <n v="30.8"/>
    <d v="1899-12-30T16:03:00"/>
    <n v="19.600000000000001"/>
    <d v="1899-12-30T05:37:00"/>
    <n v="11.2"/>
    <s v="Wed"/>
    <n v="75743548"/>
    <n v="1783114"/>
    <s v="06-26"/>
    <x v="11"/>
    <n v="6"/>
    <x v="25"/>
    <s v=""/>
  </r>
  <r>
    <x v="4195"/>
    <n v="22"/>
    <n v="26.2"/>
    <d v="1899-12-30T16:14:00"/>
    <n v="18.100000000000001"/>
    <d v="1899-12-30T05:23:00"/>
    <n v="8.1"/>
    <s v="Thu"/>
    <n v="76625439"/>
    <n v="1803054"/>
    <s v="06-27"/>
    <x v="11"/>
    <n v="6"/>
    <x v="26"/>
    <s v=""/>
  </r>
  <r>
    <x v="4196"/>
    <n v="26"/>
    <n v="34.1"/>
    <d v="1899-12-30T17:00:00"/>
    <n v="18.2"/>
    <d v="1899-12-30T05:00:00"/>
    <n v="15.9"/>
    <s v="Fri"/>
    <n v="73231695"/>
    <n v="1723115"/>
    <s v="06-28"/>
    <x v="11"/>
    <n v="6"/>
    <x v="27"/>
    <s v=""/>
  </r>
  <r>
    <x v="4197"/>
    <n v="24.5"/>
    <n v="29.8"/>
    <d v="1899-12-30T13:06:00"/>
    <n v="22"/>
    <d v="1899-12-30T05:17:00"/>
    <n v="7.8"/>
    <s v="Sat"/>
    <n v="58353129"/>
    <n v="1372868"/>
    <s v="06-29"/>
    <x v="11"/>
    <n v="6"/>
    <x v="28"/>
    <s v=""/>
  </r>
  <r>
    <x v="4198"/>
    <n v="26.2"/>
    <n v="31"/>
    <d v="1899-12-30T13:51:00"/>
    <n v="23.6"/>
    <d v="1899-12-30T00:01:00"/>
    <n v="7.4"/>
    <s v="Sun"/>
    <n v="47910595"/>
    <n v="1126881"/>
    <s v="06-30"/>
    <x v="11"/>
    <n v="6"/>
    <x v="29"/>
    <s v=""/>
  </r>
  <r>
    <x v="4199"/>
    <n v="28"/>
    <n v="32.5"/>
    <d v="1899-12-30T14:08:00"/>
    <n v="24.4"/>
    <d v="1899-12-30T03:24:00"/>
    <n v="8.1"/>
    <s v="Mon"/>
    <n v="71202090"/>
    <n v="1676496"/>
    <s v="07-01"/>
    <x v="11"/>
    <n v="7"/>
    <x v="0"/>
    <s v=""/>
  </r>
  <r>
    <x v="4200"/>
    <n v="25.2"/>
    <n v="27.9"/>
    <d v="1899-12-30T16:58:00"/>
    <n v="21.9"/>
    <d v="1899-12-30T06:59:00"/>
    <n v="6"/>
    <s v="Tue"/>
    <n v="74347355"/>
    <n v="1749530"/>
    <s v="07-02"/>
    <x v="11"/>
    <n v="7"/>
    <x v="1"/>
    <s v=""/>
  </r>
  <r>
    <x v="4201"/>
    <n v="28.9"/>
    <n v="33.9"/>
    <d v="1899-12-30T17:04:00"/>
    <n v="24.9"/>
    <d v="1899-12-30T07:47:00"/>
    <n v="9"/>
    <s v="Wed"/>
    <n v="74804200"/>
    <n v="1758504"/>
    <s v="07-03"/>
    <x v="11"/>
    <n v="7"/>
    <x v="2"/>
    <s v=""/>
  </r>
  <r>
    <x v="4202"/>
    <n v="29"/>
    <n v="34.799999999999997"/>
    <d v="1899-12-30T16:50:00"/>
    <n v="22.9"/>
    <d v="1899-12-30T05:28:00"/>
    <n v="11.9"/>
    <s v="Thu"/>
    <n v="75556191"/>
    <n v="1776317"/>
    <s v="07-04"/>
    <x v="11"/>
    <n v="7"/>
    <x v="3"/>
    <s v=""/>
  </r>
  <r>
    <x v="4203"/>
    <n v="29"/>
    <n v="32.799999999999997"/>
    <d v="1899-12-30T13:50:00"/>
    <n v="26"/>
    <d v="1899-12-30T23:44:00"/>
    <n v="6.8"/>
    <s v="Fri"/>
    <n v="73120029"/>
    <n v="1718448"/>
    <s v="07-05"/>
    <x v="11"/>
    <n v="7"/>
    <x v="4"/>
    <s v=""/>
  </r>
  <r>
    <x v="4204"/>
    <n v="28.7"/>
    <n v="32.9"/>
    <d v="1899-12-30T14:36:00"/>
    <n v="24.5"/>
    <d v="1899-12-30T04:34:00"/>
    <n v="8.4"/>
    <s v="Sat"/>
    <n v="58466580"/>
    <n v="1373845"/>
    <s v="07-06"/>
    <x v="11"/>
    <n v="7"/>
    <x v="5"/>
    <s v=""/>
  </r>
  <r>
    <x v="4205"/>
    <n v="29"/>
    <n v="32.4"/>
    <d v="1899-12-30T15:50:00"/>
    <n v="24.6"/>
    <d v="1899-12-30T13:12:00"/>
    <n v="7.8"/>
    <s v="Sun"/>
    <n v="50835093"/>
    <n v="1194347"/>
    <s v="07-07"/>
    <x v="11"/>
    <n v="7"/>
    <x v="6"/>
    <s v=""/>
  </r>
  <r>
    <x v="4206"/>
    <n v="27.2"/>
    <n v="29.2"/>
    <d v="1899-12-30T13:19:00"/>
    <n v="26.2"/>
    <d v="1899-12-30T19:52:00"/>
    <n v="3"/>
    <s v="Mon"/>
    <n v="68788150"/>
    <n v="1616064"/>
    <s v="07-08"/>
    <x v="11"/>
    <n v="7"/>
    <x v="7"/>
    <s v=""/>
  </r>
  <r>
    <x v="4207"/>
    <n v="24.4"/>
    <n v="27.2"/>
    <d v="1899-12-30T00:01:00"/>
    <n v="22.8"/>
    <d v="1899-12-30T22:24:00"/>
    <n v="4.4000000000000004"/>
    <s v="Tue"/>
    <n v="73006314"/>
    <n v="1714592"/>
    <s v="07-09"/>
    <x v="11"/>
    <n v="7"/>
    <x v="8"/>
    <s v=""/>
  </r>
  <r>
    <x v="4208"/>
    <n v="23.9"/>
    <n v="26.2"/>
    <d v="1899-12-30T13:45:00"/>
    <n v="22"/>
    <d v="1899-12-30T02:56:00"/>
    <n v="4.2"/>
    <s v="Wed"/>
    <n v="72858494"/>
    <n v="1710642"/>
    <s v="07-10"/>
    <x v="11"/>
    <n v="7"/>
    <x v="9"/>
    <s v=""/>
  </r>
  <r>
    <x v="4209"/>
    <n v="24.6"/>
    <n v="28.2"/>
    <d v="1899-12-30T14:05:00"/>
    <n v="21.7"/>
    <d v="1899-12-30T03:14:00"/>
    <n v="6.5"/>
    <s v="Thu"/>
    <n v="75923021"/>
    <n v="1776610"/>
    <s v="07-11"/>
    <x v="11"/>
    <n v="7"/>
    <x v="10"/>
    <s v=""/>
  </r>
  <r>
    <x v="4210"/>
    <n v="26.4"/>
    <n v="32.700000000000003"/>
    <d v="1899-12-30T15:08:00"/>
    <n v="22.4"/>
    <d v="1899-12-30T02:40:00"/>
    <n v="10.3"/>
    <s v="Fri"/>
    <n v="74726833"/>
    <n v="1748320"/>
    <s v="07-12"/>
    <x v="11"/>
    <n v="7"/>
    <x v="11"/>
    <s v=""/>
  </r>
  <r>
    <x v="4211"/>
    <n v="25.6"/>
    <n v="30.1"/>
    <d v="1899-12-30T16:52:00"/>
    <n v="21.8"/>
    <d v="1899-12-30T05:40:00"/>
    <n v="8.3000000000000007"/>
    <s v="Sat"/>
    <n v="59838604"/>
    <n v="1401344"/>
    <s v="07-13"/>
    <x v="11"/>
    <n v="7"/>
    <x v="12"/>
    <s v=""/>
  </r>
  <r>
    <x v="4212"/>
    <n v="23.7"/>
    <n v="25.3"/>
    <d v="1899-12-30T12:07:00"/>
    <n v="22.8"/>
    <d v="1899-12-30T21:54:00"/>
    <n v="2.5"/>
    <s v="Sun"/>
    <n v="52657905"/>
    <n v="1234205"/>
    <s v="07-14"/>
    <x v="11"/>
    <n v="7"/>
    <x v="13"/>
    <s v=""/>
  </r>
  <r>
    <x v="4213"/>
    <n v="24.3"/>
    <n v="26.6"/>
    <d v="1899-12-30T14:20:00"/>
    <n v="22.6"/>
    <d v="1899-12-30T04:55:00"/>
    <n v="4"/>
    <s v="Mon"/>
    <n v="73156666"/>
    <n v="1719183"/>
    <s v="07-15"/>
    <x v="11"/>
    <n v="7"/>
    <x v="14"/>
    <s v=""/>
  </r>
  <r>
    <x v="4214"/>
    <n v="25.1"/>
    <n v="28.8"/>
    <d v="1899-12-30T12:40:00"/>
    <n v="22.2"/>
    <d v="1899-12-30T06:37:00"/>
    <n v="6.6"/>
    <s v="Tue"/>
    <n v="73002260"/>
    <n v="1716468"/>
    <s v="07-16"/>
    <x v="11"/>
    <n v="7"/>
    <x v="15"/>
    <s v=""/>
  </r>
  <r>
    <x v="4215"/>
    <n v="27.1"/>
    <n v="31.7"/>
    <d v="1899-12-30T15:35:00"/>
    <n v="23"/>
    <d v="1899-12-30T04:34:00"/>
    <n v="8.6999999999999993"/>
    <s v="Wed"/>
    <n v="74537035"/>
    <n v="1750350"/>
    <s v="07-17"/>
    <x v="11"/>
    <n v="7"/>
    <x v="16"/>
    <s v=""/>
  </r>
  <r>
    <x v="4216"/>
    <n v="28.5"/>
    <n v="30.7"/>
    <d v="1899-12-30T17:51:00"/>
    <n v="26.8"/>
    <d v="1899-12-30T03:13:00"/>
    <n v="3.9"/>
    <s v="Thu"/>
    <n v="74203275"/>
    <n v="1741726"/>
    <s v="07-18"/>
    <x v="11"/>
    <n v="7"/>
    <x v="17"/>
    <s v=""/>
  </r>
  <r>
    <x v="4217"/>
    <n v="27.3"/>
    <n v="30.8"/>
    <d v="1899-12-30T17:36:00"/>
    <n v="24.2"/>
    <d v="1899-12-30T07:05:00"/>
    <n v="6.6"/>
    <s v="Fri"/>
    <n v="71377854"/>
    <n v="1676816"/>
    <s v="07-19"/>
    <x v="11"/>
    <n v="7"/>
    <x v="18"/>
    <s v=""/>
  </r>
  <r>
    <x v="4218"/>
    <n v="26.9"/>
    <n v="30.6"/>
    <d v="1899-12-30T17:04:00"/>
    <n v="24"/>
    <d v="1899-12-30T04:26:00"/>
    <n v="6.6"/>
    <s v="Sat"/>
    <n v="56494207"/>
    <n v="1330071"/>
    <s v="07-20"/>
    <x v="11"/>
    <n v="7"/>
    <x v="19"/>
    <s v=""/>
  </r>
  <r>
    <x v="4219"/>
    <n v="29.7"/>
    <n v="34.4"/>
    <d v="1899-12-30T17:46:00"/>
    <n v="25.9"/>
    <d v="1899-12-30T05:21:00"/>
    <n v="8.5"/>
    <s v="Sun"/>
    <n v="47842724"/>
    <n v="1127489"/>
    <s v="07-21"/>
    <x v="11"/>
    <n v="7"/>
    <x v="20"/>
    <s v=""/>
  </r>
  <r>
    <x v="4220"/>
    <n v="30.1"/>
    <n v="34.200000000000003"/>
    <d v="1899-12-30T14:32:00"/>
    <n v="25.9"/>
    <d v="1899-12-30T05:27:00"/>
    <n v="8.3000000000000007"/>
    <s v="Mon"/>
    <n v="67518681"/>
    <n v="1591775"/>
    <s v="07-22"/>
    <x v="11"/>
    <n v="7"/>
    <x v="21"/>
    <s v=""/>
  </r>
  <r>
    <x v="4221"/>
    <n v="30"/>
    <n v="32.799999999999997"/>
    <d v="1899-12-30T16:25:00"/>
    <n v="27.5"/>
    <d v="1899-12-30T05:59:00"/>
    <n v="5.3"/>
    <s v="Tue"/>
    <n v="71826051"/>
    <n v="1691891"/>
    <s v="07-23"/>
    <x v="11"/>
    <n v="7"/>
    <x v="22"/>
    <s v=""/>
  </r>
  <r>
    <x v="4222"/>
    <n v="28.6"/>
    <n v="31.2"/>
    <d v="1899-12-30T09:45:00"/>
    <n v="26.3"/>
    <d v="1899-12-30T12:26:00"/>
    <n v="4.9000000000000004"/>
    <s v="Wed"/>
    <n v="71492720"/>
    <n v="1683066"/>
    <s v="07-24"/>
    <x v="11"/>
    <n v="7"/>
    <x v="23"/>
    <s v=""/>
  </r>
  <r>
    <x v="4223"/>
    <n v="29.7"/>
    <n v="34.799999999999997"/>
    <d v="1899-12-30T15:09:00"/>
    <n v="25.3"/>
    <d v="1899-12-30T05:45:00"/>
    <n v="9.5"/>
    <s v="Thu"/>
    <n v="70275894"/>
    <n v="1653341"/>
    <s v="07-25"/>
    <x v="11"/>
    <n v="7"/>
    <x v="24"/>
    <s v=""/>
  </r>
  <r>
    <x v="4224"/>
    <n v="29.7"/>
    <n v="33.4"/>
    <d v="1899-12-30T14:21:00"/>
    <n v="26.3"/>
    <d v="1899-12-30T05:23:00"/>
    <n v="7.1"/>
    <s v="Fri"/>
    <n v="67847006"/>
    <n v="1594807"/>
    <s v="07-26"/>
    <x v="11"/>
    <n v="7"/>
    <x v="25"/>
    <s v=""/>
  </r>
  <r>
    <x v="4225"/>
    <n v="29.5"/>
    <n v="33.9"/>
    <d v="1899-12-30T14:21:00"/>
    <n v="26.4"/>
    <d v="1899-12-30T05:18:00"/>
    <n v="7.5"/>
    <s v="Sat"/>
    <n v="53057671"/>
    <n v="1245207"/>
    <s v="07-27"/>
    <x v="11"/>
    <n v="7"/>
    <x v="26"/>
    <s v=""/>
  </r>
  <r>
    <x v="4226"/>
    <n v="30.5"/>
    <n v="35.1"/>
    <d v="1899-12-30T14:29:00"/>
    <n v="26.6"/>
    <d v="1899-12-30T05:21:00"/>
    <n v="8.5"/>
    <s v="Sun"/>
    <n v="42630677"/>
    <n v="1000779"/>
    <s v="07-28"/>
    <x v="11"/>
    <n v="7"/>
    <x v="27"/>
    <s v=""/>
  </r>
  <r>
    <x v="4227"/>
    <n v="30.7"/>
    <n v="35.6"/>
    <d v="1899-12-30T15:46:00"/>
    <n v="26.3"/>
    <d v="1899-12-30T05:42:00"/>
    <n v="9.3000000000000007"/>
    <s v="Mon"/>
    <n v="59594505"/>
    <n v="1398185"/>
    <s v="07-29"/>
    <x v="11"/>
    <n v="7"/>
    <x v="28"/>
    <s v=""/>
  </r>
  <r>
    <x v="4228"/>
    <n v="30.3"/>
    <n v="35.1"/>
    <d v="1899-12-30T16:46:00"/>
    <n v="25.5"/>
    <d v="1899-12-30T05:40:00"/>
    <n v="9.6"/>
    <s v="Tue"/>
    <n v="62771815"/>
    <n v="1473055"/>
    <s v="07-30"/>
    <x v="11"/>
    <n v="7"/>
    <x v="29"/>
    <s v=""/>
  </r>
  <r>
    <x v="4229"/>
    <n v="30.6"/>
    <n v="36.299999999999997"/>
    <d v="1899-12-30T15:21:00"/>
    <n v="25.4"/>
    <d v="1899-12-30T05:29:00"/>
    <n v="10.9"/>
    <s v="Wed"/>
    <n v="60593674"/>
    <n v="1423856"/>
    <s v="07-31"/>
    <x v="11"/>
    <n v="7"/>
    <x v="30"/>
    <s v=""/>
  </r>
  <r>
    <x v="4230"/>
    <n v="31.6"/>
    <n v="35.5"/>
    <d v="1899-12-30T16:10:00"/>
    <n v="27.9"/>
    <d v="1899-12-30T04:05:00"/>
    <n v="7.6"/>
    <s v="Thu"/>
    <n v="58415541"/>
    <n v="1375603"/>
    <s v="08-01"/>
    <x v="11"/>
    <n v="8"/>
    <x v="0"/>
    <s v=""/>
  </r>
  <r>
    <x v="4231"/>
    <n v="31.5"/>
    <n v="36.299999999999997"/>
    <d v="1899-12-30T14:43:00"/>
    <n v="27.6"/>
    <d v="1899-12-30T04:28:00"/>
    <n v="8.6999999999999993"/>
    <s v="Fri"/>
    <n v="54955450"/>
    <n v="1295795"/>
    <s v="08-02"/>
    <x v="11"/>
    <n v="8"/>
    <x v="1"/>
    <s v=""/>
  </r>
  <r>
    <x v="4232"/>
    <n v="32.1"/>
    <n v="37.200000000000003"/>
    <d v="1899-12-30T16:39:00"/>
    <n v="27.8"/>
    <d v="1899-12-30T04:42:00"/>
    <n v="9.4"/>
    <s v="Sat"/>
    <n v="44140895"/>
    <n v="1039369"/>
    <s v="08-03"/>
    <x v="11"/>
    <n v="8"/>
    <x v="2"/>
    <s v=""/>
  </r>
  <r>
    <x v="4233"/>
    <n v="29.8"/>
    <n v="35.299999999999997"/>
    <d v="1899-12-30T13:14:00"/>
    <n v="27"/>
    <d v="1899-12-30T23:47:00"/>
    <n v="8.3000000000000007"/>
    <s v="Sun"/>
    <n v="41762904"/>
    <n v="982476"/>
    <s v="08-04"/>
    <x v="11"/>
    <n v="8"/>
    <x v="3"/>
    <s v=""/>
  </r>
  <r>
    <x v="4234"/>
    <n v="28.3"/>
    <n v="36"/>
    <d v="1899-12-30T15:45:00"/>
    <n v="24.4"/>
    <d v="1899-12-30T23:54:00"/>
    <n v="11.6"/>
    <s v="Mon"/>
    <n v="55831758"/>
    <n v="1313968"/>
    <s v="08-05"/>
    <x v="11"/>
    <n v="8"/>
    <x v="4"/>
    <s v=""/>
  </r>
  <r>
    <x v="4235"/>
    <n v="29.2"/>
    <n v="35.5"/>
    <d v="1899-12-30T15:36:00"/>
    <n v="23.8"/>
    <d v="1899-12-30T03:54:00"/>
    <n v="11.7"/>
    <s v="Tue"/>
    <n v="59239278"/>
    <n v="1392517"/>
    <s v="08-06"/>
    <x v="11"/>
    <n v="8"/>
    <x v="5"/>
    <s v=""/>
  </r>
  <r>
    <x v="4236"/>
    <n v="31"/>
    <n v="36.6"/>
    <d v="1899-12-30T15:59:00"/>
    <n v="26.5"/>
    <d v="1899-12-30T04:50:00"/>
    <n v="10.1"/>
    <s v="Wed"/>
    <n v="63509530"/>
    <n v="1493422"/>
    <s v="08-07"/>
    <x v="11"/>
    <n v="8"/>
    <x v="6"/>
    <s v=""/>
  </r>
  <r>
    <x v="4237"/>
    <n v="28.5"/>
    <n v="34.1"/>
    <d v="1899-12-30T12:53:00"/>
    <n v="24.1"/>
    <d v="1899-12-30T04:22:00"/>
    <n v="10"/>
    <s v="Thu"/>
    <n v="67011253"/>
    <n v="1576121"/>
    <s v="08-08"/>
    <x v="11"/>
    <n v="8"/>
    <x v="7"/>
    <s v=""/>
  </r>
  <r>
    <x v="4238"/>
    <n v="29.3"/>
    <n v="35.5"/>
    <d v="1899-12-30T16:12:00"/>
    <n v="24.6"/>
    <d v="1899-12-30T05:58:00"/>
    <n v="10.9"/>
    <s v="Fri"/>
    <n v="66910942"/>
    <n v="1573630"/>
    <s v="08-09"/>
    <x v="11"/>
    <n v="8"/>
    <x v="8"/>
    <s v=""/>
  </r>
  <r>
    <x v="4239"/>
    <n v="28.9"/>
    <n v="34.200000000000003"/>
    <d v="1899-12-30T16:08:00"/>
    <n v="24.6"/>
    <d v="1899-12-30T05:31:00"/>
    <n v="9.6"/>
    <s v="Sat"/>
    <n v="51557210"/>
    <n v="1211748"/>
    <s v="08-10"/>
    <x v="11"/>
    <n v="8"/>
    <x v="9"/>
    <s v=""/>
  </r>
  <r>
    <x v="4240"/>
    <n v="28.9"/>
    <n v="34.4"/>
    <d v="1899-12-30T15:35:00"/>
    <n v="24.1"/>
    <d v="1899-12-30T04:50:00"/>
    <n v="10.3"/>
    <s v="Sun"/>
    <n v="44702780"/>
    <n v="1050762"/>
    <s v="08-11"/>
    <x v="11"/>
    <n v="8"/>
    <x v="10"/>
    <s v=""/>
  </r>
  <r>
    <x v="4241"/>
    <n v="28.4"/>
    <n v="34.5"/>
    <d v="1899-12-30T15:34:00"/>
    <n v="23.5"/>
    <d v="1899-12-30T05:28:00"/>
    <n v="11"/>
    <s v="Mon"/>
    <n v="63990678"/>
    <n v="1505564"/>
    <s v="08-12"/>
    <x v="11"/>
    <n v="8"/>
    <x v="11"/>
    <s v=""/>
  </r>
  <r>
    <x v="4242"/>
    <n v="28"/>
    <n v="33.6"/>
    <d v="1899-12-30T14:15:00"/>
    <n v="23.4"/>
    <d v="1899-12-30T05:52:00"/>
    <n v="10.199999999999999"/>
    <s v="Tue"/>
    <n v="68740194"/>
    <n v="1616907"/>
    <s v="08-13"/>
    <x v="11"/>
    <n v="8"/>
    <x v="12"/>
    <s v=""/>
  </r>
  <r>
    <x v="4243"/>
    <n v="28"/>
    <n v="32.6"/>
    <d v="1899-12-30T12:49:00"/>
    <n v="23"/>
    <d v="1899-12-30T04:40:00"/>
    <n v="9.6"/>
    <s v="Wed"/>
    <n v="71953170"/>
    <n v="1693993"/>
    <s v="08-14"/>
    <x v="11"/>
    <n v="8"/>
    <x v="13"/>
    <s v=""/>
  </r>
  <r>
    <x v="4244"/>
    <n v="28.3"/>
    <n v="34.299999999999997"/>
    <d v="1899-12-30T15:21:00"/>
    <n v="24"/>
    <d v="1899-12-30T06:38:00"/>
    <n v="10.3"/>
    <s v="Thu"/>
    <n v="61450257"/>
    <n v="1447746"/>
    <s v="08-15"/>
    <x v="11"/>
    <n v="8"/>
    <x v="14"/>
    <s v="광복절"/>
  </r>
  <r>
    <x v="4245"/>
    <n v="28.7"/>
    <n v="33.9"/>
    <d v="1899-12-30T14:46:00"/>
    <n v="24.3"/>
    <d v="1899-12-30T05:50:00"/>
    <n v="9.6"/>
    <s v="Fri"/>
    <n v="66055502"/>
    <n v="1556917"/>
    <s v="08-16"/>
    <x v="11"/>
    <n v="8"/>
    <x v="15"/>
    <s v=""/>
  </r>
  <r>
    <x v="4246"/>
    <n v="29.1"/>
    <n v="34.5"/>
    <d v="1899-12-30T15:41:00"/>
    <n v="24.7"/>
    <d v="1899-12-30T05:39:00"/>
    <n v="9.8000000000000007"/>
    <s v="Sat"/>
    <n v="52106975"/>
    <n v="1227916"/>
    <s v="08-17"/>
    <x v="11"/>
    <n v="8"/>
    <x v="16"/>
    <s v=""/>
  </r>
  <r>
    <x v="4247"/>
    <n v="29"/>
    <n v="34"/>
    <d v="1899-12-30T15:21:00"/>
    <n v="24.6"/>
    <d v="1899-12-30T05:51:00"/>
    <n v="9.4"/>
    <s v="Sun"/>
    <n v="45044105"/>
    <n v="1060899"/>
    <s v="08-18"/>
    <x v="11"/>
    <n v="8"/>
    <x v="17"/>
    <s v=""/>
  </r>
  <r>
    <x v="4248"/>
    <n v="29.6"/>
    <n v="35.1"/>
    <d v="1899-12-30T15:46:00"/>
    <n v="24.6"/>
    <d v="1899-12-30T05:11:00"/>
    <n v="10.5"/>
    <s v="Mon"/>
    <n v="69320965"/>
    <n v="1631349"/>
    <s v="08-19"/>
    <x v="11"/>
    <n v="8"/>
    <x v="18"/>
    <s v=""/>
  </r>
  <r>
    <x v="4249"/>
    <n v="28.8"/>
    <n v="33.6"/>
    <d v="1899-12-30T15:50:00"/>
    <n v="26.3"/>
    <d v="1899-12-30T23:53:00"/>
    <n v="7.3"/>
    <s v="Tue"/>
    <n v="71028373"/>
    <n v="1671079"/>
    <s v="08-20"/>
    <x v="11"/>
    <n v="8"/>
    <x v="19"/>
    <s v=""/>
  </r>
  <r>
    <x v="4250"/>
    <n v="28.1"/>
    <n v="31.5"/>
    <d v="1899-12-30T12:57:00"/>
    <n v="25.6"/>
    <d v="1899-12-30T04:32:00"/>
    <n v="5.9"/>
    <s v="Wed"/>
    <n v="71791089"/>
    <n v="1688912"/>
    <s v="08-21"/>
    <x v="11"/>
    <n v="8"/>
    <x v="20"/>
    <s v=""/>
  </r>
  <r>
    <x v="4251"/>
    <n v="29.7"/>
    <n v="34.4"/>
    <d v="1899-12-30T12:53:00"/>
    <n v="26"/>
    <d v="1899-12-30T04:53:00"/>
    <n v="8.4"/>
    <s v="Thu"/>
    <n v="71377321"/>
    <n v="1677361"/>
    <s v="08-22"/>
    <x v="11"/>
    <n v="8"/>
    <x v="21"/>
    <s v=""/>
  </r>
  <r>
    <x v="4252"/>
    <n v="30.3"/>
    <n v="35.4"/>
    <d v="1899-12-30T15:07:00"/>
    <n v="25.1"/>
    <d v="1899-12-30T05:41:00"/>
    <n v="10.3"/>
    <s v="Fri"/>
    <n v="68398893"/>
    <n v="1608714"/>
    <s v="08-23"/>
    <x v="11"/>
    <n v="8"/>
    <x v="22"/>
    <s v=""/>
  </r>
  <r>
    <x v="4253"/>
    <n v="30.4"/>
    <n v="35.799999999999997"/>
    <d v="1899-12-30T15:14:00"/>
    <n v="25.4"/>
    <d v="1899-12-30T05:36:00"/>
    <n v="10.4"/>
    <s v="Sat"/>
    <n v="53368160"/>
    <n v="1256190"/>
    <s v="08-24"/>
    <x v="11"/>
    <n v="8"/>
    <x v="23"/>
    <s v=""/>
  </r>
  <r>
    <x v="4254"/>
    <n v="28.9"/>
    <n v="35.9"/>
    <d v="1899-12-30T13:25:00"/>
    <n v="25.4"/>
    <d v="1899-12-30T06:04:00"/>
    <n v="10.5"/>
    <s v="Sun"/>
    <n v="44897300"/>
    <n v="1058189"/>
    <s v="08-25"/>
    <x v="11"/>
    <n v="8"/>
    <x v="24"/>
    <s v=""/>
  </r>
  <r>
    <x v="4255"/>
    <n v="28.7"/>
    <n v="34.4"/>
    <d v="1899-12-30T14:31:00"/>
    <n v="25.3"/>
    <d v="1899-12-30T04:45:00"/>
    <n v="9.1"/>
    <s v="Mon"/>
    <n v="66030772"/>
    <n v="1553913"/>
    <s v="08-26"/>
    <x v="11"/>
    <n v="8"/>
    <x v="25"/>
    <s v=""/>
  </r>
  <r>
    <x v="4256"/>
    <n v="26.2"/>
    <n v="30.9"/>
    <d v="1899-12-30T12:12:00"/>
    <n v="23.7"/>
    <d v="1899-12-30T17:59:00"/>
    <n v="7.2"/>
    <s v="Tue"/>
    <n v="69670780"/>
    <n v="1636594"/>
    <s v="08-27"/>
    <x v="11"/>
    <n v="8"/>
    <x v="26"/>
    <s v=""/>
  </r>
  <r>
    <x v="4257"/>
    <n v="26.6"/>
    <n v="29.9"/>
    <d v="1899-12-30T13:19:00"/>
    <n v="24.1"/>
    <d v="1899-12-30T01:33:00"/>
    <n v="5.8"/>
    <s v="Wed"/>
    <n v="69965777"/>
    <n v="1637662"/>
    <s v="08-28"/>
    <x v="11"/>
    <n v="8"/>
    <x v="27"/>
    <s v=""/>
  </r>
  <r>
    <x v="4258"/>
    <n v="28.1"/>
    <n v="32.799999999999997"/>
    <d v="1899-12-30T13:34:00"/>
    <n v="25"/>
    <d v="1899-12-30T08:27:00"/>
    <n v="7.8"/>
    <s v="Thu"/>
    <n v="70096903"/>
    <n v="1638047"/>
    <s v="08-29"/>
    <x v="11"/>
    <n v="8"/>
    <x v="28"/>
    <s v=""/>
  </r>
  <r>
    <x v="4259"/>
    <n v="29.5"/>
    <n v="34.799999999999997"/>
    <d v="1899-12-30T16:33:00"/>
    <n v="25.7"/>
    <d v="1899-12-30T01:48:00"/>
    <n v="9.1"/>
    <s v="Fri"/>
    <n v="68514778"/>
    <n v="1599109"/>
    <s v="08-30"/>
    <x v="11"/>
    <n v="8"/>
    <x v="29"/>
    <s v=""/>
  </r>
  <r>
    <x v="4260"/>
    <n v="27.6"/>
    <n v="33.299999999999997"/>
    <d v="1899-12-30T15:29:00"/>
    <n v="24.3"/>
    <d v="1899-12-30T06:15:00"/>
    <n v="9"/>
    <s v="Sat"/>
    <n v="49785814"/>
    <n v="1161886"/>
    <s v="08-31"/>
    <x v="11"/>
    <n v="8"/>
    <x v="30"/>
    <s v=""/>
  </r>
  <r>
    <x v="4261"/>
    <n v="27.9"/>
    <n v="34.299999999999997"/>
    <d v="1899-12-30T16:17:00"/>
    <n v="22.2"/>
    <d v="1899-12-30T06:11:00"/>
    <n v="12.1"/>
    <s v="Sun"/>
    <n v="44050649"/>
    <n v="1031498"/>
    <s v="09-01"/>
    <x v="11"/>
    <n v="9"/>
    <x v="0"/>
    <s v=""/>
  </r>
  <r>
    <x v="4262"/>
    <n v="27"/>
    <n v="31.7"/>
    <d v="1899-12-30T13:47:00"/>
    <n v="22.9"/>
    <d v="1899-12-30T05:58:00"/>
    <n v="8.8000000000000007"/>
    <s v="Mon"/>
    <n v="66930959"/>
    <n v="1570368"/>
    <s v="09-02"/>
    <x v="11"/>
    <n v="9"/>
    <x v="1"/>
    <s v=""/>
  </r>
  <r>
    <x v="4263"/>
    <n v="24.9"/>
    <n v="28.8"/>
    <d v="1899-12-30T13:56:00"/>
    <n v="21.9"/>
    <d v="1899-12-30T23:54:00"/>
    <n v="6.9"/>
    <s v="Tue"/>
    <n v="71806548"/>
    <n v="1679524"/>
    <s v="09-03"/>
    <x v="11"/>
    <n v="9"/>
    <x v="2"/>
    <s v=""/>
  </r>
  <r>
    <x v="4264"/>
    <n v="25.4"/>
    <n v="31"/>
    <d v="1899-12-30T15:11:00"/>
    <n v="19.600000000000001"/>
    <d v="1899-12-30T04:38:00"/>
    <n v="11.4"/>
    <s v="Wed"/>
    <n v="73137014"/>
    <n v="1705484"/>
    <s v="09-04"/>
    <x v="11"/>
    <n v="9"/>
    <x v="3"/>
    <s v=""/>
  </r>
  <r>
    <x v="4265"/>
    <n v="28.4"/>
    <n v="35.1"/>
    <d v="1899-12-30T15:08:00"/>
    <n v="20.3"/>
    <d v="1899-12-30T05:41:00"/>
    <n v="14.8"/>
    <s v="Thu"/>
    <n v="68562548"/>
    <n v="1684676"/>
    <s v="09-05"/>
    <x v="11"/>
    <n v="9"/>
    <x v="4"/>
    <s v=""/>
  </r>
  <r>
    <x v="4266"/>
    <n v="25.4"/>
    <n v="29.2"/>
    <d v="1899-12-30T00:01:00"/>
    <n v="22.5"/>
    <d v="1899-12-30T06:55:00"/>
    <n v="6.7"/>
    <s v="Fri"/>
    <n v="71130745"/>
    <n v="1655837"/>
    <s v="09-06"/>
    <x v="11"/>
    <n v="9"/>
    <x v="5"/>
    <s v=""/>
  </r>
  <r>
    <x v="4267"/>
    <n v="25.4"/>
    <n v="30"/>
    <d v="1899-12-30T15:10:00"/>
    <n v="22.3"/>
    <d v="1899-12-30T03:14:00"/>
    <n v="7.7"/>
    <s v="Sat"/>
    <n v="55255959"/>
    <n v="1284227"/>
    <s v="09-07"/>
    <x v="11"/>
    <n v="9"/>
    <x v="6"/>
    <s v=""/>
  </r>
  <r>
    <x v="4268"/>
    <n v="27.2"/>
    <n v="32.299999999999997"/>
    <d v="1899-12-30T14:49:00"/>
    <n v="24.7"/>
    <d v="1899-12-30T04:04:00"/>
    <n v="7.6"/>
    <s v="Sun"/>
    <n v="46589991"/>
    <n v="1084281"/>
    <s v="09-08"/>
    <x v="11"/>
    <n v="9"/>
    <x v="7"/>
    <s v=""/>
  </r>
  <r>
    <x v="4269"/>
    <n v="27.5"/>
    <n v="32.299999999999997"/>
    <d v="1899-12-30T14:54:00"/>
    <n v="24.6"/>
    <d v="1899-12-30T05:55:00"/>
    <n v="7.7"/>
    <s v="Mon"/>
    <n v="68708310"/>
    <n v="1605132"/>
    <s v="09-09"/>
    <x v="11"/>
    <n v="9"/>
    <x v="8"/>
    <s v=""/>
  </r>
  <r>
    <x v="4270"/>
    <n v="28.9"/>
    <n v="35.6"/>
    <d v="1899-12-30T16:22:00"/>
    <n v="23"/>
    <d v="1899-12-30T06:13:00"/>
    <n v="12.6"/>
    <s v="Tue"/>
    <n v="71771537"/>
    <n v="1681457"/>
    <s v="09-10"/>
    <x v="11"/>
    <n v="9"/>
    <x v="9"/>
    <s v=""/>
  </r>
  <r>
    <x v="4271"/>
    <n v="27.1"/>
    <n v="31.1"/>
    <d v="1899-12-30T16:06:00"/>
    <n v="25.1"/>
    <d v="1899-12-30T20:32:00"/>
    <n v="6"/>
    <s v="Wed"/>
    <n v="71715123"/>
    <n v="1685898"/>
    <s v="09-11"/>
    <x v="11"/>
    <n v="9"/>
    <x v="10"/>
    <s v=""/>
  </r>
  <r>
    <x v="4272"/>
    <n v="27.5"/>
    <n v="32.299999999999997"/>
    <d v="1899-12-30T15:01:00"/>
    <n v="24.5"/>
    <d v="1899-12-30T03:06:00"/>
    <n v="7.8"/>
    <s v="Thu"/>
    <n v="72319503"/>
    <n v="1699752"/>
    <s v="09-12"/>
    <x v="11"/>
    <n v="9"/>
    <x v="11"/>
    <s v=""/>
  </r>
  <r>
    <x v="4273"/>
    <n v="28.9"/>
    <n v="33.799999999999997"/>
    <d v="1899-12-30T15:56:00"/>
    <n v="25"/>
    <d v="1899-12-30T02:40:00"/>
    <n v="8.8000000000000007"/>
    <s v="Fri"/>
    <n v="67345861"/>
    <n v="1581487"/>
    <s v="09-13"/>
    <x v="11"/>
    <n v="9"/>
    <x v="12"/>
    <s v=""/>
  </r>
  <r>
    <x v="4274"/>
    <n v="28.7"/>
    <n v="34.9"/>
    <d v="1899-12-30T14:48:00"/>
    <n v="25"/>
    <d v="1899-12-30T23:48:00"/>
    <n v="9.9"/>
    <s v="Sat"/>
    <n v="50038671"/>
    <n v="1171843"/>
    <s v="09-14"/>
    <x v="11"/>
    <n v="9"/>
    <x v="13"/>
    <s v=""/>
  </r>
  <r>
    <x v="4275"/>
    <n v="26.5"/>
    <n v="29.8"/>
    <d v="1899-12-30T13:07:00"/>
    <n v="24.7"/>
    <d v="1899-12-30T22:50:00"/>
    <n v="5.0999999999999996"/>
    <s v="Sun"/>
    <n v="43146870"/>
    <n v="1008488"/>
    <s v="09-15"/>
    <x v="11"/>
    <n v="9"/>
    <x v="14"/>
    <s v=""/>
  </r>
  <r>
    <x v="4276"/>
    <n v="26"/>
    <n v="28.5"/>
    <d v="1899-12-30T13:32:00"/>
    <n v="24.4"/>
    <d v="1899-12-30T06:04:00"/>
    <n v="4.0999999999999996"/>
    <s v="Mon"/>
    <n v="40029909"/>
    <n v="935030"/>
    <s v="09-16"/>
    <x v="11"/>
    <n v="9"/>
    <x v="15"/>
    <s v="추석 전날"/>
  </r>
  <r>
    <x v="4277"/>
    <n v="29.5"/>
    <n v="36.1"/>
    <d v="1899-12-30T15:16:00"/>
    <n v="24.3"/>
    <d v="1899-12-30T06:06:00"/>
    <n v="11.8"/>
    <s v="Tue"/>
    <n v="34225354"/>
    <n v="801848"/>
    <s v="09-17"/>
    <x v="11"/>
    <n v="9"/>
    <x v="16"/>
    <s v="추석"/>
  </r>
  <r>
    <x v="4278"/>
    <n v="29.5"/>
    <n v="35.799999999999997"/>
    <d v="1899-12-30T14:07:00"/>
    <n v="25.8"/>
    <d v="1899-12-30T05:31:00"/>
    <n v="10"/>
    <s v="Wed"/>
    <n v="38684714"/>
    <n v="907468"/>
    <s v="09-18"/>
    <x v="11"/>
    <n v="9"/>
    <x v="17"/>
    <s v="추석 다음날"/>
  </r>
  <r>
    <x v="4279"/>
    <n v="29"/>
    <n v="34"/>
    <d v="1899-12-30T15:53:00"/>
    <n v="24.5"/>
    <d v="1899-12-30T05:28:00"/>
    <n v="9.5"/>
    <s v="Thu"/>
    <n v="61639982"/>
    <n v="1450315"/>
    <s v="09-19"/>
    <x v="11"/>
    <n v="9"/>
    <x v="18"/>
    <s v=""/>
  </r>
  <r>
    <x v="4280"/>
    <n v="26.2"/>
    <n v="28.2"/>
    <d v="1899-12-30T00:01:00"/>
    <n v="25.2"/>
    <d v="1899-12-30T21:28:00"/>
    <n v="3"/>
    <s v="Fri"/>
    <n v="66905805"/>
    <n v="1572620"/>
    <s v="09-20"/>
    <x v="11"/>
    <n v="9"/>
    <x v="19"/>
    <s v=""/>
  </r>
  <r>
    <x v="4281"/>
    <n v="21.2"/>
    <n v="25.4"/>
    <d v="1899-12-30T02:36:00"/>
    <n v="19.7"/>
    <d v="1899-12-30T05:59:00"/>
    <n v="5.7"/>
    <s v="Sat"/>
    <n v="54576227"/>
    <n v="1276521"/>
    <s v="09-21"/>
    <x v="11"/>
    <n v="9"/>
    <x v="20"/>
    <s v=""/>
  </r>
  <r>
    <x v="4282"/>
    <n v="22.1"/>
    <n v="25.4"/>
    <d v="1899-12-30T11:59:00"/>
    <n v="19.899999999999999"/>
    <d v="1899-12-30T23:06:00"/>
    <n v="5.5"/>
    <s v="Sun"/>
    <n v="46648394"/>
    <n v="1089265"/>
    <s v="09-22"/>
    <x v="11"/>
    <n v="9"/>
    <x v="21"/>
    <s v=""/>
  </r>
  <r>
    <x v="4283"/>
    <n v="19.7"/>
    <n v="23.6"/>
    <d v="1899-12-30T12:39:00"/>
    <n v="15.2"/>
    <d v="1899-12-30T23:46:00"/>
    <n v="8.4"/>
    <s v="Mon"/>
    <n v="68170447"/>
    <n v="1594356"/>
    <s v="09-23"/>
    <x v="11"/>
    <n v="9"/>
    <x v="22"/>
    <s v=""/>
  </r>
  <r>
    <x v="4284"/>
    <n v="19.7"/>
    <n v="25.7"/>
    <d v="1899-12-30T14:01:00"/>
    <n v="13.6"/>
    <d v="1899-12-30T04:20:00"/>
    <n v="12.1"/>
    <s v="Tue"/>
    <n v="72008154"/>
    <n v="1683977"/>
    <s v="09-24"/>
    <x v="11"/>
    <n v="9"/>
    <x v="23"/>
    <s v=""/>
  </r>
  <r>
    <x v="4285"/>
    <n v="22.5"/>
    <n v="28.2"/>
    <d v="1899-12-30T15:40:00"/>
    <n v="17.3"/>
    <d v="1899-12-30T06:26:00"/>
    <n v="10.9"/>
    <s v="Wed"/>
    <n v="72147568"/>
    <n v="1687217"/>
    <s v="09-25"/>
    <x v="11"/>
    <n v="9"/>
    <x v="24"/>
    <s v=""/>
  </r>
  <r>
    <x v="4286"/>
    <n v="23.3"/>
    <n v="29"/>
    <d v="1899-12-30T13:54:00"/>
    <n v="18.100000000000001"/>
    <d v="1899-12-30T05:37:00"/>
    <n v="10.9"/>
    <s v="Thu"/>
    <n v="74158325"/>
    <n v="1732682"/>
    <s v="09-26"/>
    <x v="11"/>
    <n v="9"/>
    <x v="25"/>
    <s v=""/>
  </r>
  <r>
    <x v="4287"/>
    <n v="23.4"/>
    <n v="29.7"/>
    <d v="1899-12-30T14:17:00"/>
    <n v="20.399999999999999"/>
    <d v="1899-12-30T03:44:00"/>
    <n v="9.3000000000000007"/>
    <s v="Fri"/>
    <n v="74216172"/>
    <n v="1726988"/>
    <s v="09-27"/>
    <x v="11"/>
    <n v="9"/>
    <x v="26"/>
    <s v=""/>
  </r>
  <r>
    <x v="4288"/>
    <n v="21.8"/>
    <n v="25.9"/>
    <d v="1899-12-30T12:44:00"/>
    <n v="19.2"/>
    <d v="1899-12-30T06:35:00"/>
    <n v="6.7"/>
    <s v="Sat"/>
    <n v="57942840"/>
    <n v="1347475"/>
    <s v="09-28"/>
    <x v="11"/>
    <n v="9"/>
    <x v="27"/>
    <s v=""/>
  </r>
  <r>
    <x v="4289"/>
    <n v="21.3"/>
    <n v="26.1"/>
    <d v="1899-12-30T14:05:00"/>
    <n v="17.399999999999999"/>
    <d v="1899-12-30T23:56:00"/>
    <n v="8.6999999999999993"/>
    <s v="Sun"/>
    <n v="49282417"/>
    <n v="1146006"/>
    <s v="09-29"/>
    <x v="11"/>
    <n v="9"/>
    <x v="28"/>
    <s v=""/>
  </r>
  <r>
    <x v="4290"/>
    <n v="21.3"/>
    <n v="28.8"/>
    <d v="1899-12-30T16:40:00"/>
    <n v="15"/>
    <d v="1899-12-30T06:16:00"/>
    <n v="13.8"/>
    <s v="Mon"/>
    <n v="68439129"/>
    <n v="1589649"/>
    <s v="09-30"/>
    <x v="11"/>
    <n v="9"/>
    <x v="29"/>
    <s v=""/>
  </r>
  <r>
    <x v="4291"/>
    <n v="21.1"/>
    <n v="28.2"/>
    <d v="1899-12-30T12:41:00"/>
    <n v="16.600000000000001"/>
    <d v="1899-12-30T06:10:00"/>
    <n v="11.6"/>
    <s v="Tue"/>
    <n v="64900116"/>
    <n v="1510064"/>
    <s v="10-01"/>
    <x v="11"/>
    <n v="10"/>
    <x v="0"/>
    <s v=""/>
  </r>
  <r>
    <x v="4292"/>
    <n v="17.3"/>
    <n v="21.6"/>
    <d v="1899-12-30T16:23:00"/>
    <n v="14.3"/>
    <d v="1899-12-30T06:41:00"/>
    <n v="7.3"/>
    <s v="Wed"/>
    <n v="72947108"/>
    <n v="1702289"/>
    <s v="10-02"/>
    <x v="11"/>
    <n v="10"/>
    <x v="1"/>
    <s v=""/>
  </r>
  <r>
    <x v="4293"/>
    <n v="16.600000000000001"/>
    <n v="20.7"/>
    <d v="1899-12-30T13:22:00"/>
    <n v="14.1"/>
    <d v="1899-12-30T00:23:00"/>
    <n v="6.6"/>
    <s v="Thu"/>
    <n v="65194167"/>
    <n v="1521859"/>
    <s v="10-03"/>
    <x v="11"/>
    <n v="10"/>
    <x v="2"/>
    <s v="개천절"/>
  </r>
  <r>
    <x v="4294"/>
    <n v="17.3"/>
    <n v="23.1"/>
    <d v="1899-12-30T14:32:00"/>
    <n v="12.6"/>
    <d v="1899-12-30T06:39:00"/>
    <n v="10.5"/>
    <s v="Fri"/>
    <n v="69623234"/>
    <n v="1627643"/>
    <s v="10-04"/>
    <x v="11"/>
    <n v="10"/>
    <x v="3"/>
    <s v=""/>
  </r>
  <r>
    <x v="4295"/>
    <n v="17.2"/>
    <n v="23.8"/>
    <d v="1899-12-30T13:58:00"/>
    <n v="11"/>
    <d v="1899-12-30T06:37:00"/>
    <n v="12.8"/>
    <s v="Sat"/>
    <n v="58961273"/>
    <n v="1379497"/>
    <s v="10-05"/>
    <x v="11"/>
    <n v="10"/>
    <x v="4"/>
    <s v=""/>
  </r>
  <r>
    <x v="4296"/>
    <n v="18.100000000000001"/>
    <n v="22.4"/>
    <d v="1899-12-30T12:54:00"/>
    <n v="14.6"/>
    <d v="1899-12-30T00:37:00"/>
    <n v="7.8"/>
    <s v="Sun"/>
    <n v="55182144"/>
    <n v="1291221"/>
    <s v="10-06"/>
    <x v="11"/>
    <n v="10"/>
    <x v="5"/>
    <s v=""/>
  </r>
  <r>
    <x v="4297"/>
    <n v="17.399999999999999"/>
    <n v="19.399999999999999"/>
    <d v="1899-12-30T13:15:00"/>
    <n v="15.9"/>
    <d v="1899-12-30T06:34:00"/>
    <n v="3.5"/>
    <s v="Mon"/>
    <n v="73721238"/>
    <n v="1724170"/>
    <s v="10-07"/>
    <x v="11"/>
    <n v="10"/>
    <x v="6"/>
    <s v=""/>
  </r>
  <r>
    <x v="4298"/>
    <n v="17.899999999999999"/>
    <n v="24.6"/>
    <d v="1899-12-30T14:34:00"/>
    <n v="13.8"/>
    <d v="1899-12-30T06:24:00"/>
    <n v="10.8"/>
    <s v="Tue"/>
    <n v="79527764"/>
    <n v="1861999"/>
    <s v="10-08"/>
    <x v="11"/>
    <n v="10"/>
    <x v="7"/>
    <s v=""/>
  </r>
  <r>
    <x v="4299"/>
    <n v="17.2"/>
    <n v="22.4"/>
    <d v="1899-12-30T13:54:00"/>
    <n v="13.2"/>
    <d v="1899-12-30T06:04:00"/>
    <n v="9.1999999999999993"/>
    <s v="Wed"/>
    <n v="70384455"/>
    <n v="1651412"/>
    <s v="10-09"/>
    <x v="11"/>
    <n v="10"/>
    <x v="8"/>
    <s v="한글날"/>
  </r>
  <r>
    <x v="4300"/>
    <n v="17.5"/>
    <n v="24.3"/>
    <d v="1899-12-30T15:40:00"/>
    <n v="11.5"/>
    <d v="1899-12-30T05:58:00"/>
    <n v="12.8"/>
    <s v="Thu"/>
    <n v="78898808"/>
    <n v="1854311"/>
    <s v="10-10"/>
    <x v="11"/>
    <n v="10"/>
    <x v="9"/>
    <s v=""/>
  </r>
  <r>
    <x v="4301"/>
    <n v="18.100000000000001"/>
    <n v="25.2"/>
    <d v="1899-12-30T15:17:00"/>
    <n v="12.4"/>
    <d v="1899-12-30T06:13:00"/>
    <n v="12.8"/>
    <s v="Fri"/>
    <n v="76342621"/>
    <n v="1796489"/>
    <s v="10-11"/>
    <x v="11"/>
    <n v="10"/>
    <x v="10"/>
    <s v=""/>
  </r>
  <r>
    <x v="4302"/>
    <n v="17.8"/>
    <n v="25.4"/>
    <d v="1899-12-30T14:08:00"/>
    <n v="12.2"/>
    <d v="1899-12-30T06:29:00"/>
    <n v="13.2"/>
    <s v="Sat"/>
    <n v="61921804"/>
    <n v="1457868"/>
    <s v="10-12"/>
    <x v="11"/>
    <n v="10"/>
    <x v="11"/>
    <s v=""/>
  </r>
  <r>
    <x v="4303"/>
    <n v="17.899999999999999"/>
    <n v="24"/>
    <d v="1899-12-30T12:57:00"/>
    <n v="10.4"/>
    <d v="1899-12-30T06:23:00"/>
    <n v="13.6"/>
    <s v="Sun"/>
    <n v="56645868"/>
    <n v="1333770"/>
    <s v="10-13"/>
    <x v="11"/>
    <n v="10"/>
    <x v="12"/>
    <s v=""/>
  </r>
  <r>
    <x v="4304"/>
    <n v="18.7"/>
    <n v="21.7"/>
    <d v="1899-12-30T12:19:00"/>
    <n v="16.5"/>
    <d v="1899-12-30T05:26:00"/>
    <n v="5.2"/>
    <s v="Mon"/>
    <n v="76013473"/>
    <n v="1786615"/>
    <s v="10-14"/>
    <x v="11"/>
    <n v="10"/>
    <x v="13"/>
    <s v=""/>
  </r>
  <r>
    <x v="4305"/>
    <n v="19.100000000000001"/>
    <n v="21"/>
    <d v="1899-12-30T16:08:00"/>
    <n v="17.3"/>
    <d v="1899-12-30T00:01:00"/>
    <n v="3.7"/>
    <s v="Tue"/>
    <n v="80092917"/>
    <n v="1882578"/>
    <s v="10-15"/>
    <x v="11"/>
    <n v="10"/>
    <x v="14"/>
    <s v=""/>
  </r>
  <r>
    <x v="4306"/>
    <n v="19.399999999999999"/>
    <n v="24.6"/>
    <d v="1899-12-30T14:46:00"/>
    <n v="16.399999999999999"/>
    <d v="1899-12-30T02:47:00"/>
    <n v="8.1999999999999993"/>
    <s v="Wed"/>
    <n v="78211281"/>
    <n v="1841813"/>
    <s v="10-16"/>
    <x v="11"/>
    <n v="10"/>
    <x v="15"/>
    <s v=""/>
  </r>
  <r>
    <x v="4307"/>
    <n v="18.7"/>
    <n v="23.5"/>
    <d v="1899-12-30T14:47:00"/>
    <n v="15.2"/>
    <d v="1899-12-30T06:10:00"/>
    <n v="8.3000000000000007"/>
    <s v="Thu"/>
    <n v="78269219"/>
    <n v="1842987"/>
    <s v="10-17"/>
    <x v="11"/>
    <n v="10"/>
    <x v="16"/>
    <s v=""/>
  </r>
  <r>
    <x v="4308"/>
    <n v="20.5"/>
    <n v="24.3"/>
    <d v="1899-12-30T14:20:00"/>
    <n v="17.600000000000001"/>
    <d v="1899-12-30T02:25:00"/>
    <n v="6.7"/>
    <s v="Fri"/>
    <n v="77152422"/>
    <n v="1817859"/>
    <s v="10-18"/>
    <x v="11"/>
    <n v="10"/>
    <x v="17"/>
    <s v=""/>
  </r>
  <r>
    <x v="4309"/>
    <m/>
    <n v="23"/>
    <d v="1899-12-30T09:58:00"/>
    <n v="13.2"/>
    <d v="1899-12-30T22:18:00"/>
    <n v="9.8000000000000007"/>
    <s v="Sat"/>
    <n v="66406743"/>
    <n v="1565564"/>
    <s v="10-19"/>
    <x v="11"/>
    <n v="10"/>
    <x v="18"/>
    <s v=""/>
  </r>
  <r>
    <x v="4310"/>
    <n v="14.4"/>
    <n v="15.7"/>
    <d v="1899-12-30T12:28:00"/>
    <n v="12.1"/>
    <d v="1899-12-30T07:06:00"/>
    <n v="3.6"/>
    <s v="Sun"/>
    <n v="67622227"/>
    <n v="1596221"/>
    <s v="10-20"/>
    <x v="11"/>
    <n v="10"/>
    <x v="19"/>
    <s v=""/>
  </r>
  <r>
    <x v="4311"/>
    <n v="15.2"/>
    <n v="17.7"/>
    <d v="1899-12-30T15:03:00"/>
    <n v="11.8"/>
    <d v="1899-12-30T06:24:00"/>
    <n v="5.9"/>
    <s v="Mon"/>
    <n v="86009822"/>
    <n v="2029278"/>
    <s v="10-21"/>
    <x v="11"/>
    <n v="10"/>
    <x v="20"/>
    <s v=""/>
  </r>
  <r>
    <x v="4312"/>
    <n v="17.100000000000001"/>
    <n v="18.399999999999999"/>
    <d v="1899-12-30T15:52:00"/>
    <n v="15"/>
    <d v="1899-12-30T01:26:00"/>
    <n v="3.4"/>
    <s v="Tue"/>
    <n v="91898976"/>
    <n v="2167972"/>
    <s v="10-22"/>
    <x v="11"/>
    <n v="10"/>
    <x v="21"/>
    <s v=""/>
  </r>
  <r>
    <x v="4313"/>
    <n v="16.8"/>
    <n v="20.399999999999999"/>
    <d v="1899-12-30T15:28:00"/>
    <n v="12.5"/>
    <d v="1899-12-30T23:57:00"/>
    <n v="7.9"/>
    <s v="Wed"/>
    <n v="92865895"/>
    <n v="2188169"/>
    <s v="10-23"/>
    <x v="11"/>
    <n v="10"/>
    <x v="22"/>
    <s v=""/>
  </r>
  <r>
    <x v="4314"/>
    <n v="13.8"/>
    <n v="21"/>
    <d v="1899-12-30T15:20:00"/>
    <n v="7.6"/>
    <d v="1899-12-30T06:15:00"/>
    <n v="13.4"/>
    <s v="Thu"/>
    <n v="95677731"/>
    <n v="2248304"/>
    <s v="10-24"/>
    <x v="11"/>
    <n v="10"/>
    <x v="23"/>
    <s v=""/>
  </r>
  <r>
    <x v="4315"/>
    <n v="15"/>
    <n v="20.6"/>
    <d v="1899-12-30T13:42:00"/>
    <n v="8.4"/>
    <d v="1899-12-30T06:41:00"/>
    <n v="12.2"/>
    <s v="Fri"/>
    <n v="93499221"/>
    <n v="2192368"/>
    <s v="10-25"/>
    <x v="11"/>
    <n v="10"/>
    <x v="24"/>
    <s v=""/>
  </r>
  <r>
    <x v="4316"/>
    <n v="16.600000000000001"/>
    <n v="21.6"/>
    <d v="1899-12-30T13:06:00"/>
    <n v="12.5"/>
    <d v="1899-12-30T06:33:00"/>
    <n v="9.1"/>
    <s v="Sat"/>
    <n v="75205310"/>
    <n v="1764870"/>
    <s v="10-26"/>
    <x v="11"/>
    <n v="10"/>
    <x v="25"/>
    <s v=""/>
  </r>
  <r>
    <x v="4317"/>
    <n v="14.5"/>
    <n v="17.399999999999999"/>
    <d v="1899-12-30T11:42:00"/>
    <n v="10.9"/>
    <d v="1899-12-30T06:39:00"/>
    <n v="6.5"/>
    <s v="Sun"/>
    <n v="72995028"/>
    <n v="1714257"/>
    <s v="10-27"/>
    <x v="11"/>
    <n v="10"/>
    <x v="26"/>
    <s v=""/>
  </r>
  <r>
    <x v="4318"/>
    <n v="14.6"/>
    <n v="16.600000000000001"/>
    <d v="1899-12-30T10:22:00"/>
    <n v="12.9"/>
    <d v="1899-12-30T06:25:00"/>
    <n v="3.7"/>
    <s v="Mon"/>
    <n v="93981038"/>
    <n v="2207668"/>
    <s v="10-28"/>
    <x v="11"/>
    <n v="10"/>
    <x v="27"/>
    <s v=""/>
  </r>
  <r>
    <x v="4319"/>
    <n v="14.5"/>
    <n v="19.899999999999999"/>
    <d v="1899-12-30T14:48:00"/>
    <n v="10.7"/>
    <d v="1899-12-30T05:17:00"/>
    <n v="9.1999999999999993"/>
    <s v="Tue"/>
    <n v="100057997"/>
    <n v="2353210"/>
    <s v="10-29"/>
    <x v="11"/>
    <n v="10"/>
    <x v="28"/>
    <s v=""/>
  </r>
  <r>
    <x v="4320"/>
    <n v="14.7"/>
    <n v="22.7"/>
    <d v="1899-12-30T14:55:00"/>
    <n v="9.1999999999999993"/>
    <d v="1899-12-30T05:31:00"/>
    <n v="13.5"/>
    <s v="Wed"/>
    <n v="99320677"/>
    <n v="2341970"/>
    <s v="10-30"/>
    <x v="11"/>
    <n v="10"/>
    <x v="29"/>
    <s v=""/>
  </r>
  <r>
    <x v="4321"/>
    <n v="15"/>
    <n v="21.3"/>
    <d v="1899-12-30T14:53:00"/>
    <n v="9.3000000000000007"/>
    <d v="1899-12-30T07:04:00"/>
    <n v="12"/>
    <s v="Thu"/>
    <n v="99420108"/>
    <n v="2340326"/>
    <s v="10-31"/>
    <x v="11"/>
    <n v="10"/>
    <x v="30"/>
    <s v=""/>
  </r>
  <r>
    <x v="4322"/>
    <n v="14"/>
    <n v="15.3"/>
    <d v="1899-12-30T13:01:00"/>
    <n v="12.6"/>
    <d v="1899-12-30T03:42:00"/>
    <n v="2.7"/>
    <s v="Fri"/>
    <n v="102560275"/>
    <n v="2406956"/>
    <s v="11-01"/>
    <x v="11"/>
    <n v="11"/>
    <x v="0"/>
    <s v=""/>
  </r>
  <r>
    <x v="4323"/>
    <n v="16.2"/>
    <n v="22.5"/>
    <d v="1899-12-30T13:16:00"/>
    <n v="13"/>
    <d v="1899-12-30T23:59:00"/>
    <n v="9.5"/>
    <s v="Sat"/>
    <n v="82790579"/>
    <n v="1945797"/>
    <s v="11-02"/>
    <x v="11"/>
    <n v="11"/>
    <x v="1"/>
    <s v=""/>
  </r>
  <r>
    <x v="4324"/>
    <n v="14.6"/>
    <n v="21.7"/>
    <d v="1899-12-30T16:12:00"/>
    <n v="9.9"/>
    <d v="1899-12-30T06:57:00"/>
    <n v="11.8"/>
    <s v="Sun"/>
    <n v="74148961"/>
    <n v="1745264"/>
    <s v="11-03"/>
    <x v="11"/>
    <n v="11"/>
    <x v="2"/>
    <s v=""/>
  </r>
  <r>
    <x v="4325"/>
    <n v="15.2"/>
    <n v="21.7"/>
    <d v="1899-12-30T14:24:00"/>
    <n v="9.8000000000000007"/>
    <d v="1899-12-30T06:36:00"/>
    <n v="11.9"/>
    <s v="Mon"/>
    <n v="98504170"/>
    <n v="2310012"/>
    <s v="11-04"/>
    <x v="11"/>
    <n v="11"/>
    <x v="3"/>
    <s v=""/>
  </r>
  <r>
    <x v="4326"/>
    <n v="12.4"/>
    <n v="18.5"/>
    <d v="1899-12-30T14:56:00"/>
    <n v="8.1999999999999993"/>
    <d v="1899-12-30T06:41:00"/>
    <n v="10.3"/>
    <s v="Tue"/>
    <n v="110664207"/>
    <n v="2584814"/>
    <s v="11-05"/>
    <x v="11"/>
    <n v="11"/>
    <x v="4"/>
    <s v=""/>
  </r>
  <r>
    <x v="4327"/>
    <n v="9.4"/>
    <n v="14.7"/>
    <d v="1899-12-30T15:05:00"/>
    <n v="4.4000000000000004"/>
    <d v="1899-12-30T23:54:00"/>
    <n v="10.3"/>
    <s v="Wed"/>
    <n v="125618124"/>
    <n v="2923801"/>
    <s v="11-06"/>
    <x v="11"/>
    <n v="11"/>
    <x v="5"/>
    <s v=""/>
  </r>
  <r>
    <x v="4328"/>
    <n v="9.3000000000000007"/>
    <n v="18.600000000000001"/>
    <d v="1899-12-30T15:45:00"/>
    <n v="1.6"/>
    <d v="1899-12-30T07:00:00"/>
    <n v="17"/>
    <s v="Thu"/>
    <n v="129286415"/>
    <n v="3008073"/>
    <s v="11-07"/>
    <x v="11"/>
    <n v="11"/>
    <x v="6"/>
    <s v=""/>
  </r>
  <r>
    <x v="4329"/>
    <n v="12.4"/>
    <n v="20.399999999999999"/>
    <d v="1899-12-30T14:46:00"/>
    <n v="5.6"/>
    <d v="1899-12-30T07:02:00"/>
    <n v="14.8"/>
    <s v="Fri"/>
    <n v="120087293"/>
    <n v="2797346"/>
    <s v="11-08"/>
    <x v="11"/>
    <n v="11"/>
    <x v="7"/>
    <s v=""/>
  </r>
  <r>
    <x v="4330"/>
    <n v="12.7"/>
    <n v="18.8"/>
    <d v="1899-12-30T13:09:00"/>
    <n v="7.5"/>
    <d v="1899-12-30T07:27:00"/>
    <n v="11.3"/>
    <s v="Sat"/>
    <n v="99364781"/>
    <n v="2315637"/>
    <s v="11-09"/>
    <x v="11"/>
    <n v="11"/>
    <x v="8"/>
    <s v=""/>
  </r>
  <r>
    <x v="4331"/>
    <n v="12.6"/>
    <n v="16.8"/>
    <d v="1899-12-30T15:13:00"/>
    <n v="9.6999999999999993"/>
    <d v="1899-12-30T04:38:00"/>
    <n v="7.1"/>
    <s v="Sun"/>
    <n v="93812981"/>
    <n v="2187699"/>
    <s v="11-10"/>
    <x v="11"/>
    <n v="11"/>
    <x v="9"/>
    <s v=""/>
  </r>
  <r>
    <x v="4332"/>
    <n v="13.9"/>
    <n v="20.399999999999999"/>
    <d v="1899-12-30T15:11:00"/>
    <n v="9.3000000000000007"/>
    <d v="1899-12-30T02:32:00"/>
    <n v="11.1"/>
    <s v="Mon"/>
    <n v="108654308"/>
    <n v="2532989"/>
    <s v="11-11"/>
    <x v="11"/>
    <n v="11"/>
    <x v="10"/>
    <s v=""/>
  </r>
  <r>
    <x v="4333"/>
    <n v="13.8"/>
    <n v="21.4"/>
    <d v="1899-12-30T15:36:00"/>
    <n v="9.1999999999999993"/>
    <d v="1899-12-30T06:12:00"/>
    <n v="12.2"/>
    <s v="Tue"/>
    <n v="110435664"/>
    <n v="2574787"/>
    <s v="11-12"/>
    <x v="11"/>
    <n v="11"/>
    <x v="11"/>
    <s v=""/>
  </r>
  <r>
    <x v="4334"/>
    <n v="13.1"/>
    <n v="20"/>
    <d v="1899-12-30T13:44:00"/>
    <n v="6.5"/>
    <d v="1899-12-30T06:53:00"/>
    <n v="13.5"/>
    <s v="Wed"/>
    <n v="115022992"/>
    <n v="2682937"/>
    <s v="11-13"/>
    <x v="11"/>
    <n v="11"/>
    <x v="12"/>
    <s v=""/>
  </r>
  <r>
    <x v="4335"/>
    <n v="12.8"/>
    <n v="17.899999999999999"/>
    <d v="1899-12-30T13:46:00"/>
    <n v="7.7"/>
    <d v="1899-12-30T06:34:00"/>
    <n v="10.199999999999999"/>
    <s v="Thu"/>
    <n v="115475833"/>
    <n v="2701180"/>
    <s v="11-14"/>
    <x v="11"/>
    <n v="11"/>
    <x v="13"/>
    <s v=""/>
  </r>
  <r>
    <x v="4336"/>
    <n v="14.6"/>
    <n v="17.8"/>
    <d v="1899-12-30T16:15:00"/>
    <n v="12.5"/>
    <d v="1899-12-30T05:01:00"/>
    <n v="5.3"/>
    <s v="Fri"/>
    <n v="109493909"/>
    <n v="2563179"/>
    <s v="11-15"/>
    <x v="11"/>
    <n v="11"/>
    <x v="14"/>
    <s v=""/>
  </r>
  <r>
    <x v="4337"/>
    <n v="16.399999999999999"/>
    <n v="23"/>
    <d v="1899-12-30T15:07:00"/>
    <n v="11.3"/>
    <d v="1899-12-30T07:23:00"/>
    <n v="11.7"/>
    <s v="Sat"/>
    <n v="89405311"/>
    <n v="2098604"/>
    <s v="11-16"/>
    <x v="11"/>
    <n v="11"/>
    <x v="15"/>
    <s v=""/>
  </r>
  <r>
    <x v="4338"/>
    <n v="12.5"/>
    <n v="16.5"/>
    <d v="1899-12-30T04:50:00"/>
    <n v="6.9"/>
    <d v="1899-12-30T23:58:00"/>
    <n v="9.6"/>
    <s v="Sun"/>
    <n v="99640305"/>
    <n v="2338092"/>
    <s v="11-17"/>
    <x v="11"/>
    <n v="11"/>
    <x v="16"/>
    <s v=""/>
  </r>
  <r>
    <x v="4339"/>
    <n v="5"/>
    <n v="10.6"/>
    <d v="1899-12-30T15:35:00"/>
    <n v="1.1000000000000001"/>
    <d v="1899-12-30T23:32:00"/>
    <n v="9.5"/>
    <s v="Mon"/>
    <n v="147958961"/>
    <n v="3466757"/>
    <s v="11-18"/>
    <x v="11"/>
    <n v="11"/>
    <x v="17"/>
    <s v=""/>
  </r>
  <r>
    <x v="4340"/>
    <n v="6.6"/>
    <n v="13.2"/>
    <d v="1899-12-30T14:35:00"/>
    <n v="-0.5"/>
    <d v="1899-12-30T04:24:00"/>
    <n v="13.7"/>
    <s v="Tue"/>
    <n v="154395344"/>
    <n v="3621393"/>
    <s v="11-19"/>
    <x v="11"/>
    <n v="11"/>
    <x v="18"/>
    <s v=""/>
  </r>
  <r>
    <x v="4341"/>
    <n v="8.6"/>
    <n v="14.3"/>
    <d v="1899-12-30T14:19:00"/>
    <n v="2.7"/>
    <d v="1899-12-30T06:27:00"/>
    <n v="11.6"/>
    <s v="Wed"/>
    <n v="152249800"/>
    <n v="3568057"/>
    <s v="11-20"/>
    <x v="11"/>
    <n v="11"/>
    <x v="19"/>
    <s v=""/>
  </r>
  <r>
    <x v="4342"/>
    <n v="8.9"/>
    <n v="15.4"/>
    <d v="1899-12-30T12:43:00"/>
    <n v="3.6"/>
    <d v="1899-12-30T07:18:00"/>
    <n v="11.8"/>
    <s v="Thu"/>
    <n v="147848865"/>
    <n v="3469807"/>
    <s v="11-21"/>
    <x v="11"/>
    <n v="11"/>
    <x v="20"/>
    <s v=""/>
  </r>
  <r>
    <x v="4343"/>
    <n v="8.1999999999999993"/>
    <n v="14.5"/>
    <d v="1899-12-30T15:48:00"/>
    <n v="3.2"/>
    <d v="1899-12-30T23:59:00"/>
    <n v="11.3"/>
    <s v="Fri"/>
    <n v="149262419"/>
    <n v="3501513"/>
    <s v="11-22"/>
    <x v="11"/>
    <n v="11"/>
    <x v="21"/>
    <s v=""/>
  </r>
  <r>
    <x v="4344"/>
    <n v="5.9"/>
    <n v="13"/>
    <d v="1899-12-30T14:21:00"/>
    <n v="-0.2"/>
    <d v="1899-12-30T06:41:00"/>
    <n v="13.2"/>
    <s v="Sat"/>
    <n v="149235069"/>
    <n v="3499870"/>
    <s v="11-23"/>
    <x v="11"/>
    <n v="11"/>
    <x v="22"/>
    <s v=""/>
  </r>
  <r>
    <x v="4345"/>
    <n v="8"/>
    <n v="15"/>
    <d v="1899-12-30T13:57:00"/>
    <n v="3.8"/>
    <d v="1899-12-30T04:14:00"/>
    <n v="11.2"/>
    <s v="Sun"/>
    <n v="135233529"/>
    <n v="3170019"/>
    <s v="11-24"/>
    <x v="11"/>
    <n v="11"/>
    <x v="23"/>
    <s v=""/>
  </r>
  <r>
    <x v="4346"/>
    <n v="9.1999999999999993"/>
    <n v="15.8"/>
    <d v="1899-12-30T14:23:00"/>
    <n v="2.4"/>
    <d v="1899-12-30T07:19:00"/>
    <n v="13.4"/>
    <s v="Mon"/>
    <n v="155322529"/>
    <n v="3632847"/>
    <s v="11-25"/>
    <x v="11"/>
    <n v="11"/>
    <x v="24"/>
    <s v=""/>
  </r>
  <r>
    <x v="4347"/>
    <n v="9.3000000000000007"/>
    <n v="12.7"/>
    <d v="1899-12-30T13:04:00"/>
    <n v="5.5"/>
    <d v="1899-12-30T23:01:00"/>
    <n v="7.2"/>
    <s v="Tue"/>
    <n v="164061430"/>
    <n v="3851541"/>
    <s v="11-26"/>
    <x v="11"/>
    <n v="11"/>
    <x v="25"/>
    <s v=""/>
  </r>
  <r>
    <x v="4348"/>
    <n v="5.0999999999999996"/>
    <n v="7.6"/>
    <d v="1899-12-30T13:58:00"/>
    <n v="2.6"/>
    <d v="1899-12-30T19:54:00"/>
    <n v="5"/>
    <s v="Wed"/>
    <n v="188733162"/>
    <n v="4430507"/>
    <s v="11-27"/>
    <x v="11"/>
    <n v="11"/>
    <x v="26"/>
    <s v=""/>
  </r>
  <r>
    <x v="4349"/>
    <n v="6"/>
    <n v="9.6999999999999993"/>
    <d v="1899-12-30T12:36:00"/>
    <n v="2.5"/>
    <d v="1899-12-30T07:11:00"/>
    <n v="7.2"/>
    <s v="Thu"/>
    <n v="191223986"/>
    <n v="4472151"/>
    <s v="11-28"/>
    <x v="11"/>
    <n v="11"/>
    <x v="27"/>
    <s v=""/>
  </r>
  <r>
    <x v="4350"/>
    <n v="5.3"/>
    <n v="8"/>
    <d v="1899-12-30T13:53:00"/>
    <n v="2.4"/>
    <d v="1899-12-30T06:41:00"/>
    <n v="5.6"/>
    <s v="Fri"/>
    <n v="194074230"/>
    <n v="4536840"/>
    <s v="11-29"/>
    <x v="11"/>
    <n v="11"/>
    <x v="28"/>
    <s v=""/>
  </r>
  <r>
    <x v="4351"/>
    <n v="7.5"/>
    <n v="11.9"/>
    <d v="1899-12-30T13:15:00"/>
    <n v="4.0999999999999996"/>
    <d v="1899-12-30T07:31:00"/>
    <n v="7.8"/>
    <s v="Sat"/>
    <n v="164940807"/>
    <n v="3854878"/>
    <s v="11-30"/>
    <x v="11"/>
    <n v="11"/>
    <x v="29"/>
    <s v=""/>
  </r>
  <r>
    <x v="4352"/>
    <n v="8.1999999999999993"/>
    <n v="15.1"/>
    <d v="1899-12-30T15:57:00"/>
    <n v="2.2000000000000002"/>
    <d v="1899-12-30T07:07:00"/>
    <n v="12.9"/>
    <s v="Sun"/>
    <n v="149870458"/>
    <n v="3510476"/>
    <s v="12-01"/>
    <x v="11"/>
    <n v="12"/>
    <x v="0"/>
    <s v=""/>
  </r>
  <r>
    <x v="4353"/>
    <n v="10.8"/>
    <n v="18.600000000000001"/>
    <d v="1899-12-30T15:01:00"/>
    <n v="2.7"/>
    <d v="1899-12-30T06:12:00"/>
    <n v="15.9"/>
    <s v="Mon"/>
    <n v="159993580"/>
    <n v="3751250"/>
    <s v="12-02"/>
    <x v="11"/>
    <n v="12"/>
    <x v="1"/>
    <s v=""/>
  </r>
  <r>
    <x v="4354"/>
    <n v="6.4"/>
    <n v="10.1"/>
    <d v="1899-12-30T00:01:00"/>
    <n v="3.1"/>
    <d v="1899-12-30T23:48:00"/>
    <n v="7"/>
    <s v="Tue"/>
    <n v="180191026"/>
    <n v="4238687"/>
    <s v="12-03"/>
    <x v="11"/>
    <n v="12"/>
    <x v="2"/>
    <s v=""/>
  </r>
  <r>
    <x v="4355"/>
    <n v="4.5999999999999996"/>
    <n v="9.1999999999999993"/>
    <d v="1899-12-30T14:19:00"/>
    <n v="0.9"/>
    <d v="1899-12-30T01:20:00"/>
    <n v="8.3000000000000007"/>
    <s v="Wed"/>
    <n v="191604997"/>
    <n v="4517441"/>
    <s v="12-04"/>
    <x v="11"/>
    <n v="12"/>
    <x v="3"/>
    <s v=""/>
  </r>
  <r>
    <x v="4356"/>
    <n v="5.5"/>
    <n v="9.8000000000000007"/>
    <d v="1899-12-30T14:43:00"/>
    <n v="0.4"/>
    <d v="1899-12-30T07:03:00"/>
    <n v="9.4"/>
    <s v="Thu"/>
    <n v="195719114"/>
    <n v="4597501"/>
    <s v="12-05"/>
    <x v="11"/>
    <n v="12"/>
    <x v="4"/>
    <s v=""/>
  </r>
  <r>
    <x v="4357"/>
    <n v="6.4"/>
    <n v="9.8000000000000007"/>
    <d v="1899-12-30T14:58:00"/>
    <n v="3.2"/>
    <d v="1899-12-30T23:57:00"/>
    <n v="6.6"/>
    <s v="Fri"/>
    <n v="192275992"/>
    <n v="4507512"/>
    <s v="12-06"/>
    <x v="11"/>
    <n v="12"/>
    <x v="5"/>
    <s v=""/>
  </r>
  <r>
    <x v="4358"/>
    <n v="3.9"/>
    <n v="7.9"/>
    <d v="1899-12-30T13:41:00"/>
    <n v="1.6"/>
    <d v="1899-12-30T07:48:00"/>
    <n v="6.3"/>
    <s v="Sat"/>
    <n v="189332502"/>
    <n v="4422354"/>
    <s v="12-07"/>
    <x v="11"/>
    <n v="12"/>
    <x v="6"/>
    <s v=""/>
  </r>
  <r>
    <x v="4359"/>
    <n v="2.6"/>
    <n v="6.4"/>
    <d v="1899-12-30T14:42:00"/>
    <n v="0"/>
    <d v="1899-12-30T07:32:00"/>
    <n v="6.4"/>
    <s v="Sun"/>
    <n v="193284502"/>
    <n v="4496810"/>
    <s v="12-08"/>
    <x v="11"/>
    <n v="12"/>
    <x v="7"/>
    <s v=""/>
  </r>
  <r>
    <x v="4360"/>
    <n v="3.7"/>
    <n v="8.6999999999999993"/>
    <d v="1899-12-30T14:32:00"/>
    <n v="-3.1"/>
    <d v="1899-12-30T06:48:00"/>
    <n v="11.8"/>
    <s v="Mon"/>
    <n v="212797345"/>
    <n v="4957261"/>
    <s v="12-09"/>
    <x v="11"/>
    <n v="12"/>
    <x v="8"/>
    <s v=""/>
  </r>
  <r>
    <x v="4361"/>
    <n v="4.4000000000000004"/>
    <n v="9.9"/>
    <d v="1899-12-30T14:32:00"/>
    <n v="-0.6"/>
    <d v="1899-12-30T04:58:00"/>
    <n v="10.5"/>
    <s v="Tue"/>
    <n v="209051858"/>
    <n v="4885158"/>
    <s v="12-10"/>
    <x v="11"/>
    <n v="12"/>
    <x v="9"/>
    <s v=""/>
  </r>
  <r>
    <x v="4362"/>
    <n v="4.2"/>
    <n v="11.5"/>
    <d v="1899-12-30T15:14:00"/>
    <n v="-0.6"/>
    <d v="1899-12-30T01:56:00"/>
    <n v="12.1"/>
    <s v="Wed"/>
    <n v="208465461"/>
    <n v="4875493"/>
    <s v="12-11"/>
    <x v="11"/>
    <n v="12"/>
    <x v="10"/>
    <s v=""/>
  </r>
  <r>
    <x v="4363"/>
    <n v="3.3"/>
    <n v="8.8000000000000007"/>
    <d v="1899-12-30T14:54:00"/>
    <n v="-2.4"/>
    <d v="1899-12-30T06:11:00"/>
    <n v="11.2"/>
    <s v="Thu"/>
    <n v="216223984"/>
    <n v="5042621"/>
    <s v="12-12"/>
    <x v="11"/>
    <n v="12"/>
    <x v="11"/>
    <s v=""/>
  </r>
  <r>
    <x v="4364"/>
    <n v="3.7"/>
    <n v="7.8"/>
    <d v="1899-12-30T15:08:00"/>
    <n v="0.7"/>
    <d v="1899-12-30T00:29:00"/>
    <n v="7.1"/>
    <s v="Fri"/>
    <n v="224119150"/>
    <n v="5227741"/>
    <s v="12-13"/>
    <x v="11"/>
    <n v="12"/>
    <x v="12"/>
    <s v=""/>
  </r>
  <r>
    <x v="4365"/>
    <n v="2"/>
    <n v="5.6"/>
    <d v="1899-12-30T14:06:00"/>
    <n v="-1"/>
    <d v="1899-12-30T06:06:00"/>
    <n v="6.6"/>
    <s v="Sat"/>
    <n v="213820337"/>
    <n v="5000742"/>
    <s v="12-14"/>
    <x v="11"/>
    <n v="12"/>
    <x v="13"/>
    <s v=""/>
  </r>
  <r>
    <x v="4366"/>
    <n v="2.9"/>
    <n v="5.5"/>
    <d v="1899-12-30T13:50:00"/>
    <n v="-0.4"/>
    <d v="1899-12-30T01:15:00"/>
    <n v="5.9"/>
    <s v="Sun"/>
    <n v="208520157"/>
    <n v="4878536"/>
    <s v="12-15"/>
    <x v="11"/>
    <n v="12"/>
    <x v="14"/>
    <s v=""/>
  </r>
  <r>
    <x v="4367"/>
    <n v="3.9"/>
    <n v="9.4"/>
    <d v="1899-12-30T15:35:00"/>
    <n v="0.1"/>
    <d v="1899-12-30T05:42:00"/>
    <n v="9.3000000000000007"/>
    <s v="Mon"/>
    <n v="220776298"/>
    <n v="5162240"/>
    <s v="12-16"/>
    <x v="11"/>
    <n v="12"/>
    <x v="15"/>
    <s v=""/>
  </r>
  <r>
    <x v="4368"/>
    <n v="4.0999999999999996"/>
    <n v="8"/>
    <d v="1899-12-30T14:00:00"/>
    <n v="1.3"/>
    <d v="1899-12-30T07:25:00"/>
    <n v="6.7"/>
    <s v="Tue"/>
    <n v="220240525"/>
    <n v="5146825"/>
    <s v="12-17"/>
    <x v="11"/>
    <n v="12"/>
    <x v="16"/>
    <s v=""/>
  </r>
  <r>
    <x v="4369"/>
    <n v="0.6"/>
    <n v="4.2"/>
    <d v="1899-12-30T15:04:00"/>
    <n v="-1.4"/>
    <d v="1899-12-30T23:17:00"/>
    <n v="5.6"/>
    <s v="Wed"/>
    <n v="239051999"/>
    <n v="5587648"/>
    <s v="12-18"/>
    <x v="11"/>
    <n v="12"/>
    <x v="17"/>
    <s v=""/>
  </r>
  <r>
    <x v="4370"/>
    <n v="0.3"/>
    <n v="7.6"/>
    <d v="1899-12-30T14:53:00"/>
    <n v="-5.2"/>
    <d v="1899-12-30T07:46:00"/>
    <n v="12.8"/>
    <s v="Thu"/>
    <n v="242170886"/>
    <n v="5639851"/>
    <s v="12-19"/>
    <x v="11"/>
    <n v="12"/>
    <x v="18"/>
    <s v=""/>
  </r>
  <r>
    <x v="4371"/>
    <n v="1.8"/>
    <n v="8.1"/>
    <d v="1899-12-30T15:26:00"/>
    <n v="-2.9"/>
    <d v="1899-12-30T02:05:00"/>
    <n v="11"/>
    <s v="Fri"/>
    <n v="237764909"/>
    <n v="5532184"/>
    <s v="12-20"/>
    <x v="11"/>
    <n v="12"/>
    <x v="19"/>
    <s v=""/>
  </r>
  <r>
    <x v="4372"/>
    <n v="2"/>
    <n v="5.6"/>
    <d v="1899-12-30T12:05:00"/>
    <n v="-1.2"/>
    <d v="1899-12-30T23:56:00"/>
    <n v="6.8"/>
    <s v="Sat"/>
    <n v="226328658"/>
    <n v="5262797"/>
    <s v="12-21"/>
    <x v="11"/>
    <n v="12"/>
    <x v="20"/>
    <s v=""/>
  </r>
  <r>
    <x v="4373"/>
    <n v="-0.6"/>
    <n v="3"/>
    <d v="1899-12-30T14:10:00"/>
    <n v="-3.7"/>
    <d v="1899-12-30T07:02:00"/>
    <n v="6.7"/>
    <s v="Sun"/>
    <n v="229432289"/>
    <n v="5335173"/>
    <s v="12-22"/>
    <x v="11"/>
    <n v="12"/>
    <x v="21"/>
    <s v=""/>
  </r>
  <r>
    <x v="4374"/>
    <n v="2.6"/>
    <n v="8"/>
    <d v="1899-12-30T15:28:00"/>
    <n v="-1.9"/>
    <d v="1899-12-30T08:24:00"/>
    <n v="9.9"/>
    <s v="Mon"/>
    <n v="241735265"/>
    <n v="5639362"/>
    <s v="12-23"/>
    <x v="11"/>
    <n v="12"/>
    <x v="22"/>
    <s v=""/>
  </r>
  <r>
    <x v="4375"/>
    <n v="2.4"/>
    <n v="7.8"/>
    <d v="1899-12-30T14:26:00"/>
    <n v="-2"/>
    <d v="1899-12-30T23:59:00"/>
    <n v="9.8000000000000007"/>
    <s v="Tue"/>
    <n v="237403075"/>
    <n v="5536875"/>
    <s v="12-24"/>
    <x v="11"/>
    <n v="12"/>
    <x v="23"/>
    <s v=""/>
  </r>
  <r>
    <x v="4376"/>
    <n v="3.1"/>
    <n v="8.9"/>
    <d v="1899-12-30T15:01:00"/>
    <n v="-2.8"/>
    <d v="1899-12-30T05:49:00"/>
    <n v="11.7"/>
    <s v="Wed"/>
    <n v="219679262"/>
    <n v="5122776"/>
    <s v="12-25"/>
    <x v="11"/>
    <n v="12"/>
    <x v="24"/>
    <s v="기독탄신일"/>
  </r>
  <r>
    <x v="4377"/>
    <n v="3.9"/>
    <n v="8.5"/>
    <d v="1899-12-30T12:45:00"/>
    <n v="-0.3"/>
    <d v="1899-12-31T00:00:00"/>
    <n v="8.8000000000000007"/>
    <s v="Thu"/>
    <n v="228188083"/>
    <n v="5319162"/>
    <s v="12-26"/>
    <x v="11"/>
    <n v="12"/>
    <x v="25"/>
    <s v=""/>
  </r>
  <r>
    <x v="4378"/>
    <n v="0.4"/>
    <n v="4"/>
    <d v="1899-12-30T13:53:00"/>
    <n v="-2.5"/>
    <d v="1899-12-30T06:29:00"/>
    <n v="6.5"/>
    <s v="Fri"/>
    <n v="244258151"/>
    <n v="5691580"/>
    <s v="12-27"/>
    <x v="11"/>
    <n v="12"/>
    <x v="26"/>
    <s v=""/>
  </r>
  <r>
    <x v="4379"/>
    <n v="-0.1"/>
    <n v="3"/>
    <d v="1899-12-30T15:18:00"/>
    <n v="-2.2999999999999998"/>
    <d v="1899-12-30T07:44:00"/>
    <n v="5.3"/>
    <s v="Sat"/>
    <n v="233925973"/>
    <n v="5447769"/>
    <s v="12-28"/>
    <x v="11"/>
    <n v="12"/>
    <x v="27"/>
    <s v=""/>
  </r>
  <r>
    <x v="4380"/>
    <n v="1.8"/>
    <n v="8.1999999999999993"/>
    <d v="1899-12-30T14:52:00"/>
    <n v="-3.7"/>
    <d v="1899-12-30T07:49:00"/>
    <n v="11.9"/>
    <s v="Sun"/>
    <n v="213981422"/>
    <n v="4988745"/>
    <s v="12-29"/>
    <x v="11"/>
    <n v="12"/>
    <x v="28"/>
    <s v=""/>
  </r>
  <r>
    <x v="4381"/>
    <n v="4.5"/>
    <n v="11.8"/>
    <d v="1899-12-30T14:44:00"/>
    <n v="-2.4"/>
    <d v="1899-12-30T02:14:00"/>
    <n v="14.2"/>
    <s v="Mon"/>
    <n v="223385483"/>
    <n v="5205778"/>
    <s v="12-30"/>
    <x v="11"/>
    <n v="12"/>
    <x v="29"/>
    <s v=""/>
  </r>
  <r>
    <x v="4382"/>
    <n v="4.2"/>
    <n v="7.2"/>
    <d v="1899-12-30T14:07:00"/>
    <n v="-0.4"/>
    <d v="1899-12-30T22:31:00"/>
    <n v="7.6"/>
    <s v="Tue"/>
    <n v="215834818"/>
    <n v="5028599"/>
    <s v="12-31"/>
    <x v="11"/>
    <n v="12"/>
    <x v="30"/>
    <s v=""/>
  </r>
  <r>
    <x v="4383"/>
    <n v="2.8"/>
    <n v="9.9"/>
    <d v="1899-12-30T15:49:00"/>
    <n v="-3.7"/>
    <d v="1899-12-30T07:55:00"/>
    <n v="13.6"/>
    <s v="Wed"/>
    <n v="201551143"/>
    <n v="4691390"/>
    <s v="01-01"/>
    <x v="12"/>
    <n v="1"/>
    <x v="0"/>
    <s v="신정연휴"/>
  </r>
  <r>
    <x v="4384"/>
    <n v="3.1"/>
    <n v="9.8000000000000007"/>
    <d v="1899-12-30T14:53:00"/>
    <n v="-3.7"/>
    <d v="1899-12-30T07:04:00"/>
    <n v="13.5"/>
    <s v="Thu"/>
    <n v="219103221"/>
    <n v="5093870"/>
    <s v="01-02"/>
    <x v="12"/>
    <n v="1"/>
    <x v="1"/>
    <s v=""/>
  </r>
  <r>
    <x v="4385"/>
    <n v="1.5"/>
    <n v="4.9000000000000004"/>
    <d v="1899-12-30T15:57:00"/>
    <n v="-0.8"/>
    <d v="1899-12-30T07:35:00"/>
    <n v="5.7"/>
    <s v="Fri"/>
    <n v="233788298"/>
    <n v="5446835"/>
    <s v="01-03"/>
    <x v="12"/>
    <n v="1"/>
    <x v="2"/>
    <s v=""/>
  </r>
  <r>
    <x v="4386"/>
    <n v="1.6"/>
    <n v="6.8"/>
    <d v="1899-12-30T15:20:00"/>
    <n v="-2.9"/>
    <d v="1899-12-30T23:54:00"/>
    <n v="9.6999999999999993"/>
    <s v="Sat"/>
    <n v="214955890"/>
    <n v="5008399"/>
    <s v="01-04"/>
    <x v="12"/>
    <n v="1"/>
    <x v="3"/>
    <s v=""/>
  </r>
  <r>
    <x v="4387"/>
    <n v="1.2"/>
    <n v="5.7"/>
    <d v="1899-12-30T13:37:00"/>
    <n v="-3.9"/>
    <d v="1899-12-30T04:44:00"/>
    <n v="9.6"/>
    <s v="Sun"/>
    <n v="216290771"/>
    <n v="5034705"/>
    <s v="01-05"/>
    <x v="12"/>
    <n v="1"/>
    <x v="4"/>
    <s v=""/>
  </r>
  <r>
    <x v="4388"/>
    <n v="1.8"/>
    <n v="7.6"/>
    <d v="1899-12-30T13:49:00"/>
    <n v="-2.4"/>
    <d v="1899-12-30T06:19:00"/>
    <n v="10"/>
    <s v="Mon"/>
    <n v="238604041"/>
    <n v="5553533"/>
    <s v="01-06"/>
    <x v="12"/>
    <n v="1"/>
    <x v="5"/>
    <s v=""/>
  </r>
  <r>
    <x v="4389"/>
    <n v="0.3"/>
    <n v="4.0999999999999996"/>
    <d v="1899-12-30T15:00:00"/>
    <n v="-2.2000000000000002"/>
    <d v="1899-12-30T07:08:00"/>
    <n v="6.3"/>
    <s v="Tue"/>
    <n v="255113289"/>
    <n v="5920324"/>
    <s v="01-07"/>
    <x v="12"/>
    <n v="1"/>
    <x v="6"/>
    <s v=""/>
  </r>
  <r>
    <x v="4390"/>
    <n v="0.5"/>
    <n v="5.4"/>
    <d v="1899-12-30T14:10:00"/>
    <n v="-2.4"/>
    <d v="1899-12-30T02:38:00"/>
    <n v="7.8"/>
    <s v="Wed"/>
    <n v="256870648"/>
    <n v="5947064"/>
    <s v="01-08"/>
    <x v="12"/>
    <n v="1"/>
    <x v="7"/>
    <s v=""/>
  </r>
  <r>
    <x v="4391"/>
    <n v="-6.1"/>
    <n v="-1.6"/>
    <d v="1899-12-30T00:01:00"/>
    <n v="-10.1"/>
    <d v="1899-12-30T23:12:00"/>
    <n v="8.5"/>
    <s v="Thu"/>
    <n v="301102072"/>
    <n v="6961399"/>
    <s v="01-09"/>
    <x v="12"/>
    <n v="1"/>
    <x v="8"/>
    <s v=""/>
  </r>
  <r>
    <x v="4392"/>
    <n v="-5.3"/>
    <n v="-0.3"/>
    <d v="1899-12-30T15:34:00"/>
    <n v="-10.7"/>
    <d v="1899-12-30T04:19:00"/>
    <n v="10.4"/>
    <s v="Fri"/>
    <n v="306966064"/>
    <n v="7125750"/>
    <s v="01-10"/>
    <x v="12"/>
    <n v="1"/>
    <x v="9"/>
    <s v=""/>
  </r>
  <r>
    <x v="4393"/>
    <n v="-2"/>
    <n v="2.6"/>
    <d v="1899-12-30T13:53:00"/>
    <n v="-6.9"/>
    <d v="1899-12-30T06:05:00"/>
    <n v="9.5"/>
    <s v="Sat"/>
    <n v="270848787"/>
    <n v="6299331"/>
    <s v="01-11"/>
    <x v="12"/>
    <n v="1"/>
    <x v="10"/>
    <s v=""/>
  </r>
  <r>
    <x v="4394"/>
    <n v="-0.1"/>
    <n v="3.9"/>
    <d v="1899-12-30T14:01:00"/>
    <n v="-4.4000000000000004"/>
    <d v="1899-12-30T07:26:00"/>
    <n v="8.3000000000000007"/>
    <s v="Sun"/>
    <n v="252895716"/>
    <n v="5880357"/>
    <s v="01-12"/>
    <x v="12"/>
    <n v="1"/>
    <x v="11"/>
    <s v=""/>
  </r>
  <r>
    <x v="4395"/>
    <n v="0.9"/>
    <n v="7.2"/>
    <d v="1899-12-30T14:44:00"/>
    <n v="-3.2"/>
    <d v="1899-12-30T04:27:00"/>
    <n v="10.4"/>
    <s v="Mon"/>
    <n v="258501166"/>
    <n v="6018915"/>
    <s v="01-13"/>
    <x v="12"/>
    <n v="1"/>
    <x v="12"/>
    <s v=""/>
  </r>
  <r>
    <x v="4396"/>
    <n v="4.0999999999999996"/>
    <n v="11.7"/>
    <d v="1899-12-30T15:35:00"/>
    <n v="-3.5"/>
    <d v="1899-12-30T02:27:00"/>
    <n v="15.2"/>
    <s v="Tue"/>
    <n v="243147162"/>
    <n v="5673897"/>
    <s v="01-14"/>
    <x v="12"/>
    <n v="1"/>
    <x v="13"/>
    <s v=""/>
  </r>
  <r>
    <x v="4397"/>
    <n v="-0.3"/>
    <n v="3.5"/>
    <d v="1899-12-30T00:04:00"/>
    <n v="-3.1"/>
    <d v="1899-12-30T23:59:00"/>
    <n v="6.6"/>
    <s v="Wed"/>
    <n v="257313234"/>
    <n v="5982860"/>
    <s v="01-15"/>
    <x v="12"/>
    <n v="1"/>
    <x v="14"/>
    <s v=""/>
  </r>
  <r>
    <x v="4398"/>
    <n v="0.8"/>
    <n v="6.4"/>
    <d v="1899-12-30T15:46:00"/>
    <n v="-3.3"/>
    <d v="1899-12-30T03:29:00"/>
    <n v="9.6999999999999993"/>
    <s v="Thu"/>
    <n v="259638937"/>
    <n v="6034194"/>
    <s v="01-16"/>
    <x v="12"/>
    <n v="1"/>
    <x v="15"/>
    <s v=""/>
  </r>
  <r>
    <x v="4399"/>
    <n v="2.4"/>
    <n v="9.1999999999999993"/>
    <d v="1899-12-30T16:23:00"/>
    <n v="-2.9"/>
    <d v="1899-12-30T07:35:00"/>
    <n v="12.1"/>
    <s v="Fri"/>
    <n v="238380979"/>
    <n v="5538364"/>
    <s v="01-17"/>
    <x v="12"/>
    <n v="1"/>
    <x v="16"/>
    <s v=""/>
  </r>
  <r>
    <x v="4400"/>
    <n v="2.4"/>
    <n v="11.2"/>
    <d v="1899-12-30T15:22:00"/>
    <n v="-5.5"/>
    <d v="1899-12-30T07:16:00"/>
    <n v="16.7"/>
    <s v="Sat"/>
    <n v="220674822"/>
    <n v="5118818"/>
    <s v="01-18"/>
    <x v="12"/>
    <n v="1"/>
    <x v="17"/>
    <s v=""/>
  </r>
  <r>
    <x v="4401"/>
    <n v="2.4"/>
    <n v="11.2"/>
    <d v="1899-12-30T15:35:00"/>
    <n v="-4.7"/>
    <d v="1899-12-30T07:19:00"/>
    <n v="15.9"/>
    <s v="Sun"/>
    <n v="204787206"/>
    <n v="4749580"/>
    <s v="01-19"/>
    <x v="12"/>
    <n v="1"/>
    <x v="18"/>
    <s v=""/>
  </r>
  <r>
    <x v="4402"/>
    <n v="2.4"/>
    <n v="10.6"/>
    <d v="1899-12-30T14:33:00"/>
    <n v="-3.7"/>
    <d v="1899-12-30T06:54:00"/>
    <n v="14.3"/>
    <s v="Mon"/>
    <n v="222507802"/>
    <n v="5174356"/>
    <s v="01-20"/>
    <x v="12"/>
    <n v="1"/>
    <x v="19"/>
    <s v=""/>
  </r>
  <r>
    <x v="4403"/>
    <n v="2.6"/>
    <n v="10.5"/>
    <d v="1899-12-30T15:31:00"/>
    <n v="-3.1"/>
    <d v="1899-12-30T06:49:00"/>
    <n v="13.6"/>
    <s v="Tue"/>
    <n v="222134943"/>
    <n v="5164530"/>
    <s v="01-21"/>
    <x v="12"/>
    <n v="1"/>
    <x v="20"/>
    <s v=""/>
  </r>
  <r>
    <x v="4404"/>
    <n v="3.6"/>
    <n v="11.8"/>
    <d v="1899-12-30T16:03:00"/>
    <n v="-3.5"/>
    <d v="1899-12-30T04:34:00"/>
    <n v="15.3"/>
    <s v="Wed"/>
    <n v="220915242"/>
    <n v="5117438"/>
    <s v="01-22"/>
    <x v="12"/>
    <n v="1"/>
    <x v="21"/>
    <s v=""/>
  </r>
  <r>
    <x v="4405"/>
    <n v="4.4000000000000004"/>
    <n v="12.6"/>
    <d v="1899-12-30T15:58:00"/>
    <n v="-0.9"/>
    <d v="1899-12-30T07:41:00"/>
    <n v="13.5"/>
    <s v="Thu"/>
    <n v="210367416"/>
    <n v="4881106"/>
    <s v="01-23"/>
    <x v="12"/>
    <n v="1"/>
    <x v="22"/>
    <s v=""/>
  </r>
  <r>
    <x v="4406"/>
    <n v="3.7"/>
    <n v="11.8"/>
    <d v="1899-12-30T15:44:00"/>
    <n v="-3.9"/>
    <d v="1899-12-30T06:50:00"/>
    <n v="15.7"/>
    <s v="Fri"/>
    <n v="210216990"/>
    <n v="4900588"/>
    <s v="01-24"/>
    <x v="12"/>
    <n v="1"/>
    <x v="23"/>
    <s v=""/>
  </r>
  <r>
    <x v="4407"/>
    <n v="3.5"/>
    <n v="8.6999999999999993"/>
    <d v="1899-12-30T14:58:00"/>
    <n v="-1.4"/>
    <d v="1899-12-30T05:32:00"/>
    <n v="10.1"/>
    <s v="Sat"/>
    <n v="202606536"/>
    <n v="4719692"/>
    <s v="01-25"/>
    <x v="12"/>
    <n v="1"/>
    <x v="24"/>
    <s v=""/>
  </r>
  <r>
    <x v="4408"/>
    <n v="4.9000000000000004"/>
    <n v="7.9"/>
    <d v="1899-12-30T11:57:00"/>
    <n v="2"/>
    <d v="1899-12-30T00:17:00"/>
    <n v="5.9"/>
    <s v="Sun"/>
    <n v="192170510"/>
    <n v="4473654"/>
    <s v="01-26"/>
    <x v="12"/>
    <n v="1"/>
    <x v="25"/>
    <s v=""/>
  </r>
  <r>
    <x v="4409"/>
    <n v="1.8"/>
    <n v="5"/>
    <d v="1899-12-30T14:37:00"/>
    <n v="-0.6"/>
    <d v="1899-12-30T23:59:00"/>
    <n v="5.6"/>
    <s v="Mon"/>
    <n v="207966209"/>
    <n v="4842712"/>
    <s v="01-27"/>
    <x v="12"/>
    <n v="1"/>
    <x v="26"/>
    <s v=""/>
  </r>
  <r>
    <x v="4410"/>
    <n v="0.6"/>
    <n v="3.3"/>
    <d v="1899-12-30T15:24:00"/>
    <n v="-1.6"/>
    <d v="1899-12-30T03:17:00"/>
    <n v="4.9000000000000004"/>
    <s v="Tue"/>
    <n v="225638926"/>
    <n v="5251942"/>
    <s v="01-28"/>
    <x v="12"/>
    <n v="1"/>
    <x v="27"/>
    <s v="설날 전날"/>
  </r>
  <r>
    <x v="4411"/>
    <n v="-0.3"/>
    <n v="2.9"/>
    <d v="1899-12-30T15:22:00"/>
    <n v="-2.5"/>
    <d v="1899-12-30T23:43:00"/>
    <n v="5.4"/>
    <s v="Wed"/>
    <n v="218980638"/>
    <n v="5106835"/>
    <s v="01-29"/>
    <x v="12"/>
    <n v="1"/>
    <x v="28"/>
    <s v="설날"/>
  </r>
  <r>
    <x v="4412"/>
    <n v="0.5"/>
    <n v="6.2"/>
    <d v="1899-12-30T15:26:00"/>
    <n v="-3.1"/>
    <d v="1899-12-30T03:23:00"/>
    <n v="9.3000000000000007"/>
    <s v="Thu"/>
    <n v="216341233"/>
    <n v="5048696"/>
    <s v="01-30"/>
    <x v="12"/>
    <n v="1"/>
    <x v="29"/>
    <s v="설날 다음날"/>
  </r>
  <r>
    <x v="4413"/>
    <n v="2.4"/>
    <n v="7.7"/>
    <d v="1899-12-30T15:22:00"/>
    <n v="-4.2"/>
    <d v="1899-12-30T07:12:00"/>
    <n v="11.9"/>
    <s v="Fri"/>
    <n v="223968570"/>
    <n v="5218593"/>
    <s v="01-31"/>
    <x v="12"/>
    <n v="1"/>
    <x v="30"/>
    <s v=""/>
  </r>
  <r>
    <x v="4414"/>
    <n v="3.7"/>
    <n v="5.7"/>
    <d v="1899-12-30T15:31:00"/>
    <n v="2.5"/>
    <d v="1899-12-30T07:02:00"/>
    <n v="3.2"/>
    <s v="Sat"/>
    <n v="208750525"/>
    <n v="4852047"/>
    <s v="02-01"/>
    <x v="12"/>
    <n v="2"/>
    <x v="0"/>
    <s v=""/>
  </r>
  <r>
    <x v="4415"/>
    <n v="3.7"/>
    <n v="10"/>
    <d v="1899-12-30T16:01:00"/>
    <n v="0.5"/>
    <d v="1899-12-30T07:57:00"/>
    <n v="9.5"/>
    <s v="Sun"/>
    <n v="198958392"/>
    <n v="4622058"/>
    <s v="02-02"/>
    <x v="12"/>
    <n v="2"/>
    <x v="1"/>
    <s v=""/>
  </r>
  <r>
    <x v="4416"/>
    <n v="0.5"/>
    <n v="3.9"/>
    <d v="1899-12-30T01:14:00"/>
    <n v="-3.7"/>
    <d v="1899-12-30T23:47:00"/>
    <n v="7.6"/>
    <s v="Mon"/>
    <n v="244496398"/>
    <n v="5673390"/>
    <s v="02-03"/>
    <x v="12"/>
    <n v="2"/>
    <x v="2"/>
    <s v=""/>
  </r>
  <r>
    <x v="4417"/>
    <n v="-4.3"/>
    <n v="-0.8"/>
    <d v="1899-12-30T14:48:00"/>
    <n v="-7.1"/>
    <d v="1899-12-30T07:38:00"/>
    <n v="6.3"/>
    <s v="Tue"/>
    <n v="283722319"/>
    <n v="6578549"/>
    <s v="02-04"/>
    <x v="12"/>
    <n v="2"/>
    <x v="3"/>
    <s v=""/>
  </r>
  <r>
    <x v="4418"/>
    <n v="-4.2"/>
    <n v="0.4"/>
    <d v="1899-12-30T14:36:00"/>
    <n v="-6.8"/>
    <d v="1899-12-30T06:46:00"/>
    <n v="7.2"/>
    <s v="Wed"/>
    <n v="291696148"/>
    <n v="6774343"/>
    <s v="02-05"/>
    <x v="12"/>
    <n v="2"/>
    <x v="4"/>
    <s v=""/>
  </r>
  <r>
    <x v="4419"/>
    <n v="-2.2000000000000002"/>
    <n v="2.2999999999999998"/>
    <d v="1899-12-30T16:25:00"/>
    <n v="-6.6"/>
    <d v="1899-12-30T05:25:00"/>
    <n v="8.9"/>
    <s v="Thu"/>
    <n v="289367641"/>
    <n v="6716221"/>
    <s v="02-06"/>
    <x v="12"/>
    <n v="2"/>
    <x v="5"/>
    <s v=""/>
  </r>
  <r>
    <x v="4420"/>
    <n v="-4.8"/>
    <n v="-1"/>
    <d v="1899-12-30T00:01:00"/>
    <n v="-8.1"/>
    <d v="1899-12-30T23:54:00"/>
    <n v="7.1"/>
    <s v="Fri"/>
    <n v="304519085"/>
    <n v="7064485"/>
    <s v="02-07"/>
    <x v="12"/>
    <n v="2"/>
    <x v="6"/>
    <s v=""/>
  </r>
  <r>
    <x v="4421"/>
    <n v="-5.0999999999999996"/>
    <n v="-0.2"/>
    <d v="1899-12-30T14:53:00"/>
    <n v="-9.3000000000000007"/>
    <d v="1899-12-30T05:05:00"/>
    <n v="9.1"/>
    <s v="Sat"/>
    <n v="287537585"/>
    <n v="6690285"/>
    <s v="02-08"/>
    <x v="12"/>
    <n v="2"/>
    <x v="7"/>
    <s v=""/>
  </r>
  <r>
    <x v="4422"/>
    <n v="-2.4"/>
    <n v="3.2"/>
    <d v="1899-12-30T15:59:00"/>
    <n v="-6.9"/>
    <d v="1899-12-30T05:24:00"/>
    <n v="10.1"/>
    <s v="Sun"/>
    <n v="262215711"/>
    <n v="6102427"/>
    <s v="02-09"/>
    <x v="12"/>
    <n v="2"/>
    <x v="8"/>
    <s v=""/>
  </r>
  <r>
    <x v="4423"/>
    <n v="-0.4"/>
    <n v="4.5999999999999996"/>
    <d v="1899-12-30T15:26:00"/>
    <n v="-4.5999999999999996"/>
    <d v="1899-12-30T05:09:00"/>
    <n v="9.1999999999999993"/>
    <s v="Mon"/>
    <n v="269970346"/>
    <n v="6287042"/>
    <s v="02-10"/>
    <x v="12"/>
    <n v="2"/>
    <x v="9"/>
    <s v=""/>
  </r>
  <r>
    <x v="4424"/>
    <n v="0.9"/>
    <n v="9.6"/>
    <d v="1899-12-30T15:57:00"/>
    <n v="-6.2"/>
    <d v="1899-12-30T05:21:00"/>
    <n v="15.8"/>
    <s v="Tue"/>
    <n v="258107432"/>
    <n v="6014214"/>
    <s v="02-11"/>
    <x v="12"/>
    <n v="2"/>
    <x v="10"/>
    <s v=""/>
  </r>
  <r>
    <x v="4425"/>
    <n v="1.5"/>
    <n v="4.3"/>
    <d v="1899-12-30T21:06:00"/>
    <n v="-1.3"/>
    <d v="1899-12-30T00:01:00"/>
    <n v="5.6"/>
    <s v="Wed"/>
    <n v="263411490"/>
    <n v="6139446"/>
    <s v="02-12"/>
    <x v="12"/>
    <n v="2"/>
    <x v="11"/>
    <s v=""/>
  </r>
  <r>
    <x v="4426"/>
    <n v="2"/>
    <n v="7.1"/>
    <d v="1899-12-30T15:56:00"/>
    <n v="-2.2000000000000002"/>
    <d v="1899-12-30T06:35:00"/>
    <n v="9.3000000000000007"/>
    <s v="Thu"/>
    <n v="250570258"/>
    <n v="5843179"/>
    <s v="02-13"/>
    <x v="12"/>
    <n v="2"/>
    <x v="12"/>
    <s v=""/>
  </r>
  <r>
    <x v="4427"/>
    <n v="3.5"/>
    <n v="12"/>
    <d v="1899-12-30T15:40:00"/>
    <n v="-4"/>
    <d v="1899-12-30T06:59:00"/>
    <n v="16"/>
    <s v="Fri"/>
    <n v="230573525"/>
    <n v="5374377"/>
    <s v="02-14"/>
    <x v="12"/>
    <n v="2"/>
    <x v="13"/>
    <s v=""/>
  </r>
  <r>
    <x v="4428"/>
    <n v="3.4"/>
    <n v="9.8000000000000007"/>
    <d v="1899-12-30T15:59:00"/>
    <n v="-2.5"/>
    <d v="1899-12-30T07:10:00"/>
    <n v="12.3"/>
    <s v="Sat"/>
    <n v="214151395"/>
    <n v="4998666"/>
    <s v="02-15"/>
    <x v="12"/>
    <n v="2"/>
    <x v="14"/>
    <s v=""/>
  </r>
  <r>
    <x v="4429"/>
    <n v="6.3"/>
    <n v="13.7"/>
    <d v="1899-12-30T15:26:00"/>
    <n v="-2.2000000000000002"/>
    <d v="1899-12-30T07:26:00"/>
    <n v="15.9"/>
    <s v="Sun"/>
    <n v="190164242"/>
    <n v="4446001"/>
    <s v="02-16"/>
    <x v="12"/>
    <n v="2"/>
    <x v="15"/>
    <s v=""/>
  </r>
  <r>
    <x v="4430"/>
    <n v="2.6716896382635462"/>
    <m/>
    <m/>
    <m/>
    <m/>
    <m/>
    <s v="Mon"/>
    <m/>
    <n v="5082293.0794250397"/>
    <s v="02-17"/>
    <x v="12"/>
    <n v="2"/>
    <x v="16"/>
    <s v=""/>
  </r>
  <r>
    <x v="4431"/>
    <n v="-0.25490788356376981"/>
    <m/>
    <m/>
    <m/>
    <m/>
    <m/>
    <s v="Tue"/>
    <m/>
    <n v="5802718.2080010613"/>
    <s v="02-18"/>
    <x v="12"/>
    <n v="2"/>
    <x v="17"/>
    <s v=""/>
  </r>
  <r>
    <x v="4432"/>
    <n v="-0.77813192827949873"/>
    <m/>
    <m/>
    <m/>
    <m/>
    <m/>
    <s v="Wed"/>
    <m/>
    <n v="5930578.7942017429"/>
    <s v="02-19"/>
    <x v="12"/>
    <n v="2"/>
    <x v="18"/>
    <s v=""/>
  </r>
  <r>
    <x v="4433"/>
    <n v="-0.20172119694700519"/>
    <m/>
    <m/>
    <m/>
    <m/>
    <m/>
    <s v="Thu"/>
    <m/>
    <n v="5789692.1757335085"/>
    <s v="02-20"/>
    <x v="12"/>
    <n v="2"/>
    <x v="19"/>
    <s v=""/>
  </r>
  <r>
    <x v="4434"/>
    <n v="0.26831616115195911"/>
    <m/>
    <m/>
    <m/>
    <m/>
    <m/>
    <s v="Fri"/>
    <m/>
    <n v="5674381.29727872"/>
    <s v="02-21"/>
    <x v="12"/>
    <n v="2"/>
    <x v="20"/>
    <s v=""/>
  </r>
  <r>
    <x v="4435"/>
    <n v="0.21512947453519471"/>
    <m/>
    <m/>
    <m/>
    <m/>
    <m/>
    <s v="Sat"/>
    <m/>
    <n v="5687445.1139500747"/>
    <s v="02-22"/>
    <x v="12"/>
    <n v="2"/>
    <x v="21"/>
    <s v=""/>
  </r>
  <r>
    <x v="4436"/>
    <n v="1.261577563966652"/>
    <m/>
    <m/>
    <m/>
    <m/>
    <m/>
    <s v="Sun"/>
    <m/>
    <n v="5429890.0597543456"/>
    <s v="02-23"/>
    <x v="12"/>
    <n v="2"/>
    <x v="22"/>
    <s v=""/>
  </r>
  <r>
    <x v="4437"/>
    <n v="2.3080256533981101"/>
    <m/>
    <m/>
    <m/>
    <m/>
    <m/>
    <s v="Mon"/>
    <m/>
    <n v="5171880.2860196792"/>
    <s v="02-24"/>
    <x v="12"/>
    <n v="2"/>
    <x v="23"/>
    <s v=""/>
  </r>
  <r>
    <x v="4438"/>
    <n v="3.7713244143117679"/>
    <m/>
    <m/>
    <m/>
    <m/>
    <m/>
    <s v="Tue"/>
    <m/>
    <n v="4812231.6534203263"/>
    <s v="02-25"/>
    <x v="12"/>
    <n v="2"/>
    <x v="24"/>
    <s v=""/>
  </r>
  <r>
    <x v="4439"/>
    <n v="5.757847219941155"/>
    <m/>
    <m/>
    <m/>
    <m/>
    <m/>
    <s v="Wed"/>
    <m/>
    <n v="4330596.5354278097"/>
    <s v="02-26"/>
    <x v="12"/>
    <n v="2"/>
    <x v="25"/>
    <s v=""/>
  </r>
  <r>
    <x v="4440"/>
    <n v="6.6979219361390836"/>
    <m/>
    <m/>
    <m/>
    <m/>
    <m/>
    <s v="Thu"/>
    <m/>
    <n v="4107086.5552895069"/>
    <s v="02-27"/>
    <x v="12"/>
    <n v="2"/>
    <x v="26"/>
    <s v=""/>
  </r>
  <r>
    <x v="4441"/>
    <n v="8.6844447417684698"/>
    <m/>
    <m/>
    <m/>
    <m/>
    <m/>
    <s v="Fri"/>
    <m/>
    <n v="3648258.0195881012"/>
    <s v="02-28"/>
    <x v="12"/>
    <n v="2"/>
    <x v="27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피벗 테이블1" cacheId="21" applyNumberFormats="0" applyBorderFormats="0" applyFontFormats="0" applyPatternFormats="0" applyAlignmentFormats="0" applyWidthHeightFormats="1" dataCaption="값" updatedVersion="6" minRefreshableVersion="3" useAutoFormatting="1" colGrandTotals="0" itemPrintTitles="1" createdVersion="6" indent="0" compact="0" compactData="0" multipleFieldFilters="0" chartFormat="11">
  <location ref="A4:D18" firstHeaderRow="0" firstDataRow="1" firstDataCol="2" rowPageCount="2" colPageCount="1"/>
  <pivotFields count="16">
    <pivotField axis="axisPage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87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ascending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compact="0" outline="0" showAll="0" defaultSubtotal="0">
      <items count="1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</items>
    </pivotField>
    <pivotField axis="axisPage" compact="0" outline="0" multipleItemSelectionAllowed="1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x="5"/>
      </items>
    </pivotField>
    <pivotField compact="0" outline="0" showAll="0" defaultSubtota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</items>
    </pivotField>
  </pivotFields>
  <rowFields count="2">
    <field x="11"/>
    <field x="12"/>
  </rowFields>
  <rowItems count="14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-1"/>
    <pageField fld="13" hier="-1"/>
  </pageFields>
  <dataFields count="2">
    <dataField name="평균 : 평균기온" fld="1" subtotal="average" baseField="12" baseItem="4" numFmtId="184"/>
    <dataField name="합계 : 공급량(M3)" fld="9" baseField="11" baseItem="0" numFmtId="188"/>
  </dataFields>
  <chartFormats count="2">
    <chartFormat chart="10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피벗 테이블4" cacheId="22" applyNumberFormats="0" applyBorderFormats="0" applyFontFormats="0" applyPatternFormats="0" applyAlignmentFormats="0" applyWidthHeightFormats="1" dataCaption="값" updatedVersion="6" minRefreshableVersion="3" useAutoFormatting="1" colGrandTotals="0" itemPrintTitles="1" createdVersion="6" indent="0" compact="0" compactData="0" multipleFieldFilters="0" chartFormat="1">
  <location ref="A3:F36" firstHeaderRow="1" firstDataRow="3" firstDataCol="2"/>
  <pivotFields count="17">
    <pivotField axis="axisRow" compact="0" numFmtId="14" outline="0" showAll="0">
      <items count="15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87" outline="0" showAll="0"/>
    <pivotField compact="0" outline="0" showAll="0"/>
    <pivotField compact="0" outline="0" showAll="0"/>
    <pivotField axis="axisCol" compact="0" outline="0" showAll="0">
      <items count="1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h="1" x="12"/>
        <item t="default"/>
      </items>
    </pivotField>
    <pivotField compact="0" outline="0" showAll="0"/>
    <pivotField axis="axisRow" compact="0" outline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outline="0" showAll="0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x="5"/>
      </items>
    </pivotField>
    <pivotField compact="0" outline="0" showAll="0" defaultSubtota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</items>
    </pivotField>
  </pivotFields>
  <rowFields count="2">
    <field x="0"/>
    <field x="13"/>
  </rowFields>
  <rowItems count="31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t="default">
      <x v="2"/>
    </i>
    <i t="grand">
      <x/>
    </i>
  </rowItems>
  <colFields count="2">
    <field x="11"/>
    <field x="-2"/>
  </colFields>
  <colItems count="4">
    <i>
      <x v="10"/>
      <x/>
    </i>
    <i r="1" i="1">
      <x v="1"/>
    </i>
    <i>
      <x v="11"/>
      <x/>
    </i>
    <i r="1" i="1">
      <x v="1"/>
    </i>
  </colItems>
  <dataFields count="2">
    <dataField name="평균 : 평균기온" fld="1" subtotal="average" baseField="0" baseItem="1" numFmtId="186"/>
    <dataField name="합계 : 공급량(MJ)" fld="8" baseField="13" baseItem="4" numFmtId="188"/>
  </dataFields>
  <chartFormats count="4"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6" cacheId="22" applyNumberFormats="0" applyBorderFormats="0" applyFontFormats="0" applyPatternFormats="0" applyAlignmentFormats="0" applyWidthHeightFormats="1" dataCaption="값" updatedVersion="6" minRefreshableVersion="3" useAutoFormatting="1" colGrandTotals="0" itemPrintTitles="1" createdVersion="6" indent="0" compact="0" compactData="0" multipleFieldFilters="0" chartFormat="2">
  <location ref="A42:F106" firstHeaderRow="1" firstDataRow="2" firstDataCol="2"/>
  <pivotFields count="17">
    <pivotField axis="axisRow" compact="0" numFmtId="14" outline="0" showAll="0">
      <items count="15">
        <item h="1" x="0"/>
        <item h="1" x="1"/>
        <item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87" outline="0" showAll="0"/>
    <pivotField compact="0" outline="0" showAll="0"/>
    <pivotField compact="0" outline="0" showAll="0"/>
    <pivotField axis="axisCol" compact="0" outline="0" showAll="0">
      <items count="14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t="default"/>
      </items>
    </pivotField>
    <pivotField compact="0" outline="0" showAll="0"/>
    <pivotField axis="axisRow" compact="0" outline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outline="0" showAll="0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x="5"/>
      </items>
    </pivotField>
    <pivotField compact="0" outline="0" showAll="0" defaultSubtota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</items>
    </pivotField>
  </pivotFields>
  <rowFields count="2">
    <field x="0"/>
    <field x="13"/>
  </rowFields>
  <rowItems count="63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3"/>
    </i>
    <i t="grand">
      <x/>
    </i>
  </rowItems>
  <colFields count="1">
    <field x="11"/>
  </colFields>
  <colItems count="4">
    <i>
      <x v="9"/>
    </i>
    <i>
      <x v="10"/>
    </i>
    <i>
      <x v="11"/>
    </i>
    <i>
      <x v="12"/>
    </i>
  </colItems>
  <dataFields count="1">
    <dataField name="평균 : 평균기온" fld="1" subtotal="average" baseField="0" baseItem="1" numFmtId="186"/>
  </dataFields>
  <chartFormats count="7"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연" tableColumnId="24"/>
      <queryTableField id="2" name="월" tableColumnId="25"/>
      <queryTableField id="3" name="평균기온" tableColumnId="26"/>
      <queryTableField id="4" name="최고기온" tableColumnId="27"/>
      <queryTableField id="5" name="최저기온" tableColumnId="28"/>
      <queryTableField id="6" name="공급량(MJ)_합계" tableColumnId="29"/>
      <queryTableField id="7" name="공급량(M3)_합계" tableColumnId="30"/>
      <queryTableField id="8" name="공급량(MJ)_평균" tableColumnId="31"/>
      <queryTableField id="9" name="공급량(M3)_평균" tableColumnId="32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7" name="기온및공급량" displayName="기온및공급량" ref="A1:O4443" totalsRowShown="0" headerRowDxfId="29" dataDxfId="28" tableBorderDxfId="27">
  <tableColumns count="15">
    <tableColumn id="1" name="날짜" dataDxfId="26"/>
    <tableColumn id="2" name="평균기온" dataDxfId="25"/>
    <tableColumn id="3" name="최고기온" dataDxfId="24"/>
    <tableColumn id="4" name="최고기온시간대" dataDxfId="23"/>
    <tableColumn id="5" name="최저기온" dataDxfId="22"/>
    <tableColumn id="6" name="최저기온시간대" dataDxfId="21"/>
    <tableColumn id="7" name="TempRange" dataDxfId="20"/>
    <tableColumn id="8" name="요일" dataDxfId="19">
      <calculatedColumnFormula>TEXT(일별기온공급량!$A2, "AAA")</calculatedColumnFormula>
    </tableColumn>
    <tableColumn id="9" name="공급량(MJ)" dataDxfId="18"/>
    <tableColumn id="10" name="공급량(M3)" dataDxfId="17"/>
    <tableColumn id="11" name="연월" dataDxfId="16">
      <calculatedColumnFormula>TEXT(A2, "MM-DD")</calculatedColumnFormula>
    </tableColumn>
    <tableColumn id="12" name="연" dataDxfId="15">
      <calculatedColumnFormula>YEAR(일별기온공급량!$A2)</calculatedColumnFormula>
    </tableColumn>
    <tableColumn id="13" name="월" dataDxfId="14">
      <calculatedColumnFormula>MONTH(일별기온공급량!$A2)</calculatedColumnFormula>
    </tableColumn>
    <tableColumn id="14" name="일" dataDxfId="13">
      <calculatedColumnFormula>DAY(일별기온공급량!$A2)</calculatedColumnFormula>
    </tableColumn>
    <tableColumn id="15" name="공휴일" dataDxfId="12">
      <calculatedColumnFormula>IFERROR(VLOOKUP(기온및공급량[[#This Row],[날짜]],표2[],2,0), 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강수량" displayName="강수량" ref="A1:D4077" totalsRowShown="0">
  <autoFilter ref="A1:D4077"/>
  <tableColumns count="4">
    <tableColumn id="1" name="일시" dataDxfId="11"/>
    <tableColumn id="2" name="강수량(mm)"/>
    <tableColumn id="3" name="1시간최다강수량(mm)"/>
    <tableColumn id="4" name="1시간최다강수량시각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바람" displayName="바람" ref="A1:H4077" totalsRowShown="0">
  <autoFilter ref="A1:H4077"/>
  <tableColumns count="8">
    <tableColumn id="1" name="일시" dataDxfId="10"/>
    <tableColumn id="2" name="평균풍속(m/s)"/>
    <tableColumn id="3" name="최대풍속(m/s)"/>
    <tableColumn id="4" name="최대풍속풍향(deg)"/>
    <tableColumn id="5" name="_x0009_최대풍속시각" dataDxfId="9"/>
    <tableColumn id="6" name="최대순간풍속(m/s)"/>
    <tableColumn id="7" name="최대순간풍속풍향(deg)"/>
    <tableColumn id="8" name="_x0009_최대순간풍속시각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습도" displayName="습도" ref="A1:C4077" totalsRowShown="0">
  <autoFilter ref="A1:C4077"/>
  <tableColumns count="3">
    <tableColumn id="1" name="일시" dataDxfId="7"/>
    <tableColumn id="2" name="평균습도(%rh)"/>
    <tableColumn id="3" name="최저습도(%rh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일조일사" displayName="일조일사" ref="A1:D4077" totalsRowShown="0">
  <autoFilter ref="A1:D4077"/>
  <tableColumns count="4">
    <tableColumn id="1" name="일시" dataDxfId="6"/>
    <tableColumn id="2" name="일조합(hr)"/>
    <tableColumn id="3" name="일조율(%)"/>
    <tableColumn id="4" name="일사합(MJ/m2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" name="기온및공급량_2" displayName="기온및공급량_2" ref="B1:J147" tableType="queryTable" totalsRowShown="0">
  <autoFilter ref="B1:J147"/>
  <tableColumns count="9">
    <tableColumn id="24" uniqueName="24" name="연" queryTableFieldId="1" dataDxfId="5"/>
    <tableColumn id="25" uniqueName="25" name="월" queryTableFieldId="2" dataDxfId="4"/>
    <tableColumn id="26" uniqueName="26" name="평균기온" queryTableFieldId="3" dataDxfId="3" dataCellStyle="쉼표 [0]"/>
    <tableColumn id="27" uniqueName="27" name="최고기온" queryTableFieldId="4" dataDxfId="2" dataCellStyle="쉼표 [0]"/>
    <tableColumn id="28" uniqueName="28" name="최저기온" queryTableFieldId="5" dataDxfId="1" dataCellStyle="쉼표 [0]"/>
    <tableColumn id="29" uniqueName="29" name="공급량(MJ)_합계" queryTableFieldId="6" dataCellStyle="쉼표 [0]"/>
    <tableColumn id="30" uniqueName="30" name="공급량(M3)_합계" queryTableFieldId="7" dataCellStyle="쉼표 [0]"/>
    <tableColumn id="31" uniqueName="31" name="공급량(MJ)_평균" queryTableFieldId="8" dataCellStyle="쉼표 [0]"/>
    <tableColumn id="32" uniqueName="32" name="공급량(M3)_평균" queryTableFieldId="9" dataCellStyle="쉼표 [0]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2" name="표2" displayName="표2" ref="A1:B228" totalsRowShown="0">
  <autoFilter ref="A1:B228"/>
  <sortState ref="A2:B228">
    <sortCondition ref="A1:A228"/>
  </sortState>
  <tableColumns count="2">
    <tableColumn id="1" name="날짜" dataDxfId="0"/>
    <tableColumn id="2" name="공휴일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9"/>
  <sheetViews>
    <sheetView workbookViewId="0">
      <selection activeCell="K11" sqref="K11"/>
    </sheetView>
  </sheetViews>
  <sheetFormatPr defaultColWidth="9" defaultRowHeight="16.5"/>
  <cols>
    <col min="1" max="1" width="12.5" style="4" bestFit="1" customWidth="1"/>
    <col min="2" max="9" width="17" style="4" bestFit="1" customWidth="1"/>
    <col min="10" max="10" width="11.375" style="4" customWidth="1"/>
    <col min="11" max="11" width="9" style="4"/>
    <col min="12" max="12" width="26.375" style="4" bestFit="1" customWidth="1"/>
    <col min="13" max="16384" width="9" style="4"/>
  </cols>
  <sheetData>
    <row r="1" spans="1:12" ht="36" customHeight="1">
      <c r="A1" s="5">
        <v>2</v>
      </c>
      <c r="B1" s="6"/>
      <c r="C1" s="6"/>
      <c r="D1" s="6"/>
      <c r="E1" s="6"/>
      <c r="F1" s="6"/>
      <c r="G1" s="6"/>
      <c r="H1" s="6"/>
      <c r="I1" s="6"/>
      <c r="J1" s="7"/>
      <c r="K1" s="7"/>
    </row>
    <row r="2" spans="1:12">
      <c r="A2" s="8" t="s">
        <v>16</v>
      </c>
      <c r="B2" s="8">
        <v>2017</v>
      </c>
      <c r="C2" s="8">
        <f t="shared" ref="C2:H2" si="0">B2+1</f>
        <v>2018</v>
      </c>
      <c r="D2" s="8">
        <f t="shared" si="0"/>
        <v>2019</v>
      </c>
      <c r="E2" s="8">
        <f t="shared" si="0"/>
        <v>2020</v>
      </c>
      <c r="F2" s="8">
        <f t="shared" si="0"/>
        <v>2021</v>
      </c>
      <c r="G2" s="8">
        <f t="shared" si="0"/>
        <v>2022</v>
      </c>
      <c r="H2" s="8">
        <f t="shared" si="0"/>
        <v>2023</v>
      </c>
      <c r="I2" s="8">
        <f>H2+1</f>
        <v>2024</v>
      </c>
      <c r="J2" s="8">
        <v>2025</v>
      </c>
      <c r="L2" s="8" t="s">
        <v>19</v>
      </c>
    </row>
    <row r="3" spans="1:12">
      <c r="A3" s="9" t="s">
        <v>17</v>
      </c>
      <c r="B3" s="66">
        <f>AVERAGEIFS(일별기온공급량!$B$2:$B$4443, 일별기온공급량!$A$2:$A$4443, "&gt;="&amp;DATE(B$2, $A$1, 1), 일별기온공급량!$A$2:$A$4443, "&lt;"&amp;DATE(B$2, $A$1+1, 1))</f>
        <v>3.2250000000000001</v>
      </c>
      <c r="C3" s="66">
        <f>AVERAGEIFS(일별기온공급량!$B$2:$B$4443, 일별기온공급량!$A$2:$A$4443, "&gt;="&amp;DATE(C$2, $A$1, 1), 일별기온공급량!$A$2:$A$4443, "&lt;"&amp;DATE(C$2, $A$1+1, 1))</f>
        <v>1.3249999999999997</v>
      </c>
      <c r="D3" s="66">
        <f>AVERAGEIFS(일별기온공급량!$B$2:$B$4443, 일별기온공급량!$A$2:$A$4443, "&gt;="&amp;DATE(D$2, $A$1, 1), 일별기온공급량!$A$2:$A$4443, "&lt;"&amp;DATE(D$2, $A$1+1, 1))</f>
        <v>3.9499999999999997</v>
      </c>
      <c r="E3" s="66">
        <f>AVERAGEIFS(일별기온공급량!$B$2:$B$4443, 일별기온공급량!$A$2:$A$4443, "&gt;="&amp;DATE(E$2, $A$1, 1), 일별기온공급량!$A$2:$A$4443, "&lt;"&amp;DATE(E$2, $A$1+1, 1))</f>
        <v>4.9068965517241381</v>
      </c>
      <c r="F3" s="66">
        <f>AVERAGEIFS(일별기온공급량!$B$2:$B$4443, 일별기온공급량!$A$2:$A$4443, "&gt;="&amp;DATE(F$2, $A$1, 1), 일별기온공급량!$A$2:$A$4443, "&lt;"&amp;DATE(F$2, $A$1+1, 1))</f>
        <v>4.8250000000000002</v>
      </c>
      <c r="G3" s="66">
        <f>AVERAGEIFS(일별기온공급량!$B$2:$B$4443, 일별기온공급량!$A$2:$A$4443, "&gt;="&amp;DATE(G$2, $A$1, 1), 일별기온공급량!$A$2:$A$4443, "&lt;"&amp;DATE(G$2, $A$1+1, 1))</f>
        <v>1.6035714285714284</v>
      </c>
      <c r="H3" s="66">
        <f>AVERAGEIFS(일별기온공급량!$B$2:$B$4443, 일별기온공급량!$A$2:$A$4443, "&gt;="&amp;DATE(H$2, $A$1, 1), 일별기온공급량!$A$2:$A$4443, "&lt;"&amp;DATE(H$2, $A$1+1, 1))</f>
        <v>4.4321428571428578</v>
      </c>
      <c r="I3" s="66">
        <f>AVERAGEIFS(일별기온공급량!$B$2:$B$4443, 일별기온공급량!$A$2:$A$4443, "&gt;="&amp;DATE(I$2, $A$1, 1), 일별기온공급량!$A$2:$A$4443, "&lt;"&amp;DATE(I$2, $A$1+1, 1))</f>
        <v>5.4034482758620674</v>
      </c>
      <c r="J3" s="66">
        <f>AVERAGEIFS(일별기온공급량!$B$2:$B$4443, 일별기온공급량!$A$2:$A$4443, "&gt;="&amp;DATE(J$2, $A$1, 1), 일별기온공급량!$A$2:$A$4443, "&lt;"&amp;DATE(J$2, $A$1+1, 1))</f>
        <v>1.1607684212387734</v>
      </c>
      <c r="K3" s="66"/>
      <c r="L3" s="10">
        <f>(SUM(B3:H3)-MIN(B3:H3)-MAX(B3:H3))/5</f>
        <v>3.6071428571428568</v>
      </c>
    </row>
    <row r="4" spans="1:12">
      <c r="A4" s="9" t="s">
        <v>18</v>
      </c>
      <c r="B4" s="17" t="e">
        <f>AVERAGEIFS(#REF!,#REF!, "&gt;="&amp;DATE(B$2, $A$1, 1),#REF!, "&lt;"&amp;DATE(B$2, $A$1+1, 1))</f>
        <v>#REF!</v>
      </c>
      <c r="C4" s="17" t="e">
        <f>AVERAGEIFS(#REF!,#REF!, "&gt;="&amp;DATE(C$2, $A$1, 1),#REF!, "&lt;"&amp;DATE(C$2, $A$1+1, 1))</f>
        <v>#REF!</v>
      </c>
      <c r="D4" s="17" t="e">
        <f>AVERAGEIFS(#REF!,#REF!, "&gt;="&amp;DATE(D$2, $A$1, 1),#REF!, "&lt;"&amp;DATE(D$2, $A$1+1, 1))</f>
        <v>#REF!</v>
      </c>
      <c r="E4" s="17" t="e">
        <f>AVERAGEIFS(#REF!,#REF!, "&gt;="&amp;DATE(E$2, $A$1, 1),#REF!, "&lt;"&amp;DATE(E$2, $A$1+1, 1))</f>
        <v>#REF!</v>
      </c>
      <c r="F4" s="17" t="e">
        <f>AVERAGEIFS(#REF!,#REF!, "&gt;="&amp;DATE(F$2, $A$1, 1),#REF!, "&lt;"&amp;DATE(F$2, $A$1+1, 1))</f>
        <v>#REF!</v>
      </c>
      <c r="G4" s="17" t="e">
        <f>AVERAGEIFS(#REF!,#REF!, "&gt;="&amp;DATE(G$2, $A$1, 1),#REF!, "&lt;"&amp;DATE(G$2, $A$1+1, 1))</f>
        <v>#REF!</v>
      </c>
      <c r="H4" s="17" t="e">
        <f>AVERAGEIFS(#REF!,#REF!, "&gt;="&amp;DATE(H$2, $A$1, 1),#REF!, "&lt;"&amp;DATE(H$2, $A$1+1, 1))</f>
        <v>#REF!</v>
      </c>
      <c r="I4" s="17" t="e">
        <f>AVERAGEIFS(#REF!,#REF!, "&gt;="&amp;DATE(I$2, $A$1, 1),#REF!, "&lt;"&amp;DATE(I$2, $A$1+1, 1))</f>
        <v>#REF!</v>
      </c>
      <c r="J4" s="17"/>
      <c r="K4" s="11"/>
      <c r="L4" s="12"/>
    </row>
    <row r="5" spans="1:12">
      <c r="A5" s="13" t="s">
        <v>20</v>
      </c>
      <c r="B5" s="16">
        <f>IF(OR(B3=MIN($B$3:$H$3),B3=MAX($B$3:$H$3)),"",B3)</f>
        <v>3.2250000000000001</v>
      </c>
      <c r="C5" s="16" t="str">
        <f t="shared" ref="C5:I5" si="1">IF(OR(C3=MIN($B$3:$H$3),C3=MAX($B$3:$H$3)),"",C3)</f>
        <v/>
      </c>
      <c r="D5" s="16">
        <f t="shared" si="1"/>
        <v>3.9499999999999997</v>
      </c>
      <c r="E5" s="16" t="str">
        <f t="shared" si="1"/>
        <v/>
      </c>
      <c r="F5" s="16">
        <f t="shared" si="1"/>
        <v>4.8250000000000002</v>
      </c>
      <c r="G5" s="16">
        <f t="shared" si="1"/>
        <v>1.6035714285714284</v>
      </c>
      <c r="H5" s="16">
        <f t="shared" si="1"/>
        <v>4.4321428571428578</v>
      </c>
      <c r="I5" s="16">
        <f t="shared" si="1"/>
        <v>5.4034482758620674</v>
      </c>
      <c r="J5" s="16"/>
      <c r="L5" s="15">
        <f>ROUND(AVERAGE(C5:I5),2)</f>
        <v>4.04</v>
      </c>
    </row>
    <row r="6" spans="1:12">
      <c r="A6" s="13" t="s">
        <v>21</v>
      </c>
      <c r="B6" s="14">
        <f>IF(B5="","",(B5-$L$5)^2)</f>
        <v>0.66422499999999995</v>
      </c>
      <c r="C6" s="14" t="str">
        <f t="shared" ref="C6:I6" si="2">IF(C5="","",(C5-$L$5)^2)</f>
        <v/>
      </c>
      <c r="D6" s="14">
        <f t="shared" si="2"/>
        <v>8.1000000000000551E-3</v>
      </c>
      <c r="E6" s="14" t="str">
        <f t="shared" si="2"/>
        <v/>
      </c>
      <c r="F6" s="14">
        <f t="shared" si="2"/>
        <v>0.61622500000000024</v>
      </c>
      <c r="G6" s="14">
        <f t="shared" si="2"/>
        <v>5.9361841836734692</v>
      </c>
      <c r="H6" s="14">
        <f t="shared" si="2"/>
        <v>0.15377602040816377</v>
      </c>
      <c r="I6" s="14">
        <f t="shared" si="2"/>
        <v>1.8589912009512441</v>
      </c>
      <c r="J6" s="14"/>
      <c r="L6" s="15">
        <f>(SQRT(AVERAGE(C6:I6)))</f>
        <v>1.309448464433242</v>
      </c>
    </row>
    <row r="8" spans="1:12">
      <c r="L8" s="8" t="s">
        <v>22</v>
      </c>
    </row>
    <row r="9" spans="1:12">
      <c r="L9" s="4" t="str">
        <f>IF(OR(I3&gt;L5+L6,I3&lt;L5-L6),"이상","정상")</f>
        <v>이상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D18"/>
  <sheetViews>
    <sheetView zoomScale="85" zoomScaleNormal="85" workbookViewId="0">
      <selection activeCell="H36" sqref="H36"/>
    </sheetView>
  </sheetViews>
  <sheetFormatPr defaultRowHeight="16.5"/>
  <cols>
    <col min="1" max="1" width="7.375" bestFit="1" customWidth="1"/>
    <col min="2" max="2" width="8.75" customWidth="1"/>
    <col min="3" max="3" width="15.25" customWidth="1"/>
    <col min="4" max="4" width="17.75" bestFit="1" customWidth="1"/>
    <col min="5" max="5" width="17.375" customWidth="1"/>
    <col min="6" max="40" width="17.75" bestFit="1" customWidth="1"/>
    <col min="41" max="50" width="17.375" bestFit="1" customWidth="1"/>
    <col min="51" max="51" width="15.375" bestFit="1" customWidth="1"/>
    <col min="52" max="52" width="17.375" bestFit="1" customWidth="1"/>
    <col min="53" max="53" width="15.875" bestFit="1" customWidth="1"/>
    <col min="54" max="54" width="15.5" bestFit="1" customWidth="1"/>
    <col min="55" max="55" width="15.375" bestFit="1" customWidth="1"/>
    <col min="56" max="56" width="17.375" bestFit="1" customWidth="1"/>
    <col min="57" max="57" width="15.875" bestFit="1" customWidth="1"/>
    <col min="58" max="58" width="15.5" bestFit="1" customWidth="1"/>
    <col min="59" max="59" width="15.375" bestFit="1" customWidth="1"/>
    <col min="60" max="60" width="17.375" bestFit="1" customWidth="1"/>
    <col min="61" max="61" width="15.875" bestFit="1" customWidth="1"/>
    <col min="62" max="62" width="15.5" bestFit="1" customWidth="1"/>
    <col min="63" max="63" width="15.375" bestFit="1" customWidth="1"/>
    <col min="64" max="64" width="17.375" bestFit="1" customWidth="1"/>
    <col min="65" max="65" width="15.875" bestFit="1" customWidth="1"/>
    <col min="66" max="66" width="15.5" bestFit="1" customWidth="1"/>
    <col min="67" max="67" width="15.375" bestFit="1" customWidth="1"/>
    <col min="68" max="68" width="17.375" bestFit="1" customWidth="1"/>
    <col min="69" max="69" width="15.875" bestFit="1" customWidth="1"/>
    <col min="70" max="70" width="15.5" bestFit="1" customWidth="1"/>
    <col min="71" max="71" width="15.375" bestFit="1" customWidth="1"/>
    <col min="72" max="72" width="17.375" bestFit="1" customWidth="1"/>
    <col min="73" max="73" width="15.875" bestFit="1" customWidth="1"/>
    <col min="74" max="74" width="15.5" bestFit="1" customWidth="1"/>
    <col min="75" max="75" width="15.375" bestFit="1" customWidth="1"/>
    <col min="76" max="76" width="17.375" bestFit="1" customWidth="1"/>
    <col min="77" max="77" width="15.875" bestFit="1" customWidth="1"/>
    <col min="78" max="78" width="15.5" bestFit="1" customWidth="1"/>
    <col min="79" max="79" width="15.375" bestFit="1" customWidth="1"/>
    <col min="80" max="80" width="17.375" bestFit="1" customWidth="1"/>
    <col min="81" max="81" width="15.875" bestFit="1" customWidth="1"/>
    <col min="82" max="82" width="15.5" bestFit="1" customWidth="1"/>
    <col min="83" max="83" width="15.375" bestFit="1" customWidth="1"/>
    <col min="84" max="84" width="17.375" bestFit="1" customWidth="1"/>
    <col min="85" max="85" width="15.875" bestFit="1" customWidth="1"/>
    <col min="86" max="86" width="15.5" bestFit="1" customWidth="1"/>
    <col min="87" max="87" width="15.375" bestFit="1" customWidth="1"/>
    <col min="88" max="88" width="17.375" bestFit="1" customWidth="1"/>
    <col min="89" max="89" width="15.875" bestFit="1" customWidth="1"/>
    <col min="90" max="90" width="15.5" bestFit="1" customWidth="1"/>
    <col min="91" max="91" width="15.375" bestFit="1" customWidth="1"/>
    <col min="92" max="92" width="17.375" bestFit="1" customWidth="1"/>
    <col min="93" max="93" width="15.875" bestFit="1" customWidth="1"/>
    <col min="94" max="94" width="15.5" bestFit="1" customWidth="1"/>
    <col min="95" max="95" width="15.375" bestFit="1" customWidth="1"/>
    <col min="96" max="96" width="17.375" bestFit="1" customWidth="1"/>
    <col min="97" max="97" width="15.875" bestFit="1" customWidth="1"/>
    <col min="98" max="98" width="15.5" bestFit="1" customWidth="1"/>
    <col min="99" max="99" width="15.375" bestFit="1" customWidth="1"/>
    <col min="100" max="100" width="17.375" bestFit="1" customWidth="1"/>
    <col min="101" max="101" width="15.875" bestFit="1" customWidth="1"/>
    <col min="102" max="102" width="15.5" bestFit="1" customWidth="1"/>
    <col min="103" max="103" width="15.375" bestFit="1" customWidth="1"/>
    <col min="104" max="104" width="17.375" bestFit="1" customWidth="1"/>
    <col min="105" max="105" width="15.875" bestFit="1" customWidth="1"/>
    <col min="106" max="106" width="15.5" bestFit="1" customWidth="1"/>
    <col min="107" max="107" width="15.375" bestFit="1" customWidth="1"/>
    <col min="108" max="108" width="17.375" bestFit="1" customWidth="1"/>
    <col min="109" max="109" width="15.875" bestFit="1" customWidth="1"/>
    <col min="110" max="110" width="15.5" bestFit="1" customWidth="1"/>
    <col min="111" max="111" width="15.375" bestFit="1" customWidth="1"/>
    <col min="112" max="112" width="17.375" bestFit="1" customWidth="1"/>
    <col min="113" max="113" width="15.875" bestFit="1" customWidth="1"/>
    <col min="114" max="114" width="15.5" bestFit="1" customWidth="1"/>
    <col min="115" max="115" width="15.375" bestFit="1" customWidth="1"/>
    <col min="116" max="116" width="17.375" bestFit="1" customWidth="1"/>
    <col min="117" max="117" width="15.875" bestFit="1" customWidth="1"/>
    <col min="118" max="118" width="15.5" bestFit="1" customWidth="1"/>
    <col min="119" max="119" width="15.375" bestFit="1" customWidth="1"/>
    <col min="120" max="120" width="17.375" bestFit="1" customWidth="1"/>
    <col min="121" max="121" width="15.875" bestFit="1" customWidth="1"/>
    <col min="122" max="122" width="15.5" bestFit="1" customWidth="1"/>
    <col min="123" max="123" width="15.375" bestFit="1" customWidth="1"/>
    <col min="124" max="124" width="17.375" bestFit="1" customWidth="1"/>
    <col min="125" max="125" width="15.875" bestFit="1" customWidth="1"/>
    <col min="126" max="126" width="15.5" bestFit="1" customWidth="1"/>
    <col min="127" max="127" width="15.375" bestFit="1" customWidth="1"/>
    <col min="128" max="128" width="17.375" bestFit="1" customWidth="1"/>
    <col min="129" max="129" width="15.875" bestFit="1" customWidth="1"/>
    <col min="130" max="130" width="15.5" bestFit="1" customWidth="1"/>
    <col min="131" max="131" width="15.375" bestFit="1" customWidth="1"/>
    <col min="132" max="132" width="17.375" bestFit="1" customWidth="1"/>
    <col min="133" max="133" width="15.875" bestFit="1" customWidth="1"/>
    <col min="134" max="134" width="15.5" bestFit="1" customWidth="1"/>
    <col min="135" max="135" width="15.375" bestFit="1" customWidth="1"/>
    <col min="136" max="136" width="17.375" bestFit="1" customWidth="1"/>
    <col min="137" max="137" width="15.875" bestFit="1" customWidth="1"/>
    <col min="138" max="138" width="15.5" bestFit="1" customWidth="1"/>
    <col min="139" max="139" width="15.375" bestFit="1" customWidth="1"/>
    <col min="140" max="140" width="17.375" bestFit="1" customWidth="1"/>
    <col min="141" max="141" width="15.875" bestFit="1" customWidth="1"/>
    <col min="142" max="142" width="15.5" bestFit="1" customWidth="1"/>
    <col min="143" max="143" width="15.375" bestFit="1" customWidth="1"/>
    <col min="144" max="144" width="17.375" bestFit="1" customWidth="1"/>
    <col min="145" max="145" width="15.875" bestFit="1" customWidth="1"/>
    <col min="146" max="146" width="15.5" bestFit="1" customWidth="1"/>
    <col min="147" max="147" width="15.375" bestFit="1" customWidth="1"/>
    <col min="148" max="148" width="17.375" bestFit="1" customWidth="1"/>
    <col min="149" max="149" width="15.875" bestFit="1" customWidth="1"/>
    <col min="150" max="150" width="15.5" bestFit="1" customWidth="1"/>
    <col min="151" max="151" width="15.375" bestFit="1" customWidth="1"/>
    <col min="152" max="152" width="17.375" bestFit="1" customWidth="1"/>
    <col min="153" max="153" width="15.875" bestFit="1" customWidth="1"/>
    <col min="154" max="154" width="15.5" bestFit="1" customWidth="1"/>
    <col min="155" max="155" width="15.375" bestFit="1" customWidth="1"/>
    <col min="156" max="156" width="17.375" bestFit="1" customWidth="1"/>
    <col min="157" max="157" width="15.875" bestFit="1" customWidth="1"/>
    <col min="158" max="158" width="15.5" bestFit="1" customWidth="1"/>
    <col min="159" max="159" width="15.375" bestFit="1" customWidth="1"/>
    <col min="160" max="160" width="17.375" bestFit="1" customWidth="1"/>
    <col min="161" max="161" width="15.875" bestFit="1" customWidth="1"/>
    <col min="162" max="162" width="15.5" bestFit="1" customWidth="1"/>
    <col min="163" max="163" width="15.375" bestFit="1" customWidth="1"/>
    <col min="164" max="164" width="17.375" bestFit="1" customWidth="1"/>
    <col min="165" max="165" width="15.875" bestFit="1" customWidth="1"/>
    <col min="166" max="166" width="15.5" bestFit="1" customWidth="1"/>
    <col min="167" max="167" width="15.375" bestFit="1" customWidth="1"/>
    <col min="168" max="168" width="17.375" bestFit="1" customWidth="1"/>
    <col min="169" max="169" width="15.875" bestFit="1" customWidth="1"/>
    <col min="170" max="170" width="15.5" bestFit="1" customWidth="1"/>
    <col min="171" max="171" width="15.375" bestFit="1" customWidth="1"/>
    <col min="172" max="172" width="17.375" bestFit="1" customWidth="1"/>
    <col min="173" max="173" width="15.875" bestFit="1" customWidth="1"/>
    <col min="174" max="174" width="15.5" bestFit="1" customWidth="1"/>
    <col min="175" max="175" width="15.375" bestFit="1" customWidth="1"/>
    <col min="176" max="176" width="17.375" bestFit="1" customWidth="1"/>
    <col min="177" max="177" width="15.875" bestFit="1" customWidth="1"/>
    <col min="178" max="178" width="15.5" bestFit="1" customWidth="1"/>
    <col min="179" max="179" width="15.375" bestFit="1" customWidth="1"/>
    <col min="180" max="180" width="17.375" bestFit="1" customWidth="1"/>
    <col min="181" max="181" width="15.875" bestFit="1" customWidth="1"/>
    <col min="182" max="182" width="15.5" bestFit="1" customWidth="1"/>
    <col min="183" max="183" width="15.375" bestFit="1" customWidth="1"/>
    <col min="184" max="184" width="17.375" bestFit="1" customWidth="1"/>
    <col min="185" max="185" width="15.875" bestFit="1" customWidth="1"/>
    <col min="186" max="186" width="15.5" bestFit="1" customWidth="1"/>
    <col min="187" max="187" width="15.375" bestFit="1" customWidth="1"/>
    <col min="188" max="188" width="17.375" bestFit="1" customWidth="1"/>
    <col min="189" max="189" width="15.875" bestFit="1" customWidth="1"/>
    <col min="190" max="190" width="15.5" bestFit="1" customWidth="1"/>
    <col min="191" max="191" width="15.375" bestFit="1" customWidth="1"/>
    <col min="192" max="192" width="17.375" bestFit="1" customWidth="1"/>
    <col min="193" max="193" width="15.875" bestFit="1" customWidth="1"/>
    <col min="194" max="194" width="15.5" bestFit="1" customWidth="1"/>
    <col min="195" max="195" width="15.375" bestFit="1" customWidth="1"/>
    <col min="196" max="196" width="17.375" bestFit="1" customWidth="1"/>
    <col min="197" max="197" width="15.875" bestFit="1" customWidth="1"/>
    <col min="198" max="198" width="15.5" bestFit="1" customWidth="1"/>
    <col min="199" max="199" width="15.375" bestFit="1" customWidth="1"/>
    <col min="200" max="200" width="17.375" bestFit="1" customWidth="1"/>
    <col min="201" max="201" width="15.875" bestFit="1" customWidth="1"/>
    <col min="202" max="202" width="15.5" bestFit="1" customWidth="1"/>
    <col min="203" max="203" width="15.375" bestFit="1" customWidth="1"/>
    <col min="204" max="204" width="17.375" bestFit="1" customWidth="1"/>
    <col min="205" max="205" width="15.875" bestFit="1" customWidth="1"/>
    <col min="206" max="206" width="15.5" bestFit="1" customWidth="1"/>
    <col min="207" max="207" width="15.375" bestFit="1" customWidth="1"/>
    <col min="208" max="208" width="17.375" bestFit="1" customWidth="1"/>
    <col min="209" max="209" width="15.875" bestFit="1" customWidth="1"/>
    <col min="210" max="210" width="15.5" bestFit="1" customWidth="1"/>
    <col min="211" max="211" width="15.375" bestFit="1" customWidth="1"/>
    <col min="212" max="212" width="17.375" bestFit="1" customWidth="1"/>
    <col min="213" max="213" width="15.875" bestFit="1" customWidth="1"/>
    <col min="214" max="214" width="15.5" bestFit="1" customWidth="1"/>
    <col min="215" max="215" width="15.375" bestFit="1" customWidth="1"/>
    <col min="216" max="216" width="17.375" bestFit="1" customWidth="1"/>
    <col min="217" max="217" width="15.875" bestFit="1" customWidth="1"/>
    <col min="218" max="218" width="15.5" bestFit="1" customWidth="1"/>
    <col min="219" max="219" width="15.375" bestFit="1" customWidth="1"/>
    <col min="220" max="220" width="17.375" bestFit="1" customWidth="1"/>
    <col min="221" max="221" width="15.875" bestFit="1" customWidth="1"/>
    <col min="222" max="222" width="15.5" bestFit="1" customWidth="1"/>
    <col min="223" max="223" width="15.375" bestFit="1" customWidth="1"/>
    <col min="224" max="224" width="17.375" bestFit="1" customWidth="1"/>
    <col min="225" max="225" width="15.875" bestFit="1" customWidth="1"/>
    <col min="226" max="226" width="15.5" bestFit="1" customWidth="1"/>
    <col min="227" max="227" width="15.375" bestFit="1" customWidth="1"/>
    <col min="228" max="228" width="17.375" bestFit="1" customWidth="1"/>
    <col min="229" max="229" width="15.875" bestFit="1" customWidth="1"/>
    <col min="230" max="230" width="15.5" bestFit="1" customWidth="1"/>
    <col min="231" max="231" width="15.375" bestFit="1" customWidth="1"/>
    <col min="232" max="232" width="17.375" bestFit="1" customWidth="1"/>
    <col min="233" max="233" width="15.875" bestFit="1" customWidth="1"/>
    <col min="234" max="234" width="15.5" bestFit="1" customWidth="1"/>
    <col min="235" max="235" width="15.375" bestFit="1" customWidth="1"/>
    <col min="236" max="236" width="17.375" bestFit="1" customWidth="1"/>
    <col min="237" max="237" width="15.875" bestFit="1" customWidth="1"/>
    <col min="238" max="238" width="15.5" bestFit="1" customWidth="1"/>
    <col min="239" max="239" width="15.375" bestFit="1" customWidth="1"/>
    <col min="240" max="240" width="17.375" bestFit="1" customWidth="1"/>
    <col min="241" max="241" width="15.875" bestFit="1" customWidth="1"/>
    <col min="242" max="242" width="15.5" bestFit="1" customWidth="1"/>
    <col min="243" max="243" width="15.375" bestFit="1" customWidth="1"/>
    <col min="244" max="244" width="17.375" bestFit="1" customWidth="1"/>
    <col min="245" max="245" width="15.875" bestFit="1" customWidth="1"/>
    <col min="246" max="246" width="15.5" bestFit="1" customWidth="1"/>
    <col min="247" max="247" width="15.375" bestFit="1" customWidth="1"/>
    <col min="248" max="248" width="17.375" bestFit="1" customWidth="1"/>
    <col min="249" max="249" width="15.875" bestFit="1" customWidth="1"/>
    <col min="250" max="250" width="15.5" bestFit="1" customWidth="1"/>
    <col min="251" max="251" width="15.375" bestFit="1" customWidth="1"/>
    <col min="252" max="252" width="17.375" bestFit="1" customWidth="1"/>
    <col min="253" max="253" width="15.875" bestFit="1" customWidth="1"/>
    <col min="254" max="254" width="15.5" bestFit="1" customWidth="1"/>
    <col min="255" max="255" width="15.375" bestFit="1" customWidth="1"/>
    <col min="256" max="256" width="17.375" bestFit="1" customWidth="1"/>
    <col min="257" max="257" width="15.875" bestFit="1" customWidth="1"/>
    <col min="258" max="258" width="15.5" bestFit="1" customWidth="1"/>
    <col min="259" max="259" width="15.375" bestFit="1" customWidth="1"/>
    <col min="260" max="260" width="17.375" bestFit="1" customWidth="1"/>
    <col min="261" max="261" width="15.875" bestFit="1" customWidth="1"/>
    <col min="262" max="262" width="15.5" bestFit="1" customWidth="1"/>
    <col min="263" max="263" width="15.375" bestFit="1" customWidth="1"/>
    <col min="264" max="264" width="17.375" bestFit="1" customWidth="1"/>
    <col min="265" max="265" width="15.875" bestFit="1" customWidth="1"/>
    <col min="266" max="266" width="15.5" bestFit="1" customWidth="1"/>
    <col min="267" max="267" width="15.375" bestFit="1" customWidth="1"/>
    <col min="268" max="268" width="17.375" bestFit="1" customWidth="1"/>
    <col min="269" max="269" width="15.875" bestFit="1" customWidth="1"/>
    <col min="270" max="270" width="15.5" bestFit="1" customWidth="1"/>
    <col min="271" max="271" width="15.375" bestFit="1" customWidth="1"/>
    <col min="272" max="272" width="17.375" bestFit="1" customWidth="1"/>
    <col min="273" max="273" width="15.875" bestFit="1" customWidth="1"/>
    <col min="274" max="274" width="15.5" bestFit="1" customWidth="1"/>
    <col min="275" max="275" width="15.375" bestFit="1" customWidth="1"/>
    <col min="276" max="276" width="17.375" bestFit="1" customWidth="1"/>
    <col min="277" max="277" width="15.875" bestFit="1" customWidth="1"/>
    <col min="278" max="278" width="15.5" bestFit="1" customWidth="1"/>
    <col min="279" max="279" width="15.375" bestFit="1" customWidth="1"/>
    <col min="280" max="280" width="17.375" bestFit="1" customWidth="1"/>
    <col min="281" max="281" width="15.875" bestFit="1" customWidth="1"/>
    <col min="282" max="282" width="15.5" bestFit="1" customWidth="1"/>
    <col min="283" max="283" width="15.375" bestFit="1" customWidth="1"/>
    <col min="284" max="284" width="17.375" bestFit="1" customWidth="1"/>
    <col min="285" max="285" width="15.875" bestFit="1" customWidth="1"/>
    <col min="286" max="286" width="15.5" bestFit="1" customWidth="1"/>
    <col min="287" max="287" width="15.375" bestFit="1" customWidth="1"/>
    <col min="288" max="288" width="17.375" bestFit="1" customWidth="1"/>
    <col min="289" max="289" width="15.875" bestFit="1" customWidth="1"/>
    <col min="290" max="290" width="15.5" bestFit="1" customWidth="1"/>
    <col min="291" max="291" width="15.375" bestFit="1" customWidth="1"/>
    <col min="292" max="292" width="17.375" bestFit="1" customWidth="1"/>
    <col min="293" max="293" width="15.875" bestFit="1" customWidth="1"/>
    <col min="294" max="294" width="15.5" bestFit="1" customWidth="1"/>
    <col min="295" max="295" width="15.375" bestFit="1" customWidth="1"/>
    <col min="296" max="296" width="17.375" bestFit="1" customWidth="1"/>
    <col min="297" max="297" width="15.875" bestFit="1" customWidth="1"/>
    <col min="298" max="298" width="15.5" bestFit="1" customWidth="1"/>
    <col min="299" max="299" width="15.375" bestFit="1" customWidth="1"/>
    <col min="300" max="300" width="17.375" bestFit="1" customWidth="1"/>
    <col min="301" max="301" width="15.875" bestFit="1" customWidth="1"/>
    <col min="302" max="302" width="15.5" bestFit="1" customWidth="1"/>
    <col min="303" max="303" width="15.375" bestFit="1" customWidth="1"/>
    <col min="304" max="304" width="17.375" bestFit="1" customWidth="1"/>
    <col min="305" max="305" width="15.875" bestFit="1" customWidth="1"/>
    <col min="306" max="306" width="15.5" bestFit="1" customWidth="1"/>
    <col min="307" max="307" width="15.375" bestFit="1" customWidth="1"/>
    <col min="308" max="308" width="17.375" bestFit="1" customWidth="1"/>
    <col min="309" max="309" width="15.875" bestFit="1" customWidth="1"/>
    <col min="310" max="310" width="15.5" bestFit="1" customWidth="1"/>
    <col min="311" max="311" width="15.375" bestFit="1" customWidth="1"/>
    <col min="312" max="312" width="17.375" bestFit="1" customWidth="1"/>
    <col min="313" max="313" width="15.875" bestFit="1" customWidth="1"/>
    <col min="314" max="314" width="15.5" bestFit="1" customWidth="1"/>
    <col min="315" max="315" width="15.375" bestFit="1" customWidth="1"/>
    <col min="316" max="316" width="17.375" bestFit="1" customWidth="1"/>
    <col min="317" max="317" width="15.875" bestFit="1" customWidth="1"/>
    <col min="318" max="318" width="15.5" bestFit="1" customWidth="1"/>
    <col min="319" max="319" width="15.375" bestFit="1" customWidth="1"/>
    <col min="320" max="320" width="17.375" bestFit="1" customWidth="1"/>
    <col min="321" max="321" width="15.875" bestFit="1" customWidth="1"/>
    <col min="322" max="322" width="15.5" bestFit="1" customWidth="1"/>
    <col min="323" max="323" width="15.375" bestFit="1" customWidth="1"/>
    <col min="324" max="324" width="17.375" bestFit="1" customWidth="1"/>
    <col min="325" max="325" width="15.875" bestFit="1" customWidth="1"/>
    <col min="326" max="326" width="15.5" bestFit="1" customWidth="1"/>
    <col min="327" max="327" width="15.375" bestFit="1" customWidth="1"/>
    <col min="328" max="328" width="17.375" bestFit="1" customWidth="1"/>
    <col min="329" max="329" width="15.875" bestFit="1" customWidth="1"/>
    <col min="330" max="330" width="15.5" bestFit="1" customWidth="1"/>
    <col min="331" max="331" width="15.375" bestFit="1" customWidth="1"/>
    <col min="332" max="332" width="17.375" bestFit="1" customWidth="1"/>
    <col min="333" max="333" width="15.875" bestFit="1" customWidth="1"/>
    <col min="334" max="334" width="15.5" bestFit="1" customWidth="1"/>
    <col min="335" max="335" width="15.375" bestFit="1" customWidth="1"/>
    <col min="336" max="336" width="17.375" bestFit="1" customWidth="1"/>
    <col min="337" max="337" width="15.875" bestFit="1" customWidth="1"/>
    <col min="338" max="338" width="15.5" bestFit="1" customWidth="1"/>
    <col min="339" max="339" width="15.375" bestFit="1" customWidth="1"/>
    <col min="340" max="340" width="17.375" bestFit="1" customWidth="1"/>
    <col min="341" max="341" width="15.875" bestFit="1" customWidth="1"/>
    <col min="342" max="342" width="15.5" bestFit="1" customWidth="1"/>
    <col min="343" max="343" width="15.375" bestFit="1" customWidth="1"/>
    <col min="344" max="344" width="17.375" bestFit="1" customWidth="1"/>
    <col min="345" max="345" width="15.875" bestFit="1" customWidth="1"/>
    <col min="346" max="346" width="15.5" bestFit="1" customWidth="1"/>
    <col min="347" max="347" width="15.375" bestFit="1" customWidth="1"/>
    <col min="348" max="348" width="17.375" bestFit="1" customWidth="1"/>
    <col min="349" max="349" width="15.875" bestFit="1" customWidth="1"/>
    <col min="350" max="350" width="15.5" bestFit="1" customWidth="1"/>
    <col min="351" max="351" width="15.375" bestFit="1" customWidth="1"/>
    <col min="352" max="352" width="17.375" bestFit="1" customWidth="1"/>
    <col min="353" max="353" width="15.875" bestFit="1" customWidth="1"/>
    <col min="354" max="354" width="15.5" bestFit="1" customWidth="1"/>
    <col min="355" max="355" width="15.375" bestFit="1" customWidth="1"/>
    <col min="356" max="356" width="17.375" bestFit="1" customWidth="1"/>
    <col min="357" max="357" width="15.875" bestFit="1" customWidth="1"/>
    <col min="358" max="358" width="15.5" bestFit="1" customWidth="1"/>
    <col min="359" max="359" width="15.375" bestFit="1" customWidth="1"/>
    <col min="360" max="360" width="17.375" bestFit="1" customWidth="1"/>
    <col min="361" max="361" width="15.875" bestFit="1" customWidth="1"/>
    <col min="362" max="362" width="15.5" bestFit="1" customWidth="1"/>
    <col min="363" max="363" width="15.375" bestFit="1" customWidth="1"/>
    <col min="364" max="364" width="17.375" bestFit="1" customWidth="1"/>
    <col min="365" max="365" width="15.875" bestFit="1" customWidth="1"/>
    <col min="366" max="366" width="15.5" bestFit="1" customWidth="1"/>
    <col min="367" max="367" width="15.375" bestFit="1" customWidth="1"/>
    <col min="368" max="368" width="17.375" bestFit="1" customWidth="1"/>
    <col min="369" max="369" width="15.875" bestFit="1" customWidth="1"/>
    <col min="370" max="370" width="15.5" bestFit="1" customWidth="1"/>
    <col min="371" max="371" width="15.375" bestFit="1" customWidth="1"/>
    <col min="372" max="372" width="17.375" bestFit="1" customWidth="1"/>
    <col min="373" max="373" width="15.875" bestFit="1" customWidth="1"/>
    <col min="374" max="374" width="15.5" bestFit="1" customWidth="1"/>
    <col min="375" max="375" width="15.375" bestFit="1" customWidth="1"/>
    <col min="376" max="376" width="17.375" bestFit="1" customWidth="1"/>
    <col min="377" max="377" width="15.875" bestFit="1" customWidth="1"/>
    <col min="378" max="378" width="15.5" bestFit="1" customWidth="1"/>
    <col min="379" max="379" width="15.375" bestFit="1" customWidth="1"/>
    <col min="380" max="380" width="17.375" bestFit="1" customWidth="1"/>
    <col min="381" max="381" width="15.875" bestFit="1" customWidth="1"/>
    <col min="382" max="382" width="15.5" bestFit="1" customWidth="1"/>
    <col min="383" max="383" width="15.375" bestFit="1" customWidth="1"/>
    <col min="384" max="384" width="17.375" bestFit="1" customWidth="1"/>
    <col min="385" max="385" width="15.875" bestFit="1" customWidth="1"/>
    <col min="386" max="386" width="15.5" bestFit="1" customWidth="1"/>
    <col min="387" max="387" width="15.375" bestFit="1" customWidth="1"/>
    <col min="388" max="388" width="17.375" bestFit="1" customWidth="1"/>
    <col min="389" max="389" width="15.875" bestFit="1" customWidth="1"/>
    <col min="390" max="390" width="15.5" bestFit="1" customWidth="1"/>
    <col min="391" max="391" width="15.375" bestFit="1" customWidth="1"/>
    <col min="392" max="392" width="17.375" bestFit="1" customWidth="1"/>
    <col min="393" max="393" width="15.875" bestFit="1" customWidth="1"/>
    <col min="394" max="394" width="15.5" bestFit="1" customWidth="1"/>
    <col min="395" max="395" width="15.375" bestFit="1" customWidth="1"/>
    <col min="396" max="396" width="17.375" bestFit="1" customWidth="1"/>
    <col min="397" max="397" width="15.875" bestFit="1" customWidth="1"/>
    <col min="398" max="398" width="15.5" bestFit="1" customWidth="1"/>
    <col min="399" max="399" width="15.375" bestFit="1" customWidth="1"/>
    <col min="400" max="400" width="17.375" bestFit="1" customWidth="1"/>
    <col min="401" max="401" width="15.875" bestFit="1" customWidth="1"/>
    <col min="402" max="402" width="15.5" bestFit="1" customWidth="1"/>
    <col min="403" max="403" width="15.375" bestFit="1" customWidth="1"/>
    <col min="404" max="404" width="17.375" bestFit="1" customWidth="1"/>
    <col min="405" max="405" width="15.875" bestFit="1" customWidth="1"/>
    <col min="406" max="406" width="15.5" bestFit="1" customWidth="1"/>
    <col min="407" max="407" width="15.375" bestFit="1" customWidth="1"/>
    <col min="408" max="408" width="17.375" bestFit="1" customWidth="1"/>
    <col min="409" max="409" width="15.875" bestFit="1" customWidth="1"/>
    <col min="410" max="410" width="15.5" bestFit="1" customWidth="1"/>
    <col min="411" max="411" width="15.375" bestFit="1" customWidth="1"/>
    <col min="412" max="412" width="17.375" bestFit="1" customWidth="1"/>
    <col min="413" max="413" width="15.875" bestFit="1" customWidth="1"/>
    <col min="414" max="414" width="15.5" bestFit="1" customWidth="1"/>
    <col min="415" max="415" width="15.375" bestFit="1" customWidth="1"/>
    <col min="416" max="416" width="17.375" bestFit="1" customWidth="1"/>
    <col min="417" max="417" width="15.875" bestFit="1" customWidth="1"/>
    <col min="418" max="418" width="15.5" bestFit="1" customWidth="1"/>
    <col min="419" max="419" width="15.375" bestFit="1" customWidth="1"/>
    <col min="420" max="420" width="17.375" bestFit="1" customWidth="1"/>
    <col min="421" max="421" width="15.875" bestFit="1" customWidth="1"/>
    <col min="422" max="422" width="15.5" bestFit="1" customWidth="1"/>
    <col min="423" max="423" width="15.375" bestFit="1" customWidth="1"/>
    <col min="424" max="424" width="17.375" bestFit="1" customWidth="1"/>
    <col min="425" max="425" width="15.875" bestFit="1" customWidth="1"/>
    <col min="426" max="426" width="15.5" bestFit="1" customWidth="1"/>
    <col min="427" max="427" width="15.375" bestFit="1" customWidth="1"/>
    <col min="428" max="428" width="17.375" bestFit="1" customWidth="1"/>
    <col min="429" max="429" width="15.875" bestFit="1" customWidth="1"/>
    <col min="430" max="430" width="15.5" bestFit="1" customWidth="1"/>
    <col min="431" max="431" width="15.375" bestFit="1" customWidth="1"/>
    <col min="432" max="432" width="17.375" bestFit="1" customWidth="1"/>
    <col min="433" max="433" width="15.875" bestFit="1" customWidth="1"/>
    <col min="434" max="434" width="15.5" bestFit="1" customWidth="1"/>
    <col min="435" max="435" width="15.375" bestFit="1" customWidth="1"/>
    <col min="436" max="436" width="17.375" bestFit="1" customWidth="1"/>
    <col min="437" max="437" width="15.875" bestFit="1" customWidth="1"/>
    <col min="438" max="438" width="15.5" bestFit="1" customWidth="1"/>
    <col min="439" max="439" width="15.375" bestFit="1" customWidth="1"/>
    <col min="440" max="440" width="17.375" bestFit="1" customWidth="1"/>
    <col min="441" max="441" width="15.875" bestFit="1" customWidth="1"/>
    <col min="442" max="442" width="15.5" bestFit="1" customWidth="1"/>
    <col min="443" max="443" width="15.375" bestFit="1" customWidth="1"/>
    <col min="444" max="444" width="17.375" bestFit="1" customWidth="1"/>
    <col min="445" max="445" width="15.875" bestFit="1" customWidth="1"/>
    <col min="446" max="446" width="15.5" bestFit="1" customWidth="1"/>
    <col min="447" max="447" width="15.375" bestFit="1" customWidth="1"/>
    <col min="448" max="448" width="17.375" bestFit="1" customWidth="1"/>
    <col min="449" max="449" width="15.875" bestFit="1" customWidth="1"/>
    <col min="450" max="450" width="15.5" bestFit="1" customWidth="1"/>
    <col min="451" max="451" width="15.375" bestFit="1" customWidth="1"/>
    <col min="452" max="452" width="17.375" bestFit="1" customWidth="1"/>
    <col min="453" max="453" width="15.875" bestFit="1" customWidth="1"/>
    <col min="454" max="454" width="15.5" bestFit="1" customWidth="1"/>
    <col min="455" max="455" width="15.375" bestFit="1" customWidth="1"/>
    <col min="456" max="456" width="17.375" bestFit="1" customWidth="1"/>
    <col min="457" max="457" width="15.875" bestFit="1" customWidth="1"/>
    <col min="458" max="458" width="15.5" bestFit="1" customWidth="1"/>
    <col min="459" max="459" width="15.375" bestFit="1" customWidth="1"/>
    <col min="460" max="460" width="17.375" bestFit="1" customWidth="1"/>
    <col min="461" max="461" width="15.875" bestFit="1" customWidth="1"/>
    <col min="462" max="462" width="15.5" bestFit="1" customWidth="1"/>
    <col min="463" max="463" width="15.375" bestFit="1" customWidth="1"/>
    <col min="464" max="464" width="17.375" bestFit="1" customWidth="1"/>
    <col min="465" max="465" width="15.875" bestFit="1" customWidth="1"/>
    <col min="466" max="466" width="15.5" bestFit="1" customWidth="1"/>
    <col min="467" max="467" width="15.375" bestFit="1" customWidth="1"/>
    <col min="468" max="468" width="17.375" bestFit="1" customWidth="1"/>
    <col min="469" max="469" width="15.875" bestFit="1" customWidth="1"/>
    <col min="470" max="470" width="15.5" bestFit="1" customWidth="1"/>
    <col min="471" max="471" width="15.375" bestFit="1" customWidth="1"/>
    <col min="472" max="472" width="17.375" bestFit="1" customWidth="1"/>
    <col min="473" max="473" width="15.875" bestFit="1" customWidth="1"/>
    <col min="474" max="474" width="15.5" bestFit="1" customWidth="1"/>
    <col min="475" max="475" width="15.375" bestFit="1" customWidth="1"/>
    <col min="476" max="476" width="17.375" bestFit="1" customWidth="1"/>
    <col min="477" max="477" width="15.875" bestFit="1" customWidth="1"/>
    <col min="478" max="478" width="15.5" bestFit="1" customWidth="1"/>
    <col min="479" max="479" width="15.375" bestFit="1" customWidth="1"/>
    <col min="480" max="480" width="17.375" bestFit="1" customWidth="1"/>
    <col min="481" max="481" width="15.875" bestFit="1" customWidth="1"/>
    <col min="482" max="482" width="15.5" bestFit="1" customWidth="1"/>
    <col min="483" max="483" width="15.375" bestFit="1" customWidth="1"/>
    <col min="484" max="484" width="17.375" bestFit="1" customWidth="1"/>
    <col min="485" max="485" width="15.875" bestFit="1" customWidth="1"/>
    <col min="486" max="486" width="15.5" bestFit="1" customWidth="1"/>
    <col min="487" max="487" width="15.375" bestFit="1" customWidth="1"/>
    <col min="488" max="488" width="17.375" bestFit="1" customWidth="1"/>
    <col min="489" max="489" width="15.875" bestFit="1" customWidth="1"/>
    <col min="490" max="490" width="15.5" bestFit="1" customWidth="1"/>
    <col min="491" max="491" width="15.375" bestFit="1" customWidth="1"/>
    <col min="492" max="492" width="17.375" bestFit="1" customWidth="1"/>
    <col min="493" max="493" width="15.875" bestFit="1" customWidth="1"/>
    <col min="494" max="494" width="15.5" bestFit="1" customWidth="1"/>
    <col min="495" max="495" width="15.375" bestFit="1" customWidth="1"/>
    <col min="496" max="496" width="17.375" bestFit="1" customWidth="1"/>
    <col min="497" max="497" width="15.875" bestFit="1" customWidth="1"/>
    <col min="498" max="498" width="15.5" bestFit="1" customWidth="1"/>
    <col min="499" max="499" width="15.375" bestFit="1" customWidth="1"/>
    <col min="500" max="500" width="17.375" bestFit="1" customWidth="1"/>
    <col min="501" max="501" width="15.875" bestFit="1" customWidth="1"/>
    <col min="502" max="502" width="15.5" bestFit="1" customWidth="1"/>
    <col min="503" max="503" width="15.375" bestFit="1" customWidth="1"/>
    <col min="504" max="504" width="17.375" bestFit="1" customWidth="1"/>
    <col min="505" max="505" width="15.875" bestFit="1" customWidth="1"/>
    <col min="506" max="506" width="15.5" bestFit="1" customWidth="1"/>
    <col min="507" max="507" width="15.375" bestFit="1" customWidth="1"/>
    <col min="508" max="508" width="17.375" bestFit="1" customWidth="1"/>
    <col min="509" max="509" width="15.875" bestFit="1" customWidth="1"/>
    <col min="510" max="510" width="15.5" bestFit="1" customWidth="1"/>
    <col min="511" max="511" width="15.375" bestFit="1" customWidth="1"/>
    <col min="512" max="512" width="17.375" bestFit="1" customWidth="1"/>
    <col min="513" max="513" width="15.875" bestFit="1" customWidth="1"/>
    <col min="514" max="514" width="15.5" bestFit="1" customWidth="1"/>
    <col min="515" max="515" width="15.375" bestFit="1" customWidth="1"/>
    <col min="516" max="516" width="17.375" bestFit="1" customWidth="1"/>
    <col min="517" max="517" width="15.875" bestFit="1" customWidth="1"/>
    <col min="518" max="518" width="15.5" bestFit="1" customWidth="1"/>
    <col min="519" max="519" width="15.375" bestFit="1" customWidth="1"/>
    <col min="520" max="520" width="17.375" bestFit="1" customWidth="1"/>
    <col min="521" max="521" width="15.875" bestFit="1" customWidth="1"/>
    <col min="522" max="522" width="15.5" bestFit="1" customWidth="1"/>
    <col min="523" max="523" width="15.375" bestFit="1" customWidth="1"/>
    <col min="524" max="524" width="17.375" bestFit="1" customWidth="1"/>
    <col min="525" max="525" width="15.875" bestFit="1" customWidth="1"/>
    <col min="526" max="526" width="15.5" bestFit="1" customWidth="1"/>
    <col min="527" max="527" width="15.375" bestFit="1" customWidth="1"/>
    <col min="528" max="528" width="17.375" bestFit="1" customWidth="1"/>
    <col min="529" max="529" width="15.875" bestFit="1" customWidth="1"/>
    <col min="530" max="530" width="15.5" bestFit="1" customWidth="1"/>
    <col min="531" max="531" width="15.375" bestFit="1" customWidth="1"/>
    <col min="532" max="532" width="17.375" bestFit="1" customWidth="1"/>
    <col min="533" max="533" width="15.875" bestFit="1" customWidth="1"/>
    <col min="534" max="534" width="15.5" bestFit="1" customWidth="1"/>
    <col min="535" max="535" width="15.375" bestFit="1" customWidth="1"/>
    <col min="536" max="536" width="17.375" bestFit="1" customWidth="1"/>
    <col min="537" max="537" width="15.875" bestFit="1" customWidth="1"/>
    <col min="538" max="538" width="15.5" bestFit="1" customWidth="1"/>
    <col min="539" max="539" width="15.375" bestFit="1" customWidth="1"/>
    <col min="540" max="540" width="17.375" bestFit="1" customWidth="1"/>
    <col min="541" max="541" width="15.875" bestFit="1" customWidth="1"/>
    <col min="542" max="542" width="15.5" bestFit="1" customWidth="1"/>
    <col min="543" max="543" width="15.375" bestFit="1" customWidth="1"/>
    <col min="544" max="544" width="17.375" bestFit="1" customWidth="1"/>
    <col min="545" max="545" width="15.875" bestFit="1" customWidth="1"/>
    <col min="546" max="546" width="15.5" bestFit="1" customWidth="1"/>
    <col min="547" max="547" width="15.375" bestFit="1" customWidth="1"/>
    <col min="548" max="548" width="17.375" bestFit="1" customWidth="1"/>
    <col min="549" max="549" width="15.875" bestFit="1" customWidth="1"/>
    <col min="550" max="550" width="15.5" bestFit="1" customWidth="1"/>
    <col min="551" max="551" width="15.375" bestFit="1" customWidth="1"/>
    <col min="552" max="552" width="17.375" bestFit="1" customWidth="1"/>
    <col min="553" max="553" width="15.875" bestFit="1" customWidth="1"/>
    <col min="554" max="554" width="15.5" bestFit="1" customWidth="1"/>
    <col min="555" max="555" width="15.375" bestFit="1" customWidth="1"/>
    <col min="556" max="556" width="17.375" bestFit="1" customWidth="1"/>
    <col min="557" max="557" width="15.875" bestFit="1" customWidth="1"/>
    <col min="558" max="558" width="15.5" bestFit="1" customWidth="1"/>
    <col min="559" max="559" width="15.375" bestFit="1" customWidth="1"/>
    <col min="560" max="560" width="17.375" bestFit="1" customWidth="1"/>
    <col min="561" max="561" width="15.875" bestFit="1" customWidth="1"/>
    <col min="562" max="562" width="15.5" bestFit="1" customWidth="1"/>
    <col min="563" max="563" width="15.375" bestFit="1" customWidth="1"/>
    <col min="564" max="564" width="17.375" bestFit="1" customWidth="1"/>
    <col min="565" max="565" width="15.875" bestFit="1" customWidth="1"/>
    <col min="566" max="566" width="15.5" bestFit="1" customWidth="1"/>
    <col min="567" max="567" width="15.375" bestFit="1" customWidth="1"/>
    <col min="568" max="568" width="17.375" bestFit="1" customWidth="1"/>
    <col min="569" max="569" width="15.875" bestFit="1" customWidth="1"/>
    <col min="570" max="570" width="15.5" bestFit="1" customWidth="1"/>
    <col min="571" max="571" width="15.375" bestFit="1" customWidth="1"/>
    <col min="572" max="572" width="17.375" bestFit="1" customWidth="1"/>
    <col min="573" max="573" width="15.875" bestFit="1" customWidth="1"/>
    <col min="574" max="574" width="15.5" bestFit="1" customWidth="1"/>
    <col min="575" max="575" width="15.375" bestFit="1" customWidth="1"/>
    <col min="576" max="576" width="17.375" bestFit="1" customWidth="1"/>
    <col min="577" max="577" width="15.875" bestFit="1" customWidth="1"/>
    <col min="578" max="578" width="15.5" bestFit="1" customWidth="1"/>
    <col min="579" max="579" width="15.375" bestFit="1" customWidth="1"/>
    <col min="580" max="580" width="17.375" bestFit="1" customWidth="1"/>
    <col min="581" max="581" width="15.875" bestFit="1" customWidth="1"/>
    <col min="582" max="582" width="15.5" bestFit="1" customWidth="1"/>
    <col min="583" max="583" width="15.375" bestFit="1" customWidth="1"/>
    <col min="584" max="584" width="17.375" bestFit="1" customWidth="1"/>
    <col min="585" max="585" width="15.875" bestFit="1" customWidth="1"/>
    <col min="586" max="586" width="15.5" bestFit="1" customWidth="1"/>
    <col min="587" max="587" width="15.375" bestFit="1" customWidth="1"/>
    <col min="588" max="588" width="17.375" bestFit="1" customWidth="1"/>
    <col min="589" max="589" width="15.875" bestFit="1" customWidth="1"/>
    <col min="590" max="590" width="15.5" bestFit="1" customWidth="1"/>
    <col min="591" max="591" width="15.375" bestFit="1" customWidth="1"/>
    <col min="592" max="592" width="17.375" bestFit="1" customWidth="1"/>
    <col min="593" max="593" width="15.875" bestFit="1" customWidth="1"/>
    <col min="594" max="594" width="15.5" bestFit="1" customWidth="1"/>
    <col min="595" max="595" width="15.375" bestFit="1" customWidth="1"/>
    <col min="596" max="596" width="17.375" bestFit="1" customWidth="1"/>
    <col min="597" max="597" width="15.875" bestFit="1" customWidth="1"/>
    <col min="598" max="598" width="15.5" bestFit="1" customWidth="1"/>
    <col min="599" max="599" width="15.375" bestFit="1" customWidth="1"/>
    <col min="600" max="600" width="17.375" bestFit="1" customWidth="1"/>
    <col min="601" max="601" width="15.875" bestFit="1" customWidth="1"/>
    <col min="602" max="602" width="15.5" bestFit="1" customWidth="1"/>
    <col min="603" max="603" width="15.375" bestFit="1" customWidth="1"/>
    <col min="604" max="604" width="17.375" bestFit="1" customWidth="1"/>
    <col min="605" max="605" width="15.875" bestFit="1" customWidth="1"/>
    <col min="606" max="606" width="15.5" bestFit="1" customWidth="1"/>
    <col min="607" max="607" width="15.375" bestFit="1" customWidth="1"/>
    <col min="608" max="608" width="17.375" bestFit="1" customWidth="1"/>
    <col min="609" max="609" width="15.875" bestFit="1" customWidth="1"/>
    <col min="610" max="610" width="15.5" bestFit="1" customWidth="1"/>
    <col min="611" max="611" width="15.375" bestFit="1" customWidth="1"/>
    <col min="612" max="612" width="17.375" bestFit="1" customWidth="1"/>
    <col min="613" max="613" width="15.875" bestFit="1" customWidth="1"/>
    <col min="614" max="614" width="15.5" bestFit="1" customWidth="1"/>
    <col min="615" max="615" width="15.375" bestFit="1" customWidth="1"/>
    <col min="616" max="616" width="17.375" bestFit="1" customWidth="1"/>
    <col min="617" max="617" width="15.875" bestFit="1" customWidth="1"/>
    <col min="618" max="618" width="15.5" bestFit="1" customWidth="1"/>
    <col min="619" max="619" width="15.375" bestFit="1" customWidth="1"/>
    <col min="620" max="620" width="17.375" bestFit="1" customWidth="1"/>
    <col min="621" max="621" width="15.875" bestFit="1" customWidth="1"/>
    <col min="622" max="622" width="15.5" bestFit="1" customWidth="1"/>
    <col min="623" max="623" width="15.375" bestFit="1" customWidth="1"/>
    <col min="624" max="624" width="17.375" bestFit="1" customWidth="1"/>
    <col min="625" max="625" width="15.875" bestFit="1" customWidth="1"/>
    <col min="626" max="626" width="15.5" bestFit="1" customWidth="1"/>
    <col min="627" max="627" width="15.375" bestFit="1" customWidth="1"/>
    <col min="628" max="628" width="17.375" bestFit="1" customWidth="1"/>
    <col min="629" max="629" width="15.875" bestFit="1" customWidth="1"/>
    <col min="630" max="630" width="15.5" bestFit="1" customWidth="1"/>
    <col min="631" max="631" width="15.375" bestFit="1" customWidth="1"/>
    <col min="632" max="632" width="17.375" bestFit="1" customWidth="1"/>
    <col min="633" max="633" width="15.875" bestFit="1" customWidth="1"/>
    <col min="634" max="634" width="15.5" bestFit="1" customWidth="1"/>
    <col min="635" max="635" width="15.375" bestFit="1" customWidth="1"/>
    <col min="636" max="636" width="17.375" bestFit="1" customWidth="1"/>
    <col min="637" max="637" width="15.875" bestFit="1" customWidth="1"/>
    <col min="638" max="638" width="15.5" bestFit="1" customWidth="1"/>
    <col min="639" max="639" width="15.375" bestFit="1" customWidth="1"/>
    <col min="640" max="640" width="17.375" bestFit="1" customWidth="1"/>
    <col min="641" max="641" width="15.875" bestFit="1" customWidth="1"/>
    <col min="642" max="642" width="15.5" bestFit="1" customWidth="1"/>
    <col min="643" max="643" width="15.375" bestFit="1" customWidth="1"/>
    <col min="644" max="644" width="17.375" bestFit="1" customWidth="1"/>
    <col min="645" max="645" width="15.875" bestFit="1" customWidth="1"/>
    <col min="646" max="646" width="15.5" bestFit="1" customWidth="1"/>
    <col min="647" max="647" width="15.375" bestFit="1" customWidth="1"/>
    <col min="648" max="648" width="17.375" bestFit="1" customWidth="1"/>
    <col min="649" max="649" width="15.875" bestFit="1" customWidth="1"/>
    <col min="650" max="650" width="15.5" bestFit="1" customWidth="1"/>
    <col min="651" max="651" width="15.375" bestFit="1" customWidth="1"/>
    <col min="652" max="652" width="17.375" bestFit="1" customWidth="1"/>
    <col min="653" max="653" width="15.875" bestFit="1" customWidth="1"/>
    <col min="654" max="654" width="15.5" bestFit="1" customWidth="1"/>
    <col min="655" max="655" width="15.375" bestFit="1" customWidth="1"/>
    <col min="656" max="656" width="17.375" bestFit="1" customWidth="1"/>
    <col min="657" max="657" width="15.875" bestFit="1" customWidth="1"/>
    <col min="658" max="658" width="15.5" bestFit="1" customWidth="1"/>
    <col min="659" max="659" width="15.375" bestFit="1" customWidth="1"/>
    <col min="660" max="660" width="17.375" bestFit="1" customWidth="1"/>
    <col min="661" max="661" width="15.875" bestFit="1" customWidth="1"/>
    <col min="662" max="662" width="15.5" bestFit="1" customWidth="1"/>
    <col min="663" max="663" width="15.375" bestFit="1" customWidth="1"/>
    <col min="664" max="664" width="17.375" bestFit="1" customWidth="1"/>
    <col min="665" max="665" width="15.875" bestFit="1" customWidth="1"/>
    <col min="666" max="666" width="15.5" bestFit="1" customWidth="1"/>
    <col min="667" max="667" width="15.375" bestFit="1" customWidth="1"/>
    <col min="668" max="668" width="17.375" bestFit="1" customWidth="1"/>
    <col min="669" max="669" width="15.875" bestFit="1" customWidth="1"/>
    <col min="670" max="670" width="15.5" bestFit="1" customWidth="1"/>
    <col min="671" max="671" width="15.375" bestFit="1" customWidth="1"/>
    <col min="672" max="672" width="17.375" bestFit="1" customWidth="1"/>
    <col min="673" max="673" width="15.875" bestFit="1" customWidth="1"/>
    <col min="674" max="674" width="15.5" bestFit="1" customWidth="1"/>
    <col min="675" max="675" width="15.375" bestFit="1" customWidth="1"/>
    <col min="676" max="676" width="17.375" bestFit="1" customWidth="1"/>
    <col min="677" max="677" width="15.875" bestFit="1" customWidth="1"/>
    <col min="678" max="678" width="15.5" bestFit="1" customWidth="1"/>
    <col min="679" max="679" width="15.375" bestFit="1" customWidth="1"/>
    <col min="680" max="680" width="17.375" bestFit="1" customWidth="1"/>
    <col min="681" max="681" width="15.875" bestFit="1" customWidth="1"/>
    <col min="682" max="682" width="15.5" bestFit="1" customWidth="1"/>
    <col min="683" max="683" width="15.375" bestFit="1" customWidth="1"/>
    <col min="684" max="684" width="17.375" bestFit="1" customWidth="1"/>
    <col min="685" max="685" width="15.875" bestFit="1" customWidth="1"/>
    <col min="686" max="686" width="15.5" bestFit="1" customWidth="1"/>
    <col min="687" max="687" width="15.375" bestFit="1" customWidth="1"/>
    <col min="688" max="688" width="17.375" bestFit="1" customWidth="1"/>
    <col min="689" max="689" width="15.875" bestFit="1" customWidth="1"/>
    <col min="690" max="690" width="15.5" bestFit="1" customWidth="1"/>
    <col min="691" max="691" width="15.375" bestFit="1" customWidth="1"/>
    <col min="692" max="692" width="17.375" bestFit="1" customWidth="1"/>
    <col min="693" max="693" width="15.875" bestFit="1" customWidth="1"/>
    <col min="694" max="694" width="15.5" bestFit="1" customWidth="1"/>
    <col min="695" max="695" width="15.375" bestFit="1" customWidth="1"/>
    <col min="696" max="696" width="17.375" bestFit="1" customWidth="1"/>
    <col min="697" max="697" width="15.875" bestFit="1" customWidth="1"/>
    <col min="698" max="698" width="15.5" bestFit="1" customWidth="1"/>
    <col min="699" max="699" width="15.375" bestFit="1" customWidth="1"/>
    <col min="700" max="700" width="17.375" bestFit="1" customWidth="1"/>
    <col min="701" max="701" width="15.875" bestFit="1" customWidth="1"/>
    <col min="702" max="702" width="15.5" bestFit="1" customWidth="1"/>
    <col min="703" max="703" width="15.375" bestFit="1" customWidth="1"/>
    <col min="704" max="704" width="17.375" bestFit="1" customWidth="1"/>
    <col min="705" max="705" width="15.875" bestFit="1" customWidth="1"/>
    <col min="706" max="706" width="15.5" bestFit="1" customWidth="1"/>
    <col min="707" max="707" width="15.375" bestFit="1" customWidth="1"/>
    <col min="708" max="708" width="17.375" bestFit="1" customWidth="1"/>
    <col min="709" max="709" width="15.875" bestFit="1" customWidth="1"/>
    <col min="710" max="710" width="15.5" bestFit="1" customWidth="1"/>
    <col min="711" max="711" width="15.375" bestFit="1" customWidth="1"/>
    <col min="712" max="712" width="17.375" bestFit="1" customWidth="1"/>
    <col min="713" max="713" width="15.875" bestFit="1" customWidth="1"/>
    <col min="714" max="714" width="15.5" bestFit="1" customWidth="1"/>
    <col min="715" max="715" width="15.375" bestFit="1" customWidth="1"/>
    <col min="716" max="716" width="17.375" bestFit="1" customWidth="1"/>
    <col min="717" max="717" width="15.875" bestFit="1" customWidth="1"/>
    <col min="718" max="718" width="15.5" bestFit="1" customWidth="1"/>
    <col min="719" max="719" width="15.375" bestFit="1" customWidth="1"/>
    <col min="720" max="720" width="17.375" bestFit="1" customWidth="1"/>
    <col min="721" max="721" width="15.875" bestFit="1" customWidth="1"/>
    <col min="722" max="722" width="15.5" bestFit="1" customWidth="1"/>
    <col min="723" max="723" width="15.375" bestFit="1" customWidth="1"/>
    <col min="724" max="724" width="17.375" bestFit="1" customWidth="1"/>
    <col min="725" max="725" width="15.875" bestFit="1" customWidth="1"/>
    <col min="726" max="726" width="15.5" bestFit="1" customWidth="1"/>
    <col min="727" max="727" width="15.375" bestFit="1" customWidth="1"/>
    <col min="728" max="728" width="17.375" bestFit="1" customWidth="1"/>
    <col min="729" max="729" width="15.875" bestFit="1" customWidth="1"/>
    <col min="730" max="730" width="15.5" bestFit="1" customWidth="1"/>
    <col min="731" max="731" width="15.375" bestFit="1" customWidth="1"/>
    <col min="732" max="732" width="17.375" bestFit="1" customWidth="1"/>
    <col min="733" max="733" width="15.875" bestFit="1" customWidth="1"/>
    <col min="734" max="734" width="15.5" bestFit="1" customWidth="1"/>
    <col min="735" max="735" width="15.375" bestFit="1" customWidth="1"/>
    <col min="736" max="736" width="17.375" bestFit="1" customWidth="1"/>
    <col min="737" max="737" width="15.875" bestFit="1" customWidth="1"/>
    <col min="738" max="738" width="15.5" bestFit="1" customWidth="1"/>
    <col min="739" max="739" width="15.375" bestFit="1" customWidth="1"/>
    <col min="740" max="740" width="17.375" bestFit="1" customWidth="1"/>
    <col min="741" max="741" width="15.875" bestFit="1" customWidth="1"/>
    <col min="742" max="742" width="15.5" bestFit="1" customWidth="1"/>
    <col min="743" max="743" width="15.375" bestFit="1" customWidth="1"/>
    <col min="744" max="744" width="17.375" bestFit="1" customWidth="1"/>
    <col min="745" max="745" width="15.875" bestFit="1" customWidth="1"/>
    <col min="746" max="746" width="15.5" bestFit="1" customWidth="1"/>
    <col min="747" max="747" width="15.375" bestFit="1" customWidth="1"/>
    <col min="748" max="748" width="17.375" bestFit="1" customWidth="1"/>
    <col min="749" max="749" width="15.875" bestFit="1" customWidth="1"/>
    <col min="750" max="750" width="15.5" bestFit="1" customWidth="1"/>
    <col min="751" max="751" width="15.375" bestFit="1" customWidth="1"/>
    <col min="752" max="752" width="17.375" bestFit="1" customWidth="1"/>
    <col min="753" max="753" width="15.875" bestFit="1" customWidth="1"/>
    <col min="754" max="754" width="15.5" bestFit="1" customWidth="1"/>
    <col min="755" max="755" width="15.375" bestFit="1" customWidth="1"/>
    <col min="756" max="756" width="17.375" bestFit="1" customWidth="1"/>
    <col min="757" max="757" width="15.875" bestFit="1" customWidth="1"/>
    <col min="758" max="758" width="15.5" bestFit="1" customWidth="1"/>
    <col min="759" max="759" width="15.375" bestFit="1" customWidth="1"/>
    <col min="760" max="760" width="17.375" bestFit="1" customWidth="1"/>
    <col min="761" max="761" width="15.875" bestFit="1" customWidth="1"/>
    <col min="762" max="762" width="15.5" bestFit="1" customWidth="1"/>
    <col min="763" max="763" width="15.375" bestFit="1" customWidth="1"/>
    <col min="764" max="764" width="17.375" bestFit="1" customWidth="1"/>
    <col min="765" max="765" width="15.875" bestFit="1" customWidth="1"/>
    <col min="766" max="766" width="15.5" bestFit="1" customWidth="1"/>
    <col min="767" max="767" width="15.375" bestFit="1" customWidth="1"/>
    <col min="768" max="768" width="17.375" bestFit="1" customWidth="1"/>
    <col min="769" max="769" width="15.875" bestFit="1" customWidth="1"/>
    <col min="770" max="770" width="15.5" bestFit="1" customWidth="1"/>
    <col min="771" max="771" width="15.375" bestFit="1" customWidth="1"/>
    <col min="772" max="772" width="17.375" bestFit="1" customWidth="1"/>
    <col min="773" max="773" width="15.875" bestFit="1" customWidth="1"/>
    <col min="774" max="774" width="15.5" bestFit="1" customWidth="1"/>
    <col min="775" max="775" width="15.375" bestFit="1" customWidth="1"/>
    <col min="776" max="776" width="17.375" bestFit="1" customWidth="1"/>
    <col min="777" max="777" width="15.875" bestFit="1" customWidth="1"/>
    <col min="778" max="778" width="15.5" bestFit="1" customWidth="1"/>
    <col min="779" max="779" width="15.375" bestFit="1" customWidth="1"/>
    <col min="780" max="780" width="17.375" bestFit="1" customWidth="1"/>
    <col min="781" max="781" width="15.875" bestFit="1" customWidth="1"/>
    <col min="782" max="782" width="15.5" bestFit="1" customWidth="1"/>
    <col min="783" max="783" width="15.375" bestFit="1" customWidth="1"/>
    <col min="784" max="784" width="17.375" bestFit="1" customWidth="1"/>
    <col min="785" max="785" width="15.875" bestFit="1" customWidth="1"/>
    <col min="786" max="786" width="15.5" bestFit="1" customWidth="1"/>
    <col min="787" max="787" width="15.375" bestFit="1" customWidth="1"/>
    <col min="788" max="788" width="17.375" bestFit="1" customWidth="1"/>
    <col min="789" max="789" width="15.875" bestFit="1" customWidth="1"/>
    <col min="790" max="790" width="15.5" bestFit="1" customWidth="1"/>
    <col min="791" max="791" width="15.375" bestFit="1" customWidth="1"/>
    <col min="792" max="792" width="17.375" bestFit="1" customWidth="1"/>
    <col min="793" max="793" width="15.875" bestFit="1" customWidth="1"/>
    <col min="794" max="794" width="15.5" bestFit="1" customWidth="1"/>
    <col min="795" max="795" width="15.375" bestFit="1" customWidth="1"/>
    <col min="796" max="796" width="17.375" bestFit="1" customWidth="1"/>
    <col min="797" max="797" width="15.875" bestFit="1" customWidth="1"/>
    <col min="798" max="798" width="15.5" bestFit="1" customWidth="1"/>
    <col min="799" max="799" width="15.375" bestFit="1" customWidth="1"/>
    <col min="800" max="800" width="17.375" bestFit="1" customWidth="1"/>
    <col min="801" max="801" width="15.875" bestFit="1" customWidth="1"/>
    <col min="802" max="802" width="15.5" bestFit="1" customWidth="1"/>
    <col min="803" max="803" width="15.375" bestFit="1" customWidth="1"/>
    <col min="804" max="804" width="17.375" bestFit="1" customWidth="1"/>
    <col min="805" max="805" width="15.875" bestFit="1" customWidth="1"/>
    <col min="806" max="806" width="15.5" bestFit="1" customWidth="1"/>
    <col min="807" max="807" width="15.375" bestFit="1" customWidth="1"/>
    <col min="808" max="808" width="17.375" bestFit="1" customWidth="1"/>
    <col min="809" max="809" width="15.875" bestFit="1" customWidth="1"/>
    <col min="810" max="810" width="15.5" bestFit="1" customWidth="1"/>
    <col min="811" max="811" width="15.375" bestFit="1" customWidth="1"/>
    <col min="812" max="812" width="17.375" bestFit="1" customWidth="1"/>
    <col min="813" max="813" width="15.875" bestFit="1" customWidth="1"/>
    <col min="814" max="814" width="15.5" bestFit="1" customWidth="1"/>
    <col min="815" max="815" width="15.375" bestFit="1" customWidth="1"/>
    <col min="816" max="816" width="17.375" bestFit="1" customWidth="1"/>
    <col min="817" max="817" width="15.875" bestFit="1" customWidth="1"/>
    <col min="818" max="818" width="15.5" bestFit="1" customWidth="1"/>
    <col min="819" max="819" width="15.375" bestFit="1" customWidth="1"/>
    <col min="820" max="820" width="17.375" bestFit="1" customWidth="1"/>
    <col min="821" max="821" width="15.875" bestFit="1" customWidth="1"/>
    <col min="822" max="822" width="15.5" bestFit="1" customWidth="1"/>
    <col min="823" max="823" width="15.375" bestFit="1" customWidth="1"/>
    <col min="824" max="824" width="17.375" bestFit="1" customWidth="1"/>
    <col min="825" max="825" width="15.875" bestFit="1" customWidth="1"/>
    <col min="826" max="826" width="15.5" bestFit="1" customWidth="1"/>
    <col min="827" max="827" width="15.375" bestFit="1" customWidth="1"/>
    <col min="828" max="828" width="17.375" bestFit="1" customWidth="1"/>
    <col min="829" max="829" width="15.875" bestFit="1" customWidth="1"/>
    <col min="830" max="830" width="15.5" bestFit="1" customWidth="1"/>
    <col min="831" max="831" width="15.375" bestFit="1" customWidth="1"/>
    <col min="832" max="832" width="17.375" bestFit="1" customWidth="1"/>
    <col min="833" max="833" width="15.875" bestFit="1" customWidth="1"/>
    <col min="834" max="834" width="15.5" bestFit="1" customWidth="1"/>
    <col min="835" max="835" width="15.375" bestFit="1" customWidth="1"/>
    <col min="836" max="836" width="17.375" bestFit="1" customWidth="1"/>
    <col min="837" max="837" width="15.875" bestFit="1" customWidth="1"/>
    <col min="838" max="838" width="15.5" bestFit="1" customWidth="1"/>
    <col min="839" max="839" width="15.375" bestFit="1" customWidth="1"/>
    <col min="840" max="840" width="17.375" bestFit="1" customWidth="1"/>
    <col min="841" max="841" width="15.875" bestFit="1" customWidth="1"/>
    <col min="842" max="842" width="15.5" bestFit="1" customWidth="1"/>
    <col min="843" max="843" width="15.375" bestFit="1" customWidth="1"/>
    <col min="844" max="844" width="17.375" bestFit="1" customWidth="1"/>
    <col min="845" max="845" width="15.875" bestFit="1" customWidth="1"/>
    <col min="846" max="846" width="15.5" bestFit="1" customWidth="1"/>
    <col min="847" max="847" width="15.375" bestFit="1" customWidth="1"/>
    <col min="848" max="848" width="17.375" bestFit="1" customWidth="1"/>
    <col min="849" max="849" width="15.875" bestFit="1" customWidth="1"/>
    <col min="850" max="850" width="15.5" bestFit="1" customWidth="1"/>
    <col min="851" max="851" width="15.375" bestFit="1" customWidth="1"/>
    <col min="852" max="852" width="17.375" bestFit="1" customWidth="1"/>
    <col min="853" max="853" width="15.875" bestFit="1" customWidth="1"/>
    <col min="854" max="854" width="15.5" bestFit="1" customWidth="1"/>
    <col min="855" max="855" width="15.375" bestFit="1" customWidth="1"/>
    <col min="856" max="856" width="17.375" bestFit="1" customWidth="1"/>
    <col min="857" max="857" width="15.875" bestFit="1" customWidth="1"/>
    <col min="858" max="858" width="15.5" bestFit="1" customWidth="1"/>
    <col min="859" max="859" width="15.375" bestFit="1" customWidth="1"/>
    <col min="860" max="860" width="17.375" bestFit="1" customWidth="1"/>
    <col min="861" max="861" width="15.875" bestFit="1" customWidth="1"/>
    <col min="862" max="862" width="15.5" bestFit="1" customWidth="1"/>
    <col min="863" max="863" width="15.375" bestFit="1" customWidth="1"/>
    <col min="864" max="864" width="17.375" bestFit="1" customWidth="1"/>
    <col min="865" max="865" width="15.875" bestFit="1" customWidth="1"/>
    <col min="866" max="866" width="15.5" bestFit="1" customWidth="1"/>
    <col min="867" max="867" width="15.375" bestFit="1" customWidth="1"/>
    <col min="868" max="868" width="17.375" bestFit="1" customWidth="1"/>
    <col min="869" max="869" width="15.875" bestFit="1" customWidth="1"/>
    <col min="870" max="870" width="15.5" bestFit="1" customWidth="1"/>
    <col min="871" max="871" width="15.375" bestFit="1" customWidth="1"/>
    <col min="872" max="872" width="17.375" bestFit="1" customWidth="1"/>
    <col min="873" max="873" width="15.875" bestFit="1" customWidth="1"/>
    <col min="874" max="874" width="15.5" bestFit="1" customWidth="1"/>
    <col min="875" max="875" width="15.375" bestFit="1" customWidth="1"/>
    <col min="876" max="876" width="17.375" bestFit="1" customWidth="1"/>
    <col min="877" max="877" width="15.875" bestFit="1" customWidth="1"/>
    <col min="878" max="878" width="15.5" bestFit="1" customWidth="1"/>
    <col min="879" max="879" width="15.375" bestFit="1" customWidth="1"/>
    <col min="880" max="880" width="17.375" bestFit="1" customWidth="1"/>
    <col min="881" max="881" width="15.875" bestFit="1" customWidth="1"/>
    <col min="882" max="882" width="15.5" bestFit="1" customWidth="1"/>
    <col min="883" max="883" width="15.375" bestFit="1" customWidth="1"/>
    <col min="884" max="884" width="17.375" bestFit="1" customWidth="1"/>
    <col min="885" max="885" width="15.875" bestFit="1" customWidth="1"/>
    <col min="886" max="886" width="15.5" bestFit="1" customWidth="1"/>
    <col min="887" max="887" width="15.375" bestFit="1" customWidth="1"/>
    <col min="888" max="888" width="17.375" bestFit="1" customWidth="1"/>
    <col min="889" max="889" width="15.875" bestFit="1" customWidth="1"/>
    <col min="890" max="890" width="15.5" bestFit="1" customWidth="1"/>
    <col min="891" max="891" width="15.375" bestFit="1" customWidth="1"/>
    <col min="892" max="892" width="17.375" bestFit="1" customWidth="1"/>
    <col min="893" max="893" width="15.875" bestFit="1" customWidth="1"/>
    <col min="894" max="894" width="15.5" bestFit="1" customWidth="1"/>
    <col min="895" max="895" width="15.375" bestFit="1" customWidth="1"/>
    <col min="896" max="896" width="17.375" bestFit="1" customWidth="1"/>
    <col min="897" max="897" width="15.875" bestFit="1" customWidth="1"/>
    <col min="898" max="898" width="15.5" bestFit="1" customWidth="1"/>
    <col min="899" max="899" width="15.375" bestFit="1" customWidth="1"/>
    <col min="900" max="900" width="17.375" bestFit="1" customWidth="1"/>
    <col min="901" max="901" width="15.875" bestFit="1" customWidth="1"/>
    <col min="902" max="902" width="15.5" bestFit="1" customWidth="1"/>
    <col min="903" max="903" width="15.375" bestFit="1" customWidth="1"/>
    <col min="904" max="904" width="17.375" bestFit="1" customWidth="1"/>
    <col min="905" max="905" width="15.875" bestFit="1" customWidth="1"/>
    <col min="906" max="906" width="15.5" bestFit="1" customWidth="1"/>
    <col min="907" max="907" width="15.375" bestFit="1" customWidth="1"/>
    <col min="908" max="908" width="17.375" bestFit="1" customWidth="1"/>
    <col min="909" max="909" width="15.875" bestFit="1" customWidth="1"/>
    <col min="910" max="910" width="15.5" bestFit="1" customWidth="1"/>
    <col min="911" max="911" width="15.375" bestFit="1" customWidth="1"/>
    <col min="912" max="912" width="17.375" bestFit="1" customWidth="1"/>
    <col min="913" max="913" width="15.875" bestFit="1" customWidth="1"/>
    <col min="914" max="914" width="15.5" bestFit="1" customWidth="1"/>
    <col min="915" max="915" width="15.375" bestFit="1" customWidth="1"/>
    <col min="916" max="916" width="17.375" bestFit="1" customWidth="1"/>
    <col min="917" max="917" width="15.875" bestFit="1" customWidth="1"/>
    <col min="918" max="918" width="15.5" bestFit="1" customWidth="1"/>
    <col min="919" max="919" width="15.375" bestFit="1" customWidth="1"/>
    <col min="920" max="920" width="17.375" bestFit="1" customWidth="1"/>
    <col min="921" max="921" width="15.875" bestFit="1" customWidth="1"/>
    <col min="922" max="922" width="15.5" bestFit="1" customWidth="1"/>
    <col min="923" max="923" width="15.375" bestFit="1" customWidth="1"/>
    <col min="924" max="924" width="17.375" bestFit="1" customWidth="1"/>
    <col min="925" max="925" width="15.875" bestFit="1" customWidth="1"/>
    <col min="926" max="926" width="15.5" bestFit="1" customWidth="1"/>
    <col min="927" max="927" width="15.375" bestFit="1" customWidth="1"/>
    <col min="928" max="928" width="17.375" bestFit="1" customWidth="1"/>
    <col min="929" max="929" width="15.875" bestFit="1" customWidth="1"/>
    <col min="930" max="930" width="15.5" bestFit="1" customWidth="1"/>
    <col min="931" max="931" width="15.375" bestFit="1" customWidth="1"/>
    <col min="932" max="932" width="17.375" bestFit="1" customWidth="1"/>
    <col min="933" max="933" width="15.875" bestFit="1" customWidth="1"/>
    <col min="934" max="934" width="15.5" bestFit="1" customWidth="1"/>
    <col min="935" max="935" width="15.375" bestFit="1" customWidth="1"/>
    <col min="936" max="936" width="17.375" bestFit="1" customWidth="1"/>
    <col min="937" max="937" width="15.875" bestFit="1" customWidth="1"/>
    <col min="938" max="938" width="15.5" bestFit="1" customWidth="1"/>
    <col min="939" max="939" width="15.375" bestFit="1" customWidth="1"/>
    <col min="940" max="940" width="17.375" bestFit="1" customWidth="1"/>
    <col min="941" max="941" width="15.875" bestFit="1" customWidth="1"/>
    <col min="942" max="942" width="15.5" bestFit="1" customWidth="1"/>
    <col min="943" max="943" width="15.375" bestFit="1" customWidth="1"/>
    <col min="944" max="944" width="17.375" bestFit="1" customWidth="1"/>
    <col min="945" max="945" width="15.875" bestFit="1" customWidth="1"/>
    <col min="946" max="946" width="15.5" bestFit="1" customWidth="1"/>
    <col min="947" max="947" width="15.375" bestFit="1" customWidth="1"/>
    <col min="948" max="948" width="17.375" bestFit="1" customWidth="1"/>
    <col min="949" max="949" width="15.875" bestFit="1" customWidth="1"/>
    <col min="950" max="950" width="15.5" bestFit="1" customWidth="1"/>
    <col min="951" max="951" width="15.375" bestFit="1" customWidth="1"/>
    <col min="952" max="952" width="17.375" bestFit="1" customWidth="1"/>
    <col min="953" max="953" width="15.875" bestFit="1" customWidth="1"/>
    <col min="954" max="954" width="15.5" bestFit="1" customWidth="1"/>
    <col min="955" max="955" width="15.375" bestFit="1" customWidth="1"/>
    <col min="956" max="956" width="17.375" bestFit="1" customWidth="1"/>
    <col min="957" max="957" width="15.875" bestFit="1" customWidth="1"/>
    <col min="958" max="958" width="15.5" bestFit="1" customWidth="1"/>
    <col min="959" max="959" width="15.375" bestFit="1" customWidth="1"/>
    <col min="960" max="960" width="17.375" bestFit="1" customWidth="1"/>
    <col min="961" max="961" width="15.875" bestFit="1" customWidth="1"/>
    <col min="962" max="962" width="15.5" bestFit="1" customWidth="1"/>
    <col min="963" max="963" width="15.375" bestFit="1" customWidth="1"/>
    <col min="964" max="964" width="17.375" bestFit="1" customWidth="1"/>
    <col min="965" max="965" width="15.875" bestFit="1" customWidth="1"/>
    <col min="966" max="966" width="15.5" bestFit="1" customWidth="1"/>
    <col min="967" max="967" width="15.375" bestFit="1" customWidth="1"/>
    <col min="968" max="968" width="17.375" bestFit="1" customWidth="1"/>
    <col min="969" max="969" width="15.875" bestFit="1" customWidth="1"/>
    <col min="970" max="970" width="15.5" bestFit="1" customWidth="1"/>
    <col min="971" max="971" width="15.375" bestFit="1" customWidth="1"/>
    <col min="972" max="972" width="17.375" bestFit="1" customWidth="1"/>
    <col min="973" max="973" width="15.875" bestFit="1" customWidth="1"/>
    <col min="974" max="974" width="15.5" bestFit="1" customWidth="1"/>
    <col min="975" max="975" width="15.375" bestFit="1" customWidth="1"/>
    <col min="976" max="976" width="17.375" bestFit="1" customWidth="1"/>
    <col min="977" max="977" width="15.875" bestFit="1" customWidth="1"/>
    <col min="978" max="978" width="15.5" bestFit="1" customWidth="1"/>
    <col min="979" max="979" width="15.375" bestFit="1" customWidth="1"/>
    <col min="980" max="980" width="17.375" bestFit="1" customWidth="1"/>
    <col min="981" max="981" width="15.875" bestFit="1" customWidth="1"/>
    <col min="982" max="982" width="15.5" bestFit="1" customWidth="1"/>
    <col min="983" max="983" width="15.375" bestFit="1" customWidth="1"/>
    <col min="984" max="984" width="17.375" bestFit="1" customWidth="1"/>
    <col min="985" max="985" width="15.875" bestFit="1" customWidth="1"/>
    <col min="986" max="986" width="15.5" bestFit="1" customWidth="1"/>
    <col min="987" max="987" width="15.375" bestFit="1" customWidth="1"/>
    <col min="988" max="988" width="17.375" bestFit="1" customWidth="1"/>
    <col min="989" max="989" width="15.875" bestFit="1" customWidth="1"/>
    <col min="990" max="990" width="15.5" bestFit="1" customWidth="1"/>
    <col min="991" max="991" width="15.375" bestFit="1" customWidth="1"/>
    <col min="992" max="992" width="17.375" bestFit="1" customWidth="1"/>
    <col min="993" max="993" width="15.875" bestFit="1" customWidth="1"/>
    <col min="994" max="994" width="15.5" bestFit="1" customWidth="1"/>
    <col min="995" max="995" width="15.375" bestFit="1" customWidth="1"/>
    <col min="996" max="996" width="17.375" bestFit="1" customWidth="1"/>
    <col min="997" max="997" width="15.875" bestFit="1" customWidth="1"/>
    <col min="998" max="998" width="15.5" bestFit="1" customWidth="1"/>
    <col min="999" max="999" width="15.375" bestFit="1" customWidth="1"/>
    <col min="1000" max="1000" width="17.375" bestFit="1" customWidth="1"/>
    <col min="1001" max="1001" width="15.875" bestFit="1" customWidth="1"/>
    <col min="1002" max="1002" width="15.5" bestFit="1" customWidth="1"/>
    <col min="1003" max="1003" width="15.375" bestFit="1" customWidth="1"/>
    <col min="1004" max="1004" width="17.375" bestFit="1" customWidth="1"/>
    <col min="1005" max="1005" width="15.875" bestFit="1" customWidth="1"/>
    <col min="1006" max="1006" width="15.5" bestFit="1" customWidth="1"/>
    <col min="1007" max="1007" width="15.375" bestFit="1" customWidth="1"/>
    <col min="1008" max="1008" width="17.375" bestFit="1" customWidth="1"/>
    <col min="1009" max="1009" width="15.875" bestFit="1" customWidth="1"/>
    <col min="1010" max="1010" width="15.5" bestFit="1" customWidth="1"/>
    <col min="1011" max="1011" width="15.375" bestFit="1" customWidth="1"/>
    <col min="1012" max="1012" width="17.375" bestFit="1" customWidth="1"/>
    <col min="1013" max="1013" width="15.875" bestFit="1" customWidth="1"/>
    <col min="1014" max="1014" width="15.5" bestFit="1" customWidth="1"/>
    <col min="1015" max="1015" width="15.375" bestFit="1" customWidth="1"/>
    <col min="1016" max="1016" width="17.375" bestFit="1" customWidth="1"/>
    <col min="1017" max="1017" width="15.875" bestFit="1" customWidth="1"/>
    <col min="1018" max="1018" width="15.5" bestFit="1" customWidth="1"/>
    <col min="1019" max="1019" width="15.375" bestFit="1" customWidth="1"/>
    <col min="1020" max="1020" width="17.375" bestFit="1" customWidth="1"/>
    <col min="1021" max="1021" width="15.875" bestFit="1" customWidth="1"/>
    <col min="1022" max="1022" width="15.5" bestFit="1" customWidth="1"/>
    <col min="1023" max="1023" width="15.375" bestFit="1" customWidth="1"/>
    <col min="1024" max="1024" width="17.375" bestFit="1" customWidth="1"/>
    <col min="1025" max="1025" width="15.875" bestFit="1" customWidth="1"/>
    <col min="1026" max="1026" width="15.5" bestFit="1" customWidth="1"/>
    <col min="1027" max="1027" width="15.375" bestFit="1" customWidth="1"/>
    <col min="1028" max="1028" width="17.375" bestFit="1" customWidth="1"/>
    <col min="1029" max="1029" width="15.875" bestFit="1" customWidth="1"/>
    <col min="1030" max="1030" width="15.5" bestFit="1" customWidth="1"/>
    <col min="1031" max="1031" width="15.375" bestFit="1" customWidth="1"/>
    <col min="1032" max="1032" width="17.375" bestFit="1" customWidth="1"/>
    <col min="1033" max="1033" width="15.875" bestFit="1" customWidth="1"/>
    <col min="1034" max="1034" width="15.5" bestFit="1" customWidth="1"/>
    <col min="1035" max="1035" width="15.375" bestFit="1" customWidth="1"/>
    <col min="1036" max="1036" width="17.375" bestFit="1" customWidth="1"/>
    <col min="1037" max="1037" width="15.875" bestFit="1" customWidth="1"/>
    <col min="1038" max="1038" width="15.5" bestFit="1" customWidth="1"/>
    <col min="1039" max="1039" width="15.375" bestFit="1" customWidth="1"/>
    <col min="1040" max="1040" width="17.375" bestFit="1" customWidth="1"/>
    <col min="1041" max="1041" width="15.875" bestFit="1" customWidth="1"/>
    <col min="1042" max="1042" width="15.5" bestFit="1" customWidth="1"/>
    <col min="1043" max="1043" width="15.375" bestFit="1" customWidth="1"/>
    <col min="1044" max="1044" width="17.375" bestFit="1" customWidth="1"/>
    <col min="1045" max="1045" width="15.875" bestFit="1" customWidth="1"/>
    <col min="1046" max="1046" width="15.5" bestFit="1" customWidth="1"/>
    <col min="1047" max="1047" width="15.375" bestFit="1" customWidth="1"/>
    <col min="1048" max="1048" width="17.375" bestFit="1" customWidth="1"/>
    <col min="1049" max="1049" width="15.875" bestFit="1" customWidth="1"/>
    <col min="1050" max="1050" width="15.5" bestFit="1" customWidth="1"/>
    <col min="1051" max="1051" width="15.375" bestFit="1" customWidth="1"/>
    <col min="1052" max="1052" width="17.375" bestFit="1" customWidth="1"/>
    <col min="1053" max="1053" width="15.875" bestFit="1" customWidth="1"/>
    <col min="1054" max="1054" width="15.5" bestFit="1" customWidth="1"/>
    <col min="1055" max="1055" width="15.375" bestFit="1" customWidth="1"/>
    <col min="1056" max="1056" width="17.375" bestFit="1" customWidth="1"/>
    <col min="1057" max="1057" width="15.875" bestFit="1" customWidth="1"/>
    <col min="1058" max="1058" width="15.5" bestFit="1" customWidth="1"/>
    <col min="1059" max="1059" width="15.375" bestFit="1" customWidth="1"/>
    <col min="1060" max="1060" width="17.375" bestFit="1" customWidth="1"/>
    <col min="1061" max="1061" width="15.875" bestFit="1" customWidth="1"/>
    <col min="1062" max="1062" width="15.5" bestFit="1" customWidth="1"/>
    <col min="1063" max="1063" width="15.375" bestFit="1" customWidth="1"/>
    <col min="1064" max="1064" width="17.375" bestFit="1" customWidth="1"/>
    <col min="1065" max="1065" width="15.875" bestFit="1" customWidth="1"/>
    <col min="1066" max="1066" width="15.5" bestFit="1" customWidth="1"/>
    <col min="1067" max="1067" width="15.375" bestFit="1" customWidth="1"/>
    <col min="1068" max="1068" width="17.375" bestFit="1" customWidth="1"/>
    <col min="1069" max="1069" width="15.875" bestFit="1" customWidth="1"/>
    <col min="1070" max="1070" width="15.5" bestFit="1" customWidth="1"/>
    <col min="1071" max="1071" width="15.375" bestFit="1" customWidth="1"/>
    <col min="1072" max="1072" width="17.375" bestFit="1" customWidth="1"/>
    <col min="1073" max="1073" width="15.875" bestFit="1" customWidth="1"/>
    <col min="1074" max="1074" width="15.5" bestFit="1" customWidth="1"/>
    <col min="1075" max="1075" width="15.375" bestFit="1" customWidth="1"/>
    <col min="1076" max="1076" width="17.375" bestFit="1" customWidth="1"/>
    <col min="1077" max="1077" width="15.875" bestFit="1" customWidth="1"/>
    <col min="1078" max="1078" width="15.5" bestFit="1" customWidth="1"/>
    <col min="1079" max="1079" width="15.375" bestFit="1" customWidth="1"/>
    <col min="1080" max="1080" width="17.375" bestFit="1" customWidth="1"/>
    <col min="1081" max="1081" width="15.875" bestFit="1" customWidth="1"/>
    <col min="1082" max="1082" width="15.5" bestFit="1" customWidth="1"/>
    <col min="1083" max="1083" width="15.375" bestFit="1" customWidth="1"/>
    <col min="1084" max="1084" width="17.375" bestFit="1" customWidth="1"/>
    <col min="1085" max="1085" width="15.875" bestFit="1" customWidth="1"/>
    <col min="1086" max="1086" width="15.5" bestFit="1" customWidth="1"/>
    <col min="1087" max="1087" width="15.375" bestFit="1" customWidth="1"/>
    <col min="1088" max="1088" width="17.375" bestFit="1" customWidth="1"/>
    <col min="1089" max="1089" width="15.875" bestFit="1" customWidth="1"/>
    <col min="1090" max="1090" width="15.5" bestFit="1" customWidth="1"/>
    <col min="1091" max="1091" width="15.375" bestFit="1" customWidth="1"/>
    <col min="1092" max="1092" width="17.375" bestFit="1" customWidth="1"/>
    <col min="1093" max="1093" width="15.875" bestFit="1" customWidth="1"/>
    <col min="1094" max="1094" width="15.5" bestFit="1" customWidth="1"/>
    <col min="1095" max="1095" width="15.375" bestFit="1" customWidth="1"/>
    <col min="1096" max="1096" width="17.375" bestFit="1" customWidth="1"/>
    <col min="1097" max="1097" width="15.875" bestFit="1" customWidth="1"/>
    <col min="1098" max="1098" width="15.5" bestFit="1" customWidth="1"/>
    <col min="1099" max="1099" width="15.375" bestFit="1" customWidth="1"/>
    <col min="1100" max="1100" width="17.375" bestFit="1" customWidth="1"/>
    <col min="1101" max="1101" width="15.875" bestFit="1" customWidth="1"/>
    <col min="1102" max="1102" width="15.5" bestFit="1" customWidth="1"/>
    <col min="1103" max="1103" width="15.375" bestFit="1" customWidth="1"/>
    <col min="1104" max="1104" width="17.375" bestFit="1" customWidth="1"/>
    <col min="1105" max="1105" width="15.875" bestFit="1" customWidth="1"/>
    <col min="1106" max="1106" width="15.5" bestFit="1" customWidth="1"/>
    <col min="1107" max="1107" width="15.375" bestFit="1" customWidth="1"/>
    <col min="1108" max="1108" width="17.375" bestFit="1" customWidth="1"/>
    <col min="1109" max="1109" width="15.875" bestFit="1" customWidth="1"/>
    <col min="1110" max="1110" width="15.5" bestFit="1" customWidth="1"/>
    <col min="1111" max="1111" width="15.375" bestFit="1" customWidth="1"/>
    <col min="1112" max="1112" width="17.375" bestFit="1" customWidth="1"/>
    <col min="1113" max="1113" width="15.875" bestFit="1" customWidth="1"/>
    <col min="1114" max="1114" width="15.5" bestFit="1" customWidth="1"/>
    <col min="1115" max="1115" width="15.375" bestFit="1" customWidth="1"/>
    <col min="1116" max="1116" width="17.375" bestFit="1" customWidth="1"/>
    <col min="1117" max="1117" width="15.875" bestFit="1" customWidth="1"/>
    <col min="1118" max="1118" width="15.5" bestFit="1" customWidth="1"/>
    <col min="1119" max="1119" width="15.375" bestFit="1" customWidth="1"/>
    <col min="1120" max="1120" width="17.375" bestFit="1" customWidth="1"/>
    <col min="1121" max="1121" width="15.875" bestFit="1" customWidth="1"/>
    <col min="1122" max="1122" width="15.5" bestFit="1" customWidth="1"/>
    <col min="1123" max="1123" width="15.375" bestFit="1" customWidth="1"/>
    <col min="1124" max="1124" width="17.375" bestFit="1" customWidth="1"/>
    <col min="1125" max="1125" width="15.875" bestFit="1" customWidth="1"/>
    <col min="1126" max="1126" width="15.5" bestFit="1" customWidth="1"/>
    <col min="1127" max="1127" width="15.375" bestFit="1" customWidth="1"/>
    <col min="1128" max="1128" width="17.375" bestFit="1" customWidth="1"/>
    <col min="1129" max="1129" width="15.875" bestFit="1" customWidth="1"/>
    <col min="1130" max="1130" width="15.5" bestFit="1" customWidth="1"/>
    <col min="1131" max="1131" width="15.375" bestFit="1" customWidth="1"/>
    <col min="1132" max="1132" width="17.375" bestFit="1" customWidth="1"/>
    <col min="1133" max="1133" width="15.875" bestFit="1" customWidth="1"/>
    <col min="1134" max="1134" width="15.5" bestFit="1" customWidth="1"/>
    <col min="1135" max="1135" width="15.375" bestFit="1" customWidth="1"/>
    <col min="1136" max="1136" width="17.375" bestFit="1" customWidth="1"/>
    <col min="1137" max="1137" width="15.875" bestFit="1" customWidth="1"/>
    <col min="1138" max="1138" width="15.5" bestFit="1" customWidth="1"/>
    <col min="1139" max="1139" width="15.375" bestFit="1" customWidth="1"/>
    <col min="1140" max="1140" width="17.375" bestFit="1" customWidth="1"/>
    <col min="1141" max="1141" width="15.875" bestFit="1" customWidth="1"/>
    <col min="1142" max="1142" width="15.5" bestFit="1" customWidth="1"/>
    <col min="1143" max="1143" width="15.375" bestFit="1" customWidth="1"/>
    <col min="1144" max="1144" width="17.375" bestFit="1" customWidth="1"/>
    <col min="1145" max="1145" width="15.875" bestFit="1" customWidth="1"/>
    <col min="1146" max="1146" width="15.5" bestFit="1" customWidth="1"/>
    <col min="1147" max="1147" width="15.375" bestFit="1" customWidth="1"/>
    <col min="1148" max="1148" width="17.375" bestFit="1" customWidth="1"/>
    <col min="1149" max="1149" width="15.875" bestFit="1" customWidth="1"/>
    <col min="1150" max="1150" width="15.5" bestFit="1" customWidth="1"/>
    <col min="1151" max="1151" width="15.375" bestFit="1" customWidth="1"/>
    <col min="1152" max="1152" width="17.375" bestFit="1" customWidth="1"/>
    <col min="1153" max="1153" width="15.875" bestFit="1" customWidth="1"/>
    <col min="1154" max="1154" width="15.5" bestFit="1" customWidth="1"/>
    <col min="1155" max="1155" width="15.375" bestFit="1" customWidth="1"/>
    <col min="1156" max="1156" width="17.375" bestFit="1" customWidth="1"/>
    <col min="1157" max="1157" width="15.875" bestFit="1" customWidth="1"/>
    <col min="1158" max="1158" width="15.5" bestFit="1" customWidth="1"/>
    <col min="1159" max="1159" width="15.375" bestFit="1" customWidth="1"/>
    <col min="1160" max="1160" width="17.375" bestFit="1" customWidth="1"/>
    <col min="1161" max="1161" width="15.875" bestFit="1" customWidth="1"/>
    <col min="1162" max="1162" width="15.5" bestFit="1" customWidth="1"/>
    <col min="1163" max="1163" width="15.375" bestFit="1" customWidth="1"/>
    <col min="1164" max="1164" width="17.375" bestFit="1" customWidth="1"/>
    <col min="1165" max="1165" width="15.875" bestFit="1" customWidth="1"/>
    <col min="1166" max="1166" width="15.5" bestFit="1" customWidth="1"/>
    <col min="1167" max="1167" width="15.375" bestFit="1" customWidth="1"/>
    <col min="1168" max="1168" width="17.375" bestFit="1" customWidth="1"/>
    <col min="1169" max="1169" width="15.875" bestFit="1" customWidth="1"/>
    <col min="1170" max="1170" width="15.5" bestFit="1" customWidth="1"/>
    <col min="1171" max="1171" width="15.375" bestFit="1" customWidth="1"/>
    <col min="1172" max="1172" width="17.375" bestFit="1" customWidth="1"/>
    <col min="1173" max="1173" width="15.875" bestFit="1" customWidth="1"/>
    <col min="1174" max="1174" width="15.5" bestFit="1" customWidth="1"/>
    <col min="1175" max="1175" width="15.375" bestFit="1" customWidth="1"/>
    <col min="1176" max="1176" width="17.375" bestFit="1" customWidth="1"/>
    <col min="1177" max="1177" width="15.875" bestFit="1" customWidth="1"/>
    <col min="1178" max="1178" width="15.5" bestFit="1" customWidth="1"/>
    <col min="1179" max="1179" width="15.375" bestFit="1" customWidth="1"/>
    <col min="1180" max="1180" width="17.375" bestFit="1" customWidth="1"/>
    <col min="1181" max="1181" width="15.875" bestFit="1" customWidth="1"/>
    <col min="1182" max="1182" width="15.5" bestFit="1" customWidth="1"/>
    <col min="1183" max="1183" width="15.375" bestFit="1" customWidth="1"/>
    <col min="1184" max="1184" width="17.375" bestFit="1" customWidth="1"/>
    <col min="1185" max="1185" width="15.875" bestFit="1" customWidth="1"/>
    <col min="1186" max="1186" width="15.5" bestFit="1" customWidth="1"/>
    <col min="1187" max="1187" width="15.375" bestFit="1" customWidth="1"/>
    <col min="1188" max="1188" width="17.375" bestFit="1" customWidth="1"/>
    <col min="1189" max="1189" width="15.875" bestFit="1" customWidth="1"/>
    <col min="1190" max="1190" width="15.5" bestFit="1" customWidth="1"/>
    <col min="1191" max="1191" width="15.375" bestFit="1" customWidth="1"/>
    <col min="1192" max="1192" width="17.375" bestFit="1" customWidth="1"/>
    <col min="1193" max="1193" width="15.875" bestFit="1" customWidth="1"/>
    <col min="1194" max="1194" width="15.5" bestFit="1" customWidth="1"/>
    <col min="1195" max="1195" width="15.375" bestFit="1" customWidth="1"/>
    <col min="1196" max="1196" width="17.375" bestFit="1" customWidth="1"/>
    <col min="1197" max="1197" width="15.875" bestFit="1" customWidth="1"/>
    <col min="1198" max="1198" width="15.5" bestFit="1" customWidth="1"/>
    <col min="1199" max="1199" width="15.375" bestFit="1" customWidth="1"/>
    <col min="1200" max="1200" width="17.375" bestFit="1" customWidth="1"/>
    <col min="1201" max="1201" width="15.875" bestFit="1" customWidth="1"/>
    <col min="1202" max="1202" width="15.5" bestFit="1" customWidth="1"/>
    <col min="1203" max="1203" width="15.375" bestFit="1" customWidth="1"/>
    <col min="1204" max="1204" width="17.375" bestFit="1" customWidth="1"/>
    <col min="1205" max="1205" width="15.875" bestFit="1" customWidth="1"/>
    <col min="1206" max="1206" width="15.5" bestFit="1" customWidth="1"/>
    <col min="1207" max="1207" width="15.375" bestFit="1" customWidth="1"/>
    <col min="1208" max="1208" width="17.375" bestFit="1" customWidth="1"/>
    <col min="1209" max="1209" width="15.875" bestFit="1" customWidth="1"/>
    <col min="1210" max="1210" width="15.5" bestFit="1" customWidth="1"/>
    <col min="1211" max="1211" width="15.375" bestFit="1" customWidth="1"/>
    <col min="1212" max="1212" width="17.375" bestFit="1" customWidth="1"/>
    <col min="1213" max="1213" width="15.875" bestFit="1" customWidth="1"/>
    <col min="1214" max="1214" width="15.5" bestFit="1" customWidth="1"/>
    <col min="1215" max="1215" width="15.375" bestFit="1" customWidth="1"/>
    <col min="1216" max="1216" width="17.375" bestFit="1" customWidth="1"/>
    <col min="1217" max="1217" width="15.875" bestFit="1" customWidth="1"/>
    <col min="1218" max="1218" width="15.5" bestFit="1" customWidth="1"/>
    <col min="1219" max="1219" width="15.375" bestFit="1" customWidth="1"/>
    <col min="1220" max="1220" width="17.375" bestFit="1" customWidth="1"/>
    <col min="1221" max="1221" width="15.875" bestFit="1" customWidth="1"/>
    <col min="1222" max="1222" width="15.5" bestFit="1" customWidth="1"/>
    <col min="1223" max="1223" width="15.375" bestFit="1" customWidth="1"/>
    <col min="1224" max="1224" width="17.375" bestFit="1" customWidth="1"/>
    <col min="1225" max="1225" width="15.875" bestFit="1" customWidth="1"/>
    <col min="1226" max="1226" width="15.5" bestFit="1" customWidth="1"/>
    <col min="1227" max="1227" width="15.375" bestFit="1" customWidth="1"/>
    <col min="1228" max="1228" width="17.375" bestFit="1" customWidth="1"/>
    <col min="1229" max="1229" width="15.875" bestFit="1" customWidth="1"/>
    <col min="1230" max="1230" width="15.5" bestFit="1" customWidth="1"/>
    <col min="1231" max="1231" width="15.375" bestFit="1" customWidth="1"/>
    <col min="1232" max="1232" width="17.375" bestFit="1" customWidth="1"/>
    <col min="1233" max="1233" width="15.875" bestFit="1" customWidth="1"/>
    <col min="1234" max="1234" width="15.5" bestFit="1" customWidth="1"/>
    <col min="1235" max="1235" width="15.375" bestFit="1" customWidth="1"/>
    <col min="1236" max="1236" width="17.375" bestFit="1" customWidth="1"/>
    <col min="1237" max="1237" width="15.875" bestFit="1" customWidth="1"/>
    <col min="1238" max="1238" width="15.5" bestFit="1" customWidth="1"/>
    <col min="1239" max="1239" width="15.375" bestFit="1" customWidth="1"/>
    <col min="1240" max="1240" width="17.375" bestFit="1" customWidth="1"/>
    <col min="1241" max="1241" width="15.875" bestFit="1" customWidth="1"/>
    <col min="1242" max="1242" width="15.5" bestFit="1" customWidth="1"/>
    <col min="1243" max="1243" width="15.375" bestFit="1" customWidth="1"/>
    <col min="1244" max="1244" width="17.375" bestFit="1" customWidth="1"/>
    <col min="1245" max="1245" width="15.875" bestFit="1" customWidth="1"/>
    <col min="1246" max="1246" width="15.5" bestFit="1" customWidth="1"/>
    <col min="1247" max="1247" width="15.375" bestFit="1" customWidth="1"/>
    <col min="1248" max="1248" width="17.375" bestFit="1" customWidth="1"/>
    <col min="1249" max="1249" width="15.875" bestFit="1" customWidth="1"/>
    <col min="1250" max="1250" width="15.5" bestFit="1" customWidth="1"/>
    <col min="1251" max="1251" width="15.375" bestFit="1" customWidth="1"/>
    <col min="1252" max="1252" width="17.375" bestFit="1" customWidth="1"/>
    <col min="1253" max="1253" width="15.875" bestFit="1" customWidth="1"/>
    <col min="1254" max="1254" width="15.5" bestFit="1" customWidth="1"/>
    <col min="1255" max="1255" width="15.375" bestFit="1" customWidth="1"/>
    <col min="1256" max="1256" width="17.375" bestFit="1" customWidth="1"/>
    <col min="1257" max="1257" width="15.875" bestFit="1" customWidth="1"/>
    <col min="1258" max="1258" width="15.5" bestFit="1" customWidth="1"/>
    <col min="1259" max="1259" width="15.375" bestFit="1" customWidth="1"/>
    <col min="1260" max="1260" width="17.375" bestFit="1" customWidth="1"/>
    <col min="1261" max="1261" width="15.875" bestFit="1" customWidth="1"/>
    <col min="1262" max="1262" width="15.5" bestFit="1" customWidth="1"/>
    <col min="1263" max="1263" width="15.375" bestFit="1" customWidth="1"/>
    <col min="1264" max="1264" width="17.375" bestFit="1" customWidth="1"/>
    <col min="1265" max="1265" width="15.875" bestFit="1" customWidth="1"/>
    <col min="1266" max="1266" width="15.5" bestFit="1" customWidth="1"/>
    <col min="1267" max="1267" width="15.375" bestFit="1" customWidth="1"/>
    <col min="1268" max="1268" width="17.375" bestFit="1" customWidth="1"/>
    <col min="1269" max="1269" width="15.875" bestFit="1" customWidth="1"/>
    <col min="1270" max="1270" width="15.5" bestFit="1" customWidth="1"/>
    <col min="1271" max="1271" width="15.375" bestFit="1" customWidth="1"/>
    <col min="1272" max="1272" width="17.375" bestFit="1" customWidth="1"/>
    <col min="1273" max="1273" width="15.875" bestFit="1" customWidth="1"/>
    <col min="1274" max="1274" width="15.5" bestFit="1" customWidth="1"/>
    <col min="1275" max="1275" width="15.375" bestFit="1" customWidth="1"/>
    <col min="1276" max="1276" width="17.375" bestFit="1" customWidth="1"/>
    <col min="1277" max="1277" width="15.875" bestFit="1" customWidth="1"/>
    <col min="1278" max="1278" width="15.5" bestFit="1" customWidth="1"/>
    <col min="1279" max="1279" width="15.375" bestFit="1" customWidth="1"/>
    <col min="1280" max="1280" width="17.375" bestFit="1" customWidth="1"/>
    <col min="1281" max="1281" width="15.875" bestFit="1" customWidth="1"/>
    <col min="1282" max="1282" width="15.5" bestFit="1" customWidth="1"/>
    <col min="1283" max="1283" width="15.375" bestFit="1" customWidth="1"/>
    <col min="1284" max="1284" width="17.375" bestFit="1" customWidth="1"/>
    <col min="1285" max="1285" width="15.875" bestFit="1" customWidth="1"/>
    <col min="1286" max="1286" width="15.5" bestFit="1" customWidth="1"/>
    <col min="1287" max="1287" width="15.375" bestFit="1" customWidth="1"/>
    <col min="1288" max="1288" width="17.375" bestFit="1" customWidth="1"/>
    <col min="1289" max="1289" width="15.875" bestFit="1" customWidth="1"/>
    <col min="1290" max="1290" width="15.5" bestFit="1" customWidth="1"/>
    <col min="1291" max="1291" width="15.375" bestFit="1" customWidth="1"/>
    <col min="1292" max="1292" width="17.375" bestFit="1" customWidth="1"/>
    <col min="1293" max="1293" width="15.875" bestFit="1" customWidth="1"/>
    <col min="1294" max="1294" width="15.5" bestFit="1" customWidth="1"/>
    <col min="1295" max="1295" width="15.375" bestFit="1" customWidth="1"/>
    <col min="1296" max="1296" width="17.375" bestFit="1" customWidth="1"/>
    <col min="1297" max="1297" width="15.875" bestFit="1" customWidth="1"/>
    <col min="1298" max="1298" width="15.5" bestFit="1" customWidth="1"/>
    <col min="1299" max="1299" width="15.375" bestFit="1" customWidth="1"/>
    <col min="1300" max="1300" width="17.375" bestFit="1" customWidth="1"/>
    <col min="1301" max="1301" width="15.875" bestFit="1" customWidth="1"/>
    <col min="1302" max="1302" width="15.5" bestFit="1" customWidth="1"/>
    <col min="1303" max="1303" width="15.375" bestFit="1" customWidth="1"/>
    <col min="1304" max="1304" width="17.375" bestFit="1" customWidth="1"/>
    <col min="1305" max="1305" width="15.875" bestFit="1" customWidth="1"/>
    <col min="1306" max="1306" width="15.5" bestFit="1" customWidth="1"/>
    <col min="1307" max="1307" width="15.375" bestFit="1" customWidth="1"/>
    <col min="1308" max="1308" width="17.375" bestFit="1" customWidth="1"/>
    <col min="1309" max="1309" width="15.875" bestFit="1" customWidth="1"/>
    <col min="1310" max="1310" width="15.5" bestFit="1" customWidth="1"/>
    <col min="1311" max="1311" width="15.375" bestFit="1" customWidth="1"/>
    <col min="1312" max="1312" width="17.375" bestFit="1" customWidth="1"/>
    <col min="1313" max="1313" width="15.875" bestFit="1" customWidth="1"/>
    <col min="1314" max="1314" width="15.5" bestFit="1" customWidth="1"/>
    <col min="1315" max="1315" width="15.375" bestFit="1" customWidth="1"/>
    <col min="1316" max="1316" width="17.375" bestFit="1" customWidth="1"/>
    <col min="1317" max="1317" width="15.875" bestFit="1" customWidth="1"/>
    <col min="1318" max="1318" width="15.5" bestFit="1" customWidth="1"/>
    <col min="1319" max="1319" width="15.375" bestFit="1" customWidth="1"/>
    <col min="1320" max="1320" width="17.375" bestFit="1" customWidth="1"/>
    <col min="1321" max="1321" width="15.875" bestFit="1" customWidth="1"/>
    <col min="1322" max="1322" width="15.5" bestFit="1" customWidth="1"/>
    <col min="1323" max="1323" width="15.375" bestFit="1" customWidth="1"/>
    <col min="1324" max="1324" width="17.375" bestFit="1" customWidth="1"/>
    <col min="1325" max="1325" width="15.875" bestFit="1" customWidth="1"/>
    <col min="1326" max="1326" width="15.5" bestFit="1" customWidth="1"/>
    <col min="1327" max="1327" width="15.375" bestFit="1" customWidth="1"/>
    <col min="1328" max="1328" width="17.375" bestFit="1" customWidth="1"/>
    <col min="1329" max="1329" width="15.875" bestFit="1" customWidth="1"/>
    <col min="1330" max="1330" width="15.5" bestFit="1" customWidth="1"/>
    <col min="1331" max="1331" width="15.375" bestFit="1" customWidth="1"/>
    <col min="1332" max="1332" width="17.375" bestFit="1" customWidth="1"/>
    <col min="1333" max="1333" width="15.875" bestFit="1" customWidth="1"/>
    <col min="1334" max="1334" width="15.5" bestFit="1" customWidth="1"/>
    <col min="1335" max="1335" width="15.375" bestFit="1" customWidth="1"/>
    <col min="1336" max="1336" width="17.375" bestFit="1" customWidth="1"/>
    <col min="1337" max="1337" width="15.875" bestFit="1" customWidth="1"/>
    <col min="1338" max="1338" width="15.5" bestFit="1" customWidth="1"/>
    <col min="1339" max="1339" width="15.375" bestFit="1" customWidth="1"/>
    <col min="1340" max="1340" width="17.375" bestFit="1" customWidth="1"/>
    <col min="1341" max="1341" width="15.875" bestFit="1" customWidth="1"/>
    <col min="1342" max="1342" width="15.5" bestFit="1" customWidth="1"/>
    <col min="1343" max="1343" width="15.375" bestFit="1" customWidth="1"/>
    <col min="1344" max="1344" width="17.375" bestFit="1" customWidth="1"/>
    <col min="1345" max="1345" width="15.875" bestFit="1" customWidth="1"/>
    <col min="1346" max="1346" width="15.5" bestFit="1" customWidth="1"/>
    <col min="1347" max="1347" width="15.375" bestFit="1" customWidth="1"/>
    <col min="1348" max="1348" width="17.375" bestFit="1" customWidth="1"/>
    <col min="1349" max="1349" width="15.875" bestFit="1" customWidth="1"/>
    <col min="1350" max="1350" width="15.5" bestFit="1" customWidth="1"/>
    <col min="1351" max="1351" width="15.375" bestFit="1" customWidth="1"/>
    <col min="1352" max="1352" width="17.375" bestFit="1" customWidth="1"/>
    <col min="1353" max="1353" width="15.875" bestFit="1" customWidth="1"/>
    <col min="1354" max="1354" width="15.5" bestFit="1" customWidth="1"/>
    <col min="1355" max="1355" width="15.375" bestFit="1" customWidth="1"/>
    <col min="1356" max="1356" width="17.375" bestFit="1" customWidth="1"/>
    <col min="1357" max="1357" width="15.875" bestFit="1" customWidth="1"/>
    <col min="1358" max="1358" width="15.5" bestFit="1" customWidth="1"/>
    <col min="1359" max="1359" width="15.375" bestFit="1" customWidth="1"/>
    <col min="1360" max="1360" width="17.375" bestFit="1" customWidth="1"/>
    <col min="1361" max="1361" width="15.875" bestFit="1" customWidth="1"/>
    <col min="1362" max="1362" width="15.5" bestFit="1" customWidth="1"/>
    <col min="1363" max="1363" width="15.375" bestFit="1" customWidth="1"/>
    <col min="1364" max="1364" width="17.375" bestFit="1" customWidth="1"/>
    <col min="1365" max="1365" width="15.875" bestFit="1" customWidth="1"/>
    <col min="1366" max="1366" width="15.5" bestFit="1" customWidth="1"/>
    <col min="1367" max="1367" width="15.375" bestFit="1" customWidth="1"/>
    <col min="1368" max="1368" width="17.375" bestFit="1" customWidth="1"/>
    <col min="1369" max="1369" width="15.875" bestFit="1" customWidth="1"/>
    <col min="1370" max="1370" width="15.5" bestFit="1" customWidth="1"/>
    <col min="1371" max="1371" width="15.375" bestFit="1" customWidth="1"/>
    <col min="1372" max="1372" width="17.375" bestFit="1" customWidth="1"/>
    <col min="1373" max="1373" width="15.875" bestFit="1" customWidth="1"/>
    <col min="1374" max="1374" width="15.5" bestFit="1" customWidth="1"/>
    <col min="1375" max="1375" width="15.375" bestFit="1" customWidth="1"/>
    <col min="1376" max="1376" width="17.375" bestFit="1" customWidth="1"/>
    <col min="1377" max="1377" width="15.875" bestFit="1" customWidth="1"/>
    <col min="1378" max="1378" width="15.5" bestFit="1" customWidth="1"/>
    <col min="1379" max="1379" width="15.375" bestFit="1" customWidth="1"/>
    <col min="1380" max="1380" width="17.375" bestFit="1" customWidth="1"/>
    <col min="1381" max="1381" width="15.875" bestFit="1" customWidth="1"/>
    <col min="1382" max="1382" width="15.5" bestFit="1" customWidth="1"/>
    <col min="1383" max="1383" width="15.375" bestFit="1" customWidth="1"/>
    <col min="1384" max="1384" width="17.375" bestFit="1" customWidth="1"/>
    <col min="1385" max="1385" width="15.875" bestFit="1" customWidth="1"/>
    <col min="1386" max="1386" width="15.5" bestFit="1" customWidth="1"/>
    <col min="1387" max="1387" width="15.375" bestFit="1" customWidth="1"/>
    <col min="1388" max="1388" width="17.375" bestFit="1" customWidth="1"/>
    <col min="1389" max="1389" width="15.875" bestFit="1" customWidth="1"/>
    <col min="1390" max="1390" width="15.5" bestFit="1" customWidth="1"/>
    <col min="1391" max="1391" width="15.375" bestFit="1" customWidth="1"/>
    <col min="1392" max="1392" width="17.375" bestFit="1" customWidth="1"/>
    <col min="1393" max="1393" width="15.875" bestFit="1" customWidth="1"/>
    <col min="1394" max="1394" width="15.5" bestFit="1" customWidth="1"/>
    <col min="1395" max="1395" width="15.375" bestFit="1" customWidth="1"/>
    <col min="1396" max="1396" width="17.375" bestFit="1" customWidth="1"/>
    <col min="1397" max="1397" width="15.875" bestFit="1" customWidth="1"/>
    <col min="1398" max="1398" width="15.5" bestFit="1" customWidth="1"/>
    <col min="1399" max="1399" width="15.375" bestFit="1" customWidth="1"/>
    <col min="1400" max="1400" width="17.375" bestFit="1" customWidth="1"/>
    <col min="1401" max="1401" width="15.875" bestFit="1" customWidth="1"/>
    <col min="1402" max="1402" width="15.5" bestFit="1" customWidth="1"/>
    <col min="1403" max="1403" width="15.375" bestFit="1" customWidth="1"/>
    <col min="1404" max="1404" width="17.375" bestFit="1" customWidth="1"/>
    <col min="1405" max="1405" width="15.875" bestFit="1" customWidth="1"/>
    <col min="1406" max="1406" width="15.5" bestFit="1" customWidth="1"/>
    <col min="1407" max="1407" width="15.375" bestFit="1" customWidth="1"/>
    <col min="1408" max="1408" width="17.375" bestFit="1" customWidth="1"/>
    <col min="1409" max="1409" width="15.875" bestFit="1" customWidth="1"/>
    <col min="1410" max="1410" width="15.5" bestFit="1" customWidth="1"/>
    <col min="1411" max="1411" width="15.375" bestFit="1" customWidth="1"/>
    <col min="1412" max="1412" width="17.375" bestFit="1" customWidth="1"/>
    <col min="1413" max="1413" width="15.875" bestFit="1" customWidth="1"/>
    <col min="1414" max="1414" width="15.5" bestFit="1" customWidth="1"/>
    <col min="1415" max="1415" width="15.375" bestFit="1" customWidth="1"/>
    <col min="1416" max="1416" width="17.375" bestFit="1" customWidth="1"/>
    <col min="1417" max="1417" width="15.875" bestFit="1" customWidth="1"/>
    <col min="1418" max="1418" width="15.5" bestFit="1" customWidth="1"/>
    <col min="1419" max="1419" width="15.375" bestFit="1" customWidth="1"/>
    <col min="1420" max="1420" width="17.375" bestFit="1" customWidth="1"/>
    <col min="1421" max="1421" width="15.875" bestFit="1" customWidth="1"/>
    <col min="1422" max="1422" width="15.5" bestFit="1" customWidth="1"/>
    <col min="1423" max="1423" width="15.375" bestFit="1" customWidth="1"/>
    <col min="1424" max="1424" width="17.375" bestFit="1" customWidth="1"/>
    <col min="1425" max="1425" width="15.875" bestFit="1" customWidth="1"/>
    <col min="1426" max="1426" width="15.5" bestFit="1" customWidth="1"/>
    <col min="1427" max="1427" width="15.375" bestFit="1" customWidth="1"/>
    <col min="1428" max="1428" width="17.375" bestFit="1" customWidth="1"/>
    <col min="1429" max="1429" width="15.875" bestFit="1" customWidth="1"/>
    <col min="1430" max="1430" width="15.5" bestFit="1" customWidth="1"/>
    <col min="1431" max="1431" width="15.375" bestFit="1" customWidth="1"/>
    <col min="1432" max="1432" width="17.375" bestFit="1" customWidth="1"/>
    <col min="1433" max="1433" width="15.875" bestFit="1" customWidth="1"/>
    <col min="1434" max="1434" width="15.5" bestFit="1" customWidth="1"/>
    <col min="1435" max="1435" width="15.375" bestFit="1" customWidth="1"/>
    <col min="1436" max="1436" width="17.375" bestFit="1" customWidth="1"/>
    <col min="1437" max="1437" width="15.875" bestFit="1" customWidth="1"/>
    <col min="1438" max="1438" width="15.5" bestFit="1" customWidth="1"/>
    <col min="1439" max="1439" width="15.375" bestFit="1" customWidth="1"/>
    <col min="1440" max="1440" width="17.375" bestFit="1" customWidth="1"/>
    <col min="1441" max="1441" width="15.875" bestFit="1" customWidth="1"/>
    <col min="1442" max="1442" width="15.5" bestFit="1" customWidth="1"/>
    <col min="1443" max="1443" width="15.375" bestFit="1" customWidth="1"/>
    <col min="1444" max="1444" width="17.375" bestFit="1" customWidth="1"/>
    <col min="1445" max="1445" width="15.875" bestFit="1" customWidth="1"/>
    <col min="1446" max="1446" width="15.5" bestFit="1" customWidth="1"/>
    <col min="1447" max="1447" width="15.375" bestFit="1" customWidth="1"/>
    <col min="1448" max="1448" width="17.375" bestFit="1" customWidth="1"/>
    <col min="1449" max="1449" width="15.875" bestFit="1" customWidth="1"/>
    <col min="1450" max="1450" width="15.5" bestFit="1" customWidth="1"/>
    <col min="1451" max="1451" width="15.375" bestFit="1" customWidth="1"/>
    <col min="1452" max="1452" width="17.375" bestFit="1" customWidth="1"/>
    <col min="1453" max="1453" width="15.875" bestFit="1" customWidth="1"/>
    <col min="1454" max="1454" width="15.5" bestFit="1" customWidth="1"/>
    <col min="1455" max="1455" width="15.375" bestFit="1" customWidth="1"/>
    <col min="1456" max="1456" width="17.375" bestFit="1" customWidth="1"/>
    <col min="1457" max="1457" width="15.875" bestFit="1" customWidth="1"/>
    <col min="1458" max="1458" width="15.5" bestFit="1" customWidth="1"/>
    <col min="1459" max="1459" width="15.375" bestFit="1" customWidth="1"/>
    <col min="1460" max="1460" width="17.375" bestFit="1" customWidth="1"/>
    <col min="1461" max="1461" width="15.875" bestFit="1" customWidth="1"/>
    <col min="1462" max="1462" width="15.5" bestFit="1" customWidth="1"/>
    <col min="1463" max="1463" width="15.375" bestFit="1" customWidth="1"/>
    <col min="1464" max="1464" width="17.375" bestFit="1" customWidth="1"/>
    <col min="1465" max="1465" width="15.875" bestFit="1" customWidth="1"/>
    <col min="1466" max="1466" width="15.5" bestFit="1" customWidth="1"/>
    <col min="1467" max="1467" width="15.375" bestFit="1" customWidth="1"/>
    <col min="1468" max="1468" width="17.375" bestFit="1" customWidth="1"/>
    <col min="1469" max="1469" width="15.875" bestFit="1" customWidth="1"/>
    <col min="1470" max="1470" width="15.5" bestFit="1" customWidth="1"/>
    <col min="1471" max="1471" width="15.375" bestFit="1" customWidth="1"/>
    <col min="1472" max="1472" width="17.375" bestFit="1" customWidth="1"/>
    <col min="1473" max="1473" width="15.875" bestFit="1" customWidth="1"/>
    <col min="1474" max="1474" width="15.5" bestFit="1" customWidth="1"/>
    <col min="1475" max="1475" width="15.375" bestFit="1" customWidth="1"/>
    <col min="1476" max="1476" width="17.375" bestFit="1" customWidth="1"/>
    <col min="1477" max="1477" width="15.875" bestFit="1" customWidth="1"/>
    <col min="1478" max="1478" width="15.5" bestFit="1" customWidth="1"/>
    <col min="1479" max="1479" width="15.375" bestFit="1" customWidth="1"/>
    <col min="1480" max="1480" width="17.375" bestFit="1" customWidth="1"/>
    <col min="1481" max="1481" width="15.875" bestFit="1" customWidth="1"/>
    <col min="1482" max="1482" width="15.5" bestFit="1" customWidth="1"/>
    <col min="1483" max="1483" width="15.375" bestFit="1" customWidth="1"/>
    <col min="1484" max="1484" width="17.375" bestFit="1" customWidth="1"/>
    <col min="1485" max="1485" width="15.875" bestFit="1" customWidth="1"/>
    <col min="1486" max="1486" width="15.5" bestFit="1" customWidth="1"/>
    <col min="1487" max="1487" width="15.375" bestFit="1" customWidth="1"/>
    <col min="1488" max="1488" width="17.375" bestFit="1" customWidth="1"/>
    <col min="1489" max="1489" width="15.875" bestFit="1" customWidth="1"/>
    <col min="1490" max="1490" width="15.5" bestFit="1" customWidth="1"/>
    <col min="1491" max="1491" width="15.375" bestFit="1" customWidth="1"/>
    <col min="1492" max="1492" width="17.375" bestFit="1" customWidth="1"/>
    <col min="1493" max="1493" width="15.875" bestFit="1" customWidth="1"/>
    <col min="1494" max="1494" width="15.5" bestFit="1" customWidth="1"/>
    <col min="1495" max="1495" width="15.375" bestFit="1" customWidth="1"/>
    <col min="1496" max="1496" width="17.375" bestFit="1" customWidth="1"/>
    <col min="1497" max="1497" width="15.875" bestFit="1" customWidth="1"/>
    <col min="1498" max="1498" width="15.5" bestFit="1" customWidth="1"/>
    <col min="1499" max="1499" width="15.375" bestFit="1" customWidth="1"/>
    <col min="1500" max="1500" width="17.375" bestFit="1" customWidth="1"/>
    <col min="1501" max="1501" width="15.875" bestFit="1" customWidth="1"/>
    <col min="1502" max="1502" width="15.5" bestFit="1" customWidth="1"/>
    <col min="1503" max="1503" width="15.375" bestFit="1" customWidth="1"/>
    <col min="1504" max="1504" width="17.375" bestFit="1" customWidth="1"/>
    <col min="1505" max="1505" width="15.875" bestFit="1" customWidth="1"/>
    <col min="1506" max="1506" width="15.5" bestFit="1" customWidth="1"/>
    <col min="1507" max="1507" width="15.375" bestFit="1" customWidth="1"/>
    <col min="1508" max="1508" width="17.375" bestFit="1" customWidth="1"/>
    <col min="1509" max="1509" width="15.875" bestFit="1" customWidth="1"/>
    <col min="1510" max="1510" width="15.5" bestFit="1" customWidth="1"/>
    <col min="1511" max="1511" width="15.375" bestFit="1" customWidth="1"/>
    <col min="1512" max="1512" width="17.375" bestFit="1" customWidth="1"/>
    <col min="1513" max="1513" width="15.875" bestFit="1" customWidth="1"/>
    <col min="1514" max="1514" width="15.5" bestFit="1" customWidth="1"/>
    <col min="1515" max="1515" width="15.375" bestFit="1" customWidth="1"/>
    <col min="1516" max="1516" width="17.375" bestFit="1" customWidth="1"/>
    <col min="1517" max="1517" width="15.875" bestFit="1" customWidth="1"/>
    <col min="1518" max="1518" width="15.5" bestFit="1" customWidth="1"/>
    <col min="1519" max="1519" width="15.375" bestFit="1" customWidth="1"/>
    <col min="1520" max="1520" width="17.375" bestFit="1" customWidth="1"/>
    <col min="1521" max="1521" width="15.875" bestFit="1" customWidth="1"/>
    <col min="1522" max="1522" width="15.5" bestFit="1" customWidth="1"/>
    <col min="1523" max="1523" width="15.375" bestFit="1" customWidth="1"/>
    <col min="1524" max="1524" width="17.375" bestFit="1" customWidth="1"/>
    <col min="1525" max="1525" width="15.875" bestFit="1" customWidth="1"/>
    <col min="1526" max="1526" width="15.5" bestFit="1" customWidth="1"/>
    <col min="1527" max="1527" width="15.375" bestFit="1" customWidth="1"/>
    <col min="1528" max="1528" width="17.375" bestFit="1" customWidth="1"/>
    <col min="1529" max="1529" width="15.875" bestFit="1" customWidth="1"/>
    <col min="1530" max="1530" width="15.5" bestFit="1" customWidth="1"/>
    <col min="1531" max="1531" width="15.375" bestFit="1" customWidth="1"/>
    <col min="1532" max="1532" width="17.375" bestFit="1" customWidth="1"/>
    <col min="1533" max="1533" width="15.875" bestFit="1" customWidth="1"/>
    <col min="1534" max="1534" width="15.5" bestFit="1" customWidth="1"/>
    <col min="1535" max="1535" width="15.375" bestFit="1" customWidth="1"/>
    <col min="1536" max="1536" width="17.375" bestFit="1" customWidth="1"/>
    <col min="1537" max="1537" width="15.875" bestFit="1" customWidth="1"/>
    <col min="1538" max="1538" width="15.5" bestFit="1" customWidth="1"/>
    <col min="1539" max="1539" width="15.375" bestFit="1" customWidth="1"/>
    <col min="1540" max="1540" width="17.375" bestFit="1" customWidth="1"/>
    <col min="1541" max="1541" width="15.875" bestFit="1" customWidth="1"/>
    <col min="1542" max="1542" width="15.5" bestFit="1" customWidth="1"/>
    <col min="1543" max="1543" width="15.375" bestFit="1" customWidth="1"/>
    <col min="1544" max="1544" width="17.375" bestFit="1" customWidth="1"/>
    <col min="1545" max="1545" width="15.875" bestFit="1" customWidth="1"/>
    <col min="1546" max="1546" width="15.5" bestFit="1" customWidth="1"/>
    <col min="1547" max="1547" width="15.375" bestFit="1" customWidth="1"/>
    <col min="1548" max="1548" width="17.375" bestFit="1" customWidth="1"/>
    <col min="1549" max="1549" width="15.875" bestFit="1" customWidth="1"/>
    <col min="1550" max="1550" width="15.5" bestFit="1" customWidth="1"/>
    <col min="1551" max="1551" width="15.375" bestFit="1" customWidth="1"/>
    <col min="1552" max="1552" width="17.375" bestFit="1" customWidth="1"/>
    <col min="1553" max="1553" width="15.875" bestFit="1" customWidth="1"/>
    <col min="1554" max="1554" width="15.5" bestFit="1" customWidth="1"/>
    <col min="1555" max="1555" width="15.375" bestFit="1" customWidth="1"/>
    <col min="1556" max="1556" width="17.375" bestFit="1" customWidth="1"/>
    <col min="1557" max="1557" width="15.875" bestFit="1" customWidth="1"/>
    <col min="1558" max="1558" width="15.5" bestFit="1" customWidth="1"/>
    <col min="1559" max="1559" width="15.375" bestFit="1" customWidth="1"/>
    <col min="1560" max="1560" width="17.375" bestFit="1" customWidth="1"/>
    <col min="1561" max="1561" width="15.875" bestFit="1" customWidth="1"/>
    <col min="1562" max="1562" width="15.5" bestFit="1" customWidth="1"/>
    <col min="1563" max="1563" width="15.375" bestFit="1" customWidth="1"/>
    <col min="1564" max="1564" width="17.375" bestFit="1" customWidth="1"/>
    <col min="1565" max="1565" width="15.875" bestFit="1" customWidth="1"/>
    <col min="1566" max="1566" width="15.5" bestFit="1" customWidth="1"/>
    <col min="1567" max="1567" width="15.375" bestFit="1" customWidth="1"/>
    <col min="1568" max="1568" width="17.375" bestFit="1" customWidth="1"/>
    <col min="1569" max="1569" width="15.875" bestFit="1" customWidth="1"/>
    <col min="1570" max="1570" width="15.5" bestFit="1" customWidth="1"/>
    <col min="1571" max="1571" width="15.375" bestFit="1" customWidth="1"/>
    <col min="1572" max="1572" width="17.375" bestFit="1" customWidth="1"/>
    <col min="1573" max="1573" width="15.875" bestFit="1" customWidth="1"/>
    <col min="1574" max="1574" width="15.5" bestFit="1" customWidth="1"/>
    <col min="1575" max="1575" width="15.375" bestFit="1" customWidth="1"/>
    <col min="1576" max="1576" width="17.375" bestFit="1" customWidth="1"/>
    <col min="1577" max="1577" width="15.875" bestFit="1" customWidth="1"/>
    <col min="1578" max="1578" width="15.5" bestFit="1" customWidth="1"/>
    <col min="1579" max="1579" width="15.375" bestFit="1" customWidth="1"/>
    <col min="1580" max="1580" width="17.375" bestFit="1" customWidth="1"/>
    <col min="1581" max="1581" width="15.875" bestFit="1" customWidth="1"/>
    <col min="1582" max="1582" width="15.5" bestFit="1" customWidth="1"/>
    <col min="1583" max="1583" width="15.375" bestFit="1" customWidth="1"/>
    <col min="1584" max="1584" width="17.375" bestFit="1" customWidth="1"/>
    <col min="1585" max="1585" width="15.875" bestFit="1" customWidth="1"/>
    <col min="1586" max="1586" width="15.5" bestFit="1" customWidth="1"/>
    <col min="1587" max="1587" width="15.375" bestFit="1" customWidth="1"/>
    <col min="1588" max="1588" width="17.375" bestFit="1" customWidth="1"/>
    <col min="1589" max="1589" width="15.875" bestFit="1" customWidth="1"/>
    <col min="1590" max="1590" width="15.5" bestFit="1" customWidth="1"/>
    <col min="1591" max="1591" width="15.375" bestFit="1" customWidth="1"/>
    <col min="1592" max="1592" width="17.375" bestFit="1" customWidth="1"/>
    <col min="1593" max="1593" width="15.875" bestFit="1" customWidth="1"/>
    <col min="1594" max="1594" width="15.5" bestFit="1" customWidth="1"/>
    <col min="1595" max="1595" width="15.375" bestFit="1" customWidth="1"/>
    <col min="1596" max="1596" width="17.375" bestFit="1" customWidth="1"/>
    <col min="1597" max="1597" width="15.875" bestFit="1" customWidth="1"/>
    <col min="1598" max="1598" width="15.5" bestFit="1" customWidth="1"/>
    <col min="1599" max="1599" width="15.375" bestFit="1" customWidth="1"/>
    <col min="1600" max="1600" width="17.375" bestFit="1" customWidth="1"/>
    <col min="1601" max="1601" width="15.875" bestFit="1" customWidth="1"/>
    <col min="1602" max="1602" width="15.5" bestFit="1" customWidth="1"/>
    <col min="1603" max="1603" width="15.375" bestFit="1" customWidth="1"/>
    <col min="1604" max="1604" width="17.375" bestFit="1" customWidth="1"/>
    <col min="1605" max="1605" width="15.875" bestFit="1" customWidth="1"/>
    <col min="1606" max="1606" width="15.5" bestFit="1" customWidth="1"/>
    <col min="1607" max="1607" width="15.375" bestFit="1" customWidth="1"/>
    <col min="1608" max="1608" width="17.375" bestFit="1" customWidth="1"/>
    <col min="1609" max="1609" width="15.875" bestFit="1" customWidth="1"/>
    <col min="1610" max="1610" width="15.5" bestFit="1" customWidth="1"/>
    <col min="1611" max="1611" width="15.375" bestFit="1" customWidth="1"/>
    <col min="1612" max="1612" width="17.375" bestFit="1" customWidth="1"/>
    <col min="1613" max="1613" width="15.875" bestFit="1" customWidth="1"/>
    <col min="1614" max="1614" width="15.5" bestFit="1" customWidth="1"/>
    <col min="1615" max="1615" width="15.375" bestFit="1" customWidth="1"/>
    <col min="1616" max="1616" width="17.375" bestFit="1" customWidth="1"/>
    <col min="1617" max="1617" width="15.875" bestFit="1" customWidth="1"/>
    <col min="1618" max="1618" width="15.5" bestFit="1" customWidth="1"/>
    <col min="1619" max="1619" width="15.375" bestFit="1" customWidth="1"/>
    <col min="1620" max="1620" width="17.375" bestFit="1" customWidth="1"/>
    <col min="1621" max="1621" width="15.875" bestFit="1" customWidth="1"/>
    <col min="1622" max="1622" width="15.5" bestFit="1" customWidth="1"/>
    <col min="1623" max="1623" width="15.375" bestFit="1" customWidth="1"/>
    <col min="1624" max="1624" width="17.375" bestFit="1" customWidth="1"/>
    <col min="1625" max="1625" width="15.875" bestFit="1" customWidth="1"/>
    <col min="1626" max="1626" width="15.5" bestFit="1" customWidth="1"/>
    <col min="1627" max="1627" width="15.375" bestFit="1" customWidth="1"/>
    <col min="1628" max="1628" width="17.375" bestFit="1" customWidth="1"/>
    <col min="1629" max="1629" width="15.875" bestFit="1" customWidth="1"/>
    <col min="1630" max="1630" width="15.5" bestFit="1" customWidth="1"/>
    <col min="1631" max="1631" width="15.375" bestFit="1" customWidth="1"/>
    <col min="1632" max="1632" width="17.375" bestFit="1" customWidth="1"/>
    <col min="1633" max="1633" width="15.875" bestFit="1" customWidth="1"/>
    <col min="1634" max="1634" width="15.5" bestFit="1" customWidth="1"/>
    <col min="1635" max="1635" width="15.375" bestFit="1" customWidth="1"/>
    <col min="1636" max="1636" width="17.375" bestFit="1" customWidth="1"/>
    <col min="1637" max="1637" width="15.875" bestFit="1" customWidth="1"/>
    <col min="1638" max="1638" width="15.5" bestFit="1" customWidth="1"/>
    <col min="1639" max="1639" width="15.375" bestFit="1" customWidth="1"/>
    <col min="1640" max="1640" width="17.375" bestFit="1" customWidth="1"/>
    <col min="1641" max="1641" width="15.875" bestFit="1" customWidth="1"/>
    <col min="1642" max="1642" width="15.5" bestFit="1" customWidth="1"/>
    <col min="1643" max="1643" width="15.375" bestFit="1" customWidth="1"/>
    <col min="1644" max="1644" width="17.375" bestFit="1" customWidth="1"/>
    <col min="1645" max="1645" width="15.875" bestFit="1" customWidth="1"/>
    <col min="1646" max="1646" width="15.5" bestFit="1" customWidth="1"/>
    <col min="1647" max="1647" width="15.375" bestFit="1" customWidth="1"/>
    <col min="1648" max="1648" width="17.375" bestFit="1" customWidth="1"/>
    <col min="1649" max="1649" width="15.875" bestFit="1" customWidth="1"/>
    <col min="1650" max="1650" width="15.5" bestFit="1" customWidth="1"/>
    <col min="1651" max="1651" width="15.375" bestFit="1" customWidth="1"/>
    <col min="1652" max="1652" width="17.375" bestFit="1" customWidth="1"/>
    <col min="1653" max="1653" width="15.875" bestFit="1" customWidth="1"/>
    <col min="1654" max="1654" width="15.5" bestFit="1" customWidth="1"/>
    <col min="1655" max="1655" width="15.375" bestFit="1" customWidth="1"/>
    <col min="1656" max="1656" width="17.375" bestFit="1" customWidth="1"/>
    <col min="1657" max="1657" width="15.875" bestFit="1" customWidth="1"/>
    <col min="1658" max="1658" width="15.5" bestFit="1" customWidth="1"/>
    <col min="1659" max="1659" width="15.375" bestFit="1" customWidth="1"/>
    <col min="1660" max="1660" width="17.375" bestFit="1" customWidth="1"/>
    <col min="1661" max="1661" width="15.875" bestFit="1" customWidth="1"/>
    <col min="1662" max="1662" width="15.5" bestFit="1" customWidth="1"/>
    <col min="1663" max="1663" width="15.375" bestFit="1" customWidth="1"/>
    <col min="1664" max="1664" width="17.375" bestFit="1" customWidth="1"/>
    <col min="1665" max="1665" width="15.875" bestFit="1" customWidth="1"/>
    <col min="1666" max="1666" width="15.5" bestFit="1" customWidth="1"/>
    <col min="1667" max="1667" width="15.375" bestFit="1" customWidth="1"/>
    <col min="1668" max="1668" width="17.375" bestFit="1" customWidth="1"/>
    <col min="1669" max="1669" width="15.875" bestFit="1" customWidth="1"/>
    <col min="1670" max="1670" width="15.5" bestFit="1" customWidth="1"/>
    <col min="1671" max="1671" width="15.375" bestFit="1" customWidth="1"/>
    <col min="1672" max="1672" width="17.375" bestFit="1" customWidth="1"/>
    <col min="1673" max="1673" width="15.875" bestFit="1" customWidth="1"/>
    <col min="1674" max="1674" width="15.5" bestFit="1" customWidth="1"/>
    <col min="1675" max="1675" width="15.375" bestFit="1" customWidth="1"/>
    <col min="1676" max="1676" width="17.375" bestFit="1" customWidth="1"/>
    <col min="1677" max="1677" width="15.875" bestFit="1" customWidth="1"/>
    <col min="1678" max="1678" width="15.5" bestFit="1" customWidth="1"/>
    <col min="1679" max="1679" width="15.375" bestFit="1" customWidth="1"/>
    <col min="1680" max="1680" width="17.375" bestFit="1" customWidth="1"/>
    <col min="1681" max="1681" width="15.875" bestFit="1" customWidth="1"/>
    <col min="1682" max="1682" width="15.5" bestFit="1" customWidth="1"/>
    <col min="1683" max="1683" width="15.375" bestFit="1" customWidth="1"/>
    <col min="1684" max="1684" width="17.375" bestFit="1" customWidth="1"/>
    <col min="1685" max="1685" width="15.875" bestFit="1" customWidth="1"/>
    <col min="1686" max="1686" width="15.5" bestFit="1" customWidth="1"/>
    <col min="1687" max="1687" width="15.375" bestFit="1" customWidth="1"/>
    <col min="1688" max="1688" width="17.375" bestFit="1" customWidth="1"/>
    <col min="1689" max="1689" width="15.875" bestFit="1" customWidth="1"/>
    <col min="1690" max="1690" width="15.5" bestFit="1" customWidth="1"/>
    <col min="1691" max="1691" width="15.375" bestFit="1" customWidth="1"/>
    <col min="1692" max="1692" width="17.375" bestFit="1" customWidth="1"/>
    <col min="1693" max="1693" width="15.875" bestFit="1" customWidth="1"/>
    <col min="1694" max="1694" width="15.5" bestFit="1" customWidth="1"/>
    <col min="1695" max="1695" width="15.375" bestFit="1" customWidth="1"/>
    <col min="1696" max="1696" width="17.375" bestFit="1" customWidth="1"/>
    <col min="1697" max="1697" width="15.875" bestFit="1" customWidth="1"/>
    <col min="1698" max="1698" width="15.5" bestFit="1" customWidth="1"/>
    <col min="1699" max="1699" width="15.375" bestFit="1" customWidth="1"/>
    <col min="1700" max="1700" width="17.375" bestFit="1" customWidth="1"/>
    <col min="1701" max="1701" width="15.875" bestFit="1" customWidth="1"/>
    <col min="1702" max="1702" width="15.5" bestFit="1" customWidth="1"/>
    <col min="1703" max="1703" width="15.375" bestFit="1" customWidth="1"/>
    <col min="1704" max="1704" width="17.375" bestFit="1" customWidth="1"/>
    <col min="1705" max="1705" width="15.875" bestFit="1" customWidth="1"/>
    <col min="1706" max="1706" width="15.5" bestFit="1" customWidth="1"/>
    <col min="1707" max="1707" width="15.375" bestFit="1" customWidth="1"/>
    <col min="1708" max="1708" width="17.375" bestFit="1" customWidth="1"/>
    <col min="1709" max="1709" width="15.875" bestFit="1" customWidth="1"/>
    <col min="1710" max="1710" width="15.5" bestFit="1" customWidth="1"/>
    <col min="1711" max="1711" width="15.375" bestFit="1" customWidth="1"/>
    <col min="1712" max="1712" width="17.375" bestFit="1" customWidth="1"/>
    <col min="1713" max="1713" width="15.875" bestFit="1" customWidth="1"/>
    <col min="1714" max="1714" width="15.5" bestFit="1" customWidth="1"/>
    <col min="1715" max="1715" width="15.375" bestFit="1" customWidth="1"/>
    <col min="1716" max="1716" width="17.375" bestFit="1" customWidth="1"/>
    <col min="1717" max="1717" width="15.875" bestFit="1" customWidth="1"/>
    <col min="1718" max="1718" width="15.5" bestFit="1" customWidth="1"/>
    <col min="1719" max="1719" width="15.375" bestFit="1" customWidth="1"/>
    <col min="1720" max="1720" width="17.375" bestFit="1" customWidth="1"/>
    <col min="1721" max="1721" width="15.875" bestFit="1" customWidth="1"/>
    <col min="1722" max="1722" width="15.5" bestFit="1" customWidth="1"/>
    <col min="1723" max="1723" width="15.375" bestFit="1" customWidth="1"/>
    <col min="1724" max="1724" width="17.375" bestFit="1" customWidth="1"/>
    <col min="1725" max="1725" width="15.875" bestFit="1" customWidth="1"/>
    <col min="1726" max="1726" width="15.5" bestFit="1" customWidth="1"/>
    <col min="1727" max="1727" width="15.375" bestFit="1" customWidth="1"/>
    <col min="1728" max="1728" width="17.375" bestFit="1" customWidth="1"/>
    <col min="1729" max="1729" width="15.875" bestFit="1" customWidth="1"/>
    <col min="1730" max="1730" width="15.5" bestFit="1" customWidth="1"/>
    <col min="1731" max="1731" width="15.375" bestFit="1" customWidth="1"/>
    <col min="1732" max="1732" width="17.375" bestFit="1" customWidth="1"/>
    <col min="1733" max="1733" width="15.875" bestFit="1" customWidth="1"/>
    <col min="1734" max="1734" width="15.5" bestFit="1" customWidth="1"/>
    <col min="1735" max="1735" width="15.375" bestFit="1" customWidth="1"/>
    <col min="1736" max="1736" width="17.375" bestFit="1" customWidth="1"/>
    <col min="1737" max="1737" width="15.875" bestFit="1" customWidth="1"/>
    <col min="1738" max="1738" width="15.5" bestFit="1" customWidth="1"/>
    <col min="1739" max="1739" width="15.375" bestFit="1" customWidth="1"/>
    <col min="1740" max="1740" width="17.375" bestFit="1" customWidth="1"/>
    <col min="1741" max="1741" width="15.875" bestFit="1" customWidth="1"/>
    <col min="1742" max="1742" width="15.5" bestFit="1" customWidth="1"/>
    <col min="1743" max="1743" width="15.375" bestFit="1" customWidth="1"/>
    <col min="1744" max="1744" width="17.375" bestFit="1" customWidth="1"/>
    <col min="1745" max="1745" width="15.875" bestFit="1" customWidth="1"/>
    <col min="1746" max="1746" width="15.5" bestFit="1" customWidth="1"/>
    <col min="1747" max="1747" width="15.375" bestFit="1" customWidth="1"/>
    <col min="1748" max="1748" width="17.375" bestFit="1" customWidth="1"/>
    <col min="1749" max="1749" width="15.875" bestFit="1" customWidth="1"/>
    <col min="1750" max="1750" width="15.5" bestFit="1" customWidth="1"/>
    <col min="1751" max="1751" width="15.375" bestFit="1" customWidth="1"/>
    <col min="1752" max="1752" width="17.375" bestFit="1" customWidth="1"/>
    <col min="1753" max="1753" width="15.875" bestFit="1" customWidth="1"/>
    <col min="1754" max="1754" width="15.5" bestFit="1" customWidth="1"/>
    <col min="1755" max="1755" width="15.375" bestFit="1" customWidth="1"/>
    <col min="1756" max="1756" width="17.375" bestFit="1" customWidth="1"/>
    <col min="1757" max="1757" width="15.875" bestFit="1" customWidth="1"/>
    <col min="1758" max="1758" width="15.5" bestFit="1" customWidth="1"/>
    <col min="1759" max="1759" width="15.375" bestFit="1" customWidth="1"/>
    <col min="1760" max="1760" width="17.375" bestFit="1" customWidth="1"/>
    <col min="1761" max="1761" width="15.875" bestFit="1" customWidth="1"/>
    <col min="1762" max="1762" width="15.5" bestFit="1" customWidth="1"/>
    <col min="1763" max="1763" width="15.375" bestFit="1" customWidth="1"/>
    <col min="1764" max="1764" width="17.375" bestFit="1" customWidth="1"/>
    <col min="1765" max="1765" width="15.875" bestFit="1" customWidth="1"/>
    <col min="1766" max="1766" width="15.5" bestFit="1" customWidth="1"/>
    <col min="1767" max="1767" width="15.375" bestFit="1" customWidth="1"/>
    <col min="1768" max="1768" width="17.375" bestFit="1" customWidth="1"/>
    <col min="1769" max="1769" width="15.875" bestFit="1" customWidth="1"/>
    <col min="1770" max="1770" width="15.5" bestFit="1" customWidth="1"/>
    <col min="1771" max="1771" width="15.375" bestFit="1" customWidth="1"/>
    <col min="1772" max="1772" width="17.375" bestFit="1" customWidth="1"/>
    <col min="1773" max="1773" width="15.875" bestFit="1" customWidth="1"/>
    <col min="1774" max="1774" width="15.5" bestFit="1" customWidth="1"/>
    <col min="1775" max="1775" width="15.375" bestFit="1" customWidth="1"/>
    <col min="1776" max="1776" width="17.375" bestFit="1" customWidth="1"/>
    <col min="1777" max="1777" width="15.875" bestFit="1" customWidth="1"/>
    <col min="1778" max="1778" width="15.5" bestFit="1" customWidth="1"/>
    <col min="1779" max="1779" width="15.375" bestFit="1" customWidth="1"/>
    <col min="1780" max="1780" width="17.375" bestFit="1" customWidth="1"/>
    <col min="1781" max="1781" width="15.875" bestFit="1" customWidth="1"/>
    <col min="1782" max="1782" width="15.5" bestFit="1" customWidth="1"/>
    <col min="1783" max="1783" width="15.375" bestFit="1" customWidth="1"/>
    <col min="1784" max="1784" width="17.375" bestFit="1" customWidth="1"/>
    <col min="1785" max="1785" width="15.875" bestFit="1" customWidth="1"/>
    <col min="1786" max="1786" width="15.5" bestFit="1" customWidth="1"/>
    <col min="1787" max="1787" width="15.375" bestFit="1" customWidth="1"/>
    <col min="1788" max="1788" width="17.375" bestFit="1" customWidth="1"/>
    <col min="1789" max="1789" width="15.875" bestFit="1" customWidth="1"/>
    <col min="1790" max="1790" width="15.5" bestFit="1" customWidth="1"/>
    <col min="1791" max="1791" width="15.375" bestFit="1" customWidth="1"/>
    <col min="1792" max="1792" width="17.375" bestFit="1" customWidth="1"/>
    <col min="1793" max="1793" width="15.875" bestFit="1" customWidth="1"/>
    <col min="1794" max="1794" width="15.5" bestFit="1" customWidth="1"/>
    <col min="1795" max="1795" width="15.375" bestFit="1" customWidth="1"/>
    <col min="1796" max="1796" width="17.375" bestFit="1" customWidth="1"/>
    <col min="1797" max="1797" width="15.875" bestFit="1" customWidth="1"/>
    <col min="1798" max="1798" width="15.5" bestFit="1" customWidth="1"/>
    <col min="1799" max="1799" width="15.375" bestFit="1" customWidth="1"/>
    <col min="1800" max="1800" width="17.375" bestFit="1" customWidth="1"/>
    <col min="1801" max="1801" width="15.875" bestFit="1" customWidth="1"/>
    <col min="1802" max="1802" width="15.5" bestFit="1" customWidth="1"/>
    <col min="1803" max="1803" width="15.375" bestFit="1" customWidth="1"/>
    <col min="1804" max="1804" width="17.375" bestFit="1" customWidth="1"/>
    <col min="1805" max="1805" width="15.875" bestFit="1" customWidth="1"/>
    <col min="1806" max="1806" width="15.5" bestFit="1" customWidth="1"/>
    <col min="1807" max="1807" width="15.375" bestFit="1" customWidth="1"/>
    <col min="1808" max="1808" width="17.375" bestFit="1" customWidth="1"/>
    <col min="1809" max="1809" width="15.875" bestFit="1" customWidth="1"/>
    <col min="1810" max="1810" width="15.5" bestFit="1" customWidth="1"/>
    <col min="1811" max="1811" width="15.375" bestFit="1" customWidth="1"/>
    <col min="1812" max="1812" width="17.375" bestFit="1" customWidth="1"/>
    <col min="1813" max="1813" width="15.875" bestFit="1" customWidth="1"/>
    <col min="1814" max="1814" width="15.5" bestFit="1" customWidth="1"/>
    <col min="1815" max="1815" width="15.375" bestFit="1" customWidth="1"/>
    <col min="1816" max="1816" width="17.375" bestFit="1" customWidth="1"/>
    <col min="1817" max="1817" width="15.875" bestFit="1" customWidth="1"/>
    <col min="1818" max="1818" width="15.5" bestFit="1" customWidth="1"/>
    <col min="1819" max="1819" width="15.375" bestFit="1" customWidth="1"/>
    <col min="1820" max="1820" width="17.375" bestFit="1" customWidth="1"/>
    <col min="1821" max="1821" width="15.875" bestFit="1" customWidth="1"/>
    <col min="1822" max="1822" width="15.5" bestFit="1" customWidth="1"/>
    <col min="1823" max="1823" width="15.375" bestFit="1" customWidth="1"/>
    <col min="1824" max="1824" width="17.375" bestFit="1" customWidth="1"/>
    <col min="1825" max="1825" width="15.875" bestFit="1" customWidth="1"/>
    <col min="1826" max="1826" width="15.5" bestFit="1" customWidth="1"/>
    <col min="1827" max="1827" width="15.375" bestFit="1" customWidth="1"/>
    <col min="1828" max="1828" width="17.375" bestFit="1" customWidth="1"/>
    <col min="1829" max="1829" width="15.875" bestFit="1" customWidth="1"/>
    <col min="1830" max="1830" width="15.5" bestFit="1" customWidth="1"/>
    <col min="1831" max="1831" width="15.375" bestFit="1" customWidth="1"/>
    <col min="1832" max="1832" width="17.375" bestFit="1" customWidth="1"/>
    <col min="1833" max="1833" width="15.875" bestFit="1" customWidth="1"/>
    <col min="1834" max="1834" width="15.5" bestFit="1" customWidth="1"/>
    <col min="1835" max="1835" width="15.375" bestFit="1" customWidth="1"/>
    <col min="1836" max="1836" width="17.375" bestFit="1" customWidth="1"/>
    <col min="1837" max="1837" width="15.875" bestFit="1" customWidth="1"/>
    <col min="1838" max="1838" width="15.5" bestFit="1" customWidth="1"/>
    <col min="1839" max="1839" width="15.375" bestFit="1" customWidth="1"/>
    <col min="1840" max="1840" width="17.375" bestFit="1" customWidth="1"/>
    <col min="1841" max="1841" width="15.875" bestFit="1" customWidth="1"/>
    <col min="1842" max="1842" width="15.5" bestFit="1" customWidth="1"/>
    <col min="1843" max="1843" width="15.375" bestFit="1" customWidth="1"/>
    <col min="1844" max="1844" width="17.375" bestFit="1" customWidth="1"/>
    <col min="1845" max="1845" width="15.875" bestFit="1" customWidth="1"/>
    <col min="1846" max="1846" width="15.5" bestFit="1" customWidth="1"/>
    <col min="1847" max="1847" width="15.375" bestFit="1" customWidth="1"/>
    <col min="1848" max="1848" width="17.375" bestFit="1" customWidth="1"/>
    <col min="1849" max="1849" width="15.875" bestFit="1" customWidth="1"/>
    <col min="1850" max="1850" width="15.5" bestFit="1" customWidth="1"/>
    <col min="1851" max="1851" width="15.375" bestFit="1" customWidth="1"/>
    <col min="1852" max="1852" width="17.375" bestFit="1" customWidth="1"/>
    <col min="1853" max="1853" width="15.875" bestFit="1" customWidth="1"/>
    <col min="1854" max="1854" width="15.5" bestFit="1" customWidth="1"/>
    <col min="1855" max="1855" width="15.375" bestFit="1" customWidth="1"/>
    <col min="1856" max="1856" width="17.375" bestFit="1" customWidth="1"/>
    <col min="1857" max="1857" width="15.875" bestFit="1" customWidth="1"/>
    <col min="1858" max="1858" width="15.5" bestFit="1" customWidth="1"/>
    <col min="1859" max="1859" width="15.375" bestFit="1" customWidth="1"/>
    <col min="1860" max="1860" width="17.375" bestFit="1" customWidth="1"/>
    <col min="1861" max="1861" width="15.875" bestFit="1" customWidth="1"/>
    <col min="1862" max="1862" width="15.5" bestFit="1" customWidth="1"/>
    <col min="1863" max="1863" width="15.375" bestFit="1" customWidth="1"/>
    <col min="1864" max="1864" width="17.375" bestFit="1" customWidth="1"/>
    <col min="1865" max="1865" width="15.875" bestFit="1" customWidth="1"/>
    <col min="1866" max="1866" width="15.5" bestFit="1" customWidth="1"/>
    <col min="1867" max="1867" width="15.375" bestFit="1" customWidth="1"/>
    <col min="1868" max="1868" width="17.375" bestFit="1" customWidth="1"/>
    <col min="1869" max="1869" width="15.875" bestFit="1" customWidth="1"/>
    <col min="1870" max="1870" width="15.5" bestFit="1" customWidth="1"/>
    <col min="1871" max="1871" width="15.375" bestFit="1" customWidth="1"/>
    <col min="1872" max="1872" width="17.375" bestFit="1" customWidth="1"/>
    <col min="1873" max="1873" width="15.875" bestFit="1" customWidth="1"/>
    <col min="1874" max="1874" width="15.5" bestFit="1" customWidth="1"/>
    <col min="1875" max="1875" width="15.375" bestFit="1" customWidth="1"/>
    <col min="1876" max="1876" width="17.375" bestFit="1" customWidth="1"/>
    <col min="1877" max="1877" width="15.875" bestFit="1" customWidth="1"/>
    <col min="1878" max="1878" width="15.5" bestFit="1" customWidth="1"/>
    <col min="1879" max="1879" width="15.375" bestFit="1" customWidth="1"/>
    <col min="1880" max="1880" width="17.375" bestFit="1" customWidth="1"/>
    <col min="1881" max="1881" width="15.875" bestFit="1" customWidth="1"/>
    <col min="1882" max="1882" width="15.5" bestFit="1" customWidth="1"/>
    <col min="1883" max="1883" width="15.375" bestFit="1" customWidth="1"/>
    <col min="1884" max="1884" width="17.375" bestFit="1" customWidth="1"/>
    <col min="1885" max="1885" width="15.875" bestFit="1" customWidth="1"/>
    <col min="1886" max="1886" width="15.5" bestFit="1" customWidth="1"/>
    <col min="1887" max="1887" width="15.375" bestFit="1" customWidth="1"/>
    <col min="1888" max="1888" width="17.375" bestFit="1" customWidth="1"/>
    <col min="1889" max="1889" width="15.875" bestFit="1" customWidth="1"/>
    <col min="1890" max="1890" width="15.5" bestFit="1" customWidth="1"/>
    <col min="1891" max="1891" width="15.375" bestFit="1" customWidth="1"/>
    <col min="1892" max="1892" width="17.375" bestFit="1" customWidth="1"/>
    <col min="1893" max="1893" width="15.875" bestFit="1" customWidth="1"/>
    <col min="1894" max="1894" width="15.5" bestFit="1" customWidth="1"/>
    <col min="1895" max="1895" width="15.375" bestFit="1" customWidth="1"/>
    <col min="1896" max="1896" width="17.375" bestFit="1" customWidth="1"/>
    <col min="1897" max="1897" width="15.875" bestFit="1" customWidth="1"/>
    <col min="1898" max="1898" width="15.5" bestFit="1" customWidth="1"/>
    <col min="1899" max="1899" width="15.375" bestFit="1" customWidth="1"/>
    <col min="1900" max="1900" width="17.375" bestFit="1" customWidth="1"/>
    <col min="1901" max="1901" width="15.875" bestFit="1" customWidth="1"/>
    <col min="1902" max="1902" width="15.5" bestFit="1" customWidth="1"/>
    <col min="1903" max="1903" width="15.375" bestFit="1" customWidth="1"/>
    <col min="1904" max="1904" width="17.375" bestFit="1" customWidth="1"/>
    <col min="1905" max="1905" width="15.875" bestFit="1" customWidth="1"/>
    <col min="1906" max="1906" width="15.5" bestFit="1" customWidth="1"/>
    <col min="1907" max="1907" width="15.375" bestFit="1" customWidth="1"/>
    <col min="1908" max="1908" width="17.375" bestFit="1" customWidth="1"/>
    <col min="1909" max="1909" width="15.875" bestFit="1" customWidth="1"/>
    <col min="1910" max="1910" width="15.5" bestFit="1" customWidth="1"/>
    <col min="1911" max="1911" width="15.375" bestFit="1" customWidth="1"/>
    <col min="1912" max="1912" width="17.375" bestFit="1" customWidth="1"/>
    <col min="1913" max="1913" width="15.875" bestFit="1" customWidth="1"/>
    <col min="1914" max="1914" width="15.5" bestFit="1" customWidth="1"/>
    <col min="1915" max="1915" width="15.375" bestFit="1" customWidth="1"/>
    <col min="1916" max="1916" width="17.375" bestFit="1" customWidth="1"/>
    <col min="1917" max="1917" width="15.875" bestFit="1" customWidth="1"/>
    <col min="1918" max="1918" width="15.5" bestFit="1" customWidth="1"/>
    <col min="1919" max="1919" width="15.375" bestFit="1" customWidth="1"/>
    <col min="1920" max="1920" width="17.375" bestFit="1" customWidth="1"/>
    <col min="1921" max="1921" width="15.875" bestFit="1" customWidth="1"/>
    <col min="1922" max="1922" width="15.5" bestFit="1" customWidth="1"/>
    <col min="1923" max="1923" width="15.375" bestFit="1" customWidth="1"/>
    <col min="1924" max="1924" width="17.375" bestFit="1" customWidth="1"/>
    <col min="1925" max="1925" width="15.875" bestFit="1" customWidth="1"/>
    <col min="1926" max="1926" width="15.5" bestFit="1" customWidth="1"/>
    <col min="1927" max="1927" width="15.375" bestFit="1" customWidth="1"/>
    <col min="1928" max="1928" width="17.375" bestFit="1" customWidth="1"/>
    <col min="1929" max="1929" width="15.875" bestFit="1" customWidth="1"/>
    <col min="1930" max="1930" width="15.5" bestFit="1" customWidth="1"/>
    <col min="1931" max="1931" width="15.375" bestFit="1" customWidth="1"/>
    <col min="1932" max="1932" width="17.375" bestFit="1" customWidth="1"/>
    <col min="1933" max="1933" width="15.875" bestFit="1" customWidth="1"/>
    <col min="1934" max="1934" width="15.5" bestFit="1" customWidth="1"/>
    <col min="1935" max="1935" width="15.375" bestFit="1" customWidth="1"/>
    <col min="1936" max="1936" width="17.375" bestFit="1" customWidth="1"/>
    <col min="1937" max="1937" width="15.875" bestFit="1" customWidth="1"/>
    <col min="1938" max="1938" width="15.5" bestFit="1" customWidth="1"/>
    <col min="1939" max="1939" width="15.375" bestFit="1" customWidth="1"/>
    <col min="1940" max="1940" width="17.375" bestFit="1" customWidth="1"/>
    <col min="1941" max="1941" width="15.875" bestFit="1" customWidth="1"/>
    <col min="1942" max="1942" width="15.5" bestFit="1" customWidth="1"/>
    <col min="1943" max="1943" width="15.375" bestFit="1" customWidth="1"/>
    <col min="1944" max="1944" width="17.375" bestFit="1" customWidth="1"/>
    <col min="1945" max="1945" width="15.875" bestFit="1" customWidth="1"/>
    <col min="1946" max="1946" width="15.5" bestFit="1" customWidth="1"/>
    <col min="1947" max="1947" width="15.375" bestFit="1" customWidth="1"/>
    <col min="1948" max="1948" width="17.375" bestFit="1" customWidth="1"/>
    <col min="1949" max="1949" width="15.875" bestFit="1" customWidth="1"/>
    <col min="1950" max="1950" width="15.5" bestFit="1" customWidth="1"/>
    <col min="1951" max="1951" width="15.375" bestFit="1" customWidth="1"/>
    <col min="1952" max="1952" width="17.375" bestFit="1" customWidth="1"/>
    <col min="1953" max="1953" width="15.875" bestFit="1" customWidth="1"/>
    <col min="1954" max="1954" width="15.5" bestFit="1" customWidth="1"/>
    <col min="1955" max="1955" width="15.375" bestFit="1" customWidth="1"/>
    <col min="1956" max="1956" width="17.375" bestFit="1" customWidth="1"/>
    <col min="1957" max="1957" width="15.875" bestFit="1" customWidth="1"/>
    <col min="1958" max="1958" width="15.5" bestFit="1" customWidth="1"/>
    <col min="1959" max="1959" width="15.375" bestFit="1" customWidth="1"/>
    <col min="1960" max="1960" width="17.375" bestFit="1" customWidth="1"/>
    <col min="1961" max="1961" width="15.875" bestFit="1" customWidth="1"/>
    <col min="1962" max="1962" width="15.5" bestFit="1" customWidth="1"/>
    <col min="1963" max="1963" width="15.375" bestFit="1" customWidth="1"/>
    <col min="1964" max="1964" width="17.375" bestFit="1" customWidth="1"/>
    <col min="1965" max="1965" width="15.875" bestFit="1" customWidth="1"/>
    <col min="1966" max="1966" width="15.5" bestFit="1" customWidth="1"/>
    <col min="1967" max="1967" width="15.375" bestFit="1" customWidth="1"/>
    <col min="1968" max="1968" width="17.375" bestFit="1" customWidth="1"/>
    <col min="1969" max="1969" width="15.875" bestFit="1" customWidth="1"/>
    <col min="1970" max="1970" width="15.5" bestFit="1" customWidth="1"/>
    <col min="1971" max="1971" width="15.375" bestFit="1" customWidth="1"/>
    <col min="1972" max="1972" width="17.375" bestFit="1" customWidth="1"/>
    <col min="1973" max="1973" width="15.875" bestFit="1" customWidth="1"/>
    <col min="1974" max="1974" width="15.5" bestFit="1" customWidth="1"/>
    <col min="1975" max="1975" width="15.375" bestFit="1" customWidth="1"/>
    <col min="1976" max="1976" width="17.375" bestFit="1" customWidth="1"/>
    <col min="1977" max="1977" width="15.875" bestFit="1" customWidth="1"/>
    <col min="1978" max="1978" width="15.5" bestFit="1" customWidth="1"/>
    <col min="1979" max="1979" width="15.375" bestFit="1" customWidth="1"/>
    <col min="1980" max="1980" width="17.375" bestFit="1" customWidth="1"/>
    <col min="1981" max="1981" width="15.875" bestFit="1" customWidth="1"/>
    <col min="1982" max="1982" width="15.5" bestFit="1" customWidth="1"/>
    <col min="1983" max="1983" width="15.375" bestFit="1" customWidth="1"/>
    <col min="1984" max="1984" width="17.375" bestFit="1" customWidth="1"/>
    <col min="1985" max="1985" width="15.875" bestFit="1" customWidth="1"/>
    <col min="1986" max="1986" width="15.5" bestFit="1" customWidth="1"/>
    <col min="1987" max="1987" width="15.375" bestFit="1" customWidth="1"/>
    <col min="1988" max="1988" width="17.375" bestFit="1" customWidth="1"/>
    <col min="1989" max="1989" width="15.875" bestFit="1" customWidth="1"/>
    <col min="1990" max="1990" width="15.5" bestFit="1" customWidth="1"/>
    <col min="1991" max="1991" width="15.375" bestFit="1" customWidth="1"/>
    <col min="1992" max="1992" width="17.375" bestFit="1" customWidth="1"/>
    <col min="1993" max="1993" width="15.875" bestFit="1" customWidth="1"/>
    <col min="1994" max="1994" width="15.5" bestFit="1" customWidth="1"/>
    <col min="1995" max="1995" width="15.375" bestFit="1" customWidth="1"/>
    <col min="1996" max="1996" width="17.375" bestFit="1" customWidth="1"/>
    <col min="1997" max="1997" width="15.875" bestFit="1" customWidth="1"/>
    <col min="1998" max="1998" width="15.5" bestFit="1" customWidth="1"/>
    <col min="1999" max="1999" width="15.375" bestFit="1" customWidth="1"/>
    <col min="2000" max="2000" width="17.375" bestFit="1" customWidth="1"/>
    <col min="2001" max="2001" width="15.875" bestFit="1" customWidth="1"/>
    <col min="2002" max="2002" width="15.5" bestFit="1" customWidth="1"/>
    <col min="2003" max="2003" width="15.375" bestFit="1" customWidth="1"/>
    <col min="2004" max="2004" width="17.375" bestFit="1" customWidth="1"/>
    <col min="2005" max="2005" width="15.875" bestFit="1" customWidth="1"/>
    <col min="2006" max="2006" width="15.5" bestFit="1" customWidth="1"/>
    <col min="2007" max="2007" width="15.375" bestFit="1" customWidth="1"/>
    <col min="2008" max="2008" width="17.375" bestFit="1" customWidth="1"/>
    <col min="2009" max="2009" width="15.875" bestFit="1" customWidth="1"/>
    <col min="2010" max="2010" width="15.5" bestFit="1" customWidth="1"/>
    <col min="2011" max="2011" width="15.375" bestFit="1" customWidth="1"/>
    <col min="2012" max="2012" width="17.375" bestFit="1" customWidth="1"/>
    <col min="2013" max="2013" width="15.875" bestFit="1" customWidth="1"/>
    <col min="2014" max="2014" width="15.5" bestFit="1" customWidth="1"/>
    <col min="2015" max="2015" width="15.375" bestFit="1" customWidth="1"/>
    <col min="2016" max="2016" width="17.375" bestFit="1" customWidth="1"/>
    <col min="2017" max="2017" width="15.875" bestFit="1" customWidth="1"/>
    <col min="2018" max="2018" width="15.5" bestFit="1" customWidth="1"/>
    <col min="2019" max="2019" width="15.375" bestFit="1" customWidth="1"/>
    <col min="2020" max="2020" width="17.375" bestFit="1" customWidth="1"/>
    <col min="2021" max="2021" width="15.875" bestFit="1" customWidth="1"/>
    <col min="2022" max="2022" width="15.5" bestFit="1" customWidth="1"/>
    <col min="2023" max="2023" width="15.375" bestFit="1" customWidth="1"/>
    <col min="2024" max="2024" width="17.375" bestFit="1" customWidth="1"/>
    <col min="2025" max="2025" width="15.875" bestFit="1" customWidth="1"/>
    <col min="2026" max="2026" width="15.5" bestFit="1" customWidth="1"/>
    <col min="2027" max="2027" width="15.375" bestFit="1" customWidth="1"/>
    <col min="2028" max="2028" width="17.375" bestFit="1" customWidth="1"/>
    <col min="2029" max="2029" width="15.875" bestFit="1" customWidth="1"/>
    <col min="2030" max="2030" width="15.5" bestFit="1" customWidth="1"/>
    <col min="2031" max="2031" width="15.375" bestFit="1" customWidth="1"/>
    <col min="2032" max="2032" width="17.375" bestFit="1" customWidth="1"/>
    <col min="2033" max="2033" width="15.875" bestFit="1" customWidth="1"/>
    <col min="2034" max="2034" width="15.5" bestFit="1" customWidth="1"/>
    <col min="2035" max="2035" width="15.375" bestFit="1" customWidth="1"/>
    <col min="2036" max="2036" width="17.375" bestFit="1" customWidth="1"/>
    <col min="2037" max="2037" width="15.875" bestFit="1" customWidth="1"/>
    <col min="2038" max="2038" width="15.5" bestFit="1" customWidth="1"/>
    <col min="2039" max="2039" width="15.375" bestFit="1" customWidth="1"/>
    <col min="2040" max="2040" width="17.375" bestFit="1" customWidth="1"/>
    <col min="2041" max="2041" width="15.875" bestFit="1" customWidth="1"/>
    <col min="2042" max="2042" width="15.5" bestFit="1" customWidth="1"/>
    <col min="2043" max="2043" width="15.375" bestFit="1" customWidth="1"/>
    <col min="2044" max="2044" width="17.375" bestFit="1" customWidth="1"/>
    <col min="2045" max="2045" width="15.875" bestFit="1" customWidth="1"/>
    <col min="2046" max="2046" width="15.5" bestFit="1" customWidth="1"/>
    <col min="2047" max="2047" width="15.375" bestFit="1" customWidth="1"/>
    <col min="2048" max="2048" width="17.375" bestFit="1" customWidth="1"/>
    <col min="2049" max="2049" width="15.875" bestFit="1" customWidth="1"/>
    <col min="2050" max="2050" width="15.5" bestFit="1" customWidth="1"/>
    <col min="2051" max="2051" width="15.375" bestFit="1" customWidth="1"/>
    <col min="2052" max="2052" width="17.375" bestFit="1" customWidth="1"/>
    <col min="2053" max="2053" width="15.875" bestFit="1" customWidth="1"/>
    <col min="2054" max="2054" width="15.5" bestFit="1" customWidth="1"/>
    <col min="2055" max="2055" width="15.375" bestFit="1" customWidth="1"/>
    <col min="2056" max="2056" width="17.375" bestFit="1" customWidth="1"/>
    <col min="2057" max="2057" width="15.875" bestFit="1" customWidth="1"/>
    <col min="2058" max="2058" width="15.5" bestFit="1" customWidth="1"/>
    <col min="2059" max="2059" width="15.375" bestFit="1" customWidth="1"/>
    <col min="2060" max="2060" width="17.375" bestFit="1" customWidth="1"/>
    <col min="2061" max="2061" width="15.875" bestFit="1" customWidth="1"/>
    <col min="2062" max="2062" width="15.5" bestFit="1" customWidth="1"/>
    <col min="2063" max="2063" width="15.375" bestFit="1" customWidth="1"/>
    <col min="2064" max="2064" width="17.375" bestFit="1" customWidth="1"/>
    <col min="2065" max="2065" width="15.875" bestFit="1" customWidth="1"/>
    <col min="2066" max="2066" width="15.5" bestFit="1" customWidth="1"/>
    <col min="2067" max="2067" width="15.375" bestFit="1" customWidth="1"/>
    <col min="2068" max="2068" width="17.375" bestFit="1" customWidth="1"/>
    <col min="2069" max="2069" width="15.875" bestFit="1" customWidth="1"/>
    <col min="2070" max="2070" width="15.5" bestFit="1" customWidth="1"/>
    <col min="2071" max="2071" width="15.375" bestFit="1" customWidth="1"/>
    <col min="2072" max="2072" width="17.375" bestFit="1" customWidth="1"/>
    <col min="2073" max="2073" width="15.875" bestFit="1" customWidth="1"/>
    <col min="2074" max="2074" width="15.5" bestFit="1" customWidth="1"/>
    <col min="2075" max="2075" width="15.375" bestFit="1" customWidth="1"/>
    <col min="2076" max="2076" width="17.375" bestFit="1" customWidth="1"/>
    <col min="2077" max="2077" width="15.875" bestFit="1" customWidth="1"/>
    <col min="2078" max="2078" width="15.5" bestFit="1" customWidth="1"/>
    <col min="2079" max="2079" width="15.375" bestFit="1" customWidth="1"/>
    <col min="2080" max="2080" width="17.375" bestFit="1" customWidth="1"/>
    <col min="2081" max="2081" width="15.875" bestFit="1" customWidth="1"/>
    <col min="2082" max="2082" width="15.5" bestFit="1" customWidth="1"/>
    <col min="2083" max="2083" width="15.375" bestFit="1" customWidth="1"/>
    <col min="2084" max="2084" width="17.375" bestFit="1" customWidth="1"/>
    <col min="2085" max="2085" width="15.875" bestFit="1" customWidth="1"/>
    <col min="2086" max="2086" width="15.5" bestFit="1" customWidth="1"/>
    <col min="2087" max="2087" width="15.375" bestFit="1" customWidth="1"/>
    <col min="2088" max="2088" width="17.375" bestFit="1" customWidth="1"/>
    <col min="2089" max="2089" width="15.875" bestFit="1" customWidth="1"/>
    <col min="2090" max="2090" width="15.5" bestFit="1" customWidth="1"/>
    <col min="2091" max="2091" width="15.375" bestFit="1" customWidth="1"/>
    <col min="2092" max="2092" width="17.375" bestFit="1" customWidth="1"/>
    <col min="2093" max="2093" width="15.875" bestFit="1" customWidth="1"/>
    <col min="2094" max="2094" width="15.5" bestFit="1" customWidth="1"/>
    <col min="2095" max="2095" width="15.375" bestFit="1" customWidth="1"/>
    <col min="2096" max="2096" width="17.375" bestFit="1" customWidth="1"/>
    <col min="2097" max="2097" width="15.875" bestFit="1" customWidth="1"/>
    <col min="2098" max="2098" width="15.5" bestFit="1" customWidth="1"/>
    <col min="2099" max="2099" width="15.375" bestFit="1" customWidth="1"/>
    <col min="2100" max="2100" width="17.375" bestFit="1" customWidth="1"/>
    <col min="2101" max="2101" width="15.875" bestFit="1" customWidth="1"/>
    <col min="2102" max="2102" width="15.5" bestFit="1" customWidth="1"/>
    <col min="2103" max="2103" width="15.375" bestFit="1" customWidth="1"/>
    <col min="2104" max="2104" width="17.375" bestFit="1" customWidth="1"/>
    <col min="2105" max="2105" width="15.875" bestFit="1" customWidth="1"/>
    <col min="2106" max="2106" width="15.5" bestFit="1" customWidth="1"/>
    <col min="2107" max="2107" width="15.375" bestFit="1" customWidth="1"/>
    <col min="2108" max="2108" width="17.375" bestFit="1" customWidth="1"/>
    <col min="2109" max="2109" width="15.875" bestFit="1" customWidth="1"/>
    <col min="2110" max="2110" width="15.5" bestFit="1" customWidth="1"/>
    <col min="2111" max="2111" width="15.375" bestFit="1" customWidth="1"/>
    <col min="2112" max="2112" width="17.375" bestFit="1" customWidth="1"/>
    <col min="2113" max="2113" width="15.875" bestFit="1" customWidth="1"/>
    <col min="2114" max="2114" width="15.5" bestFit="1" customWidth="1"/>
    <col min="2115" max="2115" width="15.375" bestFit="1" customWidth="1"/>
    <col min="2116" max="2116" width="17.375" bestFit="1" customWidth="1"/>
    <col min="2117" max="2117" width="15.875" bestFit="1" customWidth="1"/>
    <col min="2118" max="2118" width="15.5" bestFit="1" customWidth="1"/>
    <col min="2119" max="2119" width="15.375" bestFit="1" customWidth="1"/>
    <col min="2120" max="2120" width="17.375" bestFit="1" customWidth="1"/>
    <col min="2121" max="2121" width="15.875" bestFit="1" customWidth="1"/>
    <col min="2122" max="2122" width="15.5" bestFit="1" customWidth="1"/>
    <col min="2123" max="2123" width="15.375" bestFit="1" customWidth="1"/>
    <col min="2124" max="2124" width="17.375" bestFit="1" customWidth="1"/>
    <col min="2125" max="2125" width="15.875" bestFit="1" customWidth="1"/>
    <col min="2126" max="2126" width="15.5" bestFit="1" customWidth="1"/>
    <col min="2127" max="2127" width="15.375" bestFit="1" customWidth="1"/>
    <col min="2128" max="2128" width="17.375" bestFit="1" customWidth="1"/>
    <col min="2129" max="2129" width="15.875" bestFit="1" customWidth="1"/>
    <col min="2130" max="2130" width="15.5" bestFit="1" customWidth="1"/>
    <col min="2131" max="2131" width="15.375" bestFit="1" customWidth="1"/>
    <col min="2132" max="2132" width="17.375" bestFit="1" customWidth="1"/>
    <col min="2133" max="2133" width="15.875" bestFit="1" customWidth="1"/>
    <col min="2134" max="2134" width="15.5" bestFit="1" customWidth="1"/>
    <col min="2135" max="2135" width="15.375" bestFit="1" customWidth="1"/>
    <col min="2136" max="2136" width="17.375" bestFit="1" customWidth="1"/>
    <col min="2137" max="2137" width="15.875" bestFit="1" customWidth="1"/>
    <col min="2138" max="2138" width="15.5" bestFit="1" customWidth="1"/>
    <col min="2139" max="2139" width="15.375" bestFit="1" customWidth="1"/>
    <col min="2140" max="2140" width="17.375" bestFit="1" customWidth="1"/>
    <col min="2141" max="2141" width="15.875" bestFit="1" customWidth="1"/>
    <col min="2142" max="2142" width="15.5" bestFit="1" customWidth="1"/>
    <col min="2143" max="2143" width="15.375" bestFit="1" customWidth="1"/>
    <col min="2144" max="2144" width="17.375" bestFit="1" customWidth="1"/>
    <col min="2145" max="2145" width="15.875" bestFit="1" customWidth="1"/>
    <col min="2146" max="2146" width="15.5" bestFit="1" customWidth="1"/>
    <col min="2147" max="2147" width="15.375" bestFit="1" customWidth="1"/>
    <col min="2148" max="2148" width="17.375" bestFit="1" customWidth="1"/>
    <col min="2149" max="2149" width="15.875" bestFit="1" customWidth="1"/>
    <col min="2150" max="2150" width="15.5" bestFit="1" customWidth="1"/>
    <col min="2151" max="2151" width="15.375" bestFit="1" customWidth="1"/>
    <col min="2152" max="2152" width="17.375" bestFit="1" customWidth="1"/>
    <col min="2153" max="2153" width="15.875" bestFit="1" customWidth="1"/>
    <col min="2154" max="2154" width="15.5" bestFit="1" customWidth="1"/>
    <col min="2155" max="2155" width="15.375" bestFit="1" customWidth="1"/>
    <col min="2156" max="2156" width="17.375" bestFit="1" customWidth="1"/>
    <col min="2157" max="2157" width="15.875" bestFit="1" customWidth="1"/>
    <col min="2158" max="2158" width="15.5" bestFit="1" customWidth="1"/>
    <col min="2159" max="2159" width="15.375" bestFit="1" customWidth="1"/>
    <col min="2160" max="2160" width="17.375" bestFit="1" customWidth="1"/>
    <col min="2161" max="2161" width="15.875" bestFit="1" customWidth="1"/>
    <col min="2162" max="2162" width="15.5" bestFit="1" customWidth="1"/>
    <col min="2163" max="2163" width="15.375" bestFit="1" customWidth="1"/>
    <col min="2164" max="2164" width="17.375" bestFit="1" customWidth="1"/>
    <col min="2165" max="2165" width="15.875" bestFit="1" customWidth="1"/>
    <col min="2166" max="2166" width="15.5" bestFit="1" customWidth="1"/>
    <col min="2167" max="2167" width="15.375" bestFit="1" customWidth="1"/>
    <col min="2168" max="2168" width="17.375" bestFit="1" customWidth="1"/>
    <col min="2169" max="2169" width="15.875" bestFit="1" customWidth="1"/>
    <col min="2170" max="2170" width="15.5" bestFit="1" customWidth="1"/>
    <col min="2171" max="2171" width="15.375" bestFit="1" customWidth="1"/>
    <col min="2172" max="2172" width="17.375" bestFit="1" customWidth="1"/>
    <col min="2173" max="2173" width="15.875" bestFit="1" customWidth="1"/>
    <col min="2174" max="2174" width="15.5" bestFit="1" customWidth="1"/>
    <col min="2175" max="2175" width="15.375" bestFit="1" customWidth="1"/>
    <col min="2176" max="2176" width="17.375" bestFit="1" customWidth="1"/>
    <col min="2177" max="2177" width="15.875" bestFit="1" customWidth="1"/>
    <col min="2178" max="2178" width="15.5" bestFit="1" customWidth="1"/>
    <col min="2179" max="2179" width="15.375" bestFit="1" customWidth="1"/>
    <col min="2180" max="2180" width="17.375" bestFit="1" customWidth="1"/>
    <col min="2181" max="2181" width="15.875" bestFit="1" customWidth="1"/>
    <col min="2182" max="2182" width="15.5" bestFit="1" customWidth="1"/>
    <col min="2183" max="2183" width="15.375" bestFit="1" customWidth="1"/>
    <col min="2184" max="2184" width="17.375" bestFit="1" customWidth="1"/>
    <col min="2185" max="2185" width="15.875" bestFit="1" customWidth="1"/>
    <col min="2186" max="2186" width="15.5" bestFit="1" customWidth="1"/>
    <col min="2187" max="2187" width="15.375" bestFit="1" customWidth="1"/>
    <col min="2188" max="2188" width="17.375" bestFit="1" customWidth="1"/>
    <col min="2189" max="2189" width="15.875" bestFit="1" customWidth="1"/>
    <col min="2190" max="2190" width="15.5" bestFit="1" customWidth="1"/>
    <col min="2191" max="2191" width="15.375" bestFit="1" customWidth="1"/>
    <col min="2192" max="2192" width="17.375" bestFit="1" customWidth="1"/>
    <col min="2193" max="2193" width="15.875" bestFit="1" customWidth="1"/>
    <col min="2194" max="2194" width="15.5" bestFit="1" customWidth="1"/>
    <col min="2195" max="2195" width="15.375" bestFit="1" customWidth="1"/>
    <col min="2196" max="2196" width="17.375" bestFit="1" customWidth="1"/>
    <col min="2197" max="2197" width="15.875" bestFit="1" customWidth="1"/>
    <col min="2198" max="2198" width="15.5" bestFit="1" customWidth="1"/>
    <col min="2199" max="2199" width="15.375" bestFit="1" customWidth="1"/>
    <col min="2200" max="2200" width="17.375" bestFit="1" customWidth="1"/>
    <col min="2201" max="2201" width="15.875" bestFit="1" customWidth="1"/>
    <col min="2202" max="2202" width="15.5" bestFit="1" customWidth="1"/>
    <col min="2203" max="2203" width="15.375" bestFit="1" customWidth="1"/>
    <col min="2204" max="2204" width="17.375" bestFit="1" customWidth="1"/>
    <col min="2205" max="2205" width="15.875" bestFit="1" customWidth="1"/>
    <col min="2206" max="2206" width="15.5" bestFit="1" customWidth="1"/>
    <col min="2207" max="2207" width="15.375" bestFit="1" customWidth="1"/>
    <col min="2208" max="2208" width="17.375" bestFit="1" customWidth="1"/>
    <col min="2209" max="2209" width="15.875" bestFit="1" customWidth="1"/>
    <col min="2210" max="2210" width="15.5" bestFit="1" customWidth="1"/>
    <col min="2211" max="2211" width="15.375" bestFit="1" customWidth="1"/>
    <col min="2212" max="2212" width="17.375" bestFit="1" customWidth="1"/>
    <col min="2213" max="2213" width="15.875" bestFit="1" customWidth="1"/>
    <col min="2214" max="2214" width="15.5" bestFit="1" customWidth="1"/>
    <col min="2215" max="2215" width="15.375" bestFit="1" customWidth="1"/>
    <col min="2216" max="2216" width="17.375" bestFit="1" customWidth="1"/>
    <col min="2217" max="2217" width="15.875" bestFit="1" customWidth="1"/>
    <col min="2218" max="2218" width="15.5" bestFit="1" customWidth="1"/>
    <col min="2219" max="2219" width="15.375" bestFit="1" customWidth="1"/>
    <col min="2220" max="2220" width="17.375" bestFit="1" customWidth="1"/>
    <col min="2221" max="2221" width="15.875" bestFit="1" customWidth="1"/>
    <col min="2222" max="2222" width="15.5" bestFit="1" customWidth="1"/>
    <col min="2223" max="2223" width="15.375" bestFit="1" customWidth="1"/>
    <col min="2224" max="2224" width="17.375" bestFit="1" customWidth="1"/>
    <col min="2225" max="2225" width="15.875" bestFit="1" customWidth="1"/>
    <col min="2226" max="2226" width="15.5" bestFit="1" customWidth="1"/>
    <col min="2227" max="2227" width="15.375" bestFit="1" customWidth="1"/>
    <col min="2228" max="2228" width="17.375" bestFit="1" customWidth="1"/>
    <col min="2229" max="2229" width="15.875" bestFit="1" customWidth="1"/>
    <col min="2230" max="2230" width="15.5" bestFit="1" customWidth="1"/>
    <col min="2231" max="2231" width="15.375" bestFit="1" customWidth="1"/>
    <col min="2232" max="2232" width="17.375" bestFit="1" customWidth="1"/>
    <col min="2233" max="2233" width="15.875" bestFit="1" customWidth="1"/>
    <col min="2234" max="2234" width="15.5" bestFit="1" customWidth="1"/>
    <col min="2235" max="2235" width="15.375" bestFit="1" customWidth="1"/>
    <col min="2236" max="2236" width="17.375" bestFit="1" customWidth="1"/>
    <col min="2237" max="2237" width="15.875" bestFit="1" customWidth="1"/>
    <col min="2238" max="2238" width="15.5" bestFit="1" customWidth="1"/>
    <col min="2239" max="2239" width="15.375" bestFit="1" customWidth="1"/>
    <col min="2240" max="2240" width="17.375" bestFit="1" customWidth="1"/>
    <col min="2241" max="2241" width="15.875" bestFit="1" customWidth="1"/>
    <col min="2242" max="2242" width="15.5" bestFit="1" customWidth="1"/>
    <col min="2243" max="2243" width="15.375" bestFit="1" customWidth="1"/>
    <col min="2244" max="2244" width="17.375" bestFit="1" customWidth="1"/>
    <col min="2245" max="2245" width="15.875" bestFit="1" customWidth="1"/>
    <col min="2246" max="2246" width="15.5" bestFit="1" customWidth="1"/>
    <col min="2247" max="2247" width="15.375" bestFit="1" customWidth="1"/>
    <col min="2248" max="2248" width="17.375" bestFit="1" customWidth="1"/>
    <col min="2249" max="2249" width="15.875" bestFit="1" customWidth="1"/>
    <col min="2250" max="2250" width="15.5" bestFit="1" customWidth="1"/>
    <col min="2251" max="2251" width="15.375" bestFit="1" customWidth="1"/>
    <col min="2252" max="2252" width="17.375" bestFit="1" customWidth="1"/>
    <col min="2253" max="2253" width="15.875" bestFit="1" customWidth="1"/>
    <col min="2254" max="2254" width="15.5" bestFit="1" customWidth="1"/>
    <col min="2255" max="2255" width="15.375" bestFit="1" customWidth="1"/>
    <col min="2256" max="2256" width="17.375" bestFit="1" customWidth="1"/>
    <col min="2257" max="2257" width="15.875" bestFit="1" customWidth="1"/>
    <col min="2258" max="2258" width="15.5" bestFit="1" customWidth="1"/>
    <col min="2259" max="2259" width="15.375" bestFit="1" customWidth="1"/>
    <col min="2260" max="2260" width="17.375" bestFit="1" customWidth="1"/>
    <col min="2261" max="2261" width="15.875" bestFit="1" customWidth="1"/>
    <col min="2262" max="2262" width="15.5" bestFit="1" customWidth="1"/>
    <col min="2263" max="2263" width="15.375" bestFit="1" customWidth="1"/>
    <col min="2264" max="2264" width="17.375" bestFit="1" customWidth="1"/>
    <col min="2265" max="2265" width="15.875" bestFit="1" customWidth="1"/>
    <col min="2266" max="2266" width="15.5" bestFit="1" customWidth="1"/>
    <col min="2267" max="2267" width="15.375" bestFit="1" customWidth="1"/>
    <col min="2268" max="2268" width="17.375" bestFit="1" customWidth="1"/>
    <col min="2269" max="2269" width="15.875" bestFit="1" customWidth="1"/>
    <col min="2270" max="2270" width="15.5" bestFit="1" customWidth="1"/>
    <col min="2271" max="2271" width="15.375" bestFit="1" customWidth="1"/>
    <col min="2272" max="2272" width="17.375" bestFit="1" customWidth="1"/>
    <col min="2273" max="2273" width="15.875" bestFit="1" customWidth="1"/>
    <col min="2274" max="2274" width="15.5" bestFit="1" customWidth="1"/>
    <col min="2275" max="2275" width="15.375" bestFit="1" customWidth="1"/>
    <col min="2276" max="2276" width="17.375" bestFit="1" customWidth="1"/>
    <col min="2277" max="2277" width="15.875" bestFit="1" customWidth="1"/>
    <col min="2278" max="2278" width="15.5" bestFit="1" customWidth="1"/>
    <col min="2279" max="2279" width="15.375" bestFit="1" customWidth="1"/>
    <col min="2280" max="2280" width="17.375" bestFit="1" customWidth="1"/>
    <col min="2281" max="2281" width="15.875" bestFit="1" customWidth="1"/>
    <col min="2282" max="2282" width="15.5" bestFit="1" customWidth="1"/>
    <col min="2283" max="2283" width="15.375" bestFit="1" customWidth="1"/>
    <col min="2284" max="2284" width="17.375" bestFit="1" customWidth="1"/>
    <col min="2285" max="2285" width="15.875" bestFit="1" customWidth="1"/>
    <col min="2286" max="2286" width="15.5" bestFit="1" customWidth="1"/>
    <col min="2287" max="2287" width="15.375" bestFit="1" customWidth="1"/>
    <col min="2288" max="2288" width="17.375" bestFit="1" customWidth="1"/>
    <col min="2289" max="2289" width="15.875" bestFit="1" customWidth="1"/>
    <col min="2290" max="2290" width="15.5" bestFit="1" customWidth="1"/>
    <col min="2291" max="2291" width="15.375" bestFit="1" customWidth="1"/>
    <col min="2292" max="2292" width="17.375" bestFit="1" customWidth="1"/>
    <col min="2293" max="2293" width="15.875" bestFit="1" customWidth="1"/>
    <col min="2294" max="2294" width="15.5" bestFit="1" customWidth="1"/>
    <col min="2295" max="2295" width="15.375" bestFit="1" customWidth="1"/>
    <col min="2296" max="2296" width="17.375" bestFit="1" customWidth="1"/>
    <col min="2297" max="2297" width="15.875" bestFit="1" customWidth="1"/>
    <col min="2298" max="2298" width="15.5" bestFit="1" customWidth="1"/>
    <col min="2299" max="2299" width="15.375" bestFit="1" customWidth="1"/>
    <col min="2300" max="2300" width="17.375" bestFit="1" customWidth="1"/>
    <col min="2301" max="2301" width="15.875" bestFit="1" customWidth="1"/>
    <col min="2302" max="2302" width="15.5" bestFit="1" customWidth="1"/>
    <col min="2303" max="2303" width="15.375" bestFit="1" customWidth="1"/>
    <col min="2304" max="2304" width="17.375" bestFit="1" customWidth="1"/>
    <col min="2305" max="2305" width="15.875" bestFit="1" customWidth="1"/>
    <col min="2306" max="2306" width="15.5" bestFit="1" customWidth="1"/>
    <col min="2307" max="2307" width="15.375" bestFit="1" customWidth="1"/>
    <col min="2308" max="2308" width="17.375" bestFit="1" customWidth="1"/>
    <col min="2309" max="2309" width="15.875" bestFit="1" customWidth="1"/>
    <col min="2310" max="2310" width="15.5" bestFit="1" customWidth="1"/>
    <col min="2311" max="2311" width="15.375" bestFit="1" customWidth="1"/>
    <col min="2312" max="2312" width="17.375" bestFit="1" customWidth="1"/>
    <col min="2313" max="2313" width="15.875" bestFit="1" customWidth="1"/>
    <col min="2314" max="2314" width="15.5" bestFit="1" customWidth="1"/>
    <col min="2315" max="2315" width="15.375" bestFit="1" customWidth="1"/>
    <col min="2316" max="2316" width="17.375" bestFit="1" customWidth="1"/>
    <col min="2317" max="2317" width="15.875" bestFit="1" customWidth="1"/>
    <col min="2318" max="2318" width="15.5" bestFit="1" customWidth="1"/>
    <col min="2319" max="2319" width="15.375" bestFit="1" customWidth="1"/>
    <col min="2320" max="2320" width="17.375" bestFit="1" customWidth="1"/>
    <col min="2321" max="2321" width="15.875" bestFit="1" customWidth="1"/>
    <col min="2322" max="2322" width="15.5" bestFit="1" customWidth="1"/>
    <col min="2323" max="2323" width="15.375" bestFit="1" customWidth="1"/>
    <col min="2324" max="2324" width="17.375" bestFit="1" customWidth="1"/>
    <col min="2325" max="2325" width="15.875" bestFit="1" customWidth="1"/>
    <col min="2326" max="2326" width="15.5" bestFit="1" customWidth="1"/>
    <col min="2327" max="2327" width="15.375" bestFit="1" customWidth="1"/>
    <col min="2328" max="2328" width="17.375" bestFit="1" customWidth="1"/>
    <col min="2329" max="2329" width="15.875" bestFit="1" customWidth="1"/>
    <col min="2330" max="2330" width="15.5" bestFit="1" customWidth="1"/>
    <col min="2331" max="2331" width="15.375" bestFit="1" customWidth="1"/>
    <col min="2332" max="2332" width="17.375" bestFit="1" customWidth="1"/>
    <col min="2333" max="2333" width="15.875" bestFit="1" customWidth="1"/>
    <col min="2334" max="2334" width="15.5" bestFit="1" customWidth="1"/>
    <col min="2335" max="2335" width="15.375" bestFit="1" customWidth="1"/>
    <col min="2336" max="2336" width="17.375" bestFit="1" customWidth="1"/>
    <col min="2337" max="2337" width="15.875" bestFit="1" customWidth="1"/>
    <col min="2338" max="2338" width="15.5" bestFit="1" customWidth="1"/>
    <col min="2339" max="2339" width="15.375" bestFit="1" customWidth="1"/>
    <col min="2340" max="2340" width="17.375" bestFit="1" customWidth="1"/>
    <col min="2341" max="2341" width="15.875" bestFit="1" customWidth="1"/>
    <col min="2342" max="2342" width="15.5" bestFit="1" customWidth="1"/>
    <col min="2343" max="2343" width="15.375" bestFit="1" customWidth="1"/>
    <col min="2344" max="2344" width="17.375" bestFit="1" customWidth="1"/>
    <col min="2345" max="2345" width="15.875" bestFit="1" customWidth="1"/>
    <col min="2346" max="2346" width="15.5" bestFit="1" customWidth="1"/>
    <col min="2347" max="2347" width="15.375" bestFit="1" customWidth="1"/>
    <col min="2348" max="2348" width="17.375" bestFit="1" customWidth="1"/>
    <col min="2349" max="2349" width="15.875" bestFit="1" customWidth="1"/>
    <col min="2350" max="2350" width="15.5" bestFit="1" customWidth="1"/>
    <col min="2351" max="2351" width="15.375" bestFit="1" customWidth="1"/>
    <col min="2352" max="2352" width="17.375" bestFit="1" customWidth="1"/>
    <col min="2353" max="2353" width="15.875" bestFit="1" customWidth="1"/>
    <col min="2354" max="2354" width="15.5" bestFit="1" customWidth="1"/>
    <col min="2355" max="2355" width="15.375" bestFit="1" customWidth="1"/>
    <col min="2356" max="2356" width="17.375" bestFit="1" customWidth="1"/>
    <col min="2357" max="2357" width="15.875" bestFit="1" customWidth="1"/>
    <col min="2358" max="2358" width="15.5" bestFit="1" customWidth="1"/>
    <col min="2359" max="2359" width="15.375" bestFit="1" customWidth="1"/>
    <col min="2360" max="2360" width="17.375" bestFit="1" customWidth="1"/>
    <col min="2361" max="2361" width="15.875" bestFit="1" customWidth="1"/>
    <col min="2362" max="2362" width="15.5" bestFit="1" customWidth="1"/>
    <col min="2363" max="2363" width="15.375" bestFit="1" customWidth="1"/>
    <col min="2364" max="2364" width="17.375" bestFit="1" customWidth="1"/>
    <col min="2365" max="2365" width="15.875" bestFit="1" customWidth="1"/>
    <col min="2366" max="2366" width="15.5" bestFit="1" customWidth="1"/>
    <col min="2367" max="2367" width="15.375" bestFit="1" customWidth="1"/>
    <col min="2368" max="2368" width="17.375" bestFit="1" customWidth="1"/>
    <col min="2369" max="2369" width="15.875" bestFit="1" customWidth="1"/>
    <col min="2370" max="2370" width="15.5" bestFit="1" customWidth="1"/>
    <col min="2371" max="2371" width="15.375" bestFit="1" customWidth="1"/>
    <col min="2372" max="2372" width="17.375" bestFit="1" customWidth="1"/>
    <col min="2373" max="2373" width="15.875" bestFit="1" customWidth="1"/>
    <col min="2374" max="2374" width="15.5" bestFit="1" customWidth="1"/>
    <col min="2375" max="2375" width="15.375" bestFit="1" customWidth="1"/>
    <col min="2376" max="2376" width="17.375" bestFit="1" customWidth="1"/>
    <col min="2377" max="2377" width="15.875" bestFit="1" customWidth="1"/>
    <col min="2378" max="2378" width="15.5" bestFit="1" customWidth="1"/>
    <col min="2379" max="2379" width="15.375" bestFit="1" customWidth="1"/>
    <col min="2380" max="2380" width="17.375" bestFit="1" customWidth="1"/>
    <col min="2381" max="2381" width="15.875" bestFit="1" customWidth="1"/>
    <col min="2382" max="2382" width="15.5" bestFit="1" customWidth="1"/>
    <col min="2383" max="2383" width="15.375" bestFit="1" customWidth="1"/>
    <col min="2384" max="2384" width="17.375" bestFit="1" customWidth="1"/>
    <col min="2385" max="2385" width="15.875" bestFit="1" customWidth="1"/>
    <col min="2386" max="2386" width="15.5" bestFit="1" customWidth="1"/>
    <col min="2387" max="2387" width="15.375" bestFit="1" customWidth="1"/>
    <col min="2388" max="2388" width="17.375" bestFit="1" customWidth="1"/>
    <col min="2389" max="2389" width="15.875" bestFit="1" customWidth="1"/>
    <col min="2390" max="2390" width="15.5" bestFit="1" customWidth="1"/>
    <col min="2391" max="2391" width="15.375" bestFit="1" customWidth="1"/>
    <col min="2392" max="2392" width="17.375" bestFit="1" customWidth="1"/>
    <col min="2393" max="2393" width="15.875" bestFit="1" customWidth="1"/>
    <col min="2394" max="2394" width="15.5" bestFit="1" customWidth="1"/>
    <col min="2395" max="2395" width="15.375" bestFit="1" customWidth="1"/>
    <col min="2396" max="2396" width="17.375" bestFit="1" customWidth="1"/>
    <col min="2397" max="2397" width="15.875" bestFit="1" customWidth="1"/>
    <col min="2398" max="2398" width="15.5" bestFit="1" customWidth="1"/>
    <col min="2399" max="2399" width="15.375" bestFit="1" customWidth="1"/>
    <col min="2400" max="2400" width="17.375" bestFit="1" customWidth="1"/>
    <col min="2401" max="2401" width="15.875" bestFit="1" customWidth="1"/>
    <col min="2402" max="2402" width="15.5" bestFit="1" customWidth="1"/>
    <col min="2403" max="2403" width="15.375" bestFit="1" customWidth="1"/>
    <col min="2404" max="2404" width="17.375" bestFit="1" customWidth="1"/>
    <col min="2405" max="2405" width="15.875" bestFit="1" customWidth="1"/>
    <col min="2406" max="2406" width="15.5" bestFit="1" customWidth="1"/>
    <col min="2407" max="2407" width="15.375" bestFit="1" customWidth="1"/>
    <col min="2408" max="2408" width="17.375" bestFit="1" customWidth="1"/>
    <col min="2409" max="2409" width="15.875" bestFit="1" customWidth="1"/>
    <col min="2410" max="2410" width="15.5" bestFit="1" customWidth="1"/>
    <col min="2411" max="2411" width="15.375" bestFit="1" customWidth="1"/>
    <col min="2412" max="2412" width="17.375" bestFit="1" customWidth="1"/>
    <col min="2413" max="2413" width="15.875" bestFit="1" customWidth="1"/>
    <col min="2414" max="2414" width="15.5" bestFit="1" customWidth="1"/>
    <col min="2415" max="2415" width="15.375" bestFit="1" customWidth="1"/>
    <col min="2416" max="2416" width="17.375" bestFit="1" customWidth="1"/>
    <col min="2417" max="2417" width="15.875" bestFit="1" customWidth="1"/>
    <col min="2418" max="2418" width="15.5" bestFit="1" customWidth="1"/>
    <col min="2419" max="2419" width="15.375" bestFit="1" customWidth="1"/>
    <col min="2420" max="2420" width="17.375" bestFit="1" customWidth="1"/>
    <col min="2421" max="2421" width="15.875" bestFit="1" customWidth="1"/>
    <col min="2422" max="2422" width="15.5" bestFit="1" customWidth="1"/>
    <col min="2423" max="2423" width="15.375" bestFit="1" customWidth="1"/>
    <col min="2424" max="2424" width="17.375" bestFit="1" customWidth="1"/>
    <col min="2425" max="2425" width="15.875" bestFit="1" customWidth="1"/>
    <col min="2426" max="2426" width="15.5" bestFit="1" customWidth="1"/>
    <col min="2427" max="2427" width="15.375" bestFit="1" customWidth="1"/>
    <col min="2428" max="2428" width="17.375" bestFit="1" customWidth="1"/>
    <col min="2429" max="2429" width="15.875" bestFit="1" customWidth="1"/>
    <col min="2430" max="2430" width="15.5" bestFit="1" customWidth="1"/>
    <col min="2431" max="2431" width="15.375" bestFit="1" customWidth="1"/>
    <col min="2432" max="2432" width="17.375" bestFit="1" customWidth="1"/>
    <col min="2433" max="2433" width="15.875" bestFit="1" customWidth="1"/>
    <col min="2434" max="2434" width="15.5" bestFit="1" customWidth="1"/>
    <col min="2435" max="2435" width="15.375" bestFit="1" customWidth="1"/>
    <col min="2436" max="2436" width="17.375" bestFit="1" customWidth="1"/>
    <col min="2437" max="2437" width="15.875" bestFit="1" customWidth="1"/>
    <col min="2438" max="2438" width="15.5" bestFit="1" customWidth="1"/>
    <col min="2439" max="2439" width="15.375" bestFit="1" customWidth="1"/>
    <col min="2440" max="2440" width="17.375" bestFit="1" customWidth="1"/>
    <col min="2441" max="2441" width="15.875" bestFit="1" customWidth="1"/>
    <col min="2442" max="2442" width="15.5" bestFit="1" customWidth="1"/>
    <col min="2443" max="2443" width="15.375" bestFit="1" customWidth="1"/>
    <col min="2444" max="2444" width="17.375" bestFit="1" customWidth="1"/>
    <col min="2445" max="2445" width="15.875" bestFit="1" customWidth="1"/>
    <col min="2446" max="2446" width="15.5" bestFit="1" customWidth="1"/>
    <col min="2447" max="2447" width="15.375" bestFit="1" customWidth="1"/>
    <col min="2448" max="2448" width="17.375" bestFit="1" customWidth="1"/>
    <col min="2449" max="2449" width="15.875" bestFit="1" customWidth="1"/>
    <col min="2450" max="2450" width="15.5" bestFit="1" customWidth="1"/>
    <col min="2451" max="2451" width="15.375" bestFit="1" customWidth="1"/>
    <col min="2452" max="2452" width="17.375" bestFit="1" customWidth="1"/>
    <col min="2453" max="2453" width="15.875" bestFit="1" customWidth="1"/>
    <col min="2454" max="2454" width="15.5" bestFit="1" customWidth="1"/>
    <col min="2455" max="2455" width="15.375" bestFit="1" customWidth="1"/>
    <col min="2456" max="2456" width="17.375" bestFit="1" customWidth="1"/>
    <col min="2457" max="2457" width="15.875" bestFit="1" customWidth="1"/>
    <col min="2458" max="2458" width="15.5" bestFit="1" customWidth="1"/>
    <col min="2459" max="2459" width="15.375" bestFit="1" customWidth="1"/>
    <col min="2460" max="2460" width="17.375" bestFit="1" customWidth="1"/>
    <col min="2461" max="2461" width="15.875" bestFit="1" customWidth="1"/>
    <col min="2462" max="2462" width="15.5" bestFit="1" customWidth="1"/>
    <col min="2463" max="2463" width="15.375" bestFit="1" customWidth="1"/>
    <col min="2464" max="2464" width="17.375" bestFit="1" customWidth="1"/>
    <col min="2465" max="2465" width="15.875" bestFit="1" customWidth="1"/>
    <col min="2466" max="2466" width="15.5" bestFit="1" customWidth="1"/>
    <col min="2467" max="2467" width="15.375" bestFit="1" customWidth="1"/>
    <col min="2468" max="2468" width="17.375" bestFit="1" customWidth="1"/>
    <col min="2469" max="2469" width="15.875" bestFit="1" customWidth="1"/>
    <col min="2470" max="2470" width="15.5" bestFit="1" customWidth="1"/>
    <col min="2471" max="2471" width="15.375" bestFit="1" customWidth="1"/>
    <col min="2472" max="2472" width="17.375" bestFit="1" customWidth="1"/>
    <col min="2473" max="2473" width="15.875" bestFit="1" customWidth="1"/>
    <col min="2474" max="2474" width="15.5" bestFit="1" customWidth="1"/>
    <col min="2475" max="2475" width="15.375" bestFit="1" customWidth="1"/>
    <col min="2476" max="2476" width="17.375" bestFit="1" customWidth="1"/>
    <col min="2477" max="2477" width="15.875" bestFit="1" customWidth="1"/>
    <col min="2478" max="2478" width="15.5" bestFit="1" customWidth="1"/>
    <col min="2479" max="2479" width="15.375" bestFit="1" customWidth="1"/>
    <col min="2480" max="2480" width="17.375" bestFit="1" customWidth="1"/>
    <col min="2481" max="2481" width="15.875" bestFit="1" customWidth="1"/>
    <col min="2482" max="2482" width="15.5" bestFit="1" customWidth="1"/>
    <col min="2483" max="2483" width="15.375" bestFit="1" customWidth="1"/>
    <col min="2484" max="2484" width="17.375" bestFit="1" customWidth="1"/>
    <col min="2485" max="2485" width="15.875" bestFit="1" customWidth="1"/>
    <col min="2486" max="2486" width="15.5" bestFit="1" customWidth="1"/>
    <col min="2487" max="2487" width="15.375" bestFit="1" customWidth="1"/>
    <col min="2488" max="2488" width="17.375" bestFit="1" customWidth="1"/>
    <col min="2489" max="2489" width="15.875" bestFit="1" customWidth="1"/>
    <col min="2490" max="2490" width="15.5" bestFit="1" customWidth="1"/>
    <col min="2491" max="2491" width="15.375" bestFit="1" customWidth="1"/>
    <col min="2492" max="2492" width="17.375" bestFit="1" customWidth="1"/>
    <col min="2493" max="2493" width="15.875" bestFit="1" customWidth="1"/>
    <col min="2494" max="2494" width="15.5" bestFit="1" customWidth="1"/>
    <col min="2495" max="2495" width="15.375" bestFit="1" customWidth="1"/>
    <col min="2496" max="2496" width="17.375" bestFit="1" customWidth="1"/>
    <col min="2497" max="2497" width="15.875" bestFit="1" customWidth="1"/>
    <col min="2498" max="2498" width="15.5" bestFit="1" customWidth="1"/>
    <col min="2499" max="2499" width="15.375" bestFit="1" customWidth="1"/>
    <col min="2500" max="2500" width="17.375" bestFit="1" customWidth="1"/>
    <col min="2501" max="2501" width="15.875" bestFit="1" customWidth="1"/>
    <col min="2502" max="2502" width="15.5" bestFit="1" customWidth="1"/>
    <col min="2503" max="2503" width="15.375" bestFit="1" customWidth="1"/>
    <col min="2504" max="2504" width="17.375" bestFit="1" customWidth="1"/>
    <col min="2505" max="2505" width="15.875" bestFit="1" customWidth="1"/>
    <col min="2506" max="2506" width="15.5" bestFit="1" customWidth="1"/>
    <col min="2507" max="2507" width="15.375" bestFit="1" customWidth="1"/>
    <col min="2508" max="2508" width="17.375" bestFit="1" customWidth="1"/>
    <col min="2509" max="2509" width="15.875" bestFit="1" customWidth="1"/>
    <col min="2510" max="2510" width="15.5" bestFit="1" customWidth="1"/>
    <col min="2511" max="2511" width="15.375" bestFit="1" customWidth="1"/>
    <col min="2512" max="2512" width="17.375" bestFit="1" customWidth="1"/>
    <col min="2513" max="2513" width="15.875" bestFit="1" customWidth="1"/>
    <col min="2514" max="2514" width="15.5" bestFit="1" customWidth="1"/>
    <col min="2515" max="2515" width="15.375" bestFit="1" customWidth="1"/>
    <col min="2516" max="2516" width="17.375" bestFit="1" customWidth="1"/>
    <col min="2517" max="2517" width="15.875" bestFit="1" customWidth="1"/>
    <col min="2518" max="2518" width="15.5" bestFit="1" customWidth="1"/>
    <col min="2519" max="2519" width="15.375" bestFit="1" customWidth="1"/>
    <col min="2520" max="2520" width="17.375" bestFit="1" customWidth="1"/>
    <col min="2521" max="2521" width="15.875" bestFit="1" customWidth="1"/>
    <col min="2522" max="2522" width="15.5" bestFit="1" customWidth="1"/>
    <col min="2523" max="2523" width="15.375" bestFit="1" customWidth="1"/>
    <col min="2524" max="2524" width="17.375" bestFit="1" customWidth="1"/>
    <col min="2525" max="2525" width="15.875" bestFit="1" customWidth="1"/>
    <col min="2526" max="2526" width="15.5" bestFit="1" customWidth="1"/>
    <col min="2527" max="2527" width="15.375" bestFit="1" customWidth="1"/>
    <col min="2528" max="2528" width="17.375" bestFit="1" customWidth="1"/>
    <col min="2529" max="2529" width="15.875" bestFit="1" customWidth="1"/>
    <col min="2530" max="2530" width="15.5" bestFit="1" customWidth="1"/>
    <col min="2531" max="2531" width="15.375" bestFit="1" customWidth="1"/>
    <col min="2532" max="2532" width="17.375" bestFit="1" customWidth="1"/>
    <col min="2533" max="2533" width="15.875" bestFit="1" customWidth="1"/>
    <col min="2534" max="2534" width="15.5" bestFit="1" customWidth="1"/>
    <col min="2535" max="2535" width="15.375" bestFit="1" customWidth="1"/>
    <col min="2536" max="2536" width="17.375" bestFit="1" customWidth="1"/>
    <col min="2537" max="2537" width="15.875" bestFit="1" customWidth="1"/>
    <col min="2538" max="2538" width="15.5" bestFit="1" customWidth="1"/>
    <col min="2539" max="2539" width="15.375" bestFit="1" customWidth="1"/>
    <col min="2540" max="2540" width="17.375" bestFit="1" customWidth="1"/>
    <col min="2541" max="2541" width="15.875" bestFit="1" customWidth="1"/>
    <col min="2542" max="2542" width="15.5" bestFit="1" customWidth="1"/>
    <col min="2543" max="2543" width="15.375" bestFit="1" customWidth="1"/>
    <col min="2544" max="2544" width="17.375" bestFit="1" customWidth="1"/>
    <col min="2545" max="2545" width="15.875" bestFit="1" customWidth="1"/>
    <col min="2546" max="2546" width="15.5" bestFit="1" customWidth="1"/>
    <col min="2547" max="2547" width="15.375" bestFit="1" customWidth="1"/>
    <col min="2548" max="2548" width="17.375" bestFit="1" customWidth="1"/>
    <col min="2549" max="2549" width="15.875" bestFit="1" customWidth="1"/>
    <col min="2550" max="2550" width="15.5" bestFit="1" customWidth="1"/>
    <col min="2551" max="2551" width="15.375" bestFit="1" customWidth="1"/>
    <col min="2552" max="2552" width="17.375" bestFit="1" customWidth="1"/>
    <col min="2553" max="2553" width="15.875" bestFit="1" customWidth="1"/>
    <col min="2554" max="2554" width="15.5" bestFit="1" customWidth="1"/>
    <col min="2555" max="2555" width="15.375" bestFit="1" customWidth="1"/>
    <col min="2556" max="2556" width="17.375" bestFit="1" customWidth="1"/>
    <col min="2557" max="2557" width="15.875" bestFit="1" customWidth="1"/>
    <col min="2558" max="2558" width="15.5" bestFit="1" customWidth="1"/>
    <col min="2559" max="2559" width="15.375" bestFit="1" customWidth="1"/>
    <col min="2560" max="2560" width="17.375" bestFit="1" customWidth="1"/>
    <col min="2561" max="2561" width="15.875" bestFit="1" customWidth="1"/>
    <col min="2562" max="2562" width="15.5" bestFit="1" customWidth="1"/>
    <col min="2563" max="2563" width="15.375" bestFit="1" customWidth="1"/>
    <col min="2564" max="2564" width="17.375" bestFit="1" customWidth="1"/>
    <col min="2565" max="2565" width="15.875" bestFit="1" customWidth="1"/>
    <col min="2566" max="2566" width="15.5" bestFit="1" customWidth="1"/>
    <col min="2567" max="2567" width="15.375" bestFit="1" customWidth="1"/>
    <col min="2568" max="2568" width="17.375" bestFit="1" customWidth="1"/>
    <col min="2569" max="2569" width="15.875" bestFit="1" customWidth="1"/>
    <col min="2570" max="2570" width="15.5" bestFit="1" customWidth="1"/>
    <col min="2571" max="2571" width="15.375" bestFit="1" customWidth="1"/>
    <col min="2572" max="2572" width="17.375" bestFit="1" customWidth="1"/>
    <col min="2573" max="2573" width="15.875" bestFit="1" customWidth="1"/>
    <col min="2574" max="2574" width="15.5" bestFit="1" customWidth="1"/>
    <col min="2575" max="2575" width="15.375" bestFit="1" customWidth="1"/>
    <col min="2576" max="2576" width="17.375" bestFit="1" customWidth="1"/>
    <col min="2577" max="2577" width="15.875" bestFit="1" customWidth="1"/>
    <col min="2578" max="2578" width="15.5" bestFit="1" customWidth="1"/>
    <col min="2579" max="2579" width="15.375" bestFit="1" customWidth="1"/>
    <col min="2580" max="2580" width="17.375" bestFit="1" customWidth="1"/>
    <col min="2581" max="2581" width="15.875" bestFit="1" customWidth="1"/>
    <col min="2582" max="2582" width="15.5" bestFit="1" customWidth="1"/>
    <col min="2583" max="2583" width="15.375" bestFit="1" customWidth="1"/>
    <col min="2584" max="2584" width="17.375" bestFit="1" customWidth="1"/>
    <col min="2585" max="2585" width="15.875" bestFit="1" customWidth="1"/>
    <col min="2586" max="2586" width="15.5" bestFit="1" customWidth="1"/>
    <col min="2587" max="2587" width="15.375" bestFit="1" customWidth="1"/>
    <col min="2588" max="2588" width="17.375" bestFit="1" customWidth="1"/>
    <col min="2589" max="2589" width="15.875" bestFit="1" customWidth="1"/>
    <col min="2590" max="2590" width="15.5" bestFit="1" customWidth="1"/>
    <col min="2591" max="2591" width="15.375" bestFit="1" customWidth="1"/>
    <col min="2592" max="2592" width="17.375" bestFit="1" customWidth="1"/>
    <col min="2593" max="2593" width="15.875" bestFit="1" customWidth="1"/>
    <col min="2594" max="2594" width="15.5" bestFit="1" customWidth="1"/>
    <col min="2595" max="2595" width="15.375" bestFit="1" customWidth="1"/>
    <col min="2596" max="2596" width="17.375" bestFit="1" customWidth="1"/>
    <col min="2597" max="2597" width="15.875" bestFit="1" customWidth="1"/>
    <col min="2598" max="2598" width="15.5" bestFit="1" customWidth="1"/>
    <col min="2599" max="2599" width="15.375" bestFit="1" customWidth="1"/>
    <col min="2600" max="2600" width="17.375" bestFit="1" customWidth="1"/>
    <col min="2601" max="2601" width="15.875" bestFit="1" customWidth="1"/>
    <col min="2602" max="2602" width="15.5" bestFit="1" customWidth="1"/>
    <col min="2603" max="2603" width="15.375" bestFit="1" customWidth="1"/>
    <col min="2604" max="2604" width="17.375" bestFit="1" customWidth="1"/>
    <col min="2605" max="2605" width="15.875" bestFit="1" customWidth="1"/>
    <col min="2606" max="2606" width="15.5" bestFit="1" customWidth="1"/>
    <col min="2607" max="2607" width="15.375" bestFit="1" customWidth="1"/>
    <col min="2608" max="2608" width="17.375" bestFit="1" customWidth="1"/>
    <col min="2609" max="2609" width="15.875" bestFit="1" customWidth="1"/>
    <col min="2610" max="2610" width="15.5" bestFit="1" customWidth="1"/>
    <col min="2611" max="2611" width="15.375" bestFit="1" customWidth="1"/>
    <col min="2612" max="2612" width="17.375" bestFit="1" customWidth="1"/>
    <col min="2613" max="2613" width="15.875" bestFit="1" customWidth="1"/>
    <col min="2614" max="2614" width="15.5" bestFit="1" customWidth="1"/>
    <col min="2615" max="2615" width="15.375" bestFit="1" customWidth="1"/>
    <col min="2616" max="2616" width="17.375" bestFit="1" customWidth="1"/>
    <col min="2617" max="2617" width="15.875" bestFit="1" customWidth="1"/>
    <col min="2618" max="2618" width="15.5" bestFit="1" customWidth="1"/>
    <col min="2619" max="2619" width="15.375" bestFit="1" customWidth="1"/>
    <col min="2620" max="2620" width="17.375" bestFit="1" customWidth="1"/>
    <col min="2621" max="2621" width="15.875" bestFit="1" customWidth="1"/>
    <col min="2622" max="2622" width="15.5" bestFit="1" customWidth="1"/>
    <col min="2623" max="2623" width="15.375" bestFit="1" customWidth="1"/>
    <col min="2624" max="2624" width="17.375" bestFit="1" customWidth="1"/>
    <col min="2625" max="2625" width="15.875" bestFit="1" customWidth="1"/>
    <col min="2626" max="2626" width="15.5" bestFit="1" customWidth="1"/>
    <col min="2627" max="2627" width="15.375" bestFit="1" customWidth="1"/>
    <col min="2628" max="2628" width="17.375" bestFit="1" customWidth="1"/>
    <col min="2629" max="2629" width="15.875" bestFit="1" customWidth="1"/>
    <col min="2630" max="2630" width="15.5" bestFit="1" customWidth="1"/>
    <col min="2631" max="2631" width="15.375" bestFit="1" customWidth="1"/>
    <col min="2632" max="2632" width="17.375" bestFit="1" customWidth="1"/>
    <col min="2633" max="2633" width="15.875" bestFit="1" customWidth="1"/>
    <col min="2634" max="2634" width="15.5" bestFit="1" customWidth="1"/>
    <col min="2635" max="2635" width="15.375" bestFit="1" customWidth="1"/>
    <col min="2636" max="2636" width="17.375" bestFit="1" customWidth="1"/>
    <col min="2637" max="2637" width="15.875" bestFit="1" customWidth="1"/>
    <col min="2638" max="2638" width="15.5" bestFit="1" customWidth="1"/>
    <col min="2639" max="2639" width="15.375" bestFit="1" customWidth="1"/>
    <col min="2640" max="2640" width="17.375" bestFit="1" customWidth="1"/>
    <col min="2641" max="2641" width="15.875" bestFit="1" customWidth="1"/>
    <col min="2642" max="2642" width="15.5" bestFit="1" customWidth="1"/>
    <col min="2643" max="2643" width="15.375" bestFit="1" customWidth="1"/>
    <col min="2644" max="2644" width="17.375" bestFit="1" customWidth="1"/>
    <col min="2645" max="2645" width="15.875" bestFit="1" customWidth="1"/>
    <col min="2646" max="2646" width="15.5" bestFit="1" customWidth="1"/>
    <col min="2647" max="2647" width="15.375" bestFit="1" customWidth="1"/>
    <col min="2648" max="2648" width="17.375" bestFit="1" customWidth="1"/>
    <col min="2649" max="2649" width="15.875" bestFit="1" customWidth="1"/>
    <col min="2650" max="2650" width="15.5" bestFit="1" customWidth="1"/>
    <col min="2651" max="2651" width="15.375" bestFit="1" customWidth="1"/>
    <col min="2652" max="2652" width="17.375" bestFit="1" customWidth="1"/>
    <col min="2653" max="2653" width="15.875" bestFit="1" customWidth="1"/>
    <col min="2654" max="2654" width="15.5" bestFit="1" customWidth="1"/>
    <col min="2655" max="2655" width="15.375" bestFit="1" customWidth="1"/>
    <col min="2656" max="2656" width="17.375" bestFit="1" customWidth="1"/>
    <col min="2657" max="2657" width="15.875" bestFit="1" customWidth="1"/>
    <col min="2658" max="2658" width="15.5" bestFit="1" customWidth="1"/>
    <col min="2659" max="2659" width="15.375" bestFit="1" customWidth="1"/>
    <col min="2660" max="2660" width="17.375" bestFit="1" customWidth="1"/>
    <col min="2661" max="2661" width="15.875" bestFit="1" customWidth="1"/>
    <col min="2662" max="2662" width="15.5" bestFit="1" customWidth="1"/>
    <col min="2663" max="2663" width="15.375" bestFit="1" customWidth="1"/>
    <col min="2664" max="2664" width="17.375" bestFit="1" customWidth="1"/>
    <col min="2665" max="2665" width="15.875" bestFit="1" customWidth="1"/>
    <col min="2666" max="2666" width="15.5" bestFit="1" customWidth="1"/>
    <col min="2667" max="2667" width="15.375" bestFit="1" customWidth="1"/>
    <col min="2668" max="2668" width="17.375" bestFit="1" customWidth="1"/>
    <col min="2669" max="2669" width="15.875" bestFit="1" customWidth="1"/>
    <col min="2670" max="2670" width="15.5" bestFit="1" customWidth="1"/>
    <col min="2671" max="2671" width="15.375" bestFit="1" customWidth="1"/>
    <col min="2672" max="2672" width="17.375" bestFit="1" customWidth="1"/>
    <col min="2673" max="2673" width="15.875" bestFit="1" customWidth="1"/>
    <col min="2674" max="2674" width="15.5" bestFit="1" customWidth="1"/>
    <col min="2675" max="2675" width="15.375" bestFit="1" customWidth="1"/>
    <col min="2676" max="2676" width="17.375" bestFit="1" customWidth="1"/>
    <col min="2677" max="2677" width="15.875" bestFit="1" customWidth="1"/>
    <col min="2678" max="2678" width="15.5" bestFit="1" customWidth="1"/>
    <col min="2679" max="2679" width="15.375" bestFit="1" customWidth="1"/>
    <col min="2680" max="2680" width="17.375" bestFit="1" customWidth="1"/>
    <col min="2681" max="2681" width="15.875" bestFit="1" customWidth="1"/>
    <col min="2682" max="2682" width="15.5" bestFit="1" customWidth="1"/>
    <col min="2683" max="2683" width="15.375" bestFit="1" customWidth="1"/>
    <col min="2684" max="2684" width="17.375" bestFit="1" customWidth="1"/>
    <col min="2685" max="2685" width="15.875" bestFit="1" customWidth="1"/>
    <col min="2686" max="2686" width="15.5" bestFit="1" customWidth="1"/>
    <col min="2687" max="2687" width="15.375" bestFit="1" customWidth="1"/>
    <col min="2688" max="2688" width="17.375" bestFit="1" customWidth="1"/>
    <col min="2689" max="2689" width="15.875" bestFit="1" customWidth="1"/>
    <col min="2690" max="2690" width="15.5" bestFit="1" customWidth="1"/>
    <col min="2691" max="2691" width="15.375" bestFit="1" customWidth="1"/>
    <col min="2692" max="2692" width="17.375" bestFit="1" customWidth="1"/>
    <col min="2693" max="2693" width="15.875" bestFit="1" customWidth="1"/>
    <col min="2694" max="2694" width="15.5" bestFit="1" customWidth="1"/>
    <col min="2695" max="2695" width="15.375" bestFit="1" customWidth="1"/>
    <col min="2696" max="2696" width="17.375" bestFit="1" customWidth="1"/>
    <col min="2697" max="2697" width="15.875" bestFit="1" customWidth="1"/>
    <col min="2698" max="2698" width="15.5" bestFit="1" customWidth="1"/>
    <col min="2699" max="2699" width="15.375" bestFit="1" customWidth="1"/>
    <col min="2700" max="2700" width="17.375" bestFit="1" customWidth="1"/>
    <col min="2701" max="2701" width="15.875" bestFit="1" customWidth="1"/>
    <col min="2702" max="2702" width="15.5" bestFit="1" customWidth="1"/>
    <col min="2703" max="2703" width="15.375" bestFit="1" customWidth="1"/>
    <col min="2704" max="2704" width="17.375" bestFit="1" customWidth="1"/>
    <col min="2705" max="2705" width="15.875" bestFit="1" customWidth="1"/>
    <col min="2706" max="2706" width="15.5" bestFit="1" customWidth="1"/>
    <col min="2707" max="2707" width="15.375" bestFit="1" customWidth="1"/>
    <col min="2708" max="2708" width="17.375" bestFit="1" customWidth="1"/>
    <col min="2709" max="2709" width="15.875" bestFit="1" customWidth="1"/>
    <col min="2710" max="2710" width="15.5" bestFit="1" customWidth="1"/>
    <col min="2711" max="2711" width="15.375" bestFit="1" customWidth="1"/>
    <col min="2712" max="2712" width="17.375" bestFit="1" customWidth="1"/>
    <col min="2713" max="2713" width="15.875" bestFit="1" customWidth="1"/>
    <col min="2714" max="2714" width="15.5" bestFit="1" customWidth="1"/>
    <col min="2715" max="2715" width="15.375" bestFit="1" customWidth="1"/>
    <col min="2716" max="2716" width="17.375" bestFit="1" customWidth="1"/>
    <col min="2717" max="2717" width="15.875" bestFit="1" customWidth="1"/>
    <col min="2718" max="2718" width="15.5" bestFit="1" customWidth="1"/>
    <col min="2719" max="2719" width="15.375" bestFit="1" customWidth="1"/>
    <col min="2720" max="2720" width="17.375" bestFit="1" customWidth="1"/>
    <col min="2721" max="2721" width="15.875" bestFit="1" customWidth="1"/>
    <col min="2722" max="2722" width="15.5" bestFit="1" customWidth="1"/>
    <col min="2723" max="2723" width="15.375" bestFit="1" customWidth="1"/>
    <col min="2724" max="2724" width="17.375" bestFit="1" customWidth="1"/>
    <col min="2725" max="2725" width="15.875" bestFit="1" customWidth="1"/>
    <col min="2726" max="2726" width="15.5" bestFit="1" customWidth="1"/>
    <col min="2727" max="2727" width="15.375" bestFit="1" customWidth="1"/>
    <col min="2728" max="2728" width="17.375" bestFit="1" customWidth="1"/>
    <col min="2729" max="2729" width="15.875" bestFit="1" customWidth="1"/>
    <col min="2730" max="2730" width="15.5" bestFit="1" customWidth="1"/>
    <col min="2731" max="2731" width="15.375" bestFit="1" customWidth="1"/>
    <col min="2732" max="2732" width="17.375" bestFit="1" customWidth="1"/>
    <col min="2733" max="2733" width="15.875" bestFit="1" customWidth="1"/>
    <col min="2734" max="2734" width="15.5" bestFit="1" customWidth="1"/>
    <col min="2735" max="2735" width="15.375" bestFit="1" customWidth="1"/>
    <col min="2736" max="2736" width="17.375" bestFit="1" customWidth="1"/>
    <col min="2737" max="2737" width="15.875" bestFit="1" customWidth="1"/>
    <col min="2738" max="2738" width="15.5" bestFit="1" customWidth="1"/>
    <col min="2739" max="2739" width="15.375" bestFit="1" customWidth="1"/>
    <col min="2740" max="2740" width="17.375" bestFit="1" customWidth="1"/>
    <col min="2741" max="2741" width="15.875" bestFit="1" customWidth="1"/>
    <col min="2742" max="2742" width="15.5" bestFit="1" customWidth="1"/>
    <col min="2743" max="2743" width="15.375" bestFit="1" customWidth="1"/>
    <col min="2744" max="2744" width="17.375" bestFit="1" customWidth="1"/>
    <col min="2745" max="2745" width="15.875" bestFit="1" customWidth="1"/>
    <col min="2746" max="2746" width="15.5" bestFit="1" customWidth="1"/>
    <col min="2747" max="2747" width="15.375" bestFit="1" customWidth="1"/>
    <col min="2748" max="2748" width="17.375" bestFit="1" customWidth="1"/>
    <col min="2749" max="2749" width="15.875" bestFit="1" customWidth="1"/>
    <col min="2750" max="2750" width="15.5" bestFit="1" customWidth="1"/>
    <col min="2751" max="2751" width="15.375" bestFit="1" customWidth="1"/>
    <col min="2752" max="2752" width="17.375" bestFit="1" customWidth="1"/>
    <col min="2753" max="2753" width="15.875" bestFit="1" customWidth="1"/>
    <col min="2754" max="2754" width="15.5" bestFit="1" customWidth="1"/>
    <col min="2755" max="2755" width="15.375" bestFit="1" customWidth="1"/>
    <col min="2756" max="2756" width="17.375" bestFit="1" customWidth="1"/>
    <col min="2757" max="2757" width="15.875" bestFit="1" customWidth="1"/>
    <col min="2758" max="2758" width="15.5" bestFit="1" customWidth="1"/>
    <col min="2759" max="2759" width="15.375" bestFit="1" customWidth="1"/>
    <col min="2760" max="2760" width="17.375" bestFit="1" customWidth="1"/>
    <col min="2761" max="2761" width="15.875" bestFit="1" customWidth="1"/>
    <col min="2762" max="2762" width="15.5" bestFit="1" customWidth="1"/>
    <col min="2763" max="2763" width="15.375" bestFit="1" customWidth="1"/>
    <col min="2764" max="2764" width="17.375" bestFit="1" customWidth="1"/>
    <col min="2765" max="2765" width="15.875" bestFit="1" customWidth="1"/>
    <col min="2766" max="2766" width="15.5" bestFit="1" customWidth="1"/>
    <col min="2767" max="2767" width="15.375" bestFit="1" customWidth="1"/>
    <col min="2768" max="2768" width="17.375" bestFit="1" customWidth="1"/>
    <col min="2769" max="2769" width="15.875" bestFit="1" customWidth="1"/>
    <col min="2770" max="2770" width="15.5" bestFit="1" customWidth="1"/>
    <col min="2771" max="2771" width="15.375" bestFit="1" customWidth="1"/>
    <col min="2772" max="2772" width="17.375" bestFit="1" customWidth="1"/>
    <col min="2773" max="2773" width="15.875" bestFit="1" customWidth="1"/>
    <col min="2774" max="2774" width="15.5" bestFit="1" customWidth="1"/>
    <col min="2775" max="2775" width="15.375" bestFit="1" customWidth="1"/>
    <col min="2776" max="2776" width="17.375" bestFit="1" customWidth="1"/>
    <col min="2777" max="2777" width="15.875" bestFit="1" customWidth="1"/>
    <col min="2778" max="2778" width="15.5" bestFit="1" customWidth="1"/>
    <col min="2779" max="2779" width="15.375" bestFit="1" customWidth="1"/>
    <col min="2780" max="2780" width="17.375" bestFit="1" customWidth="1"/>
    <col min="2781" max="2781" width="15.875" bestFit="1" customWidth="1"/>
    <col min="2782" max="2782" width="15.5" bestFit="1" customWidth="1"/>
    <col min="2783" max="2783" width="15.375" bestFit="1" customWidth="1"/>
    <col min="2784" max="2784" width="17.375" bestFit="1" customWidth="1"/>
    <col min="2785" max="2785" width="15.875" bestFit="1" customWidth="1"/>
    <col min="2786" max="2786" width="15.5" bestFit="1" customWidth="1"/>
    <col min="2787" max="2787" width="15.375" bestFit="1" customWidth="1"/>
    <col min="2788" max="2788" width="17.375" bestFit="1" customWidth="1"/>
    <col min="2789" max="2789" width="15.875" bestFit="1" customWidth="1"/>
    <col min="2790" max="2790" width="15.5" bestFit="1" customWidth="1"/>
    <col min="2791" max="2791" width="15.375" bestFit="1" customWidth="1"/>
    <col min="2792" max="2792" width="17.375" bestFit="1" customWidth="1"/>
    <col min="2793" max="2793" width="15.875" bestFit="1" customWidth="1"/>
    <col min="2794" max="2794" width="15.5" bestFit="1" customWidth="1"/>
    <col min="2795" max="2795" width="15.375" bestFit="1" customWidth="1"/>
    <col min="2796" max="2796" width="17.375" bestFit="1" customWidth="1"/>
    <col min="2797" max="2797" width="15.875" bestFit="1" customWidth="1"/>
    <col min="2798" max="2798" width="15.5" bestFit="1" customWidth="1"/>
    <col min="2799" max="2799" width="15.375" bestFit="1" customWidth="1"/>
    <col min="2800" max="2800" width="17.375" bestFit="1" customWidth="1"/>
    <col min="2801" max="2801" width="15.875" bestFit="1" customWidth="1"/>
    <col min="2802" max="2802" width="15.5" bestFit="1" customWidth="1"/>
    <col min="2803" max="2803" width="15.375" bestFit="1" customWidth="1"/>
    <col min="2804" max="2804" width="17.375" bestFit="1" customWidth="1"/>
    <col min="2805" max="2805" width="15.875" bestFit="1" customWidth="1"/>
    <col min="2806" max="2806" width="15.5" bestFit="1" customWidth="1"/>
    <col min="2807" max="2807" width="15.375" bestFit="1" customWidth="1"/>
    <col min="2808" max="2808" width="17.375" bestFit="1" customWidth="1"/>
    <col min="2809" max="2809" width="15.875" bestFit="1" customWidth="1"/>
    <col min="2810" max="2810" width="15.5" bestFit="1" customWidth="1"/>
    <col min="2811" max="2811" width="15.375" bestFit="1" customWidth="1"/>
    <col min="2812" max="2812" width="17.375" bestFit="1" customWidth="1"/>
    <col min="2813" max="2813" width="15.875" bestFit="1" customWidth="1"/>
    <col min="2814" max="2814" width="15.5" bestFit="1" customWidth="1"/>
    <col min="2815" max="2815" width="15.375" bestFit="1" customWidth="1"/>
    <col min="2816" max="2816" width="17.375" bestFit="1" customWidth="1"/>
    <col min="2817" max="2817" width="15.875" bestFit="1" customWidth="1"/>
    <col min="2818" max="2818" width="15.5" bestFit="1" customWidth="1"/>
    <col min="2819" max="2819" width="15.375" bestFit="1" customWidth="1"/>
    <col min="2820" max="2820" width="17.375" bestFit="1" customWidth="1"/>
    <col min="2821" max="2821" width="15.875" bestFit="1" customWidth="1"/>
    <col min="2822" max="2822" width="15.5" bestFit="1" customWidth="1"/>
    <col min="2823" max="2823" width="15.375" bestFit="1" customWidth="1"/>
    <col min="2824" max="2824" width="17.375" bestFit="1" customWidth="1"/>
    <col min="2825" max="2825" width="15.875" bestFit="1" customWidth="1"/>
    <col min="2826" max="2826" width="15.5" bestFit="1" customWidth="1"/>
    <col min="2827" max="2827" width="15.375" bestFit="1" customWidth="1"/>
    <col min="2828" max="2828" width="17.375" bestFit="1" customWidth="1"/>
    <col min="2829" max="2829" width="15.875" bestFit="1" customWidth="1"/>
    <col min="2830" max="2830" width="15.5" bestFit="1" customWidth="1"/>
    <col min="2831" max="2831" width="15.375" bestFit="1" customWidth="1"/>
    <col min="2832" max="2832" width="17.375" bestFit="1" customWidth="1"/>
    <col min="2833" max="2833" width="15.875" bestFit="1" customWidth="1"/>
    <col min="2834" max="2834" width="15.5" bestFit="1" customWidth="1"/>
    <col min="2835" max="2835" width="15.375" bestFit="1" customWidth="1"/>
    <col min="2836" max="2836" width="17.375" bestFit="1" customWidth="1"/>
    <col min="2837" max="2837" width="15.875" bestFit="1" customWidth="1"/>
    <col min="2838" max="2838" width="15.5" bestFit="1" customWidth="1"/>
    <col min="2839" max="2839" width="15.375" bestFit="1" customWidth="1"/>
    <col min="2840" max="2840" width="17.375" bestFit="1" customWidth="1"/>
    <col min="2841" max="2841" width="15.875" bestFit="1" customWidth="1"/>
    <col min="2842" max="2842" width="15.5" bestFit="1" customWidth="1"/>
    <col min="2843" max="2843" width="15.375" bestFit="1" customWidth="1"/>
    <col min="2844" max="2844" width="17.375" bestFit="1" customWidth="1"/>
    <col min="2845" max="2845" width="15.875" bestFit="1" customWidth="1"/>
    <col min="2846" max="2846" width="15.5" bestFit="1" customWidth="1"/>
    <col min="2847" max="2847" width="15.375" bestFit="1" customWidth="1"/>
    <col min="2848" max="2848" width="17.375" bestFit="1" customWidth="1"/>
    <col min="2849" max="2849" width="15.875" bestFit="1" customWidth="1"/>
    <col min="2850" max="2850" width="15.5" bestFit="1" customWidth="1"/>
    <col min="2851" max="2851" width="15.375" bestFit="1" customWidth="1"/>
    <col min="2852" max="2852" width="17.375" bestFit="1" customWidth="1"/>
    <col min="2853" max="2853" width="15.875" bestFit="1" customWidth="1"/>
    <col min="2854" max="2854" width="15.5" bestFit="1" customWidth="1"/>
    <col min="2855" max="2855" width="15.375" bestFit="1" customWidth="1"/>
    <col min="2856" max="2856" width="17.375" bestFit="1" customWidth="1"/>
    <col min="2857" max="2857" width="15.875" bestFit="1" customWidth="1"/>
    <col min="2858" max="2858" width="15.5" bestFit="1" customWidth="1"/>
    <col min="2859" max="2859" width="15.375" bestFit="1" customWidth="1"/>
    <col min="2860" max="2860" width="17.375" bestFit="1" customWidth="1"/>
    <col min="2861" max="2861" width="15.875" bestFit="1" customWidth="1"/>
    <col min="2862" max="2862" width="15.5" bestFit="1" customWidth="1"/>
    <col min="2863" max="2863" width="15.375" bestFit="1" customWidth="1"/>
    <col min="2864" max="2864" width="17.375" bestFit="1" customWidth="1"/>
    <col min="2865" max="2865" width="15.875" bestFit="1" customWidth="1"/>
    <col min="2866" max="2866" width="15.5" bestFit="1" customWidth="1"/>
    <col min="2867" max="2867" width="15.375" bestFit="1" customWidth="1"/>
    <col min="2868" max="2868" width="17.375" bestFit="1" customWidth="1"/>
    <col min="2869" max="2869" width="15.875" bestFit="1" customWidth="1"/>
    <col min="2870" max="2870" width="15.5" bestFit="1" customWidth="1"/>
    <col min="2871" max="2871" width="15.375" bestFit="1" customWidth="1"/>
    <col min="2872" max="2872" width="17.375" bestFit="1" customWidth="1"/>
    <col min="2873" max="2873" width="15.875" bestFit="1" customWidth="1"/>
    <col min="2874" max="2874" width="15.5" bestFit="1" customWidth="1"/>
    <col min="2875" max="2875" width="15.375" bestFit="1" customWidth="1"/>
    <col min="2876" max="2876" width="17.375" bestFit="1" customWidth="1"/>
    <col min="2877" max="2877" width="15.875" bestFit="1" customWidth="1"/>
    <col min="2878" max="2878" width="15.5" bestFit="1" customWidth="1"/>
    <col min="2879" max="2879" width="15.375" bestFit="1" customWidth="1"/>
    <col min="2880" max="2880" width="17.375" bestFit="1" customWidth="1"/>
    <col min="2881" max="2881" width="15.875" bestFit="1" customWidth="1"/>
    <col min="2882" max="2882" width="15.5" bestFit="1" customWidth="1"/>
    <col min="2883" max="2883" width="15.375" bestFit="1" customWidth="1"/>
    <col min="2884" max="2884" width="17.375" bestFit="1" customWidth="1"/>
    <col min="2885" max="2885" width="15.875" bestFit="1" customWidth="1"/>
    <col min="2886" max="2886" width="15.5" bestFit="1" customWidth="1"/>
    <col min="2887" max="2887" width="15.375" bestFit="1" customWidth="1"/>
    <col min="2888" max="2888" width="17.375" bestFit="1" customWidth="1"/>
    <col min="2889" max="2889" width="15.875" bestFit="1" customWidth="1"/>
    <col min="2890" max="2890" width="15.5" bestFit="1" customWidth="1"/>
    <col min="2891" max="2891" width="15.375" bestFit="1" customWidth="1"/>
    <col min="2892" max="2892" width="17.375" bestFit="1" customWidth="1"/>
    <col min="2893" max="2893" width="15.875" bestFit="1" customWidth="1"/>
    <col min="2894" max="2894" width="15.5" bestFit="1" customWidth="1"/>
    <col min="2895" max="2895" width="15.375" bestFit="1" customWidth="1"/>
    <col min="2896" max="2896" width="17.375" bestFit="1" customWidth="1"/>
    <col min="2897" max="2897" width="15.875" bestFit="1" customWidth="1"/>
    <col min="2898" max="2898" width="15.5" bestFit="1" customWidth="1"/>
    <col min="2899" max="2899" width="15.375" bestFit="1" customWidth="1"/>
    <col min="2900" max="2900" width="17.375" bestFit="1" customWidth="1"/>
    <col min="2901" max="2901" width="15.875" bestFit="1" customWidth="1"/>
    <col min="2902" max="2902" width="15.5" bestFit="1" customWidth="1"/>
    <col min="2903" max="2903" width="15.375" bestFit="1" customWidth="1"/>
    <col min="2904" max="2904" width="17.375" bestFit="1" customWidth="1"/>
    <col min="2905" max="2905" width="15.875" bestFit="1" customWidth="1"/>
    <col min="2906" max="2906" width="15.5" bestFit="1" customWidth="1"/>
    <col min="2907" max="2907" width="15.375" bestFit="1" customWidth="1"/>
    <col min="2908" max="2908" width="17.375" bestFit="1" customWidth="1"/>
    <col min="2909" max="2909" width="15.875" bestFit="1" customWidth="1"/>
    <col min="2910" max="2910" width="15.5" bestFit="1" customWidth="1"/>
    <col min="2911" max="2911" width="15.375" bestFit="1" customWidth="1"/>
    <col min="2912" max="2912" width="17.375" bestFit="1" customWidth="1"/>
    <col min="2913" max="2913" width="15.875" bestFit="1" customWidth="1"/>
    <col min="2914" max="2914" width="15.5" bestFit="1" customWidth="1"/>
    <col min="2915" max="2915" width="15.375" bestFit="1" customWidth="1"/>
    <col min="2916" max="2916" width="17.375" bestFit="1" customWidth="1"/>
    <col min="2917" max="2917" width="15.875" bestFit="1" customWidth="1"/>
    <col min="2918" max="2918" width="15.5" bestFit="1" customWidth="1"/>
    <col min="2919" max="2919" width="15.375" bestFit="1" customWidth="1"/>
    <col min="2920" max="2920" width="17.375" bestFit="1" customWidth="1"/>
    <col min="2921" max="2921" width="15.875" bestFit="1" customWidth="1"/>
    <col min="2922" max="2922" width="15.5" bestFit="1" customWidth="1"/>
    <col min="2923" max="2923" width="15.375" bestFit="1" customWidth="1"/>
    <col min="2924" max="2924" width="17.375" bestFit="1" customWidth="1"/>
    <col min="2925" max="2925" width="15.875" bestFit="1" customWidth="1"/>
    <col min="2926" max="2926" width="15.5" bestFit="1" customWidth="1"/>
    <col min="2927" max="2927" width="15.375" bestFit="1" customWidth="1"/>
    <col min="2928" max="2928" width="17.375" bestFit="1" customWidth="1"/>
    <col min="2929" max="2929" width="15.875" bestFit="1" customWidth="1"/>
    <col min="2930" max="2930" width="15.5" bestFit="1" customWidth="1"/>
    <col min="2931" max="2931" width="15.375" bestFit="1" customWidth="1"/>
    <col min="2932" max="2932" width="17.375" bestFit="1" customWidth="1"/>
    <col min="2933" max="2933" width="15.875" bestFit="1" customWidth="1"/>
    <col min="2934" max="2934" width="15.5" bestFit="1" customWidth="1"/>
    <col min="2935" max="2935" width="15.375" bestFit="1" customWidth="1"/>
    <col min="2936" max="2936" width="17.375" bestFit="1" customWidth="1"/>
    <col min="2937" max="2937" width="15.875" bestFit="1" customWidth="1"/>
    <col min="2938" max="2938" width="15.5" bestFit="1" customWidth="1"/>
    <col min="2939" max="2939" width="15.375" bestFit="1" customWidth="1"/>
    <col min="2940" max="2940" width="17.375" bestFit="1" customWidth="1"/>
    <col min="2941" max="2941" width="15.875" bestFit="1" customWidth="1"/>
    <col min="2942" max="2942" width="15.5" bestFit="1" customWidth="1"/>
    <col min="2943" max="2943" width="15.375" bestFit="1" customWidth="1"/>
    <col min="2944" max="2944" width="17.375" bestFit="1" customWidth="1"/>
    <col min="2945" max="2945" width="15.875" bestFit="1" customWidth="1"/>
    <col min="2946" max="2946" width="15.5" bestFit="1" customWidth="1"/>
    <col min="2947" max="2947" width="15.375" bestFit="1" customWidth="1"/>
    <col min="2948" max="2948" width="17.375" bestFit="1" customWidth="1"/>
    <col min="2949" max="2949" width="15.875" bestFit="1" customWidth="1"/>
    <col min="2950" max="2950" width="15.5" bestFit="1" customWidth="1"/>
    <col min="2951" max="2951" width="15.375" bestFit="1" customWidth="1"/>
    <col min="2952" max="2952" width="17.375" bestFit="1" customWidth="1"/>
    <col min="2953" max="2953" width="15.875" bestFit="1" customWidth="1"/>
    <col min="2954" max="2954" width="15.5" bestFit="1" customWidth="1"/>
    <col min="2955" max="2955" width="15.375" bestFit="1" customWidth="1"/>
    <col min="2956" max="2956" width="17.375" bestFit="1" customWidth="1"/>
    <col min="2957" max="2957" width="15.875" bestFit="1" customWidth="1"/>
    <col min="2958" max="2958" width="15.5" bestFit="1" customWidth="1"/>
    <col min="2959" max="2959" width="15.375" bestFit="1" customWidth="1"/>
    <col min="2960" max="2960" width="17.375" bestFit="1" customWidth="1"/>
    <col min="2961" max="2961" width="15.875" bestFit="1" customWidth="1"/>
    <col min="2962" max="2962" width="15.5" bestFit="1" customWidth="1"/>
    <col min="2963" max="2963" width="15.375" bestFit="1" customWidth="1"/>
    <col min="2964" max="2964" width="17.375" bestFit="1" customWidth="1"/>
    <col min="2965" max="2965" width="15.875" bestFit="1" customWidth="1"/>
    <col min="2966" max="2966" width="15.5" bestFit="1" customWidth="1"/>
    <col min="2967" max="2967" width="15.375" bestFit="1" customWidth="1"/>
    <col min="2968" max="2968" width="17.375" bestFit="1" customWidth="1"/>
    <col min="2969" max="2969" width="15.875" bestFit="1" customWidth="1"/>
    <col min="2970" max="2970" width="15.5" bestFit="1" customWidth="1"/>
    <col min="2971" max="2971" width="15.375" bestFit="1" customWidth="1"/>
    <col min="2972" max="2972" width="17.375" bestFit="1" customWidth="1"/>
    <col min="2973" max="2973" width="15.875" bestFit="1" customWidth="1"/>
    <col min="2974" max="2974" width="15.5" bestFit="1" customWidth="1"/>
    <col min="2975" max="2975" width="15.375" bestFit="1" customWidth="1"/>
    <col min="2976" max="2976" width="17.375" bestFit="1" customWidth="1"/>
    <col min="2977" max="2977" width="15.875" bestFit="1" customWidth="1"/>
    <col min="2978" max="2978" width="15.5" bestFit="1" customWidth="1"/>
    <col min="2979" max="2979" width="15.375" bestFit="1" customWidth="1"/>
    <col min="2980" max="2980" width="17.375" bestFit="1" customWidth="1"/>
    <col min="2981" max="2981" width="15.875" bestFit="1" customWidth="1"/>
    <col min="2982" max="2982" width="15.5" bestFit="1" customWidth="1"/>
    <col min="2983" max="2983" width="15.375" bestFit="1" customWidth="1"/>
    <col min="2984" max="2984" width="17.375" bestFit="1" customWidth="1"/>
    <col min="2985" max="2985" width="15.875" bestFit="1" customWidth="1"/>
    <col min="2986" max="2986" width="15.5" bestFit="1" customWidth="1"/>
    <col min="2987" max="2987" width="15.375" bestFit="1" customWidth="1"/>
    <col min="2988" max="2988" width="17.375" bestFit="1" customWidth="1"/>
    <col min="2989" max="2989" width="15.875" bestFit="1" customWidth="1"/>
    <col min="2990" max="2990" width="15.5" bestFit="1" customWidth="1"/>
    <col min="2991" max="2991" width="15.375" bestFit="1" customWidth="1"/>
    <col min="2992" max="2992" width="17.375" bestFit="1" customWidth="1"/>
    <col min="2993" max="2993" width="15.875" bestFit="1" customWidth="1"/>
    <col min="2994" max="2994" width="15.5" bestFit="1" customWidth="1"/>
    <col min="2995" max="2995" width="15.375" bestFit="1" customWidth="1"/>
    <col min="2996" max="2996" width="17.375" bestFit="1" customWidth="1"/>
    <col min="2997" max="2997" width="15.875" bestFit="1" customWidth="1"/>
    <col min="2998" max="2998" width="15.5" bestFit="1" customWidth="1"/>
    <col min="2999" max="2999" width="15.375" bestFit="1" customWidth="1"/>
    <col min="3000" max="3000" width="17.375" bestFit="1" customWidth="1"/>
    <col min="3001" max="3001" width="15.875" bestFit="1" customWidth="1"/>
    <col min="3002" max="3002" width="15.5" bestFit="1" customWidth="1"/>
    <col min="3003" max="3003" width="15.375" bestFit="1" customWidth="1"/>
    <col min="3004" max="3004" width="17.375" bestFit="1" customWidth="1"/>
    <col min="3005" max="3005" width="15.875" bestFit="1" customWidth="1"/>
    <col min="3006" max="3006" width="15.5" bestFit="1" customWidth="1"/>
    <col min="3007" max="3007" width="15.375" bestFit="1" customWidth="1"/>
    <col min="3008" max="3008" width="17.375" bestFit="1" customWidth="1"/>
    <col min="3009" max="3009" width="15.875" bestFit="1" customWidth="1"/>
    <col min="3010" max="3010" width="15.5" bestFit="1" customWidth="1"/>
    <col min="3011" max="3011" width="15.375" bestFit="1" customWidth="1"/>
    <col min="3012" max="3012" width="17.375" bestFit="1" customWidth="1"/>
    <col min="3013" max="3013" width="15.875" bestFit="1" customWidth="1"/>
    <col min="3014" max="3014" width="15.5" bestFit="1" customWidth="1"/>
    <col min="3015" max="3015" width="15.375" bestFit="1" customWidth="1"/>
    <col min="3016" max="3016" width="17.375" bestFit="1" customWidth="1"/>
    <col min="3017" max="3017" width="15.875" bestFit="1" customWidth="1"/>
    <col min="3018" max="3018" width="15.5" bestFit="1" customWidth="1"/>
    <col min="3019" max="3019" width="15.375" bestFit="1" customWidth="1"/>
    <col min="3020" max="3020" width="17.375" bestFit="1" customWidth="1"/>
    <col min="3021" max="3021" width="15.875" bestFit="1" customWidth="1"/>
    <col min="3022" max="3022" width="15.5" bestFit="1" customWidth="1"/>
    <col min="3023" max="3023" width="15.375" bestFit="1" customWidth="1"/>
    <col min="3024" max="3024" width="17.375" bestFit="1" customWidth="1"/>
    <col min="3025" max="3025" width="15.875" bestFit="1" customWidth="1"/>
    <col min="3026" max="3026" width="15.5" bestFit="1" customWidth="1"/>
    <col min="3027" max="3027" width="15.375" bestFit="1" customWidth="1"/>
    <col min="3028" max="3028" width="17.375" bestFit="1" customWidth="1"/>
    <col min="3029" max="3029" width="15.875" bestFit="1" customWidth="1"/>
    <col min="3030" max="3030" width="15.5" bestFit="1" customWidth="1"/>
    <col min="3031" max="3031" width="15.375" bestFit="1" customWidth="1"/>
    <col min="3032" max="3032" width="17.375" bestFit="1" customWidth="1"/>
    <col min="3033" max="3033" width="15.875" bestFit="1" customWidth="1"/>
    <col min="3034" max="3034" width="15.5" bestFit="1" customWidth="1"/>
    <col min="3035" max="3035" width="15.375" bestFit="1" customWidth="1"/>
    <col min="3036" max="3036" width="17.375" bestFit="1" customWidth="1"/>
    <col min="3037" max="3037" width="15.875" bestFit="1" customWidth="1"/>
    <col min="3038" max="3038" width="15.5" bestFit="1" customWidth="1"/>
    <col min="3039" max="3039" width="15.375" bestFit="1" customWidth="1"/>
    <col min="3040" max="3040" width="17.375" bestFit="1" customWidth="1"/>
    <col min="3041" max="3041" width="15.875" bestFit="1" customWidth="1"/>
    <col min="3042" max="3042" width="15.5" bestFit="1" customWidth="1"/>
    <col min="3043" max="3043" width="15.375" bestFit="1" customWidth="1"/>
    <col min="3044" max="3044" width="17.375" bestFit="1" customWidth="1"/>
    <col min="3045" max="3045" width="15.875" bestFit="1" customWidth="1"/>
    <col min="3046" max="3046" width="15.5" bestFit="1" customWidth="1"/>
    <col min="3047" max="3047" width="15.375" bestFit="1" customWidth="1"/>
    <col min="3048" max="3048" width="17.375" bestFit="1" customWidth="1"/>
    <col min="3049" max="3049" width="15.875" bestFit="1" customWidth="1"/>
    <col min="3050" max="3050" width="15.5" bestFit="1" customWidth="1"/>
    <col min="3051" max="3051" width="15.375" bestFit="1" customWidth="1"/>
    <col min="3052" max="3052" width="17.375" bestFit="1" customWidth="1"/>
    <col min="3053" max="3053" width="15.875" bestFit="1" customWidth="1"/>
    <col min="3054" max="3054" width="15.5" bestFit="1" customWidth="1"/>
    <col min="3055" max="3055" width="15.375" bestFit="1" customWidth="1"/>
    <col min="3056" max="3056" width="17.375" bestFit="1" customWidth="1"/>
    <col min="3057" max="3057" width="15.875" bestFit="1" customWidth="1"/>
    <col min="3058" max="3058" width="15.5" bestFit="1" customWidth="1"/>
    <col min="3059" max="3059" width="15.375" bestFit="1" customWidth="1"/>
    <col min="3060" max="3060" width="17.375" bestFit="1" customWidth="1"/>
    <col min="3061" max="3061" width="15.875" bestFit="1" customWidth="1"/>
    <col min="3062" max="3062" width="15.5" bestFit="1" customWidth="1"/>
    <col min="3063" max="3063" width="15.375" bestFit="1" customWidth="1"/>
    <col min="3064" max="3064" width="17.375" bestFit="1" customWidth="1"/>
    <col min="3065" max="3065" width="15.875" bestFit="1" customWidth="1"/>
    <col min="3066" max="3066" width="15.5" bestFit="1" customWidth="1"/>
    <col min="3067" max="3067" width="15.375" bestFit="1" customWidth="1"/>
    <col min="3068" max="3068" width="17.375" bestFit="1" customWidth="1"/>
    <col min="3069" max="3069" width="15.875" bestFit="1" customWidth="1"/>
    <col min="3070" max="3070" width="15.5" bestFit="1" customWidth="1"/>
    <col min="3071" max="3071" width="15.375" bestFit="1" customWidth="1"/>
    <col min="3072" max="3072" width="17.375" bestFit="1" customWidth="1"/>
    <col min="3073" max="3073" width="15.875" bestFit="1" customWidth="1"/>
    <col min="3074" max="3074" width="15.5" bestFit="1" customWidth="1"/>
    <col min="3075" max="3075" width="15.375" bestFit="1" customWidth="1"/>
    <col min="3076" max="3076" width="17.375" bestFit="1" customWidth="1"/>
    <col min="3077" max="3077" width="15.875" bestFit="1" customWidth="1"/>
    <col min="3078" max="3078" width="15.5" bestFit="1" customWidth="1"/>
    <col min="3079" max="3079" width="15.375" bestFit="1" customWidth="1"/>
    <col min="3080" max="3080" width="17.375" bestFit="1" customWidth="1"/>
    <col min="3081" max="3081" width="15.875" bestFit="1" customWidth="1"/>
    <col min="3082" max="3082" width="15.5" bestFit="1" customWidth="1"/>
    <col min="3083" max="3083" width="15.375" bestFit="1" customWidth="1"/>
    <col min="3084" max="3084" width="17.375" bestFit="1" customWidth="1"/>
    <col min="3085" max="3085" width="15.875" bestFit="1" customWidth="1"/>
    <col min="3086" max="3086" width="15.5" bestFit="1" customWidth="1"/>
    <col min="3087" max="3087" width="15.375" bestFit="1" customWidth="1"/>
    <col min="3088" max="3088" width="17.375" bestFit="1" customWidth="1"/>
    <col min="3089" max="3089" width="15.875" bestFit="1" customWidth="1"/>
    <col min="3090" max="3090" width="15.5" bestFit="1" customWidth="1"/>
    <col min="3091" max="3091" width="15.375" bestFit="1" customWidth="1"/>
    <col min="3092" max="3092" width="17.375" bestFit="1" customWidth="1"/>
    <col min="3093" max="3093" width="15.875" bestFit="1" customWidth="1"/>
    <col min="3094" max="3094" width="15.5" bestFit="1" customWidth="1"/>
    <col min="3095" max="3095" width="15.375" bestFit="1" customWidth="1"/>
    <col min="3096" max="3096" width="17.375" bestFit="1" customWidth="1"/>
    <col min="3097" max="3097" width="15.875" bestFit="1" customWidth="1"/>
    <col min="3098" max="3098" width="15.5" bestFit="1" customWidth="1"/>
    <col min="3099" max="3099" width="15.375" bestFit="1" customWidth="1"/>
    <col min="3100" max="3100" width="17.375" bestFit="1" customWidth="1"/>
    <col min="3101" max="3101" width="15.875" bestFit="1" customWidth="1"/>
    <col min="3102" max="3102" width="15.5" bestFit="1" customWidth="1"/>
    <col min="3103" max="3103" width="15.375" bestFit="1" customWidth="1"/>
    <col min="3104" max="3104" width="17.375" bestFit="1" customWidth="1"/>
    <col min="3105" max="3105" width="15.875" bestFit="1" customWidth="1"/>
    <col min="3106" max="3106" width="15.5" bestFit="1" customWidth="1"/>
    <col min="3107" max="3107" width="15.375" bestFit="1" customWidth="1"/>
    <col min="3108" max="3108" width="17.375" bestFit="1" customWidth="1"/>
    <col min="3109" max="3109" width="15.875" bestFit="1" customWidth="1"/>
    <col min="3110" max="3110" width="15.5" bestFit="1" customWidth="1"/>
    <col min="3111" max="3111" width="15.375" bestFit="1" customWidth="1"/>
    <col min="3112" max="3112" width="17.375" bestFit="1" customWidth="1"/>
    <col min="3113" max="3113" width="15.875" bestFit="1" customWidth="1"/>
    <col min="3114" max="3114" width="15.5" bestFit="1" customWidth="1"/>
    <col min="3115" max="3115" width="15.375" bestFit="1" customWidth="1"/>
    <col min="3116" max="3116" width="17.375" bestFit="1" customWidth="1"/>
    <col min="3117" max="3117" width="15.875" bestFit="1" customWidth="1"/>
    <col min="3118" max="3118" width="15.5" bestFit="1" customWidth="1"/>
    <col min="3119" max="3119" width="15.375" bestFit="1" customWidth="1"/>
    <col min="3120" max="3120" width="17.375" bestFit="1" customWidth="1"/>
    <col min="3121" max="3121" width="15.875" bestFit="1" customWidth="1"/>
    <col min="3122" max="3122" width="15.5" bestFit="1" customWidth="1"/>
    <col min="3123" max="3123" width="15.375" bestFit="1" customWidth="1"/>
    <col min="3124" max="3124" width="17.375" bestFit="1" customWidth="1"/>
    <col min="3125" max="3125" width="15.875" bestFit="1" customWidth="1"/>
    <col min="3126" max="3126" width="15.5" bestFit="1" customWidth="1"/>
    <col min="3127" max="3127" width="15.375" bestFit="1" customWidth="1"/>
    <col min="3128" max="3128" width="17.375" bestFit="1" customWidth="1"/>
    <col min="3129" max="3129" width="15.875" bestFit="1" customWidth="1"/>
    <col min="3130" max="3130" width="15.5" bestFit="1" customWidth="1"/>
    <col min="3131" max="3131" width="15.375" bestFit="1" customWidth="1"/>
    <col min="3132" max="3132" width="17.375" bestFit="1" customWidth="1"/>
    <col min="3133" max="3133" width="15.875" bestFit="1" customWidth="1"/>
    <col min="3134" max="3134" width="15.5" bestFit="1" customWidth="1"/>
    <col min="3135" max="3135" width="15.375" bestFit="1" customWidth="1"/>
    <col min="3136" max="3136" width="17.375" bestFit="1" customWidth="1"/>
    <col min="3137" max="3137" width="15.875" bestFit="1" customWidth="1"/>
    <col min="3138" max="3138" width="15.5" bestFit="1" customWidth="1"/>
    <col min="3139" max="3139" width="15.375" bestFit="1" customWidth="1"/>
    <col min="3140" max="3140" width="17.375" bestFit="1" customWidth="1"/>
    <col min="3141" max="3141" width="15.875" bestFit="1" customWidth="1"/>
    <col min="3142" max="3142" width="15.5" bestFit="1" customWidth="1"/>
    <col min="3143" max="3143" width="15.375" bestFit="1" customWidth="1"/>
    <col min="3144" max="3144" width="17.375" bestFit="1" customWidth="1"/>
    <col min="3145" max="3145" width="15.875" bestFit="1" customWidth="1"/>
    <col min="3146" max="3146" width="15.5" bestFit="1" customWidth="1"/>
    <col min="3147" max="3147" width="15.375" bestFit="1" customWidth="1"/>
    <col min="3148" max="3148" width="17.375" bestFit="1" customWidth="1"/>
    <col min="3149" max="3149" width="15.875" bestFit="1" customWidth="1"/>
    <col min="3150" max="3150" width="15.5" bestFit="1" customWidth="1"/>
    <col min="3151" max="3151" width="15.375" bestFit="1" customWidth="1"/>
    <col min="3152" max="3152" width="17.375" bestFit="1" customWidth="1"/>
    <col min="3153" max="3153" width="15.875" bestFit="1" customWidth="1"/>
    <col min="3154" max="3154" width="15.5" bestFit="1" customWidth="1"/>
    <col min="3155" max="3155" width="15.375" bestFit="1" customWidth="1"/>
    <col min="3156" max="3156" width="17.375" bestFit="1" customWidth="1"/>
    <col min="3157" max="3157" width="15.875" bestFit="1" customWidth="1"/>
    <col min="3158" max="3158" width="15.5" bestFit="1" customWidth="1"/>
    <col min="3159" max="3159" width="15.375" bestFit="1" customWidth="1"/>
    <col min="3160" max="3160" width="17.375" bestFit="1" customWidth="1"/>
    <col min="3161" max="3161" width="15.875" bestFit="1" customWidth="1"/>
    <col min="3162" max="3162" width="15.5" bestFit="1" customWidth="1"/>
    <col min="3163" max="3163" width="15.375" bestFit="1" customWidth="1"/>
    <col min="3164" max="3164" width="17.375" bestFit="1" customWidth="1"/>
    <col min="3165" max="3165" width="15.875" bestFit="1" customWidth="1"/>
    <col min="3166" max="3166" width="15.5" bestFit="1" customWidth="1"/>
    <col min="3167" max="3167" width="15.375" bestFit="1" customWidth="1"/>
    <col min="3168" max="3168" width="17.375" bestFit="1" customWidth="1"/>
    <col min="3169" max="3169" width="15.875" bestFit="1" customWidth="1"/>
    <col min="3170" max="3170" width="15.5" bestFit="1" customWidth="1"/>
    <col min="3171" max="3171" width="15.375" bestFit="1" customWidth="1"/>
    <col min="3172" max="3172" width="17.375" bestFit="1" customWidth="1"/>
    <col min="3173" max="3173" width="15.875" bestFit="1" customWidth="1"/>
    <col min="3174" max="3174" width="15.5" bestFit="1" customWidth="1"/>
    <col min="3175" max="3175" width="15.375" bestFit="1" customWidth="1"/>
    <col min="3176" max="3176" width="17.375" bestFit="1" customWidth="1"/>
    <col min="3177" max="3177" width="15.875" bestFit="1" customWidth="1"/>
    <col min="3178" max="3178" width="15.5" bestFit="1" customWidth="1"/>
    <col min="3179" max="3179" width="15.375" bestFit="1" customWidth="1"/>
    <col min="3180" max="3180" width="17.375" bestFit="1" customWidth="1"/>
    <col min="3181" max="3181" width="15.875" bestFit="1" customWidth="1"/>
    <col min="3182" max="3182" width="15.5" bestFit="1" customWidth="1"/>
    <col min="3183" max="3183" width="15.375" bestFit="1" customWidth="1"/>
    <col min="3184" max="3184" width="17.375" bestFit="1" customWidth="1"/>
    <col min="3185" max="3185" width="15.875" bestFit="1" customWidth="1"/>
    <col min="3186" max="3186" width="15.5" bestFit="1" customWidth="1"/>
    <col min="3187" max="3187" width="15.375" bestFit="1" customWidth="1"/>
    <col min="3188" max="3188" width="17.375" bestFit="1" customWidth="1"/>
    <col min="3189" max="3189" width="15.875" bestFit="1" customWidth="1"/>
    <col min="3190" max="3190" width="15.5" bestFit="1" customWidth="1"/>
    <col min="3191" max="3191" width="15.375" bestFit="1" customWidth="1"/>
    <col min="3192" max="3192" width="17.375" bestFit="1" customWidth="1"/>
    <col min="3193" max="3193" width="15.875" bestFit="1" customWidth="1"/>
    <col min="3194" max="3194" width="15.5" bestFit="1" customWidth="1"/>
    <col min="3195" max="3195" width="15.375" bestFit="1" customWidth="1"/>
    <col min="3196" max="3196" width="17.375" bestFit="1" customWidth="1"/>
    <col min="3197" max="3197" width="15.875" bestFit="1" customWidth="1"/>
    <col min="3198" max="3198" width="15.5" bestFit="1" customWidth="1"/>
    <col min="3199" max="3199" width="15.375" bestFit="1" customWidth="1"/>
    <col min="3200" max="3200" width="17.375" bestFit="1" customWidth="1"/>
    <col min="3201" max="3201" width="15.875" bestFit="1" customWidth="1"/>
    <col min="3202" max="3202" width="15.5" bestFit="1" customWidth="1"/>
    <col min="3203" max="3203" width="15.375" bestFit="1" customWidth="1"/>
    <col min="3204" max="3204" width="17.375" bestFit="1" customWidth="1"/>
    <col min="3205" max="3205" width="15.875" bestFit="1" customWidth="1"/>
    <col min="3206" max="3206" width="15.5" bestFit="1" customWidth="1"/>
    <col min="3207" max="3207" width="15.375" bestFit="1" customWidth="1"/>
    <col min="3208" max="3208" width="17.375" bestFit="1" customWidth="1"/>
    <col min="3209" max="3209" width="15.875" bestFit="1" customWidth="1"/>
    <col min="3210" max="3210" width="15.5" bestFit="1" customWidth="1"/>
    <col min="3211" max="3211" width="15.375" bestFit="1" customWidth="1"/>
    <col min="3212" max="3212" width="17.375" bestFit="1" customWidth="1"/>
    <col min="3213" max="3213" width="15.875" bestFit="1" customWidth="1"/>
    <col min="3214" max="3214" width="15.5" bestFit="1" customWidth="1"/>
    <col min="3215" max="3215" width="15.375" bestFit="1" customWidth="1"/>
    <col min="3216" max="3216" width="17.375" bestFit="1" customWidth="1"/>
    <col min="3217" max="3217" width="15.875" bestFit="1" customWidth="1"/>
    <col min="3218" max="3218" width="15.5" bestFit="1" customWidth="1"/>
    <col min="3219" max="3219" width="15.375" bestFit="1" customWidth="1"/>
    <col min="3220" max="3220" width="17.375" bestFit="1" customWidth="1"/>
    <col min="3221" max="3221" width="15.875" bestFit="1" customWidth="1"/>
    <col min="3222" max="3222" width="15.5" bestFit="1" customWidth="1"/>
    <col min="3223" max="3223" width="15.375" bestFit="1" customWidth="1"/>
    <col min="3224" max="3224" width="17.375" bestFit="1" customWidth="1"/>
    <col min="3225" max="3225" width="15.875" bestFit="1" customWidth="1"/>
    <col min="3226" max="3226" width="15.5" bestFit="1" customWidth="1"/>
    <col min="3227" max="3227" width="15.375" bestFit="1" customWidth="1"/>
    <col min="3228" max="3228" width="17.375" bestFit="1" customWidth="1"/>
    <col min="3229" max="3229" width="15.875" bestFit="1" customWidth="1"/>
    <col min="3230" max="3230" width="15.5" bestFit="1" customWidth="1"/>
    <col min="3231" max="3231" width="15.375" bestFit="1" customWidth="1"/>
    <col min="3232" max="3232" width="17.375" bestFit="1" customWidth="1"/>
    <col min="3233" max="3233" width="15.875" bestFit="1" customWidth="1"/>
    <col min="3234" max="3234" width="15.5" bestFit="1" customWidth="1"/>
    <col min="3235" max="3235" width="15.375" bestFit="1" customWidth="1"/>
    <col min="3236" max="3236" width="17.375" bestFit="1" customWidth="1"/>
    <col min="3237" max="3237" width="15.875" bestFit="1" customWidth="1"/>
    <col min="3238" max="3238" width="15.5" bestFit="1" customWidth="1"/>
    <col min="3239" max="3239" width="15.375" bestFit="1" customWidth="1"/>
    <col min="3240" max="3240" width="17.375" bestFit="1" customWidth="1"/>
    <col min="3241" max="3241" width="15.875" bestFit="1" customWidth="1"/>
    <col min="3242" max="3242" width="15.5" bestFit="1" customWidth="1"/>
    <col min="3243" max="3243" width="15.375" bestFit="1" customWidth="1"/>
    <col min="3244" max="3244" width="17.375" bestFit="1" customWidth="1"/>
    <col min="3245" max="3245" width="15.875" bestFit="1" customWidth="1"/>
    <col min="3246" max="3246" width="15.5" bestFit="1" customWidth="1"/>
    <col min="3247" max="3247" width="15.375" bestFit="1" customWidth="1"/>
    <col min="3248" max="3248" width="17.375" bestFit="1" customWidth="1"/>
    <col min="3249" max="3249" width="15.875" bestFit="1" customWidth="1"/>
    <col min="3250" max="3250" width="15.5" bestFit="1" customWidth="1"/>
    <col min="3251" max="3251" width="15.375" bestFit="1" customWidth="1"/>
    <col min="3252" max="3252" width="17.375" bestFit="1" customWidth="1"/>
    <col min="3253" max="3253" width="15.875" bestFit="1" customWidth="1"/>
    <col min="3254" max="3254" width="15.5" bestFit="1" customWidth="1"/>
    <col min="3255" max="3255" width="15.375" bestFit="1" customWidth="1"/>
    <col min="3256" max="3256" width="17.375" bestFit="1" customWidth="1"/>
    <col min="3257" max="3257" width="15.875" bestFit="1" customWidth="1"/>
    <col min="3258" max="3258" width="15.5" bestFit="1" customWidth="1"/>
    <col min="3259" max="3259" width="15.375" bestFit="1" customWidth="1"/>
    <col min="3260" max="3260" width="17.375" bestFit="1" customWidth="1"/>
    <col min="3261" max="3261" width="15.875" bestFit="1" customWidth="1"/>
    <col min="3262" max="3262" width="15.5" bestFit="1" customWidth="1"/>
    <col min="3263" max="3263" width="15.375" bestFit="1" customWidth="1"/>
    <col min="3264" max="3264" width="17.375" bestFit="1" customWidth="1"/>
    <col min="3265" max="3265" width="15.875" bestFit="1" customWidth="1"/>
    <col min="3266" max="3266" width="15.5" bestFit="1" customWidth="1"/>
    <col min="3267" max="3267" width="15.375" bestFit="1" customWidth="1"/>
    <col min="3268" max="3268" width="17.375" bestFit="1" customWidth="1"/>
    <col min="3269" max="3269" width="15.875" bestFit="1" customWidth="1"/>
    <col min="3270" max="3270" width="15.5" bestFit="1" customWidth="1"/>
    <col min="3271" max="3271" width="15.375" bestFit="1" customWidth="1"/>
    <col min="3272" max="3272" width="17.375" bestFit="1" customWidth="1"/>
    <col min="3273" max="3273" width="15.875" bestFit="1" customWidth="1"/>
    <col min="3274" max="3274" width="15.5" bestFit="1" customWidth="1"/>
    <col min="3275" max="3275" width="15.375" bestFit="1" customWidth="1"/>
    <col min="3276" max="3276" width="17.375" bestFit="1" customWidth="1"/>
    <col min="3277" max="3277" width="15.875" bestFit="1" customWidth="1"/>
    <col min="3278" max="3278" width="15.5" bestFit="1" customWidth="1"/>
    <col min="3279" max="3279" width="15.375" bestFit="1" customWidth="1"/>
    <col min="3280" max="3280" width="17.375" bestFit="1" customWidth="1"/>
    <col min="3281" max="3281" width="15.875" bestFit="1" customWidth="1"/>
    <col min="3282" max="3282" width="15.5" bestFit="1" customWidth="1"/>
    <col min="3283" max="3283" width="15.375" bestFit="1" customWidth="1"/>
    <col min="3284" max="3284" width="17.375" bestFit="1" customWidth="1"/>
    <col min="3285" max="3285" width="15.875" bestFit="1" customWidth="1"/>
    <col min="3286" max="3286" width="15.5" bestFit="1" customWidth="1"/>
    <col min="3287" max="3287" width="15.375" bestFit="1" customWidth="1"/>
    <col min="3288" max="3288" width="17.375" bestFit="1" customWidth="1"/>
    <col min="3289" max="3289" width="15.875" bestFit="1" customWidth="1"/>
    <col min="3290" max="3290" width="15.5" bestFit="1" customWidth="1"/>
    <col min="3291" max="3291" width="15.375" bestFit="1" customWidth="1"/>
    <col min="3292" max="3292" width="17.375" bestFit="1" customWidth="1"/>
    <col min="3293" max="3293" width="15.875" bestFit="1" customWidth="1"/>
    <col min="3294" max="3294" width="15.5" bestFit="1" customWidth="1"/>
    <col min="3295" max="3295" width="15.375" bestFit="1" customWidth="1"/>
    <col min="3296" max="3296" width="17.375" bestFit="1" customWidth="1"/>
    <col min="3297" max="3297" width="15.875" bestFit="1" customWidth="1"/>
    <col min="3298" max="3298" width="15.5" bestFit="1" customWidth="1"/>
    <col min="3299" max="3299" width="15.375" bestFit="1" customWidth="1"/>
    <col min="3300" max="3300" width="17.375" bestFit="1" customWidth="1"/>
    <col min="3301" max="3301" width="15.875" bestFit="1" customWidth="1"/>
    <col min="3302" max="3302" width="15.5" bestFit="1" customWidth="1"/>
    <col min="3303" max="3303" width="15.375" bestFit="1" customWidth="1"/>
    <col min="3304" max="3304" width="17.375" bestFit="1" customWidth="1"/>
    <col min="3305" max="3305" width="15.875" bestFit="1" customWidth="1"/>
    <col min="3306" max="3306" width="15.5" bestFit="1" customWidth="1"/>
    <col min="3307" max="3307" width="15.375" bestFit="1" customWidth="1"/>
    <col min="3308" max="3308" width="17.375" bestFit="1" customWidth="1"/>
    <col min="3309" max="3309" width="15.875" bestFit="1" customWidth="1"/>
    <col min="3310" max="3310" width="15.5" bestFit="1" customWidth="1"/>
    <col min="3311" max="3311" width="15.375" bestFit="1" customWidth="1"/>
    <col min="3312" max="3312" width="17.375" bestFit="1" customWidth="1"/>
    <col min="3313" max="3313" width="15.875" bestFit="1" customWidth="1"/>
    <col min="3314" max="3314" width="15.5" bestFit="1" customWidth="1"/>
    <col min="3315" max="3315" width="15.375" bestFit="1" customWidth="1"/>
    <col min="3316" max="3316" width="17.375" bestFit="1" customWidth="1"/>
    <col min="3317" max="3317" width="15.875" bestFit="1" customWidth="1"/>
    <col min="3318" max="3318" width="15.5" bestFit="1" customWidth="1"/>
    <col min="3319" max="3319" width="15.375" bestFit="1" customWidth="1"/>
    <col min="3320" max="3320" width="17.375" bestFit="1" customWidth="1"/>
    <col min="3321" max="3321" width="15.875" bestFit="1" customWidth="1"/>
    <col min="3322" max="3322" width="15.5" bestFit="1" customWidth="1"/>
    <col min="3323" max="3323" width="15.375" bestFit="1" customWidth="1"/>
    <col min="3324" max="3324" width="17.375" bestFit="1" customWidth="1"/>
    <col min="3325" max="3325" width="15.875" bestFit="1" customWidth="1"/>
    <col min="3326" max="3326" width="15.5" bestFit="1" customWidth="1"/>
    <col min="3327" max="3327" width="15.375" bestFit="1" customWidth="1"/>
    <col min="3328" max="3328" width="17.375" bestFit="1" customWidth="1"/>
    <col min="3329" max="3329" width="15.875" bestFit="1" customWidth="1"/>
    <col min="3330" max="3330" width="15.5" bestFit="1" customWidth="1"/>
    <col min="3331" max="3331" width="15.375" bestFit="1" customWidth="1"/>
    <col min="3332" max="3332" width="17.375" bestFit="1" customWidth="1"/>
    <col min="3333" max="3333" width="15.875" bestFit="1" customWidth="1"/>
    <col min="3334" max="3334" width="15.5" bestFit="1" customWidth="1"/>
    <col min="3335" max="3335" width="15.375" bestFit="1" customWidth="1"/>
    <col min="3336" max="3336" width="17.375" bestFit="1" customWidth="1"/>
    <col min="3337" max="3337" width="15.875" bestFit="1" customWidth="1"/>
    <col min="3338" max="3338" width="15.5" bestFit="1" customWidth="1"/>
    <col min="3339" max="3339" width="15.375" bestFit="1" customWidth="1"/>
    <col min="3340" max="3340" width="17.375" bestFit="1" customWidth="1"/>
    <col min="3341" max="3341" width="15.875" bestFit="1" customWidth="1"/>
    <col min="3342" max="3342" width="15.5" bestFit="1" customWidth="1"/>
    <col min="3343" max="3343" width="15.375" bestFit="1" customWidth="1"/>
    <col min="3344" max="3344" width="17.375" bestFit="1" customWidth="1"/>
    <col min="3345" max="3345" width="15.875" bestFit="1" customWidth="1"/>
    <col min="3346" max="3346" width="15.5" bestFit="1" customWidth="1"/>
    <col min="3347" max="3347" width="15.375" bestFit="1" customWidth="1"/>
    <col min="3348" max="3348" width="17.375" bestFit="1" customWidth="1"/>
    <col min="3349" max="3349" width="15.875" bestFit="1" customWidth="1"/>
    <col min="3350" max="3350" width="15.5" bestFit="1" customWidth="1"/>
    <col min="3351" max="3351" width="15.375" bestFit="1" customWidth="1"/>
    <col min="3352" max="3352" width="17.375" bestFit="1" customWidth="1"/>
    <col min="3353" max="3353" width="15.875" bestFit="1" customWidth="1"/>
    <col min="3354" max="3354" width="15.5" bestFit="1" customWidth="1"/>
    <col min="3355" max="3355" width="15.375" bestFit="1" customWidth="1"/>
    <col min="3356" max="3356" width="17.375" bestFit="1" customWidth="1"/>
    <col min="3357" max="3357" width="15.875" bestFit="1" customWidth="1"/>
    <col min="3358" max="3358" width="15.5" bestFit="1" customWidth="1"/>
    <col min="3359" max="3359" width="15.375" bestFit="1" customWidth="1"/>
    <col min="3360" max="3360" width="17.375" bestFit="1" customWidth="1"/>
    <col min="3361" max="3361" width="15.875" bestFit="1" customWidth="1"/>
    <col min="3362" max="3362" width="15.5" bestFit="1" customWidth="1"/>
    <col min="3363" max="3363" width="15.375" bestFit="1" customWidth="1"/>
    <col min="3364" max="3364" width="17.375" bestFit="1" customWidth="1"/>
    <col min="3365" max="3365" width="15.875" bestFit="1" customWidth="1"/>
    <col min="3366" max="3366" width="15.5" bestFit="1" customWidth="1"/>
    <col min="3367" max="3367" width="15.375" bestFit="1" customWidth="1"/>
    <col min="3368" max="3368" width="17.375" bestFit="1" customWidth="1"/>
    <col min="3369" max="3369" width="15.875" bestFit="1" customWidth="1"/>
    <col min="3370" max="3370" width="15.5" bestFit="1" customWidth="1"/>
    <col min="3371" max="3371" width="15.375" bestFit="1" customWidth="1"/>
    <col min="3372" max="3372" width="17.375" bestFit="1" customWidth="1"/>
    <col min="3373" max="3373" width="15.875" bestFit="1" customWidth="1"/>
    <col min="3374" max="3374" width="15.5" bestFit="1" customWidth="1"/>
    <col min="3375" max="3375" width="15.375" bestFit="1" customWidth="1"/>
    <col min="3376" max="3376" width="17.375" bestFit="1" customWidth="1"/>
    <col min="3377" max="3377" width="15.875" bestFit="1" customWidth="1"/>
    <col min="3378" max="3378" width="15.5" bestFit="1" customWidth="1"/>
    <col min="3379" max="3379" width="15.375" bestFit="1" customWidth="1"/>
    <col min="3380" max="3380" width="17.375" bestFit="1" customWidth="1"/>
    <col min="3381" max="3381" width="15.875" bestFit="1" customWidth="1"/>
    <col min="3382" max="3382" width="15.5" bestFit="1" customWidth="1"/>
    <col min="3383" max="3383" width="15.375" bestFit="1" customWidth="1"/>
    <col min="3384" max="3384" width="17.375" bestFit="1" customWidth="1"/>
    <col min="3385" max="3385" width="15.875" bestFit="1" customWidth="1"/>
    <col min="3386" max="3386" width="15.5" bestFit="1" customWidth="1"/>
    <col min="3387" max="3387" width="15.375" bestFit="1" customWidth="1"/>
    <col min="3388" max="3388" width="17.375" bestFit="1" customWidth="1"/>
    <col min="3389" max="3389" width="15.875" bestFit="1" customWidth="1"/>
    <col min="3390" max="3390" width="15.5" bestFit="1" customWidth="1"/>
    <col min="3391" max="3391" width="15.375" bestFit="1" customWidth="1"/>
    <col min="3392" max="3392" width="17.375" bestFit="1" customWidth="1"/>
    <col min="3393" max="3393" width="15.875" bestFit="1" customWidth="1"/>
    <col min="3394" max="3394" width="15.5" bestFit="1" customWidth="1"/>
    <col min="3395" max="3395" width="15.375" bestFit="1" customWidth="1"/>
    <col min="3396" max="3396" width="17.375" bestFit="1" customWidth="1"/>
    <col min="3397" max="3397" width="15.875" bestFit="1" customWidth="1"/>
    <col min="3398" max="3398" width="15.5" bestFit="1" customWidth="1"/>
    <col min="3399" max="3399" width="15.375" bestFit="1" customWidth="1"/>
    <col min="3400" max="3400" width="17.375" bestFit="1" customWidth="1"/>
    <col min="3401" max="3401" width="15.875" bestFit="1" customWidth="1"/>
    <col min="3402" max="3402" width="15.5" bestFit="1" customWidth="1"/>
    <col min="3403" max="3403" width="15.375" bestFit="1" customWidth="1"/>
    <col min="3404" max="3404" width="17.375" bestFit="1" customWidth="1"/>
    <col min="3405" max="3405" width="15.875" bestFit="1" customWidth="1"/>
    <col min="3406" max="3406" width="15.5" bestFit="1" customWidth="1"/>
    <col min="3407" max="3407" width="15.375" bestFit="1" customWidth="1"/>
    <col min="3408" max="3408" width="17.375" bestFit="1" customWidth="1"/>
    <col min="3409" max="3409" width="15.875" bestFit="1" customWidth="1"/>
    <col min="3410" max="3410" width="15.5" bestFit="1" customWidth="1"/>
    <col min="3411" max="3411" width="15.375" bestFit="1" customWidth="1"/>
    <col min="3412" max="3412" width="17.375" bestFit="1" customWidth="1"/>
    <col min="3413" max="3413" width="15.875" bestFit="1" customWidth="1"/>
    <col min="3414" max="3414" width="15.5" bestFit="1" customWidth="1"/>
    <col min="3415" max="3415" width="15.375" bestFit="1" customWidth="1"/>
    <col min="3416" max="3416" width="17.375" bestFit="1" customWidth="1"/>
    <col min="3417" max="3417" width="15.875" bestFit="1" customWidth="1"/>
    <col min="3418" max="3418" width="15.5" bestFit="1" customWidth="1"/>
    <col min="3419" max="3419" width="15.375" bestFit="1" customWidth="1"/>
    <col min="3420" max="3420" width="17.375" bestFit="1" customWidth="1"/>
    <col min="3421" max="3421" width="15.875" bestFit="1" customWidth="1"/>
    <col min="3422" max="3422" width="15.5" bestFit="1" customWidth="1"/>
    <col min="3423" max="3423" width="15.375" bestFit="1" customWidth="1"/>
    <col min="3424" max="3424" width="17.375" bestFit="1" customWidth="1"/>
    <col min="3425" max="3425" width="15.875" bestFit="1" customWidth="1"/>
    <col min="3426" max="3426" width="15.5" bestFit="1" customWidth="1"/>
    <col min="3427" max="3427" width="15.375" bestFit="1" customWidth="1"/>
    <col min="3428" max="3428" width="17.375" bestFit="1" customWidth="1"/>
    <col min="3429" max="3429" width="15.875" bestFit="1" customWidth="1"/>
    <col min="3430" max="3430" width="15.5" bestFit="1" customWidth="1"/>
    <col min="3431" max="3431" width="15.375" bestFit="1" customWidth="1"/>
    <col min="3432" max="3432" width="17.375" bestFit="1" customWidth="1"/>
    <col min="3433" max="3433" width="15.875" bestFit="1" customWidth="1"/>
    <col min="3434" max="3434" width="15.5" bestFit="1" customWidth="1"/>
    <col min="3435" max="3435" width="15.375" bestFit="1" customWidth="1"/>
    <col min="3436" max="3436" width="17.375" bestFit="1" customWidth="1"/>
    <col min="3437" max="3437" width="15.875" bestFit="1" customWidth="1"/>
    <col min="3438" max="3438" width="15.5" bestFit="1" customWidth="1"/>
    <col min="3439" max="3439" width="15.375" bestFit="1" customWidth="1"/>
    <col min="3440" max="3440" width="17.375" bestFit="1" customWidth="1"/>
    <col min="3441" max="3441" width="15.875" bestFit="1" customWidth="1"/>
    <col min="3442" max="3442" width="15.5" bestFit="1" customWidth="1"/>
    <col min="3443" max="3443" width="15.375" bestFit="1" customWidth="1"/>
    <col min="3444" max="3444" width="17.375" bestFit="1" customWidth="1"/>
    <col min="3445" max="3445" width="15.875" bestFit="1" customWidth="1"/>
    <col min="3446" max="3446" width="15.5" bestFit="1" customWidth="1"/>
    <col min="3447" max="3447" width="15.375" bestFit="1" customWidth="1"/>
    <col min="3448" max="3448" width="17.375" bestFit="1" customWidth="1"/>
    <col min="3449" max="3449" width="15.875" bestFit="1" customWidth="1"/>
    <col min="3450" max="3450" width="15.5" bestFit="1" customWidth="1"/>
    <col min="3451" max="3451" width="15.375" bestFit="1" customWidth="1"/>
    <col min="3452" max="3452" width="17.375" bestFit="1" customWidth="1"/>
    <col min="3453" max="3453" width="15.875" bestFit="1" customWidth="1"/>
    <col min="3454" max="3454" width="15.5" bestFit="1" customWidth="1"/>
    <col min="3455" max="3455" width="15.375" bestFit="1" customWidth="1"/>
    <col min="3456" max="3456" width="17.375" bestFit="1" customWidth="1"/>
    <col min="3457" max="3457" width="15.875" bestFit="1" customWidth="1"/>
    <col min="3458" max="3458" width="15.5" bestFit="1" customWidth="1"/>
    <col min="3459" max="3459" width="15.375" bestFit="1" customWidth="1"/>
    <col min="3460" max="3460" width="17.375" bestFit="1" customWidth="1"/>
    <col min="3461" max="3461" width="15.875" bestFit="1" customWidth="1"/>
    <col min="3462" max="3462" width="15.5" bestFit="1" customWidth="1"/>
    <col min="3463" max="3463" width="15.375" bestFit="1" customWidth="1"/>
    <col min="3464" max="3464" width="17.375" bestFit="1" customWidth="1"/>
    <col min="3465" max="3465" width="15.875" bestFit="1" customWidth="1"/>
    <col min="3466" max="3466" width="15.5" bestFit="1" customWidth="1"/>
    <col min="3467" max="3467" width="15.375" bestFit="1" customWidth="1"/>
    <col min="3468" max="3468" width="17.375" bestFit="1" customWidth="1"/>
    <col min="3469" max="3469" width="15.875" bestFit="1" customWidth="1"/>
    <col min="3470" max="3470" width="15.5" bestFit="1" customWidth="1"/>
    <col min="3471" max="3471" width="15.375" bestFit="1" customWidth="1"/>
    <col min="3472" max="3472" width="17.375" bestFit="1" customWidth="1"/>
    <col min="3473" max="3473" width="15.875" bestFit="1" customWidth="1"/>
    <col min="3474" max="3474" width="15.5" bestFit="1" customWidth="1"/>
    <col min="3475" max="3475" width="15.375" bestFit="1" customWidth="1"/>
    <col min="3476" max="3476" width="17.375" bestFit="1" customWidth="1"/>
    <col min="3477" max="3477" width="15.875" bestFit="1" customWidth="1"/>
    <col min="3478" max="3478" width="15.5" bestFit="1" customWidth="1"/>
    <col min="3479" max="3479" width="15.375" bestFit="1" customWidth="1"/>
    <col min="3480" max="3480" width="17.375" bestFit="1" customWidth="1"/>
    <col min="3481" max="3481" width="15.875" bestFit="1" customWidth="1"/>
    <col min="3482" max="3482" width="15.5" bestFit="1" customWidth="1"/>
    <col min="3483" max="3483" width="15.375" bestFit="1" customWidth="1"/>
    <col min="3484" max="3484" width="17.375" bestFit="1" customWidth="1"/>
    <col min="3485" max="3485" width="15.875" bestFit="1" customWidth="1"/>
    <col min="3486" max="3486" width="15.5" bestFit="1" customWidth="1"/>
    <col min="3487" max="3487" width="15.375" bestFit="1" customWidth="1"/>
    <col min="3488" max="3488" width="17.375" bestFit="1" customWidth="1"/>
    <col min="3489" max="3489" width="15.875" bestFit="1" customWidth="1"/>
    <col min="3490" max="3490" width="15.5" bestFit="1" customWidth="1"/>
    <col min="3491" max="3491" width="15.375" bestFit="1" customWidth="1"/>
    <col min="3492" max="3492" width="17.375" bestFit="1" customWidth="1"/>
    <col min="3493" max="3493" width="15.875" bestFit="1" customWidth="1"/>
    <col min="3494" max="3494" width="15.5" bestFit="1" customWidth="1"/>
    <col min="3495" max="3495" width="15.375" bestFit="1" customWidth="1"/>
    <col min="3496" max="3496" width="17.375" bestFit="1" customWidth="1"/>
    <col min="3497" max="3497" width="15.875" bestFit="1" customWidth="1"/>
    <col min="3498" max="3498" width="15.5" bestFit="1" customWidth="1"/>
    <col min="3499" max="3499" width="15.375" bestFit="1" customWidth="1"/>
    <col min="3500" max="3500" width="17.375" bestFit="1" customWidth="1"/>
    <col min="3501" max="3501" width="15.875" bestFit="1" customWidth="1"/>
    <col min="3502" max="3502" width="15.5" bestFit="1" customWidth="1"/>
    <col min="3503" max="3503" width="15.375" bestFit="1" customWidth="1"/>
    <col min="3504" max="3504" width="17.375" bestFit="1" customWidth="1"/>
    <col min="3505" max="3505" width="15.875" bestFit="1" customWidth="1"/>
    <col min="3506" max="3506" width="15.5" bestFit="1" customWidth="1"/>
    <col min="3507" max="3507" width="15.375" bestFit="1" customWidth="1"/>
    <col min="3508" max="3508" width="17.375" bestFit="1" customWidth="1"/>
    <col min="3509" max="3509" width="15.875" bestFit="1" customWidth="1"/>
    <col min="3510" max="3510" width="15.5" bestFit="1" customWidth="1"/>
    <col min="3511" max="3511" width="15.375" bestFit="1" customWidth="1"/>
    <col min="3512" max="3512" width="17.375" bestFit="1" customWidth="1"/>
    <col min="3513" max="3513" width="15.875" bestFit="1" customWidth="1"/>
    <col min="3514" max="3514" width="15.5" bestFit="1" customWidth="1"/>
    <col min="3515" max="3515" width="15.375" bestFit="1" customWidth="1"/>
    <col min="3516" max="3516" width="17.375" bestFit="1" customWidth="1"/>
    <col min="3517" max="3517" width="15.875" bestFit="1" customWidth="1"/>
    <col min="3518" max="3518" width="15.5" bestFit="1" customWidth="1"/>
    <col min="3519" max="3519" width="15.375" bestFit="1" customWidth="1"/>
    <col min="3520" max="3520" width="17.375" bestFit="1" customWidth="1"/>
    <col min="3521" max="3521" width="15.875" bestFit="1" customWidth="1"/>
    <col min="3522" max="3522" width="15.5" bestFit="1" customWidth="1"/>
    <col min="3523" max="3523" width="15.375" bestFit="1" customWidth="1"/>
    <col min="3524" max="3524" width="17.375" bestFit="1" customWidth="1"/>
    <col min="3525" max="3525" width="15.875" bestFit="1" customWidth="1"/>
    <col min="3526" max="3526" width="15.5" bestFit="1" customWidth="1"/>
    <col min="3527" max="3527" width="15.375" bestFit="1" customWidth="1"/>
    <col min="3528" max="3528" width="17.375" bestFit="1" customWidth="1"/>
    <col min="3529" max="3529" width="15.875" bestFit="1" customWidth="1"/>
    <col min="3530" max="3530" width="15.5" bestFit="1" customWidth="1"/>
    <col min="3531" max="3531" width="15.375" bestFit="1" customWidth="1"/>
    <col min="3532" max="3532" width="17.375" bestFit="1" customWidth="1"/>
    <col min="3533" max="3533" width="15.875" bestFit="1" customWidth="1"/>
    <col min="3534" max="3534" width="15.5" bestFit="1" customWidth="1"/>
    <col min="3535" max="3535" width="15.375" bestFit="1" customWidth="1"/>
    <col min="3536" max="3536" width="17.375" bestFit="1" customWidth="1"/>
    <col min="3537" max="3537" width="15.875" bestFit="1" customWidth="1"/>
    <col min="3538" max="3538" width="15.5" bestFit="1" customWidth="1"/>
    <col min="3539" max="3539" width="15.375" bestFit="1" customWidth="1"/>
    <col min="3540" max="3540" width="17.375" bestFit="1" customWidth="1"/>
    <col min="3541" max="3541" width="15.875" bestFit="1" customWidth="1"/>
    <col min="3542" max="3542" width="15.5" bestFit="1" customWidth="1"/>
    <col min="3543" max="3543" width="15.375" bestFit="1" customWidth="1"/>
    <col min="3544" max="3544" width="17.375" bestFit="1" customWidth="1"/>
    <col min="3545" max="3545" width="15.875" bestFit="1" customWidth="1"/>
    <col min="3546" max="3546" width="15.5" bestFit="1" customWidth="1"/>
    <col min="3547" max="3547" width="15.375" bestFit="1" customWidth="1"/>
    <col min="3548" max="3548" width="17.375" bestFit="1" customWidth="1"/>
    <col min="3549" max="3549" width="15.875" bestFit="1" customWidth="1"/>
    <col min="3550" max="3550" width="15.5" bestFit="1" customWidth="1"/>
    <col min="3551" max="3551" width="15.375" bestFit="1" customWidth="1"/>
    <col min="3552" max="3552" width="17.375" bestFit="1" customWidth="1"/>
    <col min="3553" max="3553" width="15.875" bestFit="1" customWidth="1"/>
    <col min="3554" max="3554" width="15.5" bestFit="1" customWidth="1"/>
    <col min="3555" max="3555" width="15.375" bestFit="1" customWidth="1"/>
    <col min="3556" max="3556" width="17.375" bestFit="1" customWidth="1"/>
    <col min="3557" max="3557" width="15.875" bestFit="1" customWidth="1"/>
    <col min="3558" max="3558" width="15.5" bestFit="1" customWidth="1"/>
    <col min="3559" max="3559" width="15.375" bestFit="1" customWidth="1"/>
    <col min="3560" max="3560" width="17.375" bestFit="1" customWidth="1"/>
    <col min="3561" max="3561" width="15.875" bestFit="1" customWidth="1"/>
    <col min="3562" max="3562" width="15.5" bestFit="1" customWidth="1"/>
    <col min="3563" max="3563" width="15.375" bestFit="1" customWidth="1"/>
    <col min="3564" max="3564" width="17.375" bestFit="1" customWidth="1"/>
    <col min="3565" max="3565" width="15.875" bestFit="1" customWidth="1"/>
    <col min="3566" max="3566" width="15.5" bestFit="1" customWidth="1"/>
    <col min="3567" max="3567" width="15.375" bestFit="1" customWidth="1"/>
    <col min="3568" max="3568" width="17.375" bestFit="1" customWidth="1"/>
    <col min="3569" max="3569" width="15.875" bestFit="1" customWidth="1"/>
    <col min="3570" max="3570" width="15.5" bestFit="1" customWidth="1"/>
    <col min="3571" max="3571" width="15.375" bestFit="1" customWidth="1"/>
    <col min="3572" max="3572" width="17.375" bestFit="1" customWidth="1"/>
    <col min="3573" max="3573" width="15.875" bestFit="1" customWidth="1"/>
    <col min="3574" max="3574" width="15.5" bestFit="1" customWidth="1"/>
    <col min="3575" max="3575" width="15.375" bestFit="1" customWidth="1"/>
    <col min="3576" max="3576" width="17.375" bestFit="1" customWidth="1"/>
    <col min="3577" max="3577" width="15.875" bestFit="1" customWidth="1"/>
    <col min="3578" max="3578" width="15.5" bestFit="1" customWidth="1"/>
    <col min="3579" max="3579" width="15.375" bestFit="1" customWidth="1"/>
    <col min="3580" max="3580" width="17.375" bestFit="1" customWidth="1"/>
    <col min="3581" max="3581" width="15.875" bestFit="1" customWidth="1"/>
    <col min="3582" max="3582" width="15.5" bestFit="1" customWidth="1"/>
    <col min="3583" max="3583" width="15.375" bestFit="1" customWidth="1"/>
    <col min="3584" max="3584" width="17.375" bestFit="1" customWidth="1"/>
    <col min="3585" max="3585" width="15.875" bestFit="1" customWidth="1"/>
    <col min="3586" max="3586" width="15.5" bestFit="1" customWidth="1"/>
    <col min="3587" max="3587" width="15.375" bestFit="1" customWidth="1"/>
    <col min="3588" max="3588" width="17.375" bestFit="1" customWidth="1"/>
    <col min="3589" max="3589" width="15.875" bestFit="1" customWidth="1"/>
    <col min="3590" max="3590" width="15.5" bestFit="1" customWidth="1"/>
    <col min="3591" max="3591" width="15.375" bestFit="1" customWidth="1"/>
    <col min="3592" max="3592" width="17.375" bestFit="1" customWidth="1"/>
    <col min="3593" max="3593" width="15.875" bestFit="1" customWidth="1"/>
    <col min="3594" max="3594" width="15.5" bestFit="1" customWidth="1"/>
    <col min="3595" max="3595" width="15.375" bestFit="1" customWidth="1"/>
    <col min="3596" max="3596" width="17.375" bestFit="1" customWidth="1"/>
    <col min="3597" max="3597" width="15.875" bestFit="1" customWidth="1"/>
    <col min="3598" max="3598" width="15.5" bestFit="1" customWidth="1"/>
    <col min="3599" max="3599" width="15.375" bestFit="1" customWidth="1"/>
    <col min="3600" max="3600" width="17.375" bestFit="1" customWidth="1"/>
    <col min="3601" max="3601" width="15.875" bestFit="1" customWidth="1"/>
    <col min="3602" max="3602" width="15.5" bestFit="1" customWidth="1"/>
    <col min="3603" max="3603" width="15.375" bestFit="1" customWidth="1"/>
    <col min="3604" max="3604" width="17.375" bestFit="1" customWidth="1"/>
    <col min="3605" max="3605" width="15.875" bestFit="1" customWidth="1"/>
    <col min="3606" max="3606" width="15.5" bestFit="1" customWidth="1"/>
    <col min="3607" max="3607" width="15.375" bestFit="1" customWidth="1"/>
    <col min="3608" max="3608" width="17.375" bestFit="1" customWidth="1"/>
    <col min="3609" max="3609" width="15.875" bestFit="1" customWidth="1"/>
    <col min="3610" max="3610" width="15.5" bestFit="1" customWidth="1"/>
    <col min="3611" max="3611" width="15.375" bestFit="1" customWidth="1"/>
    <col min="3612" max="3612" width="17.375" bestFit="1" customWidth="1"/>
    <col min="3613" max="3613" width="15.875" bestFit="1" customWidth="1"/>
    <col min="3614" max="3614" width="15.5" bestFit="1" customWidth="1"/>
    <col min="3615" max="3615" width="15.375" bestFit="1" customWidth="1"/>
    <col min="3616" max="3616" width="17.375" bestFit="1" customWidth="1"/>
    <col min="3617" max="3617" width="15.875" bestFit="1" customWidth="1"/>
    <col min="3618" max="3618" width="15.5" bestFit="1" customWidth="1"/>
    <col min="3619" max="3619" width="15.375" bestFit="1" customWidth="1"/>
    <col min="3620" max="3620" width="17.375" bestFit="1" customWidth="1"/>
    <col min="3621" max="3621" width="15.875" bestFit="1" customWidth="1"/>
    <col min="3622" max="3622" width="15.5" bestFit="1" customWidth="1"/>
    <col min="3623" max="3623" width="15.375" bestFit="1" customWidth="1"/>
    <col min="3624" max="3624" width="17.375" bestFit="1" customWidth="1"/>
    <col min="3625" max="3625" width="15.875" bestFit="1" customWidth="1"/>
    <col min="3626" max="3626" width="15.5" bestFit="1" customWidth="1"/>
    <col min="3627" max="3627" width="15.375" bestFit="1" customWidth="1"/>
    <col min="3628" max="3628" width="17.375" bestFit="1" customWidth="1"/>
    <col min="3629" max="3629" width="15.875" bestFit="1" customWidth="1"/>
    <col min="3630" max="3630" width="15.5" bestFit="1" customWidth="1"/>
    <col min="3631" max="3631" width="15.375" bestFit="1" customWidth="1"/>
    <col min="3632" max="3632" width="17.375" bestFit="1" customWidth="1"/>
    <col min="3633" max="3633" width="15.875" bestFit="1" customWidth="1"/>
    <col min="3634" max="3634" width="15.5" bestFit="1" customWidth="1"/>
    <col min="3635" max="3635" width="15.375" bestFit="1" customWidth="1"/>
    <col min="3636" max="3636" width="17.375" bestFit="1" customWidth="1"/>
    <col min="3637" max="3637" width="15.875" bestFit="1" customWidth="1"/>
    <col min="3638" max="3638" width="15.5" bestFit="1" customWidth="1"/>
    <col min="3639" max="3639" width="15.375" bestFit="1" customWidth="1"/>
    <col min="3640" max="3640" width="17.375" bestFit="1" customWidth="1"/>
    <col min="3641" max="3641" width="15.875" bestFit="1" customWidth="1"/>
    <col min="3642" max="3642" width="15.5" bestFit="1" customWidth="1"/>
    <col min="3643" max="3643" width="15.375" bestFit="1" customWidth="1"/>
    <col min="3644" max="3644" width="17.375" bestFit="1" customWidth="1"/>
    <col min="3645" max="3645" width="15.875" bestFit="1" customWidth="1"/>
    <col min="3646" max="3646" width="15.5" bestFit="1" customWidth="1"/>
    <col min="3647" max="3647" width="15.375" bestFit="1" customWidth="1"/>
    <col min="3648" max="3648" width="17.375" bestFit="1" customWidth="1"/>
    <col min="3649" max="3649" width="15.875" bestFit="1" customWidth="1"/>
    <col min="3650" max="3650" width="15.5" bestFit="1" customWidth="1"/>
    <col min="3651" max="3651" width="15.375" bestFit="1" customWidth="1"/>
    <col min="3652" max="3652" width="17.375" bestFit="1" customWidth="1"/>
    <col min="3653" max="3653" width="15.875" bestFit="1" customWidth="1"/>
    <col min="3654" max="3654" width="15.5" bestFit="1" customWidth="1"/>
    <col min="3655" max="3655" width="15.375" bestFit="1" customWidth="1"/>
    <col min="3656" max="3656" width="17.375" bestFit="1" customWidth="1"/>
    <col min="3657" max="3657" width="15.875" bestFit="1" customWidth="1"/>
    <col min="3658" max="3658" width="15.5" bestFit="1" customWidth="1"/>
    <col min="3659" max="3659" width="15.375" bestFit="1" customWidth="1"/>
    <col min="3660" max="3660" width="17.375" bestFit="1" customWidth="1"/>
    <col min="3661" max="3661" width="15.875" bestFit="1" customWidth="1"/>
    <col min="3662" max="3662" width="15.5" bestFit="1" customWidth="1"/>
    <col min="3663" max="3663" width="15.375" bestFit="1" customWidth="1"/>
    <col min="3664" max="3664" width="17.375" bestFit="1" customWidth="1"/>
    <col min="3665" max="3665" width="15.875" bestFit="1" customWidth="1"/>
    <col min="3666" max="3666" width="15.5" bestFit="1" customWidth="1"/>
    <col min="3667" max="3667" width="15.375" bestFit="1" customWidth="1"/>
    <col min="3668" max="3668" width="17.375" bestFit="1" customWidth="1"/>
    <col min="3669" max="3669" width="15.875" bestFit="1" customWidth="1"/>
    <col min="3670" max="3670" width="15.5" bestFit="1" customWidth="1"/>
    <col min="3671" max="3671" width="15.375" bestFit="1" customWidth="1"/>
    <col min="3672" max="3672" width="17.375" bestFit="1" customWidth="1"/>
    <col min="3673" max="3673" width="15.875" bestFit="1" customWidth="1"/>
    <col min="3674" max="3674" width="15.5" bestFit="1" customWidth="1"/>
    <col min="3675" max="3675" width="15.375" bestFit="1" customWidth="1"/>
    <col min="3676" max="3676" width="17.375" bestFit="1" customWidth="1"/>
    <col min="3677" max="3677" width="15.875" bestFit="1" customWidth="1"/>
    <col min="3678" max="3678" width="15.5" bestFit="1" customWidth="1"/>
    <col min="3679" max="3679" width="15.375" bestFit="1" customWidth="1"/>
    <col min="3680" max="3680" width="17.375" bestFit="1" customWidth="1"/>
    <col min="3681" max="3681" width="15.875" bestFit="1" customWidth="1"/>
    <col min="3682" max="3682" width="15.5" bestFit="1" customWidth="1"/>
    <col min="3683" max="3683" width="15.375" bestFit="1" customWidth="1"/>
    <col min="3684" max="3684" width="17.375" bestFit="1" customWidth="1"/>
    <col min="3685" max="3685" width="15.875" bestFit="1" customWidth="1"/>
    <col min="3686" max="3686" width="15.5" bestFit="1" customWidth="1"/>
    <col min="3687" max="3687" width="15.375" bestFit="1" customWidth="1"/>
    <col min="3688" max="3688" width="17.375" bestFit="1" customWidth="1"/>
    <col min="3689" max="3689" width="15.875" bestFit="1" customWidth="1"/>
    <col min="3690" max="3690" width="15.5" bestFit="1" customWidth="1"/>
    <col min="3691" max="3691" width="15.375" bestFit="1" customWidth="1"/>
    <col min="3692" max="3692" width="17.375" bestFit="1" customWidth="1"/>
    <col min="3693" max="3693" width="15.875" bestFit="1" customWidth="1"/>
    <col min="3694" max="3694" width="15.5" bestFit="1" customWidth="1"/>
    <col min="3695" max="3695" width="15.375" bestFit="1" customWidth="1"/>
    <col min="3696" max="3696" width="17.375" bestFit="1" customWidth="1"/>
    <col min="3697" max="3697" width="15.875" bestFit="1" customWidth="1"/>
    <col min="3698" max="3698" width="15.5" bestFit="1" customWidth="1"/>
    <col min="3699" max="3699" width="15.375" bestFit="1" customWidth="1"/>
    <col min="3700" max="3700" width="17.375" bestFit="1" customWidth="1"/>
    <col min="3701" max="3701" width="15.875" bestFit="1" customWidth="1"/>
    <col min="3702" max="3702" width="15.5" bestFit="1" customWidth="1"/>
    <col min="3703" max="3703" width="15.375" bestFit="1" customWidth="1"/>
    <col min="3704" max="3704" width="17.375" bestFit="1" customWidth="1"/>
    <col min="3705" max="3705" width="15.875" bestFit="1" customWidth="1"/>
    <col min="3706" max="3706" width="15.5" bestFit="1" customWidth="1"/>
    <col min="3707" max="3707" width="15.375" bestFit="1" customWidth="1"/>
    <col min="3708" max="3708" width="17.375" bestFit="1" customWidth="1"/>
    <col min="3709" max="3709" width="15.875" bestFit="1" customWidth="1"/>
    <col min="3710" max="3710" width="15.5" bestFit="1" customWidth="1"/>
    <col min="3711" max="3711" width="15.375" bestFit="1" customWidth="1"/>
    <col min="3712" max="3712" width="17.375" bestFit="1" customWidth="1"/>
    <col min="3713" max="3713" width="15.875" bestFit="1" customWidth="1"/>
    <col min="3714" max="3714" width="15.5" bestFit="1" customWidth="1"/>
    <col min="3715" max="3715" width="15.375" bestFit="1" customWidth="1"/>
    <col min="3716" max="3716" width="17.375" bestFit="1" customWidth="1"/>
    <col min="3717" max="3717" width="15.875" bestFit="1" customWidth="1"/>
    <col min="3718" max="3718" width="15.5" bestFit="1" customWidth="1"/>
    <col min="3719" max="3719" width="15.375" bestFit="1" customWidth="1"/>
    <col min="3720" max="3720" width="17.375" bestFit="1" customWidth="1"/>
    <col min="3721" max="3721" width="15.875" bestFit="1" customWidth="1"/>
    <col min="3722" max="3722" width="15.5" bestFit="1" customWidth="1"/>
    <col min="3723" max="3723" width="15.375" bestFit="1" customWidth="1"/>
    <col min="3724" max="3724" width="17.375" bestFit="1" customWidth="1"/>
    <col min="3725" max="3725" width="15.875" bestFit="1" customWidth="1"/>
    <col min="3726" max="3726" width="15.5" bestFit="1" customWidth="1"/>
    <col min="3727" max="3727" width="15.375" bestFit="1" customWidth="1"/>
    <col min="3728" max="3728" width="17.375" bestFit="1" customWidth="1"/>
    <col min="3729" max="3729" width="15.875" bestFit="1" customWidth="1"/>
    <col min="3730" max="3730" width="15.5" bestFit="1" customWidth="1"/>
    <col min="3731" max="3731" width="15.375" bestFit="1" customWidth="1"/>
    <col min="3732" max="3732" width="17.375" bestFit="1" customWidth="1"/>
    <col min="3733" max="3733" width="15.875" bestFit="1" customWidth="1"/>
    <col min="3734" max="3734" width="15.5" bestFit="1" customWidth="1"/>
    <col min="3735" max="3735" width="15.375" bestFit="1" customWidth="1"/>
    <col min="3736" max="3736" width="17.375" bestFit="1" customWidth="1"/>
    <col min="3737" max="3737" width="15.875" bestFit="1" customWidth="1"/>
    <col min="3738" max="3738" width="15.5" bestFit="1" customWidth="1"/>
    <col min="3739" max="3739" width="15.375" bestFit="1" customWidth="1"/>
    <col min="3740" max="3740" width="17.375" bestFit="1" customWidth="1"/>
    <col min="3741" max="3741" width="15.875" bestFit="1" customWidth="1"/>
    <col min="3742" max="3742" width="15.5" bestFit="1" customWidth="1"/>
    <col min="3743" max="3743" width="15.375" bestFit="1" customWidth="1"/>
    <col min="3744" max="3744" width="17.375" bestFit="1" customWidth="1"/>
    <col min="3745" max="3745" width="15.875" bestFit="1" customWidth="1"/>
    <col min="3746" max="3746" width="15.5" bestFit="1" customWidth="1"/>
    <col min="3747" max="3747" width="15.375" bestFit="1" customWidth="1"/>
    <col min="3748" max="3748" width="17.375" bestFit="1" customWidth="1"/>
    <col min="3749" max="3749" width="15.875" bestFit="1" customWidth="1"/>
    <col min="3750" max="3750" width="15.5" bestFit="1" customWidth="1"/>
    <col min="3751" max="3751" width="15.375" bestFit="1" customWidth="1"/>
    <col min="3752" max="3752" width="17.375" bestFit="1" customWidth="1"/>
    <col min="3753" max="3753" width="15.875" bestFit="1" customWidth="1"/>
    <col min="3754" max="3754" width="15.5" bestFit="1" customWidth="1"/>
    <col min="3755" max="3755" width="15.375" bestFit="1" customWidth="1"/>
    <col min="3756" max="3756" width="17.375" bestFit="1" customWidth="1"/>
    <col min="3757" max="3757" width="15.875" bestFit="1" customWidth="1"/>
    <col min="3758" max="3758" width="15.5" bestFit="1" customWidth="1"/>
    <col min="3759" max="3759" width="15.375" bestFit="1" customWidth="1"/>
    <col min="3760" max="3760" width="17.375" bestFit="1" customWidth="1"/>
    <col min="3761" max="3761" width="15.875" bestFit="1" customWidth="1"/>
    <col min="3762" max="3762" width="15.5" bestFit="1" customWidth="1"/>
    <col min="3763" max="3763" width="15.375" bestFit="1" customWidth="1"/>
    <col min="3764" max="3764" width="17.375" bestFit="1" customWidth="1"/>
    <col min="3765" max="3765" width="15.875" bestFit="1" customWidth="1"/>
    <col min="3766" max="3766" width="15.5" bestFit="1" customWidth="1"/>
    <col min="3767" max="3767" width="15.375" bestFit="1" customWidth="1"/>
    <col min="3768" max="3768" width="17.375" bestFit="1" customWidth="1"/>
    <col min="3769" max="3769" width="15.875" bestFit="1" customWidth="1"/>
    <col min="3770" max="3770" width="15.5" bestFit="1" customWidth="1"/>
    <col min="3771" max="3771" width="15.375" bestFit="1" customWidth="1"/>
    <col min="3772" max="3772" width="17.375" bestFit="1" customWidth="1"/>
    <col min="3773" max="3773" width="15.875" bestFit="1" customWidth="1"/>
    <col min="3774" max="3774" width="15.5" bestFit="1" customWidth="1"/>
    <col min="3775" max="3775" width="15.375" bestFit="1" customWidth="1"/>
    <col min="3776" max="3776" width="17.375" bestFit="1" customWidth="1"/>
    <col min="3777" max="3777" width="15.875" bestFit="1" customWidth="1"/>
    <col min="3778" max="3778" width="15.5" bestFit="1" customWidth="1"/>
    <col min="3779" max="3779" width="15.375" bestFit="1" customWidth="1"/>
    <col min="3780" max="3780" width="17.375" bestFit="1" customWidth="1"/>
    <col min="3781" max="3781" width="15.875" bestFit="1" customWidth="1"/>
    <col min="3782" max="3782" width="15.5" bestFit="1" customWidth="1"/>
    <col min="3783" max="3783" width="15.375" bestFit="1" customWidth="1"/>
    <col min="3784" max="3784" width="17.375" bestFit="1" customWidth="1"/>
    <col min="3785" max="3785" width="15.875" bestFit="1" customWidth="1"/>
    <col min="3786" max="3786" width="15.5" bestFit="1" customWidth="1"/>
    <col min="3787" max="3787" width="15.375" bestFit="1" customWidth="1"/>
    <col min="3788" max="3788" width="17.375" bestFit="1" customWidth="1"/>
    <col min="3789" max="3789" width="15.875" bestFit="1" customWidth="1"/>
    <col min="3790" max="3790" width="15.5" bestFit="1" customWidth="1"/>
    <col min="3791" max="3791" width="15.375" bestFit="1" customWidth="1"/>
    <col min="3792" max="3792" width="17.375" bestFit="1" customWidth="1"/>
    <col min="3793" max="3793" width="15.875" bestFit="1" customWidth="1"/>
    <col min="3794" max="3794" width="15.5" bestFit="1" customWidth="1"/>
    <col min="3795" max="3795" width="15.375" bestFit="1" customWidth="1"/>
    <col min="3796" max="3796" width="17.375" bestFit="1" customWidth="1"/>
    <col min="3797" max="3797" width="15.875" bestFit="1" customWidth="1"/>
    <col min="3798" max="3798" width="15.5" bestFit="1" customWidth="1"/>
    <col min="3799" max="3799" width="15.375" bestFit="1" customWidth="1"/>
    <col min="3800" max="3800" width="17.375" bestFit="1" customWidth="1"/>
    <col min="3801" max="3801" width="15.875" bestFit="1" customWidth="1"/>
    <col min="3802" max="3802" width="15.5" bestFit="1" customWidth="1"/>
    <col min="3803" max="3803" width="15.375" bestFit="1" customWidth="1"/>
    <col min="3804" max="3804" width="17.375" bestFit="1" customWidth="1"/>
    <col min="3805" max="3805" width="15.875" bestFit="1" customWidth="1"/>
    <col min="3806" max="3806" width="15.5" bestFit="1" customWidth="1"/>
    <col min="3807" max="3807" width="15.375" bestFit="1" customWidth="1"/>
    <col min="3808" max="3808" width="17.375" bestFit="1" customWidth="1"/>
    <col min="3809" max="3809" width="15.875" bestFit="1" customWidth="1"/>
    <col min="3810" max="3810" width="15.5" bestFit="1" customWidth="1"/>
    <col min="3811" max="3811" width="15.375" bestFit="1" customWidth="1"/>
    <col min="3812" max="3812" width="17.375" bestFit="1" customWidth="1"/>
    <col min="3813" max="3813" width="15.875" bestFit="1" customWidth="1"/>
    <col min="3814" max="3814" width="15.5" bestFit="1" customWidth="1"/>
    <col min="3815" max="3815" width="15.375" bestFit="1" customWidth="1"/>
    <col min="3816" max="3816" width="17.375" bestFit="1" customWidth="1"/>
    <col min="3817" max="3817" width="15.875" bestFit="1" customWidth="1"/>
    <col min="3818" max="3818" width="15.5" bestFit="1" customWidth="1"/>
    <col min="3819" max="3819" width="15.375" bestFit="1" customWidth="1"/>
    <col min="3820" max="3820" width="17.375" bestFit="1" customWidth="1"/>
    <col min="3821" max="3821" width="15.875" bestFit="1" customWidth="1"/>
    <col min="3822" max="3822" width="15.5" bestFit="1" customWidth="1"/>
    <col min="3823" max="3823" width="15.375" bestFit="1" customWidth="1"/>
    <col min="3824" max="3824" width="17.375" bestFit="1" customWidth="1"/>
    <col min="3825" max="3825" width="15.875" bestFit="1" customWidth="1"/>
    <col min="3826" max="3826" width="15.5" bestFit="1" customWidth="1"/>
    <col min="3827" max="3827" width="15.375" bestFit="1" customWidth="1"/>
    <col min="3828" max="3828" width="17.375" bestFit="1" customWidth="1"/>
    <col min="3829" max="3829" width="15.875" bestFit="1" customWidth="1"/>
    <col min="3830" max="3830" width="15.5" bestFit="1" customWidth="1"/>
    <col min="3831" max="3831" width="15.375" bestFit="1" customWidth="1"/>
    <col min="3832" max="3832" width="17.375" bestFit="1" customWidth="1"/>
    <col min="3833" max="3833" width="15.875" bestFit="1" customWidth="1"/>
    <col min="3834" max="3834" width="15.5" bestFit="1" customWidth="1"/>
    <col min="3835" max="3835" width="15.375" bestFit="1" customWidth="1"/>
    <col min="3836" max="3836" width="17.375" bestFit="1" customWidth="1"/>
    <col min="3837" max="3837" width="15.875" bestFit="1" customWidth="1"/>
    <col min="3838" max="3838" width="15.5" bestFit="1" customWidth="1"/>
    <col min="3839" max="3839" width="15.375" bestFit="1" customWidth="1"/>
    <col min="3840" max="3840" width="17.375" bestFit="1" customWidth="1"/>
    <col min="3841" max="3841" width="15.875" bestFit="1" customWidth="1"/>
    <col min="3842" max="3842" width="15.5" bestFit="1" customWidth="1"/>
    <col min="3843" max="3843" width="15.375" bestFit="1" customWidth="1"/>
    <col min="3844" max="3844" width="17.375" bestFit="1" customWidth="1"/>
    <col min="3845" max="3845" width="15.875" bestFit="1" customWidth="1"/>
    <col min="3846" max="3846" width="15.5" bestFit="1" customWidth="1"/>
    <col min="3847" max="3847" width="15.375" bestFit="1" customWidth="1"/>
    <col min="3848" max="3848" width="17.375" bestFit="1" customWidth="1"/>
    <col min="3849" max="3849" width="15.875" bestFit="1" customWidth="1"/>
    <col min="3850" max="3850" width="15.5" bestFit="1" customWidth="1"/>
    <col min="3851" max="3851" width="15.375" bestFit="1" customWidth="1"/>
    <col min="3852" max="3852" width="17.375" bestFit="1" customWidth="1"/>
    <col min="3853" max="3853" width="15.875" bestFit="1" customWidth="1"/>
    <col min="3854" max="3854" width="15.5" bestFit="1" customWidth="1"/>
    <col min="3855" max="3855" width="15.375" bestFit="1" customWidth="1"/>
    <col min="3856" max="3856" width="17.375" bestFit="1" customWidth="1"/>
    <col min="3857" max="3857" width="15.875" bestFit="1" customWidth="1"/>
    <col min="3858" max="3858" width="15.5" bestFit="1" customWidth="1"/>
    <col min="3859" max="3859" width="15.375" bestFit="1" customWidth="1"/>
    <col min="3860" max="3860" width="17.375" bestFit="1" customWidth="1"/>
    <col min="3861" max="3861" width="15.875" bestFit="1" customWidth="1"/>
    <col min="3862" max="3862" width="15.5" bestFit="1" customWidth="1"/>
    <col min="3863" max="3863" width="15.375" bestFit="1" customWidth="1"/>
    <col min="3864" max="3864" width="17.375" bestFit="1" customWidth="1"/>
    <col min="3865" max="3865" width="15.875" bestFit="1" customWidth="1"/>
    <col min="3866" max="3866" width="15.5" bestFit="1" customWidth="1"/>
    <col min="3867" max="3867" width="15.375" bestFit="1" customWidth="1"/>
    <col min="3868" max="3868" width="17.375" bestFit="1" customWidth="1"/>
    <col min="3869" max="3869" width="15.875" bestFit="1" customWidth="1"/>
    <col min="3870" max="3870" width="15.5" bestFit="1" customWidth="1"/>
    <col min="3871" max="3871" width="15.375" bestFit="1" customWidth="1"/>
    <col min="3872" max="3872" width="17.375" bestFit="1" customWidth="1"/>
    <col min="3873" max="3873" width="15.875" bestFit="1" customWidth="1"/>
    <col min="3874" max="3874" width="15.5" bestFit="1" customWidth="1"/>
    <col min="3875" max="3875" width="15.375" bestFit="1" customWidth="1"/>
    <col min="3876" max="3876" width="17.375" bestFit="1" customWidth="1"/>
    <col min="3877" max="3877" width="15.875" bestFit="1" customWidth="1"/>
    <col min="3878" max="3878" width="15.5" bestFit="1" customWidth="1"/>
    <col min="3879" max="3879" width="15.375" bestFit="1" customWidth="1"/>
    <col min="3880" max="3880" width="17.375" bestFit="1" customWidth="1"/>
    <col min="3881" max="3881" width="15.875" bestFit="1" customWidth="1"/>
    <col min="3882" max="3882" width="15.5" bestFit="1" customWidth="1"/>
    <col min="3883" max="3883" width="15.375" bestFit="1" customWidth="1"/>
    <col min="3884" max="3884" width="17.375" bestFit="1" customWidth="1"/>
    <col min="3885" max="3885" width="15.875" bestFit="1" customWidth="1"/>
    <col min="3886" max="3886" width="15.5" bestFit="1" customWidth="1"/>
    <col min="3887" max="3887" width="15.375" bestFit="1" customWidth="1"/>
    <col min="3888" max="3888" width="17.375" bestFit="1" customWidth="1"/>
    <col min="3889" max="3889" width="15.875" bestFit="1" customWidth="1"/>
    <col min="3890" max="3890" width="15.5" bestFit="1" customWidth="1"/>
    <col min="3891" max="3891" width="15.375" bestFit="1" customWidth="1"/>
    <col min="3892" max="3892" width="17.375" bestFit="1" customWidth="1"/>
    <col min="3893" max="3893" width="15.875" bestFit="1" customWidth="1"/>
    <col min="3894" max="3894" width="15.5" bestFit="1" customWidth="1"/>
    <col min="3895" max="3895" width="15.375" bestFit="1" customWidth="1"/>
    <col min="3896" max="3896" width="17.375" bestFit="1" customWidth="1"/>
    <col min="3897" max="3897" width="15.875" bestFit="1" customWidth="1"/>
    <col min="3898" max="3898" width="15.5" bestFit="1" customWidth="1"/>
    <col min="3899" max="3899" width="15.375" bestFit="1" customWidth="1"/>
    <col min="3900" max="3900" width="17.375" bestFit="1" customWidth="1"/>
    <col min="3901" max="3901" width="15.875" bestFit="1" customWidth="1"/>
    <col min="3902" max="3902" width="15.5" bestFit="1" customWidth="1"/>
    <col min="3903" max="3903" width="15.375" bestFit="1" customWidth="1"/>
    <col min="3904" max="3904" width="17.375" bestFit="1" customWidth="1"/>
    <col min="3905" max="3905" width="15.875" bestFit="1" customWidth="1"/>
    <col min="3906" max="3906" width="15.5" bestFit="1" customWidth="1"/>
    <col min="3907" max="3907" width="15.375" bestFit="1" customWidth="1"/>
    <col min="3908" max="3908" width="17.375" bestFit="1" customWidth="1"/>
    <col min="3909" max="3909" width="15.875" bestFit="1" customWidth="1"/>
    <col min="3910" max="3910" width="15.5" bestFit="1" customWidth="1"/>
    <col min="3911" max="3911" width="15.375" bestFit="1" customWidth="1"/>
    <col min="3912" max="3912" width="17.375" bestFit="1" customWidth="1"/>
    <col min="3913" max="3913" width="15.875" bestFit="1" customWidth="1"/>
    <col min="3914" max="3914" width="15.5" bestFit="1" customWidth="1"/>
    <col min="3915" max="3915" width="15.375" bestFit="1" customWidth="1"/>
    <col min="3916" max="3916" width="17.375" bestFit="1" customWidth="1"/>
    <col min="3917" max="3917" width="15.875" bestFit="1" customWidth="1"/>
    <col min="3918" max="3918" width="15.5" bestFit="1" customWidth="1"/>
    <col min="3919" max="3919" width="15.375" bestFit="1" customWidth="1"/>
    <col min="3920" max="3920" width="17.375" bestFit="1" customWidth="1"/>
    <col min="3921" max="3921" width="15.875" bestFit="1" customWidth="1"/>
    <col min="3922" max="3922" width="15.5" bestFit="1" customWidth="1"/>
    <col min="3923" max="3923" width="15.375" bestFit="1" customWidth="1"/>
    <col min="3924" max="3924" width="17.375" bestFit="1" customWidth="1"/>
    <col min="3925" max="3925" width="15.875" bestFit="1" customWidth="1"/>
    <col min="3926" max="3926" width="15.5" bestFit="1" customWidth="1"/>
    <col min="3927" max="3927" width="15.375" bestFit="1" customWidth="1"/>
    <col min="3928" max="3928" width="17.375" bestFit="1" customWidth="1"/>
    <col min="3929" max="3929" width="15.875" bestFit="1" customWidth="1"/>
    <col min="3930" max="3930" width="15.5" bestFit="1" customWidth="1"/>
    <col min="3931" max="3931" width="15.375" bestFit="1" customWidth="1"/>
    <col min="3932" max="3932" width="17.375" bestFit="1" customWidth="1"/>
    <col min="3933" max="3933" width="15.875" bestFit="1" customWidth="1"/>
    <col min="3934" max="3934" width="15.5" bestFit="1" customWidth="1"/>
    <col min="3935" max="3935" width="15.375" bestFit="1" customWidth="1"/>
    <col min="3936" max="3936" width="17.375" bestFit="1" customWidth="1"/>
    <col min="3937" max="3937" width="15.875" bestFit="1" customWidth="1"/>
    <col min="3938" max="3938" width="15.5" bestFit="1" customWidth="1"/>
    <col min="3939" max="3939" width="15.375" bestFit="1" customWidth="1"/>
    <col min="3940" max="3940" width="17.375" bestFit="1" customWidth="1"/>
    <col min="3941" max="3941" width="15.875" bestFit="1" customWidth="1"/>
    <col min="3942" max="3942" width="15.5" bestFit="1" customWidth="1"/>
    <col min="3943" max="3943" width="15.375" bestFit="1" customWidth="1"/>
    <col min="3944" max="3944" width="17.375" bestFit="1" customWidth="1"/>
    <col min="3945" max="3945" width="15.875" bestFit="1" customWidth="1"/>
    <col min="3946" max="3946" width="15.5" bestFit="1" customWidth="1"/>
    <col min="3947" max="3947" width="15.375" bestFit="1" customWidth="1"/>
    <col min="3948" max="3948" width="17.375" bestFit="1" customWidth="1"/>
    <col min="3949" max="3949" width="15.875" bestFit="1" customWidth="1"/>
    <col min="3950" max="3950" width="15.5" bestFit="1" customWidth="1"/>
    <col min="3951" max="3951" width="15.375" bestFit="1" customWidth="1"/>
    <col min="3952" max="3952" width="17.375" bestFit="1" customWidth="1"/>
    <col min="3953" max="3953" width="15.875" bestFit="1" customWidth="1"/>
    <col min="3954" max="3954" width="15.5" bestFit="1" customWidth="1"/>
    <col min="3955" max="3955" width="15.375" bestFit="1" customWidth="1"/>
    <col min="3956" max="3956" width="17.375" bestFit="1" customWidth="1"/>
    <col min="3957" max="3957" width="15.875" bestFit="1" customWidth="1"/>
    <col min="3958" max="3958" width="15.5" bestFit="1" customWidth="1"/>
    <col min="3959" max="3959" width="15.375" bestFit="1" customWidth="1"/>
    <col min="3960" max="3960" width="17.375" bestFit="1" customWidth="1"/>
    <col min="3961" max="3961" width="15.875" bestFit="1" customWidth="1"/>
    <col min="3962" max="3962" width="15.5" bestFit="1" customWidth="1"/>
    <col min="3963" max="3963" width="15.375" bestFit="1" customWidth="1"/>
    <col min="3964" max="3964" width="17.375" bestFit="1" customWidth="1"/>
    <col min="3965" max="3965" width="15.875" bestFit="1" customWidth="1"/>
    <col min="3966" max="3966" width="15.5" bestFit="1" customWidth="1"/>
    <col min="3967" max="3967" width="15.375" bestFit="1" customWidth="1"/>
    <col min="3968" max="3968" width="17.375" bestFit="1" customWidth="1"/>
    <col min="3969" max="3969" width="15.875" bestFit="1" customWidth="1"/>
    <col min="3970" max="3970" width="15.5" bestFit="1" customWidth="1"/>
    <col min="3971" max="3971" width="15.375" bestFit="1" customWidth="1"/>
    <col min="3972" max="3972" width="17.375" bestFit="1" customWidth="1"/>
    <col min="3973" max="3973" width="15.875" bestFit="1" customWidth="1"/>
    <col min="3974" max="3974" width="15.5" bestFit="1" customWidth="1"/>
    <col min="3975" max="3975" width="15.375" bestFit="1" customWidth="1"/>
    <col min="3976" max="3976" width="17.375" bestFit="1" customWidth="1"/>
    <col min="3977" max="3977" width="15.875" bestFit="1" customWidth="1"/>
    <col min="3978" max="3978" width="15.5" bestFit="1" customWidth="1"/>
    <col min="3979" max="3979" width="15.375" bestFit="1" customWidth="1"/>
    <col min="3980" max="3980" width="17.375" bestFit="1" customWidth="1"/>
    <col min="3981" max="3981" width="15.875" bestFit="1" customWidth="1"/>
    <col min="3982" max="3982" width="15.5" bestFit="1" customWidth="1"/>
    <col min="3983" max="3983" width="15.375" bestFit="1" customWidth="1"/>
    <col min="3984" max="3984" width="17.375" bestFit="1" customWidth="1"/>
    <col min="3985" max="3985" width="15.875" bestFit="1" customWidth="1"/>
    <col min="3986" max="3986" width="15.5" bestFit="1" customWidth="1"/>
    <col min="3987" max="3987" width="15.375" bestFit="1" customWidth="1"/>
    <col min="3988" max="3988" width="17.375" bestFit="1" customWidth="1"/>
    <col min="3989" max="3989" width="15.875" bestFit="1" customWidth="1"/>
    <col min="3990" max="3990" width="15.5" bestFit="1" customWidth="1"/>
    <col min="3991" max="3991" width="15.375" bestFit="1" customWidth="1"/>
    <col min="3992" max="3992" width="17.375" bestFit="1" customWidth="1"/>
    <col min="3993" max="3993" width="15.875" bestFit="1" customWidth="1"/>
    <col min="3994" max="3994" width="15.5" bestFit="1" customWidth="1"/>
    <col min="3995" max="3995" width="15.375" bestFit="1" customWidth="1"/>
    <col min="3996" max="3996" width="17.375" bestFit="1" customWidth="1"/>
    <col min="3997" max="3997" width="15.875" bestFit="1" customWidth="1"/>
    <col min="3998" max="3998" width="15.5" bestFit="1" customWidth="1"/>
    <col min="3999" max="3999" width="15.375" bestFit="1" customWidth="1"/>
    <col min="4000" max="4000" width="17.375" bestFit="1" customWidth="1"/>
    <col min="4001" max="4001" width="15.875" bestFit="1" customWidth="1"/>
    <col min="4002" max="4002" width="15.5" bestFit="1" customWidth="1"/>
    <col min="4003" max="4003" width="15.375" bestFit="1" customWidth="1"/>
    <col min="4004" max="4004" width="17.375" bestFit="1" customWidth="1"/>
    <col min="4005" max="4005" width="15.875" bestFit="1" customWidth="1"/>
    <col min="4006" max="4006" width="15.5" bestFit="1" customWidth="1"/>
    <col min="4007" max="4007" width="15.375" bestFit="1" customWidth="1"/>
    <col min="4008" max="4008" width="17.375" bestFit="1" customWidth="1"/>
    <col min="4009" max="4009" width="15.875" bestFit="1" customWidth="1"/>
    <col min="4010" max="4010" width="15.5" bestFit="1" customWidth="1"/>
    <col min="4011" max="4011" width="15.375" bestFit="1" customWidth="1"/>
    <col min="4012" max="4012" width="17.375" bestFit="1" customWidth="1"/>
    <col min="4013" max="4013" width="15.875" bestFit="1" customWidth="1"/>
    <col min="4014" max="4014" width="15.5" bestFit="1" customWidth="1"/>
    <col min="4015" max="4015" width="15.375" bestFit="1" customWidth="1"/>
    <col min="4016" max="4016" width="17.375" bestFit="1" customWidth="1"/>
    <col min="4017" max="4017" width="15.875" bestFit="1" customWidth="1"/>
    <col min="4018" max="4018" width="15.5" bestFit="1" customWidth="1"/>
    <col min="4019" max="4019" width="15.375" bestFit="1" customWidth="1"/>
    <col min="4020" max="4020" width="17.375" bestFit="1" customWidth="1"/>
    <col min="4021" max="4021" width="15.875" bestFit="1" customWidth="1"/>
    <col min="4022" max="4022" width="15.5" bestFit="1" customWidth="1"/>
    <col min="4023" max="4023" width="15.375" bestFit="1" customWidth="1"/>
    <col min="4024" max="4024" width="17.375" bestFit="1" customWidth="1"/>
    <col min="4025" max="4025" width="15.875" bestFit="1" customWidth="1"/>
    <col min="4026" max="4026" width="15.5" bestFit="1" customWidth="1"/>
    <col min="4027" max="4027" width="15.375" bestFit="1" customWidth="1"/>
    <col min="4028" max="4028" width="17.375" bestFit="1" customWidth="1"/>
    <col min="4029" max="4029" width="15.875" bestFit="1" customWidth="1"/>
    <col min="4030" max="4030" width="15.5" bestFit="1" customWidth="1"/>
    <col min="4031" max="4031" width="15.375" bestFit="1" customWidth="1"/>
    <col min="4032" max="4032" width="17.375" bestFit="1" customWidth="1"/>
    <col min="4033" max="4033" width="15.875" bestFit="1" customWidth="1"/>
    <col min="4034" max="4034" width="15.5" bestFit="1" customWidth="1"/>
    <col min="4035" max="4035" width="15.375" bestFit="1" customWidth="1"/>
    <col min="4036" max="4036" width="17.375" bestFit="1" customWidth="1"/>
    <col min="4037" max="4037" width="15.875" bestFit="1" customWidth="1"/>
    <col min="4038" max="4038" width="15.5" bestFit="1" customWidth="1"/>
    <col min="4039" max="4039" width="15.375" bestFit="1" customWidth="1"/>
    <col min="4040" max="4040" width="17.375" bestFit="1" customWidth="1"/>
    <col min="4041" max="4041" width="15.875" bestFit="1" customWidth="1"/>
    <col min="4042" max="4042" width="15.5" bestFit="1" customWidth="1"/>
    <col min="4043" max="4043" width="15.375" bestFit="1" customWidth="1"/>
    <col min="4044" max="4044" width="17.375" bestFit="1" customWidth="1"/>
    <col min="4045" max="4045" width="15.875" bestFit="1" customWidth="1"/>
    <col min="4046" max="4046" width="15.5" bestFit="1" customWidth="1"/>
    <col min="4047" max="4047" width="15.375" bestFit="1" customWidth="1"/>
    <col min="4048" max="4048" width="17.375" bestFit="1" customWidth="1"/>
    <col min="4049" max="4049" width="15.875" bestFit="1" customWidth="1"/>
    <col min="4050" max="4050" width="15.5" bestFit="1" customWidth="1"/>
    <col min="4051" max="4051" width="15.375" bestFit="1" customWidth="1"/>
    <col min="4052" max="4052" width="17.375" bestFit="1" customWidth="1"/>
    <col min="4053" max="4053" width="15.875" bestFit="1" customWidth="1"/>
    <col min="4054" max="4054" width="15.5" bestFit="1" customWidth="1"/>
    <col min="4055" max="4055" width="15.375" bestFit="1" customWidth="1"/>
    <col min="4056" max="4056" width="17.375" bestFit="1" customWidth="1"/>
    <col min="4057" max="4057" width="15.875" bestFit="1" customWidth="1"/>
    <col min="4058" max="4058" width="15.5" bestFit="1" customWidth="1"/>
    <col min="4059" max="4059" width="15.375" bestFit="1" customWidth="1"/>
    <col min="4060" max="4060" width="17.375" bestFit="1" customWidth="1"/>
    <col min="4061" max="4061" width="15.875" bestFit="1" customWidth="1"/>
    <col min="4062" max="4062" width="15.5" bestFit="1" customWidth="1"/>
    <col min="4063" max="4063" width="15.375" bestFit="1" customWidth="1"/>
    <col min="4064" max="4064" width="17.375" bestFit="1" customWidth="1"/>
    <col min="4065" max="4065" width="15.875" bestFit="1" customWidth="1"/>
    <col min="4066" max="4066" width="15.5" bestFit="1" customWidth="1"/>
    <col min="4067" max="4067" width="15.375" bestFit="1" customWidth="1"/>
    <col min="4068" max="4068" width="17.375" bestFit="1" customWidth="1"/>
    <col min="4069" max="4069" width="15.875" bestFit="1" customWidth="1"/>
    <col min="4070" max="4070" width="15.5" bestFit="1" customWidth="1"/>
    <col min="4071" max="4071" width="15.375" bestFit="1" customWidth="1"/>
    <col min="4072" max="4072" width="17.375" bestFit="1" customWidth="1"/>
    <col min="4073" max="4073" width="15.875" bestFit="1" customWidth="1"/>
    <col min="4074" max="4074" width="15.5" bestFit="1" customWidth="1"/>
    <col min="4075" max="4075" width="15.375" bestFit="1" customWidth="1"/>
    <col min="4076" max="4076" width="17.375" bestFit="1" customWidth="1"/>
    <col min="4077" max="4077" width="15.875" bestFit="1" customWidth="1"/>
    <col min="4078" max="4078" width="15.5" bestFit="1" customWidth="1"/>
    <col min="4079" max="4079" width="15.375" bestFit="1" customWidth="1"/>
    <col min="4080" max="4080" width="17.375" bestFit="1" customWidth="1"/>
    <col min="4081" max="4081" width="15.875" bestFit="1" customWidth="1"/>
    <col min="4082" max="4082" width="15.5" bestFit="1" customWidth="1"/>
    <col min="4083" max="4083" width="15.375" bestFit="1" customWidth="1"/>
    <col min="4084" max="4084" width="17.375" bestFit="1" customWidth="1"/>
    <col min="4085" max="4085" width="15.875" bestFit="1" customWidth="1"/>
    <col min="4086" max="4086" width="15.5" bestFit="1" customWidth="1"/>
    <col min="4087" max="4087" width="15.375" bestFit="1" customWidth="1"/>
    <col min="4088" max="4088" width="17.375" bestFit="1" customWidth="1"/>
    <col min="4089" max="4089" width="15.875" bestFit="1" customWidth="1"/>
    <col min="4090" max="4090" width="15.5" bestFit="1" customWidth="1"/>
    <col min="4091" max="4091" width="15.375" bestFit="1" customWidth="1"/>
    <col min="4092" max="4092" width="17.375" bestFit="1" customWidth="1"/>
    <col min="4093" max="4093" width="15.875" bestFit="1" customWidth="1"/>
    <col min="4094" max="4094" width="15.5" bestFit="1" customWidth="1"/>
    <col min="4095" max="4095" width="15.375" bestFit="1" customWidth="1"/>
    <col min="4096" max="4096" width="17.375" bestFit="1" customWidth="1"/>
    <col min="4097" max="4097" width="15.875" bestFit="1" customWidth="1"/>
    <col min="4098" max="4098" width="15.5" bestFit="1" customWidth="1"/>
    <col min="4099" max="4099" width="15.375" bestFit="1" customWidth="1"/>
    <col min="4100" max="4100" width="17.375" bestFit="1" customWidth="1"/>
    <col min="4101" max="4101" width="15.875" bestFit="1" customWidth="1"/>
    <col min="4102" max="4102" width="15.5" bestFit="1" customWidth="1"/>
    <col min="4103" max="4103" width="15.375" bestFit="1" customWidth="1"/>
    <col min="4104" max="4104" width="17.375" bestFit="1" customWidth="1"/>
    <col min="4105" max="4105" width="15.875" bestFit="1" customWidth="1"/>
    <col min="4106" max="4106" width="15.5" bestFit="1" customWidth="1"/>
    <col min="4107" max="4107" width="15.375" bestFit="1" customWidth="1"/>
    <col min="4108" max="4108" width="17.375" bestFit="1" customWidth="1"/>
    <col min="4109" max="4109" width="15.875" bestFit="1" customWidth="1"/>
    <col min="4110" max="4110" width="15.5" bestFit="1" customWidth="1"/>
    <col min="4111" max="4111" width="15.375" bestFit="1" customWidth="1"/>
    <col min="4112" max="4112" width="17.375" bestFit="1" customWidth="1"/>
    <col min="4113" max="4113" width="15.875" bestFit="1" customWidth="1"/>
    <col min="4114" max="4114" width="15.5" bestFit="1" customWidth="1"/>
    <col min="4115" max="4115" width="15.375" bestFit="1" customWidth="1"/>
    <col min="4116" max="4116" width="17.375" bestFit="1" customWidth="1"/>
    <col min="4117" max="4117" width="15.875" bestFit="1" customWidth="1"/>
    <col min="4118" max="4118" width="15.5" bestFit="1" customWidth="1"/>
    <col min="4119" max="4119" width="15.375" bestFit="1" customWidth="1"/>
    <col min="4120" max="4120" width="17.375" bestFit="1" customWidth="1"/>
    <col min="4121" max="4121" width="15.875" bestFit="1" customWidth="1"/>
    <col min="4122" max="4122" width="15.5" bestFit="1" customWidth="1"/>
    <col min="4123" max="4123" width="15.375" bestFit="1" customWidth="1"/>
    <col min="4124" max="4124" width="17.375" bestFit="1" customWidth="1"/>
    <col min="4125" max="4125" width="15.875" bestFit="1" customWidth="1"/>
    <col min="4126" max="4126" width="15.5" bestFit="1" customWidth="1"/>
    <col min="4127" max="4127" width="15.375" bestFit="1" customWidth="1"/>
    <col min="4128" max="4128" width="17.375" bestFit="1" customWidth="1"/>
    <col min="4129" max="4129" width="15.875" bestFit="1" customWidth="1"/>
    <col min="4130" max="4130" width="15.5" bestFit="1" customWidth="1"/>
    <col min="4131" max="4131" width="15.375" bestFit="1" customWidth="1"/>
    <col min="4132" max="4132" width="17.375" bestFit="1" customWidth="1"/>
    <col min="4133" max="4133" width="15.875" bestFit="1" customWidth="1"/>
    <col min="4134" max="4134" width="15.5" bestFit="1" customWidth="1"/>
    <col min="4135" max="4135" width="15.375" bestFit="1" customWidth="1"/>
    <col min="4136" max="4136" width="17.375" bestFit="1" customWidth="1"/>
    <col min="4137" max="4137" width="15.875" bestFit="1" customWidth="1"/>
    <col min="4138" max="4138" width="15.5" bestFit="1" customWidth="1"/>
    <col min="4139" max="4139" width="15.375" bestFit="1" customWidth="1"/>
    <col min="4140" max="4140" width="17.375" bestFit="1" customWidth="1"/>
    <col min="4141" max="4141" width="15.875" bestFit="1" customWidth="1"/>
    <col min="4142" max="4142" width="15.5" bestFit="1" customWidth="1"/>
    <col min="4143" max="4143" width="15.375" bestFit="1" customWidth="1"/>
    <col min="4144" max="4144" width="17.375" bestFit="1" customWidth="1"/>
    <col min="4145" max="4145" width="15.875" bestFit="1" customWidth="1"/>
    <col min="4146" max="4146" width="15.5" bestFit="1" customWidth="1"/>
    <col min="4147" max="4147" width="15.375" bestFit="1" customWidth="1"/>
    <col min="4148" max="4148" width="17.375" bestFit="1" customWidth="1"/>
    <col min="4149" max="4149" width="15.875" bestFit="1" customWidth="1"/>
    <col min="4150" max="4150" width="15.5" bestFit="1" customWidth="1"/>
    <col min="4151" max="4151" width="15.375" bestFit="1" customWidth="1"/>
    <col min="4152" max="4152" width="17.375" bestFit="1" customWidth="1"/>
    <col min="4153" max="4153" width="15.875" bestFit="1" customWidth="1"/>
    <col min="4154" max="4154" width="15.5" bestFit="1" customWidth="1"/>
    <col min="4155" max="4155" width="15.375" bestFit="1" customWidth="1"/>
    <col min="4156" max="4156" width="17.375" bestFit="1" customWidth="1"/>
    <col min="4157" max="4157" width="15.875" bestFit="1" customWidth="1"/>
    <col min="4158" max="4158" width="15.5" bestFit="1" customWidth="1"/>
    <col min="4159" max="4159" width="15.375" bestFit="1" customWidth="1"/>
    <col min="4160" max="4160" width="17.375" bestFit="1" customWidth="1"/>
    <col min="4161" max="4161" width="15.875" bestFit="1" customWidth="1"/>
    <col min="4162" max="4162" width="15.5" bestFit="1" customWidth="1"/>
    <col min="4163" max="4163" width="15.375" bestFit="1" customWidth="1"/>
    <col min="4164" max="4164" width="17.375" bestFit="1" customWidth="1"/>
    <col min="4165" max="4165" width="15.875" bestFit="1" customWidth="1"/>
    <col min="4166" max="4166" width="15.5" bestFit="1" customWidth="1"/>
    <col min="4167" max="4167" width="15.375" bestFit="1" customWidth="1"/>
    <col min="4168" max="4168" width="17.375" bestFit="1" customWidth="1"/>
    <col min="4169" max="4169" width="15.875" bestFit="1" customWidth="1"/>
    <col min="4170" max="4170" width="15.5" bestFit="1" customWidth="1"/>
    <col min="4171" max="4171" width="15.375" bestFit="1" customWidth="1"/>
    <col min="4172" max="4172" width="17.375" bestFit="1" customWidth="1"/>
    <col min="4173" max="4173" width="15.875" bestFit="1" customWidth="1"/>
    <col min="4174" max="4174" width="15.5" bestFit="1" customWidth="1"/>
    <col min="4175" max="4175" width="15.375" bestFit="1" customWidth="1"/>
    <col min="4176" max="4176" width="17.375" bestFit="1" customWidth="1"/>
    <col min="4177" max="4177" width="15.875" bestFit="1" customWidth="1"/>
    <col min="4178" max="4178" width="15.5" bestFit="1" customWidth="1"/>
    <col min="4179" max="4179" width="15.375" bestFit="1" customWidth="1"/>
    <col min="4180" max="4180" width="17.375" bestFit="1" customWidth="1"/>
    <col min="4181" max="4181" width="15.875" bestFit="1" customWidth="1"/>
    <col min="4182" max="4182" width="15.5" bestFit="1" customWidth="1"/>
    <col min="4183" max="4183" width="15.375" bestFit="1" customWidth="1"/>
    <col min="4184" max="4184" width="17.375" bestFit="1" customWidth="1"/>
    <col min="4185" max="4185" width="15.875" bestFit="1" customWidth="1"/>
    <col min="4186" max="4186" width="15.5" bestFit="1" customWidth="1"/>
    <col min="4187" max="4187" width="15.375" bestFit="1" customWidth="1"/>
    <col min="4188" max="4188" width="17.375" bestFit="1" customWidth="1"/>
    <col min="4189" max="4189" width="15.875" bestFit="1" customWidth="1"/>
    <col min="4190" max="4190" width="15.5" bestFit="1" customWidth="1"/>
    <col min="4191" max="4191" width="15.375" bestFit="1" customWidth="1"/>
    <col min="4192" max="4192" width="17.375" bestFit="1" customWidth="1"/>
    <col min="4193" max="4193" width="15.875" bestFit="1" customWidth="1"/>
    <col min="4194" max="4194" width="15.5" bestFit="1" customWidth="1"/>
    <col min="4195" max="4195" width="15.375" bestFit="1" customWidth="1"/>
    <col min="4196" max="4196" width="17.375" bestFit="1" customWidth="1"/>
    <col min="4197" max="4197" width="15.875" bestFit="1" customWidth="1"/>
    <col min="4198" max="4198" width="15.5" bestFit="1" customWidth="1"/>
    <col min="4199" max="4199" width="15.375" bestFit="1" customWidth="1"/>
    <col min="4200" max="4200" width="17.375" bestFit="1" customWidth="1"/>
    <col min="4201" max="4201" width="15.875" bestFit="1" customWidth="1"/>
    <col min="4202" max="4202" width="15.5" bestFit="1" customWidth="1"/>
    <col min="4203" max="4203" width="15.375" bestFit="1" customWidth="1"/>
    <col min="4204" max="4204" width="17.375" bestFit="1" customWidth="1"/>
    <col min="4205" max="4205" width="15.875" bestFit="1" customWidth="1"/>
    <col min="4206" max="4206" width="15.5" bestFit="1" customWidth="1"/>
    <col min="4207" max="4207" width="15.375" bestFit="1" customWidth="1"/>
    <col min="4208" max="4208" width="17.375" bestFit="1" customWidth="1"/>
    <col min="4209" max="4209" width="15.875" bestFit="1" customWidth="1"/>
    <col min="4210" max="4210" width="15.5" bestFit="1" customWidth="1"/>
    <col min="4211" max="4211" width="15.375" bestFit="1" customWidth="1"/>
    <col min="4212" max="4212" width="17.375" bestFit="1" customWidth="1"/>
    <col min="4213" max="4213" width="15.875" bestFit="1" customWidth="1"/>
    <col min="4214" max="4214" width="15.5" bestFit="1" customWidth="1"/>
    <col min="4215" max="4215" width="15.375" bestFit="1" customWidth="1"/>
    <col min="4216" max="4216" width="17.375" bestFit="1" customWidth="1"/>
    <col min="4217" max="4217" width="15.875" bestFit="1" customWidth="1"/>
    <col min="4218" max="4218" width="15.5" bestFit="1" customWidth="1"/>
    <col min="4219" max="4219" width="15.375" bestFit="1" customWidth="1"/>
    <col min="4220" max="4220" width="17.375" bestFit="1" customWidth="1"/>
    <col min="4221" max="4221" width="15.875" bestFit="1" customWidth="1"/>
    <col min="4222" max="4222" width="15.5" bestFit="1" customWidth="1"/>
    <col min="4223" max="4223" width="15.375" bestFit="1" customWidth="1"/>
    <col min="4224" max="4224" width="17.375" bestFit="1" customWidth="1"/>
    <col min="4225" max="4225" width="15.875" bestFit="1" customWidth="1"/>
    <col min="4226" max="4226" width="15.5" bestFit="1" customWidth="1"/>
    <col min="4227" max="4227" width="15.375" bestFit="1" customWidth="1"/>
    <col min="4228" max="4228" width="17.375" bestFit="1" customWidth="1"/>
    <col min="4229" max="4229" width="15.875" bestFit="1" customWidth="1"/>
    <col min="4230" max="4230" width="15.5" bestFit="1" customWidth="1"/>
    <col min="4231" max="4231" width="15.375" bestFit="1" customWidth="1"/>
    <col min="4232" max="4232" width="17.375" bestFit="1" customWidth="1"/>
    <col min="4233" max="4233" width="15.875" bestFit="1" customWidth="1"/>
    <col min="4234" max="4234" width="15.5" bestFit="1" customWidth="1"/>
    <col min="4235" max="4235" width="15.375" bestFit="1" customWidth="1"/>
    <col min="4236" max="4236" width="17.375" bestFit="1" customWidth="1"/>
    <col min="4237" max="4237" width="15.875" bestFit="1" customWidth="1"/>
    <col min="4238" max="4238" width="15.5" bestFit="1" customWidth="1"/>
    <col min="4239" max="4239" width="15.375" bestFit="1" customWidth="1"/>
    <col min="4240" max="4240" width="17.375" bestFit="1" customWidth="1"/>
    <col min="4241" max="4241" width="15.875" bestFit="1" customWidth="1"/>
    <col min="4242" max="4242" width="15.5" bestFit="1" customWidth="1"/>
    <col min="4243" max="4243" width="15.375" bestFit="1" customWidth="1"/>
    <col min="4244" max="4244" width="17.375" bestFit="1" customWidth="1"/>
    <col min="4245" max="4245" width="15.875" bestFit="1" customWidth="1"/>
    <col min="4246" max="4246" width="15.5" bestFit="1" customWidth="1"/>
    <col min="4247" max="4247" width="15.375" bestFit="1" customWidth="1"/>
    <col min="4248" max="4248" width="17.375" bestFit="1" customWidth="1"/>
    <col min="4249" max="4249" width="15.875" bestFit="1" customWidth="1"/>
    <col min="4250" max="4250" width="15.5" bestFit="1" customWidth="1"/>
    <col min="4251" max="4251" width="15.375" bestFit="1" customWidth="1"/>
    <col min="4252" max="4252" width="17.375" bestFit="1" customWidth="1"/>
    <col min="4253" max="4253" width="15.875" bestFit="1" customWidth="1"/>
    <col min="4254" max="4254" width="15.5" bestFit="1" customWidth="1"/>
    <col min="4255" max="4255" width="15.375" bestFit="1" customWidth="1"/>
    <col min="4256" max="4256" width="17.375" bestFit="1" customWidth="1"/>
    <col min="4257" max="4257" width="15.875" bestFit="1" customWidth="1"/>
    <col min="4258" max="4258" width="15.5" bestFit="1" customWidth="1"/>
    <col min="4259" max="4259" width="15.375" bestFit="1" customWidth="1"/>
    <col min="4260" max="4260" width="17.375" bestFit="1" customWidth="1"/>
    <col min="4261" max="4261" width="15.875" bestFit="1" customWidth="1"/>
    <col min="4262" max="4262" width="15.5" bestFit="1" customWidth="1"/>
    <col min="4263" max="4263" width="15.375" bestFit="1" customWidth="1"/>
    <col min="4264" max="4264" width="17.375" bestFit="1" customWidth="1"/>
    <col min="4265" max="4265" width="15.875" bestFit="1" customWidth="1"/>
    <col min="4266" max="4266" width="15.5" bestFit="1" customWidth="1"/>
    <col min="4267" max="4267" width="15.375" bestFit="1" customWidth="1"/>
    <col min="4268" max="4268" width="17.375" bestFit="1" customWidth="1"/>
    <col min="4269" max="4269" width="15.875" bestFit="1" customWidth="1"/>
    <col min="4270" max="4270" width="15.5" bestFit="1" customWidth="1"/>
    <col min="4271" max="4271" width="15.375" bestFit="1" customWidth="1"/>
    <col min="4272" max="4272" width="17.375" bestFit="1" customWidth="1"/>
    <col min="4273" max="4273" width="15.875" bestFit="1" customWidth="1"/>
    <col min="4274" max="4274" width="15.5" bestFit="1" customWidth="1"/>
    <col min="4275" max="4275" width="15.375" bestFit="1" customWidth="1"/>
    <col min="4276" max="4276" width="17.375" bestFit="1" customWidth="1"/>
    <col min="4277" max="4277" width="15.875" bestFit="1" customWidth="1"/>
    <col min="4278" max="4278" width="15.5" bestFit="1" customWidth="1"/>
    <col min="4279" max="4279" width="15.375" bestFit="1" customWidth="1"/>
    <col min="4280" max="4280" width="17.375" bestFit="1" customWidth="1"/>
    <col min="4281" max="4281" width="15.875" bestFit="1" customWidth="1"/>
    <col min="4282" max="4282" width="15.5" bestFit="1" customWidth="1"/>
    <col min="4283" max="4283" width="15.375" bestFit="1" customWidth="1"/>
    <col min="4284" max="4284" width="17.375" bestFit="1" customWidth="1"/>
    <col min="4285" max="4285" width="15.875" bestFit="1" customWidth="1"/>
    <col min="4286" max="4286" width="15.5" bestFit="1" customWidth="1"/>
    <col min="4287" max="4287" width="15.375" bestFit="1" customWidth="1"/>
    <col min="4288" max="4288" width="17.375" bestFit="1" customWidth="1"/>
    <col min="4289" max="4289" width="15.875" bestFit="1" customWidth="1"/>
    <col min="4290" max="4290" width="15.5" bestFit="1" customWidth="1"/>
    <col min="4291" max="4291" width="15.375" bestFit="1" customWidth="1"/>
    <col min="4292" max="4292" width="17.375" bestFit="1" customWidth="1"/>
    <col min="4293" max="4293" width="15.875" bestFit="1" customWidth="1"/>
    <col min="4294" max="4294" width="15.5" bestFit="1" customWidth="1"/>
    <col min="4295" max="4295" width="15.375" bestFit="1" customWidth="1"/>
    <col min="4296" max="4296" width="17.375" bestFit="1" customWidth="1"/>
    <col min="4297" max="4297" width="15.875" bestFit="1" customWidth="1"/>
    <col min="4298" max="4298" width="15.5" bestFit="1" customWidth="1"/>
    <col min="4299" max="4299" width="15.375" bestFit="1" customWidth="1"/>
    <col min="4300" max="4300" width="17.375" bestFit="1" customWidth="1"/>
    <col min="4301" max="4301" width="15.875" bestFit="1" customWidth="1"/>
    <col min="4302" max="4302" width="15.5" bestFit="1" customWidth="1"/>
    <col min="4303" max="4303" width="15.375" bestFit="1" customWidth="1"/>
    <col min="4304" max="4304" width="17.375" bestFit="1" customWidth="1"/>
    <col min="4305" max="4305" width="15.875" bestFit="1" customWidth="1"/>
    <col min="4306" max="4306" width="15.5" bestFit="1" customWidth="1"/>
    <col min="4307" max="4307" width="15.375" bestFit="1" customWidth="1"/>
    <col min="4308" max="4308" width="17.375" bestFit="1" customWidth="1"/>
    <col min="4309" max="4309" width="15.875" bestFit="1" customWidth="1"/>
    <col min="4310" max="4310" width="15.5" bestFit="1" customWidth="1"/>
    <col min="4311" max="4311" width="15.375" bestFit="1" customWidth="1"/>
    <col min="4312" max="4312" width="17.375" bestFit="1" customWidth="1"/>
    <col min="4313" max="4313" width="15.875" bestFit="1" customWidth="1"/>
    <col min="4314" max="4314" width="15.5" bestFit="1" customWidth="1"/>
    <col min="4315" max="4315" width="15.375" bestFit="1" customWidth="1"/>
    <col min="4316" max="4316" width="17.375" bestFit="1" customWidth="1"/>
    <col min="4317" max="4317" width="15.875" bestFit="1" customWidth="1"/>
    <col min="4318" max="4318" width="15.5" bestFit="1" customWidth="1"/>
    <col min="4319" max="4319" width="15.375" bestFit="1" customWidth="1"/>
    <col min="4320" max="4320" width="17.375" bestFit="1" customWidth="1"/>
    <col min="4321" max="4321" width="15.875" bestFit="1" customWidth="1"/>
    <col min="4322" max="4322" width="15.5" bestFit="1" customWidth="1"/>
    <col min="4323" max="4323" width="15.375" bestFit="1" customWidth="1"/>
    <col min="4324" max="4324" width="17.375" bestFit="1" customWidth="1"/>
    <col min="4325" max="4325" width="15.875" bestFit="1" customWidth="1"/>
    <col min="4326" max="4326" width="15.5" bestFit="1" customWidth="1"/>
    <col min="4327" max="4327" width="15.375" bestFit="1" customWidth="1"/>
    <col min="4328" max="4328" width="17.375" bestFit="1" customWidth="1"/>
    <col min="4329" max="4329" width="15.875" bestFit="1" customWidth="1"/>
    <col min="4330" max="4330" width="15.5" bestFit="1" customWidth="1"/>
    <col min="4331" max="4331" width="15.375" bestFit="1" customWidth="1"/>
    <col min="4332" max="4332" width="17.375" bestFit="1" customWidth="1"/>
    <col min="4333" max="4333" width="15.875" bestFit="1" customWidth="1"/>
    <col min="4334" max="4334" width="15.5" bestFit="1" customWidth="1"/>
    <col min="4335" max="4335" width="15.375" bestFit="1" customWidth="1"/>
    <col min="4336" max="4336" width="17.375" bestFit="1" customWidth="1"/>
    <col min="4337" max="4337" width="15.875" bestFit="1" customWidth="1"/>
    <col min="4338" max="4338" width="15.5" bestFit="1" customWidth="1"/>
    <col min="4339" max="4339" width="15.375" bestFit="1" customWidth="1"/>
    <col min="4340" max="4340" width="17.375" bestFit="1" customWidth="1"/>
    <col min="4341" max="4341" width="15.875" bestFit="1" customWidth="1"/>
    <col min="4342" max="4342" width="15.5" bestFit="1" customWidth="1"/>
    <col min="4343" max="4343" width="15.375" bestFit="1" customWidth="1"/>
    <col min="4344" max="4344" width="17.375" bestFit="1" customWidth="1"/>
    <col min="4345" max="4345" width="15.875" bestFit="1" customWidth="1"/>
    <col min="4346" max="4346" width="15.5" bestFit="1" customWidth="1"/>
    <col min="4347" max="4347" width="15.375" bestFit="1" customWidth="1"/>
    <col min="4348" max="4348" width="17.375" bestFit="1" customWidth="1"/>
    <col min="4349" max="4349" width="15.875" bestFit="1" customWidth="1"/>
    <col min="4350" max="4350" width="15.5" bestFit="1" customWidth="1"/>
    <col min="4351" max="4351" width="15.375" bestFit="1" customWidth="1"/>
    <col min="4352" max="4352" width="17.375" bestFit="1" customWidth="1"/>
    <col min="4353" max="4353" width="15.875" bestFit="1" customWidth="1"/>
    <col min="4354" max="4354" width="15.5" bestFit="1" customWidth="1"/>
    <col min="4355" max="4355" width="15.375" bestFit="1" customWidth="1"/>
    <col min="4356" max="4356" width="17.375" bestFit="1" customWidth="1"/>
    <col min="4357" max="4357" width="15.875" bestFit="1" customWidth="1"/>
    <col min="4358" max="4358" width="15.5" bestFit="1" customWidth="1"/>
    <col min="4359" max="4359" width="15.375" bestFit="1" customWidth="1"/>
    <col min="4360" max="4360" width="17.375" bestFit="1" customWidth="1"/>
    <col min="4361" max="4361" width="15.875" bestFit="1" customWidth="1"/>
    <col min="4362" max="4362" width="15.5" bestFit="1" customWidth="1"/>
    <col min="4363" max="4363" width="15.375" bestFit="1" customWidth="1"/>
    <col min="4364" max="4364" width="17.375" bestFit="1" customWidth="1"/>
    <col min="4365" max="4365" width="15.875" bestFit="1" customWidth="1"/>
    <col min="4366" max="4366" width="15.5" bestFit="1" customWidth="1"/>
    <col min="4367" max="4367" width="15.375" bestFit="1" customWidth="1"/>
    <col min="4368" max="4368" width="17.375" bestFit="1" customWidth="1"/>
    <col min="4369" max="4369" width="15.875" bestFit="1" customWidth="1"/>
    <col min="4370" max="4370" width="15.5" bestFit="1" customWidth="1"/>
    <col min="4371" max="4371" width="15.375" bestFit="1" customWidth="1"/>
    <col min="4372" max="4372" width="17.375" bestFit="1" customWidth="1"/>
    <col min="4373" max="4373" width="15.875" bestFit="1" customWidth="1"/>
    <col min="4374" max="4374" width="15.5" bestFit="1" customWidth="1"/>
    <col min="4375" max="4375" width="15.375" bestFit="1" customWidth="1"/>
    <col min="4376" max="4376" width="17.375" bestFit="1" customWidth="1"/>
    <col min="4377" max="4377" width="15.875" bestFit="1" customWidth="1"/>
    <col min="4378" max="4378" width="15.5" bestFit="1" customWidth="1"/>
    <col min="4379" max="4379" width="15.375" bestFit="1" customWidth="1"/>
    <col min="4380" max="4380" width="17.375" bestFit="1" customWidth="1"/>
    <col min="4381" max="4381" width="15.875" bestFit="1" customWidth="1"/>
    <col min="4382" max="4382" width="15.5" bestFit="1" customWidth="1"/>
    <col min="4383" max="4383" width="15.375" bestFit="1" customWidth="1"/>
    <col min="4384" max="4384" width="17.375" bestFit="1" customWidth="1"/>
    <col min="4385" max="4385" width="15.875" bestFit="1" customWidth="1"/>
    <col min="4386" max="4386" width="15.5" bestFit="1" customWidth="1"/>
    <col min="4387" max="4387" width="15.375" bestFit="1" customWidth="1"/>
    <col min="4388" max="4388" width="17.375" bestFit="1" customWidth="1"/>
    <col min="4389" max="4389" width="15.875" bestFit="1" customWidth="1"/>
    <col min="4390" max="4390" width="15.5" bestFit="1" customWidth="1"/>
    <col min="4391" max="4391" width="15.375" bestFit="1" customWidth="1"/>
    <col min="4392" max="4392" width="17.375" bestFit="1" customWidth="1"/>
    <col min="4393" max="4393" width="15.875" bestFit="1" customWidth="1"/>
    <col min="4394" max="4394" width="15.5" bestFit="1" customWidth="1"/>
    <col min="4395" max="4395" width="15.375" bestFit="1" customWidth="1"/>
    <col min="4396" max="4396" width="17.375" bestFit="1" customWidth="1"/>
    <col min="4397" max="4397" width="15.875" bestFit="1" customWidth="1"/>
    <col min="4398" max="4398" width="15.5" bestFit="1" customWidth="1"/>
    <col min="4399" max="4399" width="15.375" bestFit="1" customWidth="1"/>
    <col min="4400" max="4400" width="17.375" bestFit="1" customWidth="1"/>
    <col min="4401" max="4401" width="15.875" bestFit="1" customWidth="1"/>
    <col min="4402" max="4402" width="15.5" bestFit="1" customWidth="1"/>
    <col min="4403" max="4403" width="15.375" bestFit="1" customWidth="1"/>
    <col min="4404" max="4404" width="17.375" bestFit="1" customWidth="1"/>
    <col min="4405" max="4405" width="15.875" bestFit="1" customWidth="1"/>
    <col min="4406" max="4406" width="15.5" bestFit="1" customWidth="1"/>
    <col min="4407" max="4407" width="15.375" bestFit="1" customWidth="1"/>
    <col min="4408" max="4408" width="17.375" bestFit="1" customWidth="1"/>
    <col min="4409" max="4409" width="15.875" bestFit="1" customWidth="1"/>
    <col min="4410" max="4410" width="15.5" bestFit="1" customWidth="1"/>
    <col min="4411" max="4411" width="15.375" bestFit="1" customWidth="1"/>
    <col min="4412" max="4412" width="17.375" bestFit="1" customWidth="1"/>
    <col min="4413" max="4413" width="15.875" bestFit="1" customWidth="1"/>
    <col min="4414" max="4414" width="15.5" bestFit="1" customWidth="1"/>
    <col min="4415" max="4415" width="15.375" bestFit="1" customWidth="1"/>
    <col min="4416" max="4416" width="17.375" bestFit="1" customWidth="1"/>
    <col min="4417" max="4417" width="15.875" bestFit="1" customWidth="1"/>
    <col min="4418" max="4418" width="15.5" bestFit="1" customWidth="1"/>
    <col min="4419" max="4419" width="15.375" bestFit="1" customWidth="1"/>
    <col min="4420" max="4420" width="17.375" bestFit="1" customWidth="1"/>
    <col min="4421" max="4421" width="15.875" bestFit="1" customWidth="1"/>
    <col min="4422" max="4422" width="15.5" bestFit="1" customWidth="1"/>
    <col min="4423" max="4423" width="15.375" bestFit="1" customWidth="1"/>
    <col min="4424" max="4424" width="17.375" bestFit="1" customWidth="1"/>
    <col min="4425" max="4425" width="15.875" bestFit="1" customWidth="1"/>
    <col min="4426" max="4426" width="15.5" bestFit="1" customWidth="1"/>
    <col min="4427" max="4427" width="15.375" bestFit="1" customWidth="1"/>
    <col min="4428" max="4428" width="17.375" bestFit="1" customWidth="1"/>
    <col min="4429" max="4429" width="15.875" bestFit="1" customWidth="1"/>
    <col min="4430" max="4430" width="15.5" bestFit="1" customWidth="1"/>
    <col min="4431" max="4431" width="15.375" bestFit="1" customWidth="1"/>
    <col min="4432" max="4432" width="17.375" bestFit="1" customWidth="1"/>
    <col min="4433" max="4433" width="15.875" bestFit="1" customWidth="1"/>
    <col min="4434" max="4434" width="15.5" bestFit="1" customWidth="1"/>
    <col min="4435" max="4435" width="15.375" bestFit="1" customWidth="1"/>
    <col min="4436" max="4436" width="17.375" bestFit="1" customWidth="1"/>
    <col min="4437" max="4437" width="15.875" bestFit="1" customWidth="1"/>
    <col min="4438" max="4438" width="15.5" bestFit="1" customWidth="1"/>
    <col min="4439" max="4439" width="15.375" bestFit="1" customWidth="1"/>
    <col min="4440" max="4440" width="17.375" bestFit="1" customWidth="1"/>
    <col min="4441" max="4441" width="15.875" bestFit="1" customWidth="1"/>
    <col min="4442" max="4442" width="15.5" bestFit="1" customWidth="1"/>
    <col min="4443" max="4443" width="15.375" bestFit="1" customWidth="1"/>
    <col min="4444" max="4444" width="17.375" bestFit="1" customWidth="1"/>
    <col min="4445" max="4445" width="15.875" bestFit="1" customWidth="1"/>
    <col min="4446" max="4446" width="15.5" bestFit="1" customWidth="1"/>
    <col min="4447" max="4447" width="15.375" bestFit="1" customWidth="1"/>
    <col min="4448" max="4448" width="17.375" bestFit="1" customWidth="1"/>
    <col min="4449" max="4449" width="15.875" bestFit="1" customWidth="1"/>
    <col min="4450" max="4450" width="15.5" bestFit="1" customWidth="1"/>
    <col min="4451" max="4451" width="15.375" bestFit="1" customWidth="1"/>
    <col min="4452" max="4452" width="17.375" bestFit="1" customWidth="1"/>
    <col min="4453" max="4453" width="15.875" bestFit="1" customWidth="1"/>
    <col min="4454" max="4454" width="15.5" bestFit="1" customWidth="1"/>
    <col min="4455" max="4455" width="15.375" bestFit="1" customWidth="1"/>
    <col min="4456" max="4456" width="17.375" bestFit="1" customWidth="1"/>
    <col min="4457" max="4457" width="15.875" bestFit="1" customWidth="1"/>
    <col min="4458" max="4458" width="15.5" bestFit="1" customWidth="1"/>
    <col min="4459" max="4459" width="15.375" bestFit="1" customWidth="1"/>
    <col min="4460" max="4460" width="17.375" bestFit="1" customWidth="1"/>
    <col min="4461" max="4461" width="15.875" bestFit="1" customWidth="1"/>
    <col min="4462" max="4462" width="15.5" bestFit="1" customWidth="1"/>
    <col min="4463" max="4463" width="15.375" bestFit="1" customWidth="1"/>
    <col min="4464" max="4464" width="17.375" bestFit="1" customWidth="1"/>
    <col min="4465" max="4465" width="15.875" bestFit="1" customWidth="1"/>
    <col min="4466" max="4466" width="15.5" bestFit="1" customWidth="1"/>
    <col min="4467" max="4467" width="15.375" bestFit="1" customWidth="1"/>
    <col min="4468" max="4468" width="17.375" bestFit="1" customWidth="1"/>
    <col min="4469" max="4469" width="15.875" bestFit="1" customWidth="1"/>
    <col min="4470" max="4470" width="15.5" bestFit="1" customWidth="1"/>
    <col min="4471" max="4471" width="15.375" bestFit="1" customWidth="1"/>
    <col min="4472" max="4472" width="17.375" bestFit="1" customWidth="1"/>
    <col min="4473" max="4473" width="15.875" bestFit="1" customWidth="1"/>
    <col min="4474" max="4474" width="15.5" bestFit="1" customWidth="1"/>
    <col min="4475" max="4475" width="15.375" bestFit="1" customWidth="1"/>
    <col min="4476" max="4476" width="17.375" bestFit="1" customWidth="1"/>
    <col min="4477" max="4477" width="15.875" bestFit="1" customWidth="1"/>
    <col min="4478" max="4478" width="15.5" bestFit="1" customWidth="1"/>
    <col min="4479" max="4479" width="15.375" bestFit="1" customWidth="1"/>
    <col min="4480" max="4480" width="17.375" bestFit="1" customWidth="1"/>
    <col min="4481" max="4481" width="15.875" bestFit="1" customWidth="1"/>
    <col min="4482" max="4482" width="15.5" bestFit="1" customWidth="1"/>
    <col min="4483" max="4483" width="15.375" bestFit="1" customWidth="1"/>
    <col min="4484" max="4484" width="17.375" bestFit="1" customWidth="1"/>
    <col min="4485" max="4485" width="15.875" bestFit="1" customWidth="1"/>
    <col min="4486" max="4486" width="15.5" bestFit="1" customWidth="1"/>
    <col min="4487" max="4487" width="15.375" bestFit="1" customWidth="1"/>
    <col min="4488" max="4488" width="17.375" bestFit="1" customWidth="1"/>
    <col min="4489" max="4489" width="15.875" bestFit="1" customWidth="1"/>
    <col min="4490" max="4490" width="15.5" bestFit="1" customWidth="1"/>
    <col min="4491" max="4491" width="15.375" bestFit="1" customWidth="1"/>
    <col min="4492" max="4492" width="17.375" bestFit="1" customWidth="1"/>
    <col min="4493" max="4493" width="15.875" bestFit="1" customWidth="1"/>
    <col min="4494" max="4494" width="15.5" bestFit="1" customWidth="1"/>
    <col min="4495" max="4495" width="15.375" bestFit="1" customWidth="1"/>
    <col min="4496" max="4496" width="17.375" bestFit="1" customWidth="1"/>
    <col min="4497" max="4497" width="15.875" bestFit="1" customWidth="1"/>
    <col min="4498" max="4498" width="15.5" bestFit="1" customWidth="1"/>
    <col min="4499" max="4499" width="15.375" bestFit="1" customWidth="1"/>
    <col min="4500" max="4500" width="17.375" bestFit="1" customWidth="1"/>
    <col min="4501" max="4501" width="15.875" bestFit="1" customWidth="1"/>
    <col min="4502" max="4502" width="15.5" bestFit="1" customWidth="1"/>
    <col min="4503" max="4503" width="15.375" bestFit="1" customWidth="1"/>
    <col min="4504" max="4504" width="17.375" bestFit="1" customWidth="1"/>
    <col min="4505" max="4505" width="15.875" bestFit="1" customWidth="1"/>
    <col min="4506" max="4506" width="15.5" bestFit="1" customWidth="1"/>
    <col min="4507" max="4507" width="15.375" bestFit="1" customWidth="1"/>
    <col min="4508" max="4508" width="17.375" bestFit="1" customWidth="1"/>
    <col min="4509" max="4509" width="15.875" bestFit="1" customWidth="1"/>
    <col min="4510" max="4510" width="15.5" bestFit="1" customWidth="1"/>
    <col min="4511" max="4511" width="15.375" bestFit="1" customWidth="1"/>
    <col min="4512" max="4512" width="17.375" bestFit="1" customWidth="1"/>
    <col min="4513" max="4513" width="15.875" bestFit="1" customWidth="1"/>
    <col min="4514" max="4514" width="15.5" bestFit="1" customWidth="1"/>
    <col min="4515" max="4515" width="15.375" bestFit="1" customWidth="1"/>
    <col min="4516" max="4516" width="17.375" bestFit="1" customWidth="1"/>
    <col min="4517" max="4517" width="15.875" bestFit="1" customWidth="1"/>
    <col min="4518" max="4518" width="15.5" bestFit="1" customWidth="1"/>
    <col min="4519" max="4519" width="15.375" bestFit="1" customWidth="1"/>
    <col min="4520" max="4520" width="17.375" bestFit="1" customWidth="1"/>
    <col min="4521" max="4521" width="15.875" bestFit="1" customWidth="1"/>
    <col min="4522" max="4522" width="15.5" bestFit="1" customWidth="1"/>
    <col min="4523" max="4523" width="15.375" bestFit="1" customWidth="1"/>
    <col min="4524" max="4524" width="17.375" bestFit="1" customWidth="1"/>
    <col min="4525" max="4525" width="15.875" bestFit="1" customWidth="1"/>
    <col min="4526" max="4526" width="15.5" bestFit="1" customWidth="1"/>
    <col min="4527" max="4527" width="15.375" bestFit="1" customWidth="1"/>
    <col min="4528" max="4528" width="17.375" bestFit="1" customWidth="1"/>
    <col min="4529" max="4529" width="15.875" bestFit="1" customWidth="1"/>
    <col min="4530" max="4530" width="15.5" bestFit="1" customWidth="1"/>
    <col min="4531" max="4531" width="15.375" bestFit="1" customWidth="1"/>
    <col min="4532" max="4532" width="17.375" bestFit="1" customWidth="1"/>
    <col min="4533" max="4533" width="15.875" bestFit="1" customWidth="1"/>
    <col min="4534" max="4534" width="15.5" bestFit="1" customWidth="1"/>
    <col min="4535" max="4535" width="15.375" bestFit="1" customWidth="1"/>
    <col min="4536" max="4536" width="17.375" bestFit="1" customWidth="1"/>
    <col min="4537" max="4537" width="15.875" bestFit="1" customWidth="1"/>
    <col min="4538" max="4538" width="15.5" bestFit="1" customWidth="1"/>
    <col min="4539" max="4539" width="15.375" bestFit="1" customWidth="1"/>
    <col min="4540" max="4540" width="17.375" bestFit="1" customWidth="1"/>
    <col min="4541" max="4541" width="15.875" bestFit="1" customWidth="1"/>
    <col min="4542" max="4542" width="15.5" bestFit="1" customWidth="1"/>
    <col min="4543" max="4543" width="15.375" bestFit="1" customWidth="1"/>
    <col min="4544" max="4544" width="17.375" bestFit="1" customWidth="1"/>
    <col min="4545" max="4545" width="15.875" bestFit="1" customWidth="1"/>
    <col min="4546" max="4546" width="15.5" bestFit="1" customWidth="1"/>
    <col min="4547" max="4547" width="15.375" bestFit="1" customWidth="1"/>
    <col min="4548" max="4548" width="17.375" bestFit="1" customWidth="1"/>
    <col min="4549" max="4549" width="15.875" bestFit="1" customWidth="1"/>
    <col min="4550" max="4550" width="15.5" bestFit="1" customWidth="1"/>
    <col min="4551" max="4551" width="15.375" bestFit="1" customWidth="1"/>
    <col min="4552" max="4552" width="17.375" bestFit="1" customWidth="1"/>
    <col min="4553" max="4553" width="15.875" bestFit="1" customWidth="1"/>
    <col min="4554" max="4554" width="15.5" bestFit="1" customWidth="1"/>
    <col min="4555" max="4555" width="15.375" bestFit="1" customWidth="1"/>
    <col min="4556" max="4556" width="17.375" bestFit="1" customWidth="1"/>
    <col min="4557" max="4557" width="15.875" bestFit="1" customWidth="1"/>
    <col min="4558" max="4558" width="15.5" bestFit="1" customWidth="1"/>
    <col min="4559" max="4559" width="15.375" bestFit="1" customWidth="1"/>
    <col min="4560" max="4560" width="17.375" bestFit="1" customWidth="1"/>
    <col min="4561" max="4561" width="15.875" bestFit="1" customWidth="1"/>
    <col min="4562" max="4562" width="15.5" bestFit="1" customWidth="1"/>
    <col min="4563" max="4563" width="15.375" bestFit="1" customWidth="1"/>
    <col min="4564" max="4564" width="17.375" bestFit="1" customWidth="1"/>
    <col min="4565" max="4565" width="15.875" bestFit="1" customWidth="1"/>
    <col min="4566" max="4566" width="15.5" bestFit="1" customWidth="1"/>
    <col min="4567" max="4567" width="15.375" bestFit="1" customWidth="1"/>
    <col min="4568" max="4568" width="17.375" bestFit="1" customWidth="1"/>
    <col min="4569" max="4569" width="15.875" bestFit="1" customWidth="1"/>
    <col min="4570" max="4570" width="15.5" bestFit="1" customWidth="1"/>
    <col min="4571" max="4571" width="15.375" bestFit="1" customWidth="1"/>
    <col min="4572" max="4572" width="17.375" bestFit="1" customWidth="1"/>
    <col min="4573" max="4573" width="15.875" bestFit="1" customWidth="1"/>
    <col min="4574" max="4574" width="15.5" bestFit="1" customWidth="1"/>
    <col min="4575" max="4575" width="15.375" bestFit="1" customWidth="1"/>
    <col min="4576" max="4576" width="17.375" bestFit="1" customWidth="1"/>
    <col min="4577" max="4577" width="15.875" bestFit="1" customWidth="1"/>
    <col min="4578" max="4578" width="15.5" bestFit="1" customWidth="1"/>
    <col min="4579" max="4579" width="15.375" bestFit="1" customWidth="1"/>
    <col min="4580" max="4580" width="17.375" bestFit="1" customWidth="1"/>
    <col min="4581" max="4581" width="15.875" bestFit="1" customWidth="1"/>
    <col min="4582" max="4582" width="15.5" bestFit="1" customWidth="1"/>
    <col min="4583" max="4583" width="15.375" bestFit="1" customWidth="1"/>
    <col min="4584" max="4584" width="17.375" bestFit="1" customWidth="1"/>
    <col min="4585" max="4585" width="15.875" bestFit="1" customWidth="1"/>
    <col min="4586" max="4586" width="15.5" bestFit="1" customWidth="1"/>
    <col min="4587" max="4587" width="15.375" bestFit="1" customWidth="1"/>
    <col min="4588" max="4588" width="17.375" bestFit="1" customWidth="1"/>
    <col min="4589" max="4589" width="15.875" bestFit="1" customWidth="1"/>
    <col min="4590" max="4590" width="15.5" bestFit="1" customWidth="1"/>
    <col min="4591" max="4591" width="15.375" bestFit="1" customWidth="1"/>
    <col min="4592" max="4592" width="17.375" bestFit="1" customWidth="1"/>
    <col min="4593" max="4593" width="15.875" bestFit="1" customWidth="1"/>
    <col min="4594" max="4594" width="15.5" bestFit="1" customWidth="1"/>
    <col min="4595" max="4595" width="15.375" bestFit="1" customWidth="1"/>
    <col min="4596" max="4596" width="17.375" bestFit="1" customWidth="1"/>
    <col min="4597" max="4597" width="15.875" bestFit="1" customWidth="1"/>
    <col min="4598" max="4598" width="15.5" bestFit="1" customWidth="1"/>
    <col min="4599" max="4599" width="15.375" bestFit="1" customWidth="1"/>
    <col min="4600" max="4600" width="17.375" bestFit="1" customWidth="1"/>
    <col min="4601" max="4601" width="15.875" bestFit="1" customWidth="1"/>
    <col min="4602" max="4602" width="15.5" bestFit="1" customWidth="1"/>
    <col min="4603" max="4603" width="15.375" bestFit="1" customWidth="1"/>
    <col min="4604" max="4604" width="17.375" bestFit="1" customWidth="1"/>
    <col min="4605" max="4605" width="15.875" bestFit="1" customWidth="1"/>
    <col min="4606" max="4606" width="15.5" bestFit="1" customWidth="1"/>
    <col min="4607" max="4607" width="15.375" bestFit="1" customWidth="1"/>
    <col min="4608" max="4608" width="17.375" bestFit="1" customWidth="1"/>
    <col min="4609" max="4609" width="15.875" bestFit="1" customWidth="1"/>
    <col min="4610" max="4610" width="15.5" bestFit="1" customWidth="1"/>
    <col min="4611" max="4611" width="15.375" bestFit="1" customWidth="1"/>
    <col min="4612" max="4612" width="17.375" bestFit="1" customWidth="1"/>
    <col min="4613" max="4613" width="15.875" bestFit="1" customWidth="1"/>
    <col min="4614" max="4614" width="15.5" bestFit="1" customWidth="1"/>
    <col min="4615" max="4615" width="15.375" bestFit="1" customWidth="1"/>
    <col min="4616" max="4616" width="17.375" bestFit="1" customWidth="1"/>
    <col min="4617" max="4617" width="15.875" bestFit="1" customWidth="1"/>
    <col min="4618" max="4618" width="15.5" bestFit="1" customWidth="1"/>
    <col min="4619" max="4619" width="15.375" bestFit="1" customWidth="1"/>
    <col min="4620" max="4620" width="17.375" bestFit="1" customWidth="1"/>
    <col min="4621" max="4621" width="15.875" bestFit="1" customWidth="1"/>
    <col min="4622" max="4622" width="15.5" bestFit="1" customWidth="1"/>
    <col min="4623" max="4623" width="15.375" bestFit="1" customWidth="1"/>
    <col min="4624" max="4624" width="17.375" bestFit="1" customWidth="1"/>
    <col min="4625" max="4625" width="15.875" bestFit="1" customWidth="1"/>
    <col min="4626" max="4626" width="15.5" bestFit="1" customWidth="1"/>
    <col min="4627" max="4627" width="15.375" bestFit="1" customWidth="1"/>
    <col min="4628" max="4628" width="17.375" bestFit="1" customWidth="1"/>
    <col min="4629" max="4629" width="15.875" bestFit="1" customWidth="1"/>
    <col min="4630" max="4630" width="15.5" bestFit="1" customWidth="1"/>
    <col min="4631" max="4631" width="15.375" bestFit="1" customWidth="1"/>
    <col min="4632" max="4632" width="17.375" bestFit="1" customWidth="1"/>
    <col min="4633" max="4633" width="15.875" bestFit="1" customWidth="1"/>
    <col min="4634" max="4634" width="15.5" bestFit="1" customWidth="1"/>
    <col min="4635" max="4635" width="15.375" bestFit="1" customWidth="1"/>
    <col min="4636" max="4636" width="17.375" bestFit="1" customWidth="1"/>
    <col min="4637" max="4637" width="15.875" bestFit="1" customWidth="1"/>
    <col min="4638" max="4638" width="15.5" bestFit="1" customWidth="1"/>
    <col min="4639" max="4639" width="15.375" bestFit="1" customWidth="1"/>
    <col min="4640" max="4640" width="17.375" bestFit="1" customWidth="1"/>
    <col min="4641" max="4641" width="15.875" bestFit="1" customWidth="1"/>
    <col min="4642" max="4642" width="15.5" bestFit="1" customWidth="1"/>
    <col min="4643" max="4643" width="15.375" bestFit="1" customWidth="1"/>
    <col min="4644" max="4644" width="17.375" bestFit="1" customWidth="1"/>
    <col min="4645" max="4645" width="15.875" bestFit="1" customWidth="1"/>
    <col min="4646" max="4646" width="15.5" bestFit="1" customWidth="1"/>
    <col min="4647" max="4647" width="15.375" bestFit="1" customWidth="1"/>
    <col min="4648" max="4648" width="17.375" bestFit="1" customWidth="1"/>
    <col min="4649" max="4649" width="15.875" bestFit="1" customWidth="1"/>
    <col min="4650" max="4650" width="15.5" bestFit="1" customWidth="1"/>
    <col min="4651" max="4651" width="15.375" bestFit="1" customWidth="1"/>
    <col min="4652" max="4652" width="17.375" bestFit="1" customWidth="1"/>
    <col min="4653" max="4653" width="15.875" bestFit="1" customWidth="1"/>
    <col min="4654" max="4654" width="15.5" bestFit="1" customWidth="1"/>
    <col min="4655" max="4655" width="15.375" bestFit="1" customWidth="1"/>
    <col min="4656" max="4656" width="17.375" bestFit="1" customWidth="1"/>
    <col min="4657" max="4657" width="15.875" bestFit="1" customWidth="1"/>
    <col min="4658" max="4658" width="15.5" bestFit="1" customWidth="1"/>
    <col min="4659" max="4659" width="15.375" bestFit="1" customWidth="1"/>
    <col min="4660" max="4660" width="17.375" bestFit="1" customWidth="1"/>
    <col min="4661" max="4661" width="15.875" bestFit="1" customWidth="1"/>
    <col min="4662" max="4662" width="15.5" bestFit="1" customWidth="1"/>
    <col min="4663" max="4663" width="15.375" bestFit="1" customWidth="1"/>
    <col min="4664" max="4664" width="17.375" bestFit="1" customWidth="1"/>
    <col min="4665" max="4665" width="15.875" bestFit="1" customWidth="1"/>
    <col min="4666" max="4666" width="15.5" bestFit="1" customWidth="1"/>
    <col min="4667" max="4667" width="15.375" bestFit="1" customWidth="1"/>
    <col min="4668" max="4668" width="17.375" bestFit="1" customWidth="1"/>
    <col min="4669" max="4669" width="15.875" bestFit="1" customWidth="1"/>
    <col min="4670" max="4670" width="15.5" bestFit="1" customWidth="1"/>
    <col min="4671" max="4671" width="15.375" bestFit="1" customWidth="1"/>
    <col min="4672" max="4672" width="17.375" bestFit="1" customWidth="1"/>
    <col min="4673" max="4673" width="15.875" bestFit="1" customWidth="1"/>
    <col min="4674" max="4674" width="15.5" bestFit="1" customWidth="1"/>
    <col min="4675" max="4675" width="15.375" bestFit="1" customWidth="1"/>
    <col min="4676" max="4676" width="17.375" bestFit="1" customWidth="1"/>
    <col min="4677" max="4677" width="15.875" bestFit="1" customWidth="1"/>
    <col min="4678" max="4678" width="15.5" bestFit="1" customWidth="1"/>
    <col min="4679" max="4679" width="15.375" bestFit="1" customWidth="1"/>
    <col min="4680" max="4680" width="17.375" bestFit="1" customWidth="1"/>
    <col min="4681" max="4681" width="15.875" bestFit="1" customWidth="1"/>
    <col min="4682" max="4682" width="15.5" bestFit="1" customWidth="1"/>
    <col min="4683" max="4683" width="15.375" bestFit="1" customWidth="1"/>
    <col min="4684" max="4684" width="17.375" bestFit="1" customWidth="1"/>
    <col min="4685" max="4685" width="15.875" bestFit="1" customWidth="1"/>
    <col min="4686" max="4686" width="15.5" bestFit="1" customWidth="1"/>
    <col min="4687" max="4687" width="15.375" bestFit="1" customWidth="1"/>
    <col min="4688" max="4688" width="17.375" bestFit="1" customWidth="1"/>
    <col min="4689" max="4689" width="15.875" bestFit="1" customWidth="1"/>
    <col min="4690" max="4690" width="15.5" bestFit="1" customWidth="1"/>
    <col min="4691" max="4691" width="15.375" bestFit="1" customWidth="1"/>
    <col min="4692" max="4692" width="17.375" bestFit="1" customWidth="1"/>
    <col min="4693" max="4693" width="15.875" bestFit="1" customWidth="1"/>
    <col min="4694" max="4694" width="15.5" bestFit="1" customWidth="1"/>
    <col min="4695" max="4695" width="15.375" bestFit="1" customWidth="1"/>
    <col min="4696" max="4696" width="17.375" bestFit="1" customWidth="1"/>
    <col min="4697" max="4697" width="15.875" bestFit="1" customWidth="1"/>
    <col min="4698" max="4698" width="15.5" bestFit="1" customWidth="1"/>
    <col min="4699" max="4699" width="15.375" bestFit="1" customWidth="1"/>
    <col min="4700" max="4700" width="17.375" bestFit="1" customWidth="1"/>
    <col min="4701" max="4701" width="15.875" bestFit="1" customWidth="1"/>
    <col min="4702" max="4702" width="15.5" bestFit="1" customWidth="1"/>
    <col min="4703" max="4703" width="15.375" bestFit="1" customWidth="1"/>
    <col min="4704" max="4704" width="17.375" bestFit="1" customWidth="1"/>
    <col min="4705" max="4705" width="15.875" bestFit="1" customWidth="1"/>
    <col min="4706" max="4706" width="15.5" bestFit="1" customWidth="1"/>
    <col min="4707" max="4707" width="15.375" bestFit="1" customWidth="1"/>
    <col min="4708" max="4708" width="17.375" bestFit="1" customWidth="1"/>
    <col min="4709" max="4709" width="15.875" bestFit="1" customWidth="1"/>
    <col min="4710" max="4710" width="15.5" bestFit="1" customWidth="1"/>
    <col min="4711" max="4711" width="15.375" bestFit="1" customWidth="1"/>
    <col min="4712" max="4712" width="17.375" bestFit="1" customWidth="1"/>
    <col min="4713" max="4713" width="15.875" bestFit="1" customWidth="1"/>
    <col min="4714" max="4714" width="15.5" bestFit="1" customWidth="1"/>
    <col min="4715" max="4715" width="15.375" bestFit="1" customWidth="1"/>
    <col min="4716" max="4716" width="17.375" bestFit="1" customWidth="1"/>
    <col min="4717" max="4717" width="15.875" bestFit="1" customWidth="1"/>
    <col min="4718" max="4718" width="15.5" bestFit="1" customWidth="1"/>
    <col min="4719" max="4719" width="15.375" bestFit="1" customWidth="1"/>
    <col min="4720" max="4720" width="17.375" bestFit="1" customWidth="1"/>
    <col min="4721" max="4721" width="15.875" bestFit="1" customWidth="1"/>
    <col min="4722" max="4722" width="15.5" bestFit="1" customWidth="1"/>
    <col min="4723" max="4723" width="15.375" bestFit="1" customWidth="1"/>
    <col min="4724" max="4724" width="17.375" bestFit="1" customWidth="1"/>
    <col min="4725" max="4725" width="15.875" bestFit="1" customWidth="1"/>
    <col min="4726" max="4726" width="15.5" bestFit="1" customWidth="1"/>
    <col min="4727" max="4727" width="15.375" bestFit="1" customWidth="1"/>
    <col min="4728" max="4728" width="17.375" bestFit="1" customWidth="1"/>
    <col min="4729" max="4729" width="15.875" bestFit="1" customWidth="1"/>
    <col min="4730" max="4730" width="15.5" bestFit="1" customWidth="1"/>
    <col min="4731" max="4731" width="15.375" bestFit="1" customWidth="1"/>
    <col min="4732" max="4732" width="17.375" bestFit="1" customWidth="1"/>
    <col min="4733" max="4733" width="15.875" bestFit="1" customWidth="1"/>
    <col min="4734" max="4734" width="15.5" bestFit="1" customWidth="1"/>
    <col min="4735" max="4735" width="15.375" bestFit="1" customWidth="1"/>
    <col min="4736" max="4736" width="17.375" bestFit="1" customWidth="1"/>
    <col min="4737" max="4737" width="15.875" bestFit="1" customWidth="1"/>
    <col min="4738" max="4738" width="15.5" bestFit="1" customWidth="1"/>
    <col min="4739" max="4739" width="15.375" bestFit="1" customWidth="1"/>
    <col min="4740" max="4740" width="17.375" bestFit="1" customWidth="1"/>
    <col min="4741" max="4741" width="15.875" bestFit="1" customWidth="1"/>
    <col min="4742" max="4742" width="15.5" bestFit="1" customWidth="1"/>
    <col min="4743" max="4743" width="15.375" bestFit="1" customWidth="1"/>
    <col min="4744" max="4744" width="17.375" bestFit="1" customWidth="1"/>
    <col min="4745" max="4745" width="15.875" bestFit="1" customWidth="1"/>
    <col min="4746" max="4746" width="15.5" bestFit="1" customWidth="1"/>
    <col min="4747" max="4747" width="15.375" bestFit="1" customWidth="1"/>
    <col min="4748" max="4748" width="17.375" bestFit="1" customWidth="1"/>
    <col min="4749" max="4749" width="15.875" bestFit="1" customWidth="1"/>
    <col min="4750" max="4750" width="15.5" bestFit="1" customWidth="1"/>
    <col min="4751" max="4751" width="15.375" bestFit="1" customWidth="1"/>
    <col min="4752" max="4752" width="17.375" bestFit="1" customWidth="1"/>
    <col min="4753" max="4753" width="15.875" bestFit="1" customWidth="1"/>
    <col min="4754" max="4754" width="15.5" bestFit="1" customWidth="1"/>
    <col min="4755" max="4755" width="15.375" bestFit="1" customWidth="1"/>
    <col min="4756" max="4756" width="17.375" bestFit="1" customWidth="1"/>
    <col min="4757" max="4757" width="15.875" bestFit="1" customWidth="1"/>
    <col min="4758" max="4758" width="15.5" bestFit="1" customWidth="1"/>
    <col min="4759" max="4759" width="15.375" bestFit="1" customWidth="1"/>
    <col min="4760" max="4760" width="17.375" bestFit="1" customWidth="1"/>
    <col min="4761" max="4761" width="15.875" bestFit="1" customWidth="1"/>
    <col min="4762" max="4762" width="15.5" bestFit="1" customWidth="1"/>
    <col min="4763" max="4763" width="15.375" bestFit="1" customWidth="1"/>
    <col min="4764" max="4764" width="17.375" bestFit="1" customWidth="1"/>
    <col min="4765" max="4765" width="15.875" bestFit="1" customWidth="1"/>
    <col min="4766" max="4766" width="15.5" bestFit="1" customWidth="1"/>
    <col min="4767" max="4767" width="15.375" bestFit="1" customWidth="1"/>
    <col min="4768" max="4768" width="17.375" bestFit="1" customWidth="1"/>
    <col min="4769" max="4769" width="15.875" bestFit="1" customWidth="1"/>
    <col min="4770" max="4770" width="15.5" bestFit="1" customWidth="1"/>
    <col min="4771" max="4771" width="15.375" bestFit="1" customWidth="1"/>
    <col min="4772" max="4772" width="17.375" bestFit="1" customWidth="1"/>
    <col min="4773" max="4773" width="15.875" bestFit="1" customWidth="1"/>
    <col min="4774" max="4774" width="15.5" bestFit="1" customWidth="1"/>
    <col min="4775" max="4775" width="15.375" bestFit="1" customWidth="1"/>
    <col min="4776" max="4776" width="17.375" bestFit="1" customWidth="1"/>
    <col min="4777" max="4777" width="15.875" bestFit="1" customWidth="1"/>
    <col min="4778" max="4778" width="15.5" bestFit="1" customWidth="1"/>
    <col min="4779" max="4779" width="15.375" bestFit="1" customWidth="1"/>
    <col min="4780" max="4780" width="17.375" bestFit="1" customWidth="1"/>
    <col min="4781" max="4781" width="15.875" bestFit="1" customWidth="1"/>
    <col min="4782" max="4782" width="15.5" bestFit="1" customWidth="1"/>
    <col min="4783" max="4783" width="15.375" bestFit="1" customWidth="1"/>
    <col min="4784" max="4784" width="17.375" bestFit="1" customWidth="1"/>
    <col min="4785" max="4785" width="15.875" bestFit="1" customWidth="1"/>
    <col min="4786" max="4786" width="15.5" bestFit="1" customWidth="1"/>
    <col min="4787" max="4787" width="15.375" bestFit="1" customWidth="1"/>
    <col min="4788" max="4788" width="17.375" bestFit="1" customWidth="1"/>
    <col min="4789" max="4789" width="15.875" bestFit="1" customWidth="1"/>
    <col min="4790" max="4790" width="15.5" bestFit="1" customWidth="1"/>
    <col min="4791" max="4791" width="15.375" bestFit="1" customWidth="1"/>
    <col min="4792" max="4792" width="17.375" bestFit="1" customWidth="1"/>
    <col min="4793" max="4793" width="15.875" bestFit="1" customWidth="1"/>
    <col min="4794" max="4794" width="15.5" bestFit="1" customWidth="1"/>
    <col min="4795" max="4795" width="15.375" bestFit="1" customWidth="1"/>
    <col min="4796" max="4796" width="17.375" bestFit="1" customWidth="1"/>
    <col min="4797" max="4797" width="15.875" bestFit="1" customWidth="1"/>
    <col min="4798" max="4798" width="15.5" bestFit="1" customWidth="1"/>
    <col min="4799" max="4799" width="15.375" bestFit="1" customWidth="1"/>
    <col min="4800" max="4800" width="17.375" bestFit="1" customWidth="1"/>
    <col min="4801" max="4801" width="15.875" bestFit="1" customWidth="1"/>
    <col min="4802" max="4802" width="15.5" bestFit="1" customWidth="1"/>
    <col min="4803" max="4803" width="15.375" bestFit="1" customWidth="1"/>
    <col min="4804" max="4804" width="17.375" bestFit="1" customWidth="1"/>
    <col min="4805" max="4805" width="15.875" bestFit="1" customWidth="1"/>
    <col min="4806" max="4806" width="15.5" bestFit="1" customWidth="1"/>
    <col min="4807" max="4807" width="15.375" bestFit="1" customWidth="1"/>
    <col min="4808" max="4808" width="17.375" bestFit="1" customWidth="1"/>
    <col min="4809" max="4809" width="15.875" bestFit="1" customWidth="1"/>
    <col min="4810" max="4810" width="15.5" bestFit="1" customWidth="1"/>
    <col min="4811" max="4811" width="15.375" bestFit="1" customWidth="1"/>
    <col min="4812" max="4812" width="17.375" bestFit="1" customWidth="1"/>
    <col min="4813" max="4813" width="15.875" bestFit="1" customWidth="1"/>
    <col min="4814" max="4814" width="15.5" bestFit="1" customWidth="1"/>
    <col min="4815" max="4815" width="15.375" bestFit="1" customWidth="1"/>
    <col min="4816" max="4816" width="17.375" bestFit="1" customWidth="1"/>
    <col min="4817" max="4817" width="15.875" bestFit="1" customWidth="1"/>
    <col min="4818" max="4818" width="15.5" bestFit="1" customWidth="1"/>
    <col min="4819" max="4819" width="15.375" bestFit="1" customWidth="1"/>
    <col min="4820" max="4820" width="17.375" bestFit="1" customWidth="1"/>
    <col min="4821" max="4821" width="15.875" bestFit="1" customWidth="1"/>
    <col min="4822" max="4822" width="15.5" bestFit="1" customWidth="1"/>
    <col min="4823" max="4823" width="15.375" bestFit="1" customWidth="1"/>
    <col min="4824" max="4824" width="17.375" bestFit="1" customWidth="1"/>
    <col min="4825" max="4825" width="15.875" bestFit="1" customWidth="1"/>
    <col min="4826" max="4826" width="15.5" bestFit="1" customWidth="1"/>
    <col min="4827" max="4827" width="15.375" bestFit="1" customWidth="1"/>
    <col min="4828" max="4828" width="17.375" bestFit="1" customWidth="1"/>
    <col min="4829" max="4829" width="15.875" bestFit="1" customWidth="1"/>
    <col min="4830" max="4830" width="15.5" bestFit="1" customWidth="1"/>
    <col min="4831" max="4831" width="15.375" bestFit="1" customWidth="1"/>
    <col min="4832" max="4832" width="17.375" bestFit="1" customWidth="1"/>
    <col min="4833" max="4833" width="15.875" bestFit="1" customWidth="1"/>
    <col min="4834" max="4834" width="15.5" bestFit="1" customWidth="1"/>
    <col min="4835" max="4835" width="15.375" bestFit="1" customWidth="1"/>
    <col min="4836" max="4836" width="17.375" bestFit="1" customWidth="1"/>
    <col min="4837" max="4837" width="15.875" bestFit="1" customWidth="1"/>
    <col min="4838" max="4838" width="15.5" bestFit="1" customWidth="1"/>
    <col min="4839" max="4839" width="15.375" bestFit="1" customWidth="1"/>
    <col min="4840" max="4840" width="17.375" bestFit="1" customWidth="1"/>
    <col min="4841" max="4841" width="15.875" bestFit="1" customWidth="1"/>
    <col min="4842" max="4842" width="15.5" bestFit="1" customWidth="1"/>
    <col min="4843" max="4843" width="15.375" bestFit="1" customWidth="1"/>
    <col min="4844" max="4844" width="17.375" bestFit="1" customWidth="1"/>
    <col min="4845" max="4845" width="15.875" bestFit="1" customWidth="1"/>
    <col min="4846" max="4846" width="15.5" bestFit="1" customWidth="1"/>
    <col min="4847" max="4847" width="15.375" bestFit="1" customWidth="1"/>
    <col min="4848" max="4848" width="17.375" bestFit="1" customWidth="1"/>
    <col min="4849" max="4849" width="15.875" bestFit="1" customWidth="1"/>
    <col min="4850" max="4850" width="15.5" bestFit="1" customWidth="1"/>
    <col min="4851" max="4851" width="15.375" bestFit="1" customWidth="1"/>
    <col min="4852" max="4852" width="17.375" bestFit="1" customWidth="1"/>
    <col min="4853" max="4853" width="15.875" bestFit="1" customWidth="1"/>
    <col min="4854" max="4854" width="15.5" bestFit="1" customWidth="1"/>
    <col min="4855" max="4855" width="15.375" bestFit="1" customWidth="1"/>
    <col min="4856" max="4856" width="17.375" bestFit="1" customWidth="1"/>
    <col min="4857" max="4857" width="15.875" bestFit="1" customWidth="1"/>
    <col min="4858" max="4858" width="15.5" bestFit="1" customWidth="1"/>
    <col min="4859" max="4859" width="15.375" bestFit="1" customWidth="1"/>
    <col min="4860" max="4860" width="17.375" bestFit="1" customWidth="1"/>
    <col min="4861" max="4861" width="15.875" bestFit="1" customWidth="1"/>
    <col min="4862" max="4862" width="15.5" bestFit="1" customWidth="1"/>
    <col min="4863" max="4863" width="15.375" bestFit="1" customWidth="1"/>
    <col min="4864" max="4864" width="17.375" bestFit="1" customWidth="1"/>
    <col min="4865" max="4865" width="15.875" bestFit="1" customWidth="1"/>
    <col min="4866" max="4866" width="15.5" bestFit="1" customWidth="1"/>
    <col min="4867" max="4867" width="15.375" bestFit="1" customWidth="1"/>
    <col min="4868" max="4868" width="17.375" bestFit="1" customWidth="1"/>
    <col min="4869" max="4869" width="15.875" bestFit="1" customWidth="1"/>
    <col min="4870" max="4870" width="15.5" bestFit="1" customWidth="1"/>
    <col min="4871" max="4871" width="15.375" bestFit="1" customWidth="1"/>
    <col min="4872" max="4872" width="17.375" bestFit="1" customWidth="1"/>
    <col min="4873" max="4873" width="15.875" bestFit="1" customWidth="1"/>
    <col min="4874" max="4874" width="15.5" bestFit="1" customWidth="1"/>
    <col min="4875" max="4875" width="15.375" bestFit="1" customWidth="1"/>
    <col min="4876" max="4876" width="17.375" bestFit="1" customWidth="1"/>
    <col min="4877" max="4877" width="15.875" bestFit="1" customWidth="1"/>
    <col min="4878" max="4878" width="15.5" bestFit="1" customWidth="1"/>
    <col min="4879" max="4879" width="15.375" bestFit="1" customWidth="1"/>
    <col min="4880" max="4880" width="17.375" bestFit="1" customWidth="1"/>
    <col min="4881" max="4881" width="15.875" bestFit="1" customWidth="1"/>
    <col min="4882" max="4882" width="15.5" bestFit="1" customWidth="1"/>
    <col min="4883" max="4883" width="15.375" bestFit="1" customWidth="1"/>
    <col min="4884" max="4884" width="17.375" bestFit="1" customWidth="1"/>
    <col min="4885" max="4885" width="15.875" bestFit="1" customWidth="1"/>
    <col min="4886" max="4886" width="15.5" bestFit="1" customWidth="1"/>
    <col min="4887" max="4887" width="15.375" bestFit="1" customWidth="1"/>
    <col min="4888" max="4888" width="17.375" bestFit="1" customWidth="1"/>
    <col min="4889" max="4889" width="15.875" bestFit="1" customWidth="1"/>
    <col min="4890" max="4890" width="15.5" bestFit="1" customWidth="1"/>
    <col min="4891" max="4891" width="15.375" bestFit="1" customWidth="1"/>
    <col min="4892" max="4892" width="17.375" bestFit="1" customWidth="1"/>
    <col min="4893" max="4893" width="15.875" bestFit="1" customWidth="1"/>
    <col min="4894" max="4894" width="15.5" bestFit="1" customWidth="1"/>
    <col min="4895" max="4895" width="15.375" bestFit="1" customWidth="1"/>
    <col min="4896" max="4896" width="17.375" bestFit="1" customWidth="1"/>
    <col min="4897" max="4897" width="15.875" bestFit="1" customWidth="1"/>
    <col min="4898" max="4898" width="15.5" bestFit="1" customWidth="1"/>
    <col min="4899" max="4899" width="15.375" bestFit="1" customWidth="1"/>
    <col min="4900" max="4900" width="17.375" bestFit="1" customWidth="1"/>
    <col min="4901" max="4901" width="15.875" bestFit="1" customWidth="1"/>
    <col min="4902" max="4902" width="15.5" bestFit="1" customWidth="1"/>
    <col min="4903" max="4903" width="15.375" bestFit="1" customWidth="1"/>
    <col min="4904" max="4904" width="17.375" bestFit="1" customWidth="1"/>
    <col min="4905" max="4905" width="15.875" bestFit="1" customWidth="1"/>
    <col min="4906" max="4906" width="15.5" bestFit="1" customWidth="1"/>
    <col min="4907" max="4907" width="15.375" bestFit="1" customWidth="1"/>
    <col min="4908" max="4908" width="17.375" bestFit="1" customWidth="1"/>
    <col min="4909" max="4909" width="15.875" bestFit="1" customWidth="1"/>
    <col min="4910" max="4910" width="15.5" bestFit="1" customWidth="1"/>
    <col min="4911" max="4911" width="15.375" bestFit="1" customWidth="1"/>
    <col min="4912" max="4912" width="17.375" bestFit="1" customWidth="1"/>
    <col min="4913" max="4913" width="15.875" bestFit="1" customWidth="1"/>
    <col min="4914" max="4914" width="15.5" bestFit="1" customWidth="1"/>
    <col min="4915" max="4915" width="15.375" bestFit="1" customWidth="1"/>
    <col min="4916" max="4916" width="17.375" bestFit="1" customWidth="1"/>
    <col min="4917" max="4917" width="15.875" bestFit="1" customWidth="1"/>
    <col min="4918" max="4918" width="15.5" bestFit="1" customWidth="1"/>
    <col min="4919" max="4919" width="15.375" bestFit="1" customWidth="1"/>
    <col min="4920" max="4920" width="17.375" bestFit="1" customWidth="1"/>
    <col min="4921" max="4921" width="15.875" bestFit="1" customWidth="1"/>
    <col min="4922" max="4922" width="15.5" bestFit="1" customWidth="1"/>
    <col min="4923" max="4923" width="15.375" bestFit="1" customWidth="1"/>
    <col min="4924" max="4924" width="17.375" bestFit="1" customWidth="1"/>
    <col min="4925" max="4925" width="15.875" bestFit="1" customWidth="1"/>
    <col min="4926" max="4926" width="15.5" bestFit="1" customWidth="1"/>
    <col min="4927" max="4927" width="15.375" bestFit="1" customWidth="1"/>
    <col min="4928" max="4928" width="17.375" bestFit="1" customWidth="1"/>
    <col min="4929" max="4929" width="15.875" bestFit="1" customWidth="1"/>
    <col min="4930" max="4930" width="15.5" bestFit="1" customWidth="1"/>
    <col min="4931" max="4931" width="15.375" bestFit="1" customWidth="1"/>
    <col min="4932" max="4932" width="17.375" bestFit="1" customWidth="1"/>
    <col min="4933" max="4933" width="15.875" bestFit="1" customWidth="1"/>
    <col min="4934" max="4934" width="15.5" bestFit="1" customWidth="1"/>
    <col min="4935" max="4935" width="15.375" bestFit="1" customWidth="1"/>
    <col min="4936" max="4936" width="17.375" bestFit="1" customWidth="1"/>
    <col min="4937" max="4937" width="15.875" bestFit="1" customWidth="1"/>
    <col min="4938" max="4938" width="15.5" bestFit="1" customWidth="1"/>
    <col min="4939" max="4939" width="15.375" bestFit="1" customWidth="1"/>
    <col min="4940" max="4940" width="17.375" bestFit="1" customWidth="1"/>
    <col min="4941" max="4941" width="15.875" bestFit="1" customWidth="1"/>
    <col min="4942" max="4942" width="15.5" bestFit="1" customWidth="1"/>
    <col min="4943" max="4943" width="15.375" bestFit="1" customWidth="1"/>
    <col min="4944" max="4944" width="17.375" bestFit="1" customWidth="1"/>
    <col min="4945" max="4945" width="15.875" bestFit="1" customWidth="1"/>
    <col min="4946" max="4946" width="15.5" bestFit="1" customWidth="1"/>
    <col min="4947" max="4947" width="15.375" bestFit="1" customWidth="1"/>
    <col min="4948" max="4948" width="17.375" bestFit="1" customWidth="1"/>
    <col min="4949" max="4949" width="15.875" bestFit="1" customWidth="1"/>
    <col min="4950" max="4950" width="15.5" bestFit="1" customWidth="1"/>
    <col min="4951" max="4951" width="15.375" bestFit="1" customWidth="1"/>
    <col min="4952" max="4952" width="17.375" bestFit="1" customWidth="1"/>
    <col min="4953" max="4953" width="15.875" bestFit="1" customWidth="1"/>
    <col min="4954" max="4954" width="15.5" bestFit="1" customWidth="1"/>
    <col min="4955" max="4955" width="15.375" bestFit="1" customWidth="1"/>
    <col min="4956" max="4956" width="17.375" bestFit="1" customWidth="1"/>
    <col min="4957" max="4957" width="15.875" bestFit="1" customWidth="1"/>
    <col min="4958" max="4958" width="15.5" bestFit="1" customWidth="1"/>
    <col min="4959" max="4959" width="15.375" bestFit="1" customWidth="1"/>
    <col min="4960" max="4960" width="17.375" bestFit="1" customWidth="1"/>
    <col min="4961" max="4961" width="15.875" bestFit="1" customWidth="1"/>
    <col min="4962" max="4962" width="15.5" bestFit="1" customWidth="1"/>
    <col min="4963" max="4963" width="15.375" bestFit="1" customWidth="1"/>
    <col min="4964" max="4964" width="17.375" bestFit="1" customWidth="1"/>
    <col min="4965" max="4965" width="15.875" bestFit="1" customWidth="1"/>
    <col min="4966" max="4966" width="15.5" bestFit="1" customWidth="1"/>
    <col min="4967" max="4967" width="15.375" bestFit="1" customWidth="1"/>
    <col min="4968" max="4968" width="17.375" bestFit="1" customWidth="1"/>
    <col min="4969" max="4969" width="15.875" bestFit="1" customWidth="1"/>
    <col min="4970" max="4970" width="15.5" bestFit="1" customWidth="1"/>
    <col min="4971" max="4971" width="15.375" bestFit="1" customWidth="1"/>
    <col min="4972" max="4972" width="17.375" bestFit="1" customWidth="1"/>
    <col min="4973" max="4973" width="15.875" bestFit="1" customWidth="1"/>
    <col min="4974" max="4974" width="15.5" bestFit="1" customWidth="1"/>
    <col min="4975" max="4975" width="15.375" bestFit="1" customWidth="1"/>
    <col min="4976" max="4976" width="17.375" bestFit="1" customWidth="1"/>
    <col min="4977" max="4977" width="15.875" bestFit="1" customWidth="1"/>
    <col min="4978" max="4978" width="15.5" bestFit="1" customWidth="1"/>
    <col min="4979" max="4979" width="15.375" bestFit="1" customWidth="1"/>
    <col min="4980" max="4980" width="17.375" bestFit="1" customWidth="1"/>
    <col min="4981" max="4981" width="15.875" bestFit="1" customWidth="1"/>
    <col min="4982" max="4982" width="15.5" bestFit="1" customWidth="1"/>
    <col min="4983" max="4983" width="15.375" bestFit="1" customWidth="1"/>
    <col min="4984" max="4984" width="17.375" bestFit="1" customWidth="1"/>
    <col min="4985" max="4985" width="15.875" bestFit="1" customWidth="1"/>
    <col min="4986" max="4986" width="15.5" bestFit="1" customWidth="1"/>
    <col min="4987" max="4987" width="15.375" bestFit="1" customWidth="1"/>
    <col min="4988" max="4988" width="17.375" bestFit="1" customWidth="1"/>
    <col min="4989" max="4989" width="15.875" bestFit="1" customWidth="1"/>
    <col min="4990" max="4990" width="15.5" bestFit="1" customWidth="1"/>
    <col min="4991" max="4991" width="15.375" bestFit="1" customWidth="1"/>
    <col min="4992" max="4992" width="17.375" bestFit="1" customWidth="1"/>
    <col min="4993" max="4993" width="15.875" bestFit="1" customWidth="1"/>
    <col min="4994" max="4994" width="15.5" bestFit="1" customWidth="1"/>
    <col min="4995" max="4995" width="15.375" bestFit="1" customWidth="1"/>
    <col min="4996" max="4996" width="17.375" bestFit="1" customWidth="1"/>
    <col min="4997" max="4997" width="15.875" bestFit="1" customWidth="1"/>
    <col min="4998" max="4998" width="15.5" bestFit="1" customWidth="1"/>
    <col min="4999" max="4999" width="15.375" bestFit="1" customWidth="1"/>
    <col min="5000" max="5000" width="17.375" bestFit="1" customWidth="1"/>
    <col min="5001" max="5001" width="15.875" bestFit="1" customWidth="1"/>
    <col min="5002" max="5002" width="15.5" bestFit="1" customWidth="1"/>
    <col min="5003" max="5003" width="15.375" bestFit="1" customWidth="1"/>
    <col min="5004" max="5004" width="17.375" bestFit="1" customWidth="1"/>
    <col min="5005" max="5005" width="15.875" bestFit="1" customWidth="1"/>
    <col min="5006" max="5006" width="15.5" bestFit="1" customWidth="1"/>
    <col min="5007" max="5007" width="15.375" bestFit="1" customWidth="1"/>
    <col min="5008" max="5008" width="17.375" bestFit="1" customWidth="1"/>
    <col min="5009" max="5009" width="15.875" bestFit="1" customWidth="1"/>
    <col min="5010" max="5010" width="15.5" bestFit="1" customWidth="1"/>
    <col min="5011" max="5011" width="15.375" bestFit="1" customWidth="1"/>
    <col min="5012" max="5012" width="17.375" bestFit="1" customWidth="1"/>
    <col min="5013" max="5013" width="15.875" bestFit="1" customWidth="1"/>
    <col min="5014" max="5014" width="15.5" bestFit="1" customWidth="1"/>
    <col min="5015" max="5015" width="15.375" bestFit="1" customWidth="1"/>
    <col min="5016" max="5016" width="17.375" bestFit="1" customWidth="1"/>
    <col min="5017" max="5017" width="15.875" bestFit="1" customWidth="1"/>
    <col min="5018" max="5018" width="15.5" bestFit="1" customWidth="1"/>
    <col min="5019" max="5019" width="15.375" bestFit="1" customWidth="1"/>
    <col min="5020" max="5020" width="17.375" bestFit="1" customWidth="1"/>
    <col min="5021" max="5021" width="15.875" bestFit="1" customWidth="1"/>
    <col min="5022" max="5022" width="15.5" bestFit="1" customWidth="1"/>
    <col min="5023" max="5023" width="15.375" bestFit="1" customWidth="1"/>
    <col min="5024" max="5024" width="17.375" bestFit="1" customWidth="1"/>
    <col min="5025" max="5025" width="15.875" bestFit="1" customWidth="1"/>
    <col min="5026" max="5026" width="15.5" bestFit="1" customWidth="1"/>
    <col min="5027" max="5027" width="15.375" bestFit="1" customWidth="1"/>
    <col min="5028" max="5028" width="17.375" bestFit="1" customWidth="1"/>
    <col min="5029" max="5029" width="15.875" bestFit="1" customWidth="1"/>
    <col min="5030" max="5030" width="15.5" bestFit="1" customWidth="1"/>
    <col min="5031" max="5031" width="15.375" bestFit="1" customWidth="1"/>
    <col min="5032" max="5032" width="17.375" bestFit="1" customWidth="1"/>
    <col min="5033" max="5033" width="15.875" bestFit="1" customWidth="1"/>
    <col min="5034" max="5034" width="15.5" bestFit="1" customWidth="1"/>
    <col min="5035" max="5035" width="15.375" bestFit="1" customWidth="1"/>
    <col min="5036" max="5036" width="17.375" bestFit="1" customWidth="1"/>
    <col min="5037" max="5037" width="15.875" bestFit="1" customWidth="1"/>
    <col min="5038" max="5038" width="15.5" bestFit="1" customWidth="1"/>
    <col min="5039" max="5039" width="15.375" bestFit="1" customWidth="1"/>
    <col min="5040" max="5040" width="17.375" bestFit="1" customWidth="1"/>
    <col min="5041" max="5041" width="15.875" bestFit="1" customWidth="1"/>
    <col min="5042" max="5042" width="15.5" bestFit="1" customWidth="1"/>
    <col min="5043" max="5043" width="15.375" bestFit="1" customWidth="1"/>
    <col min="5044" max="5044" width="17.375" bestFit="1" customWidth="1"/>
    <col min="5045" max="5045" width="15.875" bestFit="1" customWidth="1"/>
    <col min="5046" max="5046" width="15.5" bestFit="1" customWidth="1"/>
    <col min="5047" max="5047" width="15.375" bestFit="1" customWidth="1"/>
    <col min="5048" max="5048" width="17.375" bestFit="1" customWidth="1"/>
    <col min="5049" max="5049" width="15.875" bestFit="1" customWidth="1"/>
    <col min="5050" max="5050" width="15.5" bestFit="1" customWidth="1"/>
    <col min="5051" max="5051" width="15.375" bestFit="1" customWidth="1"/>
    <col min="5052" max="5052" width="17.375" bestFit="1" customWidth="1"/>
    <col min="5053" max="5053" width="15.875" bestFit="1" customWidth="1"/>
    <col min="5054" max="5054" width="15.5" bestFit="1" customWidth="1"/>
    <col min="5055" max="5055" width="15.375" bestFit="1" customWidth="1"/>
    <col min="5056" max="5056" width="17.375" bestFit="1" customWidth="1"/>
    <col min="5057" max="5057" width="15.875" bestFit="1" customWidth="1"/>
    <col min="5058" max="5058" width="15.5" bestFit="1" customWidth="1"/>
    <col min="5059" max="5059" width="15.375" bestFit="1" customWidth="1"/>
    <col min="5060" max="5060" width="17.375" bestFit="1" customWidth="1"/>
    <col min="5061" max="5061" width="15.875" bestFit="1" customWidth="1"/>
    <col min="5062" max="5062" width="15.5" bestFit="1" customWidth="1"/>
    <col min="5063" max="5063" width="15.375" bestFit="1" customWidth="1"/>
    <col min="5064" max="5064" width="17.375" bestFit="1" customWidth="1"/>
    <col min="5065" max="5065" width="15.875" bestFit="1" customWidth="1"/>
    <col min="5066" max="5066" width="15.5" bestFit="1" customWidth="1"/>
    <col min="5067" max="5067" width="15.375" bestFit="1" customWidth="1"/>
    <col min="5068" max="5068" width="17.375" bestFit="1" customWidth="1"/>
    <col min="5069" max="5069" width="15.875" bestFit="1" customWidth="1"/>
    <col min="5070" max="5070" width="15.5" bestFit="1" customWidth="1"/>
    <col min="5071" max="5071" width="15.375" bestFit="1" customWidth="1"/>
    <col min="5072" max="5072" width="17.375" bestFit="1" customWidth="1"/>
    <col min="5073" max="5073" width="15.875" bestFit="1" customWidth="1"/>
    <col min="5074" max="5074" width="15.5" bestFit="1" customWidth="1"/>
    <col min="5075" max="5075" width="15.375" bestFit="1" customWidth="1"/>
    <col min="5076" max="5076" width="17.375" bestFit="1" customWidth="1"/>
    <col min="5077" max="5077" width="15.875" bestFit="1" customWidth="1"/>
    <col min="5078" max="5078" width="15.5" bestFit="1" customWidth="1"/>
    <col min="5079" max="5079" width="15.375" bestFit="1" customWidth="1"/>
    <col min="5080" max="5080" width="17.375" bestFit="1" customWidth="1"/>
    <col min="5081" max="5081" width="15.875" bestFit="1" customWidth="1"/>
    <col min="5082" max="5082" width="15.5" bestFit="1" customWidth="1"/>
    <col min="5083" max="5083" width="15.375" bestFit="1" customWidth="1"/>
    <col min="5084" max="5084" width="17.375" bestFit="1" customWidth="1"/>
    <col min="5085" max="5085" width="15.875" bestFit="1" customWidth="1"/>
    <col min="5086" max="5086" width="15.5" bestFit="1" customWidth="1"/>
    <col min="5087" max="5087" width="15.375" bestFit="1" customWidth="1"/>
    <col min="5088" max="5088" width="17.375" bestFit="1" customWidth="1"/>
    <col min="5089" max="5089" width="15.875" bestFit="1" customWidth="1"/>
    <col min="5090" max="5090" width="15.5" bestFit="1" customWidth="1"/>
    <col min="5091" max="5091" width="15.375" bestFit="1" customWidth="1"/>
    <col min="5092" max="5092" width="17.375" bestFit="1" customWidth="1"/>
    <col min="5093" max="5093" width="15.875" bestFit="1" customWidth="1"/>
    <col min="5094" max="5094" width="15.5" bestFit="1" customWidth="1"/>
    <col min="5095" max="5095" width="15.375" bestFit="1" customWidth="1"/>
    <col min="5096" max="5096" width="17.375" bestFit="1" customWidth="1"/>
    <col min="5097" max="5097" width="15.875" bestFit="1" customWidth="1"/>
    <col min="5098" max="5098" width="15.5" bestFit="1" customWidth="1"/>
    <col min="5099" max="5099" width="15.375" bestFit="1" customWidth="1"/>
    <col min="5100" max="5100" width="17.375" bestFit="1" customWidth="1"/>
    <col min="5101" max="5101" width="15.875" bestFit="1" customWidth="1"/>
    <col min="5102" max="5102" width="15.5" bestFit="1" customWidth="1"/>
    <col min="5103" max="5103" width="15.375" bestFit="1" customWidth="1"/>
    <col min="5104" max="5104" width="17.375" bestFit="1" customWidth="1"/>
    <col min="5105" max="5105" width="15.875" bestFit="1" customWidth="1"/>
    <col min="5106" max="5106" width="15.5" bestFit="1" customWidth="1"/>
    <col min="5107" max="5107" width="15.375" bestFit="1" customWidth="1"/>
    <col min="5108" max="5108" width="17.375" bestFit="1" customWidth="1"/>
    <col min="5109" max="5109" width="15.875" bestFit="1" customWidth="1"/>
    <col min="5110" max="5110" width="15.5" bestFit="1" customWidth="1"/>
    <col min="5111" max="5111" width="15.375" bestFit="1" customWidth="1"/>
    <col min="5112" max="5112" width="17.375" bestFit="1" customWidth="1"/>
    <col min="5113" max="5113" width="15.875" bestFit="1" customWidth="1"/>
    <col min="5114" max="5114" width="15.5" bestFit="1" customWidth="1"/>
    <col min="5115" max="5115" width="15.375" bestFit="1" customWidth="1"/>
    <col min="5116" max="5116" width="17.375" bestFit="1" customWidth="1"/>
    <col min="5117" max="5117" width="15.875" bestFit="1" customWidth="1"/>
    <col min="5118" max="5118" width="15.5" bestFit="1" customWidth="1"/>
    <col min="5119" max="5119" width="15.375" bestFit="1" customWidth="1"/>
    <col min="5120" max="5120" width="17.375" bestFit="1" customWidth="1"/>
    <col min="5121" max="5121" width="15.875" bestFit="1" customWidth="1"/>
    <col min="5122" max="5122" width="15.5" bestFit="1" customWidth="1"/>
    <col min="5123" max="5123" width="15.375" bestFit="1" customWidth="1"/>
    <col min="5124" max="5124" width="17.375" bestFit="1" customWidth="1"/>
    <col min="5125" max="5125" width="15.875" bestFit="1" customWidth="1"/>
    <col min="5126" max="5126" width="15.5" bestFit="1" customWidth="1"/>
    <col min="5127" max="5127" width="15.375" bestFit="1" customWidth="1"/>
    <col min="5128" max="5128" width="17.375" bestFit="1" customWidth="1"/>
    <col min="5129" max="5129" width="15.875" bestFit="1" customWidth="1"/>
    <col min="5130" max="5130" width="15.5" bestFit="1" customWidth="1"/>
    <col min="5131" max="5131" width="15.375" bestFit="1" customWidth="1"/>
    <col min="5132" max="5132" width="17.375" bestFit="1" customWidth="1"/>
    <col min="5133" max="5133" width="15.875" bestFit="1" customWidth="1"/>
    <col min="5134" max="5134" width="15.5" bestFit="1" customWidth="1"/>
    <col min="5135" max="5135" width="15.375" bestFit="1" customWidth="1"/>
    <col min="5136" max="5136" width="17.375" bestFit="1" customWidth="1"/>
    <col min="5137" max="5137" width="15.875" bestFit="1" customWidth="1"/>
    <col min="5138" max="5138" width="15.5" bestFit="1" customWidth="1"/>
    <col min="5139" max="5139" width="15.375" bestFit="1" customWidth="1"/>
    <col min="5140" max="5140" width="17.375" bestFit="1" customWidth="1"/>
    <col min="5141" max="5141" width="15.875" bestFit="1" customWidth="1"/>
    <col min="5142" max="5142" width="15.5" bestFit="1" customWidth="1"/>
    <col min="5143" max="5143" width="15.375" bestFit="1" customWidth="1"/>
    <col min="5144" max="5144" width="17.375" bestFit="1" customWidth="1"/>
    <col min="5145" max="5145" width="15.875" bestFit="1" customWidth="1"/>
    <col min="5146" max="5146" width="15.5" bestFit="1" customWidth="1"/>
    <col min="5147" max="5147" width="15.375" bestFit="1" customWidth="1"/>
    <col min="5148" max="5148" width="17.375" bestFit="1" customWidth="1"/>
    <col min="5149" max="5149" width="15.875" bestFit="1" customWidth="1"/>
    <col min="5150" max="5150" width="15.5" bestFit="1" customWidth="1"/>
    <col min="5151" max="5151" width="15.375" bestFit="1" customWidth="1"/>
    <col min="5152" max="5152" width="17.375" bestFit="1" customWidth="1"/>
    <col min="5153" max="5153" width="15.875" bestFit="1" customWidth="1"/>
    <col min="5154" max="5154" width="15.5" bestFit="1" customWidth="1"/>
    <col min="5155" max="5155" width="15.375" bestFit="1" customWidth="1"/>
    <col min="5156" max="5156" width="17.375" bestFit="1" customWidth="1"/>
    <col min="5157" max="5157" width="15.875" bestFit="1" customWidth="1"/>
    <col min="5158" max="5158" width="15.5" bestFit="1" customWidth="1"/>
    <col min="5159" max="5159" width="15.375" bestFit="1" customWidth="1"/>
    <col min="5160" max="5160" width="17.375" bestFit="1" customWidth="1"/>
    <col min="5161" max="5161" width="15.875" bestFit="1" customWidth="1"/>
    <col min="5162" max="5162" width="15.5" bestFit="1" customWidth="1"/>
    <col min="5163" max="5163" width="15.375" bestFit="1" customWidth="1"/>
    <col min="5164" max="5164" width="17.375" bestFit="1" customWidth="1"/>
    <col min="5165" max="5165" width="15.875" bestFit="1" customWidth="1"/>
    <col min="5166" max="5166" width="15.5" bestFit="1" customWidth="1"/>
    <col min="5167" max="5167" width="15.375" bestFit="1" customWidth="1"/>
    <col min="5168" max="5168" width="17.375" bestFit="1" customWidth="1"/>
    <col min="5169" max="5169" width="15.875" bestFit="1" customWidth="1"/>
    <col min="5170" max="5170" width="15.5" bestFit="1" customWidth="1"/>
    <col min="5171" max="5171" width="15.375" bestFit="1" customWidth="1"/>
    <col min="5172" max="5172" width="17.375" bestFit="1" customWidth="1"/>
    <col min="5173" max="5173" width="15.875" bestFit="1" customWidth="1"/>
    <col min="5174" max="5174" width="15.5" bestFit="1" customWidth="1"/>
    <col min="5175" max="5175" width="15.375" bestFit="1" customWidth="1"/>
    <col min="5176" max="5176" width="17.375" bestFit="1" customWidth="1"/>
    <col min="5177" max="5177" width="15.875" bestFit="1" customWidth="1"/>
    <col min="5178" max="5178" width="15.5" bestFit="1" customWidth="1"/>
    <col min="5179" max="5179" width="15.375" bestFit="1" customWidth="1"/>
    <col min="5180" max="5180" width="17.375" bestFit="1" customWidth="1"/>
    <col min="5181" max="5181" width="15.875" bestFit="1" customWidth="1"/>
    <col min="5182" max="5182" width="15.5" bestFit="1" customWidth="1"/>
    <col min="5183" max="5183" width="15.375" bestFit="1" customWidth="1"/>
    <col min="5184" max="5184" width="17.375" bestFit="1" customWidth="1"/>
    <col min="5185" max="5185" width="15.875" bestFit="1" customWidth="1"/>
    <col min="5186" max="5186" width="15.5" bestFit="1" customWidth="1"/>
    <col min="5187" max="5187" width="15.375" bestFit="1" customWidth="1"/>
    <col min="5188" max="5188" width="17.375" bestFit="1" customWidth="1"/>
    <col min="5189" max="5189" width="15.875" bestFit="1" customWidth="1"/>
    <col min="5190" max="5190" width="15.5" bestFit="1" customWidth="1"/>
    <col min="5191" max="5191" width="15.375" bestFit="1" customWidth="1"/>
    <col min="5192" max="5192" width="17.375" bestFit="1" customWidth="1"/>
    <col min="5193" max="5193" width="15.875" bestFit="1" customWidth="1"/>
    <col min="5194" max="5194" width="15.5" bestFit="1" customWidth="1"/>
    <col min="5195" max="5195" width="15.375" bestFit="1" customWidth="1"/>
    <col min="5196" max="5196" width="17.375" bestFit="1" customWidth="1"/>
    <col min="5197" max="5197" width="15.875" bestFit="1" customWidth="1"/>
    <col min="5198" max="5198" width="15.5" bestFit="1" customWidth="1"/>
    <col min="5199" max="5199" width="15.375" bestFit="1" customWidth="1"/>
    <col min="5200" max="5200" width="17.375" bestFit="1" customWidth="1"/>
    <col min="5201" max="5201" width="15.875" bestFit="1" customWidth="1"/>
    <col min="5202" max="5202" width="15.5" bestFit="1" customWidth="1"/>
    <col min="5203" max="5203" width="15.375" bestFit="1" customWidth="1"/>
    <col min="5204" max="5204" width="17.375" bestFit="1" customWidth="1"/>
    <col min="5205" max="5205" width="15.875" bestFit="1" customWidth="1"/>
    <col min="5206" max="5206" width="15.5" bestFit="1" customWidth="1"/>
    <col min="5207" max="5207" width="15.375" bestFit="1" customWidth="1"/>
    <col min="5208" max="5208" width="17.375" bestFit="1" customWidth="1"/>
    <col min="5209" max="5209" width="15.875" bestFit="1" customWidth="1"/>
    <col min="5210" max="5210" width="15.5" bestFit="1" customWidth="1"/>
    <col min="5211" max="5211" width="15.375" bestFit="1" customWidth="1"/>
    <col min="5212" max="5212" width="17.375" bestFit="1" customWidth="1"/>
    <col min="5213" max="5213" width="15.875" bestFit="1" customWidth="1"/>
    <col min="5214" max="5214" width="15.5" bestFit="1" customWidth="1"/>
    <col min="5215" max="5215" width="15.375" bestFit="1" customWidth="1"/>
    <col min="5216" max="5216" width="17.375" bestFit="1" customWidth="1"/>
    <col min="5217" max="5217" width="15.875" bestFit="1" customWidth="1"/>
    <col min="5218" max="5218" width="15.5" bestFit="1" customWidth="1"/>
    <col min="5219" max="5219" width="15.375" bestFit="1" customWidth="1"/>
    <col min="5220" max="5220" width="17.375" bestFit="1" customWidth="1"/>
    <col min="5221" max="5221" width="15.875" bestFit="1" customWidth="1"/>
    <col min="5222" max="5222" width="15.5" bestFit="1" customWidth="1"/>
    <col min="5223" max="5223" width="15.375" bestFit="1" customWidth="1"/>
    <col min="5224" max="5224" width="17.375" bestFit="1" customWidth="1"/>
    <col min="5225" max="5225" width="15.875" bestFit="1" customWidth="1"/>
    <col min="5226" max="5226" width="15.5" bestFit="1" customWidth="1"/>
    <col min="5227" max="5227" width="15.375" bestFit="1" customWidth="1"/>
    <col min="5228" max="5228" width="17.375" bestFit="1" customWidth="1"/>
    <col min="5229" max="5229" width="15.875" bestFit="1" customWidth="1"/>
    <col min="5230" max="5230" width="15.5" bestFit="1" customWidth="1"/>
    <col min="5231" max="5231" width="15.375" bestFit="1" customWidth="1"/>
    <col min="5232" max="5232" width="17.375" bestFit="1" customWidth="1"/>
    <col min="5233" max="5233" width="15.875" bestFit="1" customWidth="1"/>
    <col min="5234" max="5234" width="15.5" bestFit="1" customWidth="1"/>
    <col min="5235" max="5235" width="15.375" bestFit="1" customWidth="1"/>
    <col min="5236" max="5236" width="17.375" bestFit="1" customWidth="1"/>
    <col min="5237" max="5237" width="15.875" bestFit="1" customWidth="1"/>
    <col min="5238" max="5238" width="15.5" bestFit="1" customWidth="1"/>
    <col min="5239" max="5239" width="15.375" bestFit="1" customWidth="1"/>
    <col min="5240" max="5240" width="17.375" bestFit="1" customWidth="1"/>
    <col min="5241" max="5241" width="15.875" bestFit="1" customWidth="1"/>
    <col min="5242" max="5242" width="15.5" bestFit="1" customWidth="1"/>
    <col min="5243" max="5243" width="15.375" bestFit="1" customWidth="1"/>
    <col min="5244" max="5244" width="17.375" bestFit="1" customWidth="1"/>
    <col min="5245" max="5245" width="15.875" bestFit="1" customWidth="1"/>
    <col min="5246" max="5246" width="15.5" bestFit="1" customWidth="1"/>
    <col min="5247" max="5247" width="15.375" bestFit="1" customWidth="1"/>
    <col min="5248" max="5248" width="17.375" bestFit="1" customWidth="1"/>
    <col min="5249" max="5249" width="15.875" bestFit="1" customWidth="1"/>
    <col min="5250" max="5250" width="15.5" bestFit="1" customWidth="1"/>
    <col min="5251" max="5251" width="15.375" bestFit="1" customWidth="1"/>
    <col min="5252" max="5252" width="17.375" bestFit="1" customWidth="1"/>
    <col min="5253" max="5253" width="15.875" bestFit="1" customWidth="1"/>
    <col min="5254" max="5254" width="15.5" bestFit="1" customWidth="1"/>
    <col min="5255" max="5255" width="15.375" bestFit="1" customWidth="1"/>
    <col min="5256" max="5256" width="17.375" bestFit="1" customWidth="1"/>
    <col min="5257" max="5257" width="15.875" bestFit="1" customWidth="1"/>
    <col min="5258" max="5258" width="15.5" bestFit="1" customWidth="1"/>
    <col min="5259" max="5259" width="15.375" bestFit="1" customWidth="1"/>
    <col min="5260" max="5260" width="17.375" bestFit="1" customWidth="1"/>
    <col min="5261" max="5261" width="15.875" bestFit="1" customWidth="1"/>
    <col min="5262" max="5262" width="15.5" bestFit="1" customWidth="1"/>
    <col min="5263" max="5263" width="15.375" bestFit="1" customWidth="1"/>
    <col min="5264" max="5264" width="17.375" bestFit="1" customWidth="1"/>
    <col min="5265" max="5265" width="15.875" bestFit="1" customWidth="1"/>
    <col min="5266" max="5266" width="15.5" bestFit="1" customWidth="1"/>
    <col min="5267" max="5267" width="15.375" bestFit="1" customWidth="1"/>
    <col min="5268" max="5268" width="17.375" bestFit="1" customWidth="1"/>
    <col min="5269" max="5269" width="15.875" bestFit="1" customWidth="1"/>
    <col min="5270" max="5270" width="15.5" bestFit="1" customWidth="1"/>
    <col min="5271" max="5271" width="15.375" bestFit="1" customWidth="1"/>
    <col min="5272" max="5272" width="17.375" bestFit="1" customWidth="1"/>
    <col min="5273" max="5273" width="15.875" bestFit="1" customWidth="1"/>
    <col min="5274" max="5274" width="15.5" bestFit="1" customWidth="1"/>
    <col min="5275" max="5275" width="15.375" bestFit="1" customWidth="1"/>
    <col min="5276" max="5276" width="17.375" bestFit="1" customWidth="1"/>
    <col min="5277" max="5277" width="15.875" bestFit="1" customWidth="1"/>
    <col min="5278" max="5278" width="15.5" bestFit="1" customWidth="1"/>
    <col min="5279" max="5279" width="15.375" bestFit="1" customWidth="1"/>
    <col min="5280" max="5280" width="17.375" bestFit="1" customWidth="1"/>
    <col min="5281" max="5281" width="15.875" bestFit="1" customWidth="1"/>
    <col min="5282" max="5282" width="15.5" bestFit="1" customWidth="1"/>
    <col min="5283" max="5283" width="15.375" bestFit="1" customWidth="1"/>
    <col min="5284" max="5284" width="17.375" bestFit="1" customWidth="1"/>
    <col min="5285" max="5285" width="15.875" bestFit="1" customWidth="1"/>
    <col min="5286" max="5286" width="15.5" bestFit="1" customWidth="1"/>
    <col min="5287" max="5287" width="15.375" bestFit="1" customWidth="1"/>
    <col min="5288" max="5288" width="17.375" bestFit="1" customWidth="1"/>
    <col min="5289" max="5289" width="15.875" bestFit="1" customWidth="1"/>
    <col min="5290" max="5290" width="15.5" bestFit="1" customWidth="1"/>
    <col min="5291" max="5291" width="15.375" bestFit="1" customWidth="1"/>
    <col min="5292" max="5292" width="17.375" bestFit="1" customWidth="1"/>
    <col min="5293" max="5293" width="15.875" bestFit="1" customWidth="1"/>
    <col min="5294" max="5294" width="15.5" bestFit="1" customWidth="1"/>
    <col min="5295" max="5295" width="15.375" bestFit="1" customWidth="1"/>
    <col min="5296" max="5296" width="17.375" bestFit="1" customWidth="1"/>
    <col min="5297" max="5297" width="15.875" bestFit="1" customWidth="1"/>
    <col min="5298" max="5298" width="15.5" bestFit="1" customWidth="1"/>
    <col min="5299" max="5299" width="15.375" bestFit="1" customWidth="1"/>
    <col min="5300" max="5300" width="17.375" bestFit="1" customWidth="1"/>
    <col min="5301" max="5301" width="15.875" bestFit="1" customWidth="1"/>
    <col min="5302" max="5302" width="15.5" bestFit="1" customWidth="1"/>
    <col min="5303" max="5303" width="15.375" bestFit="1" customWidth="1"/>
    <col min="5304" max="5304" width="17.375" bestFit="1" customWidth="1"/>
    <col min="5305" max="5305" width="15.875" bestFit="1" customWidth="1"/>
    <col min="5306" max="5306" width="15.5" bestFit="1" customWidth="1"/>
    <col min="5307" max="5307" width="15.375" bestFit="1" customWidth="1"/>
    <col min="5308" max="5308" width="17.375" bestFit="1" customWidth="1"/>
    <col min="5309" max="5309" width="15.875" bestFit="1" customWidth="1"/>
    <col min="5310" max="5310" width="15.5" bestFit="1" customWidth="1"/>
    <col min="5311" max="5311" width="15.375" bestFit="1" customWidth="1"/>
    <col min="5312" max="5312" width="17.375" bestFit="1" customWidth="1"/>
    <col min="5313" max="5313" width="15.875" bestFit="1" customWidth="1"/>
    <col min="5314" max="5314" width="15.5" bestFit="1" customWidth="1"/>
    <col min="5315" max="5315" width="15.375" bestFit="1" customWidth="1"/>
    <col min="5316" max="5316" width="17.375" bestFit="1" customWidth="1"/>
    <col min="5317" max="5317" width="15.875" bestFit="1" customWidth="1"/>
    <col min="5318" max="5318" width="15.5" bestFit="1" customWidth="1"/>
    <col min="5319" max="5319" width="15.375" bestFit="1" customWidth="1"/>
    <col min="5320" max="5320" width="17.375" bestFit="1" customWidth="1"/>
    <col min="5321" max="5321" width="15.875" bestFit="1" customWidth="1"/>
    <col min="5322" max="5322" width="15.5" bestFit="1" customWidth="1"/>
    <col min="5323" max="5323" width="15.375" bestFit="1" customWidth="1"/>
    <col min="5324" max="5324" width="17.375" bestFit="1" customWidth="1"/>
    <col min="5325" max="5325" width="15.875" bestFit="1" customWidth="1"/>
    <col min="5326" max="5326" width="15.5" bestFit="1" customWidth="1"/>
    <col min="5327" max="5327" width="15.375" bestFit="1" customWidth="1"/>
    <col min="5328" max="5328" width="17.375" bestFit="1" customWidth="1"/>
    <col min="5329" max="5329" width="15.875" bestFit="1" customWidth="1"/>
    <col min="5330" max="5330" width="15.5" bestFit="1" customWidth="1"/>
    <col min="5331" max="5331" width="15.375" bestFit="1" customWidth="1"/>
    <col min="5332" max="5332" width="17.375" bestFit="1" customWidth="1"/>
    <col min="5333" max="5333" width="15.875" bestFit="1" customWidth="1"/>
    <col min="5334" max="5334" width="15.5" bestFit="1" customWidth="1"/>
    <col min="5335" max="5335" width="15.375" bestFit="1" customWidth="1"/>
    <col min="5336" max="5336" width="17.375" bestFit="1" customWidth="1"/>
    <col min="5337" max="5337" width="15.875" bestFit="1" customWidth="1"/>
    <col min="5338" max="5338" width="15.5" bestFit="1" customWidth="1"/>
    <col min="5339" max="5339" width="15.375" bestFit="1" customWidth="1"/>
    <col min="5340" max="5340" width="17.375" bestFit="1" customWidth="1"/>
    <col min="5341" max="5341" width="15.875" bestFit="1" customWidth="1"/>
    <col min="5342" max="5342" width="15.5" bestFit="1" customWidth="1"/>
    <col min="5343" max="5343" width="15.375" bestFit="1" customWidth="1"/>
    <col min="5344" max="5344" width="17.375" bestFit="1" customWidth="1"/>
    <col min="5345" max="5345" width="15.875" bestFit="1" customWidth="1"/>
    <col min="5346" max="5346" width="15.5" bestFit="1" customWidth="1"/>
    <col min="5347" max="5347" width="15.375" bestFit="1" customWidth="1"/>
    <col min="5348" max="5348" width="17.375" bestFit="1" customWidth="1"/>
    <col min="5349" max="5349" width="15.875" bestFit="1" customWidth="1"/>
    <col min="5350" max="5350" width="15.5" bestFit="1" customWidth="1"/>
    <col min="5351" max="5351" width="15.375" bestFit="1" customWidth="1"/>
    <col min="5352" max="5352" width="17.375" bestFit="1" customWidth="1"/>
    <col min="5353" max="5353" width="15.875" bestFit="1" customWidth="1"/>
    <col min="5354" max="5354" width="15.5" bestFit="1" customWidth="1"/>
    <col min="5355" max="5355" width="15.375" bestFit="1" customWidth="1"/>
    <col min="5356" max="5356" width="17.375" bestFit="1" customWidth="1"/>
    <col min="5357" max="5357" width="15.875" bestFit="1" customWidth="1"/>
    <col min="5358" max="5358" width="15.5" bestFit="1" customWidth="1"/>
    <col min="5359" max="5359" width="15.375" bestFit="1" customWidth="1"/>
    <col min="5360" max="5360" width="17.375" bestFit="1" customWidth="1"/>
    <col min="5361" max="5361" width="15.875" bestFit="1" customWidth="1"/>
    <col min="5362" max="5362" width="15.5" bestFit="1" customWidth="1"/>
    <col min="5363" max="5363" width="15.375" bestFit="1" customWidth="1"/>
    <col min="5364" max="5364" width="17.375" bestFit="1" customWidth="1"/>
    <col min="5365" max="5365" width="15.875" bestFit="1" customWidth="1"/>
    <col min="5366" max="5366" width="15.5" bestFit="1" customWidth="1"/>
    <col min="5367" max="5367" width="15.375" bestFit="1" customWidth="1"/>
    <col min="5368" max="5368" width="17.375" bestFit="1" customWidth="1"/>
    <col min="5369" max="5369" width="15.875" bestFit="1" customWidth="1"/>
    <col min="5370" max="5370" width="15.5" bestFit="1" customWidth="1"/>
    <col min="5371" max="5371" width="15.375" bestFit="1" customWidth="1"/>
    <col min="5372" max="5372" width="17.375" bestFit="1" customWidth="1"/>
    <col min="5373" max="5373" width="15.875" bestFit="1" customWidth="1"/>
    <col min="5374" max="5374" width="15.5" bestFit="1" customWidth="1"/>
    <col min="5375" max="5375" width="15.375" bestFit="1" customWidth="1"/>
    <col min="5376" max="5376" width="17.375" bestFit="1" customWidth="1"/>
    <col min="5377" max="5377" width="15.875" bestFit="1" customWidth="1"/>
    <col min="5378" max="5378" width="15.5" bestFit="1" customWidth="1"/>
    <col min="5379" max="5379" width="15.375" bestFit="1" customWidth="1"/>
    <col min="5380" max="5380" width="17.375" bestFit="1" customWidth="1"/>
    <col min="5381" max="5381" width="15.875" bestFit="1" customWidth="1"/>
    <col min="5382" max="5382" width="15.5" bestFit="1" customWidth="1"/>
    <col min="5383" max="5383" width="15.375" bestFit="1" customWidth="1"/>
    <col min="5384" max="5384" width="17.375" bestFit="1" customWidth="1"/>
    <col min="5385" max="5385" width="15.875" bestFit="1" customWidth="1"/>
    <col min="5386" max="5386" width="15.5" bestFit="1" customWidth="1"/>
    <col min="5387" max="5387" width="15.375" bestFit="1" customWidth="1"/>
    <col min="5388" max="5388" width="17.375" bestFit="1" customWidth="1"/>
    <col min="5389" max="5389" width="15.875" bestFit="1" customWidth="1"/>
    <col min="5390" max="5390" width="15.5" bestFit="1" customWidth="1"/>
    <col min="5391" max="5391" width="15.375" bestFit="1" customWidth="1"/>
    <col min="5392" max="5392" width="17.375" bestFit="1" customWidth="1"/>
    <col min="5393" max="5393" width="15.875" bestFit="1" customWidth="1"/>
    <col min="5394" max="5394" width="15.5" bestFit="1" customWidth="1"/>
    <col min="5395" max="5395" width="15.375" bestFit="1" customWidth="1"/>
    <col min="5396" max="5396" width="17.375" bestFit="1" customWidth="1"/>
    <col min="5397" max="5397" width="15.875" bestFit="1" customWidth="1"/>
    <col min="5398" max="5398" width="15.5" bestFit="1" customWidth="1"/>
    <col min="5399" max="5399" width="15.375" bestFit="1" customWidth="1"/>
    <col min="5400" max="5400" width="17.375" bestFit="1" customWidth="1"/>
    <col min="5401" max="5401" width="15.875" bestFit="1" customWidth="1"/>
    <col min="5402" max="5402" width="15.5" bestFit="1" customWidth="1"/>
    <col min="5403" max="5403" width="15.375" bestFit="1" customWidth="1"/>
    <col min="5404" max="5404" width="17.375" bestFit="1" customWidth="1"/>
    <col min="5405" max="5405" width="15.875" bestFit="1" customWidth="1"/>
    <col min="5406" max="5406" width="15.5" bestFit="1" customWidth="1"/>
    <col min="5407" max="5407" width="15.375" bestFit="1" customWidth="1"/>
    <col min="5408" max="5408" width="17.375" bestFit="1" customWidth="1"/>
    <col min="5409" max="5409" width="15.875" bestFit="1" customWidth="1"/>
    <col min="5410" max="5410" width="15.5" bestFit="1" customWidth="1"/>
    <col min="5411" max="5411" width="15.375" bestFit="1" customWidth="1"/>
    <col min="5412" max="5412" width="17.375" bestFit="1" customWidth="1"/>
    <col min="5413" max="5413" width="15.875" bestFit="1" customWidth="1"/>
    <col min="5414" max="5414" width="15.5" bestFit="1" customWidth="1"/>
    <col min="5415" max="5415" width="15.375" bestFit="1" customWidth="1"/>
    <col min="5416" max="5416" width="17.375" bestFit="1" customWidth="1"/>
    <col min="5417" max="5417" width="15.875" bestFit="1" customWidth="1"/>
    <col min="5418" max="5418" width="15.5" bestFit="1" customWidth="1"/>
    <col min="5419" max="5419" width="15.375" bestFit="1" customWidth="1"/>
    <col min="5420" max="5420" width="17.375" bestFit="1" customWidth="1"/>
    <col min="5421" max="5421" width="15.875" bestFit="1" customWidth="1"/>
    <col min="5422" max="5422" width="15.5" bestFit="1" customWidth="1"/>
    <col min="5423" max="5423" width="15.375" bestFit="1" customWidth="1"/>
    <col min="5424" max="5424" width="17.375" bestFit="1" customWidth="1"/>
    <col min="5425" max="5425" width="15.875" bestFit="1" customWidth="1"/>
    <col min="5426" max="5426" width="15.5" bestFit="1" customWidth="1"/>
    <col min="5427" max="5427" width="15.375" bestFit="1" customWidth="1"/>
    <col min="5428" max="5428" width="17.375" bestFit="1" customWidth="1"/>
    <col min="5429" max="5429" width="15.875" bestFit="1" customWidth="1"/>
    <col min="5430" max="5430" width="15.5" bestFit="1" customWidth="1"/>
    <col min="5431" max="5431" width="15.375" bestFit="1" customWidth="1"/>
    <col min="5432" max="5432" width="17.375" bestFit="1" customWidth="1"/>
    <col min="5433" max="5433" width="15.875" bestFit="1" customWidth="1"/>
    <col min="5434" max="5434" width="15.5" bestFit="1" customWidth="1"/>
    <col min="5435" max="5435" width="15.375" bestFit="1" customWidth="1"/>
    <col min="5436" max="5436" width="17.375" bestFit="1" customWidth="1"/>
    <col min="5437" max="5437" width="15.875" bestFit="1" customWidth="1"/>
    <col min="5438" max="5438" width="15.5" bestFit="1" customWidth="1"/>
    <col min="5439" max="5439" width="15.375" bestFit="1" customWidth="1"/>
    <col min="5440" max="5440" width="17.375" bestFit="1" customWidth="1"/>
    <col min="5441" max="5441" width="15.875" bestFit="1" customWidth="1"/>
    <col min="5442" max="5442" width="15.5" bestFit="1" customWidth="1"/>
    <col min="5443" max="5443" width="15.375" bestFit="1" customWidth="1"/>
    <col min="5444" max="5444" width="17.375" bestFit="1" customWidth="1"/>
    <col min="5445" max="5445" width="15.875" bestFit="1" customWidth="1"/>
    <col min="5446" max="5446" width="15.5" bestFit="1" customWidth="1"/>
    <col min="5447" max="5447" width="15.375" bestFit="1" customWidth="1"/>
    <col min="5448" max="5448" width="17.375" bestFit="1" customWidth="1"/>
    <col min="5449" max="5449" width="15.875" bestFit="1" customWidth="1"/>
    <col min="5450" max="5450" width="15.5" bestFit="1" customWidth="1"/>
    <col min="5451" max="5451" width="15.375" bestFit="1" customWidth="1"/>
    <col min="5452" max="5452" width="17.375" bestFit="1" customWidth="1"/>
    <col min="5453" max="5453" width="15.875" bestFit="1" customWidth="1"/>
    <col min="5454" max="5454" width="15.5" bestFit="1" customWidth="1"/>
    <col min="5455" max="5455" width="15.375" bestFit="1" customWidth="1"/>
    <col min="5456" max="5456" width="17.375" bestFit="1" customWidth="1"/>
    <col min="5457" max="5457" width="15.875" bestFit="1" customWidth="1"/>
    <col min="5458" max="5458" width="15.5" bestFit="1" customWidth="1"/>
    <col min="5459" max="5459" width="15.375" bestFit="1" customWidth="1"/>
    <col min="5460" max="5460" width="17.375" bestFit="1" customWidth="1"/>
    <col min="5461" max="5461" width="15.875" bestFit="1" customWidth="1"/>
    <col min="5462" max="5462" width="15.5" bestFit="1" customWidth="1"/>
    <col min="5463" max="5463" width="15.375" bestFit="1" customWidth="1"/>
    <col min="5464" max="5464" width="17.375" bestFit="1" customWidth="1"/>
    <col min="5465" max="5465" width="15.875" bestFit="1" customWidth="1"/>
    <col min="5466" max="5466" width="15.5" bestFit="1" customWidth="1"/>
    <col min="5467" max="5467" width="15.375" bestFit="1" customWidth="1"/>
    <col min="5468" max="5468" width="17.375" bestFit="1" customWidth="1"/>
    <col min="5469" max="5469" width="15.875" bestFit="1" customWidth="1"/>
    <col min="5470" max="5470" width="15.5" bestFit="1" customWidth="1"/>
    <col min="5471" max="5471" width="15.375" bestFit="1" customWidth="1"/>
    <col min="5472" max="5472" width="17.375" bestFit="1" customWidth="1"/>
    <col min="5473" max="5473" width="15.875" bestFit="1" customWidth="1"/>
    <col min="5474" max="5474" width="15.5" bestFit="1" customWidth="1"/>
    <col min="5475" max="5475" width="15.375" bestFit="1" customWidth="1"/>
    <col min="5476" max="5476" width="17.375" bestFit="1" customWidth="1"/>
    <col min="5477" max="5477" width="15.875" bestFit="1" customWidth="1"/>
    <col min="5478" max="5478" width="15.5" bestFit="1" customWidth="1"/>
    <col min="5479" max="5479" width="15.375" bestFit="1" customWidth="1"/>
    <col min="5480" max="5480" width="17.375" bestFit="1" customWidth="1"/>
    <col min="5481" max="5481" width="15.875" bestFit="1" customWidth="1"/>
    <col min="5482" max="5482" width="15.5" bestFit="1" customWidth="1"/>
    <col min="5483" max="5483" width="15.375" bestFit="1" customWidth="1"/>
    <col min="5484" max="5484" width="17.375" bestFit="1" customWidth="1"/>
    <col min="5485" max="5485" width="15.875" bestFit="1" customWidth="1"/>
    <col min="5486" max="5486" width="15.5" bestFit="1" customWidth="1"/>
    <col min="5487" max="5487" width="15.375" bestFit="1" customWidth="1"/>
    <col min="5488" max="5488" width="17.375" bestFit="1" customWidth="1"/>
    <col min="5489" max="5489" width="15.875" bestFit="1" customWidth="1"/>
    <col min="5490" max="5490" width="15.5" bestFit="1" customWidth="1"/>
    <col min="5491" max="5491" width="15.375" bestFit="1" customWidth="1"/>
    <col min="5492" max="5492" width="17.375" bestFit="1" customWidth="1"/>
    <col min="5493" max="5493" width="15.875" bestFit="1" customWidth="1"/>
    <col min="5494" max="5494" width="15.5" bestFit="1" customWidth="1"/>
    <col min="5495" max="5495" width="15.375" bestFit="1" customWidth="1"/>
    <col min="5496" max="5496" width="17.375" bestFit="1" customWidth="1"/>
    <col min="5497" max="5497" width="15.875" bestFit="1" customWidth="1"/>
    <col min="5498" max="5498" width="15.5" bestFit="1" customWidth="1"/>
    <col min="5499" max="5499" width="15.375" bestFit="1" customWidth="1"/>
    <col min="5500" max="5500" width="17.375" bestFit="1" customWidth="1"/>
    <col min="5501" max="5501" width="15.875" bestFit="1" customWidth="1"/>
    <col min="5502" max="5502" width="15.5" bestFit="1" customWidth="1"/>
    <col min="5503" max="5503" width="15.375" bestFit="1" customWidth="1"/>
    <col min="5504" max="5504" width="17.375" bestFit="1" customWidth="1"/>
    <col min="5505" max="5505" width="15.875" bestFit="1" customWidth="1"/>
    <col min="5506" max="5506" width="15.5" bestFit="1" customWidth="1"/>
    <col min="5507" max="5507" width="15.375" bestFit="1" customWidth="1"/>
    <col min="5508" max="5508" width="17.375" bestFit="1" customWidth="1"/>
    <col min="5509" max="5509" width="15.875" bestFit="1" customWidth="1"/>
    <col min="5510" max="5510" width="15.5" bestFit="1" customWidth="1"/>
    <col min="5511" max="5511" width="15.375" bestFit="1" customWidth="1"/>
    <col min="5512" max="5512" width="17.375" bestFit="1" customWidth="1"/>
    <col min="5513" max="5513" width="15.875" bestFit="1" customWidth="1"/>
    <col min="5514" max="5514" width="15.5" bestFit="1" customWidth="1"/>
    <col min="5515" max="5515" width="15.375" bestFit="1" customWidth="1"/>
    <col min="5516" max="5516" width="17.375" bestFit="1" customWidth="1"/>
    <col min="5517" max="5517" width="15.875" bestFit="1" customWidth="1"/>
    <col min="5518" max="5518" width="15.5" bestFit="1" customWidth="1"/>
    <col min="5519" max="5519" width="15.375" bestFit="1" customWidth="1"/>
    <col min="5520" max="5520" width="17.375" bestFit="1" customWidth="1"/>
    <col min="5521" max="5521" width="15.875" bestFit="1" customWidth="1"/>
    <col min="5522" max="5522" width="15.5" bestFit="1" customWidth="1"/>
    <col min="5523" max="5523" width="15.375" bestFit="1" customWidth="1"/>
    <col min="5524" max="5524" width="17.375" bestFit="1" customWidth="1"/>
    <col min="5525" max="5525" width="15.875" bestFit="1" customWidth="1"/>
    <col min="5526" max="5526" width="15.5" bestFit="1" customWidth="1"/>
    <col min="5527" max="5527" width="15.375" bestFit="1" customWidth="1"/>
    <col min="5528" max="5528" width="17.375" bestFit="1" customWidth="1"/>
    <col min="5529" max="5529" width="15.875" bestFit="1" customWidth="1"/>
    <col min="5530" max="5530" width="15.5" bestFit="1" customWidth="1"/>
    <col min="5531" max="5531" width="15.375" bestFit="1" customWidth="1"/>
    <col min="5532" max="5532" width="17.375" bestFit="1" customWidth="1"/>
    <col min="5533" max="5533" width="15.875" bestFit="1" customWidth="1"/>
    <col min="5534" max="5534" width="15.5" bestFit="1" customWidth="1"/>
    <col min="5535" max="5535" width="15.375" bestFit="1" customWidth="1"/>
    <col min="5536" max="5536" width="17.375" bestFit="1" customWidth="1"/>
    <col min="5537" max="5537" width="15.875" bestFit="1" customWidth="1"/>
    <col min="5538" max="5538" width="15.5" bestFit="1" customWidth="1"/>
    <col min="5539" max="5539" width="15.375" bestFit="1" customWidth="1"/>
    <col min="5540" max="5540" width="17.375" bestFit="1" customWidth="1"/>
    <col min="5541" max="5541" width="15.875" bestFit="1" customWidth="1"/>
    <col min="5542" max="5542" width="15.5" bestFit="1" customWidth="1"/>
    <col min="5543" max="5543" width="15.375" bestFit="1" customWidth="1"/>
    <col min="5544" max="5544" width="17.375" bestFit="1" customWidth="1"/>
    <col min="5545" max="5545" width="15.875" bestFit="1" customWidth="1"/>
    <col min="5546" max="5546" width="15.5" bestFit="1" customWidth="1"/>
    <col min="5547" max="5547" width="15.375" bestFit="1" customWidth="1"/>
    <col min="5548" max="5548" width="17.375" bestFit="1" customWidth="1"/>
    <col min="5549" max="5549" width="15.875" bestFit="1" customWidth="1"/>
    <col min="5550" max="5550" width="15.5" bestFit="1" customWidth="1"/>
    <col min="5551" max="5551" width="15.375" bestFit="1" customWidth="1"/>
    <col min="5552" max="5552" width="17.375" bestFit="1" customWidth="1"/>
    <col min="5553" max="5553" width="15.875" bestFit="1" customWidth="1"/>
    <col min="5554" max="5554" width="15.5" bestFit="1" customWidth="1"/>
    <col min="5555" max="5555" width="15.375" bestFit="1" customWidth="1"/>
    <col min="5556" max="5556" width="17.375" bestFit="1" customWidth="1"/>
    <col min="5557" max="5557" width="15.875" bestFit="1" customWidth="1"/>
    <col min="5558" max="5558" width="15.5" bestFit="1" customWidth="1"/>
    <col min="5559" max="5559" width="15.375" bestFit="1" customWidth="1"/>
    <col min="5560" max="5560" width="17.375" bestFit="1" customWidth="1"/>
    <col min="5561" max="5561" width="15.875" bestFit="1" customWidth="1"/>
    <col min="5562" max="5562" width="15.5" bestFit="1" customWidth="1"/>
    <col min="5563" max="5563" width="15.375" bestFit="1" customWidth="1"/>
    <col min="5564" max="5564" width="17.375" bestFit="1" customWidth="1"/>
    <col min="5565" max="5565" width="15.875" bestFit="1" customWidth="1"/>
    <col min="5566" max="5566" width="15.5" bestFit="1" customWidth="1"/>
    <col min="5567" max="5567" width="15.375" bestFit="1" customWidth="1"/>
    <col min="5568" max="5568" width="17.375" bestFit="1" customWidth="1"/>
    <col min="5569" max="5569" width="15.875" bestFit="1" customWidth="1"/>
    <col min="5570" max="5570" width="15.5" bestFit="1" customWidth="1"/>
    <col min="5571" max="5571" width="15.375" bestFit="1" customWidth="1"/>
    <col min="5572" max="5572" width="17.375" bestFit="1" customWidth="1"/>
    <col min="5573" max="5573" width="15.875" bestFit="1" customWidth="1"/>
    <col min="5574" max="5574" width="15.5" bestFit="1" customWidth="1"/>
    <col min="5575" max="5575" width="15.375" bestFit="1" customWidth="1"/>
    <col min="5576" max="5576" width="17.375" bestFit="1" customWidth="1"/>
    <col min="5577" max="5577" width="15.875" bestFit="1" customWidth="1"/>
    <col min="5578" max="5578" width="15.5" bestFit="1" customWidth="1"/>
    <col min="5579" max="5579" width="15.375" bestFit="1" customWidth="1"/>
    <col min="5580" max="5580" width="17.375" bestFit="1" customWidth="1"/>
    <col min="5581" max="5581" width="15.875" bestFit="1" customWidth="1"/>
    <col min="5582" max="5582" width="15.5" bestFit="1" customWidth="1"/>
    <col min="5583" max="5583" width="15.375" bestFit="1" customWidth="1"/>
    <col min="5584" max="5584" width="17.375" bestFit="1" customWidth="1"/>
    <col min="5585" max="5585" width="15.875" bestFit="1" customWidth="1"/>
    <col min="5586" max="5586" width="15.5" bestFit="1" customWidth="1"/>
    <col min="5587" max="5587" width="15.375" bestFit="1" customWidth="1"/>
    <col min="5588" max="5588" width="17.375" bestFit="1" customWidth="1"/>
    <col min="5589" max="5589" width="15.875" bestFit="1" customWidth="1"/>
    <col min="5590" max="5590" width="15.5" bestFit="1" customWidth="1"/>
    <col min="5591" max="5591" width="15.375" bestFit="1" customWidth="1"/>
    <col min="5592" max="5592" width="17.375" bestFit="1" customWidth="1"/>
    <col min="5593" max="5593" width="15.875" bestFit="1" customWidth="1"/>
    <col min="5594" max="5594" width="15.5" bestFit="1" customWidth="1"/>
    <col min="5595" max="5595" width="15.375" bestFit="1" customWidth="1"/>
    <col min="5596" max="5596" width="17.375" bestFit="1" customWidth="1"/>
    <col min="5597" max="5597" width="15.875" bestFit="1" customWidth="1"/>
    <col min="5598" max="5598" width="15.5" bestFit="1" customWidth="1"/>
    <col min="5599" max="5599" width="15.375" bestFit="1" customWidth="1"/>
    <col min="5600" max="5600" width="17.375" bestFit="1" customWidth="1"/>
    <col min="5601" max="5601" width="15.875" bestFit="1" customWidth="1"/>
    <col min="5602" max="5602" width="15.5" bestFit="1" customWidth="1"/>
    <col min="5603" max="5603" width="15.375" bestFit="1" customWidth="1"/>
    <col min="5604" max="5604" width="17.375" bestFit="1" customWidth="1"/>
    <col min="5605" max="5605" width="15.875" bestFit="1" customWidth="1"/>
    <col min="5606" max="5606" width="15.5" bestFit="1" customWidth="1"/>
    <col min="5607" max="5607" width="15.375" bestFit="1" customWidth="1"/>
    <col min="5608" max="5608" width="17.375" bestFit="1" customWidth="1"/>
    <col min="5609" max="5609" width="15.875" bestFit="1" customWidth="1"/>
    <col min="5610" max="5610" width="15.5" bestFit="1" customWidth="1"/>
    <col min="5611" max="5611" width="15.375" bestFit="1" customWidth="1"/>
    <col min="5612" max="5612" width="17.375" bestFit="1" customWidth="1"/>
    <col min="5613" max="5613" width="15.875" bestFit="1" customWidth="1"/>
    <col min="5614" max="5614" width="15.5" bestFit="1" customWidth="1"/>
    <col min="5615" max="5615" width="15.375" bestFit="1" customWidth="1"/>
    <col min="5616" max="5616" width="17.375" bestFit="1" customWidth="1"/>
    <col min="5617" max="5617" width="15.875" bestFit="1" customWidth="1"/>
    <col min="5618" max="5618" width="15.5" bestFit="1" customWidth="1"/>
    <col min="5619" max="5619" width="15.375" bestFit="1" customWidth="1"/>
    <col min="5620" max="5620" width="17.375" bestFit="1" customWidth="1"/>
    <col min="5621" max="5621" width="15.875" bestFit="1" customWidth="1"/>
    <col min="5622" max="5622" width="15.5" bestFit="1" customWidth="1"/>
    <col min="5623" max="5623" width="15.375" bestFit="1" customWidth="1"/>
    <col min="5624" max="5624" width="17.375" bestFit="1" customWidth="1"/>
    <col min="5625" max="5625" width="15.875" bestFit="1" customWidth="1"/>
    <col min="5626" max="5626" width="15.5" bestFit="1" customWidth="1"/>
    <col min="5627" max="5627" width="15.375" bestFit="1" customWidth="1"/>
    <col min="5628" max="5628" width="17.375" bestFit="1" customWidth="1"/>
    <col min="5629" max="5629" width="15.875" bestFit="1" customWidth="1"/>
    <col min="5630" max="5630" width="15.5" bestFit="1" customWidth="1"/>
    <col min="5631" max="5631" width="15.375" bestFit="1" customWidth="1"/>
    <col min="5632" max="5632" width="17.375" bestFit="1" customWidth="1"/>
    <col min="5633" max="5633" width="15.875" bestFit="1" customWidth="1"/>
    <col min="5634" max="5634" width="15.5" bestFit="1" customWidth="1"/>
    <col min="5635" max="5635" width="15.375" bestFit="1" customWidth="1"/>
    <col min="5636" max="5636" width="17.375" bestFit="1" customWidth="1"/>
    <col min="5637" max="5637" width="15.875" bestFit="1" customWidth="1"/>
    <col min="5638" max="5638" width="15.5" bestFit="1" customWidth="1"/>
    <col min="5639" max="5639" width="15.375" bestFit="1" customWidth="1"/>
    <col min="5640" max="5640" width="17.375" bestFit="1" customWidth="1"/>
    <col min="5641" max="5641" width="15.875" bestFit="1" customWidth="1"/>
    <col min="5642" max="5642" width="15.5" bestFit="1" customWidth="1"/>
    <col min="5643" max="5643" width="15.375" bestFit="1" customWidth="1"/>
    <col min="5644" max="5644" width="17.375" bestFit="1" customWidth="1"/>
    <col min="5645" max="5645" width="15.875" bestFit="1" customWidth="1"/>
    <col min="5646" max="5646" width="15.5" bestFit="1" customWidth="1"/>
    <col min="5647" max="5647" width="15.375" bestFit="1" customWidth="1"/>
    <col min="5648" max="5648" width="17.375" bestFit="1" customWidth="1"/>
    <col min="5649" max="5649" width="15.875" bestFit="1" customWidth="1"/>
    <col min="5650" max="5650" width="15.5" bestFit="1" customWidth="1"/>
    <col min="5651" max="5651" width="15.375" bestFit="1" customWidth="1"/>
    <col min="5652" max="5652" width="17.375" bestFit="1" customWidth="1"/>
    <col min="5653" max="5653" width="15.875" bestFit="1" customWidth="1"/>
    <col min="5654" max="5654" width="15.5" bestFit="1" customWidth="1"/>
    <col min="5655" max="5655" width="15.375" bestFit="1" customWidth="1"/>
    <col min="5656" max="5656" width="17.375" bestFit="1" customWidth="1"/>
    <col min="5657" max="5657" width="15.875" bestFit="1" customWidth="1"/>
    <col min="5658" max="5658" width="15.5" bestFit="1" customWidth="1"/>
    <col min="5659" max="5659" width="15.375" bestFit="1" customWidth="1"/>
    <col min="5660" max="5660" width="17.375" bestFit="1" customWidth="1"/>
    <col min="5661" max="5661" width="15.875" bestFit="1" customWidth="1"/>
    <col min="5662" max="5662" width="15.5" bestFit="1" customWidth="1"/>
    <col min="5663" max="5663" width="15.375" bestFit="1" customWidth="1"/>
    <col min="5664" max="5664" width="17.375" bestFit="1" customWidth="1"/>
    <col min="5665" max="5665" width="15.875" bestFit="1" customWidth="1"/>
    <col min="5666" max="5666" width="15.5" bestFit="1" customWidth="1"/>
    <col min="5667" max="5667" width="15.375" bestFit="1" customWidth="1"/>
    <col min="5668" max="5668" width="17.375" bestFit="1" customWidth="1"/>
    <col min="5669" max="5669" width="15.875" bestFit="1" customWidth="1"/>
    <col min="5670" max="5670" width="15.5" bestFit="1" customWidth="1"/>
    <col min="5671" max="5671" width="15.375" bestFit="1" customWidth="1"/>
    <col min="5672" max="5672" width="17.375" bestFit="1" customWidth="1"/>
    <col min="5673" max="5673" width="15.875" bestFit="1" customWidth="1"/>
    <col min="5674" max="5674" width="15.5" bestFit="1" customWidth="1"/>
    <col min="5675" max="5675" width="15.375" bestFit="1" customWidth="1"/>
    <col min="5676" max="5676" width="17.375" bestFit="1" customWidth="1"/>
    <col min="5677" max="5677" width="15.875" bestFit="1" customWidth="1"/>
    <col min="5678" max="5678" width="15.5" bestFit="1" customWidth="1"/>
    <col min="5679" max="5679" width="15.375" bestFit="1" customWidth="1"/>
    <col min="5680" max="5680" width="17.375" bestFit="1" customWidth="1"/>
    <col min="5681" max="5681" width="15.875" bestFit="1" customWidth="1"/>
    <col min="5682" max="5682" width="15.5" bestFit="1" customWidth="1"/>
    <col min="5683" max="5683" width="15.375" bestFit="1" customWidth="1"/>
    <col min="5684" max="5684" width="17.375" bestFit="1" customWidth="1"/>
    <col min="5685" max="5685" width="15.875" bestFit="1" customWidth="1"/>
    <col min="5686" max="5686" width="15.5" bestFit="1" customWidth="1"/>
    <col min="5687" max="5687" width="15.375" bestFit="1" customWidth="1"/>
    <col min="5688" max="5688" width="17.375" bestFit="1" customWidth="1"/>
    <col min="5689" max="5689" width="15.875" bestFit="1" customWidth="1"/>
    <col min="5690" max="5690" width="15.5" bestFit="1" customWidth="1"/>
    <col min="5691" max="5691" width="15.375" bestFit="1" customWidth="1"/>
    <col min="5692" max="5692" width="17.375" bestFit="1" customWidth="1"/>
    <col min="5693" max="5693" width="15.875" bestFit="1" customWidth="1"/>
    <col min="5694" max="5694" width="15.5" bestFit="1" customWidth="1"/>
    <col min="5695" max="5695" width="15.375" bestFit="1" customWidth="1"/>
    <col min="5696" max="5696" width="17.375" bestFit="1" customWidth="1"/>
    <col min="5697" max="5697" width="15.875" bestFit="1" customWidth="1"/>
    <col min="5698" max="5698" width="15.5" bestFit="1" customWidth="1"/>
    <col min="5699" max="5699" width="15.375" bestFit="1" customWidth="1"/>
    <col min="5700" max="5700" width="17.375" bestFit="1" customWidth="1"/>
    <col min="5701" max="5701" width="15.875" bestFit="1" customWidth="1"/>
    <col min="5702" max="5702" width="15.5" bestFit="1" customWidth="1"/>
    <col min="5703" max="5703" width="15.375" bestFit="1" customWidth="1"/>
    <col min="5704" max="5704" width="17.375" bestFit="1" customWidth="1"/>
    <col min="5705" max="5705" width="15.875" bestFit="1" customWidth="1"/>
    <col min="5706" max="5706" width="15.5" bestFit="1" customWidth="1"/>
    <col min="5707" max="5707" width="15.375" bestFit="1" customWidth="1"/>
    <col min="5708" max="5708" width="17.375" bestFit="1" customWidth="1"/>
    <col min="5709" max="5709" width="15.875" bestFit="1" customWidth="1"/>
    <col min="5710" max="5710" width="15.5" bestFit="1" customWidth="1"/>
    <col min="5711" max="5711" width="15.375" bestFit="1" customWidth="1"/>
    <col min="5712" max="5712" width="17.375" bestFit="1" customWidth="1"/>
    <col min="5713" max="5713" width="15.875" bestFit="1" customWidth="1"/>
    <col min="5714" max="5714" width="15.5" bestFit="1" customWidth="1"/>
    <col min="5715" max="5715" width="15.375" bestFit="1" customWidth="1"/>
    <col min="5716" max="5716" width="17.375" bestFit="1" customWidth="1"/>
    <col min="5717" max="5717" width="15.875" bestFit="1" customWidth="1"/>
    <col min="5718" max="5718" width="15.5" bestFit="1" customWidth="1"/>
    <col min="5719" max="5719" width="15.375" bestFit="1" customWidth="1"/>
    <col min="5720" max="5720" width="17.375" bestFit="1" customWidth="1"/>
    <col min="5721" max="5721" width="15.875" bestFit="1" customWidth="1"/>
    <col min="5722" max="5722" width="15.5" bestFit="1" customWidth="1"/>
    <col min="5723" max="5723" width="15.375" bestFit="1" customWidth="1"/>
    <col min="5724" max="5724" width="17.375" bestFit="1" customWidth="1"/>
    <col min="5725" max="5725" width="15.875" bestFit="1" customWidth="1"/>
    <col min="5726" max="5726" width="15.5" bestFit="1" customWidth="1"/>
    <col min="5727" max="5727" width="15.375" bestFit="1" customWidth="1"/>
    <col min="5728" max="5728" width="17.375" bestFit="1" customWidth="1"/>
    <col min="5729" max="5729" width="15.875" bestFit="1" customWidth="1"/>
    <col min="5730" max="5730" width="15.5" bestFit="1" customWidth="1"/>
    <col min="5731" max="5731" width="15.375" bestFit="1" customWidth="1"/>
    <col min="5732" max="5732" width="17.375" bestFit="1" customWidth="1"/>
    <col min="5733" max="5733" width="15.875" bestFit="1" customWidth="1"/>
    <col min="5734" max="5734" width="15.5" bestFit="1" customWidth="1"/>
    <col min="5735" max="5735" width="15.375" bestFit="1" customWidth="1"/>
    <col min="5736" max="5736" width="17.375" bestFit="1" customWidth="1"/>
    <col min="5737" max="5737" width="15.875" bestFit="1" customWidth="1"/>
    <col min="5738" max="5738" width="15.5" bestFit="1" customWidth="1"/>
    <col min="5739" max="5739" width="15.375" bestFit="1" customWidth="1"/>
    <col min="5740" max="5740" width="17.375" bestFit="1" customWidth="1"/>
    <col min="5741" max="5741" width="15.875" bestFit="1" customWidth="1"/>
    <col min="5742" max="5742" width="15.5" bestFit="1" customWidth="1"/>
    <col min="5743" max="5743" width="15.375" bestFit="1" customWidth="1"/>
    <col min="5744" max="5744" width="17.375" bestFit="1" customWidth="1"/>
    <col min="5745" max="5745" width="15.875" bestFit="1" customWidth="1"/>
    <col min="5746" max="5746" width="15.5" bestFit="1" customWidth="1"/>
    <col min="5747" max="5747" width="15.375" bestFit="1" customWidth="1"/>
    <col min="5748" max="5748" width="17.375" bestFit="1" customWidth="1"/>
    <col min="5749" max="5749" width="15.875" bestFit="1" customWidth="1"/>
    <col min="5750" max="5750" width="15.5" bestFit="1" customWidth="1"/>
    <col min="5751" max="5751" width="15.375" bestFit="1" customWidth="1"/>
    <col min="5752" max="5752" width="17.375" bestFit="1" customWidth="1"/>
    <col min="5753" max="5753" width="15.875" bestFit="1" customWidth="1"/>
    <col min="5754" max="5754" width="15.5" bestFit="1" customWidth="1"/>
    <col min="5755" max="5755" width="15.375" bestFit="1" customWidth="1"/>
    <col min="5756" max="5756" width="17.375" bestFit="1" customWidth="1"/>
    <col min="5757" max="5757" width="15.875" bestFit="1" customWidth="1"/>
    <col min="5758" max="5758" width="15.5" bestFit="1" customWidth="1"/>
    <col min="5759" max="5759" width="15.375" bestFit="1" customWidth="1"/>
    <col min="5760" max="5760" width="17.375" bestFit="1" customWidth="1"/>
    <col min="5761" max="5761" width="15.875" bestFit="1" customWidth="1"/>
    <col min="5762" max="5762" width="15.5" bestFit="1" customWidth="1"/>
    <col min="5763" max="5763" width="15.375" bestFit="1" customWidth="1"/>
    <col min="5764" max="5764" width="17.375" bestFit="1" customWidth="1"/>
    <col min="5765" max="5765" width="15.875" bestFit="1" customWidth="1"/>
    <col min="5766" max="5766" width="15.5" bestFit="1" customWidth="1"/>
    <col min="5767" max="5767" width="15.375" bestFit="1" customWidth="1"/>
    <col min="5768" max="5768" width="17.375" bestFit="1" customWidth="1"/>
    <col min="5769" max="5769" width="15.875" bestFit="1" customWidth="1"/>
    <col min="5770" max="5770" width="15.5" bestFit="1" customWidth="1"/>
    <col min="5771" max="5771" width="15.375" bestFit="1" customWidth="1"/>
    <col min="5772" max="5772" width="17.375" bestFit="1" customWidth="1"/>
    <col min="5773" max="5773" width="15.875" bestFit="1" customWidth="1"/>
    <col min="5774" max="5774" width="15.5" bestFit="1" customWidth="1"/>
    <col min="5775" max="5775" width="15.375" bestFit="1" customWidth="1"/>
    <col min="5776" max="5776" width="17.375" bestFit="1" customWidth="1"/>
    <col min="5777" max="5777" width="15.875" bestFit="1" customWidth="1"/>
    <col min="5778" max="5778" width="15.5" bestFit="1" customWidth="1"/>
    <col min="5779" max="5779" width="15.375" bestFit="1" customWidth="1"/>
    <col min="5780" max="5780" width="17.375" bestFit="1" customWidth="1"/>
    <col min="5781" max="5781" width="15.875" bestFit="1" customWidth="1"/>
    <col min="5782" max="5782" width="15.5" bestFit="1" customWidth="1"/>
    <col min="5783" max="5783" width="15.375" bestFit="1" customWidth="1"/>
    <col min="5784" max="5784" width="17.375" bestFit="1" customWidth="1"/>
    <col min="5785" max="5785" width="15.875" bestFit="1" customWidth="1"/>
    <col min="5786" max="5786" width="15.5" bestFit="1" customWidth="1"/>
    <col min="5787" max="5787" width="15.375" bestFit="1" customWidth="1"/>
    <col min="5788" max="5788" width="17.375" bestFit="1" customWidth="1"/>
    <col min="5789" max="5789" width="15.875" bestFit="1" customWidth="1"/>
    <col min="5790" max="5790" width="15.5" bestFit="1" customWidth="1"/>
    <col min="5791" max="5791" width="15.375" bestFit="1" customWidth="1"/>
    <col min="5792" max="5792" width="17.375" bestFit="1" customWidth="1"/>
    <col min="5793" max="5793" width="15.875" bestFit="1" customWidth="1"/>
    <col min="5794" max="5794" width="15.5" bestFit="1" customWidth="1"/>
    <col min="5795" max="5795" width="15.375" bestFit="1" customWidth="1"/>
    <col min="5796" max="5796" width="17.375" bestFit="1" customWidth="1"/>
    <col min="5797" max="5797" width="15.875" bestFit="1" customWidth="1"/>
    <col min="5798" max="5798" width="15.5" bestFit="1" customWidth="1"/>
    <col min="5799" max="5799" width="15.375" bestFit="1" customWidth="1"/>
    <col min="5800" max="5800" width="17.375" bestFit="1" customWidth="1"/>
    <col min="5801" max="5801" width="15.875" bestFit="1" customWidth="1"/>
    <col min="5802" max="5802" width="15.5" bestFit="1" customWidth="1"/>
    <col min="5803" max="5803" width="15.375" bestFit="1" customWidth="1"/>
    <col min="5804" max="5804" width="17.375" bestFit="1" customWidth="1"/>
    <col min="5805" max="5805" width="15.875" bestFit="1" customWidth="1"/>
    <col min="5806" max="5806" width="15.5" bestFit="1" customWidth="1"/>
    <col min="5807" max="5807" width="15.375" bestFit="1" customWidth="1"/>
    <col min="5808" max="5808" width="17.375" bestFit="1" customWidth="1"/>
    <col min="5809" max="5809" width="15.875" bestFit="1" customWidth="1"/>
    <col min="5810" max="5810" width="15.5" bestFit="1" customWidth="1"/>
    <col min="5811" max="5811" width="15.375" bestFit="1" customWidth="1"/>
    <col min="5812" max="5812" width="17.375" bestFit="1" customWidth="1"/>
    <col min="5813" max="5813" width="15.875" bestFit="1" customWidth="1"/>
    <col min="5814" max="5814" width="15.5" bestFit="1" customWidth="1"/>
    <col min="5815" max="5815" width="15.375" bestFit="1" customWidth="1"/>
    <col min="5816" max="5816" width="17.375" bestFit="1" customWidth="1"/>
    <col min="5817" max="5817" width="15.875" bestFit="1" customWidth="1"/>
    <col min="5818" max="5818" width="15.5" bestFit="1" customWidth="1"/>
    <col min="5819" max="5819" width="15.375" bestFit="1" customWidth="1"/>
    <col min="5820" max="5820" width="17.375" bestFit="1" customWidth="1"/>
    <col min="5821" max="5821" width="15.875" bestFit="1" customWidth="1"/>
    <col min="5822" max="5822" width="15.5" bestFit="1" customWidth="1"/>
    <col min="5823" max="5823" width="15.375" bestFit="1" customWidth="1"/>
    <col min="5824" max="5824" width="17.375" bestFit="1" customWidth="1"/>
    <col min="5825" max="5825" width="15.875" bestFit="1" customWidth="1"/>
    <col min="5826" max="5826" width="15.5" bestFit="1" customWidth="1"/>
    <col min="5827" max="5827" width="15.375" bestFit="1" customWidth="1"/>
    <col min="5828" max="5828" width="17.375" bestFit="1" customWidth="1"/>
    <col min="5829" max="5829" width="15.875" bestFit="1" customWidth="1"/>
    <col min="5830" max="5830" width="15.5" bestFit="1" customWidth="1"/>
    <col min="5831" max="5831" width="15.375" bestFit="1" customWidth="1"/>
    <col min="5832" max="5832" width="17.375" bestFit="1" customWidth="1"/>
    <col min="5833" max="5833" width="15.875" bestFit="1" customWidth="1"/>
    <col min="5834" max="5834" width="15.5" bestFit="1" customWidth="1"/>
    <col min="5835" max="5835" width="15.375" bestFit="1" customWidth="1"/>
    <col min="5836" max="5836" width="17.375" bestFit="1" customWidth="1"/>
    <col min="5837" max="5837" width="15.875" bestFit="1" customWidth="1"/>
    <col min="5838" max="5838" width="15.5" bestFit="1" customWidth="1"/>
    <col min="5839" max="5839" width="15.375" bestFit="1" customWidth="1"/>
    <col min="5840" max="5840" width="17.375" bestFit="1" customWidth="1"/>
    <col min="5841" max="5841" width="15.875" bestFit="1" customWidth="1"/>
    <col min="5842" max="5842" width="15.5" bestFit="1" customWidth="1"/>
    <col min="5843" max="5843" width="15.375" bestFit="1" customWidth="1"/>
    <col min="5844" max="5844" width="17.375" bestFit="1" customWidth="1"/>
    <col min="5845" max="5845" width="15.875" bestFit="1" customWidth="1"/>
    <col min="5846" max="5846" width="15.5" bestFit="1" customWidth="1"/>
    <col min="5847" max="5847" width="15.375" bestFit="1" customWidth="1"/>
    <col min="5848" max="5848" width="17.375" bestFit="1" customWidth="1"/>
    <col min="5849" max="5849" width="15.875" bestFit="1" customWidth="1"/>
    <col min="5850" max="5850" width="15.5" bestFit="1" customWidth="1"/>
    <col min="5851" max="5851" width="15.375" bestFit="1" customWidth="1"/>
    <col min="5852" max="5852" width="17.375" bestFit="1" customWidth="1"/>
    <col min="5853" max="5853" width="15.875" bestFit="1" customWidth="1"/>
    <col min="5854" max="5854" width="15.5" bestFit="1" customWidth="1"/>
    <col min="5855" max="5855" width="15.375" bestFit="1" customWidth="1"/>
    <col min="5856" max="5856" width="17.375" bestFit="1" customWidth="1"/>
    <col min="5857" max="5857" width="15.875" bestFit="1" customWidth="1"/>
    <col min="5858" max="5858" width="15.5" bestFit="1" customWidth="1"/>
    <col min="5859" max="5859" width="15.375" bestFit="1" customWidth="1"/>
    <col min="5860" max="5860" width="17.375" bestFit="1" customWidth="1"/>
    <col min="5861" max="5861" width="15.875" bestFit="1" customWidth="1"/>
    <col min="5862" max="5862" width="15.5" bestFit="1" customWidth="1"/>
    <col min="5863" max="5863" width="15.375" bestFit="1" customWidth="1"/>
    <col min="5864" max="5864" width="17.375" bestFit="1" customWidth="1"/>
    <col min="5865" max="5865" width="15.875" bestFit="1" customWidth="1"/>
    <col min="5866" max="5866" width="15.5" bestFit="1" customWidth="1"/>
    <col min="5867" max="5867" width="15.375" bestFit="1" customWidth="1"/>
    <col min="5868" max="5868" width="17.375" bestFit="1" customWidth="1"/>
    <col min="5869" max="5869" width="15.875" bestFit="1" customWidth="1"/>
    <col min="5870" max="5870" width="15.5" bestFit="1" customWidth="1"/>
    <col min="5871" max="5871" width="15.375" bestFit="1" customWidth="1"/>
    <col min="5872" max="5872" width="17.375" bestFit="1" customWidth="1"/>
    <col min="5873" max="5873" width="15.875" bestFit="1" customWidth="1"/>
    <col min="5874" max="5874" width="15.5" bestFit="1" customWidth="1"/>
    <col min="5875" max="5875" width="15.375" bestFit="1" customWidth="1"/>
    <col min="5876" max="5876" width="17.375" bestFit="1" customWidth="1"/>
    <col min="5877" max="5877" width="15.875" bestFit="1" customWidth="1"/>
    <col min="5878" max="5878" width="15.5" bestFit="1" customWidth="1"/>
    <col min="5879" max="5879" width="15.375" bestFit="1" customWidth="1"/>
    <col min="5880" max="5880" width="17.375" bestFit="1" customWidth="1"/>
    <col min="5881" max="5881" width="15.875" bestFit="1" customWidth="1"/>
    <col min="5882" max="5882" width="15.5" bestFit="1" customWidth="1"/>
    <col min="5883" max="5883" width="15.375" bestFit="1" customWidth="1"/>
    <col min="5884" max="5884" width="17.375" bestFit="1" customWidth="1"/>
    <col min="5885" max="5885" width="15.875" bestFit="1" customWidth="1"/>
    <col min="5886" max="5886" width="15.5" bestFit="1" customWidth="1"/>
    <col min="5887" max="5887" width="15.375" bestFit="1" customWidth="1"/>
    <col min="5888" max="5888" width="17.375" bestFit="1" customWidth="1"/>
    <col min="5889" max="5889" width="15.875" bestFit="1" customWidth="1"/>
    <col min="5890" max="5890" width="15.5" bestFit="1" customWidth="1"/>
    <col min="5891" max="5891" width="15.375" bestFit="1" customWidth="1"/>
    <col min="5892" max="5892" width="17.375" bestFit="1" customWidth="1"/>
    <col min="5893" max="5893" width="15.875" bestFit="1" customWidth="1"/>
    <col min="5894" max="5894" width="15.5" bestFit="1" customWidth="1"/>
    <col min="5895" max="5895" width="15.375" bestFit="1" customWidth="1"/>
    <col min="5896" max="5896" width="17.375" bestFit="1" customWidth="1"/>
    <col min="5897" max="5897" width="15.875" bestFit="1" customWidth="1"/>
    <col min="5898" max="5898" width="15.5" bestFit="1" customWidth="1"/>
    <col min="5899" max="5899" width="15.375" bestFit="1" customWidth="1"/>
    <col min="5900" max="5900" width="17.375" bestFit="1" customWidth="1"/>
    <col min="5901" max="5901" width="15.875" bestFit="1" customWidth="1"/>
    <col min="5902" max="5902" width="15.5" bestFit="1" customWidth="1"/>
    <col min="5903" max="5903" width="15.375" bestFit="1" customWidth="1"/>
    <col min="5904" max="5904" width="17.375" bestFit="1" customWidth="1"/>
    <col min="5905" max="5905" width="15.875" bestFit="1" customWidth="1"/>
    <col min="5906" max="5906" width="15.5" bestFit="1" customWidth="1"/>
    <col min="5907" max="5907" width="15.375" bestFit="1" customWidth="1"/>
    <col min="5908" max="5908" width="17.375" bestFit="1" customWidth="1"/>
    <col min="5909" max="5909" width="15.875" bestFit="1" customWidth="1"/>
    <col min="5910" max="5910" width="15.5" bestFit="1" customWidth="1"/>
    <col min="5911" max="5911" width="15.375" bestFit="1" customWidth="1"/>
    <col min="5912" max="5912" width="17.375" bestFit="1" customWidth="1"/>
    <col min="5913" max="5913" width="15.875" bestFit="1" customWidth="1"/>
    <col min="5914" max="5914" width="15.5" bestFit="1" customWidth="1"/>
    <col min="5915" max="5915" width="15.375" bestFit="1" customWidth="1"/>
    <col min="5916" max="5916" width="17.375" bestFit="1" customWidth="1"/>
    <col min="5917" max="5917" width="15.875" bestFit="1" customWidth="1"/>
    <col min="5918" max="5918" width="15.5" bestFit="1" customWidth="1"/>
    <col min="5919" max="5919" width="15.375" bestFit="1" customWidth="1"/>
    <col min="5920" max="5920" width="17.375" bestFit="1" customWidth="1"/>
    <col min="5921" max="5921" width="15.875" bestFit="1" customWidth="1"/>
    <col min="5922" max="5922" width="15.5" bestFit="1" customWidth="1"/>
    <col min="5923" max="5923" width="15.375" bestFit="1" customWidth="1"/>
    <col min="5924" max="5924" width="17.375" bestFit="1" customWidth="1"/>
    <col min="5925" max="5925" width="15.875" bestFit="1" customWidth="1"/>
    <col min="5926" max="5926" width="15.5" bestFit="1" customWidth="1"/>
    <col min="5927" max="5927" width="15.375" bestFit="1" customWidth="1"/>
    <col min="5928" max="5928" width="17.375" bestFit="1" customWidth="1"/>
    <col min="5929" max="5929" width="15.875" bestFit="1" customWidth="1"/>
    <col min="5930" max="5930" width="15.5" bestFit="1" customWidth="1"/>
    <col min="5931" max="5931" width="15.375" bestFit="1" customWidth="1"/>
    <col min="5932" max="5932" width="17.375" bestFit="1" customWidth="1"/>
    <col min="5933" max="5933" width="15.875" bestFit="1" customWidth="1"/>
    <col min="5934" max="5934" width="15.5" bestFit="1" customWidth="1"/>
    <col min="5935" max="5935" width="15.375" bestFit="1" customWidth="1"/>
    <col min="5936" max="5936" width="17.375" bestFit="1" customWidth="1"/>
    <col min="5937" max="5937" width="15.875" bestFit="1" customWidth="1"/>
    <col min="5938" max="5938" width="15.5" bestFit="1" customWidth="1"/>
    <col min="5939" max="5939" width="15.375" bestFit="1" customWidth="1"/>
    <col min="5940" max="5940" width="17.375" bestFit="1" customWidth="1"/>
    <col min="5941" max="5941" width="15.875" bestFit="1" customWidth="1"/>
    <col min="5942" max="5942" width="15.5" bestFit="1" customWidth="1"/>
    <col min="5943" max="5943" width="15.375" bestFit="1" customWidth="1"/>
    <col min="5944" max="5944" width="17.375" bestFit="1" customWidth="1"/>
    <col min="5945" max="5945" width="15.875" bestFit="1" customWidth="1"/>
    <col min="5946" max="5946" width="15.5" bestFit="1" customWidth="1"/>
    <col min="5947" max="5947" width="15.375" bestFit="1" customWidth="1"/>
    <col min="5948" max="5948" width="17.375" bestFit="1" customWidth="1"/>
    <col min="5949" max="5949" width="15.875" bestFit="1" customWidth="1"/>
    <col min="5950" max="5950" width="15.5" bestFit="1" customWidth="1"/>
    <col min="5951" max="5951" width="15.375" bestFit="1" customWidth="1"/>
    <col min="5952" max="5952" width="17.375" bestFit="1" customWidth="1"/>
    <col min="5953" max="5953" width="15.875" bestFit="1" customWidth="1"/>
    <col min="5954" max="5954" width="15.5" bestFit="1" customWidth="1"/>
    <col min="5955" max="5955" width="15.375" bestFit="1" customWidth="1"/>
    <col min="5956" max="5956" width="17.375" bestFit="1" customWidth="1"/>
    <col min="5957" max="5957" width="15.875" bestFit="1" customWidth="1"/>
    <col min="5958" max="5958" width="15.5" bestFit="1" customWidth="1"/>
    <col min="5959" max="5959" width="15.375" bestFit="1" customWidth="1"/>
    <col min="5960" max="5960" width="17.375" bestFit="1" customWidth="1"/>
    <col min="5961" max="5961" width="15.875" bestFit="1" customWidth="1"/>
    <col min="5962" max="5962" width="15.5" bestFit="1" customWidth="1"/>
    <col min="5963" max="5963" width="15.375" bestFit="1" customWidth="1"/>
    <col min="5964" max="5964" width="17.375" bestFit="1" customWidth="1"/>
    <col min="5965" max="5965" width="15.875" bestFit="1" customWidth="1"/>
    <col min="5966" max="5966" width="15.5" bestFit="1" customWidth="1"/>
    <col min="5967" max="5967" width="15.375" bestFit="1" customWidth="1"/>
    <col min="5968" max="5968" width="17.375" bestFit="1" customWidth="1"/>
    <col min="5969" max="5969" width="15.875" bestFit="1" customWidth="1"/>
    <col min="5970" max="5970" width="15.5" bestFit="1" customWidth="1"/>
    <col min="5971" max="5971" width="15.375" bestFit="1" customWidth="1"/>
    <col min="5972" max="5972" width="17.375" bestFit="1" customWidth="1"/>
    <col min="5973" max="5973" width="15.875" bestFit="1" customWidth="1"/>
    <col min="5974" max="5974" width="15.5" bestFit="1" customWidth="1"/>
    <col min="5975" max="5975" width="15.375" bestFit="1" customWidth="1"/>
    <col min="5976" max="5976" width="17.375" bestFit="1" customWidth="1"/>
    <col min="5977" max="5977" width="15.875" bestFit="1" customWidth="1"/>
    <col min="5978" max="5978" width="15.5" bestFit="1" customWidth="1"/>
    <col min="5979" max="5979" width="15.375" bestFit="1" customWidth="1"/>
    <col min="5980" max="5980" width="17.375" bestFit="1" customWidth="1"/>
    <col min="5981" max="5981" width="15.875" bestFit="1" customWidth="1"/>
    <col min="5982" max="5982" width="15.5" bestFit="1" customWidth="1"/>
    <col min="5983" max="5983" width="15.375" bestFit="1" customWidth="1"/>
    <col min="5984" max="5984" width="17.375" bestFit="1" customWidth="1"/>
    <col min="5985" max="5985" width="15.875" bestFit="1" customWidth="1"/>
    <col min="5986" max="5986" width="15.5" bestFit="1" customWidth="1"/>
    <col min="5987" max="5987" width="15.375" bestFit="1" customWidth="1"/>
    <col min="5988" max="5988" width="17.375" bestFit="1" customWidth="1"/>
    <col min="5989" max="5989" width="15.875" bestFit="1" customWidth="1"/>
    <col min="5990" max="5990" width="15.5" bestFit="1" customWidth="1"/>
    <col min="5991" max="5991" width="15.375" bestFit="1" customWidth="1"/>
    <col min="5992" max="5992" width="17.375" bestFit="1" customWidth="1"/>
    <col min="5993" max="5993" width="15.875" bestFit="1" customWidth="1"/>
    <col min="5994" max="5994" width="15.5" bestFit="1" customWidth="1"/>
    <col min="5995" max="5995" width="15.375" bestFit="1" customWidth="1"/>
    <col min="5996" max="5996" width="17.375" bestFit="1" customWidth="1"/>
    <col min="5997" max="5997" width="15.875" bestFit="1" customWidth="1"/>
    <col min="5998" max="5998" width="15.5" bestFit="1" customWidth="1"/>
    <col min="5999" max="5999" width="15.375" bestFit="1" customWidth="1"/>
    <col min="6000" max="6000" width="17.375" bestFit="1" customWidth="1"/>
    <col min="6001" max="6001" width="15.875" bestFit="1" customWidth="1"/>
    <col min="6002" max="6002" width="15.5" bestFit="1" customWidth="1"/>
    <col min="6003" max="6003" width="15.375" bestFit="1" customWidth="1"/>
    <col min="6004" max="6004" width="17.375" bestFit="1" customWidth="1"/>
    <col min="6005" max="6005" width="15.875" bestFit="1" customWidth="1"/>
    <col min="6006" max="6006" width="15.5" bestFit="1" customWidth="1"/>
    <col min="6007" max="6007" width="15.375" bestFit="1" customWidth="1"/>
    <col min="6008" max="6008" width="17.375" bestFit="1" customWidth="1"/>
    <col min="6009" max="6009" width="15.875" bestFit="1" customWidth="1"/>
    <col min="6010" max="6010" width="15.5" bestFit="1" customWidth="1"/>
    <col min="6011" max="6011" width="15.375" bestFit="1" customWidth="1"/>
    <col min="6012" max="6012" width="17.375" bestFit="1" customWidth="1"/>
    <col min="6013" max="6013" width="15.875" bestFit="1" customWidth="1"/>
    <col min="6014" max="6014" width="15.5" bestFit="1" customWidth="1"/>
    <col min="6015" max="6015" width="15.375" bestFit="1" customWidth="1"/>
    <col min="6016" max="6016" width="17.375" bestFit="1" customWidth="1"/>
    <col min="6017" max="6017" width="15.875" bestFit="1" customWidth="1"/>
    <col min="6018" max="6018" width="15.5" bestFit="1" customWidth="1"/>
    <col min="6019" max="6019" width="15.375" bestFit="1" customWidth="1"/>
    <col min="6020" max="6020" width="17.375" bestFit="1" customWidth="1"/>
    <col min="6021" max="6021" width="15.875" bestFit="1" customWidth="1"/>
    <col min="6022" max="6022" width="15.5" bestFit="1" customWidth="1"/>
    <col min="6023" max="6023" width="15.375" bestFit="1" customWidth="1"/>
    <col min="6024" max="6024" width="17.375" bestFit="1" customWidth="1"/>
    <col min="6025" max="6025" width="15.875" bestFit="1" customWidth="1"/>
    <col min="6026" max="6026" width="15.5" bestFit="1" customWidth="1"/>
    <col min="6027" max="6027" width="15.375" bestFit="1" customWidth="1"/>
    <col min="6028" max="6028" width="17.375" bestFit="1" customWidth="1"/>
    <col min="6029" max="6029" width="15.875" bestFit="1" customWidth="1"/>
    <col min="6030" max="6030" width="15.5" bestFit="1" customWidth="1"/>
    <col min="6031" max="6031" width="15.375" bestFit="1" customWidth="1"/>
    <col min="6032" max="6032" width="17.375" bestFit="1" customWidth="1"/>
    <col min="6033" max="6033" width="15.875" bestFit="1" customWidth="1"/>
    <col min="6034" max="6034" width="15.5" bestFit="1" customWidth="1"/>
    <col min="6035" max="6035" width="15.375" bestFit="1" customWidth="1"/>
    <col min="6036" max="6036" width="17.375" bestFit="1" customWidth="1"/>
    <col min="6037" max="6037" width="15.875" bestFit="1" customWidth="1"/>
    <col min="6038" max="6038" width="15.5" bestFit="1" customWidth="1"/>
    <col min="6039" max="6039" width="15.375" bestFit="1" customWidth="1"/>
    <col min="6040" max="6040" width="17.375" bestFit="1" customWidth="1"/>
    <col min="6041" max="6041" width="15.875" bestFit="1" customWidth="1"/>
    <col min="6042" max="6042" width="15.5" bestFit="1" customWidth="1"/>
    <col min="6043" max="6043" width="15.375" bestFit="1" customWidth="1"/>
    <col min="6044" max="6044" width="17.375" bestFit="1" customWidth="1"/>
    <col min="6045" max="6045" width="15.875" bestFit="1" customWidth="1"/>
    <col min="6046" max="6046" width="15.5" bestFit="1" customWidth="1"/>
    <col min="6047" max="6047" width="15.375" bestFit="1" customWidth="1"/>
    <col min="6048" max="6048" width="17.375" bestFit="1" customWidth="1"/>
    <col min="6049" max="6049" width="15.875" bestFit="1" customWidth="1"/>
    <col min="6050" max="6050" width="15.5" bestFit="1" customWidth="1"/>
    <col min="6051" max="6051" width="15.375" bestFit="1" customWidth="1"/>
    <col min="6052" max="6052" width="17.375" bestFit="1" customWidth="1"/>
    <col min="6053" max="6053" width="15.875" bestFit="1" customWidth="1"/>
    <col min="6054" max="6054" width="15.5" bestFit="1" customWidth="1"/>
    <col min="6055" max="6055" width="15.375" bestFit="1" customWidth="1"/>
    <col min="6056" max="6056" width="17.375" bestFit="1" customWidth="1"/>
    <col min="6057" max="6057" width="15.875" bestFit="1" customWidth="1"/>
    <col min="6058" max="6058" width="15.5" bestFit="1" customWidth="1"/>
    <col min="6059" max="6059" width="15.375" bestFit="1" customWidth="1"/>
    <col min="6060" max="6060" width="17.375" bestFit="1" customWidth="1"/>
    <col min="6061" max="6061" width="15.875" bestFit="1" customWidth="1"/>
    <col min="6062" max="6062" width="15.5" bestFit="1" customWidth="1"/>
    <col min="6063" max="6063" width="15.375" bestFit="1" customWidth="1"/>
    <col min="6064" max="6064" width="17.375" bestFit="1" customWidth="1"/>
    <col min="6065" max="6065" width="15.875" bestFit="1" customWidth="1"/>
    <col min="6066" max="6066" width="15.5" bestFit="1" customWidth="1"/>
    <col min="6067" max="6067" width="15.375" bestFit="1" customWidth="1"/>
    <col min="6068" max="6068" width="17.375" bestFit="1" customWidth="1"/>
    <col min="6069" max="6069" width="15.875" bestFit="1" customWidth="1"/>
    <col min="6070" max="6070" width="15.5" bestFit="1" customWidth="1"/>
    <col min="6071" max="6071" width="15.375" bestFit="1" customWidth="1"/>
    <col min="6072" max="6072" width="17.375" bestFit="1" customWidth="1"/>
    <col min="6073" max="6073" width="15.875" bestFit="1" customWidth="1"/>
    <col min="6074" max="6074" width="15.5" bestFit="1" customWidth="1"/>
    <col min="6075" max="6075" width="15.375" bestFit="1" customWidth="1"/>
    <col min="6076" max="6076" width="17.375" bestFit="1" customWidth="1"/>
    <col min="6077" max="6077" width="15.875" bestFit="1" customWidth="1"/>
    <col min="6078" max="6078" width="15.5" bestFit="1" customWidth="1"/>
    <col min="6079" max="6079" width="15.375" bestFit="1" customWidth="1"/>
    <col min="6080" max="6080" width="17.375" bestFit="1" customWidth="1"/>
    <col min="6081" max="6081" width="15.875" bestFit="1" customWidth="1"/>
    <col min="6082" max="6082" width="15.5" bestFit="1" customWidth="1"/>
    <col min="6083" max="6083" width="15.375" bestFit="1" customWidth="1"/>
    <col min="6084" max="6084" width="17.375" bestFit="1" customWidth="1"/>
    <col min="6085" max="6085" width="15.875" bestFit="1" customWidth="1"/>
    <col min="6086" max="6086" width="15.5" bestFit="1" customWidth="1"/>
    <col min="6087" max="6087" width="15.375" bestFit="1" customWidth="1"/>
    <col min="6088" max="6088" width="17.375" bestFit="1" customWidth="1"/>
    <col min="6089" max="6089" width="15.875" bestFit="1" customWidth="1"/>
    <col min="6090" max="6090" width="15.5" bestFit="1" customWidth="1"/>
    <col min="6091" max="6091" width="15.375" bestFit="1" customWidth="1"/>
    <col min="6092" max="6092" width="17.375" bestFit="1" customWidth="1"/>
    <col min="6093" max="6093" width="15.875" bestFit="1" customWidth="1"/>
    <col min="6094" max="6094" width="15.5" bestFit="1" customWidth="1"/>
    <col min="6095" max="6095" width="15.375" bestFit="1" customWidth="1"/>
    <col min="6096" max="6096" width="17.375" bestFit="1" customWidth="1"/>
    <col min="6097" max="6097" width="15.875" bestFit="1" customWidth="1"/>
    <col min="6098" max="6098" width="15.5" bestFit="1" customWidth="1"/>
    <col min="6099" max="6099" width="15.375" bestFit="1" customWidth="1"/>
    <col min="6100" max="6100" width="17.375" bestFit="1" customWidth="1"/>
    <col min="6101" max="6101" width="15.875" bestFit="1" customWidth="1"/>
    <col min="6102" max="6102" width="15.5" bestFit="1" customWidth="1"/>
    <col min="6103" max="6103" width="15.375" bestFit="1" customWidth="1"/>
    <col min="6104" max="6104" width="17.375" bestFit="1" customWidth="1"/>
    <col min="6105" max="6105" width="15.875" bestFit="1" customWidth="1"/>
    <col min="6106" max="6106" width="15.5" bestFit="1" customWidth="1"/>
    <col min="6107" max="6107" width="15.375" bestFit="1" customWidth="1"/>
    <col min="6108" max="6108" width="17.375" bestFit="1" customWidth="1"/>
    <col min="6109" max="6109" width="15.875" bestFit="1" customWidth="1"/>
    <col min="6110" max="6110" width="15.5" bestFit="1" customWidth="1"/>
    <col min="6111" max="6111" width="15.375" bestFit="1" customWidth="1"/>
    <col min="6112" max="6112" width="17.375" bestFit="1" customWidth="1"/>
    <col min="6113" max="6113" width="15.875" bestFit="1" customWidth="1"/>
    <col min="6114" max="6114" width="15.5" bestFit="1" customWidth="1"/>
    <col min="6115" max="6115" width="15.375" bestFit="1" customWidth="1"/>
    <col min="6116" max="6116" width="17.375" bestFit="1" customWidth="1"/>
    <col min="6117" max="6117" width="15.875" bestFit="1" customWidth="1"/>
    <col min="6118" max="6118" width="15.5" bestFit="1" customWidth="1"/>
    <col min="6119" max="6119" width="15.375" bestFit="1" customWidth="1"/>
    <col min="6120" max="6120" width="17.375" bestFit="1" customWidth="1"/>
    <col min="6121" max="6121" width="15.875" bestFit="1" customWidth="1"/>
    <col min="6122" max="6122" width="15.5" bestFit="1" customWidth="1"/>
    <col min="6123" max="6123" width="15.375" bestFit="1" customWidth="1"/>
    <col min="6124" max="6124" width="17.375" bestFit="1" customWidth="1"/>
    <col min="6125" max="6125" width="15.875" bestFit="1" customWidth="1"/>
    <col min="6126" max="6126" width="15.5" bestFit="1" customWidth="1"/>
    <col min="6127" max="6127" width="15.375" bestFit="1" customWidth="1"/>
    <col min="6128" max="6128" width="17.375" bestFit="1" customWidth="1"/>
    <col min="6129" max="6129" width="15.875" bestFit="1" customWidth="1"/>
    <col min="6130" max="6130" width="15.5" bestFit="1" customWidth="1"/>
    <col min="6131" max="6131" width="15.375" bestFit="1" customWidth="1"/>
    <col min="6132" max="6132" width="17.375" bestFit="1" customWidth="1"/>
    <col min="6133" max="6133" width="15.875" bestFit="1" customWidth="1"/>
    <col min="6134" max="6134" width="15.5" bestFit="1" customWidth="1"/>
    <col min="6135" max="6135" width="15.375" bestFit="1" customWidth="1"/>
    <col min="6136" max="6136" width="17.375" bestFit="1" customWidth="1"/>
    <col min="6137" max="6137" width="15.875" bestFit="1" customWidth="1"/>
    <col min="6138" max="6138" width="15.5" bestFit="1" customWidth="1"/>
    <col min="6139" max="6139" width="15.375" bestFit="1" customWidth="1"/>
    <col min="6140" max="6140" width="17.375" bestFit="1" customWidth="1"/>
    <col min="6141" max="6141" width="15.875" bestFit="1" customWidth="1"/>
    <col min="6142" max="6142" width="15.5" bestFit="1" customWidth="1"/>
    <col min="6143" max="6143" width="15.375" bestFit="1" customWidth="1"/>
    <col min="6144" max="6144" width="17.375" bestFit="1" customWidth="1"/>
    <col min="6145" max="6145" width="15.875" bestFit="1" customWidth="1"/>
    <col min="6146" max="6146" width="15.5" bestFit="1" customWidth="1"/>
    <col min="6147" max="6147" width="15.375" bestFit="1" customWidth="1"/>
    <col min="6148" max="6148" width="17.375" bestFit="1" customWidth="1"/>
    <col min="6149" max="6149" width="15.875" bestFit="1" customWidth="1"/>
    <col min="6150" max="6150" width="15.5" bestFit="1" customWidth="1"/>
    <col min="6151" max="6151" width="15.375" bestFit="1" customWidth="1"/>
    <col min="6152" max="6152" width="17.375" bestFit="1" customWidth="1"/>
    <col min="6153" max="6153" width="15.875" bestFit="1" customWidth="1"/>
    <col min="6154" max="6154" width="15.5" bestFit="1" customWidth="1"/>
    <col min="6155" max="6155" width="15.375" bestFit="1" customWidth="1"/>
    <col min="6156" max="6156" width="17.375" bestFit="1" customWidth="1"/>
    <col min="6157" max="6157" width="15.875" bestFit="1" customWidth="1"/>
    <col min="6158" max="6158" width="15.5" bestFit="1" customWidth="1"/>
    <col min="6159" max="6159" width="15.375" bestFit="1" customWidth="1"/>
    <col min="6160" max="6160" width="17.375" bestFit="1" customWidth="1"/>
    <col min="6161" max="6161" width="15.875" bestFit="1" customWidth="1"/>
    <col min="6162" max="6162" width="15.5" bestFit="1" customWidth="1"/>
    <col min="6163" max="6163" width="15.375" bestFit="1" customWidth="1"/>
    <col min="6164" max="6164" width="17.375" bestFit="1" customWidth="1"/>
    <col min="6165" max="6165" width="15.875" bestFit="1" customWidth="1"/>
    <col min="6166" max="6166" width="15.5" bestFit="1" customWidth="1"/>
    <col min="6167" max="6167" width="15.375" bestFit="1" customWidth="1"/>
    <col min="6168" max="6168" width="17.375" bestFit="1" customWidth="1"/>
    <col min="6169" max="6169" width="15.875" bestFit="1" customWidth="1"/>
    <col min="6170" max="6170" width="15.5" bestFit="1" customWidth="1"/>
    <col min="6171" max="6171" width="15.375" bestFit="1" customWidth="1"/>
    <col min="6172" max="6172" width="17.375" bestFit="1" customWidth="1"/>
    <col min="6173" max="6173" width="15.875" bestFit="1" customWidth="1"/>
    <col min="6174" max="6174" width="15.5" bestFit="1" customWidth="1"/>
    <col min="6175" max="6175" width="15.375" bestFit="1" customWidth="1"/>
    <col min="6176" max="6176" width="17.375" bestFit="1" customWidth="1"/>
    <col min="6177" max="6177" width="15.875" bestFit="1" customWidth="1"/>
    <col min="6178" max="6178" width="15.5" bestFit="1" customWidth="1"/>
    <col min="6179" max="6179" width="15.375" bestFit="1" customWidth="1"/>
    <col min="6180" max="6180" width="17.375" bestFit="1" customWidth="1"/>
    <col min="6181" max="6181" width="15.875" bestFit="1" customWidth="1"/>
    <col min="6182" max="6182" width="15.5" bestFit="1" customWidth="1"/>
    <col min="6183" max="6183" width="15.375" bestFit="1" customWidth="1"/>
    <col min="6184" max="6184" width="17.375" bestFit="1" customWidth="1"/>
    <col min="6185" max="6185" width="15.875" bestFit="1" customWidth="1"/>
    <col min="6186" max="6186" width="15.5" bestFit="1" customWidth="1"/>
    <col min="6187" max="6187" width="15.375" bestFit="1" customWidth="1"/>
    <col min="6188" max="6188" width="17.375" bestFit="1" customWidth="1"/>
    <col min="6189" max="6189" width="15.875" bestFit="1" customWidth="1"/>
    <col min="6190" max="6190" width="15.5" bestFit="1" customWidth="1"/>
    <col min="6191" max="6191" width="15.375" bestFit="1" customWidth="1"/>
    <col min="6192" max="6192" width="17.375" bestFit="1" customWidth="1"/>
    <col min="6193" max="6193" width="15.875" bestFit="1" customWidth="1"/>
    <col min="6194" max="6194" width="15.5" bestFit="1" customWidth="1"/>
    <col min="6195" max="6195" width="15.375" bestFit="1" customWidth="1"/>
    <col min="6196" max="6196" width="17.375" bestFit="1" customWidth="1"/>
    <col min="6197" max="6197" width="15.875" bestFit="1" customWidth="1"/>
    <col min="6198" max="6198" width="15.5" bestFit="1" customWidth="1"/>
    <col min="6199" max="6199" width="15.375" bestFit="1" customWidth="1"/>
    <col min="6200" max="6200" width="17.375" bestFit="1" customWidth="1"/>
    <col min="6201" max="6201" width="15.875" bestFit="1" customWidth="1"/>
    <col min="6202" max="6202" width="15.5" bestFit="1" customWidth="1"/>
    <col min="6203" max="6203" width="15.375" bestFit="1" customWidth="1"/>
    <col min="6204" max="6204" width="17.375" bestFit="1" customWidth="1"/>
    <col min="6205" max="6205" width="15.875" bestFit="1" customWidth="1"/>
    <col min="6206" max="6206" width="15.5" bestFit="1" customWidth="1"/>
    <col min="6207" max="6207" width="15.375" bestFit="1" customWidth="1"/>
    <col min="6208" max="6208" width="17.375" bestFit="1" customWidth="1"/>
    <col min="6209" max="6209" width="15.875" bestFit="1" customWidth="1"/>
    <col min="6210" max="6210" width="15.5" bestFit="1" customWidth="1"/>
    <col min="6211" max="6211" width="15.375" bestFit="1" customWidth="1"/>
    <col min="6212" max="6212" width="17.375" bestFit="1" customWidth="1"/>
    <col min="6213" max="6213" width="15.875" bestFit="1" customWidth="1"/>
    <col min="6214" max="6214" width="15.5" bestFit="1" customWidth="1"/>
    <col min="6215" max="6215" width="15.375" bestFit="1" customWidth="1"/>
    <col min="6216" max="6216" width="17.375" bestFit="1" customWidth="1"/>
    <col min="6217" max="6217" width="15.875" bestFit="1" customWidth="1"/>
    <col min="6218" max="6218" width="15.5" bestFit="1" customWidth="1"/>
    <col min="6219" max="6219" width="15.375" bestFit="1" customWidth="1"/>
    <col min="6220" max="6220" width="17.375" bestFit="1" customWidth="1"/>
    <col min="6221" max="6221" width="15.875" bestFit="1" customWidth="1"/>
    <col min="6222" max="6222" width="15.5" bestFit="1" customWidth="1"/>
    <col min="6223" max="6223" width="15.375" bestFit="1" customWidth="1"/>
    <col min="6224" max="6224" width="17.375" bestFit="1" customWidth="1"/>
    <col min="6225" max="6225" width="15.875" bestFit="1" customWidth="1"/>
    <col min="6226" max="6226" width="15.5" bestFit="1" customWidth="1"/>
    <col min="6227" max="6227" width="15.375" bestFit="1" customWidth="1"/>
    <col min="6228" max="6228" width="17.375" bestFit="1" customWidth="1"/>
    <col min="6229" max="6229" width="15.875" bestFit="1" customWidth="1"/>
    <col min="6230" max="6230" width="15.5" bestFit="1" customWidth="1"/>
    <col min="6231" max="6231" width="15.375" bestFit="1" customWidth="1"/>
    <col min="6232" max="6232" width="17.375" bestFit="1" customWidth="1"/>
    <col min="6233" max="6233" width="15.875" bestFit="1" customWidth="1"/>
    <col min="6234" max="6234" width="15.5" bestFit="1" customWidth="1"/>
    <col min="6235" max="6235" width="15.375" bestFit="1" customWidth="1"/>
    <col min="6236" max="6236" width="17.375" bestFit="1" customWidth="1"/>
    <col min="6237" max="6237" width="15.875" bestFit="1" customWidth="1"/>
    <col min="6238" max="6238" width="15.5" bestFit="1" customWidth="1"/>
    <col min="6239" max="6239" width="15.375" bestFit="1" customWidth="1"/>
    <col min="6240" max="6240" width="17.375" bestFit="1" customWidth="1"/>
    <col min="6241" max="6241" width="15.875" bestFit="1" customWidth="1"/>
    <col min="6242" max="6242" width="15.5" bestFit="1" customWidth="1"/>
    <col min="6243" max="6243" width="15.375" bestFit="1" customWidth="1"/>
    <col min="6244" max="6244" width="17.375" bestFit="1" customWidth="1"/>
    <col min="6245" max="6245" width="15.875" bestFit="1" customWidth="1"/>
    <col min="6246" max="6246" width="15.5" bestFit="1" customWidth="1"/>
    <col min="6247" max="6247" width="15.375" bestFit="1" customWidth="1"/>
    <col min="6248" max="6248" width="17.375" bestFit="1" customWidth="1"/>
    <col min="6249" max="6249" width="15.875" bestFit="1" customWidth="1"/>
    <col min="6250" max="6250" width="15.5" bestFit="1" customWidth="1"/>
    <col min="6251" max="6251" width="15.375" bestFit="1" customWidth="1"/>
    <col min="6252" max="6252" width="17.375" bestFit="1" customWidth="1"/>
    <col min="6253" max="6253" width="15.875" bestFit="1" customWidth="1"/>
    <col min="6254" max="6254" width="15.5" bestFit="1" customWidth="1"/>
    <col min="6255" max="6255" width="15.375" bestFit="1" customWidth="1"/>
    <col min="6256" max="6256" width="17.375" bestFit="1" customWidth="1"/>
    <col min="6257" max="6257" width="15.875" bestFit="1" customWidth="1"/>
    <col min="6258" max="6258" width="15.5" bestFit="1" customWidth="1"/>
    <col min="6259" max="6259" width="15.375" bestFit="1" customWidth="1"/>
    <col min="6260" max="6260" width="17.375" bestFit="1" customWidth="1"/>
    <col min="6261" max="6261" width="15.875" bestFit="1" customWidth="1"/>
    <col min="6262" max="6262" width="15.5" bestFit="1" customWidth="1"/>
    <col min="6263" max="6263" width="15.375" bestFit="1" customWidth="1"/>
    <col min="6264" max="6264" width="17.375" bestFit="1" customWidth="1"/>
    <col min="6265" max="6265" width="15.875" bestFit="1" customWidth="1"/>
    <col min="6266" max="6266" width="15.5" bestFit="1" customWidth="1"/>
    <col min="6267" max="6267" width="15.375" bestFit="1" customWidth="1"/>
    <col min="6268" max="6268" width="17.375" bestFit="1" customWidth="1"/>
    <col min="6269" max="6269" width="15.875" bestFit="1" customWidth="1"/>
    <col min="6270" max="6270" width="15.5" bestFit="1" customWidth="1"/>
    <col min="6271" max="6271" width="15.375" bestFit="1" customWidth="1"/>
    <col min="6272" max="6272" width="17.375" bestFit="1" customWidth="1"/>
    <col min="6273" max="6273" width="15.875" bestFit="1" customWidth="1"/>
    <col min="6274" max="6274" width="15.5" bestFit="1" customWidth="1"/>
    <col min="6275" max="6275" width="15.375" bestFit="1" customWidth="1"/>
    <col min="6276" max="6276" width="17.375" bestFit="1" customWidth="1"/>
    <col min="6277" max="6277" width="15.875" bestFit="1" customWidth="1"/>
    <col min="6278" max="6278" width="15.5" bestFit="1" customWidth="1"/>
    <col min="6279" max="6279" width="15.375" bestFit="1" customWidth="1"/>
    <col min="6280" max="6280" width="17.375" bestFit="1" customWidth="1"/>
    <col min="6281" max="6281" width="15.875" bestFit="1" customWidth="1"/>
    <col min="6282" max="6282" width="15.5" bestFit="1" customWidth="1"/>
    <col min="6283" max="6283" width="15.375" bestFit="1" customWidth="1"/>
    <col min="6284" max="6284" width="17.375" bestFit="1" customWidth="1"/>
    <col min="6285" max="6285" width="15.875" bestFit="1" customWidth="1"/>
    <col min="6286" max="6286" width="15.5" bestFit="1" customWidth="1"/>
    <col min="6287" max="6287" width="15.375" bestFit="1" customWidth="1"/>
    <col min="6288" max="6288" width="17.375" bestFit="1" customWidth="1"/>
    <col min="6289" max="6289" width="15.875" bestFit="1" customWidth="1"/>
    <col min="6290" max="6290" width="15.5" bestFit="1" customWidth="1"/>
    <col min="6291" max="6291" width="15.375" bestFit="1" customWidth="1"/>
    <col min="6292" max="6292" width="17.375" bestFit="1" customWidth="1"/>
    <col min="6293" max="6293" width="15.875" bestFit="1" customWidth="1"/>
    <col min="6294" max="6294" width="15.5" bestFit="1" customWidth="1"/>
    <col min="6295" max="6295" width="15.375" bestFit="1" customWidth="1"/>
    <col min="6296" max="6296" width="17.375" bestFit="1" customWidth="1"/>
    <col min="6297" max="6297" width="15.875" bestFit="1" customWidth="1"/>
    <col min="6298" max="6298" width="15.5" bestFit="1" customWidth="1"/>
    <col min="6299" max="6299" width="15.375" bestFit="1" customWidth="1"/>
    <col min="6300" max="6300" width="17.375" bestFit="1" customWidth="1"/>
    <col min="6301" max="6301" width="15.875" bestFit="1" customWidth="1"/>
    <col min="6302" max="6302" width="15.5" bestFit="1" customWidth="1"/>
    <col min="6303" max="6303" width="15.375" bestFit="1" customWidth="1"/>
    <col min="6304" max="6304" width="17.375" bestFit="1" customWidth="1"/>
    <col min="6305" max="6305" width="15.875" bestFit="1" customWidth="1"/>
    <col min="6306" max="6306" width="15.5" bestFit="1" customWidth="1"/>
    <col min="6307" max="6307" width="15.375" bestFit="1" customWidth="1"/>
    <col min="6308" max="6308" width="17.375" bestFit="1" customWidth="1"/>
    <col min="6309" max="6309" width="15.875" bestFit="1" customWidth="1"/>
    <col min="6310" max="6310" width="15.5" bestFit="1" customWidth="1"/>
    <col min="6311" max="6311" width="15.375" bestFit="1" customWidth="1"/>
    <col min="6312" max="6312" width="17.375" bestFit="1" customWidth="1"/>
    <col min="6313" max="6313" width="15.875" bestFit="1" customWidth="1"/>
    <col min="6314" max="6314" width="15.5" bestFit="1" customWidth="1"/>
    <col min="6315" max="6315" width="15.375" bestFit="1" customWidth="1"/>
    <col min="6316" max="6316" width="17.375" bestFit="1" customWidth="1"/>
    <col min="6317" max="6317" width="15.875" bestFit="1" customWidth="1"/>
    <col min="6318" max="6318" width="15.5" bestFit="1" customWidth="1"/>
    <col min="6319" max="6319" width="15.375" bestFit="1" customWidth="1"/>
    <col min="6320" max="6320" width="17.375" bestFit="1" customWidth="1"/>
    <col min="6321" max="6321" width="15.875" bestFit="1" customWidth="1"/>
    <col min="6322" max="6322" width="15.5" bestFit="1" customWidth="1"/>
    <col min="6323" max="6323" width="15.375" bestFit="1" customWidth="1"/>
    <col min="6324" max="6324" width="17.375" bestFit="1" customWidth="1"/>
    <col min="6325" max="6325" width="15.875" bestFit="1" customWidth="1"/>
    <col min="6326" max="6326" width="15.5" bestFit="1" customWidth="1"/>
    <col min="6327" max="6327" width="15.375" bestFit="1" customWidth="1"/>
    <col min="6328" max="6328" width="17.375" bestFit="1" customWidth="1"/>
    <col min="6329" max="6329" width="15.875" bestFit="1" customWidth="1"/>
    <col min="6330" max="6330" width="15.5" bestFit="1" customWidth="1"/>
    <col min="6331" max="6331" width="15.375" bestFit="1" customWidth="1"/>
    <col min="6332" max="6332" width="17.375" bestFit="1" customWidth="1"/>
    <col min="6333" max="6333" width="15.875" bestFit="1" customWidth="1"/>
    <col min="6334" max="6334" width="15.5" bestFit="1" customWidth="1"/>
    <col min="6335" max="6335" width="15.375" bestFit="1" customWidth="1"/>
    <col min="6336" max="6336" width="17.375" bestFit="1" customWidth="1"/>
    <col min="6337" max="6337" width="15.875" bestFit="1" customWidth="1"/>
    <col min="6338" max="6338" width="15.5" bestFit="1" customWidth="1"/>
    <col min="6339" max="6339" width="15.375" bestFit="1" customWidth="1"/>
    <col min="6340" max="6340" width="17.375" bestFit="1" customWidth="1"/>
    <col min="6341" max="6341" width="15.875" bestFit="1" customWidth="1"/>
    <col min="6342" max="6342" width="15.5" bestFit="1" customWidth="1"/>
    <col min="6343" max="6343" width="15.375" bestFit="1" customWidth="1"/>
    <col min="6344" max="6344" width="17.375" bestFit="1" customWidth="1"/>
    <col min="6345" max="6345" width="15.875" bestFit="1" customWidth="1"/>
    <col min="6346" max="6346" width="15.5" bestFit="1" customWidth="1"/>
    <col min="6347" max="6347" width="15.375" bestFit="1" customWidth="1"/>
    <col min="6348" max="6348" width="17.375" bestFit="1" customWidth="1"/>
    <col min="6349" max="6349" width="15.875" bestFit="1" customWidth="1"/>
    <col min="6350" max="6350" width="15.5" bestFit="1" customWidth="1"/>
    <col min="6351" max="6351" width="15.375" bestFit="1" customWidth="1"/>
    <col min="6352" max="6352" width="17.375" bestFit="1" customWidth="1"/>
    <col min="6353" max="6353" width="15.875" bestFit="1" customWidth="1"/>
    <col min="6354" max="6354" width="15.5" bestFit="1" customWidth="1"/>
    <col min="6355" max="6355" width="15.375" bestFit="1" customWidth="1"/>
    <col min="6356" max="6356" width="17.375" bestFit="1" customWidth="1"/>
    <col min="6357" max="6357" width="15.875" bestFit="1" customWidth="1"/>
    <col min="6358" max="6358" width="15.5" bestFit="1" customWidth="1"/>
    <col min="6359" max="6359" width="15.375" bestFit="1" customWidth="1"/>
    <col min="6360" max="6360" width="17.375" bestFit="1" customWidth="1"/>
    <col min="6361" max="6361" width="15.875" bestFit="1" customWidth="1"/>
    <col min="6362" max="6362" width="15.5" bestFit="1" customWidth="1"/>
    <col min="6363" max="6363" width="15.375" bestFit="1" customWidth="1"/>
    <col min="6364" max="6364" width="17.375" bestFit="1" customWidth="1"/>
    <col min="6365" max="6365" width="15.875" bestFit="1" customWidth="1"/>
    <col min="6366" max="6366" width="15.5" bestFit="1" customWidth="1"/>
    <col min="6367" max="6367" width="15.375" bestFit="1" customWidth="1"/>
    <col min="6368" max="6368" width="17.375" bestFit="1" customWidth="1"/>
    <col min="6369" max="6369" width="15.875" bestFit="1" customWidth="1"/>
    <col min="6370" max="6370" width="15.5" bestFit="1" customWidth="1"/>
    <col min="6371" max="6371" width="15.375" bestFit="1" customWidth="1"/>
    <col min="6372" max="6372" width="17.375" bestFit="1" customWidth="1"/>
    <col min="6373" max="6373" width="15.875" bestFit="1" customWidth="1"/>
    <col min="6374" max="6374" width="15.5" bestFit="1" customWidth="1"/>
    <col min="6375" max="6375" width="15.375" bestFit="1" customWidth="1"/>
    <col min="6376" max="6376" width="17.375" bestFit="1" customWidth="1"/>
    <col min="6377" max="6377" width="15.875" bestFit="1" customWidth="1"/>
    <col min="6378" max="6378" width="15.5" bestFit="1" customWidth="1"/>
    <col min="6379" max="6379" width="15.375" bestFit="1" customWidth="1"/>
    <col min="6380" max="6380" width="17.375" bestFit="1" customWidth="1"/>
    <col min="6381" max="6381" width="15.875" bestFit="1" customWidth="1"/>
    <col min="6382" max="6382" width="15.5" bestFit="1" customWidth="1"/>
    <col min="6383" max="6383" width="15.375" bestFit="1" customWidth="1"/>
    <col min="6384" max="6384" width="17.375" bestFit="1" customWidth="1"/>
    <col min="6385" max="6385" width="15.875" bestFit="1" customWidth="1"/>
    <col min="6386" max="6386" width="15.5" bestFit="1" customWidth="1"/>
    <col min="6387" max="6387" width="15.375" bestFit="1" customWidth="1"/>
    <col min="6388" max="6388" width="17.375" bestFit="1" customWidth="1"/>
    <col min="6389" max="6389" width="15.875" bestFit="1" customWidth="1"/>
    <col min="6390" max="6390" width="15.5" bestFit="1" customWidth="1"/>
    <col min="6391" max="6391" width="15.375" bestFit="1" customWidth="1"/>
    <col min="6392" max="6392" width="17.375" bestFit="1" customWidth="1"/>
    <col min="6393" max="6393" width="15.875" bestFit="1" customWidth="1"/>
    <col min="6394" max="6394" width="15.5" bestFit="1" customWidth="1"/>
    <col min="6395" max="6395" width="15.375" bestFit="1" customWidth="1"/>
    <col min="6396" max="6396" width="17.375" bestFit="1" customWidth="1"/>
    <col min="6397" max="6397" width="15.875" bestFit="1" customWidth="1"/>
    <col min="6398" max="6398" width="15.5" bestFit="1" customWidth="1"/>
    <col min="6399" max="6399" width="15.375" bestFit="1" customWidth="1"/>
    <col min="6400" max="6400" width="17.375" bestFit="1" customWidth="1"/>
    <col min="6401" max="6401" width="15.875" bestFit="1" customWidth="1"/>
    <col min="6402" max="6402" width="15.5" bestFit="1" customWidth="1"/>
    <col min="6403" max="6403" width="15.375" bestFit="1" customWidth="1"/>
    <col min="6404" max="6404" width="17.375" bestFit="1" customWidth="1"/>
    <col min="6405" max="6405" width="15.875" bestFit="1" customWidth="1"/>
    <col min="6406" max="6406" width="15.5" bestFit="1" customWidth="1"/>
    <col min="6407" max="6407" width="15.375" bestFit="1" customWidth="1"/>
    <col min="6408" max="6408" width="17.375" bestFit="1" customWidth="1"/>
    <col min="6409" max="6409" width="15.875" bestFit="1" customWidth="1"/>
    <col min="6410" max="6410" width="15.5" bestFit="1" customWidth="1"/>
    <col min="6411" max="6411" width="15.375" bestFit="1" customWidth="1"/>
    <col min="6412" max="6412" width="17.375" bestFit="1" customWidth="1"/>
    <col min="6413" max="6413" width="15.875" bestFit="1" customWidth="1"/>
    <col min="6414" max="6414" width="15.5" bestFit="1" customWidth="1"/>
    <col min="6415" max="6415" width="15.375" bestFit="1" customWidth="1"/>
    <col min="6416" max="6416" width="17.375" bestFit="1" customWidth="1"/>
    <col min="6417" max="6417" width="15.875" bestFit="1" customWidth="1"/>
    <col min="6418" max="6418" width="15.5" bestFit="1" customWidth="1"/>
    <col min="6419" max="6419" width="15.375" bestFit="1" customWidth="1"/>
    <col min="6420" max="6420" width="17.375" bestFit="1" customWidth="1"/>
    <col min="6421" max="6421" width="15.875" bestFit="1" customWidth="1"/>
    <col min="6422" max="6422" width="15.5" bestFit="1" customWidth="1"/>
    <col min="6423" max="6423" width="15.375" bestFit="1" customWidth="1"/>
    <col min="6424" max="6424" width="17.375" bestFit="1" customWidth="1"/>
    <col min="6425" max="6425" width="15.875" bestFit="1" customWidth="1"/>
    <col min="6426" max="6426" width="15.5" bestFit="1" customWidth="1"/>
    <col min="6427" max="6427" width="15.375" bestFit="1" customWidth="1"/>
    <col min="6428" max="6428" width="17.375" bestFit="1" customWidth="1"/>
    <col min="6429" max="6429" width="15.875" bestFit="1" customWidth="1"/>
    <col min="6430" max="6430" width="15.5" bestFit="1" customWidth="1"/>
    <col min="6431" max="6431" width="15.375" bestFit="1" customWidth="1"/>
    <col min="6432" max="6432" width="17.375" bestFit="1" customWidth="1"/>
    <col min="6433" max="6433" width="15.875" bestFit="1" customWidth="1"/>
    <col min="6434" max="6434" width="15.5" bestFit="1" customWidth="1"/>
    <col min="6435" max="6435" width="15.375" bestFit="1" customWidth="1"/>
    <col min="6436" max="6436" width="17.375" bestFit="1" customWidth="1"/>
    <col min="6437" max="6437" width="15.875" bestFit="1" customWidth="1"/>
    <col min="6438" max="6438" width="15.5" bestFit="1" customWidth="1"/>
    <col min="6439" max="6439" width="15.375" bestFit="1" customWidth="1"/>
    <col min="6440" max="6440" width="17.375" bestFit="1" customWidth="1"/>
    <col min="6441" max="6441" width="15.875" bestFit="1" customWidth="1"/>
    <col min="6442" max="6442" width="15.5" bestFit="1" customWidth="1"/>
    <col min="6443" max="6443" width="15.375" bestFit="1" customWidth="1"/>
    <col min="6444" max="6444" width="17.375" bestFit="1" customWidth="1"/>
    <col min="6445" max="6445" width="15.875" bestFit="1" customWidth="1"/>
    <col min="6446" max="6446" width="15.5" bestFit="1" customWidth="1"/>
    <col min="6447" max="6447" width="15.375" bestFit="1" customWidth="1"/>
    <col min="6448" max="6448" width="17.375" bestFit="1" customWidth="1"/>
    <col min="6449" max="6449" width="15.875" bestFit="1" customWidth="1"/>
    <col min="6450" max="6450" width="15.5" bestFit="1" customWidth="1"/>
    <col min="6451" max="6451" width="15.375" bestFit="1" customWidth="1"/>
    <col min="6452" max="6452" width="17.375" bestFit="1" customWidth="1"/>
    <col min="6453" max="6453" width="15.875" bestFit="1" customWidth="1"/>
    <col min="6454" max="6454" width="15.5" bestFit="1" customWidth="1"/>
    <col min="6455" max="6455" width="15.375" bestFit="1" customWidth="1"/>
    <col min="6456" max="6456" width="17.375" bestFit="1" customWidth="1"/>
    <col min="6457" max="6457" width="15.875" bestFit="1" customWidth="1"/>
    <col min="6458" max="6458" width="15.5" bestFit="1" customWidth="1"/>
    <col min="6459" max="6459" width="15.375" bestFit="1" customWidth="1"/>
    <col min="6460" max="6460" width="17.375" bestFit="1" customWidth="1"/>
    <col min="6461" max="6461" width="15.875" bestFit="1" customWidth="1"/>
    <col min="6462" max="6462" width="15.5" bestFit="1" customWidth="1"/>
    <col min="6463" max="6463" width="15.375" bestFit="1" customWidth="1"/>
    <col min="6464" max="6464" width="17.375" bestFit="1" customWidth="1"/>
    <col min="6465" max="6465" width="15.875" bestFit="1" customWidth="1"/>
    <col min="6466" max="6466" width="15.5" bestFit="1" customWidth="1"/>
    <col min="6467" max="6467" width="15.375" bestFit="1" customWidth="1"/>
    <col min="6468" max="6468" width="17.375" bestFit="1" customWidth="1"/>
    <col min="6469" max="6469" width="15.875" bestFit="1" customWidth="1"/>
    <col min="6470" max="6470" width="15.5" bestFit="1" customWidth="1"/>
    <col min="6471" max="6471" width="15.375" bestFit="1" customWidth="1"/>
    <col min="6472" max="6472" width="17.375" bestFit="1" customWidth="1"/>
    <col min="6473" max="6473" width="15.875" bestFit="1" customWidth="1"/>
    <col min="6474" max="6474" width="15.5" bestFit="1" customWidth="1"/>
    <col min="6475" max="6475" width="15.375" bestFit="1" customWidth="1"/>
    <col min="6476" max="6476" width="17.375" bestFit="1" customWidth="1"/>
    <col min="6477" max="6477" width="15.875" bestFit="1" customWidth="1"/>
    <col min="6478" max="6478" width="15.5" bestFit="1" customWidth="1"/>
    <col min="6479" max="6479" width="15.375" bestFit="1" customWidth="1"/>
    <col min="6480" max="6480" width="17.375" bestFit="1" customWidth="1"/>
    <col min="6481" max="6481" width="15.875" bestFit="1" customWidth="1"/>
    <col min="6482" max="6482" width="15.5" bestFit="1" customWidth="1"/>
    <col min="6483" max="6483" width="15.375" bestFit="1" customWidth="1"/>
    <col min="6484" max="6484" width="17.375" bestFit="1" customWidth="1"/>
    <col min="6485" max="6485" width="15.875" bestFit="1" customWidth="1"/>
    <col min="6486" max="6486" width="15.5" bestFit="1" customWidth="1"/>
    <col min="6487" max="6487" width="15.375" bestFit="1" customWidth="1"/>
    <col min="6488" max="6488" width="17.375" bestFit="1" customWidth="1"/>
    <col min="6489" max="6489" width="15.875" bestFit="1" customWidth="1"/>
    <col min="6490" max="6490" width="15.5" bestFit="1" customWidth="1"/>
    <col min="6491" max="6491" width="15.375" bestFit="1" customWidth="1"/>
    <col min="6492" max="6492" width="17.375" bestFit="1" customWidth="1"/>
    <col min="6493" max="6493" width="15.875" bestFit="1" customWidth="1"/>
    <col min="6494" max="6494" width="15.5" bestFit="1" customWidth="1"/>
    <col min="6495" max="6495" width="15.375" bestFit="1" customWidth="1"/>
    <col min="6496" max="6496" width="17.375" bestFit="1" customWidth="1"/>
    <col min="6497" max="6497" width="15.875" bestFit="1" customWidth="1"/>
    <col min="6498" max="6498" width="15.5" bestFit="1" customWidth="1"/>
    <col min="6499" max="6499" width="15.375" bestFit="1" customWidth="1"/>
    <col min="6500" max="6500" width="17.375" bestFit="1" customWidth="1"/>
    <col min="6501" max="6501" width="15.875" bestFit="1" customWidth="1"/>
    <col min="6502" max="6502" width="15.5" bestFit="1" customWidth="1"/>
    <col min="6503" max="6503" width="15.375" bestFit="1" customWidth="1"/>
    <col min="6504" max="6504" width="17.375" bestFit="1" customWidth="1"/>
    <col min="6505" max="6505" width="15.875" bestFit="1" customWidth="1"/>
    <col min="6506" max="6506" width="15.5" bestFit="1" customWidth="1"/>
    <col min="6507" max="6507" width="15.375" bestFit="1" customWidth="1"/>
    <col min="6508" max="6508" width="17.375" bestFit="1" customWidth="1"/>
    <col min="6509" max="6509" width="15.875" bestFit="1" customWidth="1"/>
    <col min="6510" max="6510" width="15.5" bestFit="1" customWidth="1"/>
    <col min="6511" max="6511" width="15.375" bestFit="1" customWidth="1"/>
    <col min="6512" max="6512" width="17.375" bestFit="1" customWidth="1"/>
    <col min="6513" max="6513" width="15.875" bestFit="1" customWidth="1"/>
    <col min="6514" max="6514" width="15.5" bestFit="1" customWidth="1"/>
    <col min="6515" max="6515" width="15.375" bestFit="1" customWidth="1"/>
    <col min="6516" max="6516" width="17.375" bestFit="1" customWidth="1"/>
    <col min="6517" max="6517" width="15.875" bestFit="1" customWidth="1"/>
    <col min="6518" max="6518" width="15.5" bestFit="1" customWidth="1"/>
    <col min="6519" max="6519" width="15.375" bestFit="1" customWidth="1"/>
    <col min="6520" max="6520" width="17.375" bestFit="1" customWidth="1"/>
    <col min="6521" max="6521" width="15.875" bestFit="1" customWidth="1"/>
    <col min="6522" max="6522" width="15.5" bestFit="1" customWidth="1"/>
    <col min="6523" max="6523" width="15.375" bestFit="1" customWidth="1"/>
    <col min="6524" max="6524" width="17.375" bestFit="1" customWidth="1"/>
    <col min="6525" max="6525" width="15.875" bestFit="1" customWidth="1"/>
    <col min="6526" max="6526" width="15.5" bestFit="1" customWidth="1"/>
    <col min="6527" max="6527" width="15.375" bestFit="1" customWidth="1"/>
    <col min="6528" max="6528" width="17.375" bestFit="1" customWidth="1"/>
    <col min="6529" max="6529" width="15.875" bestFit="1" customWidth="1"/>
    <col min="6530" max="6530" width="15.5" bestFit="1" customWidth="1"/>
    <col min="6531" max="6531" width="15.375" bestFit="1" customWidth="1"/>
    <col min="6532" max="6532" width="17.375" bestFit="1" customWidth="1"/>
    <col min="6533" max="6533" width="15.875" bestFit="1" customWidth="1"/>
    <col min="6534" max="6534" width="15.5" bestFit="1" customWidth="1"/>
    <col min="6535" max="6535" width="15.375" bestFit="1" customWidth="1"/>
    <col min="6536" max="6536" width="17.375" bestFit="1" customWidth="1"/>
    <col min="6537" max="6537" width="15.875" bestFit="1" customWidth="1"/>
    <col min="6538" max="6538" width="15.5" bestFit="1" customWidth="1"/>
    <col min="6539" max="6539" width="15.375" bestFit="1" customWidth="1"/>
    <col min="6540" max="6540" width="17.375" bestFit="1" customWidth="1"/>
    <col min="6541" max="6541" width="15.875" bestFit="1" customWidth="1"/>
    <col min="6542" max="6542" width="15.5" bestFit="1" customWidth="1"/>
    <col min="6543" max="6543" width="15.375" bestFit="1" customWidth="1"/>
    <col min="6544" max="6544" width="17.375" bestFit="1" customWidth="1"/>
    <col min="6545" max="6545" width="15.875" bestFit="1" customWidth="1"/>
    <col min="6546" max="6546" width="15.5" bestFit="1" customWidth="1"/>
    <col min="6547" max="6547" width="15.375" bestFit="1" customWidth="1"/>
    <col min="6548" max="6548" width="17.375" bestFit="1" customWidth="1"/>
    <col min="6549" max="6549" width="15.875" bestFit="1" customWidth="1"/>
    <col min="6550" max="6550" width="15.5" bestFit="1" customWidth="1"/>
    <col min="6551" max="6551" width="15.375" bestFit="1" customWidth="1"/>
    <col min="6552" max="6552" width="17.375" bestFit="1" customWidth="1"/>
    <col min="6553" max="6553" width="15.875" bestFit="1" customWidth="1"/>
    <col min="6554" max="6554" width="15.5" bestFit="1" customWidth="1"/>
    <col min="6555" max="6555" width="15.375" bestFit="1" customWidth="1"/>
    <col min="6556" max="6556" width="17.375" bestFit="1" customWidth="1"/>
    <col min="6557" max="6557" width="15.875" bestFit="1" customWidth="1"/>
    <col min="6558" max="6558" width="15.5" bestFit="1" customWidth="1"/>
    <col min="6559" max="6559" width="15.375" bestFit="1" customWidth="1"/>
    <col min="6560" max="6560" width="17.375" bestFit="1" customWidth="1"/>
    <col min="6561" max="6561" width="15.875" bestFit="1" customWidth="1"/>
    <col min="6562" max="6562" width="15.5" bestFit="1" customWidth="1"/>
    <col min="6563" max="6563" width="15.375" bestFit="1" customWidth="1"/>
    <col min="6564" max="6564" width="17.375" bestFit="1" customWidth="1"/>
    <col min="6565" max="6565" width="15.875" bestFit="1" customWidth="1"/>
    <col min="6566" max="6566" width="15.5" bestFit="1" customWidth="1"/>
    <col min="6567" max="6567" width="15.375" bestFit="1" customWidth="1"/>
    <col min="6568" max="6568" width="17.375" bestFit="1" customWidth="1"/>
    <col min="6569" max="6569" width="15.875" bestFit="1" customWidth="1"/>
    <col min="6570" max="6570" width="15.5" bestFit="1" customWidth="1"/>
    <col min="6571" max="6571" width="15.375" bestFit="1" customWidth="1"/>
    <col min="6572" max="6572" width="17.375" bestFit="1" customWidth="1"/>
    <col min="6573" max="6573" width="15.875" bestFit="1" customWidth="1"/>
    <col min="6574" max="6574" width="15.5" bestFit="1" customWidth="1"/>
    <col min="6575" max="6575" width="15.375" bestFit="1" customWidth="1"/>
    <col min="6576" max="6576" width="17.375" bestFit="1" customWidth="1"/>
    <col min="6577" max="6577" width="15.875" bestFit="1" customWidth="1"/>
    <col min="6578" max="6578" width="15.5" bestFit="1" customWidth="1"/>
    <col min="6579" max="6579" width="15.375" bestFit="1" customWidth="1"/>
    <col min="6580" max="6580" width="17.375" bestFit="1" customWidth="1"/>
    <col min="6581" max="6581" width="15.875" bestFit="1" customWidth="1"/>
    <col min="6582" max="6582" width="15.5" bestFit="1" customWidth="1"/>
    <col min="6583" max="6583" width="15.375" bestFit="1" customWidth="1"/>
    <col min="6584" max="6584" width="17.375" bestFit="1" customWidth="1"/>
    <col min="6585" max="6585" width="15.875" bestFit="1" customWidth="1"/>
    <col min="6586" max="6586" width="15.5" bestFit="1" customWidth="1"/>
    <col min="6587" max="6587" width="15.375" bestFit="1" customWidth="1"/>
    <col min="6588" max="6588" width="17.375" bestFit="1" customWidth="1"/>
    <col min="6589" max="6589" width="15.875" bestFit="1" customWidth="1"/>
    <col min="6590" max="6590" width="15.5" bestFit="1" customWidth="1"/>
    <col min="6591" max="6591" width="15.375" bestFit="1" customWidth="1"/>
    <col min="6592" max="6592" width="17.375" bestFit="1" customWidth="1"/>
    <col min="6593" max="6593" width="15.875" bestFit="1" customWidth="1"/>
    <col min="6594" max="6594" width="15.5" bestFit="1" customWidth="1"/>
    <col min="6595" max="6595" width="15.375" bestFit="1" customWidth="1"/>
    <col min="6596" max="6596" width="17.375" bestFit="1" customWidth="1"/>
    <col min="6597" max="6597" width="15.875" bestFit="1" customWidth="1"/>
    <col min="6598" max="6598" width="15.5" bestFit="1" customWidth="1"/>
    <col min="6599" max="6599" width="15.375" bestFit="1" customWidth="1"/>
    <col min="6600" max="6600" width="17.375" bestFit="1" customWidth="1"/>
    <col min="6601" max="6601" width="15.875" bestFit="1" customWidth="1"/>
    <col min="6602" max="6602" width="15.5" bestFit="1" customWidth="1"/>
    <col min="6603" max="6603" width="15.375" bestFit="1" customWidth="1"/>
    <col min="6604" max="6604" width="17.375" bestFit="1" customWidth="1"/>
    <col min="6605" max="6605" width="15.875" bestFit="1" customWidth="1"/>
    <col min="6606" max="6606" width="15.5" bestFit="1" customWidth="1"/>
    <col min="6607" max="6607" width="15.375" bestFit="1" customWidth="1"/>
    <col min="6608" max="6608" width="17.375" bestFit="1" customWidth="1"/>
    <col min="6609" max="6609" width="15.875" bestFit="1" customWidth="1"/>
    <col min="6610" max="6610" width="15.5" bestFit="1" customWidth="1"/>
    <col min="6611" max="6611" width="15.375" bestFit="1" customWidth="1"/>
    <col min="6612" max="6612" width="17.375" bestFit="1" customWidth="1"/>
    <col min="6613" max="6613" width="15.875" bestFit="1" customWidth="1"/>
    <col min="6614" max="6614" width="15.5" bestFit="1" customWidth="1"/>
    <col min="6615" max="6615" width="15.375" bestFit="1" customWidth="1"/>
    <col min="6616" max="6616" width="17.375" bestFit="1" customWidth="1"/>
    <col min="6617" max="6617" width="15.875" bestFit="1" customWidth="1"/>
    <col min="6618" max="6618" width="15.5" bestFit="1" customWidth="1"/>
    <col min="6619" max="6619" width="15.375" bestFit="1" customWidth="1"/>
    <col min="6620" max="6620" width="17.375" bestFit="1" customWidth="1"/>
    <col min="6621" max="6621" width="15.875" bestFit="1" customWidth="1"/>
    <col min="6622" max="6622" width="15.5" bestFit="1" customWidth="1"/>
    <col min="6623" max="6623" width="15.375" bestFit="1" customWidth="1"/>
    <col min="6624" max="6624" width="17.375" bestFit="1" customWidth="1"/>
    <col min="6625" max="6625" width="15.875" bestFit="1" customWidth="1"/>
    <col min="6626" max="6626" width="15.5" bestFit="1" customWidth="1"/>
    <col min="6627" max="6627" width="15.375" bestFit="1" customWidth="1"/>
    <col min="6628" max="6628" width="17.375" bestFit="1" customWidth="1"/>
    <col min="6629" max="6629" width="15.875" bestFit="1" customWidth="1"/>
    <col min="6630" max="6630" width="15.5" bestFit="1" customWidth="1"/>
    <col min="6631" max="6631" width="15.375" bestFit="1" customWidth="1"/>
    <col min="6632" max="6632" width="17.375" bestFit="1" customWidth="1"/>
    <col min="6633" max="6633" width="15.875" bestFit="1" customWidth="1"/>
    <col min="6634" max="6634" width="15.5" bestFit="1" customWidth="1"/>
    <col min="6635" max="6635" width="15.375" bestFit="1" customWidth="1"/>
    <col min="6636" max="6636" width="17.375" bestFit="1" customWidth="1"/>
    <col min="6637" max="6637" width="15.875" bestFit="1" customWidth="1"/>
    <col min="6638" max="6638" width="15.5" bestFit="1" customWidth="1"/>
    <col min="6639" max="6639" width="15.375" bestFit="1" customWidth="1"/>
    <col min="6640" max="6640" width="17.375" bestFit="1" customWidth="1"/>
    <col min="6641" max="6641" width="15.875" bestFit="1" customWidth="1"/>
    <col min="6642" max="6642" width="15.5" bestFit="1" customWidth="1"/>
    <col min="6643" max="6643" width="15.375" bestFit="1" customWidth="1"/>
    <col min="6644" max="6644" width="17.375" bestFit="1" customWidth="1"/>
    <col min="6645" max="6645" width="15.875" bestFit="1" customWidth="1"/>
    <col min="6646" max="6646" width="15.5" bestFit="1" customWidth="1"/>
    <col min="6647" max="6647" width="15.375" bestFit="1" customWidth="1"/>
    <col min="6648" max="6648" width="17.375" bestFit="1" customWidth="1"/>
    <col min="6649" max="6649" width="15.875" bestFit="1" customWidth="1"/>
    <col min="6650" max="6650" width="15.5" bestFit="1" customWidth="1"/>
    <col min="6651" max="6651" width="15.375" bestFit="1" customWidth="1"/>
    <col min="6652" max="6652" width="17.375" bestFit="1" customWidth="1"/>
    <col min="6653" max="6653" width="15.875" bestFit="1" customWidth="1"/>
    <col min="6654" max="6654" width="15.5" bestFit="1" customWidth="1"/>
    <col min="6655" max="6655" width="15.375" bestFit="1" customWidth="1"/>
    <col min="6656" max="6656" width="17.375" bestFit="1" customWidth="1"/>
    <col min="6657" max="6657" width="15.875" bestFit="1" customWidth="1"/>
    <col min="6658" max="6658" width="15.5" bestFit="1" customWidth="1"/>
    <col min="6659" max="6659" width="15.375" bestFit="1" customWidth="1"/>
    <col min="6660" max="6660" width="17.375" bestFit="1" customWidth="1"/>
    <col min="6661" max="6661" width="15.875" bestFit="1" customWidth="1"/>
    <col min="6662" max="6662" width="15.5" bestFit="1" customWidth="1"/>
    <col min="6663" max="6663" width="15.375" bestFit="1" customWidth="1"/>
    <col min="6664" max="6664" width="17.375" bestFit="1" customWidth="1"/>
    <col min="6665" max="6665" width="15.875" bestFit="1" customWidth="1"/>
    <col min="6666" max="6666" width="15.5" bestFit="1" customWidth="1"/>
    <col min="6667" max="6667" width="15.375" bestFit="1" customWidth="1"/>
    <col min="6668" max="6668" width="17.375" bestFit="1" customWidth="1"/>
    <col min="6669" max="6669" width="15.875" bestFit="1" customWidth="1"/>
    <col min="6670" max="6670" width="15.5" bestFit="1" customWidth="1"/>
    <col min="6671" max="6671" width="15.375" bestFit="1" customWidth="1"/>
    <col min="6672" max="6672" width="17.375" bestFit="1" customWidth="1"/>
    <col min="6673" max="6673" width="15.875" bestFit="1" customWidth="1"/>
    <col min="6674" max="6674" width="15.5" bestFit="1" customWidth="1"/>
    <col min="6675" max="6675" width="15.375" bestFit="1" customWidth="1"/>
    <col min="6676" max="6676" width="17.375" bestFit="1" customWidth="1"/>
    <col min="6677" max="6677" width="15.875" bestFit="1" customWidth="1"/>
    <col min="6678" max="6678" width="15.5" bestFit="1" customWidth="1"/>
    <col min="6679" max="6679" width="15.375" bestFit="1" customWidth="1"/>
    <col min="6680" max="6680" width="17.375" bestFit="1" customWidth="1"/>
    <col min="6681" max="6681" width="15.875" bestFit="1" customWidth="1"/>
    <col min="6682" max="6682" width="15.5" bestFit="1" customWidth="1"/>
    <col min="6683" max="6683" width="15.375" bestFit="1" customWidth="1"/>
    <col min="6684" max="6684" width="17.375" bestFit="1" customWidth="1"/>
    <col min="6685" max="6685" width="15.875" bestFit="1" customWidth="1"/>
    <col min="6686" max="6686" width="15.5" bestFit="1" customWidth="1"/>
    <col min="6687" max="6687" width="15.375" bestFit="1" customWidth="1"/>
    <col min="6688" max="6688" width="17.375" bestFit="1" customWidth="1"/>
    <col min="6689" max="6689" width="15.875" bestFit="1" customWidth="1"/>
    <col min="6690" max="6690" width="15.5" bestFit="1" customWidth="1"/>
    <col min="6691" max="6691" width="15.375" bestFit="1" customWidth="1"/>
    <col min="6692" max="6692" width="17.375" bestFit="1" customWidth="1"/>
    <col min="6693" max="6693" width="15.875" bestFit="1" customWidth="1"/>
    <col min="6694" max="6694" width="15.5" bestFit="1" customWidth="1"/>
    <col min="6695" max="6695" width="15.375" bestFit="1" customWidth="1"/>
    <col min="6696" max="6696" width="17.375" bestFit="1" customWidth="1"/>
    <col min="6697" max="6697" width="15.875" bestFit="1" customWidth="1"/>
    <col min="6698" max="6698" width="15.5" bestFit="1" customWidth="1"/>
    <col min="6699" max="6699" width="15.375" bestFit="1" customWidth="1"/>
    <col min="6700" max="6700" width="17.375" bestFit="1" customWidth="1"/>
    <col min="6701" max="6701" width="15.875" bestFit="1" customWidth="1"/>
    <col min="6702" max="6702" width="15.5" bestFit="1" customWidth="1"/>
    <col min="6703" max="6703" width="15.375" bestFit="1" customWidth="1"/>
    <col min="6704" max="6704" width="17.375" bestFit="1" customWidth="1"/>
    <col min="6705" max="6705" width="15.875" bestFit="1" customWidth="1"/>
    <col min="6706" max="6706" width="15.5" bestFit="1" customWidth="1"/>
    <col min="6707" max="6707" width="15.375" bestFit="1" customWidth="1"/>
    <col min="6708" max="6708" width="17.375" bestFit="1" customWidth="1"/>
    <col min="6709" max="6709" width="15.875" bestFit="1" customWidth="1"/>
    <col min="6710" max="6710" width="15.5" bestFit="1" customWidth="1"/>
    <col min="6711" max="6711" width="15.375" bestFit="1" customWidth="1"/>
    <col min="6712" max="6712" width="17.375" bestFit="1" customWidth="1"/>
    <col min="6713" max="6713" width="15.875" bestFit="1" customWidth="1"/>
    <col min="6714" max="6714" width="15.5" bestFit="1" customWidth="1"/>
    <col min="6715" max="6715" width="15.375" bestFit="1" customWidth="1"/>
    <col min="6716" max="6716" width="17.375" bestFit="1" customWidth="1"/>
    <col min="6717" max="6717" width="15.875" bestFit="1" customWidth="1"/>
    <col min="6718" max="6718" width="15.5" bestFit="1" customWidth="1"/>
    <col min="6719" max="6719" width="15.375" bestFit="1" customWidth="1"/>
    <col min="6720" max="6720" width="17.375" bestFit="1" customWidth="1"/>
    <col min="6721" max="6721" width="15.875" bestFit="1" customWidth="1"/>
    <col min="6722" max="6722" width="15.5" bestFit="1" customWidth="1"/>
    <col min="6723" max="6723" width="15.375" bestFit="1" customWidth="1"/>
    <col min="6724" max="6724" width="17.375" bestFit="1" customWidth="1"/>
    <col min="6725" max="6725" width="15.875" bestFit="1" customWidth="1"/>
    <col min="6726" max="6726" width="15.5" bestFit="1" customWidth="1"/>
    <col min="6727" max="6727" width="15.375" bestFit="1" customWidth="1"/>
    <col min="6728" max="6728" width="17.375" bestFit="1" customWidth="1"/>
    <col min="6729" max="6729" width="15.875" bestFit="1" customWidth="1"/>
    <col min="6730" max="6730" width="15.5" bestFit="1" customWidth="1"/>
    <col min="6731" max="6731" width="15.375" bestFit="1" customWidth="1"/>
    <col min="6732" max="6732" width="17.375" bestFit="1" customWidth="1"/>
    <col min="6733" max="6733" width="15.875" bestFit="1" customWidth="1"/>
    <col min="6734" max="6734" width="15.5" bestFit="1" customWidth="1"/>
    <col min="6735" max="6735" width="15.375" bestFit="1" customWidth="1"/>
    <col min="6736" max="6736" width="17.375" bestFit="1" customWidth="1"/>
    <col min="6737" max="6737" width="15.875" bestFit="1" customWidth="1"/>
    <col min="6738" max="6738" width="15.5" bestFit="1" customWidth="1"/>
    <col min="6739" max="6739" width="15.375" bestFit="1" customWidth="1"/>
    <col min="6740" max="6740" width="17.375" bestFit="1" customWidth="1"/>
    <col min="6741" max="6741" width="15.875" bestFit="1" customWidth="1"/>
    <col min="6742" max="6742" width="15.5" bestFit="1" customWidth="1"/>
    <col min="6743" max="6743" width="15.375" bestFit="1" customWidth="1"/>
    <col min="6744" max="6744" width="17.375" bestFit="1" customWidth="1"/>
    <col min="6745" max="6745" width="15.875" bestFit="1" customWidth="1"/>
    <col min="6746" max="6746" width="15.5" bestFit="1" customWidth="1"/>
    <col min="6747" max="6747" width="15.375" bestFit="1" customWidth="1"/>
    <col min="6748" max="6748" width="17.375" bestFit="1" customWidth="1"/>
    <col min="6749" max="6749" width="15.875" bestFit="1" customWidth="1"/>
    <col min="6750" max="6750" width="15.5" bestFit="1" customWidth="1"/>
    <col min="6751" max="6751" width="15.375" bestFit="1" customWidth="1"/>
    <col min="6752" max="6752" width="17.375" bestFit="1" customWidth="1"/>
    <col min="6753" max="6753" width="15.875" bestFit="1" customWidth="1"/>
    <col min="6754" max="6754" width="15.5" bestFit="1" customWidth="1"/>
    <col min="6755" max="6755" width="15.375" bestFit="1" customWidth="1"/>
    <col min="6756" max="6756" width="17.375" bestFit="1" customWidth="1"/>
    <col min="6757" max="6757" width="15.875" bestFit="1" customWidth="1"/>
    <col min="6758" max="6758" width="15.5" bestFit="1" customWidth="1"/>
    <col min="6759" max="6759" width="15.375" bestFit="1" customWidth="1"/>
    <col min="6760" max="6760" width="17.375" bestFit="1" customWidth="1"/>
    <col min="6761" max="6761" width="15.875" bestFit="1" customWidth="1"/>
    <col min="6762" max="6762" width="15.5" bestFit="1" customWidth="1"/>
    <col min="6763" max="6763" width="15.375" bestFit="1" customWidth="1"/>
    <col min="6764" max="6764" width="17.375" bestFit="1" customWidth="1"/>
    <col min="6765" max="6765" width="15.875" bestFit="1" customWidth="1"/>
    <col min="6766" max="6766" width="15.5" bestFit="1" customWidth="1"/>
    <col min="6767" max="6767" width="15.375" bestFit="1" customWidth="1"/>
    <col min="6768" max="6768" width="17.375" bestFit="1" customWidth="1"/>
    <col min="6769" max="6769" width="15.875" bestFit="1" customWidth="1"/>
    <col min="6770" max="6770" width="15.5" bestFit="1" customWidth="1"/>
    <col min="6771" max="6771" width="15.375" bestFit="1" customWidth="1"/>
    <col min="6772" max="6772" width="17.375" bestFit="1" customWidth="1"/>
    <col min="6773" max="6773" width="15.875" bestFit="1" customWidth="1"/>
    <col min="6774" max="6774" width="15.5" bestFit="1" customWidth="1"/>
    <col min="6775" max="6775" width="15.375" bestFit="1" customWidth="1"/>
    <col min="6776" max="6776" width="17.375" bestFit="1" customWidth="1"/>
    <col min="6777" max="6777" width="15.875" bestFit="1" customWidth="1"/>
    <col min="6778" max="6778" width="15.5" bestFit="1" customWidth="1"/>
    <col min="6779" max="6779" width="15.375" bestFit="1" customWidth="1"/>
    <col min="6780" max="6780" width="17.375" bestFit="1" customWidth="1"/>
    <col min="6781" max="6781" width="15.875" bestFit="1" customWidth="1"/>
    <col min="6782" max="6782" width="15.5" bestFit="1" customWidth="1"/>
    <col min="6783" max="6783" width="15.375" bestFit="1" customWidth="1"/>
    <col min="6784" max="6784" width="17.375" bestFit="1" customWidth="1"/>
    <col min="6785" max="6785" width="15.875" bestFit="1" customWidth="1"/>
    <col min="6786" max="6786" width="15.5" bestFit="1" customWidth="1"/>
    <col min="6787" max="6787" width="15.375" bestFit="1" customWidth="1"/>
    <col min="6788" max="6788" width="17.375" bestFit="1" customWidth="1"/>
    <col min="6789" max="6789" width="15.875" bestFit="1" customWidth="1"/>
    <col min="6790" max="6790" width="15.5" bestFit="1" customWidth="1"/>
    <col min="6791" max="6791" width="15.375" bestFit="1" customWidth="1"/>
    <col min="6792" max="6792" width="17.375" bestFit="1" customWidth="1"/>
    <col min="6793" max="6793" width="15.875" bestFit="1" customWidth="1"/>
    <col min="6794" max="6794" width="15.5" bestFit="1" customWidth="1"/>
    <col min="6795" max="6795" width="15.375" bestFit="1" customWidth="1"/>
    <col min="6796" max="6796" width="17.375" bestFit="1" customWidth="1"/>
    <col min="6797" max="6797" width="15.875" bestFit="1" customWidth="1"/>
    <col min="6798" max="6798" width="15.5" bestFit="1" customWidth="1"/>
    <col min="6799" max="6799" width="15.375" bestFit="1" customWidth="1"/>
    <col min="6800" max="6800" width="17.375" bestFit="1" customWidth="1"/>
    <col min="6801" max="6801" width="15.875" bestFit="1" customWidth="1"/>
    <col min="6802" max="6802" width="15.5" bestFit="1" customWidth="1"/>
    <col min="6803" max="6803" width="15.375" bestFit="1" customWidth="1"/>
    <col min="6804" max="6804" width="17.375" bestFit="1" customWidth="1"/>
    <col min="6805" max="6805" width="15.875" bestFit="1" customWidth="1"/>
    <col min="6806" max="6806" width="15.5" bestFit="1" customWidth="1"/>
    <col min="6807" max="6807" width="15.375" bestFit="1" customWidth="1"/>
    <col min="6808" max="6808" width="17.375" bestFit="1" customWidth="1"/>
    <col min="6809" max="6809" width="15.875" bestFit="1" customWidth="1"/>
    <col min="6810" max="6810" width="15.5" bestFit="1" customWidth="1"/>
    <col min="6811" max="6811" width="15.375" bestFit="1" customWidth="1"/>
    <col min="6812" max="6812" width="17.375" bestFit="1" customWidth="1"/>
    <col min="6813" max="6813" width="15.875" bestFit="1" customWidth="1"/>
    <col min="6814" max="6814" width="15.5" bestFit="1" customWidth="1"/>
    <col min="6815" max="6815" width="15.375" bestFit="1" customWidth="1"/>
    <col min="6816" max="6816" width="17.375" bestFit="1" customWidth="1"/>
    <col min="6817" max="6817" width="15.875" bestFit="1" customWidth="1"/>
    <col min="6818" max="6818" width="15.5" bestFit="1" customWidth="1"/>
    <col min="6819" max="6819" width="15.375" bestFit="1" customWidth="1"/>
    <col min="6820" max="6820" width="17.375" bestFit="1" customWidth="1"/>
    <col min="6821" max="6821" width="15.875" bestFit="1" customWidth="1"/>
    <col min="6822" max="6822" width="15.5" bestFit="1" customWidth="1"/>
    <col min="6823" max="6823" width="15.375" bestFit="1" customWidth="1"/>
    <col min="6824" max="6824" width="17.375" bestFit="1" customWidth="1"/>
    <col min="6825" max="6825" width="15.875" bestFit="1" customWidth="1"/>
    <col min="6826" max="6826" width="15.5" bestFit="1" customWidth="1"/>
    <col min="6827" max="6827" width="15.375" bestFit="1" customWidth="1"/>
    <col min="6828" max="6828" width="17.375" bestFit="1" customWidth="1"/>
    <col min="6829" max="6829" width="15.875" bestFit="1" customWidth="1"/>
    <col min="6830" max="6830" width="15.5" bestFit="1" customWidth="1"/>
    <col min="6831" max="6831" width="15.375" bestFit="1" customWidth="1"/>
    <col min="6832" max="6832" width="17.375" bestFit="1" customWidth="1"/>
    <col min="6833" max="6833" width="15.875" bestFit="1" customWidth="1"/>
    <col min="6834" max="6834" width="15.5" bestFit="1" customWidth="1"/>
    <col min="6835" max="6835" width="15.375" bestFit="1" customWidth="1"/>
    <col min="6836" max="6836" width="17.375" bestFit="1" customWidth="1"/>
    <col min="6837" max="6837" width="15.875" bestFit="1" customWidth="1"/>
    <col min="6838" max="6838" width="15.5" bestFit="1" customWidth="1"/>
    <col min="6839" max="6839" width="15.375" bestFit="1" customWidth="1"/>
    <col min="6840" max="6840" width="17.375" bestFit="1" customWidth="1"/>
    <col min="6841" max="6841" width="15.875" bestFit="1" customWidth="1"/>
    <col min="6842" max="6842" width="15.5" bestFit="1" customWidth="1"/>
    <col min="6843" max="6843" width="15.375" bestFit="1" customWidth="1"/>
    <col min="6844" max="6844" width="17.375" bestFit="1" customWidth="1"/>
    <col min="6845" max="6845" width="15.875" bestFit="1" customWidth="1"/>
    <col min="6846" max="6846" width="15.5" bestFit="1" customWidth="1"/>
    <col min="6847" max="6847" width="15.375" bestFit="1" customWidth="1"/>
    <col min="6848" max="6848" width="17.375" bestFit="1" customWidth="1"/>
    <col min="6849" max="6849" width="15.875" bestFit="1" customWidth="1"/>
    <col min="6850" max="6850" width="15.5" bestFit="1" customWidth="1"/>
    <col min="6851" max="6851" width="15.375" bestFit="1" customWidth="1"/>
    <col min="6852" max="6852" width="17.375" bestFit="1" customWidth="1"/>
    <col min="6853" max="6853" width="15.875" bestFit="1" customWidth="1"/>
    <col min="6854" max="6854" width="15.5" bestFit="1" customWidth="1"/>
    <col min="6855" max="6855" width="15.375" bestFit="1" customWidth="1"/>
    <col min="6856" max="6856" width="17.375" bestFit="1" customWidth="1"/>
    <col min="6857" max="6857" width="15.875" bestFit="1" customWidth="1"/>
    <col min="6858" max="6858" width="15.5" bestFit="1" customWidth="1"/>
    <col min="6859" max="6859" width="15.375" bestFit="1" customWidth="1"/>
    <col min="6860" max="6860" width="17.375" bestFit="1" customWidth="1"/>
    <col min="6861" max="6861" width="15.875" bestFit="1" customWidth="1"/>
    <col min="6862" max="6862" width="15.5" bestFit="1" customWidth="1"/>
    <col min="6863" max="6863" width="15.375" bestFit="1" customWidth="1"/>
    <col min="6864" max="6864" width="17.375" bestFit="1" customWidth="1"/>
    <col min="6865" max="6865" width="15.875" bestFit="1" customWidth="1"/>
    <col min="6866" max="6866" width="15.5" bestFit="1" customWidth="1"/>
    <col min="6867" max="6867" width="15.375" bestFit="1" customWidth="1"/>
    <col min="6868" max="6868" width="17.375" bestFit="1" customWidth="1"/>
    <col min="6869" max="6869" width="15.875" bestFit="1" customWidth="1"/>
    <col min="6870" max="6870" width="15.5" bestFit="1" customWidth="1"/>
    <col min="6871" max="6871" width="15.375" bestFit="1" customWidth="1"/>
    <col min="6872" max="6872" width="17.375" bestFit="1" customWidth="1"/>
    <col min="6873" max="6873" width="15.875" bestFit="1" customWidth="1"/>
    <col min="6874" max="6874" width="15.5" bestFit="1" customWidth="1"/>
    <col min="6875" max="6875" width="15.375" bestFit="1" customWidth="1"/>
    <col min="6876" max="6876" width="17.375" bestFit="1" customWidth="1"/>
    <col min="6877" max="6877" width="15.875" bestFit="1" customWidth="1"/>
    <col min="6878" max="6878" width="15.5" bestFit="1" customWidth="1"/>
    <col min="6879" max="6879" width="15.375" bestFit="1" customWidth="1"/>
    <col min="6880" max="6880" width="17.375" bestFit="1" customWidth="1"/>
    <col min="6881" max="6881" width="15.875" bestFit="1" customWidth="1"/>
    <col min="6882" max="6882" width="15.5" bestFit="1" customWidth="1"/>
    <col min="6883" max="6883" width="15.375" bestFit="1" customWidth="1"/>
    <col min="6884" max="6884" width="17.375" bestFit="1" customWidth="1"/>
    <col min="6885" max="6885" width="15.875" bestFit="1" customWidth="1"/>
    <col min="6886" max="6886" width="15.5" bestFit="1" customWidth="1"/>
    <col min="6887" max="6887" width="15.375" bestFit="1" customWidth="1"/>
    <col min="6888" max="6888" width="17.375" bestFit="1" customWidth="1"/>
    <col min="6889" max="6889" width="15.875" bestFit="1" customWidth="1"/>
    <col min="6890" max="6890" width="15.5" bestFit="1" customWidth="1"/>
    <col min="6891" max="6891" width="15.375" bestFit="1" customWidth="1"/>
    <col min="6892" max="6892" width="17.375" bestFit="1" customWidth="1"/>
    <col min="6893" max="6893" width="15.875" bestFit="1" customWidth="1"/>
    <col min="6894" max="6894" width="15.5" bestFit="1" customWidth="1"/>
    <col min="6895" max="6895" width="15.375" bestFit="1" customWidth="1"/>
    <col min="6896" max="6896" width="17.375" bestFit="1" customWidth="1"/>
    <col min="6897" max="6897" width="15.875" bestFit="1" customWidth="1"/>
    <col min="6898" max="6898" width="15.5" bestFit="1" customWidth="1"/>
    <col min="6899" max="6899" width="15.375" bestFit="1" customWidth="1"/>
    <col min="6900" max="6900" width="17.375" bestFit="1" customWidth="1"/>
    <col min="6901" max="6901" width="15.875" bestFit="1" customWidth="1"/>
    <col min="6902" max="6902" width="15.5" bestFit="1" customWidth="1"/>
    <col min="6903" max="6903" width="15.375" bestFit="1" customWidth="1"/>
    <col min="6904" max="6904" width="17.375" bestFit="1" customWidth="1"/>
    <col min="6905" max="6905" width="15.875" bestFit="1" customWidth="1"/>
    <col min="6906" max="6906" width="15.5" bestFit="1" customWidth="1"/>
    <col min="6907" max="6907" width="15.375" bestFit="1" customWidth="1"/>
    <col min="6908" max="6908" width="17.375" bestFit="1" customWidth="1"/>
    <col min="6909" max="6909" width="15.875" bestFit="1" customWidth="1"/>
    <col min="6910" max="6910" width="15.5" bestFit="1" customWidth="1"/>
    <col min="6911" max="6911" width="15.375" bestFit="1" customWidth="1"/>
    <col min="6912" max="6912" width="17.375" bestFit="1" customWidth="1"/>
    <col min="6913" max="6913" width="15.875" bestFit="1" customWidth="1"/>
    <col min="6914" max="6914" width="15.5" bestFit="1" customWidth="1"/>
    <col min="6915" max="6915" width="15.375" bestFit="1" customWidth="1"/>
    <col min="6916" max="6916" width="17.375" bestFit="1" customWidth="1"/>
    <col min="6917" max="6917" width="15.875" bestFit="1" customWidth="1"/>
    <col min="6918" max="6918" width="15.5" bestFit="1" customWidth="1"/>
    <col min="6919" max="6919" width="15.375" bestFit="1" customWidth="1"/>
    <col min="6920" max="6920" width="17.375" bestFit="1" customWidth="1"/>
    <col min="6921" max="6921" width="15.875" bestFit="1" customWidth="1"/>
    <col min="6922" max="6922" width="15.5" bestFit="1" customWidth="1"/>
    <col min="6923" max="6923" width="15.375" bestFit="1" customWidth="1"/>
    <col min="6924" max="6924" width="17.375" bestFit="1" customWidth="1"/>
    <col min="6925" max="6925" width="15.875" bestFit="1" customWidth="1"/>
    <col min="6926" max="6926" width="15.5" bestFit="1" customWidth="1"/>
    <col min="6927" max="6927" width="15.375" bestFit="1" customWidth="1"/>
    <col min="6928" max="6928" width="17.375" bestFit="1" customWidth="1"/>
    <col min="6929" max="6929" width="15.875" bestFit="1" customWidth="1"/>
    <col min="6930" max="6930" width="15.5" bestFit="1" customWidth="1"/>
    <col min="6931" max="6931" width="15.375" bestFit="1" customWidth="1"/>
    <col min="6932" max="6932" width="17.375" bestFit="1" customWidth="1"/>
    <col min="6933" max="6933" width="15.875" bestFit="1" customWidth="1"/>
    <col min="6934" max="6934" width="15.5" bestFit="1" customWidth="1"/>
    <col min="6935" max="6935" width="15.375" bestFit="1" customWidth="1"/>
    <col min="6936" max="6936" width="17.375" bestFit="1" customWidth="1"/>
    <col min="6937" max="6937" width="15.875" bestFit="1" customWidth="1"/>
    <col min="6938" max="6938" width="15.5" bestFit="1" customWidth="1"/>
    <col min="6939" max="6939" width="15.375" bestFit="1" customWidth="1"/>
    <col min="6940" max="6940" width="17.375" bestFit="1" customWidth="1"/>
    <col min="6941" max="6941" width="15.875" bestFit="1" customWidth="1"/>
    <col min="6942" max="6942" width="15.5" bestFit="1" customWidth="1"/>
    <col min="6943" max="6943" width="15.375" bestFit="1" customWidth="1"/>
    <col min="6944" max="6944" width="17.375" bestFit="1" customWidth="1"/>
    <col min="6945" max="6945" width="15.875" bestFit="1" customWidth="1"/>
    <col min="6946" max="6946" width="15.5" bestFit="1" customWidth="1"/>
    <col min="6947" max="6947" width="15.375" bestFit="1" customWidth="1"/>
    <col min="6948" max="6948" width="17.375" bestFit="1" customWidth="1"/>
    <col min="6949" max="6949" width="15.875" bestFit="1" customWidth="1"/>
    <col min="6950" max="6950" width="15.5" bestFit="1" customWidth="1"/>
    <col min="6951" max="6951" width="15.375" bestFit="1" customWidth="1"/>
    <col min="6952" max="6952" width="17.375" bestFit="1" customWidth="1"/>
    <col min="6953" max="6953" width="15.875" bestFit="1" customWidth="1"/>
    <col min="6954" max="6954" width="15.5" bestFit="1" customWidth="1"/>
    <col min="6955" max="6955" width="15.375" bestFit="1" customWidth="1"/>
    <col min="6956" max="6956" width="17.375" bestFit="1" customWidth="1"/>
    <col min="6957" max="6957" width="15.875" bestFit="1" customWidth="1"/>
    <col min="6958" max="6958" width="15.5" bestFit="1" customWidth="1"/>
    <col min="6959" max="6959" width="15.375" bestFit="1" customWidth="1"/>
    <col min="6960" max="6960" width="17.375" bestFit="1" customWidth="1"/>
    <col min="6961" max="6961" width="15.875" bestFit="1" customWidth="1"/>
    <col min="6962" max="6962" width="15.5" bestFit="1" customWidth="1"/>
    <col min="6963" max="6963" width="15.375" bestFit="1" customWidth="1"/>
    <col min="6964" max="6964" width="17.375" bestFit="1" customWidth="1"/>
    <col min="6965" max="6965" width="15.875" bestFit="1" customWidth="1"/>
    <col min="6966" max="6966" width="15.5" bestFit="1" customWidth="1"/>
    <col min="6967" max="6967" width="15.375" bestFit="1" customWidth="1"/>
    <col min="6968" max="6968" width="17.375" bestFit="1" customWidth="1"/>
    <col min="6969" max="6969" width="15.875" bestFit="1" customWidth="1"/>
    <col min="6970" max="6970" width="15.5" bestFit="1" customWidth="1"/>
    <col min="6971" max="6971" width="15.375" bestFit="1" customWidth="1"/>
    <col min="6972" max="6972" width="17.375" bestFit="1" customWidth="1"/>
    <col min="6973" max="6973" width="15.875" bestFit="1" customWidth="1"/>
    <col min="6974" max="6974" width="15.5" bestFit="1" customWidth="1"/>
    <col min="6975" max="6975" width="15.375" bestFit="1" customWidth="1"/>
    <col min="6976" max="6976" width="17.375" bestFit="1" customWidth="1"/>
    <col min="6977" max="6977" width="15.875" bestFit="1" customWidth="1"/>
    <col min="6978" max="6978" width="15.5" bestFit="1" customWidth="1"/>
    <col min="6979" max="6979" width="15.375" bestFit="1" customWidth="1"/>
    <col min="6980" max="6980" width="17.375" bestFit="1" customWidth="1"/>
    <col min="6981" max="6981" width="15.875" bestFit="1" customWidth="1"/>
    <col min="6982" max="6982" width="15.5" bestFit="1" customWidth="1"/>
    <col min="6983" max="6983" width="15.375" bestFit="1" customWidth="1"/>
    <col min="6984" max="6984" width="17.375" bestFit="1" customWidth="1"/>
    <col min="6985" max="6985" width="15.875" bestFit="1" customWidth="1"/>
    <col min="6986" max="6986" width="15.5" bestFit="1" customWidth="1"/>
    <col min="6987" max="6987" width="15.375" bestFit="1" customWidth="1"/>
    <col min="6988" max="6988" width="17.375" bestFit="1" customWidth="1"/>
    <col min="6989" max="6989" width="15.875" bestFit="1" customWidth="1"/>
    <col min="6990" max="6990" width="15.5" bestFit="1" customWidth="1"/>
    <col min="6991" max="6991" width="15.375" bestFit="1" customWidth="1"/>
    <col min="6992" max="6992" width="17.375" bestFit="1" customWidth="1"/>
    <col min="6993" max="6993" width="15.875" bestFit="1" customWidth="1"/>
    <col min="6994" max="6994" width="15.5" bestFit="1" customWidth="1"/>
    <col min="6995" max="6995" width="15.375" bestFit="1" customWidth="1"/>
    <col min="6996" max="6996" width="17.375" bestFit="1" customWidth="1"/>
    <col min="6997" max="6997" width="15.875" bestFit="1" customWidth="1"/>
    <col min="6998" max="6998" width="15.5" bestFit="1" customWidth="1"/>
    <col min="6999" max="6999" width="15.375" bestFit="1" customWidth="1"/>
    <col min="7000" max="7000" width="17.375" bestFit="1" customWidth="1"/>
    <col min="7001" max="7001" width="15.875" bestFit="1" customWidth="1"/>
    <col min="7002" max="7002" width="15.5" bestFit="1" customWidth="1"/>
    <col min="7003" max="7003" width="15.375" bestFit="1" customWidth="1"/>
    <col min="7004" max="7004" width="17.375" bestFit="1" customWidth="1"/>
    <col min="7005" max="7005" width="15.875" bestFit="1" customWidth="1"/>
    <col min="7006" max="7006" width="15.5" bestFit="1" customWidth="1"/>
    <col min="7007" max="7007" width="15.375" bestFit="1" customWidth="1"/>
    <col min="7008" max="7008" width="17.375" bestFit="1" customWidth="1"/>
    <col min="7009" max="7009" width="15.875" bestFit="1" customWidth="1"/>
    <col min="7010" max="7010" width="15.5" bestFit="1" customWidth="1"/>
    <col min="7011" max="7011" width="15.375" bestFit="1" customWidth="1"/>
    <col min="7012" max="7012" width="17.375" bestFit="1" customWidth="1"/>
    <col min="7013" max="7013" width="15.875" bestFit="1" customWidth="1"/>
    <col min="7014" max="7014" width="15.5" bestFit="1" customWidth="1"/>
    <col min="7015" max="7015" width="15.375" bestFit="1" customWidth="1"/>
    <col min="7016" max="7016" width="17.375" bestFit="1" customWidth="1"/>
    <col min="7017" max="7017" width="15.875" bestFit="1" customWidth="1"/>
    <col min="7018" max="7018" width="15.5" bestFit="1" customWidth="1"/>
    <col min="7019" max="7019" width="15.375" bestFit="1" customWidth="1"/>
    <col min="7020" max="7020" width="17.375" bestFit="1" customWidth="1"/>
    <col min="7021" max="7021" width="15.875" bestFit="1" customWidth="1"/>
    <col min="7022" max="7022" width="15.5" bestFit="1" customWidth="1"/>
    <col min="7023" max="7023" width="15.375" bestFit="1" customWidth="1"/>
    <col min="7024" max="7024" width="17.375" bestFit="1" customWidth="1"/>
    <col min="7025" max="7025" width="15.875" bestFit="1" customWidth="1"/>
    <col min="7026" max="7026" width="15.5" bestFit="1" customWidth="1"/>
    <col min="7027" max="7027" width="15.375" bestFit="1" customWidth="1"/>
    <col min="7028" max="7028" width="17.375" bestFit="1" customWidth="1"/>
    <col min="7029" max="7029" width="15.875" bestFit="1" customWidth="1"/>
    <col min="7030" max="7030" width="15.5" bestFit="1" customWidth="1"/>
    <col min="7031" max="7031" width="15.375" bestFit="1" customWidth="1"/>
    <col min="7032" max="7032" width="17.375" bestFit="1" customWidth="1"/>
    <col min="7033" max="7033" width="15.875" bestFit="1" customWidth="1"/>
    <col min="7034" max="7034" width="15.5" bestFit="1" customWidth="1"/>
    <col min="7035" max="7035" width="15.375" bestFit="1" customWidth="1"/>
    <col min="7036" max="7036" width="17.375" bestFit="1" customWidth="1"/>
    <col min="7037" max="7037" width="15.875" bestFit="1" customWidth="1"/>
    <col min="7038" max="7038" width="15.5" bestFit="1" customWidth="1"/>
    <col min="7039" max="7039" width="15.375" bestFit="1" customWidth="1"/>
    <col min="7040" max="7040" width="17.375" bestFit="1" customWidth="1"/>
    <col min="7041" max="7041" width="15.875" bestFit="1" customWidth="1"/>
    <col min="7042" max="7042" width="15.5" bestFit="1" customWidth="1"/>
    <col min="7043" max="7043" width="15.375" bestFit="1" customWidth="1"/>
    <col min="7044" max="7044" width="17.375" bestFit="1" customWidth="1"/>
    <col min="7045" max="7045" width="15.875" bestFit="1" customWidth="1"/>
    <col min="7046" max="7046" width="15.5" bestFit="1" customWidth="1"/>
    <col min="7047" max="7047" width="15.375" bestFit="1" customWidth="1"/>
    <col min="7048" max="7048" width="17.375" bestFit="1" customWidth="1"/>
    <col min="7049" max="7049" width="15.875" bestFit="1" customWidth="1"/>
    <col min="7050" max="7050" width="15.5" bestFit="1" customWidth="1"/>
    <col min="7051" max="7051" width="15.375" bestFit="1" customWidth="1"/>
    <col min="7052" max="7052" width="17.375" bestFit="1" customWidth="1"/>
    <col min="7053" max="7053" width="15.875" bestFit="1" customWidth="1"/>
    <col min="7054" max="7054" width="15.5" bestFit="1" customWidth="1"/>
    <col min="7055" max="7055" width="15.375" bestFit="1" customWidth="1"/>
    <col min="7056" max="7056" width="17.375" bestFit="1" customWidth="1"/>
    <col min="7057" max="7057" width="15.875" bestFit="1" customWidth="1"/>
    <col min="7058" max="7058" width="15.5" bestFit="1" customWidth="1"/>
    <col min="7059" max="7059" width="15.375" bestFit="1" customWidth="1"/>
    <col min="7060" max="7060" width="17.375" bestFit="1" customWidth="1"/>
    <col min="7061" max="7061" width="15.875" bestFit="1" customWidth="1"/>
    <col min="7062" max="7062" width="15.5" bestFit="1" customWidth="1"/>
    <col min="7063" max="7063" width="15.375" bestFit="1" customWidth="1"/>
    <col min="7064" max="7064" width="17.375" bestFit="1" customWidth="1"/>
    <col min="7065" max="7065" width="15.875" bestFit="1" customWidth="1"/>
    <col min="7066" max="7066" width="15.5" bestFit="1" customWidth="1"/>
    <col min="7067" max="7067" width="15.375" bestFit="1" customWidth="1"/>
    <col min="7068" max="7068" width="17.375" bestFit="1" customWidth="1"/>
    <col min="7069" max="7069" width="15.875" bestFit="1" customWidth="1"/>
    <col min="7070" max="7070" width="15.5" bestFit="1" customWidth="1"/>
    <col min="7071" max="7071" width="15.375" bestFit="1" customWidth="1"/>
    <col min="7072" max="7072" width="17.375" bestFit="1" customWidth="1"/>
    <col min="7073" max="7073" width="15.875" bestFit="1" customWidth="1"/>
    <col min="7074" max="7074" width="15.5" bestFit="1" customWidth="1"/>
    <col min="7075" max="7075" width="15.375" bestFit="1" customWidth="1"/>
    <col min="7076" max="7076" width="17.375" bestFit="1" customWidth="1"/>
    <col min="7077" max="7077" width="15.875" bestFit="1" customWidth="1"/>
    <col min="7078" max="7078" width="15.5" bestFit="1" customWidth="1"/>
    <col min="7079" max="7079" width="15.375" bestFit="1" customWidth="1"/>
    <col min="7080" max="7080" width="17.375" bestFit="1" customWidth="1"/>
    <col min="7081" max="7081" width="15.875" bestFit="1" customWidth="1"/>
    <col min="7082" max="7082" width="15.5" bestFit="1" customWidth="1"/>
    <col min="7083" max="7083" width="15.375" bestFit="1" customWidth="1"/>
    <col min="7084" max="7084" width="17.375" bestFit="1" customWidth="1"/>
    <col min="7085" max="7085" width="15.875" bestFit="1" customWidth="1"/>
    <col min="7086" max="7086" width="15.5" bestFit="1" customWidth="1"/>
    <col min="7087" max="7087" width="15.375" bestFit="1" customWidth="1"/>
    <col min="7088" max="7088" width="17.375" bestFit="1" customWidth="1"/>
    <col min="7089" max="7089" width="15.875" bestFit="1" customWidth="1"/>
    <col min="7090" max="7090" width="15.5" bestFit="1" customWidth="1"/>
    <col min="7091" max="7091" width="15.375" bestFit="1" customWidth="1"/>
    <col min="7092" max="7092" width="17.375" bestFit="1" customWidth="1"/>
    <col min="7093" max="7093" width="15.875" bestFit="1" customWidth="1"/>
    <col min="7094" max="7094" width="15.5" bestFit="1" customWidth="1"/>
    <col min="7095" max="7095" width="15.375" bestFit="1" customWidth="1"/>
    <col min="7096" max="7096" width="17.375" bestFit="1" customWidth="1"/>
    <col min="7097" max="7097" width="15.875" bestFit="1" customWidth="1"/>
    <col min="7098" max="7098" width="15.5" bestFit="1" customWidth="1"/>
    <col min="7099" max="7099" width="15.375" bestFit="1" customWidth="1"/>
    <col min="7100" max="7100" width="17.375" bestFit="1" customWidth="1"/>
    <col min="7101" max="7101" width="15.875" bestFit="1" customWidth="1"/>
    <col min="7102" max="7102" width="15.5" bestFit="1" customWidth="1"/>
    <col min="7103" max="7103" width="15.375" bestFit="1" customWidth="1"/>
    <col min="7104" max="7104" width="17.375" bestFit="1" customWidth="1"/>
    <col min="7105" max="7105" width="15.875" bestFit="1" customWidth="1"/>
    <col min="7106" max="7106" width="15.5" bestFit="1" customWidth="1"/>
    <col min="7107" max="7107" width="15.375" bestFit="1" customWidth="1"/>
    <col min="7108" max="7108" width="17.375" bestFit="1" customWidth="1"/>
    <col min="7109" max="7109" width="15.875" bestFit="1" customWidth="1"/>
    <col min="7110" max="7110" width="15.5" bestFit="1" customWidth="1"/>
    <col min="7111" max="7111" width="15.375" bestFit="1" customWidth="1"/>
    <col min="7112" max="7112" width="17.375" bestFit="1" customWidth="1"/>
    <col min="7113" max="7113" width="15.875" bestFit="1" customWidth="1"/>
    <col min="7114" max="7114" width="15.5" bestFit="1" customWidth="1"/>
    <col min="7115" max="7115" width="15.375" bestFit="1" customWidth="1"/>
    <col min="7116" max="7116" width="17.375" bestFit="1" customWidth="1"/>
    <col min="7117" max="7117" width="15.875" bestFit="1" customWidth="1"/>
    <col min="7118" max="7118" width="15.5" bestFit="1" customWidth="1"/>
    <col min="7119" max="7119" width="15.375" bestFit="1" customWidth="1"/>
    <col min="7120" max="7120" width="17.375" bestFit="1" customWidth="1"/>
    <col min="7121" max="7121" width="15.875" bestFit="1" customWidth="1"/>
    <col min="7122" max="7122" width="15.5" bestFit="1" customWidth="1"/>
    <col min="7123" max="7123" width="15.375" bestFit="1" customWidth="1"/>
    <col min="7124" max="7124" width="17.375" bestFit="1" customWidth="1"/>
    <col min="7125" max="7125" width="15.875" bestFit="1" customWidth="1"/>
    <col min="7126" max="7126" width="15.5" bestFit="1" customWidth="1"/>
    <col min="7127" max="7127" width="15.375" bestFit="1" customWidth="1"/>
    <col min="7128" max="7128" width="17.375" bestFit="1" customWidth="1"/>
    <col min="7129" max="7129" width="15.875" bestFit="1" customWidth="1"/>
    <col min="7130" max="7130" width="15.5" bestFit="1" customWidth="1"/>
    <col min="7131" max="7131" width="15.375" bestFit="1" customWidth="1"/>
    <col min="7132" max="7132" width="17.375" bestFit="1" customWidth="1"/>
    <col min="7133" max="7133" width="15.875" bestFit="1" customWidth="1"/>
    <col min="7134" max="7134" width="15.5" bestFit="1" customWidth="1"/>
    <col min="7135" max="7135" width="15.375" bestFit="1" customWidth="1"/>
    <col min="7136" max="7136" width="17.375" bestFit="1" customWidth="1"/>
    <col min="7137" max="7137" width="15.875" bestFit="1" customWidth="1"/>
    <col min="7138" max="7138" width="15.5" bestFit="1" customWidth="1"/>
    <col min="7139" max="7139" width="15.375" bestFit="1" customWidth="1"/>
    <col min="7140" max="7140" width="17.375" bestFit="1" customWidth="1"/>
    <col min="7141" max="7141" width="15.875" bestFit="1" customWidth="1"/>
    <col min="7142" max="7142" width="15.5" bestFit="1" customWidth="1"/>
    <col min="7143" max="7143" width="15.375" bestFit="1" customWidth="1"/>
    <col min="7144" max="7144" width="17.375" bestFit="1" customWidth="1"/>
    <col min="7145" max="7145" width="15.875" bestFit="1" customWidth="1"/>
    <col min="7146" max="7146" width="15.5" bestFit="1" customWidth="1"/>
    <col min="7147" max="7147" width="15.375" bestFit="1" customWidth="1"/>
    <col min="7148" max="7148" width="17.375" bestFit="1" customWidth="1"/>
    <col min="7149" max="7149" width="15.875" bestFit="1" customWidth="1"/>
    <col min="7150" max="7150" width="15.5" bestFit="1" customWidth="1"/>
    <col min="7151" max="7151" width="15.375" bestFit="1" customWidth="1"/>
    <col min="7152" max="7152" width="17.375" bestFit="1" customWidth="1"/>
    <col min="7153" max="7153" width="15.875" bestFit="1" customWidth="1"/>
    <col min="7154" max="7154" width="15.5" bestFit="1" customWidth="1"/>
    <col min="7155" max="7155" width="15.375" bestFit="1" customWidth="1"/>
    <col min="7156" max="7156" width="17.375" bestFit="1" customWidth="1"/>
    <col min="7157" max="7157" width="15.875" bestFit="1" customWidth="1"/>
    <col min="7158" max="7158" width="15.5" bestFit="1" customWidth="1"/>
    <col min="7159" max="7159" width="15.375" bestFit="1" customWidth="1"/>
    <col min="7160" max="7160" width="17.375" bestFit="1" customWidth="1"/>
    <col min="7161" max="7161" width="15.875" bestFit="1" customWidth="1"/>
    <col min="7162" max="7162" width="15.5" bestFit="1" customWidth="1"/>
    <col min="7163" max="7163" width="15.375" bestFit="1" customWidth="1"/>
    <col min="7164" max="7164" width="17.375" bestFit="1" customWidth="1"/>
    <col min="7165" max="7165" width="15.875" bestFit="1" customWidth="1"/>
    <col min="7166" max="7166" width="15.5" bestFit="1" customWidth="1"/>
    <col min="7167" max="7167" width="15.375" bestFit="1" customWidth="1"/>
    <col min="7168" max="7168" width="17.375" bestFit="1" customWidth="1"/>
    <col min="7169" max="7169" width="15.875" bestFit="1" customWidth="1"/>
    <col min="7170" max="7170" width="15.5" bestFit="1" customWidth="1"/>
    <col min="7171" max="7171" width="15.375" bestFit="1" customWidth="1"/>
    <col min="7172" max="7172" width="17.375" bestFit="1" customWidth="1"/>
    <col min="7173" max="7173" width="15.875" bestFit="1" customWidth="1"/>
    <col min="7174" max="7174" width="15.5" bestFit="1" customWidth="1"/>
    <col min="7175" max="7175" width="15.375" bestFit="1" customWidth="1"/>
    <col min="7176" max="7176" width="17.375" bestFit="1" customWidth="1"/>
    <col min="7177" max="7177" width="15.875" bestFit="1" customWidth="1"/>
    <col min="7178" max="7178" width="15.5" bestFit="1" customWidth="1"/>
    <col min="7179" max="7179" width="15.375" bestFit="1" customWidth="1"/>
    <col min="7180" max="7180" width="17.375" bestFit="1" customWidth="1"/>
    <col min="7181" max="7181" width="15.875" bestFit="1" customWidth="1"/>
    <col min="7182" max="7182" width="15.5" bestFit="1" customWidth="1"/>
    <col min="7183" max="7183" width="15.375" bestFit="1" customWidth="1"/>
    <col min="7184" max="7184" width="17.375" bestFit="1" customWidth="1"/>
    <col min="7185" max="7185" width="15.875" bestFit="1" customWidth="1"/>
    <col min="7186" max="7186" width="15.5" bestFit="1" customWidth="1"/>
    <col min="7187" max="7187" width="15.375" bestFit="1" customWidth="1"/>
    <col min="7188" max="7188" width="17.375" bestFit="1" customWidth="1"/>
    <col min="7189" max="7189" width="15.875" bestFit="1" customWidth="1"/>
    <col min="7190" max="7190" width="15.5" bestFit="1" customWidth="1"/>
    <col min="7191" max="7191" width="15.375" bestFit="1" customWidth="1"/>
    <col min="7192" max="7192" width="17.375" bestFit="1" customWidth="1"/>
    <col min="7193" max="7193" width="15.875" bestFit="1" customWidth="1"/>
    <col min="7194" max="7194" width="15.5" bestFit="1" customWidth="1"/>
    <col min="7195" max="7195" width="15.375" bestFit="1" customWidth="1"/>
    <col min="7196" max="7196" width="17.375" bestFit="1" customWidth="1"/>
    <col min="7197" max="7197" width="15.875" bestFit="1" customWidth="1"/>
    <col min="7198" max="7198" width="15.5" bestFit="1" customWidth="1"/>
    <col min="7199" max="7199" width="15.375" bestFit="1" customWidth="1"/>
    <col min="7200" max="7200" width="17.375" bestFit="1" customWidth="1"/>
    <col min="7201" max="7201" width="15.875" bestFit="1" customWidth="1"/>
    <col min="7202" max="7202" width="15.5" bestFit="1" customWidth="1"/>
    <col min="7203" max="7203" width="15.375" bestFit="1" customWidth="1"/>
    <col min="7204" max="7204" width="17.375" bestFit="1" customWidth="1"/>
    <col min="7205" max="7205" width="15.875" bestFit="1" customWidth="1"/>
    <col min="7206" max="7206" width="15.5" bestFit="1" customWidth="1"/>
    <col min="7207" max="7207" width="15.375" bestFit="1" customWidth="1"/>
    <col min="7208" max="7208" width="17.375" bestFit="1" customWidth="1"/>
    <col min="7209" max="7209" width="15.875" bestFit="1" customWidth="1"/>
    <col min="7210" max="7210" width="15.5" bestFit="1" customWidth="1"/>
    <col min="7211" max="7211" width="15.375" bestFit="1" customWidth="1"/>
    <col min="7212" max="7212" width="17.375" bestFit="1" customWidth="1"/>
    <col min="7213" max="7213" width="15.875" bestFit="1" customWidth="1"/>
    <col min="7214" max="7214" width="15.5" bestFit="1" customWidth="1"/>
    <col min="7215" max="7215" width="15.375" bestFit="1" customWidth="1"/>
    <col min="7216" max="7216" width="17.375" bestFit="1" customWidth="1"/>
    <col min="7217" max="7217" width="15.875" bestFit="1" customWidth="1"/>
    <col min="7218" max="7218" width="15.5" bestFit="1" customWidth="1"/>
    <col min="7219" max="7219" width="15.375" bestFit="1" customWidth="1"/>
    <col min="7220" max="7220" width="17.375" bestFit="1" customWidth="1"/>
    <col min="7221" max="7221" width="15.875" bestFit="1" customWidth="1"/>
    <col min="7222" max="7222" width="15.5" bestFit="1" customWidth="1"/>
    <col min="7223" max="7223" width="15.375" bestFit="1" customWidth="1"/>
    <col min="7224" max="7224" width="17.375" bestFit="1" customWidth="1"/>
    <col min="7225" max="7225" width="15.875" bestFit="1" customWidth="1"/>
    <col min="7226" max="7226" width="15.5" bestFit="1" customWidth="1"/>
    <col min="7227" max="7227" width="15.375" bestFit="1" customWidth="1"/>
    <col min="7228" max="7228" width="17.375" bestFit="1" customWidth="1"/>
    <col min="7229" max="7229" width="15.875" bestFit="1" customWidth="1"/>
    <col min="7230" max="7230" width="15.5" bestFit="1" customWidth="1"/>
    <col min="7231" max="7231" width="15.375" bestFit="1" customWidth="1"/>
    <col min="7232" max="7232" width="17.375" bestFit="1" customWidth="1"/>
    <col min="7233" max="7233" width="15.875" bestFit="1" customWidth="1"/>
    <col min="7234" max="7234" width="15.5" bestFit="1" customWidth="1"/>
    <col min="7235" max="7235" width="15.375" bestFit="1" customWidth="1"/>
    <col min="7236" max="7236" width="17.375" bestFit="1" customWidth="1"/>
    <col min="7237" max="7237" width="15.875" bestFit="1" customWidth="1"/>
    <col min="7238" max="7238" width="15.5" bestFit="1" customWidth="1"/>
    <col min="7239" max="7239" width="15.375" bestFit="1" customWidth="1"/>
    <col min="7240" max="7240" width="17.375" bestFit="1" customWidth="1"/>
    <col min="7241" max="7241" width="15.875" bestFit="1" customWidth="1"/>
    <col min="7242" max="7242" width="15.5" bestFit="1" customWidth="1"/>
    <col min="7243" max="7243" width="15.375" bestFit="1" customWidth="1"/>
    <col min="7244" max="7244" width="17.375" bestFit="1" customWidth="1"/>
    <col min="7245" max="7245" width="15.875" bestFit="1" customWidth="1"/>
    <col min="7246" max="7246" width="15.5" bestFit="1" customWidth="1"/>
    <col min="7247" max="7247" width="15.375" bestFit="1" customWidth="1"/>
    <col min="7248" max="7248" width="17.375" bestFit="1" customWidth="1"/>
    <col min="7249" max="7249" width="15.875" bestFit="1" customWidth="1"/>
    <col min="7250" max="7250" width="15.5" bestFit="1" customWidth="1"/>
    <col min="7251" max="7251" width="15.375" bestFit="1" customWidth="1"/>
    <col min="7252" max="7252" width="17.375" bestFit="1" customWidth="1"/>
    <col min="7253" max="7253" width="15.875" bestFit="1" customWidth="1"/>
    <col min="7254" max="7254" width="15.5" bestFit="1" customWidth="1"/>
    <col min="7255" max="7255" width="15.375" bestFit="1" customWidth="1"/>
    <col min="7256" max="7256" width="17.375" bestFit="1" customWidth="1"/>
    <col min="7257" max="7257" width="15.875" bestFit="1" customWidth="1"/>
    <col min="7258" max="7258" width="15.5" bestFit="1" customWidth="1"/>
    <col min="7259" max="7259" width="15.375" bestFit="1" customWidth="1"/>
    <col min="7260" max="7260" width="17.375" bestFit="1" customWidth="1"/>
    <col min="7261" max="7261" width="15.875" bestFit="1" customWidth="1"/>
    <col min="7262" max="7262" width="15.5" bestFit="1" customWidth="1"/>
    <col min="7263" max="7263" width="15.375" bestFit="1" customWidth="1"/>
    <col min="7264" max="7264" width="17.375" bestFit="1" customWidth="1"/>
    <col min="7265" max="7265" width="15.875" bestFit="1" customWidth="1"/>
    <col min="7266" max="7266" width="15.5" bestFit="1" customWidth="1"/>
    <col min="7267" max="7267" width="15.375" bestFit="1" customWidth="1"/>
    <col min="7268" max="7268" width="17.375" bestFit="1" customWidth="1"/>
    <col min="7269" max="7269" width="15.875" bestFit="1" customWidth="1"/>
    <col min="7270" max="7270" width="15.5" bestFit="1" customWidth="1"/>
    <col min="7271" max="7271" width="15.375" bestFit="1" customWidth="1"/>
    <col min="7272" max="7272" width="17.375" bestFit="1" customWidth="1"/>
    <col min="7273" max="7273" width="15.875" bestFit="1" customWidth="1"/>
    <col min="7274" max="7274" width="15.5" bestFit="1" customWidth="1"/>
    <col min="7275" max="7275" width="15.375" bestFit="1" customWidth="1"/>
    <col min="7276" max="7276" width="17.375" bestFit="1" customWidth="1"/>
    <col min="7277" max="7277" width="15.875" bestFit="1" customWidth="1"/>
    <col min="7278" max="7278" width="15.5" bestFit="1" customWidth="1"/>
    <col min="7279" max="7279" width="15.375" bestFit="1" customWidth="1"/>
    <col min="7280" max="7280" width="17.375" bestFit="1" customWidth="1"/>
    <col min="7281" max="7281" width="15.875" bestFit="1" customWidth="1"/>
    <col min="7282" max="7282" width="15.5" bestFit="1" customWidth="1"/>
    <col min="7283" max="7283" width="15.375" bestFit="1" customWidth="1"/>
    <col min="7284" max="7284" width="17.375" bestFit="1" customWidth="1"/>
    <col min="7285" max="7285" width="15.875" bestFit="1" customWidth="1"/>
    <col min="7286" max="7286" width="15.5" bestFit="1" customWidth="1"/>
    <col min="7287" max="7287" width="15.375" bestFit="1" customWidth="1"/>
    <col min="7288" max="7288" width="17.375" bestFit="1" customWidth="1"/>
    <col min="7289" max="7289" width="15.875" bestFit="1" customWidth="1"/>
    <col min="7290" max="7290" width="15.5" bestFit="1" customWidth="1"/>
    <col min="7291" max="7291" width="15.375" bestFit="1" customWidth="1"/>
    <col min="7292" max="7292" width="17.375" bestFit="1" customWidth="1"/>
    <col min="7293" max="7293" width="15.875" bestFit="1" customWidth="1"/>
    <col min="7294" max="7294" width="15.5" bestFit="1" customWidth="1"/>
    <col min="7295" max="7295" width="15.375" bestFit="1" customWidth="1"/>
    <col min="7296" max="7296" width="17.375" bestFit="1" customWidth="1"/>
    <col min="7297" max="7297" width="15.875" bestFit="1" customWidth="1"/>
    <col min="7298" max="7298" width="15.5" bestFit="1" customWidth="1"/>
    <col min="7299" max="7299" width="15.375" bestFit="1" customWidth="1"/>
    <col min="7300" max="7300" width="17.375" bestFit="1" customWidth="1"/>
    <col min="7301" max="7301" width="15.875" bestFit="1" customWidth="1"/>
    <col min="7302" max="7302" width="15.5" bestFit="1" customWidth="1"/>
    <col min="7303" max="7303" width="15.375" bestFit="1" customWidth="1"/>
    <col min="7304" max="7304" width="17.375" bestFit="1" customWidth="1"/>
    <col min="7305" max="7305" width="15.875" bestFit="1" customWidth="1"/>
    <col min="7306" max="7306" width="15.5" bestFit="1" customWidth="1"/>
    <col min="7307" max="7307" width="15.375" bestFit="1" customWidth="1"/>
    <col min="7308" max="7308" width="17.375" bestFit="1" customWidth="1"/>
    <col min="7309" max="7309" width="15.875" bestFit="1" customWidth="1"/>
    <col min="7310" max="7310" width="15.5" bestFit="1" customWidth="1"/>
    <col min="7311" max="7311" width="15.375" bestFit="1" customWidth="1"/>
    <col min="7312" max="7312" width="17.375" bestFit="1" customWidth="1"/>
    <col min="7313" max="7313" width="15.875" bestFit="1" customWidth="1"/>
    <col min="7314" max="7314" width="15.5" bestFit="1" customWidth="1"/>
    <col min="7315" max="7315" width="15.375" bestFit="1" customWidth="1"/>
    <col min="7316" max="7316" width="17.375" bestFit="1" customWidth="1"/>
    <col min="7317" max="7317" width="15.875" bestFit="1" customWidth="1"/>
    <col min="7318" max="7318" width="15.5" bestFit="1" customWidth="1"/>
    <col min="7319" max="7319" width="15.375" bestFit="1" customWidth="1"/>
    <col min="7320" max="7320" width="17.375" bestFit="1" customWidth="1"/>
    <col min="7321" max="7321" width="15.875" bestFit="1" customWidth="1"/>
    <col min="7322" max="7322" width="15.5" bestFit="1" customWidth="1"/>
    <col min="7323" max="7323" width="15.375" bestFit="1" customWidth="1"/>
    <col min="7324" max="7324" width="17.375" bestFit="1" customWidth="1"/>
    <col min="7325" max="7325" width="15.875" bestFit="1" customWidth="1"/>
    <col min="7326" max="7326" width="15.5" bestFit="1" customWidth="1"/>
    <col min="7327" max="7327" width="15.375" bestFit="1" customWidth="1"/>
    <col min="7328" max="7328" width="17.375" bestFit="1" customWidth="1"/>
    <col min="7329" max="7329" width="15.875" bestFit="1" customWidth="1"/>
    <col min="7330" max="7330" width="15.5" bestFit="1" customWidth="1"/>
    <col min="7331" max="7331" width="15.375" bestFit="1" customWidth="1"/>
    <col min="7332" max="7332" width="17.375" bestFit="1" customWidth="1"/>
    <col min="7333" max="7333" width="15.875" bestFit="1" customWidth="1"/>
    <col min="7334" max="7334" width="15.5" bestFit="1" customWidth="1"/>
    <col min="7335" max="7335" width="15.375" bestFit="1" customWidth="1"/>
    <col min="7336" max="7336" width="17.375" bestFit="1" customWidth="1"/>
    <col min="7337" max="7337" width="15.875" bestFit="1" customWidth="1"/>
    <col min="7338" max="7338" width="15.5" bestFit="1" customWidth="1"/>
    <col min="7339" max="7339" width="15.375" bestFit="1" customWidth="1"/>
    <col min="7340" max="7340" width="17.375" bestFit="1" customWidth="1"/>
    <col min="7341" max="7341" width="15.875" bestFit="1" customWidth="1"/>
    <col min="7342" max="7342" width="15.5" bestFit="1" customWidth="1"/>
    <col min="7343" max="7343" width="15.375" bestFit="1" customWidth="1"/>
    <col min="7344" max="7344" width="17.375" bestFit="1" customWidth="1"/>
    <col min="7345" max="7345" width="15.875" bestFit="1" customWidth="1"/>
    <col min="7346" max="7346" width="15.5" bestFit="1" customWidth="1"/>
    <col min="7347" max="7347" width="15.375" bestFit="1" customWidth="1"/>
    <col min="7348" max="7348" width="17.375" bestFit="1" customWidth="1"/>
    <col min="7349" max="7349" width="15.875" bestFit="1" customWidth="1"/>
    <col min="7350" max="7350" width="15.5" bestFit="1" customWidth="1"/>
    <col min="7351" max="7351" width="15.375" bestFit="1" customWidth="1"/>
    <col min="7352" max="7352" width="17.375" bestFit="1" customWidth="1"/>
    <col min="7353" max="7353" width="15.875" bestFit="1" customWidth="1"/>
    <col min="7354" max="7354" width="15.5" bestFit="1" customWidth="1"/>
    <col min="7355" max="7355" width="15.375" bestFit="1" customWidth="1"/>
    <col min="7356" max="7356" width="17.375" bestFit="1" customWidth="1"/>
    <col min="7357" max="7357" width="15.875" bestFit="1" customWidth="1"/>
    <col min="7358" max="7358" width="15.5" bestFit="1" customWidth="1"/>
    <col min="7359" max="7359" width="15.375" bestFit="1" customWidth="1"/>
    <col min="7360" max="7360" width="17.375" bestFit="1" customWidth="1"/>
    <col min="7361" max="7361" width="15.875" bestFit="1" customWidth="1"/>
    <col min="7362" max="7362" width="15.5" bestFit="1" customWidth="1"/>
    <col min="7363" max="7363" width="15.375" bestFit="1" customWidth="1"/>
    <col min="7364" max="7364" width="17.375" bestFit="1" customWidth="1"/>
    <col min="7365" max="7365" width="15.875" bestFit="1" customWidth="1"/>
    <col min="7366" max="7366" width="15.5" bestFit="1" customWidth="1"/>
    <col min="7367" max="7367" width="15.375" bestFit="1" customWidth="1"/>
    <col min="7368" max="7368" width="17.375" bestFit="1" customWidth="1"/>
    <col min="7369" max="7369" width="15.875" bestFit="1" customWidth="1"/>
    <col min="7370" max="7370" width="15.5" bestFit="1" customWidth="1"/>
    <col min="7371" max="7371" width="15.375" bestFit="1" customWidth="1"/>
    <col min="7372" max="7372" width="17.375" bestFit="1" customWidth="1"/>
    <col min="7373" max="7373" width="15.875" bestFit="1" customWidth="1"/>
    <col min="7374" max="7374" width="15.5" bestFit="1" customWidth="1"/>
    <col min="7375" max="7375" width="15.375" bestFit="1" customWidth="1"/>
    <col min="7376" max="7376" width="17.375" bestFit="1" customWidth="1"/>
    <col min="7377" max="7377" width="15.875" bestFit="1" customWidth="1"/>
    <col min="7378" max="7378" width="15.5" bestFit="1" customWidth="1"/>
    <col min="7379" max="7379" width="15.375" bestFit="1" customWidth="1"/>
    <col min="7380" max="7380" width="17.375" bestFit="1" customWidth="1"/>
    <col min="7381" max="7381" width="15.875" bestFit="1" customWidth="1"/>
    <col min="7382" max="7382" width="15.5" bestFit="1" customWidth="1"/>
    <col min="7383" max="7383" width="15.375" bestFit="1" customWidth="1"/>
    <col min="7384" max="7384" width="17.375" bestFit="1" customWidth="1"/>
    <col min="7385" max="7385" width="15.875" bestFit="1" customWidth="1"/>
    <col min="7386" max="7386" width="15.5" bestFit="1" customWidth="1"/>
    <col min="7387" max="7387" width="15.375" bestFit="1" customWidth="1"/>
    <col min="7388" max="7388" width="17.375" bestFit="1" customWidth="1"/>
    <col min="7389" max="7389" width="15.875" bestFit="1" customWidth="1"/>
    <col min="7390" max="7390" width="15.5" bestFit="1" customWidth="1"/>
    <col min="7391" max="7391" width="15.375" bestFit="1" customWidth="1"/>
    <col min="7392" max="7392" width="17.375" bestFit="1" customWidth="1"/>
    <col min="7393" max="7393" width="15.875" bestFit="1" customWidth="1"/>
    <col min="7394" max="7394" width="15.5" bestFit="1" customWidth="1"/>
    <col min="7395" max="7395" width="15.375" bestFit="1" customWidth="1"/>
    <col min="7396" max="7396" width="17.375" bestFit="1" customWidth="1"/>
    <col min="7397" max="7397" width="15.875" bestFit="1" customWidth="1"/>
    <col min="7398" max="7398" width="15.5" bestFit="1" customWidth="1"/>
    <col min="7399" max="7399" width="15.375" bestFit="1" customWidth="1"/>
    <col min="7400" max="7400" width="17.375" bestFit="1" customWidth="1"/>
    <col min="7401" max="7401" width="15.875" bestFit="1" customWidth="1"/>
    <col min="7402" max="7402" width="15.5" bestFit="1" customWidth="1"/>
    <col min="7403" max="7403" width="15.375" bestFit="1" customWidth="1"/>
    <col min="7404" max="7404" width="17.375" bestFit="1" customWidth="1"/>
    <col min="7405" max="7405" width="15.875" bestFit="1" customWidth="1"/>
    <col min="7406" max="7406" width="15.5" bestFit="1" customWidth="1"/>
    <col min="7407" max="7407" width="15.375" bestFit="1" customWidth="1"/>
    <col min="7408" max="7408" width="17.375" bestFit="1" customWidth="1"/>
    <col min="7409" max="7409" width="15.875" bestFit="1" customWidth="1"/>
    <col min="7410" max="7410" width="15.5" bestFit="1" customWidth="1"/>
    <col min="7411" max="7411" width="15.375" bestFit="1" customWidth="1"/>
    <col min="7412" max="7412" width="17.375" bestFit="1" customWidth="1"/>
    <col min="7413" max="7413" width="15.875" bestFit="1" customWidth="1"/>
    <col min="7414" max="7414" width="15.5" bestFit="1" customWidth="1"/>
    <col min="7415" max="7415" width="15.375" bestFit="1" customWidth="1"/>
    <col min="7416" max="7416" width="17.375" bestFit="1" customWidth="1"/>
    <col min="7417" max="7417" width="15.875" bestFit="1" customWidth="1"/>
    <col min="7418" max="7418" width="15.5" bestFit="1" customWidth="1"/>
    <col min="7419" max="7419" width="15.375" bestFit="1" customWidth="1"/>
    <col min="7420" max="7420" width="17.375" bestFit="1" customWidth="1"/>
    <col min="7421" max="7421" width="15.875" bestFit="1" customWidth="1"/>
    <col min="7422" max="7422" width="15.5" bestFit="1" customWidth="1"/>
    <col min="7423" max="7423" width="15.375" bestFit="1" customWidth="1"/>
    <col min="7424" max="7424" width="17.375" bestFit="1" customWidth="1"/>
    <col min="7425" max="7425" width="15.875" bestFit="1" customWidth="1"/>
    <col min="7426" max="7426" width="15.5" bestFit="1" customWidth="1"/>
    <col min="7427" max="7427" width="15.375" bestFit="1" customWidth="1"/>
    <col min="7428" max="7428" width="17.375" bestFit="1" customWidth="1"/>
    <col min="7429" max="7429" width="15.875" bestFit="1" customWidth="1"/>
    <col min="7430" max="7430" width="15.5" bestFit="1" customWidth="1"/>
    <col min="7431" max="7431" width="15.375" bestFit="1" customWidth="1"/>
    <col min="7432" max="7432" width="17.375" bestFit="1" customWidth="1"/>
    <col min="7433" max="7433" width="15.875" bestFit="1" customWidth="1"/>
    <col min="7434" max="7434" width="15.5" bestFit="1" customWidth="1"/>
    <col min="7435" max="7435" width="15.375" bestFit="1" customWidth="1"/>
    <col min="7436" max="7436" width="17.375" bestFit="1" customWidth="1"/>
    <col min="7437" max="7437" width="15.875" bestFit="1" customWidth="1"/>
    <col min="7438" max="7438" width="15.5" bestFit="1" customWidth="1"/>
    <col min="7439" max="7439" width="15.375" bestFit="1" customWidth="1"/>
    <col min="7440" max="7440" width="17.375" bestFit="1" customWidth="1"/>
    <col min="7441" max="7441" width="15.875" bestFit="1" customWidth="1"/>
    <col min="7442" max="7442" width="15.5" bestFit="1" customWidth="1"/>
    <col min="7443" max="7443" width="15.375" bestFit="1" customWidth="1"/>
    <col min="7444" max="7444" width="17.375" bestFit="1" customWidth="1"/>
    <col min="7445" max="7445" width="15.875" bestFit="1" customWidth="1"/>
    <col min="7446" max="7446" width="15.5" bestFit="1" customWidth="1"/>
    <col min="7447" max="7447" width="15.375" bestFit="1" customWidth="1"/>
    <col min="7448" max="7448" width="17.375" bestFit="1" customWidth="1"/>
    <col min="7449" max="7449" width="15.875" bestFit="1" customWidth="1"/>
    <col min="7450" max="7450" width="15.5" bestFit="1" customWidth="1"/>
    <col min="7451" max="7451" width="15.375" bestFit="1" customWidth="1"/>
    <col min="7452" max="7452" width="17.375" bestFit="1" customWidth="1"/>
    <col min="7453" max="7453" width="15.875" bestFit="1" customWidth="1"/>
    <col min="7454" max="7454" width="15.5" bestFit="1" customWidth="1"/>
    <col min="7455" max="7455" width="15.375" bestFit="1" customWidth="1"/>
    <col min="7456" max="7456" width="17.375" bestFit="1" customWidth="1"/>
    <col min="7457" max="7457" width="15.875" bestFit="1" customWidth="1"/>
    <col min="7458" max="7458" width="15.5" bestFit="1" customWidth="1"/>
    <col min="7459" max="7459" width="15.375" bestFit="1" customWidth="1"/>
    <col min="7460" max="7460" width="17.375" bestFit="1" customWidth="1"/>
    <col min="7461" max="7461" width="15.875" bestFit="1" customWidth="1"/>
    <col min="7462" max="7462" width="15.5" bestFit="1" customWidth="1"/>
    <col min="7463" max="7463" width="15.375" bestFit="1" customWidth="1"/>
    <col min="7464" max="7464" width="17.375" bestFit="1" customWidth="1"/>
    <col min="7465" max="7465" width="15.875" bestFit="1" customWidth="1"/>
    <col min="7466" max="7466" width="15.5" bestFit="1" customWidth="1"/>
    <col min="7467" max="7467" width="15.375" bestFit="1" customWidth="1"/>
    <col min="7468" max="7468" width="17.375" bestFit="1" customWidth="1"/>
    <col min="7469" max="7469" width="15.875" bestFit="1" customWidth="1"/>
    <col min="7470" max="7470" width="15.5" bestFit="1" customWidth="1"/>
    <col min="7471" max="7471" width="15.375" bestFit="1" customWidth="1"/>
    <col min="7472" max="7472" width="17.375" bestFit="1" customWidth="1"/>
    <col min="7473" max="7473" width="15.875" bestFit="1" customWidth="1"/>
    <col min="7474" max="7474" width="15.5" bestFit="1" customWidth="1"/>
    <col min="7475" max="7475" width="15.375" bestFit="1" customWidth="1"/>
    <col min="7476" max="7476" width="17.375" bestFit="1" customWidth="1"/>
    <col min="7477" max="7477" width="15.875" bestFit="1" customWidth="1"/>
    <col min="7478" max="7478" width="15.5" bestFit="1" customWidth="1"/>
    <col min="7479" max="7479" width="15.375" bestFit="1" customWidth="1"/>
    <col min="7480" max="7480" width="17.375" bestFit="1" customWidth="1"/>
    <col min="7481" max="7481" width="15.875" bestFit="1" customWidth="1"/>
    <col min="7482" max="7482" width="15.5" bestFit="1" customWidth="1"/>
    <col min="7483" max="7483" width="15.375" bestFit="1" customWidth="1"/>
    <col min="7484" max="7484" width="17.375" bestFit="1" customWidth="1"/>
    <col min="7485" max="7485" width="15.875" bestFit="1" customWidth="1"/>
    <col min="7486" max="7486" width="15.5" bestFit="1" customWidth="1"/>
    <col min="7487" max="7487" width="15.375" bestFit="1" customWidth="1"/>
    <col min="7488" max="7488" width="17.375" bestFit="1" customWidth="1"/>
    <col min="7489" max="7489" width="15.875" bestFit="1" customWidth="1"/>
    <col min="7490" max="7490" width="15.5" bestFit="1" customWidth="1"/>
    <col min="7491" max="7491" width="15.375" bestFit="1" customWidth="1"/>
    <col min="7492" max="7492" width="17.375" bestFit="1" customWidth="1"/>
    <col min="7493" max="7493" width="15.875" bestFit="1" customWidth="1"/>
    <col min="7494" max="7494" width="15.5" bestFit="1" customWidth="1"/>
    <col min="7495" max="7495" width="15.375" bestFit="1" customWidth="1"/>
    <col min="7496" max="7496" width="17.375" bestFit="1" customWidth="1"/>
    <col min="7497" max="7497" width="15.875" bestFit="1" customWidth="1"/>
    <col min="7498" max="7498" width="15.5" bestFit="1" customWidth="1"/>
    <col min="7499" max="7499" width="15.375" bestFit="1" customWidth="1"/>
    <col min="7500" max="7500" width="17.375" bestFit="1" customWidth="1"/>
    <col min="7501" max="7501" width="15.875" bestFit="1" customWidth="1"/>
    <col min="7502" max="7502" width="15.5" bestFit="1" customWidth="1"/>
    <col min="7503" max="7503" width="15.375" bestFit="1" customWidth="1"/>
    <col min="7504" max="7504" width="17.375" bestFit="1" customWidth="1"/>
    <col min="7505" max="7505" width="15.875" bestFit="1" customWidth="1"/>
    <col min="7506" max="7506" width="15.5" bestFit="1" customWidth="1"/>
    <col min="7507" max="7507" width="15.375" bestFit="1" customWidth="1"/>
    <col min="7508" max="7508" width="17.375" bestFit="1" customWidth="1"/>
    <col min="7509" max="7509" width="15.875" bestFit="1" customWidth="1"/>
    <col min="7510" max="7510" width="15.5" bestFit="1" customWidth="1"/>
    <col min="7511" max="7511" width="15.375" bestFit="1" customWidth="1"/>
    <col min="7512" max="7512" width="17.375" bestFit="1" customWidth="1"/>
    <col min="7513" max="7513" width="15.875" bestFit="1" customWidth="1"/>
    <col min="7514" max="7514" width="15.5" bestFit="1" customWidth="1"/>
    <col min="7515" max="7515" width="15.375" bestFit="1" customWidth="1"/>
    <col min="7516" max="7516" width="17.375" bestFit="1" customWidth="1"/>
    <col min="7517" max="7517" width="15.875" bestFit="1" customWidth="1"/>
    <col min="7518" max="7518" width="15.5" bestFit="1" customWidth="1"/>
    <col min="7519" max="7519" width="15.375" bestFit="1" customWidth="1"/>
    <col min="7520" max="7520" width="17.375" bestFit="1" customWidth="1"/>
    <col min="7521" max="7521" width="15.875" bestFit="1" customWidth="1"/>
    <col min="7522" max="7522" width="15.5" bestFit="1" customWidth="1"/>
    <col min="7523" max="7523" width="15.375" bestFit="1" customWidth="1"/>
    <col min="7524" max="7524" width="17.375" bestFit="1" customWidth="1"/>
    <col min="7525" max="7525" width="15.875" bestFit="1" customWidth="1"/>
    <col min="7526" max="7526" width="15.5" bestFit="1" customWidth="1"/>
    <col min="7527" max="7527" width="15.375" bestFit="1" customWidth="1"/>
    <col min="7528" max="7528" width="17.375" bestFit="1" customWidth="1"/>
    <col min="7529" max="7529" width="15.875" bestFit="1" customWidth="1"/>
    <col min="7530" max="7530" width="15.5" bestFit="1" customWidth="1"/>
    <col min="7531" max="7531" width="15.375" bestFit="1" customWidth="1"/>
    <col min="7532" max="7532" width="17.375" bestFit="1" customWidth="1"/>
    <col min="7533" max="7533" width="15.875" bestFit="1" customWidth="1"/>
    <col min="7534" max="7534" width="15.5" bestFit="1" customWidth="1"/>
    <col min="7535" max="7535" width="15.375" bestFit="1" customWidth="1"/>
    <col min="7536" max="7536" width="17.375" bestFit="1" customWidth="1"/>
    <col min="7537" max="7537" width="15.875" bestFit="1" customWidth="1"/>
    <col min="7538" max="7538" width="15.5" bestFit="1" customWidth="1"/>
    <col min="7539" max="7539" width="15.375" bestFit="1" customWidth="1"/>
    <col min="7540" max="7540" width="17.375" bestFit="1" customWidth="1"/>
    <col min="7541" max="7541" width="15.875" bestFit="1" customWidth="1"/>
    <col min="7542" max="7542" width="15.5" bestFit="1" customWidth="1"/>
    <col min="7543" max="7543" width="15.375" bestFit="1" customWidth="1"/>
    <col min="7544" max="7544" width="17.375" bestFit="1" customWidth="1"/>
    <col min="7545" max="7545" width="15.875" bestFit="1" customWidth="1"/>
    <col min="7546" max="7546" width="15.5" bestFit="1" customWidth="1"/>
    <col min="7547" max="7547" width="15.375" bestFit="1" customWidth="1"/>
    <col min="7548" max="7548" width="17.375" bestFit="1" customWidth="1"/>
    <col min="7549" max="7549" width="15.875" bestFit="1" customWidth="1"/>
    <col min="7550" max="7550" width="15.5" bestFit="1" customWidth="1"/>
    <col min="7551" max="7551" width="15.375" bestFit="1" customWidth="1"/>
    <col min="7552" max="7552" width="17.375" bestFit="1" customWidth="1"/>
    <col min="7553" max="7553" width="15.875" bestFit="1" customWidth="1"/>
    <col min="7554" max="7554" width="15.5" bestFit="1" customWidth="1"/>
    <col min="7555" max="7555" width="15.375" bestFit="1" customWidth="1"/>
    <col min="7556" max="7556" width="17.375" bestFit="1" customWidth="1"/>
    <col min="7557" max="7557" width="15.875" bestFit="1" customWidth="1"/>
    <col min="7558" max="7558" width="15.5" bestFit="1" customWidth="1"/>
    <col min="7559" max="7559" width="15.375" bestFit="1" customWidth="1"/>
    <col min="7560" max="7560" width="17.375" bestFit="1" customWidth="1"/>
    <col min="7561" max="7561" width="15.875" bestFit="1" customWidth="1"/>
    <col min="7562" max="7562" width="15.5" bestFit="1" customWidth="1"/>
    <col min="7563" max="7563" width="15.375" bestFit="1" customWidth="1"/>
    <col min="7564" max="7564" width="17.375" bestFit="1" customWidth="1"/>
    <col min="7565" max="7565" width="15.875" bestFit="1" customWidth="1"/>
    <col min="7566" max="7566" width="15.5" bestFit="1" customWidth="1"/>
    <col min="7567" max="7567" width="15.375" bestFit="1" customWidth="1"/>
    <col min="7568" max="7568" width="17.375" bestFit="1" customWidth="1"/>
    <col min="7569" max="7569" width="15.875" bestFit="1" customWidth="1"/>
    <col min="7570" max="7570" width="15.5" bestFit="1" customWidth="1"/>
    <col min="7571" max="7571" width="15.375" bestFit="1" customWidth="1"/>
    <col min="7572" max="7572" width="17.375" bestFit="1" customWidth="1"/>
    <col min="7573" max="7573" width="15.875" bestFit="1" customWidth="1"/>
    <col min="7574" max="7574" width="15.5" bestFit="1" customWidth="1"/>
    <col min="7575" max="7575" width="15.375" bestFit="1" customWidth="1"/>
    <col min="7576" max="7576" width="17.375" bestFit="1" customWidth="1"/>
    <col min="7577" max="7577" width="15.875" bestFit="1" customWidth="1"/>
    <col min="7578" max="7578" width="15.5" bestFit="1" customWidth="1"/>
    <col min="7579" max="7579" width="15.375" bestFit="1" customWidth="1"/>
    <col min="7580" max="7580" width="17.375" bestFit="1" customWidth="1"/>
    <col min="7581" max="7581" width="15.875" bestFit="1" customWidth="1"/>
    <col min="7582" max="7582" width="15.5" bestFit="1" customWidth="1"/>
    <col min="7583" max="7583" width="15.375" bestFit="1" customWidth="1"/>
    <col min="7584" max="7584" width="17.375" bestFit="1" customWidth="1"/>
    <col min="7585" max="7585" width="15.875" bestFit="1" customWidth="1"/>
    <col min="7586" max="7586" width="15.5" bestFit="1" customWidth="1"/>
    <col min="7587" max="7587" width="15.375" bestFit="1" customWidth="1"/>
    <col min="7588" max="7588" width="17.375" bestFit="1" customWidth="1"/>
    <col min="7589" max="7589" width="15.875" bestFit="1" customWidth="1"/>
    <col min="7590" max="7590" width="15.5" bestFit="1" customWidth="1"/>
    <col min="7591" max="7591" width="15.375" bestFit="1" customWidth="1"/>
    <col min="7592" max="7592" width="17.375" bestFit="1" customWidth="1"/>
    <col min="7593" max="7593" width="15.875" bestFit="1" customWidth="1"/>
    <col min="7594" max="7594" width="15.5" bestFit="1" customWidth="1"/>
    <col min="7595" max="7595" width="15.375" bestFit="1" customWidth="1"/>
    <col min="7596" max="7596" width="17.375" bestFit="1" customWidth="1"/>
    <col min="7597" max="7597" width="15.875" bestFit="1" customWidth="1"/>
    <col min="7598" max="7598" width="15.5" bestFit="1" customWidth="1"/>
    <col min="7599" max="7599" width="15.375" bestFit="1" customWidth="1"/>
    <col min="7600" max="7600" width="17.375" bestFit="1" customWidth="1"/>
    <col min="7601" max="7601" width="15.875" bestFit="1" customWidth="1"/>
    <col min="7602" max="7602" width="15.5" bestFit="1" customWidth="1"/>
    <col min="7603" max="7603" width="15.375" bestFit="1" customWidth="1"/>
    <col min="7604" max="7604" width="17.375" bestFit="1" customWidth="1"/>
    <col min="7605" max="7605" width="15.875" bestFit="1" customWidth="1"/>
    <col min="7606" max="7606" width="15.5" bestFit="1" customWidth="1"/>
    <col min="7607" max="7607" width="15.375" bestFit="1" customWidth="1"/>
    <col min="7608" max="7608" width="17.375" bestFit="1" customWidth="1"/>
    <col min="7609" max="7609" width="15.875" bestFit="1" customWidth="1"/>
    <col min="7610" max="7610" width="15.5" bestFit="1" customWidth="1"/>
    <col min="7611" max="7611" width="15.375" bestFit="1" customWidth="1"/>
    <col min="7612" max="7612" width="17.375" bestFit="1" customWidth="1"/>
    <col min="7613" max="7613" width="15.875" bestFit="1" customWidth="1"/>
    <col min="7614" max="7614" width="15.5" bestFit="1" customWidth="1"/>
    <col min="7615" max="7615" width="15.375" bestFit="1" customWidth="1"/>
    <col min="7616" max="7616" width="17.375" bestFit="1" customWidth="1"/>
    <col min="7617" max="7617" width="15.875" bestFit="1" customWidth="1"/>
    <col min="7618" max="7618" width="15.5" bestFit="1" customWidth="1"/>
    <col min="7619" max="7619" width="15.375" bestFit="1" customWidth="1"/>
    <col min="7620" max="7620" width="17.375" bestFit="1" customWidth="1"/>
    <col min="7621" max="7621" width="15.875" bestFit="1" customWidth="1"/>
    <col min="7622" max="7622" width="15.5" bestFit="1" customWidth="1"/>
    <col min="7623" max="7623" width="15.375" bestFit="1" customWidth="1"/>
    <col min="7624" max="7624" width="17.375" bestFit="1" customWidth="1"/>
    <col min="7625" max="7625" width="15.875" bestFit="1" customWidth="1"/>
    <col min="7626" max="7626" width="15.5" bestFit="1" customWidth="1"/>
    <col min="7627" max="7627" width="15.375" bestFit="1" customWidth="1"/>
    <col min="7628" max="7628" width="17.375" bestFit="1" customWidth="1"/>
    <col min="7629" max="7629" width="15.875" bestFit="1" customWidth="1"/>
    <col min="7630" max="7630" width="15.5" bestFit="1" customWidth="1"/>
    <col min="7631" max="7631" width="15.375" bestFit="1" customWidth="1"/>
    <col min="7632" max="7632" width="17.375" bestFit="1" customWidth="1"/>
    <col min="7633" max="7633" width="15.875" bestFit="1" customWidth="1"/>
    <col min="7634" max="7634" width="15.5" bestFit="1" customWidth="1"/>
    <col min="7635" max="7635" width="15.375" bestFit="1" customWidth="1"/>
    <col min="7636" max="7636" width="17.375" bestFit="1" customWidth="1"/>
    <col min="7637" max="7637" width="15.875" bestFit="1" customWidth="1"/>
    <col min="7638" max="7638" width="15.5" bestFit="1" customWidth="1"/>
    <col min="7639" max="7639" width="15.375" bestFit="1" customWidth="1"/>
    <col min="7640" max="7640" width="17.375" bestFit="1" customWidth="1"/>
    <col min="7641" max="7641" width="15.875" bestFit="1" customWidth="1"/>
    <col min="7642" max="7642" width="15.5" bestFit="1" customWidth="1"/>
    <col min="7643" max="7643" width="15.375" bestFit="1" customWidth="1"/>
    <col min="7644" max="7644" width="17.375" bestFit="1" customWidth="1"/>
    <col min="7645" max="7645" width="15.875" bestFit="1" customWidth="1"/>
    <col min="7646" max="7646" width="15.5" bestFit="1" customWidth="1"/>
    <col min="7647" max="7647" width="15.375" bestFit="1" customWidth="1"/>
    <col min="7648" max="7648" width="17.375" bestFit="1" customWidth="1"/>
    <col min="7649" max="7649" width="15.875" bestFit="1" customWidth="1"/>
    <col min="7650" max="7650" width="15.5" bestFit="1" customWidth="1"/>
    <col min="7651" max="7651" width="15.375" bestFit="1" customWidth="1"/>
    <col min="7652" max="7652" width="17.375" bestFit="1" customWidth="1"/>
    <col min="7653" max="7653" width="15.875" bestFit="1" customWidth="1"/>
    <col min="7654" max="7654" width="15.5" bestFit="1" customWidth="1"/>
    <col min="7655" max="7655" width="15.375" bestFit="1" customWidth="1"/>
    <col min="7656" max="7656" width="17.375" bestFit="1" customWidth="1"/>
    <col min="7657" max="7657" width="15.875" bestFit="1" customWidth="1"/>
    <col min="7658" max="7658" width="15.5" bestFit="1" customWidth="1"/>
    <col min="7659" max="7659" width="15.375" bestFit="1" customWidth="1"/>
    <col min="7660" max="7660" width="17.375" bestFit="1" customWidth="1"/>
    <col min="7661" max="7661" width="15.875" bestFit="1" customWidth="1"/>
    <col min="7662" max="7662" width="15.5" bestFit="1" customWidth="1"/>
    <col min="7663" max="7663" width="15.375" bestFit="1" customWidth="1"/>
    <col min="7664" max="7664" width="17.375" bestFit="1" customWidth="1"/>
    <col min="7665" max="7665" width="15.875" bestFit="1" customWidth="1"/>
    <col min="7666" max="7666" width="15.5" bestFit="1" customWidth="1"/>
    <col min="7667" max="7667" width="15.375" bestFit="1" customWidth="1"/>
    <col min="7668" max="7668" width="17.375" bestFit="1" customWidth="1"/>
    <col min="7669" max="7669" width="15.875" bestFit="1" customWidth="1"/>
    <col min="7670" max="7670" width="15.5" bestFit="1" customWidth="1"/>
    <col min="7671" max="7671" width="15.375" bestFit="1" customWidth="1"/>
    <col min="7672" max="7672" width="17.375" bestFit="1" customWidth="1"/>
    <col min="7673" max="7673" width="15.875" bestFit="1" customWidth="1"/>
    <col min="7674" max="7674" width="15.5" bestFit="1" customWidth="1"/>
    <col min="7675" max="7675" width="15.375" bestFit="1" customWidth="1"/>
    <col min="7676" max="7676" width="17.375" bestFit="1" customWidth="1"/>
    <col min="7677" max="7677" width="15.875" bestFit="1" customWidth="1"/>
    <col min="7678" max="7678" width="15.5" bestFit="1" customWidth="1"/>
    <col min="7679" max="7679" width="15.375" bestFit="1" customWidth="1"/>
    <col min="7680" max="7680" width="17.375" bestFit="1" customWidth="1"/>
    <col min="7681" max="7681" width="15.875" bestFit="1" customWidth="1"/>
    <col min="7682" max="7682" width="15.5" bestFit="1" customWidth="1"/>
    <col min="7683" max="7683" width="15.375" bestFit="1" customWidth="1"/>
    <col min="7684" max="7684" width="17.375" bestFit="1" customWidth="1"/>
    <col min="7685" max="7685" width="15.875" bestFit="1" customWidth="1"/>
    <col min="7686" max="7686" width="15.5" bestFit="1" customWidth="1"/>
    <col min="7687" max="7687" width="15.375" bestFit="1" customWidth="1"/>
    <col min="7688" max="7688" width="17.375" bestFit="1" customWidth="1"/>
    <col min="7689" max="7689" width="15.875" bestFit="1" customWidth="1"/>
    <col min="7690" max="7690" width="15.5" bestFit="1" customWidth="1"/>
    <col min="7691" max="7691" width="15.375" bestFit="1" customWidth="1"/>
    <col min="7692" max="7692" width="17.375" bestFit="1" customWidth="1"/>
    <col min="7693" max="7693" width="15.875" bestFit="1" customWidth="1"/>
    <col min="7694" max="7694" width="15.5" bestFit="1" customWidth="1"/>
    <col min="7695" max="7695" width="15.375" bestFit="1" customWidth="1"/>
    <col min="7696" max="7696" width="17.375" bestFit="1" customWidth="1"/>
    <col min="7697" max="7697" width="15.875" bestFit="1" customWidth="1"/>
    <col min="7698" max="7698" width="15.5" bestFit="1" customWidth="1"/>
    <col min="7699" max="7699" width="15.375" bestFit="1" customWidth="1"/>
    <col min="7700" max="7700" width="17.375" bestFit="1" customWidth="1"/>
    <col min="7701" max="7701" width="15.875" bestFit="1" customWidth="1"/>
    <col min="7702" max="7702" width="15.5" bestFit="1" customWidth="1"/>
    <col min="7703" max="7703" width="15.375" bestFit="1" customWidth="1"/>
    <col min="7704" max="7704" width="17.375" bestFit="1" customWidth="1"/>
    <col min="7705" max="7705" width="15.875" bestFit="1" customWidth="1"/>
    <col min="7706" max="7706" width="15.5" bestFit="1" customWidth="1"/>
    <col min="7707" max="7707" width="15.375" bestFit="1" customWidth="1"/>
    <col min="7708" max="7708" width="17.375" bestFit="1" customWidth="1"/>
    <col min="7709" max="7709" width="15.875" bestFit="1" customWidth="1"/>
    <col min="7710" max="7710" width="15.5" bestFit="1" customWidth="1"/>
    <col min="7711" max="7711" width="15.375" bestFit="1" customWidth="1"/>
    <col min="7712" max="7712" width="17.375" bestFit="1" customWidth="1"/>
    <col min="7713" max="7713" width="15.875" bestFit="1" customWidth="1"/>
    <col min="7714" max="7714" width="15.5" bestFit="1" customWidth="1"/>
    <col min="7715" max="7715" width="15.375" bestFit="1" customWidth="1"/>
    <col min="7716" max="7716" width="17.375" bestFit="1" customWidth="1"/>
    <col min="7717" max="7717" width="15.875" bestFit="1" customWidth="1"/>
    <col min="7718" max="7718" width="15.5" bestFit="1" customWidth="1"/>
    <col min="7719" max="7719" width="15.375" bestFit="1" customWidth="1"/>
    <col min="7720" max="7720" width="17.375" bestFit="1" customWidth="1"/>
    <col min="7721" max="7721" width="15.875" bestFit="1" customWidth="1"/>
    <col min="7722" max="7722" width="15.5" bestFit="1" customWidth="1"/>
    <col min="7723" max="7723" width="15.375" bestFit="1" customWidth="1"/>
    <col min="7724" max="7724" width="17.375" bestFit="1" customWidth="1"/>
    <col min="7725" max="7725" width="15.875" bestFit="1" customWidth="1"/>
    <col min="7726" max="7726" width="15.5" bestFit="1" customWidth="1"/>
    <col min="7727" max="7727" width="15.375" bestFit="1" customWidth="1"/>
    <col min="7728" max="7728" width="17.375" bestFit="1" customWidth="1"/>
    <col min="7729" max="7729" width="15.875" bestFit="1" customWidth="1"/>
    <col min="7730" max="7730" width="15.5" bestFit="1" customWidth="1"/>
    <col min="7731" max="7731" width="15.375" bestFit="1" customWidth="1"/>
    <col min="7732" max="7732" width="17.375" bestFit="1" customWidth="1"/>
    <col min="7733" max="7733" width="15.875" bestFit="1" customWidth="1"/>
    <col min="7734" max="7734" width="15.5" bestFit="1" customWidth="1"/>
    <col min="7735" max="7735" width="15.375" bestFit="1" customWidth="1"/>
    <col min="7736" max="7736" width="17.375" bestFit="1" customWidth="1"/>
    <col min="7737" max="7737" width="15.875" bestFit="1" customWidth="1"/>
    <col min="7738" max="7738" width="15.5" bestFit="1" customWidth="1"/>
    <col min="7739" max="7739" width="15.375" bestFit="1" customWidth="1"/>
    <col min="7740" max="7740" width="17.375" bestFit="1" customWidth="1"/>
    <col min="7741" max="7741" width="15.875" bestFit="1" customWidth="1"/>
    <col min="7742" max="7742" width="15.5" bestFit="1" customWidth="1"/>
    <col min="7743" max="7743" width="15.375" bestFit="1" customWidth="1"/>
    <col min="7744" max="7744" width="17.375" bestFit="1" customWidth="1"/>
    <col min="7745" max="7745" width="15.875" bestFit="1" customWidth="1"/>
    <col min="7746" max="7746" width="15.5" bestFit="1" customWidth="1"/>
    <col min="7747" max="7747" width="15.375" bestFit="1" customWidth="1"/>
    <col min="7748" max="7748" width="17.375" bestFit="1" customWidth="1"/>
    <col min="7749" max="7749" width="15.875" bestFit="1" customWidth="1"/>
    <col min="7750" max="7750" width="15.5" bestFit="1" customWidth="1"/>
    <col min="7751" max="7751" width="15.375" bestFit="1" customWidth="1"/>
    <col min="7752" max="7752" width="17.375" bestFit="1" customWidth="1"/>
    <col min="7753" max="7753" width="15.875" bestFit="1" customWidth="1"/>
    <col min="7754" max="7754" width="15.5" bestFit="1" customWidth="1"/>
    <col min="7755" max="7755" width="15.375" bestFit="1" customWidth="1"/>
    <col min="7756" max="7756" width="17.375" bestFit="1" customWidth="1"/>
    <col min="7757" max="7757" width="15.875" bestFit="1" customWidth="1"/>
    <col min="7758" max="7758" width="15.5" bestFit="1" customWidth="1"/>
    <col min="7759" max="7759" width="15.375" bestFit="1" customWidth="1"/>
    <col min="7760" max="7760" width="17.375" bestFit="1" customWidth="1"/>
    <col min="7761" max="7761" width="15.875" bestFit="1" customWidth="1"/>
    <col min="7762" max="7762" width="15.5" bestFit="1" customWidth="1"/>
    <col min="7763" max="7763" width="15.375" bestFit="1" customWidth="1"/>
    <col min="7764" max="7764" width="17.375" bestFit="1" customWidth="1"/>
    <col min="7765" max="7765" width="15.875" bestFit="1" customWidth="1"/>
    <col min="7766" max="7766" width="15.5" bestFit="1" customWidth="1"/>
    <col min="7767" max="7767" width="15.375" bestFit="1" customWidth="1"/>
    <col min="7768" max="7768" width="17.375" bestFit="1" customWidth="1"/>
    <col min="7769" max="7769" width="15.875" bestFit="1" customWidth="1"/>
    <col min="7770" max="7770" width="15.5" bestFit="1" customWidth="1"/>
    <col min="7771" max="7771" width="15.375" bestFit="1" customWidth="1"/>
    <col min="7772" max="7772" width="17.375" bestFit="1" customWidth="1"/>
    <col min="7773" max="7773" width="15.875" bestFit="1" customWidth="1"/>
    <col min="7774" max="7774" width="15.5" bestFit="1" customWidth="1"/>
    <col min="7775" max="7775" width="15.375" bestFit="1" customWidth="1"/>
    <col min="7776" max="7776" width="17.375" bestFit="1" customWidth="1"/>
    <col min="7777" max="7777" width="15.875" bestFit="1" customWidth="1"/>
    <col min="7778" max="7778" width="15.5" bestFit="1" customWidth="1"/>
    <col min="7779" max="7779" width="15.375" bestFit="1" customWidth="1"/>
    <col min="7780" max="7780" width="17.375" bestFit="1" customWidth="1"/>
    <col min="7781" max="7781" width="15.875" bestFit="1" customWidth="1"/>
    <col min="7782" max="7782" width="15.5" bestFit="1" customWidth="1"/>
    <col min="7783" max="7783" width="15.375" bestFit="1" customWidth="1"/>
    <col min="7784" max="7784" width="17.375" bestFit="1" customWidth="1"/>
    <col min="7785" max="7785" width="15.875" bestFit="1" customWidth="1"/>
    <col min="7786" max="7786" width="15.5" bestFit="1" customWidth="1"/>
    <col min="7787" max="7787" width="15.375" bestFit="1" customWidth="1"/>
    <col min="7788" max="7788" width="17.375" bestFit="1" customWidth="1"/>
    <col min="7789" max="7789" width="15.875" bestFit="1" customWidth="1"/>
    <col min="7790" max="7790" width="15.5" bestFit="1" customWidth="1"/>
    <col min="7791" max="7791" width="15.375" bestFit="1" customWidth="1"/>
    <col min="7792" max="7792" width="17.375" bestFit="1" customWidth="1"/>
    <col min="7793" max="7793" width="15.875" bestFit="1" customWidth="1"/>
    <col min="7794" max="7794" width="15.5" bestFit="1" customWidth="1"/>
    <col min="7795" max="7795" width="15.375" bestFit="1" customWidth="1"/>
    <col min="7796" max="7796" width="17.375" bestFit="1" customWidth="1"/>
    <col min="7797" max="7797" width="15.875" bestFit="1" customWidth="1"/>
    <col min="7798" max="7798" width="15.5" bestFit="1" customWidth="1"/>
    <col min="7799" max="7799" width="15.375" bestFit="1" customWidth="1"/>
    <col min="7800" max="7800" width="17.375" bestFit="1" customWidth="1"/>
    <col min="7801" max="7801" width="15.875" bestFit="1" customWidth="1"/>
    <col min="7802" max="7802" width="15.5" bestFit="1" customWidth="1"/>
    <col min="7803" max="7803" width="15.375" bestFit="1" customWidth="1"/>
    <col min="7804" max="7804" width="17.375" bestFit="1" customWidth="1"/>
    <col min="7805" max="7805" width="15.875" bestFit="1" customWidth="1"/>
    <col min="7806" max="7806" width="15.5" bestFit="1" customWidth="1"/>
    <col min="7807" max="7807" width="15.375" bestFit="1" customWidth="1"/>
    <col min="7808" max="7808" width="17.375" bestFit="1" customWidth="1"/>
    <col min="7809" max="7809" width="15.875" bestFit="1" customWidth="1"/>
    <col min="7810" max="7810" width="15.5" bestFit="1" customWidth="1"/>
    <col min="7811" max="7811" width="15.375" bestFit="1" customWidth="1"/>
    <col min="7812" max="7812" width="17.375" bestFit="1" customWidth="1"/>
    <col min="7813" max="7813" width="15.875" bestFit="1" customWidth="1"/>
    <col min="7814" max="7814" width="15.5" bestFit="1" customWidth="1"/>
    <col min="7815" max="7815" width="15.375" bestFit="1" customWidth="1"/>
    <col min="7816" max="7816" width="17.375" bestFit="1" customWidth="1"/>
    <col min="7817" max="7817" width="15.875" bestFit="1" customWidth="1"/>
    <col min="7818" max="7818" width="15.5" bestFit="1" customWidth="1"/>
    <col min="7819" max="7819" width="15.375" bestFit="1" customWidth="1"/>
    <col min="7820" max="7820" width="17.375" bestFit="1" customWidth="1"/>
    <col min="7821" max="7821" width="15.875" bestFit="1" customWidth="1"/>
    <col min="7822" max="7822" width="15.5" bestFit="1" customWidth="1"/>
    <col min="7823" max="7823" width="15.375" bestFit="1" customWidth="1"/>
    <col min="7824" max="7824" width="17.375" bestFit="1" customWidth="1"/>
    <col min="7825" max="7825" width="15.875" bestFit="1" customWidth="1"/>
    <col min="7826" max="7826" width="15.5" bestFit="1" customWidth="1"/>
    <col min="7827" max="7827" width="15.375" bestFit="1" customWidth="1"/>
    <col min="7828" max="7828" width="17.375" bestFit="1" customWidth="1"/>
    <col min="7829" max="7829" width="15.875" bestFit="1" customWidth="1"/>
    <col min="7830" max="7830" width="15.5" bestFit="1" customWidth="1"/>
    <col min="7831" max="7831" width="15.375" bestFit="1" customWidth="1"/>
    <col min="7832" max="7832" width="17.375" bestFit="1" customWidth="1"/>
    <col min="7833" max="7833" width="15.875" bestFit="1" customWidth="1"/>
    <col min="7834" max="7834" width="15.5" bestFit="1" customWidth="1"/>
    <col min="7835" max="7835" width="15.375" bestFit="1" customWidth="1"/>
    <col min="7836" max="7836" width="17.375" bestFit="1" customWidth="1"/>
    <col min="7837" max="7837" width="15.875" bestFit="1" customWidth="1"/>
    <col min="7838" max="7838" width="15.5" bestFit="1" customWidth="1"/>
    <col min="7839" max="7839" width="15.375" bestFit="1" customWidth="1"/>
    <col min="7840" max="7840" width="17.375" bestFit="1" customWidth="1"/>
    <col min="7841" max="7841" width="15.875" bestFit="1" customWidth="1"/>
    <col min="7842" max="7842" width="15.5" bestFit="1" customWidth="1"/>
    <col min="7843" max="7843" width="15.375" bestFit="1" customWidth="1"/>
    <col min="7844" max="7844" width="17.375" bestFit="1" customWidth="1"/>
    <col min="7845" max="7845" width="15.875" bestFit="1" customWidth="1"/>
    <col min="7846" max="7846" width="15.5" bestFit="1" customWidth="1"/>
    <col min="7847" max="7847" width="15.375" bestFit="1" customWidth="1"/>
    <col min="7848" max="7848" width="17.375" bestFit="1" customWidth="1"/>
    <col min="7849" max="7849" width="15.875" bestFit="1" customWidth="1"/>
    <col min="7850" max="7850" width="15.5" bestFit="1" customWidth="1"/>
    <col min="7851" max="7851" width="15.375" bestFit="1" customWidth="1"/>
    <col min="7852" max="7852" width="17.375" bestFit="1" customWidth="1"/>
    <col min="7853" max="7853" width="15.875" bestFit="1" customWidth="1"/>
    <col min="7854" max="7854" width="15.5" bestFit="1" customWidth="1"/>
    <col min="7855" max="7855" width="15.375" bestFit="1" customWidth="1"/>
    <col min="7856" max="7856" width="17.375" bestFit="1" customWidth="1"/>
    <col min="7857" max="7857" width="15.875" bestFit="1" customWidth="1"/>
    <col min="7858" max="7858" width="15.5" bestFit="1" customWidth="1"/>
    <col min="7859" max="7859" width="15.375" bestFit="1" customWidth="1"/>
    <col min="7860" max="7860" width="17.375" bestFit="1" customWidth="1"/>
    <col min="7861" max="7861" width="15.875" bestFit="1" customWidth="1"/>
    <col min="7862" max="7862" width="15.5" bestFit="1" customWidth="1"/>
    <col min="7863" max="7863" width="15.375" bestFit="1" customWidth="1"/>
    <col min="7864" max="7864" width="17.375" bestFit="1" customWidth="1"/>
    <col min="7865" max="7865" width="15.875" bestFit="1" customWidth="1"/>
    <col min="7866" max="7866" width="15.5" bestFit="1" customWidth="1"/>
    <col min="7867" max="7867" width="15.375" bestFit="1" customWidth="1"/>
    <col min="7868" max="7868" width="17.375" bestFit="1" customWidth="1"/>
    <col min="7869" max="7869" width="15.875" bestFit="1" customWidth="1"/>
    <col min="7870" max="7870" width="15.5" bestFit="1" customWidth="1"/>
    <col min="7871" max="7871" width="15.375" bestFit="1" customWidth="1"/>
    <col min="7872" max="7872" width="17.375" bestFit="1" customWidth="1"/>
    <col min="7873" max="7873" width="15.875" bestFit="1" customWidth="1"/>
    <col min="7874" max="7874" width="15.5" bestFit="1" customWidth="1"/>
    <col min="7875" max="7875" width="15.375" bestFit="1" customWidth="1"/>
    <col min="7876" max="7876" width="17.375" bestFit="1" customWidth="1"/>
    <col min="7877" max="7877" width="15.875" bestFit="1" customWidth="1"/>
    <col min="7878" max="7878" width="15.5" bestFit="1" customWidth="1"/>
    <col min="7879" max="7879" width="15.375" bestFit="1" customWidth="1"/>
    <col min="7880" max="7880" width="17.375" bestFit="1" customWidth="1"/>
    <col min="7881" max="7881" width="15.875" bestFit="1" customWidth="1"/>
    <col min="7882" max="7882" width="15.5" bestFit="1" customWidth="1"/>
    <col min="7883" max="7883" width="15.375" bestFit="1" customWidth="1"/>
    <col min="7884" max="7884" width="17.375" bestFit="1" customWidth="1"/>
    <col min="7885" max="7885" width="15.875" bestFit="1" customWidth="1"/>
    <col min="7886" max="7886" width="15.5" bestFit="1" customWidth="1"/>
    <col min="7887" max="7887" width="15.375" bestFit="1" customWidth="1"/>
    <col min="7888" max="7888" width="17.375" bestFit="1" customWidth="1"/>
    <col min="7889" max="7889" width="15.875" bestFit="1" customWidth="1"/>
    <col min="7890" max="7890" width="15.5" bestFit="1" customWidth="1"/>
    <col min="7891" max="7891" width="15.375" bestFit="1" customWidth="1"/>
    <col min="7892" max="7892" width="17.375" bestFit="1" customWidth="1"/>
    <col min="7893" max="7893" width="15.875" bestFit="1" customWidth="1"/>
    <col min="7894" max="7894" width="15.5" bestFit="1" customWidth="1"/>
    <col min="7895" max="7895" width="15.375" bestFit="1" customWidth="1"/>
    <col min="7896" max="7896" width="17.375" bestFit="1" customWidth="1"/>
    <col min="7897" max="7897" width="15.875" bestFit="1" customWidth="1"/>
    <col min="7898" max="7898" width="15.5" bestFit="1" customWidth="1"/>
    <col min="7899" max="7899" width="15.375" bestFit="1" customWidth="1"/>
    <col min="7900" max="7900" width="17.375" bestFit="1" customWidth="1"/>
    <col min="7901" max="7901" width="15.875" bestFit="1" customWidth="1"/>
    <col min="7902" max="7902" width="15.5" bestFit="1" customWidth="1"/>
    <col min="7903" max="7903" width="15.375" bestFit="1" customWidth="1"/>
    <col min="7904" max="7904" width="17.375" bestFit="1" customWidth="1"/>
    <col min="7905" max="7905" width="15.875" bestFit="1" customWidth="1"/>
    <col min="7906" max="7906" width="15.5" bestFit="1" customWidth="1"/>
    <col min="7907" max="7907" width="15.375" bestFit="1" customWidth="1"/>
    <col min="7908" max="7908" width="17.375" bestFit="1" customWidth="1"/>
    <col min="7909" max="7909" width="15.875" bestFit="1" customWidth="1"/>
    <col min="7910" max="7910" width="15.5" bestFit="1" customWidth="1"/>
    <col min="7911" max="7911" width="15.375" bestFit="1" customWidth="1"/>
    <col min="7912" max="7912" width="17.375" bestFit="1" customWidth="1"/>
    <col min="7913" max="7913" width="15.875" bestFit="1" customWidth="1"/>
    <col min="7914" max="7914" width="15.5" bestFit="1" customWidth="1"/>
    <col min="7915" max="7915" width="15.375" bestFit="1" customWidth="1"/>
    <col min="7916" max="7916" width="17.375" bestFit="1" customWidth="1"/>
    <col min="7917" max="7917" width="15.875" bestFit="1" customWidth="1"/>
    <col min="7918" max="7918" width="15.5" bestFit="1" customWidth="1"/>
    <col min="7919" max="7919" width="15.375" bestFit="1" customWidth="1"/>
    <col min="7920" max="7920" width="17.375" bestFit="1" customWidth="1"/>
    <col min="7921" max="7921" width="15.875" bestFit="1" customWidth="1"/>
    <col min="7922" max="7922" width="15.5" bestFit="1" customWidth="1"/>
    <col min="7923" max="7923" width="15.375" bestFit="1" customWidth="1"/>
    <col min="7924" max="7924" width="17.375" bestFit="1" customWidth="1"/>
    <col min="7925" max="7925" width="15.875" bestFit="1" customWidth="1"/>
    <col min="7926" max="7926" width="15.5" bestFit="1" customWidth="1"/>
    <col min="7927" max="7927" width="15.375" bestFit="1" customWidth="1"/>
    <col min="7928" max="7928" width="17.375" bestFit="1" customWidth="1"/>
    <col min="7929" max="7929" width="15.875" bestFit="1" customWidth="1"/>
    <col min="7930" max="7930" width="15.5" bestFit="1" customWidth="1"/>
    <col min="7931" max="7931" width="15.375" bestFit="1" customWidth="1"/>
    <col min="7932" max="7932" width="17.375" bestFit="1" customWidth="1"/>
    <col min="7933" max="7933" width="15.875" bestFit="1" customWidth="1"/>
    <col min="7934" max="7934" width="15.5" bestFit="1" customWidth="1"/>
    <col min="7935" max="7935" width="15.375" bestFit="1" customWidth="1"/>
    <col min="7936" max="7936" width="17.375" bestFit="1" customWidth="1"/>
    <col min="7937" max="7937" width="15.875" bestFit="1" customWidth="1"/>
    <col min="7938" max="7938" width="15.5" bestFit="1" customWidth="1"/>
    <col min="7939" max="7939" width="15.375" bestFit="1" customWidth="1"/>
    <col min="7940" max="7940" width="17.375" bestFit="1" customWidth="1"/>
    <col min="7941" max="7941" width="15.875" bestFit="1" customWidth="1"/>
    <col min="7942" max="7942" width="15.5" bestFit="1" customWidth="1"/>
    <col min="7943" max="7943" width="15.375" bestFit="1" customWidth="1"/>
    <col min="7944" max="7944" width="17.375" bestFit="1" customWidth="1"/>
    <col min="7945" max="7945" width="15.875" bestFit="1" customWidth="1"/>
    <col min="7946" max="7946" width="15.5" bestFit="1" customWidth="1"/>
    <col min="7947" max="7947" width="15.375" bestFit="1" customWidth="1"/>
    <col min="7948" max="7948" width="17.375" bestFit="1" customWidth="1"/>
    <col min="7949" max="7949" width="15.875" bestFit="1" customWidth="1"/>
    <col min="7950" max="7950" width="15.5" bestFit="1" customWidth="1"/>
    <col min="7951" max="7951" width="15.375" bestFit="1" customWidth="1"/>
    <col min="7952" max="7952" width="17.375" bestFit="1" customWidth="1"/>
    <col min="7953" max="7953" width="15.875" bestFit="1" customWidth="1"/>
    <col min="7954" max="7954" width="15.5" bestFit="1" customWidth="1"/>
    <col min="7955" max="7955" width="15.375" bestFit="1" customWidth="1"/>
    <col min="7956" max="7956" width="17.375" bestFit="1" customWidth="1"/>
    <col min="7957" max="7957" width="15.875" bestFit="1" customWidth="1"/>
    <col min="7958" max="7958" width="15.5" bestFit="1" customWidth="1"/>
    <col min="7959" max="7959" width="15.375" bestFit="1" customWidth="1"/>
    <col min="7960" max="7960" width="17.375" bestFit="1" customWidth="1"/>
    <col min="7961" max="7961" width="15.875" bestFit="1" customWidth="1"/>
    <col min="7962" max="7962" width="15.5" bestFit="1" customWidth="1"/>
    <col min="7963" max="7963" width="15.375" bestFit="1" customWidth="1"/>
    <col min="7964" max="7964" width="17.375" bestFit="1" customWidth="1"/>
    <col min="7965" max="7965" width="15.875" bestFit="1" customWidth="1"/>
    <col min="7966" max="7966" width="15.5" bestFit="1" customWidth="1"/>
    <col min="7967" max="7967" width="15.375" bestFit="1" customWidth="1"/>
    <col min="7968" max="7968" width="17.375" bestFit="1" customWidth="1"/>
    <col min="7969" max="7969" width="15.875" bestFit="1" customWidth="1"/>
    <col min="7970" max="7970" width="15.5" bestFit="1" customWidth="1"/>
    <col min="7971" max="7971" width="15.375" bestFit="1" customWidth="1"/>
    <col min="7972" max="7972" width="17.375" bestFit="1" customWidth="1"/>
    <col min="7973" max="7973" width="15.875" bestFit="1" customWidth="1"/>
    <col min="7974" max="7974" width="15.5" bestFit="1" customWidth="1"/>
    <col min="7975" max="7975" width="15.375" bestFit="1" customWidth="1"/>
    <col min="7976" max="7976" width="17.375" bestFit="1" customWidth="1"/>
    <col min="7977" max="7977" width="15.875" bestFit="1" customWidth="1"/>
    <col min="7978" max="7978" width="15.5" bestFit="1" customWidth="1"/>
    <col min="7979" max="7979" width="15.375" bestFit="1" customWidth="1"/>
    <col min="7980" max="7980" width="17.375" bestFit="1" customWidth="1"/>
    <col min="7981" max="7981" width="15.875" bestFit="1" customWidth="1"/>
    <col min="7982" max="7982" width="15.5" bestFit="1" customWidth="1"/>
    <col min="7983" max="7983" width="15.375" bestFit="1" customWidth="1"/>
    <col min="7984" max="7984" width="17.375" bestFit="1" customWidth="1"/>
    <col min="7985" max="7985" width="15.875" bestFit="1" customWidth="1"/>
    <col min="7986" max="7986" width="15.5" bestFit="1" customWidth="1"/>
    <col min="7987" max="7987" width="15.375" bestFit="1" customWidth="1"/>
    <col min="7988" max="7988" width="17.375" bestFit="1" customWidth="1"/>
    <col min="7989" max="7989" width="15.875" bestFit="1" customWidth="1"/>
    <col min="7990" max="7990" width="15.5" bestFit="1" customWidth="1"/>
    <col min="7991" max="7991" width="15.375" bestFit="1" customWidth="1"/>
    <col min="7992" max="7992" width="17.375" bestFit="1" customWidth="1"/>
    <col min="7993" max="7993" width="15.875" bestFit="1" customWidth="1"/>
    <col min="7994" max="7994" width="15.5" bestFit="1" customWidth="1"/>
    <col min="7995" max="7995" width="15.375" bestFit="1" customWidth="1"/>
    <col min="7996" max="7996" width="17.375" bestFit="1" customWidth="1"/>
    <col min="7997" max="7997" width="15.875" bestFit="1" customWidth="1"/>
    <col min="7998" max="7998" width="15.5" bestFit="1" customWidth="1"/>
    <col min="7999" max="7999" width="15.375" bestFit="1" customWidth="1"/>
    <col min="8000" max="8000" width="17.375" bestFit="1" customWidth="1"/>
    <col min="8001" max="8001" width="15.875" bestFit="1" customWidth="1"/>
    <col min="8002" max="8002" width="15.5" bestFit="1" customWidth="1"/>
    <col min="8003" max="8003" width="15.375" bestFit="1" customWidth="1"/>
    <col min="8004" max="8004" width="17.375" bestFit="1" customWidth="1"/>
    <col min="8005" max="8005" width="15.875" bestFit="1" customWidth="1"/>
    <col min="8006" max="8006" width="15.5" bestFit="1" customWidth="1"/>
    <col min="8007" max="8007" width="15.375" bestFit="1" customWidth="1"/>
    <col min="8008" max="8008" width="17.375" bestFit="1" customWidth="1"/>
    <col min="8009" max="8009" width="15.875" bestFit="1" customWidth="1"/>
    <col min="8010" max="8010" width="15.5" bestFit="1" customWidth="1"/>
    <col min="8011" max="8011" width="15.375" bestFit="1" customWidth="1"/>
    <col min="8012" max="8012" width="17.375" bestFit="1" customWidth="1"/>
    <col min="8013" max="8013" width="15.875" bestFit="1" customWidth="1"/>
    <col min="8014" max="8014" width="15.5" bestFit="1" customWidth="1"/>
    <col min="8015" max="8015" width="15.375" bestFit="1" customWidth="1"/>
    <col min="8016" max="8016" width="17.375" bestFit="1" customWidth="1"/>
    <col min="8017" max="8017" width="15.875" bestFit="1" customWidth="1"/>
    <col min="8018" max="8018" width="15.5" bestFit="1" customWidth="1"/>
    <col min="8019" max="8019" width="15.375" bestFit="1" customWidth="1"/>
    <col min="8020" max="8020" width="17.375" bestFit="1" customWidth="1"/>
    <col min="8021" max="8021" width="15.875" bestFit="1" customWidth="1"/>
    <col min="8022" max="8022" width="15.5" bestFit="1" customWidth="1"/>
    <col min="8023" max="8023" width="15.375" bestFit="1" customWidth="1"/>
    <col min="8024" max="8024" width="17.375" bestFit="1" customWidth="1"/>
    <col min="8025" max="8025" width="15.875" bestFit="1" customWidth="1"/>
    <col min="8026" max="8026" width="15.5" bestFit="1" customWidth="1"/>
    <col min="8027" max="8027" width="15.375" bestFit="1" customWidth="1"/>
    <col min="8028" max="8028" width="17.375" bestFit="1" customWidth="1"/>
    <col min="8029" max="8029" width="15.875" bestFit="1" customWidth="1"/>
    <col min="8030" max="8030" width="15.5" bestFit="1" customWidth="1"/>
    <col min="8031" max="8031" width="15.375" bestFit="1" customWidth="1"/>
    <col min="8032" max="8032" width="17.375" bestFit="1" customWidth="1"/>
    <col min="8033" max="8033" width="15.875" bestFit="1" customWidth="1"/>
    <col min="8034" max="8034" width="15.5" bestFit="1" customWidth="1"/>
    <col min="8035" max="8035" width="15.375" bestFit="1" customWidth="1"/>
    <col min="8036" max="8036" width="17.375" bestFit="1" customWidth="1"/>
    <col min="8037" max="8037" width="15.875" bestFit="1" customWidth="1"/>
    <col min="8038" max="8038" width="15.5" bestFit="1" customWidth="1"/>
    <col min="8039" max="8039" width="15.375" bestFit="1" customWidth="1"/>
    <col min="8040" max="8040" width="17.375" bestFit="1" customWidth="1"/>
    <col min="8041" max="8041" width="15.875" bestFit="1" customWidth="1"/>
    <col min="8042" max="8042" width="15.5" bestFit="1" customWidth="1"/>
    <col min="8043" max="8043" width="15.375" bestFit="1" customWidth="1"/>
    <col min="8044" max="8044" width="17.375" bestFit="1" customWidth="1"/>
    <col min="8045" max="8045" width="15.875" bestFit="1" customWidth="1"/>
    <col min="8046" max="8046" width="15.5" bestFit="1" customWidth="1"/>
    <col min="8047" max="8047" width="15.375" bestFit="1" customWidth="1"/>
    <col min="8048" max="8048" width="17.375" bestFit="1" customWidth="1"/>
    <col min="8049" max="8049" width="15.875" bestFit="1" customWidth="1"/>
    <col min="8050" max="8050" width="15.5" bestFit="1" customWidth="1"/>
    <col min="8051" max="8051" width="15.375" bestFit="1" customWidth="1"/>
    <col min="8052" max="8052" width="17.375" bestFit="1" customWidth="1"/>
    <col min="8053" max="8053" width="15.875" bestFit="1" customWidth="1"/>
    <col min="8054" max="8054" width="15.5" bestFit="1" customWidth="1"/>
    <col min="8055" max="8055" width="15.375" bestFit="1" customWidth="1"/>
    <col min="8056" max="8056" width="17.375" bestFit="1" customWidth="1"/>
    <col min="8057" max="8057" width="15.875" bestFit="1" customWidth="1"/>
    <col min="8058" max="8058" width="15.5" bestFit="1" customWidth="1"/>
    <col min="8059" max="8059" width="15.375" bestFit="1" customWidth="1"/>
    <col min="8060" max="8060" width="17.375" bestFit="1" customWidth="1"/>
    <col min="8061" max="8061" width="15.875" bestFit="1" customWidth="1"/>
    <col min="8062" max="8062" width="15.5" bestFit="1" customWidth="1"/>
    <col min="8063" max="8063" width="15.375" bestFit="1" customWidth="1"/>
    <col min="8064" max="8064" width="17.375" bestFit="1" customWidth="1"/>
    <col min="8065" max="8065" width="15.875" bestFit="1" customWidth="1"/>
    <col min="8066" max="8066" width="15.5" bestFit="1" customWidth="1"/>
    <col min="8067" max="8067" width="15.375" bestFit="1" customWidth="1"/>
    <col min="8068" max="8068" width="17.375" bestFit="1" customWidth="1"/>
    <col min="8069" max="8069" width="15.875" bestFit="1" customWidth="1"/>
    <col min="8070" max="8070" width="15.5" bestFit="1" customWidth="1"/>
    <col min="8071" max="8071" width="15.375" bestFit="1" customWidth="1"/>
    <col min="8072" max="8072" width="17.375" bestFit="1" customWidth="1"/>
    <col min="8073" max="8073" width="15.875" bestFit="1" customWidth="1"/>
    <col min="8074" max="8074" width="15.5" bestFit="1" customWidth="1"/>
    <col min="8075" max="8075" width="15.375" bestFit="1" customWidth="1"/>
    <col min="8076" max="8076" width="17.375" bestFit="1" customWidth="1"/>
    <col min="8077" max="8077" width="15.875" bestFit="1" customWidth="1"/>
    <col min="8078" max="8078" width="15.5" bestFit="1" customWidth="1"/>
    <col min="8079" max="8079" width="15.375" bestFit="1" customWidth="1"/>
    <col min="8080" max="8080" width="17.375" bestFit="1" customWidth="1"/>
    <col min="8081" max="8081" width="15.875" bestFit="1" customWidth="1"/>
    <col min="8082" max="8082" width="15.5" bestFit="1" customWidth="1"/>
    <col min="8083" max="8083" width="15.375" bestFit="1" customWidth="1"/>
    <col min="8084" max="8084" width="17.375" bestFit="1" customWidth="1"/>
    <col min="8085" max="8085" width="15.875" bestFit="1" customWidth="1"/>
    <col min="8086" max="8086" width="15.5" bestFit="1" customWidth="1"/>
    <col min="8087" max="8087" width="15.375" bestFit="1" customWidth="1"/>
    <col min="8088" max="8088" width="17.375" bestFit="1" customWidth="1"/>
    <col min="8089" max="8089" width="15.875" bestFit="1" customWidth="1"/>
    <col min="8090" max="8090" width="15.5" bestFit="1" customWidth="1"/>
    <col min="8091" max="8091" width="15.375" bestFit="1" customWidth="1"/>
    <col min="8092" max="8092" width="17.375" bestFit="1" customWidth="1"/>
    <col min="8093" max="8093" width="15.875" bestFit="1" customWidth="1"/>
    <col min="8094" max="8094" width="15.5" bestFit="1" customWidth="1"/>
    <col min="8095" max="8095" width="15.375" bestFit="1" customWidth="1"/>
    <col min="8096" max="8096" width="17.375" bestFit="1" customWidth="1"/>
    <col min="8097" max="8097" width="15.875" bestFit="1" customWidth="1"/>
    <col min="8098" max="8098" width="15.5" bestFit="1" customWidth="1"/>
    <col min="8099" max="8099" width="15.375" bestFit="1" customWidth="1"/>
    <col min="8100" max="8100" width="17.375" bestFit="1" customWidth="1"/>
    <col min="8101" max="8101" width="15.875" bestFit="1" customWidth="1"/>
    <col min="8102" max="8102" width="15.5" bestFit="1" customWidth="1"/>
    <col min="8103" max="8103" width="15.375" bestFit="1" customWidth="1"/>
    <col min="8104" max="8104" width="17.375" bestFit="1" customWidth="1"/>
    <col min="8105" max="8105" width="15.875" bestFit="1" customWidth="1"/>
    <col min="8106" max="8106" width="15.5" bestFit="1" customWidth="1"/>
    <col min="8107" max="8107" width="15.375" bestFit="1" customWidth="1"/>
    <col min="8108" max="8108" width="17.375" bestFit="1" customWidth="1"/>
    <col min="8109" max="8109" width="15.875" bestFit="1" customWidth="1"/>
    <col min="8110" max="8110" width="15.5" bestFit="1" customWidth="1"/>
    <col min="8111" max="8111" width="15.375" bestFit="1" customWidth="1"/>
    <col min="8112" max="8112" width="17.375" bestFit="1" customWidth="1"/>
    <col min="8113" max="8113" width="15.875" bestFit="1" customWidth="1"/>
    <col min="8114" max="8114" width="15.5" bestFit="1" customWidth="1"/>
    <col min="8115" max="8115" width="15.375" bestFit="1" customWidth="1"/>
    <col min="8116" max="8116" width="17.375" bestFit="1" customWidth="1"/>
    <col min="8117" max="8117" width="15.875" bestFit="1" customWidth="1"/>
    <col min="8118" max="8118" width="15.5" bestFit="1" customWidth="1"/>
    <col min="8119" max="8119" width="15.375" bestFit="1" customWidth="1"/>
    <col min="8120" max="8120" width="17.375" bestFit="1" customWidth="1"/>
    <col min="8121" max="8121" width="15.875" bestFit="1" customWidth="1"/>
    <col min="8122" max="8122" width="15.5" bestFit="1" customWidth="1"/>
    <col min="8123" max="8123" width="15.375" bestFit="1" customWidth="1"/>
    <col min="8124" max="8124" width="17.375" bestFit="1" customWidth="1"/>
    <col min="8125" max="8125" width="15.875" bestFit="1" customWidth="1"/>
    <col min="8126" max="8126" width="15.5" bestFit="1" customWidth="1"/>
    <col min="8127" max="8127" width="15.375" bestFit="1" customWidth="1"/>
    <col min="8128" max="8128" width="17.375" bestFit="1" customWidth="1"/>
    <col min="8129" max="8129" width="15.875" bestFit="1" customWidth="1"/>
    <col min="8130" max="8130" width="15.5" bestFit="1" customWidth="1"/>
    <col min="8131" max="8131" width="15.375" bestFit="1" customWidth="1"/>
    <col min="8132" max="8132" width="17.375" bestFit="1" customWidth="1"/>
    <col min="8133" max="8133" width="15.875" bestFit="1" customWidth="1"/>
    <col min="8134" max="8134" width="15.5" bestFit="1" customWidth="1"/>
    <col min="8135" max="8135" width="15.375" bestFit="1" customWidth="1"/>
    <col min="8136" max="8136" width="17.375" bestFit="1" customWidth="1"/>
    <col min="8137" max="8137" width="15.875" bestFit="1" customWidth="1"/>
    <col min="8138" max="8138" width="15.5" bestFit="1" customWidth="1"/>
    <col min="8139" max="8139" width="15.375" bestFit="1" customWidth="1"/>
    <col min="8140" max="8140" width="17.375" bestFit="1" customWidth="1"/>
    <col min="8141" max="8141" width="15.875" bestFit="1" customWidth="1"/>
    <col min="8142" max="8142" width="15.5" bestFit="1" customWidth="1"/>
    <col min="8143" max="8143" width="15.375" bestFit="1" customWidth="1"/>
    <col min="8144" max="8144" width="17.375" bestFit="1" customWidth="1"/>
    <col min="8145" max="8145" width="15.875" bestFit="1" customWidth="1"/>
    <col min="8146" max="8146" width="15.5" bestFit="1" customWidth="1"/>
    <col min="8147" max="8147" width="15.375" bestFit="1" customWidth="1"/>
    <col min="8148" max="8148" width="17.375" bestFit="1" customWidth="1"/>
    <col min="8149" max="8149" width="15.875" bestFit="1" customWidth="1"/>
    <col min="8150" max="8150" width="15.5" bestFit="1" customWidth="1"/>
    <col min="8151" max="8151" width="15.375" bestFit="1" customWidth="1"/>
    <col min="8152" max="8152" width="17.375" bestFit="1" customWidth="1"/>
    <col min="8153" max="8153" width="15.875" bestFit="1" customWidth="1"/>
    <col min="8154" max="8154" width="15.5" bestFit="1" customWidth="1"/>
    <col min="8155" max="8155" width="15.375" bestFit="1" customWidth="1"/>
    <col min="8156" max="8156" width="17.375" bestFit="1" customWidth="1"/>
    <col min="8157" max="8157" width="15.875" bestFit="1" customWidth="1"/>
    <col min="8158" max="8158" width="15.5" bestFit="1" customWidth="1"/>
    <col min="8159" max="8159" width="15.375" bestFit="1" customWidth="1"/>
    <col min="8160" max="8160" width="17.375" bestFit="1" customWidth="1"/>
    <col min="8161" max="8161" width="15.875" bestFit="1" customWidth="1"/>
    <col min="8162" max="8162" width="15.5" bestFit="1" customWidth="1"/>
    <col min="8163" max="8163" width="15.375" bestFit="1" customWidth="1"/>
    <col min="8164" max="8164" width="17.375" bestFit="1" customWidth="1"/>
    <col min="8165" max="8165" width="15.875" bestFit="1" customWidth="1"/>
    <col min="8166" max="8166" width="15.5" bestFit="1" customWidth="1"/>
    <col min="8167" max="8167" width="15.375" bestFit="1" customWidth="1"/>
    <col min="8168" max="8168" width="17.375" bestFit="1" customWidth="1"/>
    <col min="8169" max="8169" width="15.875" bestFit="1" customWidth="1"/>
    <col min="8170" max="8170" width="15.5" bestFit="1" customWidth="1"/>
    <col min="8171" max="8171" width="15.375" bestFit="1" customWidth="1"/>
    <col min="8172" max="8172" width="17.375" bestFit="1" customWidth="1"/>
    <col min="8173" max="8173" width="15.875" bestFit="1" customWidth="1"/>
    <col min="8174" max="8174" width="15.5" bestFit="1" customWidth="1"/>
    <col min="8175" max="8175" width="15.375" bestFit="1" customWidth="1"/>
    <col min="8176" max="8176" width="17.375" bestFit="1" customWidth="1"/>
    <col min="8177" max="8177" width="15.875" bestFit="1" customWidth="1"/>
    <col min="8178" max="8178" width="15.5" bestFit="1" customWidth="1"/>
    <col min="8179" max="8179" width="15.375" bestFit="1" customWidth="1"/>
    <col min="8180" max="8180" width="17.375" bestFit="1" customWidth="1"/>
    <col min="8181" max="8181" width="15.875" bestFit="1" customWidth="1"/>
    <col min="8182" max="8182" width="15.5" bestFit="1" customWidth="1"/>
    <col min="8183" max="8183" width="15.375" bestFit="1" customWidth="1"/>
    <col min="8184" max="8184" width="17.375" bestFit="1" customWidth="1"/>
    <col min="8185" max="8185" width="15.875" bestFit="1" customWidth="1"/>
    <col min="8186" max="8186" width="15.5" bestFit="1" customWidth="1"/>
    <col min="8187" max="8187" width="15.375" bestFit="1" customWidth="1"/>
    <col min="8188" max="8188" width="17.375" bestFit="1" customWidth="1"/>
    <col min="8189" max="8189" width="15.875" bestFit="1" customWidth="1"/>
    <col min="8190" max="8190" width="15.5" bestFit="1" customWidth="1"/>
    <col min="8191" max="8191" width="15.375" bestFit="1" customWidth="1"/>
    <col min="8192" max="8192" width="17.375" bestFit="1" customWidth="1"/>
    <col min="8193" max="8193" width="15.875" bestFit="1" customWidth="1"/>
    <col min="8194" max="8194" width="15.5" bestFit="1" customWidth="1"/>
    <col min="8195" max="8195" width="15.375" bestFit="1" customWidth="1"/>
    <col min="8196" max="8196" width="17.375" bestFit="1" customWidth="1"/>
    <col min="8197" max="8197" width="15.875" bestFit="1" customWidth="1"/>
    <col min="8198" max="8198" width="15.5" bestFit="1" customWidth="1"/>
    <col min="8199" max="8199" width="15.375" bestFit="1" customWidth="1"/>
    <col min="8200" max="8200" width="17.375" bestFit="1" customWidth="1"/>
    <col min="8201" max="8201" width="15.875" bestFit="1" customWidth="1"/>
    <col min="8202" max="8202" width="15.5" bestFit="1" customWidth="1"/>
    <col min="8203" max="8203" width="15.375" bestFit="1" customWidth="1"/>
    <col min="8204" max="8204" width="17.375" bestFit="1" customWidth="1"/>
    <col min="8205" max="8205" width="15.875" bestFit="1" customWidth="1"/>
    <col min="8206" max="8206" width="15.5" bestFit="1" customWidth="1"/>
    <col min="8207" max="8207" width="15.375" bestFit="1" customWidth="1"/>
    <col min="8208" max="8208" width="17.375" bestFit="1" customWidth="1"/>
    <col min="8209" max="8209" width="15.875" bestFit="1" customWidth="1"/>
    <col min="8210" max="8210" width="15.5" bestFit="1" customWidth="1"/>
    <col min="8211" max="8211" width="15.375" bestFit="1" customWidth="1"/>
    <col min="8212" max="8212" width="17.375" bestFit="1" customWidth="1"/>
    <col min="8213" max="8213" width="15.875" bestFit="1" customWidth="1"/>
    <col min="8214" max="8214" width="15.5" bestFit="1" customWidth="1"/>
    <col min="8215" max="8215" width="15.375" bestFit="1" customWidth="1"/>
    <col min="8216" max="8216" width="17.375" bestFit="1" customWidth="1"/>
    <col min="8217" max="8217" width="15.875" bestFit="1" customWidth="1"/>
    <col min="8218" max="8218" width="15.5" bestFit="1" customWidth="1"/>
    <col min="8219" max="8219" width="15.375" bestFit="1" customWidth="1"/>
    <col min="8220" max="8220" width="17.375" bestFit="1" customWidth="1"/>
    <col min="8221" max="8221" width="15.875" bestFit="1" customWidth="1"/>
    <col min="8222" max="8222" width="15.5" bestFit="1" customWidth="1"/>
    <col min="8223" max="8223" width="15.375" bestFit="1" customWidth="1"/>
    <col min="8224" max="8224" width="17.375" bestFit="1" customWidth="1"/>
    <col min="8225" max="8225" width="15.875" bestFit="1" customWidth="1"/>
    <col min="8226" max="8226" width="15.5" bestFit="1" customWidth="1"/>
    <col min="8227" max="8227" width="15.375" bestFit="1" customWidth="1"/>
    <col min="8228" max="8228" width="17.375" bestFit="1" customWidth="1"/>
    <col min="8229" max="8229" width="15.875" bestFit="1" customWidth="1"/>
    <col min="8230" max="8230" width="15.5" bestFit="1" customWidth="1"/>
    <col min="8231" max="8231" width="15.375" bestFit="1" customWidth="1"/>
    <col min="8232" max="8232" width="17.375" bestFit="1" customWidth="1"/>
    <col min="8233" max="8233" width="15.875" bestFit="1" customWidth="1"/>
    <col min="8234" max="8234" width="15.5" bestFit="1" customWidth="1"/>
    <col min="8235" max="8235" width="15.375" bestFit="1" customWidth="1"/>
    <col min="8236" max="8236" width="17.375" bestFit="1" customWidth="1"/>
    <col min="8237" max="8237" width="15.875" bestFit="1" customWidth="1"/>
    <col min="8238" max="8238" width="15.5" bestFit="1" customWidth="1"/>
    <col min="8239" max="8239" width="15.375" bestFit="1" customWidth="1"/>
    <col min="8240" max="8240" width="17.375" bestFit="1" customWidth="1"/>
    <col min="8241" max="8241" width="15.875" bestFit="1" customWidth="1"/>
    <col min="8242" max="8242" width="15.5" bestFit="1" customWidth="1"/>
    <col min="8243" max="8243" width="15.375" bestFit="1" customWidth="1"/>
    <col min="8244" max="8244" width="17.375" bestFit="1" customWidth="1"/>
    <col min="8245" max="8245" width="15.875" bestFit="1" customWidth="1"/>
    <col min="8246" max="8246" width="15.5" bestFit="1" customWidth="1"/>
    <col min="8247" max="8247" width="15.375" bestFit="1" customWidth="1"/>
    <col min="8248" max="8248" width="17.375" bestFit="1" customWidth="1"/>
    <col min="8249" max="8249" width="15.875" bestFit="1" customWidth="1"/>
    <col min="8250" max="8250" width="15.5" bestFit="1" customWidth="1"/>
    <col min="8251" max="8251" width="15.375" bestFit="1" customWidth="1"/>
    <col min="8252" max="8252" width="17.375" bestFit="1" customWidth="1"/>
    <col min="8253" max="8253" width="15.875" bestFit="1" customWidth="1"/>
    <col min="8254" max="8254" width="15.5" bestFit="1" customWidth="1"/>
    <col min="8255" max="8255" width="15.375" bestFit="1" customWidth="1"/>
    <col min="8256" max="8256" width="17.375" bestFit="1" customWidth="1"/>
    <col min="8257" max="8257" width="15.875" bestFit="1" customWidth="1"/>
    <col min="8258" max="8258" width="15.5" bestFit="1" customWidth="1"/>
    <col min="8259" max="8259" width="15.375" bestFit="1" customWidth="1"/>
    <col min="8260" max="8260" width="17.375" bestFit="1" customWidth="1"/>
    <col min="8261" max="8261" width="15.875" bestFit="1" customWidth="1"/>
    <col min="8262" max="8262" width="15.5" bestFit="1" customWidth="1"/>
    <col min="8263" max="8263" width="15.375" bestFit="1" customWidth="1"/>
    <col min="8264" max="8264" width="17.375" bestFit="1" customWidth="1"/>
    <col min="8265" max="8265" width="15.875" bestFit="1" customWidth="1"/>
    <col min="8266" max="8266" width="15.5" bestFit="1" customWidth="1"/>
    <col min="8267" max="8267" width="15.375" bestFit="1" customWidth="1"/>
    <col min="8268" max="8268" width="17.375" bestFit="1" customWidth="1"/>
    <col min="8269" max="8269" width="15.875" bestFit="1" customWidth="1"/>
    <col min="8270" max="8270" width="15.5" bestFit="1" customWidth="1"/>
    <col min="8271" max="8271" width="15.375" bestFit="1" customWidth="1"/>
    <col min="8272" max="8272" width="17.375" bestFit="1" customWidth="1"/>
    <col min="8273" max="8273" width="15.875" bestFit="1" customWidth="1"/>
    <col min="8274" max="8274" width="15.5" bestFit="1" customWidth="1"/>
    <col min="8275" max="8275" width="15.375" bestFit="1" customWidth="1"/>
    <col min="8276" max="8276" width="17.375" bestFit="1" customWidth="1"/>
    <col min="8277" max="8277" width="15.875" bestFit="1" customWidth="1"/>
    <col min="8278" max="8278" width="15.5" bestFit="1" customWidth="1"/>
    <col min="8279" max="8279" width="15.375" bestFit="1" customWidth="1"/>
    <col min="8280" max="8280" width="17.375" bestFit="1" customWidth="1"/>
    <col min="8281" max="8281" width="15.875" bestFit="1" customWidth="1"/>
    <col min="8282" max="8282" width="15.5" bestFit="1" customWidth="1"/>
    <col min="8283" max="8283" width="15.375" bestFit="1" customWidth="1"/>
    <col min="8284" max="8284" width="17.375" bestFit="1" customWidth="1"/>
    <col min="8285" max="8285" width="15.875" bestFit="1" customWidth="1"/>
    <col min="8286" max="8286" width="15.5" bestFit="1" customWidth="1"/>
    <col min="8287" max="8287" width="15.375" bestFit="1" customWidth="1"/>
    <col min="8288" max="8288" width="17.375" bestFit="1" customWidth="1"/>
    <col min="8289" max="8289" width="15.875" bestFit="1" customWidth="1"/>
    <col min="8290" max="8290" width="15.5" bestFit="1" customWidth="1"/>
    <col min="8291" max="8291" width="15.375" bestFit="1" customWidth="1"/>
    <col min="8292" max="8292" width="17.375" bestFit="1" customWidth="1"/>
    <col min="8293" max="8293" width="15.875" bestFit="1" customWidth="1"/>
    <col min="8294" max="8294" width="15.5" bestFit="1" customWidth="1"/>
    <col min="8295" max="8295" width="15.375" bestFit="1" customWidth="1"/>
    <col min="8296" max="8296" width="17.375" bestFit="1" customWidth="1"/>
    <col min="8297" max="8297" width="15.875" bestFit="1" customWidth="1"/>
    <col min="8298" max="8298" width="15.5" bestFit="1" customWidth="1"/>
    <col min="8299" max="8299" width="15.375" bestFit="1" customWidth="1"/>
    <col min="8300" max="8300" width="17.375" bestFit="1" customWidth="1"/>
    <col min="8301" max="8301" width="15.875" bestFit="1" customWidth="1"/>
    <col min="8302" max="8302" width="15.5" bestFit="1" customWidth="1"/>
    <col min="8303" max="8303" width="15.375" bestFit="1" customWidth="1"/>
    <col min="8304" max="8304" width="17.375" bestFit="1" customWidth="1"/>
    <col min="8305" max="8305" width="15.875" bestFit="1" customWidth="1"/>
    <col min="8306" max="8306" width="15.5" bestFit="1" customWidth="1"/>
    <col min="8307" max="8307" width="15.375" bestFit="1" customWidth="1"/>
    <col min="8308" max="8308" width="17.375" bestFit="1" customWidth="1"/>
    <col min="8309" max="8309" width="15.875" bestFit="1" customWidth="1"/>
    <col min="8310" max="8310" width="15.5" bestFit="1" customWidth="1"/>
    <col min="8311" max="8311" width="15.375" bestFit="1" customWidth="1"/>
    <col min="8312" max="8312" width="17.375" bestFit="1" customWidth="1"/>
    <col min="8313" max="8313" width="15.875" bestFit="1" customWidth="1"/>
    <col min="8314" max="8314" width="15.5" bestFit="1" customWidth="1"/>
    <col min="8315" max="8315" width="15.375" bestFit="1" customWidth="1"/>
    <col min="8316" max="8316" width="17.375" bestFit="1" customWidth="1"/>
    <col min="8317" max="8317" width="15.875" bestFit="1" customWidth="1"/>
    <col min="8318" max="8318" width="15.5" bestFit="1" customWidth="1"/>
    <col min="8319" max="8319" width="15.375" bestFit="1" customWidth="1"/>
    <col min="8320" max="8320" width="17.375" bestFit="1" customWidth="1"/>
    <col min="8321" max="8321" width="15.875" bestFit="1" customWidth="1"/>
    <col min="8322" max="8322" width="15.5" bestFit="1" customWidth="1"/>
    <col min="8323" max="8323" width="15.375" bestFit="1" customWidth="1"/>
    <col min="8324" max="8324" width="17.375" bestFit="1" customWidth="1"/>
    <col min="8325" max="8325" width="15.875" bestFit="1" customWidth="1"/>
    <col min="8326" max="8326" width="15.5" bestFit="1" customWidth="1"/>
    <col min="8327" max="8327" width="15.375" bestFit="1" customWidth="1"/>
    <col min="8328" max="8328" width="17.375" bestFit="1" customWidth="1"/>
    <col min="8329" max="8329" width="15.875" bestFit="1" customWidth="1"/>
    <col min="8330" max="8330" width="15.5" bestFit="1" customWidth="1"/>
    <col min="8331" max="8331" width="15.375" bestFit="1" customWidth="1"/>
    <col min="8332" max="8332" width="17.375" bestFit="1" customWidth="1"/>
    <col min="8333" max="8333" width="15.875" bestFit="1" customWidth="1"/>
    <col min="8334" max="8334" width="15.5" bestFit="1" customWidth="1"/>
    <col min="8335" max="8335" width="15.375" bestFit="1" customWidth="1"/>
    <col min="8336" max="8336" width="17.375" bestFit="1" customWidth="1"/>
    <col min="8337" max="8337" width="15.875" bestFit="1" customWidth="1"/>
    <col min="8338" max="8338" width="15.5" bestFit="1" customWidth="1"/>
    <col min="8339" max="8339" width="15.375" bestFit="1" customWidth="1"/>
    <col min="8340" max="8340" width="17.375" bestFit="1" customWidth="1"/>
    <col min="8341" max="8341" width="15.875" bestFit="1" customWidth="1"/>
    <col min="8342" max="8342" width="15.5" bestFit="1" customWidth="1"/>
    <col min="8343" max="8343" width="15.375" bestFit="1" customWidth="1"/>
    <col min="8344" max="8344" width="17.375" bestFit="1" customWidth="1"/>
    <col min="8345" max="8345" width="15.875" bestFit="1" customWidth="1"/>
    <col min="8346" max="8346" width="15.5" bestFit="1" customWidth="1"/>
    <col min="8347" max="8347" width="15.375" bestFit="1" customWidth="1"/>
    <col min="8348" max="8348" width="17.375" bestFit="1" customWidth="1"/>
    <col min="8349" max="8349" width="15.875" bestFit="1" customWidth="1"/>
    <col min="8350" max="8350" width="15.5" bestFit="1" customWidth="1"/>
    <col min="8351" max="8351" width="15.375" bestFit="1" customWidth="1"/>
    <col min="8352" max="8352" width="17.375" bestFit="1" customWidth="1"/>
    <col min="8353" max="8353" width="15.875" bestFit="1" customWidth="1"/>
    <col min="8354" max="8354" width="15.5" bestFit="1" customWidth="1"/>
    <col min="8355" max="8355" width="15.375" bestFit="1" customWidth="1"/>
    <col min="8356" max="8356" width="17.375" bestFit="1" customWidth="1"/>
    <col min="8357" max="8357" width="15.875" bestFit="1" customWidth="1"/>
    <col min="8358" max="8358" width="15.5" bestFit="1" customWidth="1"/>
    <col min="8359" max="8359" width="15.375" bestFit="1" customWidth="1"/>
    <col min="8360" max="8360" width="17.375" bestFit="1" customWidth="1"/>
    <col min="8361" max="8361" width="15.875" bestFit="1" customWidth="1"/>
    <col min="8362" max="8362" width="15.5" bestFit="1" customWidth="1"/>
    <col min="8363" max="8363" width="15.375" bestFit="1" customWidth="1"/>
    <col min="8364" max="8364" width="17.375" bestFit="1" customWidth="1"/>
    <col min="8365" max="8365" width="15.875" bestFit="1" customWidth="1"/>
    <col min="8366" max="8366" width="15.5" bestFit="1" customWidth="1"/>
    <col min="8367" max="8367" width="15.375" bestFit="1" customWidth="1"/>
    <col min="8368" max="8368" width="17.375" bestFit="1" customWidth="1"/>
    <col min="8369" max="8369" width="15.875" bestFit="1" customWidth="1"/>
    <col min="8370" max="8370" width="15.5" bestFit="1" customWidth="1"/>
    <col min="8371" max="8371" width="15.375" bestFit="1" customWidth="1"/>
    <col min="8372" max="8372" width="17.375" bestFit="1" customWidth="1"/>
    <col min="8373" max="8373" width="15.875" bestFit="1" customWidth="1"/>
    <col min="8374" max="8374" width="15.5" bestFit="1" customWidth="1"/>
    <col min="8375" max="8375" width="15.375" bestFit="1" customWidth="1"/>
    <col min="8376" max="8376" width="17.375" bestFit="1" customWidth="1"/>
    <col min="8377" max="8377" width="15.875" bestFit="1" customWidth="1"/>
    <col min="8378" max="8378" width="15.5" bestFit="1" customWidth="1"/>
    <col min="8379" max="8379" width="15.375" bestFit="1" customWidth="1"/>
    <col min="8380" max="8380" width="17.375" bestFit="1" customWidth="1"/>
    <col min="8381" max="8381" width="15.875" bestFit="1" customWidth="1"/>
    <col min="8382" max="8382" width="15.5" bestFit="1" customWidth="1"/>
    <col min="8383" max="8383" width="15.375" bestFit="1" customWidth="1"/>
    <col min="8384" max="8384" width="17.375" bestFit="1" customWidth="1"/>
    <col min="8385" max="8385" width="15.875" bestFit="1" customWidth="1"/>
    <col min="8386" max="8386" width="15.5" bestFit="1" customWidth="1"/>
    <col min="8387" max="8387" width="15.375" bestFit="1" customWidth="1"/>
    <col min="8388" max="8388" width="17.375" bestFit="1" customWidth="1"/>
    <col min="8389" max="8389" width="15.875" bestFit="1" customWidth="1"/>
    <col min="8390" max="8390" width="15.5" bestFit="1" customWidth="1"/>
    <col min="8391" max="8391" width="15.375" bestFit="1" customWidth="1"/>
    <col min="8392" max="8392" width="17.375" bestFit="1" customWidth="1"/>
    <col min="8393" max="8393" width="15.875" bestFit="1" customWidth="1"/>
    <col min="8394" max="8394" width="15.5" bestFit="1" customWidth="1"/>
    <col min="8395" max="8395" width="15.375" bestFit="1" customWidth="1"/>
    <col min="8396" max="8396" width="17.375" bestFit="1" customWidth="1"/>
    <col min="8397" max="8397" width="15.875" bestFit="1" customWidth="1"/>
    <col min="8398" max="8398" width="15.5" bestFit="1" customWidth="1"/>
    <col min="8399" max="8399" width="15.375" bestFit="1" customWidth="1"/>
    <col min="8400" max="8400" width="17.375" bestFit="1" customWidth="1"/>
    <col min="8401" max="8401" width="15.875" bestFit="1" customWidth="1"/>
    <col min="8402" max="8402" width="15.5" bestFit="1" customWidth="1"/>
    <col min="8403" max="8403" width="15.375" bestFit="1" customWidth="1"/>
    <col min="8404" max="8404" width="17.375" bestFit="1" customWidth="1"/>
    <col min="8405" max="8405" width="15.875" bestFit="1" customWidth="1"/>
    <col min="8406" max="8406" width="15.5" bestFit="1" customWidth="1"/>
    <col min="8407" max="8407" width="15.375" bestFit="1" customWidth="1"/>
    <col min="8408" max="8408" width="17.375" bestFit="1" customWidth="1"/>
    <col min="8409" max="8409" width="15.875" bestFit="1" customWidth="1"/>
    <col min="8410" max="8410" width="15.5" bestFit="1" customWidth="1"/>
    <col min="8411" max="8411" width="15.375" bestFit="1" customWidth="1"/>
    <col min="8412" max="8412" width="17.375" bestFit="1" customWidth="1"/>
    <col min="8413" max="8413" width="15.875" bestFit="1" customWidth="1"/>
    <col min="8414" max="8414" width="15.5" bestFit="1" customWidth="1"/>
    <col min="8415" max="8415" width="15.375" bestFit="1" customWidth="1"/>
    <col min="8416" max="8416" width="17.375" bestFit="1" customWidth="1"/>
    <col min="8417" max="8417" width="15.875" bestFit="1" customWidth="1"/>
    <col min="8418" max="8418" width="15.5" bestFit="1" customWidth="1"/>
    <col min="8419" max="8419" width="15.375" bestFit="1" customWidth="1"/>
    <col min="8420" max="8420" width="17.375" bestFit="1" customWidth="1"/>
    <col min="8421" max="8421" width="15.875" bestFit="1" customWidth="1"/>
    <col min="8422" max="8422" width="15.5" bestFit="1" customWidth="1"/>
    <col min="8423" max="8423" width="15.375" bestFit="1" customWidth="1"/>
    <col min="8424" max="8424" width="17.375" bestFit="1" customWidth="1"/>
    <col min="8425" max="8425" width="15.875" bestFit="1" customWidth="1"/>
    <col min="8426" max="8426" width="15.5" bestFit="1" customWidth="1"/>
    <col min="8427" max="8427" width="15.375" bestFit="1" customWidth="1"/>
    <col min="8428" max="8428" width="17.375" bestFit="1" customWidth="1"/>
    <col min="8429" max="8429" width="15.875" bestFit="1" customWidth="1"/>
    <col min="8430" max="8430" width="15.5" bestFit="1" customWidth="1"/>
    <col min="8431" max="8431" width="15.375" bestFit="1" customWidth="1"/>
    <col min="8432" max="8432" width="17.375" bestFit="1" customWidth="1"/>
    <col min="8433" max="8433" width="15.875" bestFit="1" customWidth="1"/>
    <col min="8434" max="8434" width="15.5" bestFit="1" customWidth="1"/>
    <col min="8435" max="8435" width="15.375" bestFit="1" customWidth="1"/>
    <col min="8436" max="8436" width="17.375" bestFit="1" customWidth="1"/>
    <col min="8437" max="8437" width="15.875" bestFit="1" customWidth="1"/>
    <col min="8438" max="8438" width="15.5" bestFit="1" customWidth="1"/>
    <col min="8439" max="8439" width="15.375" bestFit="1" customWidth="1"/>
    <col min="8440" max="8440" width="17.375" bestFit="1" customWidth="1"/>
    <col min="8441" max="8441" width="15.875" bestFit="1" customWidth="1"/>
    <col min="8442" max="8442" width="15.5" bestFit="1" customWidth="1"/>
    <col min="8443" max="8443" width="15.375" bestFit="1" customWidth="1"/>
    <col min="8444" max="8444" width="17.375" bestFit="1" customWidth="1"/>
    <col min="8445" max="8445" width="15.875" bestFit="1" customWidth="1"/>
    <col min="8446" max="8446" width="15.5" bestFit="1" customWidth="1"/>
    <col min="8447" max="8447" width="15.375" bestFit="1" customWidth="1"/>
    <col min="8448" max="8448" width="17.375" bestFit="1" customWidth="1"/>
    <col min="8449" max="8449" width="15.875" bestFit="1" customWidth="1"/>
    <col min="8450" max="8450" width="15.5" bestFit="1" customWidth="1"/>
    <col min="8451" max="8451" width="15.375" bestFit="1" customWidth="1"/>
    <col min="8452" max="8452" width="17.375" bestFit="1" customWidth="1"/>
    <col min="8453" max="8453" width="15.875" bestFit="1" customWidth="1"/>
    <col min="8454" max="8454" width="15.5" bestFit="1" customWidth="1"/>
    <col min="8455" max="8455" width="15.375" bestFit="1" customWidth="1"/>
    <col min="8456" max="8456" width="17.375" bestFit="1" customWidth="1"/>
    <col min="8457" max="8457" width="15.875" bestFit="1" customWidth="1"/>
    <col min="8458" max="8458" width="15.5" bestFit="1" customWidth="1"/>
    <col min="8459" max="8459" width="15.375" bestFit="1" customWidth="1"/>
    <col min="8460" max="8460" width="17.375" bestFit="1" customWidth="1"/>
    <col min="8461" max="8461" width="15.875" bestFit="1" customWidth="1"/>
    <col min="8462" max="8462" width="15.5" bestFit="1" customWidth="1"/>
    <col min="8463" max="8463" width="15.375" bestFit="1" customWidth="1"/>
    <col min="8464" max="8464" width="17.375" bestFit="1" customWidth="1"/>
    <col min="8465" max="8465" width="15.875" bestFit="1" customWidth="1"/>
    <col min="8466" max="8466" width="15.5" bestFit="1" customWidth="1"/>
    <col min="8467" max="8467" width="15.375" bestFit="1" customWidth="1"/>
    <col min="8468" max="8468" width="17.375" bestFit="1" customWidth="1"/>
    <col min="8469" max="8469" width="15.875" bestFit="1" customWidth="1"/>
    <col min="8470" max="8470" width="15.5" bestFit="1" customWidth="1"/>
    <col min="8471" max="8471" width="15.375" bestFit="1" customWidth="1"/>
    <col min="8472" max="8472" width="17.375" bestFit="1" customWidth="1"/>
    <col min="8473" max="8473" width="15.875" bestFit="1" customWidth="1"/>
    <col min="8474" max="8474" width="15.5" bestFit="1" customWidth="1"/>
    <col min="8475" max="8475" width="15.375" bestFit="1" customWidth="1"/>
    <col min="8476" max="8476" width="17.375" bestFit="1" customWidth="1"/>
    <col min="8477" max="8477" width="15.875" bestFit="1" customWidth="1"/>
    <col min="8478" max="8478" width="15.5" bestFit="1" customWidth="1"/>
    <col min="8479" max="8479" width="15.375" bestFit="1" customWidth="1"/>
    <col min="8480" max="8480" width="17.375" bestFit="1" customWidth="1"/>
    <col min="8481" max="8481" width="15.875" bestFit="1" customWidth="1"/>
    <col min="8482" max="8482" width="15.5" bestFit="1" customWidth="1"/>
    <col min="8483" max="8483" width="15.375" bestFit="1" customWidth="1"/>
    <col min="8484" max="8484" width="17.375" bestFit="1" customWidth="1"/>
    <col min="8485" max="8485" width="15.875" bestFit="1" customWidth="1"/>
    <col min="8486" max="8486" width="15.5" bestFit="1" customWidth="1"/>
    <col min="8487" max="8487" width="15.375" bestFit="1" customWidth="1"/>
    <col min="8488" max="8488" width="17.375" bestFit="1" customWidth="1"/>
    <col min="8489" max="8489" width="15.875" bestFit="1" customWidth="1"/>
    <col min="8490" max="8490" width="15.5" bestFit="1" customWidth="1"/>
    <col min="8491" max="8491" width="15.375" bestFit="1" customWidth="1"/>
    <col min="8492" max="8492" width="17.375" bestFit="1" customWidth="1"/>
    <col min="8493" max="8493" width="15.875" bestFit="1" customWidth="1"/>
    <col min="8494" max="8494" width="15.5" bestFit="1" customWidth="1"/>
    <col min="8495" max="8495" width="15.375" bestFit="1" customWidth="1"/>
    <col min="8496" max="8496" width="17.375" bestFit="1" customWidth="1"/>
    <col min="8497" max="8497" width="15.875" bestFit="1" customWidth="1"/>
    <col min="8498" max="8498" width="15.5" bestFit="1" customWidth="1"/>
    <col min="8499" max="8499" width="15.375" bestFit="1" customWidth="1"/>
    <col min="8500" max="8500" width="17.375" bestFit="1" customWidth="1"/>
    <col min="8501" max="8501" width="15.875" bestFit="1" customWidth="1"/>
    <col min="8502" max="8502" width="15.5" bestFit="1" customWidth="1"/>
    <col min="8503" max="8503" width="15.375" bestFit="1" customWidth="1"/>
    <col min="8504" max="8504" width="17.375" bestFit="1" customWidth="1"/>
    <col min="8505" max="8505" width="15.875" bestFit="1" customWidth="1"/>
    <col min="8506" max="8506" width="15.5" bestFit="1" customWidth="1"/>
    <col min="8507" max="8507" width="15.375" bestFit="1" customWidth="1"/>
    <col min="8508" max="8508" width="17.375" bestFit="1" customWidth="1"/>
    <col min="8509" max="8509" width="15.875" bestFit="1" customWidth="1"/>
    <col min="8510" max="8510" width="15.5" bestFit="1" customWidth="1"/>
    <col min="8511" max="8511" width="15.375" bestFit="1" customWidth="1"/>
    <col min="8512" max="8512" width="17.375" bestFit="1" customWidth="1"/>
    <col min="8513" max="8513" width="15.875" bestFit="1" customWidth="1"/>
    <col min="8514" max="8514" width="15.5" bestFit="1" customWidth="1"/>
    <col min="8515" max="8515" width="15.375" bestFit="1" customWidth="1"/>
    <col min="8516" max="8516" width="17.375" bestFit="1" customWidth="1"/>
    <col min="8517" max="8517" width="15.875" bestFit="1" customWidth="1"/>
    <col min="8518" max="8518" width="15.5" bestFit="1" customWidth="1"/>
    <col min="8519" max="8519" width="15.375" bestFit="1" customWidth="1"/>
    <col min="8520" max="8520" width="17.375" bestFit="1" customWidth="1"/>
    <col min="8521" max="8521" width="15.875" bestFit="1" customWidth="1"/>
    <col min="8522" max="8522" width="15.5" bestFit="1" customWidth="1"/>
    <col min="8523" max="8523" width="15.375" bestFit="1" customWidth="1"/>
    <col min="8524" max="8524" width="17.375" bestFit="1" customWidth="1"/>
    <col min="8525" max="8525" width="15.875" bestFit="1" customWidth="1"/>
    <col min="8526" max="8526" width="15.5" bestFit="1" customWidth="1"/>
    <col min="8527" max="8527" width="15.375" bestFit="1" customWidth="1"/>
    <col min="8528" max="8528" width="17.375" bestFit="1" customWidth="1"/>
    <col min="8529" max="8529" width="15.875" bestFit="1" customWidth="1"/>
    <col min="8530" max="8530" width="15.5" bestFit="1" customWidth="1"/>
    <col min="8531" max="8531" width="15.375" bestFit="1" customWidth="1"/>
    <col min="8532" max="8532" width="17.375" bestFit="1" customWidth="1"/>
    <col min="8533" max="8533" width="15.875" bestFit="1" customWidth="1"/>
    <col min="8534" max="8534" width="15.5" bestFit="1" customWidth="1"/>
    <col min="8535" max="8535" width="15.375" bestFit="1" customWidth="1"/>
    <col min="8536" max="8536" width="17.375" bestFit="1" customWidth="1"/>
    <col min="8537" max="8537" width="15.875" bestFit="1" customWidth="1"/>
    <col min="8538" max="8538" width="15.5" bestFit="1" customWidth="1"/>
    <col min="8539" max="8539" width="15.375" bestFit="1" customWidth="1"/>
    <col min="8540" max="8540" width="17.375" bestFit="1" customWidth="1"/>
    <col min="8541" max="8541" width="15.875" bestFit="1" customWidth="1"/>
    <col min="8542" max="8542" width="15.5" bestFit="1" customWidth="1"/>
    <col min="8543" max="8543" width="15.375" bestFit="1" customWidth="1"/>
    <col min="8544" max="8544" width="17.375" bestFit="1" customWidth="1"/>
    <col min="8545" max="8545" width="15.875" bestFit="1" customWidth="1"/>
    <col min="8546" max="8546" width="15.5" bestFit="1" customWidth="1"/>
    <col min="8547" max="8547" width="15.375" bestFit="1" customWidth="1"/>
    <col min="8548" max="8548" width="17.375" bestFit="1" customWidth="1"/>
    <col min="8549" max="8549" width="15.875" bestFit="1" customWidth="1"/>
    <col min="8550" max="8550" width="15.5" bestFit="1" customWidth="1"/>
    <col min="8551" max="8551" width="15.375" bestFit="1" customWidth="1"/>
    <col min="8552" max="8552" width="17.375" bestFit="1" customWidth="1"/>
    <col min="8553" max="8553" width="15.875" bestFit="1" customWidth="1"/>
    <col min="8554" max="8554" width="15.5" bestFit="1" customWidth="1"/>
    <col min="8555" max="8555" width="15.375" bestFit="1" customWidth="1"/>
    <col min="8556" max="8556" width="17.375" bestFit="1" customWidth="1"/>
    <col min="8557" max="8557" width="15.875" bestFit="1" customWidth="1"/>
    <col min="8558" max="8558" width="15.5" bestFit="1" customWidth="1"/>
    <col min="8559" max="8559" width="15.375" bestFit="1" customWidth="1"/>
    <col min="8560" max="8560" width="17.375" bestFit="1" customWidth="1"/>
    <col min="8561" max="8561" width="15.875" bestFit="1" customWidth="1"/>
    <col min="8562" max="8562" width="15.5" bestFit="1" customWidth="1"/>
    <col min="8563" max="8563" width="15.375" bestFit="1" customWidth="1"/>
    <col min="8564" max="8564" width="17.375" bestFit="1" customWidth="1"/>
    <col min="8565" max="8565" width="15.875" bestFit="1" customWidth="1"/>
    <col min="8566" max="8566" width="15.5" bestFit="1" customWidth="1"/>
    <col min="8567" max="8567" width="15.375" bestFit="1" customWidth="1"/>
    <col min="8568" max="8568" width="17.375" bestFit="1" customWidth="1"/>
    <col min="8569" max="8569" width="15.875" bestFit="1" customWidth="1"/>
    <col min="8570" max="8570" width="15.5" bestFit="1" customWidth="1"/>
    <col min="8571" max="8571" width="15.375" bestFit="1" customWidth="1"/>
    <col min="8572" max="8572" width="17.375" bestFit="1" customWidth="1"/>
    <col min="8573" max="8573" width="15.875" bestFit="1" customWidth="1"/>
    <col min="8574" max="8574" width="15.5" bestFit="1" customWidth="1"/>
    <col min="8575" max="8575" width="15.375" bestFit="1" customWidth="1"/>
    <col min="8576" max="8576" width="17.375" bestFit="1" customWidth="1"/>
    <col min="8577" max="8577" width="15.875" bestFit="1" customWidth="1"/>
    <col min="8578" max="8578" width="15.5" bestFit="1" customWidth="1"/>
    <col min="8579" max="8579" width="15.375" bestFit="1" customWidth="1"/>
    <col min="8580" max="8580" width="17.375" bestFit="1" customWidth="1"/>
    <col min="8581" max="8581" width="15.875" bestFit="1" customWidth="1"/>
    <col min="8582" max="8582" width="15.5" bestFit="1" customWidth="1"/>
    <col min="8583" max="8583" width="15.375" bestFit="1" customWidth="1"/>
    <col min="8584" max="8584" width="17.375" bestFit="1" customWidth="1"/>
    <col min="8585" max="8585" width="15.875" bestFit="1" customWidth="1"/>
    <col min="8586" max="8586" width="15.5" bestFit="1" customWidth="1"/>
    <col min="8587" max="8587" width="15.375" bestFit="1" customWidth="1"/>
    <col min="8588" max="8588" width="17.375" bestFit="1" customWidth="1"/>
    <col min="8589" max="8589" width="15.875" bestFit="1" customWidth="1"/>
    <col min="8590" max="8590" width="15.5" bestFit="1" customWidth="1"/>
    <col min="8591" max="8591" width="15.375" bestFit="1" customWidth="1"/>
    <col min="8592" max="8592" width="17.375" bestFit="1" customWidth="1"/>
    <col min="8593" max="8593" width="15.875" bestFit="1" customWidth="1"/>
    <col min="8594" max="8594" width="15.5" bestFit="1" customWidth="1"/>
    <col min="8595" max="8595" width="15.375" bestFit="1" customWidth="1"/>
    <col min="8596" max="8596" width="17.375" bestFit="1" customWidth="1"/>
    <col min="8597" max="8597" width="15.875" bestFit="1" customWidth="1"/>
    <col min="8598" max="8598" width="15.5" bestFit="1" customWidth="1"/>
    <col min="8599" max="8599" width="15.375" bestFit="1" customWidth="1"/>
    <col min="8600" max="8600" width="17.375" bestFit="1" customWidth="1"/>
    <col min="8601" max="8601" width="15.875" bestFit="1" customWidth="1"/>
    <col min="8602" max="8602" width="15.5" bestFit="1" customWidth="1"/>
    <col min="8603" max="8603" width="15.375" bestFit="1" customWidth="1"/>
    <col min="8604" max="8604" width="17.375" bestFit="1" customWidth="1"/>
    <col min="8605" max="8605" width="15.875" bestFit="1" customWidth="1"/>
    <col min="8606" max="8606" width="15.5" bestFit="1" customWidth="1"/>
    <col min="8607" max="8607" width="15.375" bestFit="1" customWidth="1"/>
    <col min="8608" max="8608" width="17.375" bestFit="1" customWidth="1"/>
    <col min="8609" max="8609" width="15.875" bestFit="1" customWidth="1"/>
    <col min="8610" max="8610" width="15.5" bestFit="1" customWidth="1"/>
    <col min="8611" max="8611" width="15.375" bestFit="1" customWidth="1"/>
    <col min="8612" max="8612" width="17.375" bestFit="1" customWidth="1"/>
    <col min="8613" max="8613" width="15.875" bestFit="1" customWidth="1"/>
    <col min="8614" max="8614" width="15.5" bestFit="1" customWidth="1"/>
    <col min="8615" max="8615" width="15.375" bestFit="1" customWidth="1"/>
    <col min="8616" max="8616" width="17.375" bestFit="1" customWidth="1"/>
    <col min="8617" max="8617" width="15.875" bestFit="1" customWidth="1"/>
    <col min="8618" max="8618" width="15.5" bestFit="1" customWidth="1"/>
    <col min="8619" max="8619" width="15.375" bestFit="1" customWidth="1"/>
    <col min="8620" max="8620" width="17.375" bestFit="1" customWidth="1"/>
    <col min="8621" max="8621" width="15.875" bestFit="1" customWidth="1"/>
    <col min="8622" max="8622" width="15.5" bestFit="1" customWidth="1"/>
    <col min="8623" max="8623" width="15.375" bestFit="1" customWidth="1"/>
    <col min="8624" max="8624" width="17.375" bestFit="1" customWidth="1"/>
    <col min="8625" max="8625" width="15.875" bestFit="1" customWidth="1"/>
    <col min="8626" max="8626" width="15.5" bestFit="1" customWidth="1"/>
    <col min="8627" max="8627" width="15.375" bestFit="1" customWidth="1"/>
    <col min="8628" max="8628" width="17.375" bestFit="1" customWidth="1"/>
    <col min="8629" max="8629" width="15.875" bestFit="1" customWidth="1"/>
    <col min="8630" max="8630" width="15.5" bestFit="1" customWidth="1"/>
    <col min="8631" max="8631" width="15.375" bestFit="1" customWidth="1"/>
    <col min="8632" max="8632" width="17.375" bestFit="1" customWidth="1"/>
    <col min="8633" max="8633" width="15.875" bestFit="1" customWidth="1"/>
    <col min="8634" max="8634" width="15.5" bestFit="1" customWidth="1"/>
    <col min="8635" max="8635" width="15.375" bestFit="1" customWidth="1"/>
    <col min="8636" max="8636" width="17.375" bestFit="1" customWidth="1"/>
    <col min="8637" max="8637" width="15.875" bestFit="1" customWidth="1"/>
    <col min="8638" max="8638" width="15.5" bestFit="1" customWidth="1"/>
    <col min="8639" max="8639" width="15.375" bestFit="1" customWidth="1"/>
    <col min="8640" max="8640" width="17.375" bestFit="1" customWidth="1"/>
    <col min="8641" max="8641" width="15.875" bestFit="1" customWidth="1"/>
    <col min="8642" max="8642" width="15.5" bestFit="1" customWidth="1"/>
    <col min="8643" max="8643" width="15.375" bestFit="1" customWidth="1"/>
    <col min="8644" max="8644" width="17.375" bestFit="1" customWidth="1"/>
    <col min="8645" max="8645" width="15.875" bestFit="1" customWidth="1"/>
    <col min="8646" max="8646" width="15.5" bestFit="1" customWidth="1"/>
    <col min="8647" max="8647" width="15.375" bestFit="1" customWidth="1"/>
    <col min="8648" max="8648" width="17.375" bestFit="1" customWidth="1"/>
    <col min="8649" max="8649" width="15.875" bestFit="1" customWidth="1"/>
    <col min="8650" max="8650" width="15.5" bestFit="1" customWidth="1"/>
    <col min="8651" max="8651" width="15.375" bestFit="1" customWidth="1"/>
    <col min="8652" max="8652" width="17.375" bestFit="1" customWidth="1"/>
    <col min="8653" max="8653" width="15.875" bestFit="1" customWidth="1"/>
    <col min="8654" max="8654" width="15.5" bestFit="1" customWidth="1"/>
    <col min="8655" max="8655" width="15.375" bestFit="1" customWidth="1"/>
    <col min="8656" max="8656" width="17.375" bestFit="1" customWidth="1"/>
    <col min="8657" max="8657" width="15.875" bestFit="1" customWidth="1"/>
    <col min="8658" max="8658" width="15.5" bestFit="1" customWidth="1"/>
    <col min="8659" max="8659" width="15.375" bestFit="1" customWidth="1"/>
    <col min="8660" max="8660" width="17.375" bestFit="1" customWidth="1"/>
    <col min="8661" max="8661" width="15.875" bestFit="1" customWidth="1"/>
    <col min="8662" max="8662" width="15.5" bestFit="1" customWidth="1"/>
    <col min="8663" max="8663" width="15.375" bestFit="1" customWidth="1"/>
    <col min="8664" max="8664" width="17.375" bestFit="1" customWidth="1"/>
    <col min="8665" max="8665" width="15.875" bestFit="1" customWidth="1"/>
    <col min="8666" max="8666" width="15.5" bestFit="1" customWidth="1"/>
    <col min="8667" max="8667" width="15.375" bestFit="1" customWidth="1"/>
    <col min="8668" max="8668" width="17.375" bestFit="1" customWidth="1"/>
    <col min="8669" max="8669" width="15.875" bestFit="1" customWidth="1"/>
    <col min="8670" max="8670" width="15.5" bestFit="1" customWidth="1"/>
    <col min="8671" max="8671" width="15.375" bestFit="1" customWidth="1"/>
    <col min="8672" max="8672" width="17.375" bestFit="1" customWidth="1"/>
    <col min="8673" max="8673" width="15.875" bestFit="1" customWidth="1"/>
    <col min="8674" max="8674" width="15.5" bestFit="1" customWidth="1"/>
    <col min="8675" max="8675" width="15.375" bestFit="1" customWidth="1"/>
    <col min="8676" max="8676" width="17.375" bestFit="1" customWidth="1"/>
    <col min="8677" max="8677" width="15.875" bestFit="1" customWidth="1"/>
    <col min="8678" max="8678" width="15.5" bestFit="1" customWidth="1"/>
    <col min="8679" max="8679" width="15.375" bestFit="1" customWidth="1"/>
    <col min="8680" max="8680" width="17.375" bestFit="1" customWidth="1"/>
    <col min="8681" max="8681" width="15.875" bestFit="1" customWidth="1"/>
    <col min="8682" max="8682" width="15.5" bestFit="1" customWidth="1"/>
    <col min="8683" max="8683" width="15.375" bestFit="1" customWidth="1"/>
    <col min="8684" max="8684" width="17.375" bestFit="1" customWidth="1"/>
    <col min="8685" max="8685" width="15.875" bestFit="1" customWidth="1"/>
    <col min="8686" max="8686" width="15.5" bestFit="1" customWidth="1"/>
    <col min="8687" max="8687" width="15.375" bestFit="1" customWidth="1"/>
    <col min="8688" max="8688" width="17.375" bestFit="1" customWidth="1"/>
    <col min="8689" max="8689" width="15.875" bestFit="1" customWidth="1"/>
    <col min="8690" max="8690" width="15.5" bestFit="1" customWidth="1"/>
    <col min="8691" max="8691" width="15.375" bestFit="1" customWidth="1"/>
    <col min="8692" max="8692" width="17.375" bestFit="1" customWidth="1"/>
    <col min="8693" max="8693" width="15.875" bestFit="1" customWidth="1"/>
    <col min="8694" max="8694" width="15.5" bestFit="1" customWidth="1"/>
    <col min="8695" max="8695" width="15.375" bestFit="1" customWidth="1"/>
    <col min="8696" max="8696" width="17.375" bestFit="1" customWidth="1"/>
    <col min="8697" max="8697" width="15.875" bestFit="1" customWidth="1"/>
    <col min="8698" max="8698" width="15.5" bestFit="1" customWidth="1"/>
    <col min="8699" max="8699" width="15.375" bestFit="1" customWidth="1"/>
    <col min="8700" max="8700" width="17.375" bestFit="1" customWidth="1"/>
    <col min="8701" max="8701" width="15.875" bestFit="1" customWidth="1"/>
    <col min="8702" max="8702" width="15.5" bestFit="1" customWidth="1"/>
    <col min="8703" max="8703" width="15.375" bestFit="1" customWidth="1"/>
    <col min="8704" max="8704" width="17.375" bestFit="1" customWidth="1"/>
    <col min="8705" max="8705" width="15.875" bestFit="1" customWidth="1"/>
    <col min="8706" max="8706" width="15.5" bestFit="1" customWidth="1"/>
    <col min="8707" max="8707" width="15.375" bestFit="1" customWidth="1"/>
    <col min="8708" max="8708" width="17.375" bestFit="1" customWidth="1"/>
    <col min="8709" max="8709" width="15.875" bestFit="1" customWidth="1"/>
    <col min="8710" max="8710" width="15.5" bestFit="1" customWidth="1"/>
    <col min="8711" max="8711" width="15.375" bestFit="1" customWidth="1"/>
    <col min="8712" max="8712" width="17.375" bestFit="1" customWidth="1"/>
    <col min="8713" max="8713" width="15.875" bestFit="1" customWidth="1"/>
    <col min="8714" max="8714" width="15.5" bestFit="1" customWidth="1"/>
    <col min="8715" max="8715" width="15.375" bestFit="1" customWidth="1"/>
    <col min="8716" max="8716" width="17.375" bestFit="1" customWidth="1"/>
    <col min="8717" max="8717" width="15.875" bestFit="1" customWidth="1"/>
    <col min="8718" max="8718" width="15.5" bestFit="1" customWidth="1"/>
    <col min="8719" max="8719" width="15.375" bestFit="1" customWidth="1"/>
    <col min="8720" max="8720" width="17.375" bestFit="1" customWidth="1"/>
    <col min="8721" max="8721" width="15.875" bestFit="1" customWidth="1"/>
    <col min="8722" max="8722" width="15.5" bestFit="1" customWidth="1"/>
    <col min="8723" max="8723" width="15.375" bestFit="1" customWidth="1"/>
    <col min="8724" max="8724" width="17.375" bestFit="1" customWidth="1"/>
    <col min="8725" max="8725" width="15.875" bestFit="1" customWidth="1"/>
    <col min="8726" max="8726" width="15.5" bestFit="1" customWidth="1"/>
    <col min="8727" max="8727" width="15.375" bestFit="1" customWidth="1"/>
    <col min="8728" max="8728" width="17.375" bestFit="1" customWidth="1"/>
    <col min="8729" max="8729" width="15.875" bestFit="1" customWidth="1"/>
    <col min="8730" max="8730" width="15.5" bestFit="1" customWidth="1"/>
    <col min="8731" max="8731" width="15.375" bestFit="1" customWidth="1"/>
    <col min="8732" max="8732" width="17.375" bestFit="1" customWidth="1"/>
    <col min="8733" max="8733" width="15.875" bestFit="1" customWidth="1"/>
    <col min="8734" max="8734" width="15.5" bestFit="1" customWidth="1"/>
    <col min="8735" max="8735" width="15.375" bestFit="1" customWidth="1"/>
    <col min="8736" max="8736" width="17.375" bestFit="1" customWidth="1"/>
    <col min="8737" max="8737" width="15.875" bestFit="1" customWidth="1"/>
    <col min="8738" max="8738" width="15.5" bestFit="1" customWidth="1"/>
    <col min="8739" max="8739" width="15.375" bestFit="1" customWidth="1"/>
    <col min="8740" max="8740" width="17.375" bestFit="1" customWidth="1"/>
    <col min="8741" max="8741" width="15.875" bestFit="1" customWidth="1"/>
    <col min="8742" max="8742" width="15.5" bestFit="1" customWidth="1"/>
    <col min="8743" max="8743" width="15.375" bestFit="1" customWidth="1"/>
    <col min="8744" max="8744" width="17.375" bestFit="1" customWidth="1"/>
    <col min="8745" max="8745" width="15.875" bestFit="1" customWidth="1"/>
    <col min="8746" max="8746" width="15.5" bestFit="1" customWidth="1"/>
    <col min="8747" max="8747" width="15.375" bestFit="1" customWidth="1"/>
    <col min="8748" max="8748" width="17.375" bestFit="1" customWidth="1"/>
    <col min="8749" max="8749" width="15.875" bestFit="1" customWidth="1"/>
    <col min="8750" max="8750" width="15.5" bestFit="1" customWidth="1"/>
    <col min="8751" max="8751" width="15.375" bestFit="1" customWidth="1"/>
    <col min="8752" max="8752" width="17.375" bestFit="1" customWidth="1"/>
    <col min="8753" max="8753" width="15.875" bestFit="1" customWidth="1"/>
    <col min="8754" max="8754" width="15.5" bestFit="1" customWidth="1"/>
    <col min="8755" max="8755" width="15.375" bestFit="1" customWidth="1"/>
    <col min="8756" max="8756" width="17.375" bestFit="1" customWidth="1"/>
    <col min="8757" max="8757" width="15.875" bestFit="1" customWidth="1"/>
    <col min="8758" max="8758" width="15.5" bestFit="1" customWidth="1"/>
    <col min="8759" max="8759" width="15.375" bestFit="1" customWidth="1"/>
    <col min="8760" max="8760" width="17.375" bestFit="1" customWidth="1"/>
    <col min="8761" max="8761" width="15.875" bestFit="1" customWidth="1"/>
    <col min="8762" max="8762" width="15.5" bestFit="1" customWidth="1"/>
    <col min="8763" max="8763" width="15.375" bestFit="1" customWidth="1"/>
    <col min="8764" max="8764" width="17.375" bestFit="1" customWidth="1"/>
    <col min="8765" max="8765" width="15.875" bestFit="1" customWidth="1"/>
    <col min="8766" max="8766" width="15.5" bestFit="1" customWidth="1"/>
    <col min="8767" max="8767" width="15.375" bestFit="1" customWidth="1"/>
    <col min="8768" max="8768" width="17.375" bestFit="1" customWidth="1"/>
    <col min="8769" max="8769" width="15.875" bestFit="1" customWidth="1"/>
    <col min="8770" max="8770" width="15.5" bestFit="1" customWidth="1"/>
    <col min="8771" max="8771" width="15.375" bestFit="1" customWidth="1"/>
    <col min="8772" max="8772" width="17.375" bestFit="1" customWidth="1"/>
    <col min="8773" max="8773" width="15.875" bestFit="1" customWidth="1"/>
    <col min="8774" max="8774" width="15.5" bestFit="1" customWidth="1"/>
    <col min="8775" max="8775" width="15.375" bestFit="1" customWidth="1"/>
    <col min="8776" max="8776" width="17.375" bestFit="1" customWidth="1"/>
    <col min="8777" max="8777" width="15.875" bestFit="1" customWidth="1"/>
    <col min="8778" max="8778" width="15.5" bestFit="1" customWidth="1"/>
    <col min="8779" max="8779" width="15.375" bestFit="1" customWidth="1"/>
    <col min="8780" max="8780" width="17.375" bestFit="1" customWidth="1"/>
    <col min="8781" max="8781" width="15.875" bestFit="1" customWidth="1"/>
    <col min="8782" max="8782" width="15.5" bestFit="1" customWidth="1"/>
    <col min="8783" max="8783" width="15.375" bestFit="1" customWidth="1"/>
    <col min="8784" max="8784" width="17.375" bestFit="1" customWidth="1"/>
    <col min="8785" max="8785" width="15.875" bestFit="1" customWidth="1"/>
    <col min="8786" max="8786" width="15.5" bestFit="1" customWidth="1"/>
    <col min="8787" max="8787" width="15.375" bestFit="1" customWidth="1"/>
    <col min="8788" max="8788" width="17.375" bestFit="1" customWidth="1"/>
    <col min="8789" max="8789" width="15.875" bestFit="1" customWidth="1"/>
    <col min="8790" max="8790" width="15.5" bestFit="1" customWidth="1"/>
    <col min="8791" max="8791" width="15.375" bestFit="1" customWidth="1"/>
    <col min="8792" max="8792" width="17.375" bestFit="1" customWidth="1"/>
    <col min="8793" max="8793" width="15.875" bestFit="1" customWidth="1"/>
    <col min="8794" max="8794" width="15.5" bestFit="1" customWidth="1"/>
    <col min="8795" max="8795" width="15.375" bestFit="1" customWidth="1"/>
    <col min="8796" max="8796" width="17.375" bestFit="1" customWidth="1"/>
    <col min="8797" max="8797" width="15.875" bestFit="1" customWidth="1"/>
    <col min="8798" max="8798" width="15.5" bestFit="1" customWidth="1"/>
    <col min="8799" max="8799" width="15.375" bestFit="1" customWidth="1"/>
    <col min="8800" max="8800" width="17.375" bestFit="1" customWidth="1"/>
    <col min="8801" max="8801" width="15.875" bestFit="1" customWidth="1"/>
    <col min="8802" max="8802" width="15.5" bestFit="1" customWidth="1"/>
    <col min="8803" max="8803" width="15.375" bestFit="1" customWidth="1"/>
    <col min="8804" max="8804" width="17.375" bestFit="1" customWidth="1"/>
    <col min="8805" max="8805" width="15.875" bestFit="1" customWidth="1"/>
    <col min="8806" max="8806" width="15.5" bestFit="1" customWidth="1"/>
    <col min="8807" max="8807" width="15.375" bestFit="1" customWidth="1"/>
    <col min="8808" max="8808" width="17.375" bestFit="1" customWidth="1"/>
    <col min="8809" max="8809" width="15.875" bestFit="1" customWidth="1"/>
    <col min="8810" max="8810" width="15.5" bestFit="1" customWidth="1"/>
    <col min="8811" max="8811" width="15.375" bestFit="1" customWidth="1"/>
    <col min="8812" max="8812" width="17.375" bestFit="1" customWidth="1"/>
    <col min="8813" max="8813" width="15.875" bestFit="1" customWidth="1"/>
    <col min="8814" max="8814" width="15.5" bestFit="1" customWidth="1"/>
    <col min="8815" max="8815" width="15.375" bestFit="1" customWidth="1"/>
    <col min="8816" max="8816" width="17.375" bestFit="1" customWidth="1"/>
    <col min="8817" max="8817" width="15.875" bestFit="1" customWidth="1"/>
    <col min="8818" max="8818" width="15.5" bestFit="1" customWidth="1"/>
    <col min="8819" max="8819" width="15.375" bestFit="1" customWidth="1"/>
    <col min="8820" max="8820" width="17.375" bestFit="1" customWidth="1"/>
    <col min="8821" max="8821" width="15.875" bestFit="1" customWidth="1"/>
    <col min="8822" max="8822" width="15.5" bestFit="1" customWidth="1"/>
    <col min="8823" max="8823" width="15.375" bestFit="1" customWidth="1"/>
    <col min="8824" max="8824" width="17.375" bestFit="1" customWidth="1"/>
    <col min="8825" max="8825" width="15.875" bestFit="1" customWidth="1"/>
    <col min="8826" max="8826" width="15.5" bestFit="1" customWidth="1"/>
    <col min="8827" max="8827" width="15.375" bestFit="1" customWidth="1"/>
    <col min="8828" max="8828" width="17.375" bestFit="1" customWidth="1"/>
    <col min="8829" max="8829" width="15.875" bestFit="1" customWidth="1"/>
    <col min="8830" max="8830" width="15.5" bestFit="1" customWidth="1"/>
    <col min="8831" max="8831" width="15.375" bestFit="1" customWidth="1"/>
    <col min="8832" max="8832" width="17.375" bestFit="1" customWidth="1"/>
    <col min="8833" max="8833" width="15.875" bestFit="1" customWidth="1"/>
    <col min="8834" max="8834" width="15.5" bestFit="1" customWidth="1"/>
    <col min="8835" max="8835" width="15.375" bestFit="1" customWidth="1"/>
    <col min="8836" max="8836" width="17.375" bestFit="1" customWidth="1"/>
    <col min="8837" max="8837" width="15.875" bestFit="1" customWidth="1"/>
    <col min="8838" max="8838" width="15.5" bestFit="1" customWidth="1"/>
    <col min="8839" max="8839" width="15.375" bestFit="1" customWidth="1"/>
    <col min="8840" max="8840" width="17.375" bestFit="1" customWidth="1"/>
    <col min="8841" max="8841" width="15.875" bestFit="1" customWidth="1"/>
    <col min="8842" max="8842" width="15.5" bestFit="1" customWidth="1"/>
    <col min="8843" max="8843" width="15.375" bestFit="1" customWidth="1"/>
    <col min="8844" max="8844" width="17.375" bestFit="1" customWidth="1"/>
    <col min="8845" max="8845" width="15.875" bestFit="1" customWidth="1"/>
    <col min="8846" max="8846" width="15.5" bestFit="1" customWidth="1"/>
    <col min="8847" max="8847" width="15.375" bestFit="1" customWidth="1"/>
    <col min="8848" max="8848" width="17.375" bestFit="1" customWidth="1"/>
    <col min="8849" max="8849" width="15.875" bestFit="1" customWidth="1"/>
    <col min="8850" max="8850" width="15.5" bestFit="1" customWidth="1"/>
    <col min="8851" max="8851" width="15.375" bestFit="1" customWidth="1"/>
    <col min="8852" max="8852" width="17.375" bestFit="1" customWidth="1"/>
    <col min="8853" max="8853" width="15.875" bestFit="1" customWidth="1"/>
    <col min="8854" max="8854" width="15.5" bestFit="1" customWidth="1"/>
    <col min="8855" max="8855" width="15.375" bestFit="1" customWidth="1"/>
    <col min="8856" max="8856" width="17.375" bestFit="1" customWidth="1"/>
    <col min="8857" max="8857" width="15.875" bestFit="1" customWidth="1"/>
    <col min="8858" max="8858" width="15.5" bestFit="1" customWidth="1"/>
    <col min="8859" max="8859" width="15.375" bestFit="1" customWidth="1"/>
    <col min="8860" max="8860" width="17.375" bestFit="1" customWidth="1"/>
    <col min="8861" max="8861" width="15.875" bestFit="1" customWidth="1"/>
    <col min="8862" max="8862" width="15.5" bestFit="1" customWidth="1"/>
    <col min="8863" max="8863" width="15.375" bestFit="1" customWidth="1"/>
    <col min="8864" max="8864" width="17.375" bestFit="1" customWidth="1"/>
    <col min="8865" max="8865" width="15.875" bestFit="1" customWidth="1"/>
    <col min="8866" max="8866" width="15.5" bestFit="1" customWidth="1"/>
    <col min="8867" max="8867" width="15.375" bestFit="1" customWidth="1"/>
    <col min="8868" max="8868" width="17.375" bestFit="1" customWidth="1"/>
    <col min="8869" max="8869" width="15.875" bestFit="1" customWidth="1"/>
    <col min="8870" max="8870" width="15.5" bestFit="1" customWidth="1"/>
    <col min="8871" max="8871" width="15.375" bestFit="1" customWidth="1"/>
    <col min="8872" max="8872" width="17.375" bestFit="1" customWidth="1"/>
    <col min="8873" max="8873" width="15.875" bestFit="1" customWidth="1"/>
    <col min="8874" max="8874" width="15.5" bestFit="1" customWidth="1"/>
    <col min="8875" max="8875" width="15.375" bestFit="1" customWidth="1"/>
    <col min="8876" max="8876" width="17.375" bestFit="1" customWidth="1"/>
    <col min="8877" max="8877" width="15.875" bestFit="1" customWidth="1"/>
    <col min="8878" max="8878" width="15.5" bestFit="1" customWidth="1"/>
    <col min="8879" max="8879" width="15.375" bestFit="1" customWidth="1"/>
    <col min="8880" max="8880" width="17.375" bestFit="1" customWidth="1"/>
    <col min="8881" max="8881" width="15.875" bestFit="1" customWidth="1"/>
    <col min="8882" max="8882" width="15.5" bestFit="1" customWidth="1"/>
    <col min="8883" max="8883" width="15.375" bestFit="1" customWidth="1"/>
    <col min="8884" max="8884" width="17.375" bestFit="1" customWidth="1"/>
    <col min="8885" max="8885" width="15.875" bestFit="1" customWidth="1"/>
    <col min="8886" max="8886" width="15.5" bestFit="1" customWidth="1"/>
    <col min="8887" max="8887" width="15.375" bestFit="1" customWidth="1"/>
    <col min="8888" max="8888" width="17.375" bestFit="1" customWidth="1"/>
    <col min="8889" max="8889" width="15.875" bestFit="1" customWidth="1"/>
    <col min="8890" max="8890" width="15.5" bestFit="1" customWidth="1"/>
    <col min="8891" max="8891" width="15.375" bestFit="1" customWidth="1"/>
    <col min="8892" max="8892" width="17.375" bestFit="1" customWidth="1"/>
    <col min="8893" max="8893" width="15.875" bestFit="1" customWidth="1"/>
    <col min="8894" max="8894" width="15.5" bestFit="1" customWidth="1"/>
    <col min="8895" max="8895" width="15.375" bestFit="1" customWidth="1"/>
    <col min="8896" max="8896" width="17.375" bestFit="1" customWidth="1"/>
    <col min="8897" max="8897" width="15.875" bestFit="1" customWidth="1"/>
    <col min="8898" max="8898" width="15.5" bestFit="1" customWidth="1"/>
    <col min="8899" max="8899" width="15.375" bestFit="1" customWidth="1"/>
    <col min="8900" max="8900" width="17.375" bestFit="1" customWidth="1"/>
    <col min="8901" max="8901" width="15.875" bestFit="1" customWidth="1"/>
    <col min="8902" max="8902" width="15.5" bestFit="1" customWidth="1"/>
    <col min="8903" max="8903" width="15.375" bestFit="1" customWidth="1"/>
    <col min="8904" max="8904" width="17.375" bestFit="1" customWidth="1"/>
    <col min="8905" max="8905" width="15.875" bestFit="1" customWidth="1"/>
    <col min="8906" max="8906" width="15.5" bestFit="1" customWidth="1"/>
    <col min="8907" max="8907" width="15.375" bestFit="1" customWidth="1"/>
    <col min="8908" max="8908" width="17.375" bestFit="1" customWidth="1"/>
    <col min="8909" max="8909" width="15.875" bestFit="1" customWidth="1"/>
    <col min="8910" max="8910" width="15.5" bestFit="1" customWidth="1"/>
    <col min="8911" max="8911" width="15.375" bestFit="1" customWidth="1"/>
    <col min="8912" max="8912" width="17.375" bestFit="1" customWidth="1"/>
    <col min="8913" max="8913" width="15.875" bestFit="1" customWidth="1"/>
    <col min="8914" max="8914" width="15.5" bestFit="1" customWidth="1"/>
    <col min="8915" max="8915" width="15.375" bestFit="1" customWidth="1"/>
    <col min="8916" max="8916" width="17.375" bestFit="1" customWidth="1"/>
    <col min="8917" max="8917" width="15.875" bestFit="1" customWidth="1"/>
    <col min="8918" max="8918" width="15.5" bestFit="1" customWidth="1"/>
    <col min="8919" max="8919" width="15.375" bestFit="1" customWidth="1"/>
    <col min="8920" max="8920" width="17.375" bestFit="1" customWidth="1"/>
    <col min="8921" max="8921" width="15.875" bestFit="1" customWidth="1"/>
    <col min="8922" max="8922" width="15.5" bestFit="1" customWidth="1"/>
    <col min="8923" max="8923" width="15.375" bestFit="1" customWidth="1"/>
    <col min="8924" max="8924" width="17.375" bestFit="1" customWidth="1"/>
    <col min="8925" max="8925" width="15.875" bestFit="1" customWidth="1"/>
    <col min="8926" max="8926" width="15.5" bestFit="1" customWidth="1"/>
    <col min="8927" max="8927" width="15.375" bestFit="1" customWidth="1"/>
    <col min="8928" max="8928" width="17.375" bestFit="1" customWidth="1"/>
    <col min="8929" max="8929" width="15.875" bestFit="1" customWidth="1"/>
    <col min="8930" max="8930" width="15.5" bestFit="1" customWidth="1"/>
    <col min="8931" max="8931" width="15.375" bestFit="1" customWidth="1"/>
    <col min="8932" max="8932" width="17.375" bestFit="1" customWidth="1"/>
    <col min="8933" max="8933" width="15.875" bestFit="1" customWidth="1"/>
    <col min="8934" max="8934" width="15.5" bestFit="1" customWidth="1"/>
    <col min="8935" max="8935" width="15.375" bestFit="1" customWidth="1"/>
    <col min="8936" max="8936" width="17.375" bestFit="1" customWidth="1"/>
    <col min="8937" max="8937" width="15.875" bestFit="1" customWidth="1"/>
    <col min="8938" max="8938" width="15.5" bestFit="1" customWidth="1"/>
    <col min="8939" max="8939" width="15.375" bestFit="1" customWidth="1"/>
    <col min="8940" max="8940" width="17.375" bestFit="1" customWidth="1"/>
    <col min="8941" max="8941" width="15.875" bestFit="1" customWidth="1"/>
    <col min="8942" max="8942" width="15.5" bestFit="1" customWidth="1"/>
    <col min="8943" max="8943" width="15.375" bestFit="1" customWidth="1"/>
    <col min="8944" max="8944" width="17.375" bestFit="1" customWidth="1"/>
    <col min="8945" max="8945" width="15.875" bestFit="1" customWidth="1"/>
    <col min="8946" max="8946" width="15.5" bestFit="1" customWidth="1"/>
    <col min="8947" max="8947" width="15.375" bestFit="1" customWidth="1"/>
    <col min="8948" max="8948" width="17.375" bestFit="1" customWidth="1"/>
    <col min="8949" max="8949" width="15.875" bestFit="1" customWidth="1"/>
    <col min="8950" max="8950" width="15.5" bestFit="1" customWidth="1"/>
    <col min="8951" max="8951" width="15.375" bestFit="1" customWidth="1"/>
    <col min="8952" max="8952" width="17.375" bestFit="1" customWidth="1"/>
    <col min="8953" max="8953" width="15.875" bestFit="1" customWidth="1"/>
    <col min="8954" max="8954" width="15.5" bestFit="1" customWidth="1"/>
    <col min="8955" max="8955" width="15.375" bestFit="1" customWidth="1"/>
    <col min="8956" max="8956" width="17.375" bestFit="1" customWidth="1"/>
    <col min="8957" max="8957" width="15.875" bestFit="1" customWidth="1"/>
    <col min="8958" max="8958" width="15.5" bestFit="1" customWidth="1"/>
    <col min="8959" max="8959" width="15.375" bestFit="1" customWidth="1"/>
    <col min="8960" max="8960" width="17.375" bestFit="1" customWidth="1"/>
    <col min="8961" max="8961" width="15.875" bestFit="1" customWidth="1"/>
    <col min="8962" max="8962" width="15.5" bestFit="1" customWidth="1"/>
    <col min="8963" max="8963" width="15.375" bestFit="1" customWidth="1"/>
    <col min="8964" max="8964" width="17.375" bestFit="1" customWidth="1"/>
    <col min="8965" max="8965" width="15.875" bestFit="1" customWidth="1"/>
    <col min="8966" max="8966" width="15.5" bestFit="1" customWidth="1"/>
    <col min="8967" max="8967" width="15.375" bestFit="1" customWidth="1"/>
    <col min="8968" max="8968" width="17.375" bestFit="1" customWidth="1"/>
    <col min="8969" max="8969" width="15.875" bestFit="1" customWidth="1"/>
    <col min="8970" max="8970" width="15.5" bestFit="1" customWidth="1"/>
    <col min="8971" max="8971" width="15.375" bestFit="1" customWidth="1"/>
    <col min="8972" max="8972" width="17.375" bestFit="1" customWidth="1"/>
    <col min="8973" max="8973" width="15.875" bestFit="1" customWidth="1"/>
    <col min="8974" max="8974" width="15.5" bestFit="1" customWidth="1"/>
    <col min="8975" max="8975" width="15.375" bestFit="1" customWidth="1"/>
    <col min="8976" max="8976" width="17.375" bestFit="1" customWidth="1"/>
    <col min="8977" max="8977" width="15.875" bestFit="1" customWidth="1"/>
    <col min="8978" max="8978" width="15.5" bestFit="1" customWidth="1"/>
    <col min="8979" max="8979" width="15.375" bestFit="1" customWidth="1"/>
    <col min="8980" max="8980" width="17.375" bestFit="1" customWidth="1"/>
    <col min="8981" max="8981" width="15.875" bestFit="1" customWidth="1"/>
    <col min="8982" max="8982" width="15.5" bestFit="1" customWidth="1"/>
    <col min="8983" max="8983" width="15.375" bestFit="1" customWidth="1"/>
    <col min="8984" max="8984" width="17.375" bestFit="1" customWidth="1"/>
    <col min="8985" max="8985" width="15.875" bestFit="1" customWidth="1"/>
    <col min="8986" max="8986" width="15.5" bestFit="1" customWidth="1"/>
    <col min="8987" max="8987" width="15.375" bestFit="1" customWidth="1"/>
    <col min="8988" max="8988" width="17.375" bestFit="1" customWidth="1"/>
    <col min="8989" max="8989" width="15.875" bestFit="1" customWidth="1"/>
    <col min="8990" max="8990" width="15.5" bestFit="1" customWidth="1"/>
    <col min="8991" max="8991" width="15.375" bestFit="1" customWidth="1"/>
    <col min="8992" max="8992" width="17.375" bestFit="1" customWidth="1"/>
    <col min="8993" max="8993" width="15.875" bestFit="1" customWidth="1"/>
    <col min="8994" max="8994" width="15.5" bestFit="1" customWidth="1"/>
    <col min="8995" max="8995" width="15.375" bestFit="1" customWidth="1"/>
    <col min="8996" max="8996" width="17.375" bestFit="1" customWidth="1"/>
    <col min="8997" max="8997" width="15.875" bestFit="1" customWidth="1"/>
    <col min="8998" max="8998" width="15.5" bestFit="1" customWidth="1"/>
    <col min="8999" max="8999" width="15.375" bestFit="1" customWidth="1"/>
    <col min="9000" max="9000" width="17.375" bestFit="1" customWidth="1"/>
    <col min="9001" max="9001" width="15.875" bestFit="1" customWidth="1"/>
    <col min="9002" max="9002" width="15.5" bestFit="1" customWidth="1"/>
    <col min="9003" max="9003" width="15.375" bestFit="1" customWidth="1"/>
    <col min="9004" max="9004" width="17.375" bestFit="1" customWidth="1"/>
    <col min="9005" max="9005" width="15.875" bestFit="1" customWidth="1"/>
    <col min="9006" max="9006" width="15.5" bestFit="1" customWidth="1"/>
    <col min="9007" max="9007" width="15.375" bestFit="1" customWidth="1"/>
    <col min="9008" max="9008" width="17.375" bestFit="1" customWidth="1"/>
    <col min="9009" max="9009" width="15.875" bestFit="1" customWidth="1"/>
    <col min="9010" max="9010" width="15.5" bestFit="1" customWidth="1"/>
    <col min="9011" max="9011" width="15.375" bestFit="1" customWidth="1"/>
    <col min="9012" max="9012" width="17.375" bestFit="1" customWidth="1"/>
    <col min="9013" max="9013" width="15.875" bestFit="1" customWidth="1"/>
    <col min="9014" max="9014" width="15.5" bestFit="1" customWidth="1"/>
    <col min="9015" max="9015" width="15.375" bestFit="1" customWidth="1"/>
    <col min="9016" max="9016" width="17.375" bestFit="1" customWidth="1"/>
    <col min="9017" max="9017" width="15.875" bestFit="1" customWidth="1"/>
    <col min="9018" max="9018" width="15.5" bestFit="1" customWidth="1"/>
    <col min="9019" max="9019" width="15.375" bestFit="1" customWidth="1"/>
    <col min="9020" max="9020" width="17.375" bestFit="1" customWidth="1"/>
    <col min="9021" max="9021" width="15.875" bestFit="1" customWidth="1"/>
    <col min="9022" max="9022" width="15.5" bestFit="1" customWidth="1"/>
    <col min="9023" max="9023" width="15.375" bestFit="1" customWidth="1"/>
    <col min="9024" max="9024" width="17.375" bestFit="1" customWidth="1"/>
    <col min="9025" max="9025" width="15.875" bestFit="1" customWidth="1"/>
    <col min="9026" max="9026" width="15.5" bestFit="1" customWidth="1"/>
    <col min="9027" max="9027" width="15.375" bestFit="1" customWidth="1"/>
    <col min="9028" max="9028" width="17.375" bestFit="1" customWidth="1"/>
    <col min="9029" max="9029" width="15.875" bestFit="1" customWidth="1"/>
    <col min="9030" max="9030" width="15.5" bestFit="1" customWidth="1"/>
    <col min="9031" max="9031" width="15.375" bestFit="1" customWidth="1"/>
    <col min="9032" max="9032" width="17.375" bestFit="1" customWidth="1"/>
    <col min="9033" max="9033" width="15.875" bestFit="1" customWidth="1"/>
    <col min="9034" max="9034" width="15.5" bestFit="1" customWidth="1"/>
    <col min="9035" max="9035" width="15.375" bestFit="1" customWidth="1"/>
    <col min="9036" max="9036" width="17.375" bestFit="1" customWidth="1"/>
    <col min="9037" max="9037" width="15.875" bestFit="1" customWidth="1"/>
    <col min="9038" max="9038" width="15.5" bestFit="1" customWidth="1"/>
    <col min="9039" max="9039" width="15.375" bestFit="1" customWidth="1"/>
    <col min="9040" max="9040" width="17.375" bestFit="1" customWidth="1"/>
    <col min="9041" max="9041" width="15.875" bestFit="1" customWidth="1"/>
    <col min="9042" max="9042" width="15.5" bestFit="1" customWidth="1"/>
    <col min="9043" max="9043" width="15.375" bestFit="1" customWidth="1"/>
    <col min="9044" max="9044" width="17.375" bestFit="1" customWidth="1"/>
    <col min="9045" max="9045" width="15.875" bestFit="1" customWidth="1"/>
    <col min="9046" max="9046" width="15.5" bestFit="1" customWidth="1"/>
    <col min="9047" max="9047" width="15.375" bestFit="1" customWidth="1"/>
    <col min="9048" max="9048" width="17.375" bestFit="1" customWidth="1"/>
    <col min="9049" max="9049" width="15.875" bestFit="1" customWidth="1"/>
    <col min="9050" max="9050" width="15.5" bestFit="1" customWidth="1"/>
    <col min="9051" max="9051" width="15.375" bestFit="1" customWidth="1"/>
    <col min="9052" max="9052" width="17.375" bestFit="1" customWidth="1"/>
    <col min="9053" max="9053" width="15.875" bestFit="1" customWidth="1"/>
    <col min="9054" max="9054" width="15.5" bestFit="1" customWidth="1"/>
    <col min="9055" max="9055" width="15.375" bestFit="1" customWidth="1"/>
    <col min="9056" max="9056" width="17.375" bestFit="1" customWidth="1"/>
    <col min="9057" max="9057" width="15.875" bestFit="1" customWidth="1"/>
    <col min="9058" max="9058" width="15.5" bestFit="1" customWidth="1"/>
    <col min="9059" max="9059" width="15.375" bestFit="1" customWidth="1"/>
    <col min="9060" max="9060" width="17.375" bestFit="1" customWidth="1"/>
    <col min="9061" max="9061" width="15.875" bestFit="1" customWidth="1"/>
    <col min="9062" max="9062" width="15.5" bestFit="1" customWidth="1"/>
    <col min="9063" max="9063" width="15.375" bestFit="1" customWidth="1"/>
    <col min="9064" max="9064" width="17.375" bestFit="1" customWidth="1"/>
    <col min="9065" max="9065" width="15.875" bestFit="1" customWidth="1"/>
    <col min="9066" max="9066" width="15.5" bestFit="1" customWidth="1"/>
    <col min="9067" max="9067" width="15.375" bestFit="1" customWidth="1"/>
    <col min="9068" max="9068" width="17.375" bestFit="1" customWidth="1"/>
    <col min="9069" max="9069" width="15.875" bestFit="1" customWidth="1"/>
    <col min="9070" max="9070" width="15.5" bestFit="1" customWidth="1"/>
    <col min="9071" max="9071" width="15.375" bestFit="1" customWidth="1"/>
    <col min="9072" max="9072" width="17.375" bestFit="1" customWidth="1"/>
    <col min="9073" max="9073" width="15.875" bestFit="1" customWidth="1"/>
    <col min="9074" max="9074" width="15.5" bestFit="1" customWidth="1"/>
    <col min="9075" max="9075" width="15.375" bestFit="1" customWidth="1"/>
    <col min="9076" max="9076" width="17.375" bestFit="1" customWidth="1"/>
    <col min="9077" max="9077" width="15.875" bestFit="1" customWidth="1"/>
    <col min="9078" max="9078" width="15.5" bestFit="1" customWidth="1"/>
    <col min="9079" max="9079" width="15.375" bestFit="1" customWidth="1"/>
    <col min="9080" max="9080" width="17.375" bestFit="1" customWidth="1"/>
    <col min="9081" max="9081" width="15.875" bestFit="1" customWidth="1"/>
    <col min="9082" max="9082" width="15.5" bestFit="1" customWidth="1"/>
    <col min="9083" max="9083" width="15.375" bestFit="1" customWidth="1"/>
    <col min="9084" max="9084" width="17.375" bestFit="1" customWidth="1"/>
    <col min="9085" max="9085" width="15.875" bestFit="1" customWidth="1"/>
    <col min="9086" max="9086" width="15.5" bestFit="1" customWidth="1"/>
    <col min="9087" max="9087" width="15.375" bestFit="1" customWidth="1"/>
    <col min="9088" max="9088" width="17.375" bestFit="1" customWidth="1"/>
    <col min="9089" max="9089" width="15.875" bestFit="1" customWidth="1"/>
    <col min="9090" max="9090" width="15.5" bestFit="1" customWidth="1"/>
    <col min="9091" max="9091" width="15.375" bestFit="1" customWidth="1"/>
    <col min="9092" max="9092" width="17.375" bestFit="1" customWidth="1"/>
    <col min="9093" max="9093" width="15.875" bestFit="1" customWidth="1"/>
    <col min="9094" max="9094" width="15.5" bestFit="1" customWidth="1"/>
    <col min="9095" max="9095" width="15.375" bestFit="1" customWidth="1"/>
    <col min="9096" max="9096" width="17.375" bestFit="1" customWidth="1"/>
    <col min="9097" max="9097" width="15.875" bestFit="1" customWidth="1"/>
    <col min="9098" max="9098" width="15.5" bestFit="1" customWidth="1"/>
    <col min="9099" max="9099" width="15.375" bestFit="1" customWidth="1"/>
    <col min="9100" max="9100" width="17.375" bestFit="1" customWidth="1"/>
    <col min="9101" max="9101" width="15.875" bestFit="1" customWidth="1"/>
    <col min="9102" max="9102" width="15.5" bestFit="1" customWidth="1"/>
    <col min="9103" max="9103" width="15.375" bestFit="1" customWidth="1"/>
    <col min="9104" max="9104" width="17.375" bestFit="1" customWidth="1"/>
    <col min="9105" max="9105" width="15.875" bestFit="1" customWidth="1"/>
    <col min="9106" max="9106" width="15.5" bestFit="1" customWidth="1"/>
    <col min="9107" max="9107" width="15.375" bestFit="1" customWidth="1"/>
    <col min="9108" max="9108" width="17.375" bestFit="1" customWidth="1"/>
    <col min="9109" max="9109" width="15.875" bestFit="1" customWidth="1"/>
    <col min="9110" max="9110" width="15.5" bestFit="1" customWidth="1"/>
    <col min="9111" max="9111" width="15.375" bestFit="1" customWidth="1"/>
    <col min="9112" max="9112" width="17.375" bestFit="1" customWidth="1"/>
    <col min="9113" max="9113" width="15.875" bestFit="1" customWidth="1"/>
    <col min="9114" max="9114" width="15.5" bestFit="1" customWidth="1"/>
    <col min="9115" max="9115" width="15.375" bestFit="1" customWidth="1"/>
    <col min="9116" max="9116" width="17.375" bestFit="1" customWidth="1"/>
    <col min="9117" max="9117" width="15.875" bestFit="1" customWidth="1"/>
    <col min="9118" max="9118" width="15.5" bestFit="1" customWidth="1"/>
    <col min="9119" max="9119" width="15.375" bestFit="1" customWidth="1"/>
    <col min="9120" max="9120" width="17.375" bestFit="1" customWidth="1"/>
    <col min="9121" max="9121" width="15.875" bestFit="1" customWidth="1"/>
    <col min="9122" max="9122" width="15.5" bestFit="1" customWidth="1"/>
    <col min="9123" max="9123" width="15.375" bestFit="1" customWidth="1"/>
    <col min="9124" max="9124" width="17.375" bestFit="1" customWidth="1"/>
    <col min="9125" max="9125" width="15.875" bestFit="1" customWidth="1"/>
    <col min="9126" max="9126" width="15.5" bestFit="1" customWidth="1"/>
    <col min="9127" max="9127" width="15.375" bestFit="1" customWidth="1"/>
    <col min="9128" max="9128" width="17.375" bestFit="1" customWidth="1"/>
    <col min="9129" max="9129" width="15.875" bestFit="1" customWidth="1"/>
    <col min="9130" max="9130" width="15.5" bestFit="1" customWidth="1"/>
    <col min="9131" max="9131" width="15.375" bestFit="1" customWidth="1"/>
    <col min="9132" max="9132" width="17.375" bestFit="1" customWidth="1"/>
    <col min="9133" max="9133" width="15.875" bestFit="1" customWidth="1"/>
    <col min="9134" max="9134" width="15.5" bestFit="1" customWidth="1"/>
    <col min="9135" max="9135" width="15.375" bestFit="1" customWidth="1"/>
    <col min="9136" max="9136" width="17.375" bestFit="1" customWidth="1"/>
    <col min="9137" max="9137" width="15.875" bestFit="1" customWidth="1"/>
    <col min="9138" max="9138" width="15.5" bestFit="1" customWidth="1"/>
    <col min="9139" max="9139" width="15.375" bestFit="1" customWidth="1"/>
    <col min="9140" max="9140" width="17.375" bestFit="1" customWidth="1"/>
    <col min="9141" max="9141" width="15.875" bestFit="1" customWidth="1"/>
    <col min="9142" max="9142" width="15.5" bestFit="1" customWidth="1"/>
    <col min="9143" max="9143" width="15.375" bestFit="1" customWidth="1"/>
    <col min="9144" max="9144" width="17.375" bestFit="1" customWidth="1"/>
    <col min="9145" max="9145" width="15.875" bestFit="1" customWidth="1"/>
    <col min="9146" max="9146" width="15.5" bestFit="1" customWidth="1"/>
    <col min="9147" max="9147" width="15.375" bestFit="1" customWidth="1"/>
    <col min="9148" max="9148" width="17.375" bestFit="1" customWidth="1"/>
    <col min="9149" max="9149" width="15.875" bestFit="1" customWidth="1"/>
    <col min="9150" max="9150" width="15.5" bestFit="1" customWidth="1"/>
    <col min="9151" max="9151" width="15.375" bestFit="1" customWidth="1"/>
    <col min="9152" max="9152" width="17.375" bestFit="1" customWidth="1"/>
    <col min="9153" max="9153" width="15.875" bestFit="1" customWidth="1"/>
    <col min="9154" max="9154" width="15.5" bestFit="1" customWidth="1"/>
    <col min="9155" max="9155" width="15.375" bestFit="1" customWidth="1"/>
    <col min="9156" max="9156" width="17.375" bestFit="1" customWidth="1"/>
    <col min="9157" max="9157" width="15.875" bestFit="1" customWidth="1"/>
    <col min="9158" max="9158" width="15.5" bestFit="1" customWidth="1"/>
    <col min="9159" max="9159" width="15.375" bestFit="1" customWidth="1"/>
    <col min="9160" max="9160" width="17.375" bestFit="1" customWidth="1"/>
    <col min="9161" max="9161" width="15.875" bestFit="1" customWidth="1"/>
    <col min="9162" max="9162" width="15.5" bestFit="1" customWidth="1"/>
    <col min="9163" max="9163" width="15.375" bestFit="1" customWidth="1"/>
    <col min="9164" max="9164" width="17.375" bestFit="1" customWidth="1"/>
    <col min="9165" max="9165" width="15.875" bestFit="1" customWidth="1"/>
    <col min="9166" max="9166" width="15.5" bestFit="1" customWidth="1"/>
    <col min="9167" max="9167" width="15.375" bestFit="1" customWidth="1"/>
    <col min="9168" max="9168" width="17.375" bestFit="1" customWidth="1"/>
    <col min="9169" max="9169" width="15.875" bestFit="1" customWidth="1"/>
    <col min="9170" max="9170" width="15.5" bestFit="1" customWidth="1"/>
    <col min="9171" max="9171" width="15.375" bestFit="1" customWidth="1"/>
    <col min="9172" max="9172" width="17.375" bestFit="1" customWidth="1"/>
    <col min="9173" max="9173" width="15.875" bestFit="1" customWidth="1"/>
    <col min="9174" max="9174" width="15.5" bestFit="1" customWidth="1"/>
    <col min="9175" max="9175" width="15.375" bestFit="1" customWidth="1"/>
    <col min="9176" max="9176" width="17.375" bestFit="1" customWidth="1"/>
    <col min="9177" max="9177" width="15.875" bestFit="1" customWidth="1"/>
    <col min="9178" max="9178" width="15.5" bestFit="1" customWidth="1"/>
    <col min="9179" max="9179" width="15.375" bestFit="1" customWidth="1"/>
    <col min="9180" max="9180" width="17.375" bestFit="1" customWidth="1"/>
    <col min="9181" max="9181" width="15.875" bestFit="1" customWidth="1"/>
    <col min="9182" max="9182" width="15.5" bestFit="1" customWidth="1"/>
    <col min="9183" max="9183" width="15.375" bestFit="1" customWidth="1"/>
    <col min="9184" max="9184" width="17.375" bestFit="1" customWidth="1"/>
    <col min="9185" max="9185" width="15.875" bestFit="1" customWidth="1"/>
    <col min="9186" max="9186" width="15.5" bestFit="1" customWidth="1"/>
    <col min="9187" max="9187" width="15.375" bestFit="1" customWidth="1"/>
    <col min="9188" max="9188" width="17.375" bestFit="1" customWidth="1"/>
    <col min="9189" max="9189" width="15.875" bestFit="1" customWidth="1"/>
    <col min="9190" max="9190" width="15.5" bestFit="1" customWidth="1"/>
    <col min="9191" max="9191" width="15.375" bestFit="1" customWidth="1"/>
    <col min="9192" max="9192" width="17.375" bestFit="1" customWidth="1"/>
    <col min="9193" max="9193" width="15.875" bestFit="1" customWidth="1"/>
    <col min="9194" max="9194" width="15.5" bestFit="1" customWidth="1"/>
    <col min="9195" max="9195" width="15.375" bestFit="1" customWidth="1"/>
    <col min="9196" max="9196" width="17.375" bestFit="1" customWidth="1"/>
    <col min="9197" max="9197" width="15.875" bestFit="1" customWidth="1"/>
    <col min="9198" max="9198" width="15.5" bestFit="1" customWidth="1"/>
    <col min="9199" max="9199" width="15.375" bestFit="1" customWidth="1"/>
    <col min="9200" max="9200" width="17.375" bestFit="1" customWidth="1"/>
    <col min="9201" max="9201" width="15.875" bestFit="1" customWidth="1"/>
    <col min="9202" max="9202" width="15.5" bestFit="1" customWidth="1"/>
    <col min="9203" max="9203" width="15.375" bestFit="1" customWidth="1"/>
    <col min="9204" max="9204" width="17.375" bestFit="1" customWidth="1"/>
    <col min="9205" max="9205" width="15.875" bestFit="1" customWidth="1"/>
    <col min="9206" max="9206" width="15.5" bestFit="1" customWidth="1"/>
    <col min="9207" max="9207" width="15.375" bestFit="1" customWidth="1"/>
    <col min="9208" max="9208" width="17.375" bestFit="1" customWidth="1"/>
    <col min="9209" max="9209" width="15.875" bestFit="1" customWidth="1"/>
    <col min="9210" max="9210" width="15.5" bestFit="1" customWidth="1"/>
    <col min="9211" max="9211" width="15.375" bestFit="1" customWidth="1"/>
    <col min="9212" max="9212" width="17.375" bestFit="1" customWidth="1"/>
    <col min="9213" max="9213" width="15.875" bestFit="1" customWidth="1"/>
    <col min="9214" max="9214" width="15.5" bestFit="1" customWidth="1"/>
    <col min="9215" max="9215" width="15.375" bestFit="1" customWidth="1"/>
    <col min="9216" max="9216" width="17.375" bestFit="1" customWidth="1"/>
    <col min="9217" max="9217" width="15.875" bestFit="1" customWidth="1"/>
    <col min="9218" max="9218" width="15.5" bestFit="1" customWidth="1"/>
    <col min="9219" max="9219" width="15.375" bestFit="1" customWidth="1"/>
    <col min="9220" max="9220" width="17.375" bestFit="1" customWidth="1"/>
    <col min="9221" max="9221" width="15.875" bestFit="1" customWidth="1"/>
    <col min="9222" max="9222" width="15.5" bestFit="1" customWidth="1"/>
    <col min="9223" max="9223" width="15.375" bestFit="1" customWidth="1"/>
    <col min="9224" max="9224" width="17.375" bestFit="1" customWidth="1"/>
    <col min="9225" max="9225" width="15.875" bestFit="1" customWidth="1"/>
    <col min="9226" max="9226" width="15.5" bestFit="1" customWidth="1"/>
    <col min="9227" max="9227" width="15.375" bestFit="1" customWidth="1"/>
    <col min="9228" max="9228" width="17.375" bestFit="1" customWidth="1"/>
    <col min="9229" max="9229" width="15.875" bestFit="1" customWidth="1"/>
    <col min="9230" max="9230" width="15.5" bestFit="1" customWidth="1"/>
    <col min="9231" max="9231" width="15.375" bestFit="1" customWidth="1"/>
    <col min="9232" max="9232" width="17.375" bestFit="1" customWidth="1"/>
    <col min="9233" max="9233" width="15.875" bestFit="1" customWidth="1"/>
    <col min="9234" max="9234" width="15.5" bestFit="1" customWidth="1"/>
    <col min="9235" max="9235" width="15.375" bestFit="1" customWidth="1"/>
    <col min="9236" max="9236" width="17.375" bestFit="1" customWidth="1"/>
    <col min="9237" max="9237" width="15.875" bestFit="1" customWidth="1"/>
    <col min="9238" max="9238" width="15.5" bestFit="1" customWidth="1"/>
    <col min="9239" max="9239" width="15.375" bestFit="1" customWidth="1"/>
    <col min="9240" max="9240" width="17.375" bestFit="1" customWidth="1"/>
    <col min="9241" max="9241" width="15.875" bestFit="1" customWidth="1"/>
    <col min="9242" max="9242" width="15.5" bestFit="1" customWidth="1"/>
    <col min="9243" max="9243" width="15.375" bestFit="1" customWidth="1"/>
    <col min="9244" max="9244" width="17.375" bestFit="1" customWidth="1"/>
    <col min="9245" max="9245" width="15.875" bestFit="1" customWidth="1"/>
    <col min="9246" max="9246" width="15.5" bestFit="1" customWidth="1"/>
    <col min="9247" max="9247" width="15.375" bestFit="1" customWidth="1"/>
    <col min="9248" max="9248" width="17.375" bestFit="1" customWidth="1"/>
    <col min="9249" max="9249" width="15.875" bestFit="1" customWidth="1"/>
    <col min="9250" max="9250" width="15.5" bestFit="1" customWidth="1"/>
    <col min="9251" max="9251" width="15.375" bestFit="1" customWidth="1"/>
    <col min="9252" max="9252" width="17.375" bestFit="1" customWidth="1"/>
    <col min="9253" max="9253" width="15.875" bestFit="1" customWidth="1"/>
    <col min="9254" max="9254" width="15.5" bestFit="1" customWidth="1"/>
    <col min="9255" max="9255" width="15.375" bestFit="1" customWidth="1"/>
    <col min="9256" max="9256" width="17.375" bestFit="1" customWidth="1"/>
    <col min="9257" max="9257" width="15.875" bestFit="1" customWidth="1"/>
    <col min="9258" max="9258" width="15.5" bestFit="1" customWidth="1"/>
    <col min="9259" max="9259" width="15.375" bestFit="1" customWidth="1"/>
    <col min="9260" max="9260" width="17.375" bestFit="1" customWidth="1"/>
    <col min="9261" max="9261" width="15.875" bestFit="1" customWidth="1"/>
    <col min="9262" max="9262" width="15.5" bestFit="1" customWidth="1"/>
    <col min="9263" max="9263" width="15.375" bestFit="1" customWidth="1"/>
    <col min="9264" max="9264" width="17.375" bestFit="1" customWidth="1"/>
    <col min="9265" max="9265" width="15.875" bestFit="1" customWidth="1"/>
    <col min="9266" max="9266" width="15.5" bestFit="1" customWidth="1"/>
    <col min="9267" max="9267" width="15.375" bestFit="1" customWidth="1"/>
    <col min="9268" max="9268" width="17.375" bestFit="1" customWidth="1"/>
    <col min="9269" max="9269" width="15.875" bestFit="1" customWidth="1"/>
    <col min="9270" max="9270" width="15.5" bestFit="1" customWidth="1"/>
    <col min="9271" max="9271" width="15.375" bestFit="1" customWidth="1"/>
    <col min="9272" max="9272" width="17.375" bestFit="1" customWidth="1"/>
    <col min="9273" max="9273" width="15.875" bestFit="1" customWidth="1"/>
    <col min="9274" max="9274" width="15.5" bestFit="1" customWidth="1"/>
    <col min="9275" max="9275" width="15.375" bestFit="1" customWidth="1"/>
    <col min="9276" max="9276" width="17.375" bestFit="1" customWidth="1"/>
    <col min="9277" max="9277" width="15.875" bestFit="1" customWidth="1"/>
    <col min="9278" max="9278" width="15.5" bestFit="1" customWidth="1"/>
    <col min="9279" max="9279" width="15.375" bestFit="1" customWidth="1"/>
    <col min="9280" max="9280" width="17.375" bestFit="1" customWidth="1"/>
    <col min="9281" max="9281" width="15.875" bestFit="1" customWidth="1"/>
    <col min="9282" max="9282" width="15.5" bestFit="1" customWidth="1"/>
    <col min="9283" max="9283" width="15.375" bestFit="1" customWidth="1"/>
    <col min="9284" max="9284" width="17.375" bestFit="1" customWidth="1"/>
    <col min="9285" max="9285" width="15.875" bestFit="1" customWidth="1"/>
    <col min="9286" max="9286" width="15.5" bestFit="1" customWidth="1"/>
    <col min="9287" max="9287" width="15.375" bestFit="1" customWidth="1"/>
    <col min="9288" max="9288" width="17.375" bestFit="1" customWidth="1"/>
    <col min="9289" max="9289" width="15.875" bestFit="1" customWidth="1"/>
    <col min="9290" max="9290" width="15.5" bestFit="1" customWidth="1"/>
    <col min="9291" max="9291" width="15.375" bestFit="1" customWidth="1"/>
    <col min="9292" max="9292" width="17.375" bestFit="1" customWidth="1"/>
    <col min="9293" max="9293" width="15.875" bestFit="1" customWidth="1"/>
    <col min="9294" max="9294" width="15.5" bestFit="1" customWidth="1"/>
    <col min="9295" max="9295" width="15.375" bestFit="1" customWidth="1"/>
    <col min="9296" max="9296" width="17.375" bestFit="1" customWidth="1"/>
    <col min="9297" max="9297" width="15.875" bestFit="1" customWidth="1"/>
    <col min="9298" max="9298" width="15.5" bestFit="1" customWidth="1"/>
    <col min="9299" max="9299" width="15.375" bestFit="1" customWidth="1"/>
    <col min="9300" max="9300" width="17.375" bestFit="1" customWidth="1"/>
    <col min="9301" max="9301" width="15.875" bestFit="1" customWidth="1"/>
    <col min="9302" max="9302" width="15.5" bestFit="1" customWidth="1"/>
    <col min="9303" max="9303" width="15.375" bestFit="1" customWidth="1"/>
    <col min="9304" max="9304" width="17.375" bestFit="1" customWidth="1"/>
    <col min="9305" max="9305" width="15.875" bestFit="1" customWidth="1"/>
    <col min="9306" max="9306" width="15.5" bestFit="1" customWidth="1"/>
    <col min="9307" max="9307" width="15.375" bestFit="1" customWidth="1"/>
    <col min="9308" max="9308" width="17.375" bestFit="1" customWidth="1"/>
    <col min="9309" max="9309" width="15.875" bestFit="1" customWidth="1"/>
    <col min="9310" max="9310" width="15.5" bestFit="1" customWidth="1"/>
    <col min="9311" max="9311" width="15.375" bestFit="1" customWidth="1"/>
    <col min="9312" max="9312" width="17.375" bestFit="1" customWidth="1"/>
    <col min="9313" max="9313" width="15.875" bestFit="1" customWidth="1"/>
    <col min="9314" max="9314" width="15.5" bestFit="1" customWidth="1"/>
    <col min="9315" max="9315" width="15.375" bestFit="1" customWidth="1"/>
    <col min="9316" max="9316" width="17.375" bestFit="1" customWidth="1"/>
    <col min="9317" max="9317" width="15.875" bestFit="1" customWidth="1"/>
    <col min="9318" max="9318" width="15.5" bestFit="1" customWidth="1"/>
    <col min="9319" max="9319" width="15.375" bestFit="1" customWidth="1"/>
    <col min="9320" max="9320" width="17.375" bestFit="1" customWidth="1"/>
    <col min="9321" max="9321" width="15.875" bestFit="1" customWidth="1"/>
    <col min="9322" max="9322" width="15.5" bestFit="1" customWidth="1"/>
    <col min="9323" max="9323" width="15.375" bestFit="1" customWidth="1"/>
    <col min="9324" max="9324" width="17.375" bestFit="1" customWidth="1"/>
    <col min="9325" max="9325" width="15.875" bestFit="1" customWidth="1"/>
    <col min="9326" max="9326" width="15.5" bestFit="1" customWidth="1"/>
    <col min="9327" max="9327" width="15.375" bestFit="1" customWidth="1"/>
    <col min="9328" max="9328" width="17.375" bestFit="1" customWidth="1"/>
    <col min="9329" max="9329" width="15.875" bestFit="1" customWidth="1"/>
    <col min="9330" max="9330" width="15.5" bestFit="1" customWidth="1"/>
    <col min="9331" max="9331" width="15.375" bestFit="1" customWidth="1"/>
    <col min="9332" max="9332" width="17.375" bestFit="1" customWidth="1"/>
    <col min="9333" max="9333" width="15.875" bestFit="1" customWidth="1"/>
    <col min="9334" max="9334" width="15.5" bestFit="1" customWidth="1"/>
    <col min="9335" max="9335" width="15.375" bestFit="1" customWidth="1"/>
    <col min="9336" max="9336" width="17.375" bestFit="1" customWidth="1"/>
    <col min="9337" max="9337" width="15.875" bestFit="1" customWidth="1"/>
    <col min="9338" max="9338" width="15.5" bestFit="1" customWidth="1"/>
    <col min="9339" max="9339" width="15.375" bestFit="1" customWidth="1"/>
    <col min="9340" max="9340" width="17.375" bestFit="1" customWidth="1"/>
    <col min="9341" max="9341" width="15.875" bestFit="1" customWidth="1"/>
    <col min="9342" max="9342" width="15.5" bestFit="1" customWidth="1"/>
    <col min="9343" max="9343" width="15.375" bestFit="1" customWidth="1"/>
    <col min="9344" max="9344" width="17.375" bestFit="1" customWidth="1"/>
    <col min="9345" max="9345" width="15.875" bestFit="1" customWidth="1"/>
    <col min="9346" max="9346" width="15.5" bestFit="1" customWidth="1"/>
    <col min="9347" max="9347" width="15.375" bestFit="1" customWidth="1"/>
    <col min="9348" max="9348" width="17.375" bestFit="1" customWidth="1"/>
    <col min="9349" max="9349" width="15.875" bestFit="1" customWidth="1"/>
    <col min="9350" max="9350" width="15.5" bestFit="1" customWidth="1"/>
    <col min="9351" max="9351" width="15.375" bestFit="1" customWidth="1"/>
    <col min="9352" max="9352" width="17.375" bestFit="1" customWidth="1"/>
    <col min="9353" max="9353" width="15.875" bestFit="1" customWidth="1"/>
    <col min="9354" max="9354" width="15.5" bestFit="1" customWidth="1"/>
    <col min="9355" max="9355" width="15.375" bestFit="1" customWidth="1"/>
    <col min="9356" max="9356" width="17.375" bestFit="1" customWidth="1"/>
    <col min="9357" max="9357" width="15.875" bestFit="1" customWidth="1"/>
    <col min="9358" max="9358" width="15.5" bestFit="1" customWidth="1"/>
    <col min="9359" max="9359" width="15.375" bestFit="1" customWidth="1"/>
    <col min="9360" max="9360" width="17.375" bestFit="1" customWidth="1"/>
    <col min="9361" max="9361" width="15.875" bestFit="1" customWidth="1"/>
    <col min="9362" max="9362" width="15.5" bestFit="1" customWidth="1"/>
    <col min="9363" max="9363" width="15.375" bestFit="1" customWidth="1"/>
    <col min="9364" max="9364" width="17.375" bestFit="1" customWidth="1"/>
    <col min="9365" max="9365" width="15.875" bestFit="1" customWidth="1"/>
    <col min="9366" max="9366" width="15.5" bestFit="1" customWidth="1"/>
    <col min="9367" max="9367" width="15.375" bestFit="1" customWidth="1"/>
    <col min="9368" max="9368" width="17.375" bestFit="1" customWidth="1"/>
    <col min="9369" max="9369" width="15.875" bestFit="1" customWidth="1"/>
    <col min="9370" max="9370" width="15.5" bestFit="1" customWidth="1"/>
    <col min="9371" max="9371" width="15.375" bestFit="1" customWidth="1"/>
    <col min="9372" max="9372" width="17.375" bestFit="1" customWidth="1"/>
    <col min="9373" max="9373" width="15.875" bestFit="1" customWidth="1"/>
    <col min="9374" max="9374" width="15.5" bestFit="1" customWidth="1"/>
    <col min="9375" max="9375" width="15.375" bestFit="1" customWidth="1"/>
    <col min="9376" max="9376" width="17.375" bestFit="1" customWidth="1"/>
    <col min="9377" max="9377" width="15.875" bestFit="1" customWidth="1"/>
    <col min="9378" max="9378" width="15.5" bestFit="1" customWidth="1"/>
    <col min="9379" max="9379" width="15.375" bestFit="1" customWidth="1"/>
    <col min="9380" max="9380" width="17.375" bestFit="1" customWidth="1"/>
    <col min="9381" max="9381" width="15.875" bestFit="1" customWidth="1"/>
    <col min="9382" max="9382" width="15.5" bestFit="1" customWidth="1"/>
    <col min="9383" max="9383" width="15.375" bestFit="1" customWidth="1"/>
    <col min="9384" max="9384" width="17.375" bestFit="1" customWidth="1"/>
    <col min="9385" max="9385" width="15.875" bestFit="1" customWidth="1"/>
    <col min="9386" max="9386" width="15.5" bestFit="1" customWidth="1"/>
    <col min="9387" max="9387" width="15.375" bestFit="1" customWidth="1"/>
    <col min="9388" max="9388" width="17.375" bestFit="1" customWidth="1"/>
    <col min="9389" max="9389" width="15.875" bestFit="1" customWidth="1"/>
    <col min="9390" max="9390" width="15.5" bestFit="1" customWidth="1"/>
    <col min="9391" max="9391" width="15.375" bestFit="1" customWidth="1"/>
    <col min="9392" max="9392" width="17.375" bestFit="1" customWidth="1"/>
    <col min="9393" max="9393" width="15.875" bestFit="1" customWidth="1"/>
    <col min="9394" max="9394" width="15.5" bestFit="1" customWidth="1"/>
    <col min="9395" max="9395" width="15.375" bestFit="1" customWidth="1"/>
    <col min="9396" max="9396" width="17.375" bestFit="1" customWidth="1"/>
    <col min="9397" max="9397" width="15.875" bestFit="1" customWidth="1"/>
    <col min="9398" max="9398" width="15.5" bestFit="1" customWidth="1"/>
    <col min="9399" max="9399" width="15.375" bestFit="1" customWidth="1"/>
    <col min="9400" max="9400" width="17.375" bestFit="1" customWidth="1"/>
    <col min="9401" max="9401" width="15.875" bestFit="1" customWidth="1"/>
    <col min="9402" max="9402" width="15.5" bestFit="1" customWidth="1"/>
    <col min="9403" max="9403" width="15.375" bestFit="1" customWidth="1"/>
    <col min="9404" max="9404" width="17.375" bestFit="1" customWidth="1"/>
    <col min="9405" max="9405" width="15.875" bestFit="1" customWidth="1"/>
    <col min="9406" max="9406" width="15.5" bestFit="1" customWidth="1"/>
    <col min="9407" max="9407" width="15.375" bestFit="1" customWidth="1"/>
    <col min="9408" max="9408" width="17.375" bestFit="1" customWidth="1"/>
    <col min="9409" max="9409" width="15.875" bestFit="1" customWidth="1"/>
    <col min="9410" max="9410" width="15.5" bestFit="1" customWidth="1"/>
    <col min="9411" max="9411" width="15.375" bestFit="1" customWidth="1"/>
    <col min="9412" max="9412" width="17.375" bestFit="1" customWidth="1"/>
    <col min="9413" max="9413" width="15.875" bestFit="1" customWidth="1"/>
    <col min="9414" max="9414" width="15.5" bestFit="1" customWidth="1"/>
    <col min="9415" max="9415" width="15.375" bestFit="1" customWidth="1"/>
    <col min="9416" max="9416" width="17.375" bestFit="1" customWidth="1"/>
    <col min="9417" max="9417" width="15.875" bestFit="1" customWidth="1"/>
    <col min="9418" max="9418" width="15.5" bestFit="1" customWidth="1"/>
    <col min="9419" max="9419" width="15.375" bestFit="1" customWidth="1"/>
    <col min="9420" max="9420" width="17.375" bestFit="1" customWidth="1"/>
    <col min="9421" max="9421" width="15.875" bestFit="1" customWidth="1"/>
    <col min="9422" max="9422" width="15.5" bestFit="1" customWidth="1"/>
    <col min="9423" max="9423" width="15.375" bestFit="1" customWidth="1"/>
    <col min="9424" max="9424" width="17.375" bestFit="1" customWidth="1"/>
    <col min="9425" max="9425" width="15.875" bestFit="1" customWidth="1"/>
    <col min="9426" max="9426" width="15.5" bestFit="1" customWidth="1"/>
    <col min="9427" max="9427" width="15.375" bestFit="1" customWidth="1"/>
    <col min="9428" max="9428" width="17.375" bestFit="1" customWidth="1"/>
    <col min="9429" max="9429" width="15.875" bestFit="1" customWidth="1"/>
    <col min="9430" max="9430" width="15.5" bestFit="1" customWidth="1"/>
    <col min="9431" max="9431" width="15.375" bestFit="1" customWidth="1"/>
    <col min="9432" max="9432" width="17.375" bestFit="1" customWidth="1"/>
    <col min="9433" max="9433" width="15.875" bestFit="1" customWidth="1"/>
    <col min="9434" max="9434" width="15.5" bestFit="1" customWidth="1"/>
    <col min="9435" max="9435" width="15.375" bestFit="1" customWidth="1"/>
    <col min="9436" max="9436" width="17.375" bestFit="1" customWidth="1"/>
    <col min="9437" max="9437" width="15.875" bestFit="1" customWidth="1"/>
    <col min="9438" max="9438" width="15.5" bestFit="1" customWidth="1"/>
    <col min="9439" max="9439" width="15.375" bestFit="1" customWidth="1"/>
    <col min="9440" max="9440" width="17.375" bestFit="1" customWidth="1"/>
    <col min="9441" max="9441" width="15.875" bestFit="1" customWidth="1"/>
    <col min="9442" max="9442" width="15.5" bestFit="1" customWidth="1"/>
    <col min="9443" max="9443" width="15.375" bestFit="1" customWidth="1"/>
    <col min="9444" max="9444" width="17.375" bestFit="1" customWidth="1"/>
    <col min="9445" max="9445" width="15.875" bestFit="1" customWidth="1"/>
    <col min="9446" max="9446" width="15.5" bestFit="1" customWidth="1"/>
    <col min="9447" max="9447" width="15.375" bestFit="1" customWidth="1"/>
    <col min="9448" max="9448" width="17.375" bestFit="1" customWidth="1"/>
    <col min="9449" max="9449" width="15.875" bestFit="1" customWidth="1"/>
    <col min="9450" max="9450" width="15.5" bestFit="1" customWidth="1"/>
    <col min="9451" max="9451" width="15.375" bestFit="1" customWidth="1"/>
    <col min="9452" max="9452" width="17.375" bestFit="1" customWidth="1"/>
    <col min="9453" max="9453" width="15.875" bestFit="1" customWidth="1"/>
    <col min="9454" max="9454" width="15.5" bestFit="1" customWidth="1"/>
    <col min="9455" max="9455" width="15.375" bestFit="1" customWidth="1"/>
    <col min="9456" max="9456" width="17.375" bestFit="1" customWidth="1"/>
    <col min="9457" max="9457" width="15.875" bestFit="1" customWidth="1"/>
    <col min="9458" max="9458" width="15.5" bestFit="1" customWidth="1"/>
    <col min="9459" max="9459" width="15.375" bestFit="1" customWidth="1"/>
    <col min="9460" max="9460" width="17.375" bestFit="1" customWidth="1"/>
    <col min="9461" max="9461" width="15.875" bestFit="1" customWidth="1"/>
    <col min="9462" max="9462" width="15.5" bestFit="1" customWidth="1"/>
    <col min="9463" max="9463" width="15.375" bestFit="1" customWidth="1"/>
    <col min="9464" max="9464" width="17.375" bestFit="1" customWidth="1"/>
    <col min="9465" max="9465" width="15.875" bestFit="1" customWidth="1"/>
    <col min="9466" max="9466" width="15.5" bestFit="1" customWidth="1"/>
    <col min="9467" max="9467" width="15.375" bestFit="1" customWidth="1"/>
    <col min="9468" max="9468" width="17.375" bestFit="1" customWidth="1"/>
    <col min="9469" max="9469" width="15.875" bestFit="1" customWidth="1"/>
    <col min="9470" max="9470" width="15.5" bestFit="1" customWidth="1"/>
    <col min="9471" max="9471" width="15.375" bestFit="1" customWidth="1"/>
    <col min="9472" max="9472" width="17.375" bestFit="1" customWidth="1"/>
    <col min="9473" max="9473" width="15.875" bestFit="1" customWidth="1"/>
    <col min="9474" max="9474" width="15.5" bestFit="1" customWidth="1"/>
    <col min="9475" max="9475" width="15.375" bestFit="1" customWidth="1"/>
    <col min="9476" max="9476" width="17.375" bestFit="1" customWidth="1"/>
    <col min="9477" max="9477" width="15.875" bestFit="1" customWidth="1"/>
    <col min="9478" max="9478" width="15.5" bestFit="1" customWidth="1"/>
    <col min="9479" max="9479" width="15.375" bestFit="1" customWidth="1"/>
    <col min="9480" max="9480" width="17.375" bestFit="1" customWidth="1"/>
    <col min="9481" max="9481" width="15.875" bestFit="1" customWidth="1"/>
    <col min="9482" max="9482" width="15.5" bestFit="1" customWidth="1"/>
    <col min="9483" max="9483" width="15.375" bestFit="1" customWidth="1"/>
    <col min="9484" max="9484" width="17.375" bestFit="1" customWidth="1"/>
    <col min="9485" max="9485" width="15.875" bestFit="1" customWidth="1"/>
    <col min="9486" max="9486" width="15.5" bestFit="1" customWidth="1"/>
    <col min="9487" max="9487" width="15.375" bestFit="1" customWidth="1"/>
    <col min="9488" max="9488" width="17.375" bestFit="1" customWidth="1"/>
    <col min="9489" max="9489" width="15.875" bestFit="1" customWidth="1"/>
    <col min="9490" max="9490" width="15.5" bestFit="1" customWidth="1"/>
    <col min="9491" max="9491" width="15.375" bestFit="1" customWidth="1"/>
    <col min="9492" max="9492" width="17.375" bestFit="1" customWidth="1"/>
    <col min="9493" max="9493" width="15.875" bestFit="1" customWidth="1"/>
    <col min="9494" max="9494" width="15.5" bestFit="1" customWidth="1"/>
    <col min="9495" max="9495" width="15.375" bestFit="1" customWidth="1"/>
    <col min="9496" max="9496" width="17.375" bestFit="1" customWidth="1"/>
    <col min="9497" max="9497" width="15.875" bestFit="1" customWidth="1"/>
    <col min="9498" max="9498" width="15.5" bestFit="1" customWidth="1"/>
    <col min="9499" max="9499" width="15.375" bestFit="1" customWidth="1"/>
    <col min="9500" max="9500" width="17.375" bestFit="1" customWidth="1"/>
    <col min="9501" max="9501" width="15.875" bestFit="1" customWidth="1"/>
    <col min="9502" max="9502" width="15.5" bestFit="1" customWidth="1"/>
    <col min="9503" max="9503" width="15.375" bestFit="1" customWidth="1"/>
    <col min="9504" max="9504" width="17.375" bestFit="1" customWidth="1"/>
    <col min="9505" max="9505" width="15.875" bestFit="1" customWidth="1"/>
    <col min="9506" max="9506" width="15.5" bestFit="1" customWidth="1"/>
    <col min="9507" max="9507" width="15.375" bestFit="1" customWidth="1"/>
    <col min="9508" max="9508" width="17.375" bestFit="1" customWidth="1"/>
    <col min="9509" max="9509" width="15.875" bestFit="1" customWidth="1"/>
    <col min="9510" max="9510" width="15.5" bestFit="1" customWidth="1"/>
    <col min="9511" max="9511" width="15.375" bestFit="1" customWidth="1"/>
    <col min="9512" max="9512" width="17.375" bestFit="1" customWidth="1"/>
    <col min="9513" max="9513" width="15.875" bestFit="1" customWidth="1"/>
    <col min="9514" max="9514" width="15.5" bestFit="1" customWidth="1"/>
    <col min="9515" max="9515" width="15.375" bestFit="1" customWidth="1"/>
    <col min="9516" max="9516" width="17.375" bestFit="1" customWidth="1"/>
    <col min="9517" max="9517" width="15.875" bestFit="1" customWidth="1"/>
    <col min="9518" max="9518" width="15.5" bestFit="1" customWidth="1"/>
    <col min="9519" max="9519" width="15.375" bestFit="1" customWidth="1"/>
    <col min="9520" max="9520" width="17.375" bestFit="1" customWidth="1"/>
    <col min="9521" max="9521" width="15.875" bestFit="1" customWidth="1"/>
    <col min="9522" max="9522" width="15.5" bestFit="1" customWidth="1"/>
    <col min="9523" max="9523" width="15.375" bestFit="1" customWidth="1"/>
    <col min="9524" max="9524" width="17.375" bestFit="1" customWidth="1"/>
    <col min="9525" max="9525" width="15.875" bestFit="1" customWidth="1"/>
    <col min="9526" max="9526" width="15.5" bestFit="1" customWidth="1"/>
    <col min="9527" max="9527" width="15.375" bestFit="1" customWidth="1"/>
    <col min="9528" max="9528" width="17.375" bestFit="1" customWidth="1"/>
    <col min="9529" max="9529" width="15.875" bestFit="1" customWidth="1"/>
    <col min="9530" max="9530" width="15.5" bestFit="1" customWidth="1"/>
    <col min="9531" max="9531" width="15.375" bestFit="1" customWidth="1"/>
    <col min="9532" max="9532" width="17.375" bestFit="1" customWidth="1"/>
    <col min="9533" max="9533" width="15.875" bestFit="1" customWidth="1"/>
    <col min="9534" max="9534" width="15.5" bestFit="1" customWidth="1"/>
    <col min="9535" max="9535" width="15.375" bestFit="1" customWidth="1"/>
    <col min="9536" max="9536" width="17.375" bestFit="1" customWidth="1"/>
    <col min="9537" max="9537" width="15.875" bestFit="1" customWidth="1"/>
    <col min="9538" max="9538" width="15.5" bestFit="1" customWidth="1"/>
    <col min="9539" max="9539" width="15.375" bestFit="1" customWidth="1"/>
    <col min="9540" max="9540" width="17.375" bestFit="1" customWidth="1"/>
    <col min="9541" max="9541" width="15.875" bestFit="1" customWidth="1"/>
    <col min="9542" max="9542" width="15.5" bestFit="1" customWidth="1"/>
    <col min="9543" max="9543" width="15.375" bestFit="1" customWidth="1"/>
    <col min="9544" max="9544" width="17.375" bestFit="1" customWidth="1"/>
    <col min="9545" max="9545" width="15.875" bestFit="1" customWidth="1"/>
    <col min="9546" max="9546" width="15.5" bestFit="1" customWidth="1"/>
    <col min="9547" max="9547" width="15.375" bestFit="1" customWidth="1"/>
    <col min="9548" max="9548" width="17.375" bestFit="1" customWidth="1"/>
    <col min="9549" max="9549" width="15.875" bestFit="1" customWidth="1"/>
    <col min="9550" max="9550" width="15.5" bestFit="1" customWidth="1"/>
    <col min="9551" max="9551" width="15.375" bestFit="1" customWidth="1"/>
    <col min="9552" max="9552" width="17.375" bestFit="1" customWidth="1"/>
    <col min="9553" max="9553" width="15.875" bestFit="1" customWidth="1"/>
    <col min="9554" max="9554" width="15.5" bestFit="1" customWidth="1"/>
    <col min="9555" max="9555" width="15.375" bestFit="1" customWidth="1"/>
    <col min="9556" max="9556" width="17.375" bestFit="1" customWidth="1"/>
    <col min="9557" max="9557" width="15.875" bestFit="1" customWidth="1"/>
    <col min="9558" max="9558" width="15.5" bestFit="1" customWidth="1"/>
    <col min="9559" max="9559" width="15.375" bestFit="1" customWidth="1"/>
    <col min="9560" max="9560" width="17.375" bestFit="1" customWidth="1"/>
    <col min="9561" max="9561" width="15.875" bestFit="1" customWidth="1"/>
    <col min="9562" max="9562" width="15.5" bestFit="1" customWidth="1"/>
    <col min="9563" max="9563" width="15.375" bestFit="1" customWidth="1"/>
    <col min="9564" max="9564" width="17.375" bestFit="1" customWidth="1"/>
    <col min="9565" max="9565" width="15.875" bestFit="1" customWidth="1"/>
    <col min="9566" max="9566" width="15.5" bestFit="1" customWidth="1"/>
    <col min="9567" max="9567" width="15.375" bestFit="1" customWidth="1"/>
    <col min="9568" max="9568" width="17.375" bestFit="1" customWidth="1"/>
    <col min="9569" max="9569" width="15.875" bestFit="1" customWidth="1"/>
    <col min="9570" max="9570" width="15.5" bestFit="1" customWidth="1"/>
    <col min="9571" max="9571" width="15.375" bestFit="1" customWidth="1"/>
    <col min="9572" max="9572" width="17.375" bestFit="1" customWidth="1"/>
    <col min="9573" max="9573" width="15.875" bestFit="1" customWidth="1"/>
    <col min="9574" max="9574" width="15.5" bestFit="1" customWidth="1"/>
    <col min="9575" max="9575" width="15.375" bestFit="1" customWidth="1"/>
    <col min="9576" max="9576" width="17.375" bestFit="1" customWidth="1"/>
    <col min="9577" max="9577" width="15.875" bestFit="1" customWidth="1"/>
    <col min="9578" max="9578" width="15.5" bestFit="1" customWidth="1"/>
    <col min="9579" max="9579" width="15.375" bestFit="1" customWidth="1"/>
    <col min="9580" max="9580" width="17.375" bestFit="1" customWidth="1"/>
    <col min="9581" max="9581" width="15.875" bestFit="1" customWidth="1"/>
    <col min="9582" max="9582" width="15.5" bestFit="1" customWidth="1"/>
    <col min="9583" max="9583" width="15.375" bestFit="1" customWidth="1"/>
    <col min="9584" max="9584" width="17.375" bestFit="1" customWidth="1"/>
    <col min="9585" max="9585" width="15.875" bestFit="1" customWidth="1"/>
    <col min="9586" max="9586" width="15.5" bestFit="1" customWidth="1"/>
    <col min="9587" max="9587" width="15.375" bestFit="1" customWidth="1"/>
    <col min="9588" max="9588" width="17.375" bestFit="1" customWidth="1"/>
    <col min="9589" max="9589" width="15.875" bestFit="1" customWidth="1"/>
    <col min="9590" max="9590" width="15.5" bestFit="1" customWidth="1"/>
    <col min="9591" max="9591" width="15.375" bestFit="1" customWidth="1"/>
    <col min="9592" max="9592" width="17.375" bestFit="1" customWidth="1"/>
    <col min="9593" max="9593" width="15.875" bestFit="1" customWidth="1"/>
    <col min="9594" max="9594" width="15.5" bestFit="1" customWidth="1"/>
    <col min="9595" max="9595" width="15.375" bestFit="1" customWidth="1"/>
    <col min="9596" max="9596" width="17.375" bestFit="1" customWidth="1"/>
    <col min="9597" max="9597" width="15.875" bestFit="1" customWidth="1"/>
    <col min="9598" max="9598" width="15.5" bestFit="1" customWidth="1"/>
    <col min="9599" max="9599" width="15.375" bestFit="1" customWidth="1"/>
    <col min="9600" max="9600" width="17.375" bestFit="1" customWidth="1"/>
    <col min="9601" max="9601" width="15.875" bestFit="1" customWidth="1"/>
    <col min="9602" max="9602" width="15.5" bestFit="1" customWidth="1"/>
    <col min="9603" max="9603" width="15.375" bestFit="1" customWidth="1"/>
    <col min="9604" max="9604" width="17.375" bestFit="1" customWidth="1"/>
    <col min="9605" max="9605" width="15.875" bestFit="1" customWidth="1"/>
    <col min="9606" max="9606" width="15.5" bestFit="1" customWidth="1"/>
    <col min="9607" max="9607" width="15.375" bestFit="1" customWidth="1"/>
    <col min="9608" max="9608" width="17.375" bestFit="1" customWidth="1"/>
    <col min="9609" max="9609" width="15.875" bestFit="1" customWidth="1"/>
    <col min="9610" max="9610" width="15.5" bestFit="1" customWidth="1"/>
    <col min="9611" max="9611" width="15.375" bestFit="1" customWidth="1"/>
    <col min="9612" max="9612" width="17.375" bestFit="1" customWidth="1"/>
    <col min="9613" max="9613" width="15.875" bestFit="1" customWidth="1"/>
    <col min="9614" max="9614" width="15.5" bestFit="1" customWidth="1"/>
    <col min="9615" max="9615" width="15.375" bestFit="1" customWidth="1"/>
    <col min="9616" max="9616" width="17.375" bestFit="1" customWidth="1"/>
    <col min="9617" max="9617" width="15.875" bestFit="1" customWidth="1"/>
    <col min="9618" max="9618" width="15.5" bestFit="1" customWidth="1"/>
    <col min="9619" max="9619" width="15.375" bestFit="1" customWidth="1"/>
    <col min="9620" max="9620" width="17.375" bestFit="1" customWidth="1"/>
    <col min="9621" max="9621" width="15.875" bestFit="1" customWidth="1"/>
    <col min="9622" max="9622" width="15.5" bestFit="1" customWidth="1"/>
    <col min="9623" max="9623" width="15.375" bestFit="1" customWidth="1"/>
    <col min="9624" max="9624" width="17.375" bestFit="1" customWidth="1"/>
    <col min="9625" max="9625" width="15.875" bestFit="1" customWidth="1"/>
    <col min="9626" max="9626" width="15.5" bestFit="1" customWidth="1"/>
    <col min="9627" max="9627" width="15.375" bestFit="1" customWidth="1"/>
    <col min="9628" max="9628" width="17.375" bestFit="1" customWidth="1"/>
    <col min="9629" max="9629" width="15.875" bestFit="1" customWidth="1"/>
    <col min="9630" max="9630" width="15.5" bestFit="1" customWidth="1"/>
    <col min="9631" max="9631" width="15.375" bestFit="1" customWidth="1"/>
    <col min="9632" max="9632" width="17.375" bestFit="1" customWidth="1"/>
    <col min="9633" max="9633" width="15.875" bestFit="1" customWidth="1"/>
    <col min="9634" max="9634" width="15.5" bestFit="1" customWidth="1"/>
    <col min="9635" max="9635" width="15.375" bestFit="1" customWidth="1"/>
    <col min="9636" max="9636" width="17.375" bestFit="1" customWidth="1"/>
    <col min="9637" max="9637" width="15.875" bestFit="1" customWidth="1"/>
    <col min="9638" max="9638" width="15.5" bestFit="1" customWidth="1"/>
    <col min="9639" max="9639" width="15.375" bestFit="1" customWidth="1"/>
    <col min="9640" max="9640" width="17.375" bestFit="1" customWidth="1"/>
    <col min="9641" max="9641" width="15.875" bestFit="1" customWidth="1"/>
    <col min="9642" max="9642" width="15.5" bestFit="1" customWidth="1"/>
    <col min="9643" max="9643" width="15.375" bestFit="1" customWidth="1"/>
    <col min="9644" max="9644" width="17.375" bestFit="1" customWidth="1"/>
    <col min="9645" max="9645" width="15.875" bestFit="1" customWidth="1"/>
    <col min="9646" max="9646" width="15.5" bestFit="1" customWidth="1"/>
    <col min="9647" max="9647" width="15.375" bestFit="1" customWidth="1"/>
    <col min="9648" max="9648" width="17.375" bestFit="1" customWidth="1"/>
    <col min="9649" max="9649" width="15.875" bestFit="1" customWidth="1"/>
    <col min="9650" max="9650" width="15.5" bestFit="1" customWidth="1"/>
    <col min="9651" max="9651" width="15.375" bestFit="1" customWidth="1"/>
    <col min="9652" max="9652" width="17.375" bestFit="1" customWidth="1"/>
    <col min="9653" max="9653" width="15.875" bestFit="1" customWidth="1"/>
    <col min="9654" max="9654" width="15.5" bestFit="1" customWidth="1"/>
    <col min="9655" max="9655" width="15.375" bestFit="1" customWidth="1"/>
    <col min="9656" max="9656" width="17.375" bestFit="1" customWidth="1"/>
    <col min="9657" max="9657" width="15.875" bestFit="1" customWidth="1"/>
    <col min="9658" max="9658" width="15.5" bestFit="1" customWidth="1"/>
    <col min="9659" max="9659" width="15.375" bestFit="1" customWidth="1"/>
    <col min="9660" max="9660" width="17.375" bestFit="1" customWidth="1"/>
    <col min="9661" max="9661" width="15.875" bestFit="1" customWidth="1"/>
    <col min="9662" max="9662" width="15.5" bestFit="1" customWidth="1"/>
    <col min="9663" max="9663" width="15.375" bestFit="1" customWidth="1"/>
    <col min="9664" max="9664" width="17.375" bestFit="1" customWidth="1"/>
    <col min="9665" max="9665" width="15.875" bestFit="1" customWidth="1"/>
    <col min="9666" max="9666" width="15.5" bestFit="1" customWidth="1"/>
    <col min="9667" max="9667" width="15.375" bestFit="1" customWidth="1"/>
    <col min="9668" max="9668" width="17.375" bestFit="1" customWidth="1"/>
    <col min="9669" max="9669" width="15.875" bestFit="1" customWidth="1"/>
    <col min="9670" max="9670" width="15.5" bestFit="1" customWidth="1"/>
    <col min="9671" max="9671" width="15.375" bestFit="1" customWidth="1"/>
    <col min="9672" max="9672" width="17.375" bestFit="1" customWidth="1"/>
    <col min="9673" max="9673" width="15.875" bestFit="1" customWidth="1"/>
    <col min="9674" max="9674" width="15.5" bestFit="1" customWidth="1"/>
    <col min="9675" max="9675" width="15.375" bestFit="1" customWidth="1"/>
    <col min="9676" max="9676" width="17.375" bestFit="1" customWidth="1"/>
    <col min="9677" max="9677" width="15.875" bestFit="1" customWidth="1"/>
    <col min="9678" max="9678" width="15.5" bestFit="1" customWidth="1"/>
    <col min="9679" max="9679" width="15.375" bestFit="1" customWidth="1"/>
    <col min="9680" max="9680" width="17.375" bestFit="1" customWidth="1"/>
    <col min="9681" max="9681" width="15.875" bestFit="1" customWidth="1"/>
    <col min="9682" max="9682" width="15.5" bestFit="1" customWidth="1"/>
    <col min="9683" max="9683" width="15.375" bestFit="1" customWidth="1"/>
    <col min="9684" max="9684" width="17.375" bestFit="1" customWidth="1"/>
    <col min="9685" max="9685" width="15.875" bestFit="1" customWidth="1"/>
    <col min="9686" max="9686" width="15.5" bestFit="1" customWidth="1"/>
    <col min="9687" max="9687" width="15.375" bestFit="1" customWidth="1"/>
    <col min="9688" max="9688" width="17.375" bestFit="1" customWidth="1"/>
    <col min="9689" max="9689" width="15.875" bestFit="1" customWidth="1"/>
    <col min="9690" max="9690" width="15.5" bestFit="1" customWidth="1"/>
    <col min="9691" max="9691" width="15.375" bestFit="1" customWidth="1"/>
    <col min="9692" max="9692" width="17.375" bestFit="1" customWidth="1"/>
    <col min="9693" max="9693" width="15.875" bestFit="1" customWidth="1"/>
    <col min="9694" max="9694" width="15.5" bestFit="1" customWidth="1"/>
    <col min="9695" max="9695" width="15.375" bestFit="1" customWidth="1"/>
    <col min="9696" max="9696" width="17.375" bestFit="1" customWidth="1"/>
    <col min="9697" max="9697" width="15.875" bestFit="1" customWidth="1"/>
    <col min="9698" max="9698" width="15.5" bestFit="1" customWidth="1"/>
    <col min="9699" max="9699" width="15.375" bestFit="1" customWidth="1"/>
    <col min="9700" max="9700" width="17.375" bestFit="1" customWidth="1"/>
    <col min="9701" max="9701" width="15.875" bestFit="1" customWidth="1"/>
    <col min="9702" max="9702" width="15.5" bestFit="1" customWidth="1"/>
    <col min="9703" max="9703" width="15.375" bestFit="1" customWidth="1"/>
    <col min="9704" max="9704" width="17.375" bestFit="1" customWidth="1"/>
    <col min="9705" max="9705" width="15.875" bestFit="1" customWidth="1"/>
    <col min="9706" max="9706" width="15.5" bestFit="1" customWidth="1"/>
    <col min="9707" max="9707" width="15.375" bestFit="1" customWidth="1"/>
    <col min="9708" max="9708" width="17.375" bestFit="1" customWidth="1"/>
    <col min="9709" max="9709" width="15.875" bestFit="1" customWidth="1"/>
    <col min="9710" max="9710" width="15.5" bestFit="1" customWidth="1"/>
    <col min="9711" max="9711" width="15.375" bestFit="1" customWidth="1"/>
    <col min="9712" max="9712" width="17.375" bestFit="1" customWidth="1"/>
    <col min="9713" max="9713" width="15.875" bestFit="1" customWidth="1"/>
    <col min="9714" max="9714" width="15.5" bestFit="1" customWidth="1"/>
    <col min="9715" max="9715" width="15.375" bestFit="1" customWidth="1"/>
    <col min="9716" max="9716" width="17.375" bestFit="1" customWidth="1"/>
    <col min="9717" max="9717" width="15.875" bestFit="1" customWidth="1"/>
    <col min="9718" max="9718" width="15.5" bestFit="1" customWidth="1"/>
    <col min="9719" max="9719" width="15.375" bestFit="1" customWidth="1"/>
    <col min="9720" max="9720" width="17.375" bestFit="1" customWidth="1"/>
    <col min="9721" max="9721" width="15.875" bestFit="1" customWidth="1"/>
    <col min="9722" max="9722" width="15.5" bestFit="1" customWidth="1"/>
    <col min="9723" max="9723" width="15.375" bestFit="1" customWidth="1"/>
    <col min="9724" max="9724" width="17.375" bestFit="1" customWidth="1"/>
    <col min="9725" max="9725" width="15.875" bestFit="1" customWidth="1"/>
    <col min="9726" max="9726" width="15.5" bestFit="1" customWidth="1"/>
    <col min="9727" max="9727" width="15.375" bestFit="1" customWidth="1"/>
    <col min="9728" max="9728" width="17.375" bestFit="1" customWidth="1"/>
    <col min="9729" max="9729" width="15.875" bestFit="1" customWidth="1"/>
    <col min="9730" max="9730" width="15.5" bestFit="1" customWidth="1"/>
    <col min="9731" max="9731" width="15.375" bestFit="1" customWidth="1"/>
    <col min="9732" max="9732" width="17.375" bestFit="1" customWidth="1"/>
    <col min="9733" max="9733" width="15.875" bestFit="1" customWidth="1"/>
    <col min="9734" max="9734" width="15.5" bestFit="1" customWidth="1"/>
    <col min="9735" max="9735" width="15.375" bestFit="1" customWidth="1"/>
    <col min="9736" max="9736" width="17.375" bestFit="1" customWidth="1"/>
    <col min="9737" max="9737" width="15.875" bestFit="1" customWidth="1"/>
    <col min="9738" max="9738" width="15.5" bestFit="1" customWidth="1"/>
    <col min="9739" max="9739" width="15.375" bestFit="1" customWidth="1"/>
    <col min="9740" max="9740" width="17.375" bestFit="1" customWidth="1"/>
    <col min="9741" max="9741" width="15.875" bestFit="1" customWidth="1"/>
    <col min="9742" max="9742" width="15.5" bestFit="1" customWidth="1"/>
    <col min="9743" max="9743" width="15.375" bestFit="1" customWidth="1"/>
    <col min="9744" max="9744" width="17.375" bestFit="1" customWidth="1"/>
    <col min="9745" max="9745" width="15.875" bestFit="1" customWidth="1"/>
    <col min="9746" max="9746" width="15.5" bestFit="1" customWidth="1"/>
    <col min="9747" max="9747" width="15.375" bestFit="1" customWidth="1"/>
    <col min="9748" max="9748" width="17.375" bestFit="1" customWidth="1"/>
    <col min="9749" max="9749" width="15.875" bestFit="1" customWidth="1"/>
    <col min="9750" max="9750" width="15.5" bestFit="1" customWidth="1"/>
    <col min="9751" max="9751" width="15.375" bestFit="1" customWidth="1"/>
    <col min="9752" max="9752" width="17.375" bestFit="1" customWidth="1"/>
    <col min="9753" max="9753" width="15.875" bestFit="1" customWidth="1"/>
    <col min="9754" max="9754" width="15.5" bestFit="1" customWidth="1"/>
    <col min="9755" max="9755" width="15.375" bestFit="1" customWidth="1"/>
    <col min="9756" max="9756" width="17.375" bestFit="1" customWidth="1"/>
    <col min="9757" max="9757" width="15.875" bestFit="1" customWidth="1"/>
    <col min="9758" max="9758" width="15.5" bestFit="1" customWidth="1"/>
    <col min="9759" max="9759" width="15.375" bestFit="1" customWidth="1"/>
    <col min="9760" max="9760" width="17.375" bestFit="1" customWidth="1"/>
    <col min="9761" max="9761" width="15.875" bestFit="1" customWidth="1"/>
    <col min="9762" max="9762" width="15.5" bestFit="1" customWidth="1"/>
    <col min="9763" max="9763" width="15.375" bestFit="1" customWidth="1"/>
    <col min="9764" max="9764" width="17.375" bestFit="1" customWidth="1"/>
    <col min="9765" max="9765" width="15.875" bestFit="1" customWidth="1"/>
    <col min="9766" max="9766" width="15.5" bestFit="1" customWidth="1"/>
    <col min="9767" max="9767" width="15.375" bestFit="1" customWidth="1"/>
    <col min="9768" max="9768" width="17.375" bestFit="1" customWidth="1"/>
    <col min="9769" max="9769" width="15.875" bestFit="1" customWidth="1"/>
    <col min="9770" max="9770" width="15.5" bestFit="1" customWidth="1"/>
    <col min="9771" max="9771" width="15.375" bestFit="1" customWidth="1"/>
    <col min="9772" max="9772" width="17.375" bestFit="1" customWidth="1"/>
    <col min="9773" max="9773" width="15.875" bestFit="1" customWidth="1"/>
    <col min="9774" max="9774" width="15.5" bestFit="1" customWidth="1"/>
    <col min="9775" max="9775" width="15.375" bestFit="1" customWidth="1"/>
    <col min="9776" max="9776" width="17.375" bestFit="1" customWidth="1"/>
    <col min="9777" max="9777" width="15.875" bestFit="1" customWidth="1"/>
    <col min="9778" max="9778" width="15.5" bestFit="1" customWidth="1"/>
    <col min="9779" max="9779" width="15.375" bestFit="1" customWidth="1"/>
    <col min="9780" max="9780" width="17.375" bestFit="1" customWidth="1"/>
    <col min="9781" max="9781" width="15.875" bestFit="1" customWidth="1"/>
    <col min="9782" max="9782" width="15.5" bestFit="1" customWidth="1"/>
    <col min="9783" max="9783" width="15.375" bestFit="1" customWidth="1"/>
    <col min="9784" max="9784" width="17.375" bestFit="1" customWidth="1"/>
    <col min="9785" max="9785" width="15.875" bestFit="1" customWidth="1"/>
    <col min="9786" max="9786" width="15.5" bestFit="1" customWidth="1"/>
    <col min="9787" max="9787" width="15.375" bestFit="1" customWidth="1"/>
    <col min="9788" max="9788" width="17.375" bestFit="1" customWidth="1"/>
    <col min="9789" max="9789" width="15.875" bestFit="1" customWidth="1"/>
    <col min="9790" max="9790" width="15.5" bestFit="1" customWidth="1"/>
    <col min="9791" max="9791" width="15.375" bestFit="1" customWidth="1"/>
    <col min="9792" max="9792" width="17.375" bestFit="1" customWidth="1"/>
    <col min="9793" max="9793" width="15.875" bestFit="1" customWidth="1"/>
    <col min="9794" max="9794" width="15.5" bestFit="1" customWidth="1"/>
    <col min="9795" max="9795" width="15.375" bestFit="1" customWidth="1"/>
    <col min="9796" max="9796" width="17.375" bestFit="1" customWidth="1"/>
    <col min="9797" max="9797" width="15.875" bestFit="1" customWidth="1"/>
    <col min="9798" max="9798" width="15.5" bestFit="1" customWidth="1"/>
    <col min="9799" max="9799" width="15.375" bestFit="1" customWidth="1"/>
    <col min="9800" max="9800" width="17.375" bestFit="1" customWidth="1"/>
    <col min="9801" max="9801" width="15.875" bestFit="1" customWidth="1"/>
    <col min="9802" max="9802" width="15.5" bestFit="1" customWidth="1"/>
    <col min="9803" max="9803" width="15.375" bestFit="1" customWidth="1"/>
    <col min="9804" max="9804" width="17.375" bestFit="1" customWidth="1"/>
    <col min="9805" max="9805" width="15.875" bestFit="1" customWidth="1"/>
    <col min="9806" max="9806" width="15.5" bestFit="1" customWidth="1"/>
    <col min="9807" max="9807" width="15.375" bestFit="1" customWidth="1"/>
    <col min="9808" max="9808" width="17.375" bestFit="1" customWidth="1"/>
    <col min="9809" max="9809" width="15.875" bestFit="1" customWidth="1"/>
    <col min="9810" max="9810" width="15.5" bestFit="1" customWidth="1"/>
    <col min="9811" max="9811" width="15.375" bestFit="1" customWidth="1"/>
    <col min="9812" max="9812" width="17.375" bestFit="1" customWidth="1"/>
    <col min="9813" max="9813" width="15.875" bestFit="1" customWidth="1"/>
    <col min="9814" max="9814" width="15.5" bestFit="1" customWidth="1"/>
    <col min="9815" max="9815" width="15.375" bestFit="1" customWidth="1"/>
    <col min="9816" max="9816" width="17.375" bestFit="1" customWidth="1"/>
    <col min="9817" max="9817" width="15.875" bestFit="1" customWidth="1"/>
    <col min="9818" max="9818" width="15.5" bestFit="1" customWidth="1"/>
    <col min="9819" max="9819" width="15.375" bestFit="1" customWidth="1"/>
    <col min="9820" max="9820" width="17.375" bestFit="1" customWidth="1"/>
    <col min="9821" max="9821" width="15.875" bestFit="1" customWidth="1"/>
    <col min="9822" max="9822" width="15.5" bestFit="1" customWidth="1"/>
    <col min="9823" max="9823" width="15.375" bestFit="1" customWidth="1"/>
    <col min="9824" max="9824" width="17.375" bestFit="1" customWidth="1"/>
    <col min="9825" max="9825" width="15.875" bestFit="1" customWidth="1"/>
    <col min="9826" max="9826" width="15.5" bestFit="1" customWidth="1"/>
    <col min="9827" max="9827" width="15.375" bestFit="1" customWidth="1"/>
    <col min="9828" max="9828" width="17.375" bestFit="1" customWidth="1"/>
    <col min="9829" max="9829" width="15.875" bestFit="1" customWidth="1"/>
    <col min="9830" max="9830" width="15.5" bestFit="1" customWidth="1"/>
    <col min="9831" max="9831" width="15.375" bestFit="1" customWidth="1"/>
    <col min="9832" max="9832" width="17.375" bestFit="1" customWidth="1"/>
    <col min="9833" max="9833" width="15.875" bestFit="1" customWidth="1"/>
    <col min="9834" max="9834" width="15.5" bestFit="1" customWidth="1"/>
    <col min="9835" max="9835" width="15.375" bestFit="1" customWidth="1"/>
    <col min="9836" max="9836" width="17.375" bestFit="1" customWidth="1"/>
    <col min="9837" max="9837" width="15.875" bestFit="1" customWidth="1"/>
    <col min="9838" max="9838" width="15.5" bestFit="1" customWidth="1"/>
    <col min="9839" max="9839" width="15.375" bestFit="1" customWidth="1"/>
    <col min="9840" max="9840" width="17.375" bestFit="1" customWidth="1"/>
    <col min="9841" max="9841" width="15.875" bestFit="1" customWidth="1"/>
    <col min="9842" max="9842" width="15.5" bestFit="1" customWidth="1"/>
    <col min="9843" max="9843" width="15.375" bestFit="1" customWidth="1"/>
    <col min="9844" max="9844" width="17.375" bestFit="1" customWidth="1"/>
    <col min="9845" max="9845" width="15.875" bestFit="1" customWidth="1"/>
    <col min="9846" max="9846" width="15.5" bestFit="1" customWidth="1"/>
    <col min="9847" max="9847" width="15.375" bestFit="1" customWidth="1"/>
    <col min="9848" max="9848" width="17.375" bestFit="1" customWidth="1"/>
    <col min="9849" max="9849" width="15.875" bestFit="1" customWidth="1"/>
    <col min="9850" max="9850" width="15.5" bestFit="1" customWidth="1"/>
    <col min="9851" max="9851" width="15.375" bestFit="1" customWidth="1"/>
    <col min="9852" max="9852" width="17.375" bestFit="1" customWidth="1"/>
    <col min="9853" max="9853" width="15.875" bestFit="1" customWidth="1"/>
    <col min="9854" max="9854" width="15.5" bestFit="1" customWidth="1"/>
    <col min="9855" max="9855" width="15.375" bestFit="1" customWidth="1"/>
    <col min="9856" max="9856" width="17.375" bestFit="1" customWidth="1"/>
    <col min="9857" max="9857" width="15.875" bestFit="1" customWidth="1"/>
    <col min="9858" max="9858" width="15.5" bestFit="1" customWidth="1"/>
    <col min="9859" max="9859" width="15.375" bestFit="1" customWidth="1"/>
    <col min="9860" max="9860" width="17.375" bestFit="1" customWidth="1"/>
    <col min="9861" max="9861" width="15.875" bestFit="1" customWidth="1"/>
    <col min="9862" max="9862" width="15.5" bestFit="1" customWidth="1"/>
    <col min="9863" max="9863" width="15.375" bestFit="1" customWidth="1"/>
    <col min="9864" max="9864" width="17.375" bestFit="1" customWidth="1"/>
    <col min="9865" max="9865" width="15.875" bestFit="1" customWidth="1"/>
    <col min="9866" max="9866" width="15.5" bestFit="1" customWidth="1"/>
    <col min="9867" max="9867" width="15.375" bestFit="1" customWidth="1"/>
    <col min="9868" max="9868" width="17.375" bestFit="1" customWidth="1"/>
    <col min="9869" max="9869" width="15.875" bestFit="1" customWidth="1"/>
    <col min="9870" max="9870" width="15.5" bestFit="1" customWidth="1"/>
    <col min="9871" max="9871" width="15.375" bestFit="1" customWidth="1"/>
    <col min="9872" max="9872" width="17.375" bestFit="1" customWidth="1"/>
    <col min="9873" max="9873" width="15.875" bestFit="1" customWidth="1"/>
    <col min="9874" max="9874" width="15.5" bestFit="1" customWidth="1"/>
    <col min="9875" max="9875" width="15.375" bestFit="1" customWidth="1"/>
    <col min="9876" max="9876" width="17.375" bestFit="1" customWidth="1"/>
    <col min="9877" max="9877" width="15.875" bestFit="1" customWidth="1"/>
    <col min="9878" max="9878" width="15.5" bestFit="1" customWidth="1"/>
    <col min="9879" max="9879" width="15.375" bestFit="1" customWidth="1"/>
    <col min="9880" max="9880" width="17.375" bestFit="1" customWidth="1"/>
    <col min="9881" max="9881" width="15.875" bestFit="1" customWidth="1"/>
    <col min="9882" max="9882" width="15.5" bestFit="1" customWidth="1"/>
    <col min="9883" max="9883" width="15.375" bestFit="1" customWidth="1"/>
    <col min="9884" max="9884" width="17.375" bestFit="1" customWidth="1"/>
    <col min="9885" max="9885" width="15.875" bestFit="1" customWidth="1"/>
    <col min="9886" max="9886" width="15.5" bestFit="1" customWidth="1"/>
    <col min="9887" max="9887" width="15.375" bestFit="1" customWidth="1"/>
    <col min="9888" max="9888" width="17.375" bestFit="1" customWidth="1"/>
    <col min="9889" max="9889" width="15.875" bestFit="1" customWidth="1"/>
    <col min="9890" max="9890" width="15.5" bestFit="1" customWidth="1"/>
    <col min="9891" max="9891" width="15.375" bestFit="1" customWidth="1"/>
    <col min="9892" max="9892" width="17.375" bestFit="1" customWidth="1"/>
    <col min="9893" max="9893" width="15.875" bestFit="1" customWidth="1"/>
    <col min="9894" max="9894" width="15.5" bestFit="1" customWidth="1"/>
    <col min="9895" max="9895" width="15.375" bestFit="1" customWidth="1"/>
    <col min="9896" max="9896" width="17.375" bestFit="1" customWidth="1"/>
    <col min="9897" max="9897" width="15.875" bestFit="1" customWidth="1"/>
    <col min="9898" max="9898" width="15.5" bestFit="1" customWidth="1"/>
    <col min="9899" max="9899" width="15.375" bestFit="1" customWidth="1"/>
    <col min="9900" max="9900" width="17.375" bestFit="1" customWidth="1"/>
    <col min="9901" max="9901" width="15.875" bestFit="1" customWidth="1"/>
    <col min="9902" max="9902" width="15.5" bestFit="1" customWidth="1"/>
    <col min="9903" max="9903" width="15.375" bestFit="1" customWidth="1"/>
    <col min="9904" max="9904" width="17.375" bestFit="1" customWidth="1"/>
    <col min="9905" max="9905" width="15.875" bestFit="1" customWidth="1"/>
    <col min="9906" max="9906" width="15.5" bestFit="1" customWidth="1"/>
    <col min="9907" max="9907" width="15.375" bestFit="1" customWidth="1"/>
    <col min="9908" max="9908" width="17.375" bestFit="1" customWidth="1"/>
    <col min="9909" max="9909" width="15.875" bestFit="1" customWidth="1"/>
    <col min="9910" max="9910" width="15.5" bestFit="1" customWidth="1"/>
    <col min="9911" max="9911" width="15.375" bestFit="1" customWidth="1"/>
    <col min="9912" max="9912" width="17.375" bestFit="1" customWidth="1"/>
    <col min="9913" max="9913" width="15.875" bestFit="1" customWidth="1"/>
    <col min="9914" max="9914" width="15.5" bestFit="1" customWidth="1"/>
    <col min="9915" max="9915" width="15.375" bestFit="1" customWidth="1"/>
    <col min="9916" max="9916" width="17.375" bestFit="1" customWidth="1"/>
    <col min="9917" max="9917" width="15.875" bestFit="1" customWidth="1"/>
    <col min="9918" max="9918" width="15.5" bestFit="1" customWidth="1"/>
    <col min="9919" max="9919" width="15.375" bestFit="1" customWidth="1"/>
    <col min="9920" max="9920" width="17.375" bestFit="1" customWidth="1"/>
    <col min="9921" max="9921" width="15.875" bestFit="1" customWidth="1"/>
    <col min="9922" max="9922" width="15.5" bestFit="1" customWidth="1"/>
    <col min="9923" max="9923" width="15.375" bestFit="1" customWidth="1"/>
    <col min="9924" max="9924" width="17.375" bestFit="1" customWidth="1"/>
    <col min="9925" max="9925" width="15.875" bestFit="1" customWidth="1"/>
    <col min="9926" max="9926" width="15.5" bestFit="1" customWidth="1"/>
    <col min="9927" max="9927" width="15.375" bestFit="1" customWidth="1"/>
    <col min="9928" max="9928" width="17.375" bestFit="1" customWidth="1"/>
    <col min="9929" max="9929" width="15.875" bestFit="1" customWidth="1"/>
    <col min="9930" max="9930" width="15.5" bestFit="1" customWidth="1"/>
    <col min="9931" max="9931" width="15.375" bestFit="1" customWidth="1"/>
    <col min="9932" max="9932" width="17.375" bestFit="1" customWidth="1"/>
    <col min="9933" max="9933" width="15.875" bestFit="1" customWidth="1"/>
    <col min="9934" max="9934" width="15.5" bestFit="1" customWidth="1"/>
    <col min="9935" max="9935" width="15.375" bestFit="1" customWidth="1"/>
    <col min="9936" max="9936" width="17.375" bestFit="1" customWidth="1"/>
    <col min="9937" max="9937" width="15.875" bestFit="1" customWidth="1"/>
    <col min="9938" max="9938" width="15.5" bestFit="1" customWidth="1"/>
    <col min="9939" max="9939" width="15.375" bestFit="1" customWidth="1"/>
    <col min="9940" max="9940" width="17.375" bestFit="1" customWidth="1"/>
    <col min="9941" max="9941" width="15.875" bestFit="1" customWidth="1"/>
    <col min="9942" max="9942" width="15.5" bestFit="1" customWidth="1"/>
    <col min="9943" max="9943" width="15.375" bestFit="1" customWidth="1"/>
    <col min="9944" max="9944" width="17.375" bestFit="1" customWidth="1"/>
    <col min="9945" max="9945" width="15.875" bestFit="1" customWidth="1"/>
    <col min="9946" max="9946" width="15.5" bestFit="1" customWidth="1"/>
    <col min="9947" max="9947" width="15.375" bestFit="1" customWidth="1"/>
    <col min="9948" max="9948" width="17.375" bestFit="1" customWidth="1"/>
    <col min="9949" max="9949" width="15.875" bestFit="1" customWidth="1"/>
    <col min="9950" max="9950" width="15.5" bestFit="1" customWidth="1"/>
    <col min="9951" max="9951" width="15.375" bestFit="1" customWidth="1"/>
    <col min="9952" max="9952" width="17.375" bestFit="1" customWidth="1"/>
    <col min="9953" max="9953" width="15.875" bestFit="1" customWidth="1"/>
    <col min="9954" max="9954" width="15.5" bestFit="1" customWidth="1"/>
    <col min="9955" max="9955" width="15.375" bestFit="1" customWidth="1"/>
    <col min="9956" max="9956" width="17.375" bestFit="1" customWidth="1"/>
    <col min="9957" max="9957" width="15.875" bestFit="1" customWidth="1"/>
    <col min="9958" max="9958" width="15.5" bestFit="1" customWidth="1"/>
    <col min="9959" max="9959" width="15.375" bestFit="1" customWidth="1"/>
    <col min="9960" max="9960" width="17.375" bestFit="1" customWidth="1"/>
    <col min="9961" max="9961" width="15.875" bestFit="1" customWidth="1"/>
    <col min="9962" max="9962" width="15.5" bestFit="1" customWidth="1"/>
    <col min="9963" max="9963" width="15.375" bestFit="1" customWidth="1"/>
    <col min="9964" max="9964" width="17.375" bestFit="1" customWidth="1"/>
    <col min="9965" max="9965" width="15.875" bestFit="1" customWidth="1"/>
    <col min="9966" max="9966" width="15.5" bestFit="1" customWidth="1"/>
    <col min="9967" max="9967" width="15.375" bestFit="1" customWidth="1"/>
    <col min="9968" max="9968" width="17.375" bestFit="1" customWidth="1"/>
    <col min="9969" max="9969" width="15.875" bestFit="1" customWidth="1"/>
    <col min="9970" max="9970" width="15.5" bestFit="1" customWidth="1"/>
    <col min="9971" max="9971" width="15.375" bestFit="1" customWidth="1"/>
    <col min="9972" max="9972" width="17.375" bestFit="1" customWidth="1"/>
    <col min="9973" max="9973" width="15.875" bestFit="1" customWidth="1"/>
    <col min="9974" max="9974" width="15.5" bestFit="1" customWidth="1"/>
    <col min="9975" max="9975" width="15.375" bestFit="1" customWidth="1"/>
    <col min="9976" max="9976" width="17.375" bestFit="1" customWidth="1"/>
    <col min="9977" max="9977" width="15.875" bestFit="1" customWidth="1"/>
    <col min="9978" max="9978" width="15.5" bestFit="1" customWidth="1"/>
    <col min="9979" max="9979" width="15.375" bestFit="1" customWidth="1"/>
    <col min="9980" max="9980" width="17.375" bestFit="1" customWidth="1"/>
    <col min="9981" max="9981" width="15.875" bestFit="1" customWidth="1"/>
    <col min="9982" max="9982" width="15.5" bestFit="1" customWidth="1"/>
    <col min="9983" max="9983" width="15.375" bestFit="1" customWidth="1"/>
    <col min="9984" max="9984" width="17.375" bestFit="1" customWidth="1"/>
    <col min="9985" max="9985" width="15.875" bestFit="1" customWidth="1"/>
    <col min="9986" max="9986" width="15.5" bestFit="1" customWidth="1"/>
    <col min="9987" max="9987" width="15.375" bestFit="1" customWidth="1"/>
    <col min="9988" max="9988" width="17.375" bestFit="1" customWidth="1"/>
    <col min="9989" max="9989" width="15.875" bestFit="1" customWidth="1"/>
    <col min="9990" max="9990" width="15.5" bestFit="1" customWidth="1"/>
    <col min="9991" max="9991" width="15.375" bestFit="1" customWidth="1"/>
    <col min="9992" max="9992" width="17.375" bestFit="1" customWidth="1"/>
    <col min="9993" max="9993" width="15.875" bestFit="1" customWidth="1"/>
    <col min="9994" max="9994" width="15.5" bestFit="1" customWidth="1"/>
    <col min="9995" max="9995" width="15.375" bestFit="1" customWidth="1"/>
    <col min="9996" max="9996" width="17.375" bestFit="1" customWidth="1"/>
    <col min="9997" max="9997" width="15.875" bestFit="1" customWidth="1"/>
    <col min="9998" max="9998" width="15.5" bestFit="1" customWidth="1"/>
    <col min="9999" max="9999" width="15.375" bestFit="1" customWidth="1"/>
    <col min="10000" max="10000" width="17.375" bestFit="1" customWidth="1"/>
    <col min="10001" max="10001" width="15.875" bestFit="1" customWidth="1"/>
    <col min="10002" max="10002" width="15.5" bestFit="1" customWidth="1"/>
    <col min="10003" max="10003" width="15.375" bestFit="1" customWidth="1"/>
    <col min="10004" max="10004" width="17.375" bestFit="1" customWidth="1"/>
    <col min="10005" max="10005" width="15.875" bestFit="1" customWidth="1"/>
    <col min="10006" max="10006" width="15.5" bestFit="1" customWidth="1"/>
    <col min="10007" max="10007" width="15.375" bestFit="1" customWidth="1"/>
    <col min="10008" max="10008" width="17.375" bestFit="1" customWidth="1"/>
    <col min="10009" max="10009" width="15.875" bestFit="1" customWidth="1"/>
    <col min="10010" max="10010" width="15.5" bestFit="1" customWidth="1"/>
    <col min="10011" max="10011" width="15.375" bestFit="1" customWidth="1"/>
    <col min="10012" max="10012" width="17.375" bestFit="1" customWidth="1"/>
    <col min="10013" max="10013" width="15.875" bestFit="1" customWidth="1"/>
    <col min="10014" max="10014" width="15.5" bestFit="1" customWidth="1"/>
    <col min="10015" max="10015" width="15.375" bestFit="1" customWidth="1"/>
    <col min="10016" max="10016" width="17.375" bestFit="1" customWidth="1"/>
    <col min="10017" max="10017" width="15.875" bestFit="1" customWidth="1"/>
    <col min="10018" max="10018" width="15.5" bestFit="1" customWidth="1"/>
    <col min="10019" max="10019" width="15.375" bestFit="1" customWidth="1"/>
    <col min="10020" max="10020" width="17.375" bestFit="1" customWidth="1"/>
    <col min="10021" max="10021" width="15.875" bestFit="1" customWidth="1"/>
    <col min="10022" max="10022" width="15.5" bestFit="1" customWidth="1"/>
    <col min="10023" max="10023" width="15.375" bestFit="1" customWidth="1"/>
    <col min="10024" max="10024" width="17.375" bestFit="1" customWidth="1"/>
    <col min="10025" max="10025" width="15.875" bestFit="1" customWidth="1"/>
    <col min="10026" max="10026" width="15.5" bestFit="1" customWidth="1"/>
    <col min="10027" max="10027" width="15.375" bestFit="1" customWidth="1"/>
    <col min="10028" max="10028" width="17.375" bestFit="1" customWidth="1"/>
    <col min="10029" max="10029" width="15.875" bestFit="1" customWidth="1"/>
    <col min="10030" max="10030" width="15.5" bestFit="1" customWidth="1"/>
    <col min="10031" max="10031" width="15.375" bestFit="1" customWidth="1"/>
    <col min="10032" max="10032" width="17.375" bestFit="1" customWidth="1"/>
    <col min="10033" max="10033" width="15.875" bestFit="1" customWidth="1"/>
    <col min="10034" max="10034" width="15.5" bestFit="1" customWidth="1"/>
    <col min="10035" max="10035" width="15.375" bestFit="1" customWidth="1"/>
    <col min="10036" max="10036" width="17.375" bestFit="1" customWidth="1"/>
    <col min="10037" max="10037" width="15.875" bestFit="1" customWidth="1"/>
    <col min="10038" max="10038" width="15.5" bestFit="1" customWidth="1"/>
    <col min="10039" max="10039" width="15.375" bestFit="1" customWidth="1"/>
    <col min="10040" max="10040" width="17.375" bestFit="1" customWidth="1"/>
    <col min="10041" max="10041" width="15.875" bestFit="1" customWidth="1"/>
    <col min="10042" max="10042" width="15.5" bestFit="1" customWidth="1"/>
    <col min="10043" max="10043" width="15.375" bestFit="1" customWidth="1"/>
    <col min="10044" max="10044" width="17.375" bestFit="1" customWidth="1"/>
    <col min="10045" max="10045" width="15.875" bestFit="1" customWidth="1"/>
    <col min="10046" max="10046" width="15.5" bestFit="1" customWidth="1"/>
    <col min="10047" max="10047" width="15.375" bestFit="1" customWidth="1"/>
    <col min="10048" max="10048" width="17.375" bestFit="1" customWidth="1"/>
    <col min="10049" max="10049" width="15.875" bestFit="1" customWidth="1"/>
    <col min="10050" max="10050" width="15.5" bestFit="1" customWidth="1"/>
    <col min="10051" max="10051" width="15.375" bestFit="1" customWidth="1"/>
    <col min="10052" max="10052" width="17.375" bestFit="1" customWidth="1"/>
    <col min="10053" max="10053" width="15.875" bestFit="1" customWidth="1"/>
    <col min="10054" max="10054" width="15.5" bestFit="1" customWidth="1"/>
    <col min="10055" max="10055" width="15.375" bestFit="1" customWidth="1"/>
    <col min="10056" max="10056" width="17.375" bestFit="1" customWidth="1"/>
    <col min="10057" max="10057" width="15.875" bestFit="1" customWidth="1"/>
    <col min="10058" max="10058" width="15.5" bestFit="1" customWidth="1"/>
    <col min="10059" max="10059" width="15.375" bestFit="1" customWidth="1"/>
    <col min="10060" max="10060" width="17.375" bestFit="1" customWidth="1"/>
    <col min="10061" max="10061" width="15.875" bestFit="1" customWidth="1"/>
    <col min="10062" max="10062" width="15.5" bestFit="1" customWidth="1"/>
    <col min="10063" max="10063" width="15.375" bestFit="1" customWidth="1"/>
    <col min="10064" max="10064" width="17.375" bestFit="1" customWidth="1"/>
    <col min="10065" max="10065" width="15.875" bestFit="1" customWidth="1"/>
    <col min="10066" max="10066" width="15.5" bestFit="1" customWidth="1"/>
    <col min="10067" max="10067" width="15.375" bestFit="1" customWidth="1"/>
    <col min="10068" max="10068" width="17.375" bestFit="1" customWidth="1"/>
    <col min="10069" max="10069" width="15.875" bestFit="1" customWidth="1"/>
    <col min="10070" max="10070" width="15.5" bestFit="1" customWidth="1"/>
    <col min="10071" max="10071" width="15.375" bestFit="1" customWidth="1"/>
    <col min="10072" max="10072" width="17.375" bestFit="1" customWidth="1"/>
    <col min="10073" max="10073" width="15.875" bestFit="1" customWidth="1"/>
    <col min="10074" max="10074" width="15.5" bestFit="1" customWidth="1"/>
    <col min="10075" max="10075" width="15.375" bestFit="1" customWidth="1"/>
    <col min="10076" max="10076" width="17.375" bestFit="1" customWidth="1"/>
    <col min="10077" max="10077" width="15.875" bestFit="1" customWidth="1"/>
    <col min="10078" max="10078" width="15.5" bestFit="1" customWidth="1"/>
    <col min="10079" max="10079" width="15.375" bestFit="1" customWidth="1"/>
    <col min="10080" max="10080" width="17.375" bestFit="1" customWidth="1"/>
    <col min="10081" max="10081" width="15.875" bestFit="1" customWidth="1"/>
    <col min="10082" max="10082" width="15.5" bestFit="1" customWidth="1"/>
    <col min="10083" max="10083" width="15.375" bestFit="1" customWidth="1"/>
    <col min="10084" max="10084" width="17.375" bestFit="1" customWidth="1"/>
    <col min="10085" max="10085" width="15.875" bestFit="1" customWidth="1"/>
    <col min="10086" max="10086" width="15.5" bestFit="1" customWidth="1"/>
    <col min="10087" max="10087" width="15.375" bestFit="1" customWidth="1"/>
    <col min="10088" max="10088" width="17.375" bestFit="1" customWidth="1"/>
    <col min="10089" max="10089" width="15.875" bestFit="1" customWidth="1"/>
    <col min="10090" max="10090" width="15.5" bestFit="1" customWidth="1"/>
    <col min="10091" max="10091" width="15.375" bestFit="1" customWidth="1"/>
    <col min="10092" max="10092" width="17.375" bestFit="1" customWidth="1"/>
    <col min="10093" max="10093" width="15.875" bestFit="1" customWidth="1"/>
    <col min="10094" max="10094" width="15.5" bestFit="1" customWidth="1"/>
    <col min="10095" max="10095" width="15.375" bestFit="1" customWidth="1"/>
    <col min="10096" max="10096" width="17.375" bestFit="1" customWidth="1"/>
    <col min="10097" max="10097" width="15.875" bestFit="1" customWidth="1"/>
    <col min="10098" max="10098" width="15.5" bestFit="1" customWidth="1"/>
    <col min="10099" max="10099" width="15.375" bestFit="1" customWidth="1"/>
    <col min="10100" max="10100" width="17.375" bestFit="1" customWidth="1"/>
    <col min="10101" max="10101" width="15.875" bestFit="1" customWidth="1"/>
    <col min="10102" max="10102" width="15.5" bestFit="1" customWidth="1"/>
    <col min="10103" max="10103" width="15.375" bestFit="1" customWidth="1"/>
    <col min="10104" max="10104" width="17.375" bestFit="1" customWidth="1"/>
    <col min="10105" max="10105" width="15.875" bestFit="1" customWidth="1"/>
    <col min="10106" max="10106" width="15.5" bestFit="1" customWidth="1"/>
    <col min="10107" max="10107" width="15.375" bestFit="1" customWidth="1"/>
    <col min="10108" max="10108" width="17.375" bestFit="1" customWidth="1"/>
    <col min="10109" max="10109" width="15.875" bestFit="1" customWidth="1"/>
    <col min="10110" max="10110" width="15.5" bestFit="1" customWidth="1"/>
    <col min="10111" max="10111" width="15.375" bestFit="1" customWidth="1"/>
    <col min="10112" max="10112" width="17.375" bestFit="1" customWidth="1"/>
    <col min="10113" max="10113" width="15.875" bestFit="1" customWidth="1"/>
    <col min="10114" max="10114" width="15.5" bestFit="1" customWidth="1"/>
    <col min="10115" max="10115" width="15.375" bestFit="1" customWidth="1"/>
    <col min="10116" max="10116" width="17.375" bestFit="1" customWidth="1"/>
    <col min="10117" max="10117" width="15.875" bestFit="1" customWidth="1"/>
    <col min="10118" max="10118" width="15.5" bestFit="1" customWidth="1"/>
    <col min="10119" max="10119" width="15.375" bestFit="1" customWidth="1"/>
    <col min="10120" max="10120" width="17.375" bestFit="1" customWidth="1"/>
    <col min="10121" max="10121" width="15.875" bestFit="1" customWidth="1"/>
    <col min="10122" max="10122" width="15.5" bestFit="1" customWidth="1"/>
    <col min="10123" max="10123" width="15.375" bestFit="1" customWidth="1"/>
    <col min="10124" max="10124" width="17.375" bestFit="1" customWidth="1"/>
    <col min="10125" max="10125" width="15.875" bestFit="1" customWidth="1"/>
    <col min="10126" max="10126" width="15.5" bestFit="1" customWidth="1"/>
    <col min="10127" max="10127" width="15.375" bestFit="1" customWidth="1"/>
    <col min="10128" max="10128" width="17.375" bestFit="1" customWidth="1"/>
    <col min="10129" max="10129" width="15.875" bestFit="1" customWidth="1"/>
    <col min="10130" max="10130" width="15.5" bestFit="1" customWidth="1"/>
    <col min="10131" max="10131" width="15.375" bestFit="1" customWidth="1"/>
    <col min="10132" max="10132" width="17.375" bestFit="1" customWidth="1"/>
    <col min="10133" max="10133" width="15.875" bestFit="1" customWidth="1"/>
    <col min="10134" max="10134" width="15.5" bestFit="1" customWidth="1"/>
    <col min="10135" max="10135" width="15.375" bestFit="1" customWidth="1"/>
    <col min="10136" max="10136" width="17.375" bestFit="1" customWidth="1"/>
    <col min="10137" max="10137" width="15.875" bestFit="1" customWidth="1"/>
    <col min="10138" max="10138" width="15.5" bestFit="1" customWidth="1"/>
    <col min="10139" max="10139" width="15.375" bestFit="1" customWidth="1"/>
    <col min="10140" max="10140" width="17.375" bestFit="1" customWidth="1"/>
    <col min="10141" max="10141" width="15.875" bestFit="1" customWidth="1"/>
    <col min="10142" max="10142" width="15.5" bestFit="1" customWidth="1"/>
    <col min="10143" max="10143" width="15.375" bestFit="1" customWidth="1"/>
    <col min="10144" max="10144" width="17.375" bestFit="1" customWidth="1"/>
    <col min="10145" max="10145" width="15.875" bestFit="1" customWidth="1"/>
    <col min="10146" max="10146" width="15.5" bestFit="1" customWidth="1"/>
    <col min="10147" max="10147" width="15.375" bestFit="1" customWidth="1"/>
    <col min="10148" max="10148" width="17.375" bestFit="1" customWidth="1"/>
    <col min="10149" max="10149" width="15.875" bestFit="1" customWidth="1"/>
    <col min="10150" max="10150" width="15.5" bestFit="1" customWidth="1"/>
    <col min="10151" max="10151" width="15.375" bestFit="1" customWidth="1"/>
    <col min="10152" max="10152" width="17.375" bestFit="1" customWidth="1"/>
    <col min="10153" max="10153" width="15.875" bestFit="1" customWidth="1"/>
    <col min="10154" max="10154" width="15.5" bestFit="1" customWidth="1"/>
    <col min="10155" max="10155" width="15.375" bestFit="1" customWidth="1"/>
    <col min="10156" max="10156" width="17.375" bestFit="1" customWidth="1"/>
    <col min="10157" max="10157" width="15.875" bestFit="1" customWidth="1"/>
    <col min="10158" max="10158" width="15.5" bestFit="1" customWidth="1"/>
    <col min="10159" max="10159" width="15.375" bestFit="1" customWidth="1"/>
    <col min="10160" max="10160" width="17.375" bestFit="1" customWidth="1"/>
    <col min="10161" max="10161" width="15.875" bestFit="1" customWidth="1"/>
    <col min="10162" max="10162" width="15.5" bestFit="1" customWidth="1"/>
    <col min="10163" max="10163" width="15.375" bestFit="1" customWidth="1"/>
    <col min="10164" max="10164" width="17.375" bestFit="1" customWidth="1"/>
    <col min="10165" max="10165" width="15.875" bestFit="1" customWidth="1"/>
    <col min="10166" max="10166" width="15.5" bestFit="1" customWidth="1"/>
    <col min="10167" max="10167" width="15.375" bestFit="1" customWidth="1"/>
    <col min="10168" max="10168" width="17.375" bestFit="1" customWidth="1"/>
    <col min="10169" max="10169" width="15.875" bestFit="1" customWidth="1"/>
    <col min="10170" max="10170" width="15.5" bestFit="1" customWidth="1"/>
    <col min="10171" max="10171" width="15.375" bestFit="1" customWidth="1"/>
    <col min="10172" max="10172" width="17.375" bestFit="1" customWidth="1"/>
    <col min="10173" max="10173" width="15.875" bestFit="1" customWidth="1"/>
    <col min="10174" max="10174" width="15.5" bestFit="1" customWidth="1"/>
    <col min="10175" max="10175" width="15.375" bestFit="1" customWidth="1"/>
    <col min="10176" max="10176" width="17.375" bestFit="1" customWidth="1"/>
    <col min="10177" max="10177" width="15.875" bestFit="1" customWidth="1"/>
    <col min="10178" max="10178" width="15.5" bestFit="1" customWidth="1"/>
    <col min="10179" max="10179" width="15.375" bestFit="1" customWidth="1"/>
    <col min="10180" max="10180" width="17.375" bestFit="1" customWidth="1"/>
    <col min="10181" max="10181" width="15.875" bestFit="1" customWidth="1"/>
    <col min="10182" max="10182" width="15.5" bestFit="1" customWidth="1"/>
    <col min="10183" max="10183" width="15.375" bestFit="1" customWidth="1"/>
    <col min="10184" max="10184" width="17.375" bestFit="1" customWidth="1"/>
    <col min="10185" max="10185" width="15.875" bestFit="1" customWidth="1"/>
    <col min="10186" max="10186" width="15.5" bestFit="1" customWidth="1"/>
    <col min="10187" max="10187" width="15.375" bestFit="1" customWidth="1"/>
    <col min="10188" max="10188" width="17.375" bestFit="1" customWidth="1"/>
    <col min="10189" max="10189" width="15.875" bestFit="1" customWidth="1"/>
    <col min="10190" max="10190" width="15.5" bestFit="1" customWidth="1"/>
    <col min="10191" max="10191" width="15.375" bestFit="1" customWidth="1"/>
    <col min="10192" max="10192" width="17.375" bestFit="1" customWidth="1"/>
    <col min="10193" max="10193" width="15.875" bestFit="1" customWidth="1"/>
    <col min="10194" max="10194" width="15.5" bestFit="1" customWidth="1"/>
    <col min="10195" max="10195" width="15.375" bestFit="1" customWidth="1"/>
    <col min="10196" max="10196" width="17.375" bestFit="1" customWidth="1"/>
    <col min="10197" max="10197" width="15.875" bestFit="1" customWidth="1"/>
    <col min="10198" max="10198" width="15.5" bestFit="1" customWidth="1"/>
    <col min="10199" max="10199" width="15.375" bestFit="1" customWidth="1"/>
    <col min="10200" max="10200" width="17.375" bestFit="1" customWidth="1"/>
    <col min="10201" max="10201" width="15.875" bestFit="1" customWidth="1"/>
    <col min="10202" max="10202" width="15.5" bestFit="1" customWidth="1"/>
    <col min="10203" max="10203" width="15.375" bestFit="1" customWidth="1"/>
    <col min="10204" max="10204" width="17.375" bestFit="1" customWidth="1"/>
    <col min="10205" max="10205" width="15.875" bestFit="1" customWidth="1"/>
    <col min="10206" max="10206" width="15.5" bestFit="1" customWidth="1"/>
    <col min="10207" max="10207" width="15.375" bestFit="1" customWidth="1"/>
    <col min="10208" max="10208" width="17.375" bestFit="1" customWidth="1"/>
    <col min="10209" max="10209" width="15.875" bestFit="1" customWidth="1"/>
    <col min="10210" max="10210" width="15.5" bestFit="1" customWidth="1"/>
    <col min="10211" max="10211" width="15.375" bestFit="1" customWidth="1"/>
    <col min="10212" max="10212" width="17.375" bestFit="1" customWidth="1"/>
    <col min="10213" max="10213" width="15.875" bestFit="1" customWidth="1"/>
    <col min="10214" max="10214" width="15.5" bestFit="1" customWidth="1"/>
    <col min="10215" max="10215" width="15.375" bestFit="1" customWidth="1"/>
    <col min="10216" max="10216" width="17.375" bestFit="1" customWidth="1"/>
    <col min="10217" max="10217" width="15.875" bestFit="1" customWidth="1"/>
    <col min="10218" max="10218" width="15.5" bestFit="1" customWidth="1"/>
    <col min="10219" max="10219" width="15.375" bestFit="1" customWidth="1"/>
    <col min="10220" max="10220" width="17.375" bestFit="1" customWidth="1"/>
    <col min="10221" max="10221" width="15.875" bestFit="1" customWidth="1"/>
    <col min="10222" max="10222" width="15.5" bestFit="1" customWidth="1"/>
    <col min="10223" max="10223" width="15.375" bestFit="1" customWidth="1"/>
    <col min="10224" max="10224" width="17.375" bestFit="1" customWidth="1"/>
    <col min="10225" max="10225" width="15.875" bestFit="1" customWidth="1"/>
    <col min="10226" max="10226" width="15.5" bestFit="1" customWidth="1"/>
    <col min="10227" max="10227" width="15.375" bestFit="1" customWidth="1"/>
    <col min="10228" max="10228" width="17.375" bestFit="1" customWidth="1"/>
    <col min="10229" max="10229" width="15.875" bestFit="1" customWidth="1"/>
    <col min="10230" max="10230" width="15.5" bestFit="1" customWidth="1"/>
    <col min="10231" max="10231" width="15.375" bestFit="1" customWidth="1"/>
    <col min="10232" max="10232" width="17.375" bestFit="1" customWidth="1"/>
    <col min="10233" max="10233" width="15.875" bestFit="1" customWidth="1"/>
    <col min="10234" max="10234" width="15.5" bestFit="1" customWidth="1"/>
    <col min="10235" max="10235" width="15.375" bestFit="1" customWidth="1"/>
    <col min="10236" max="10236" width="17.375" bestFit="1" customWidth="1"/>
    <col min="10237" max="10237" width="15.875" bestFit="1" customWidth="1"/>
    <col min="10238" max="10238" width="15.5" bestFit="1" customWidth="1"/>
    <col min="10239" max="10239" width="15.375" bestFit="1" customWidth="1"/>
    <col min="10240" max="10240" width="17.375" bestFit="1" customWidth="1"/>
    <col min="10241" max="10241" width="15.875" bestFit="1" customWidth="1"/>
    <col min="10242" max="10242" width="15.5" bestFit="1" customWidth="1"/>
    <col min="10243" max="10243" width="15.375" bestFit="1" customWidth="1"/>
    <col min="10244" max="10244" width="17.375" bestFit="1" customWidth="1"/>
    <col min="10245" max="10245" width="15.875" bestFit="1" customWidth="1"/>
    <col min="10246" max="10246" width="15.5" bestFit="1" customWidth="1"/>
    <col min="10247" max="10247" width="15.375" bestFit="1" customWidth="1"/>
    <col min="10248" max="10248" width="17.375" bestFit="1" customWidth="1"/>
    <col min="10249" max="10249" width="15.875" bestFit="1" customWidth="1"/>
    <col min="10250" max="10250" width="15.5" bestFit="1" customWidth="1"/>
    <col min="10251" max="10251" width="15.375" bestFit="1" customWidth="1"/>
    <col min="10252" max="10252" width="17.375" bestFit="1" customWidth="1"/>
    <col min="10253" max="10253" width="15.875" bestFit="1" customWidth="1"/>
    <col min="10254" max="10254" width="15.5" bestFit="1" customWidth="1"/>
    <col min="10255" max="10255" width="15.375" bestFit="1" customWidth="1"/>
    <col min="10256" max="10256" width="17.375" bestFit="1" customWidth="1"/>
    <col min="10257" max="10257" width="15.875" bestFit="1" customWidth="1"/>
    <col min="10258" max="10258" width="15.5" bestFit="1" customWidth="1"/>
    <col min="10259" max="10259" width="15.375" bestFit="1" customWidth="1"/>
    <col min="10260" max="10260" width="17.375" bestFit="1" customWidth="1"/>
    <col min="10261" max="10261" width="15.875" bestFit="1" customWidth="1"/>
    <col min="10262" max="10262" width="15.5" bestFit="1" customWidth="1"/>
    <col min="10263" max="10263" width="15.375" bestFit="1" customWidth="1"/>
    <col min="10264" max="10264" width="17.375" bestFit="1" customWidth="1"/>
    <col min="10265" max="10265" width="15.875" bestFit="1" customWidth="1"/>
    <col min="10266" max="10266" width="15.5" bestFit="1" customWidth="1"/>
    <col min="10267" max="10267" width="15.375" bestFit="1" customWidth="1"/>
    <col min="10268" max="10268" width="17.375" bestFit="1" customWidth="1"/>
    <col min="10269" max="10269" width="15.875" bestFit="1" customWidth="1"/>
    <col min="10270" max="10270" width="15.5" bestFit="1" customWidth="1"/>
    <col min="10271" max="10271" width="15.375" bestFit="1" customWidth="1"/>
    <col min="10272" max="10272" width="17.375" bestFit="1" customWidth="1"/>
    <col min="10273" max="10273" width="15.875" bestFit="1" customWidth="1"/>
    <col min="10274" max="10274" width="15.5" bestFit="1" customWidth="1"/>
    <col min="10275" max="10275" width="15.375" bestFit="1" customWidth="1"/>
    <col min="10276" max="10276" width="17.375" bestFit="1" customWidth="1"/>
    <col min="10277" max="10277" width="15.875" bestFit="1" customWidth="1"/>
    <col min="10278" max="10278" width="15.5" bestFit="1" customWidth="1"/>
    <col min="10279" max="10279" width="15.375" bestFit="1" customWidth="1"/>
    <col min="10280" max="10280" width="17.375" bestFit="1" customWidth="1"/>
    <col min="10281" max="10281" width="15.875" bestFit="1" customWidth="1"/>
    <col min="10282" max="10282" width="15.5" bestFit="1" customWidth="1"/>
    <col min="10283" max="10283" width="15.375" bestFit="1" customWidth="1"/>
    <col min="10284" max="10284" width="17.375" bestFit="1" customWidth="1"/>
    <col min="10285" max="10285" width="15.875" bestFit="1" customWidth="1"/>
    <col min="10286" max="10286" width="15.5" bestFit="1" customWidth="1"/>
    <col min="10287" max="10287" width="15.375" bestFit="1" customWidth="1"/>
    <col min="10288" max="10288" width="17.375" bestFit="1" customWidth="1"/>
    <col min="10289" max="10289" width="15.875" bestFit="1" customWidth="1"/>
    <col min="10290" max="10290" width="15.5" bestFit="1" customWidth="1"/>
    <col min="10291" max="10291" width="15.375" bestFit="1" customWidth="1"/>
    <col min="10292" max="10292" width="17.375" bestFit="1" customWidth="1"/>
    <col min="10293" max="10293" width="15.875" bestFit="1" customWidth="1"/>
    <col min="10294" max="10294" width="15.5" bestFit="1" customWidth="1"/>
    <col min="10295" max="10295" width="15.375" bestFit="1" customWidth="1"/>
    <col min="10296" max="10296" width="17.375" bestFit="1" customWidth="1"/>
    <col min="10297" max="10297" width="15.875" bestFit="1" customWidth="1"/>
    <col min="10298" max="10298" width="15.5" bestFit="1" customWidth="1"/>
    <col min="10299" max="10299" width="15.375" bestFit="1" customWidth="1"/>
    <col min="10300" max="10300" width="17.375" bestFit="1" customWidth="1"/>
    <col min="10301" max="10301" width="15.875" bestFit="1" customWidth="1"/>
    <col min="10302" max="10302" width="15.5" bestFit="1" customWidth="1"/>
    <col min="10303" max="10303" width="15.375" bestFit="1" customWidth="1"/>
    <col min="10304" max="10304" width="17.375" bestFit="1" customWidth="1"/>
    <col min="10305" max="10305" width="15.875" bestFit="1" customWidth="1"/>
    <col min="10306" max="10306" width="15.5" bestFit="1" customWidth="1"/>
    <col min="10307" max="10307" width="15.375" bestFit="1" customWidth="1"/>
    <col min="10308" max="10308" width="17.375" bestFit="1" customWidth="1"/>
    <col min="10309" max="10309" width="15.875" bestFit="1" customWidth="1"/>
    <col min="10310" max="10310" width="15.5" bestFit="1" customWidth="1"/>
    <col min="10311" max="10311" width="15.375" bestFit="1" customWidth="1"/>
    <col min="10312" max="10312" width="17.375" bestFit="1" customWidth="1"/>
    <col min="10313" max="10313" width="15.875" bestFit="1" customWidth="1"/>
    <col min="10314" max="10314" width="15.5" bestFit="1" customWidth="1"/>
    <col min="10315" max="10315" width="15.375" bestFit="1" customWidth="1"/>
    <col min="10316" max="10316" width="17.375" bestFit="1" customWidth="1"/>
    <col min="10317" max="10317" width="15.875" bestFit="1" customWidth="1"/>
    <col min="10318" max="10318" width="15.5" bestFit="1" customWidth="1"/>
    <col min="10319" max="10319" width="15.375" bestFit="1" customWidth="1"/>
    <col min="10320" max="10320" width="17.375" bestFit="1" customWidth="1"/>
    <col min="10321" max="10321" width="15.875" bestFit="1" customWidth="1"/>
    <col min="10322" max="10322" width="15.5" bestFit="1" customWidth="1"/>
    <col min="10323" max="10323" width="15.375" bestFit="1" customWidth="1"/>
    <col min="10324" max="10324" width="17.375" bestFit="1" customWidth="1"/>
    <col min="10325" max="10325" width="15.875" bestFit="1" customWidth="1"/>
    <col min="10326" max="10326" width="15.5" bestFit="1" customWidth="1"/>
    <col min="10327" max="10327" width="15.375" bestFit="1" customWidth="1"/>
    <col min="10328" max="10328" width="17.375" bestFit="1" customWidth="1"/>
    <col min="10329" max="10329" width="15.875" bestFit="1" customWidth="1"/>
    <col min="10330" max="10330" width="15.5" bestFit="1" customWidth="1"/>
    <col min="10331" max="10331" width="15.375" bestFit="1" customWidth="1"/>
    <col min="10332" max="10332" width="17.375" bestFit="1" customWidth="1"/>
    <col min="10333" max="10333" width="15.875" bestFit="1" customWidth="1"/>
    <col min="10334" max="10334" width="15.5" bestFit="1" customWidth="1"/>
    <col min="10335" max="10335" width="15.375" bestFit="1" customWidth="1"/>
    <col min="10336" max="10336" width="17.375" bestFit="1" customWidth="1"/>
    <col min="10337" max="10337" width="15.875" bestFit="1" customWidth="1"/>
    <col min="10338" max="10338" width="15.5" bestFit="1" customWidth="1"/>
    <col min="10339" max="10339" width="15.375" bestFit="1" customWidth="1"/>
    <col min="10340" max="10340" width="17.375" bestFit="1" customWidth="1"/>
    <col min="10341" max="10341" width="15.875" bestFit="1" customWidth="1"/>
    <col min="10342" max="10342" width="15.5" bestFit="1" customWidth="1"/>
    <col min="10343" max="10343" width="15.375" bestFit="1" customWidth="1"/>
    <col min="10344" max="10344" width="17.375" bestFit="1" customWidth="1"/>
    <col min="10345" max="10345" width="15.875" bestFit="1" customWidth="1"/>
    <col min="10346" max="10346" width="15.5" bestFit="1" customWidth="1"/>
    <col min="10347" max="10347" width="15.375" bestFit="1" customWidth="1"/>
    <col min="10348" max="10348" width="17.375" bestFit="1" customWidth="1"/>
    <col min="10349" max="10349" width="15.875" bestFit="1" customWidth="1"/>
    <col min="10350" max="10350" width="15.5" bestFit="1" customWidth="1"/>
    <col min="10351" max="10351" width="15.375" bestFit="1" customWidth="1"/>
    <col min="10352" max="10352" width="17.375" bestFit="1" customWidth="1"/>
    <col min="10353" max="10353" width="15.875" bestFit="1" customWidth="1"/>
    <col min="10354" max="10354" width="15.5" bestFit="1" customWidth="1"/>
    <col min="10355" max="10355" width="15.375" bestFit="1" customWidth="1"/>
    <col min="10356" max="10356" width="17.375" bestFit="1" customWidth="1"/>
    <col min="10357" max="10357" width="15.875" bestFit="1" customWidth="1"/>
    <col min="10358" max="10358" width="15.5" bestFit="1" customWidth="1"/>
    <col min="10359" max="10359" width="15.375" bestFit="1" customWidth="1"/>
    <col min="10360" max="10360" width="17.375" bestFit="1" customWidth="1"/>
    <col min="10361" max="10361" width="15.875" bestFit="1" customWidth="1"/>
    <col min="10362" max="10362" width="15.5" bestFit="1" customWidth="1"/>
    <col min="10363" max="10363" width="15.375" bestFit="1" customWidth="1"/>
    <col min="10364" max="10364" width="17.375" bestFit="1" customWidth="1"/>
    <col min="10365" max="10365" width="15.875" bestFit="1" customWidth="1"/>
    <col min="10366" max="10366" width="15.5" bestFit="1" customWidth="1"/>
    <col min="10367" max="10367" width="15.375" bestFit="1" customWidth="1"/>
    <col min="10368" max="10368" width="17.375" bestFit="1" customWidth="1"/>
    <col min="10369" max="10369" width="15.875" bestFit="1" customWidth="1"/>
    <col min="10370" max="10370" width="15.5" bestFit="1" customWidth="1"/>
    <col min="10371" max="10371" width="15.375" bestFit="1" customWidth="1"/>
    <col min="10372" max="10372" width="17.375" bestFit="1" customWidth="1"/>
    <col min="10373" max="10373" width="15.875" bestFit="1" customWidth="1"/>
    <col min="10374" max="10374" width="15.5" bestFit="1" customWidth="1"/>
    <col min="10375" max="10375" width="15.375" bestFit="1" customWidth="1"/>
    <col min="10376" max="10376" width="17.375" bestFit="1" customWidth="1"/>
    <col min="10377" max="10377" width="15.875" bestFit="1" customWidth="1"/>
    <col min="10378" max="10378" width="15.5" bestFit="1" customWidth="1"/>
    <col min="10379" max="10379" width="15.375" bestFit="1" customWidth="1"/>
    <col min="10380" max="10380" width="17.375" bestFit="1" customWidth="1"/>
    <col min="10381" max="10381" width="15.875" bestFit="1" customWidth="1"/>
    <col min="10382" max="10382" width="15.5" bestFit="1" customWidth="1"/>
    <col min="10383" max="10383" width="15.375" bestFit="1" customWidth="1"/>
    <col min="10384" max="10384" width="17.375" bestFit="1" customWidth="1"/>
    <col min="10385" max="10385" width="15.875" bestFit="1" customWidth="1"/>
    <col min="10386" max="10386" width="15.5" bestFit="1" customWidth="1"/>
    <col min="10387" max="10387" width="15.375" bestFit="1" customWidth="1"/>
    <col min="10388" max="10388" width="17.375" bestFit="1" customWidth="1"/>
    <col min="10389" max="10389" width="15.875" bestFit="1" customWidth="1"/>
    <col min="10390" max="10390" width="15.5" bestFit="1" customWidth="1"/>
    <col min="10391" max="10391" width="15.375" bestFit="1" customWidth="1"/>
    <col min="10392" max="10392" width="17.375" bestFit="1" customWidth="1"/>
    <col min="10393" max="10393" width="15.875" bestFit="1" customWidth="1"/>
    <col min="10394" max="10394" width="15.5" bestFit="1" customWidth="1"/>
    <col min="10395" max="10395" width="15.375" bestFit="1" customWidth="1"/>
    <col min="10396" max="10396" width="17.375" bestFit="1" customWidth="1"/>
    <col min="10397" max="10397" width="15.875" bestFit="1" customWidth="1"/>
    <col min="10398" max="10398" width="15.5" bestFit="1" customWidth="1"/>
    <col min="10399" max="10399" width="15.375" bestFit="1" customWidth="1"/>
    <col min="10400" max="10400" width="17.375" bestFit="1" customWidth="1"/>
    <col min="10401" max="10401" width="15.875" bestFit="1" customWidth="1"/>
    <col min="10402" max="10402" width="15.5" bestFit="1" customWidth="1"/>
    <col min="10403" max="10403" width="15.375" bestFit="1" customWidth="1"/>
    <col min="10404" max="10404" width="17.375" bestFit="1" customWidth="1"/>
    <col min="10405" max="10405" width="15.875" bestFit="1" customWidth="1"/>
    <col min="10406" max="10406" width="15.5" bestFit="1" customWidth="1"/>
    <col min="10407" max="10407" width="15.375" bestFit="1" customWidth="1"/>
    <col min="10408" max="10408" width="17.375" bestFit="1" customWidth="1"/>
    <col min="10409" max="10409" width="15.875" bestFit="1" customWidth="1"/>
    <col min="10410" max="10410" width="15.5" bestFit="1" customWidth="1"/>
    <col min="10411" max="10411" width="15.375" bestFit="1" customWidth="1"/>
    <col min="10412" max="10412" width="17.375" bestFit="1" customWidth="1"/>
    <col min="10413" max="10413" width="15.875" bestFit="1" customWidth="1"/>
    <col min="10414" max="10414" width="15.5" bestFit="1" customWidth="1"/>
    <col min="10415" max="10415" width="15.375" bestFit="1" customWidth="1"/>
    <col min="10416" max="10416" width="17.375" bestFit="1" customWidth="1"/>
    <col min="10417" max="10417" width="15.875" bestFit="1" customWidth="1"/>
    <col min="10418" max="10418" width="15.5" bestFit="1" customWidth="1"/>
    <col min="10419" max="10419" width="15.375" bestFit="1" customWidth="1"/>
    <col min="10420" max="10420" width="17.375" bestFit="1" customWidth="1"/>
    <col min="10421" max="10421" width="15.875" bestFit="1" customWidth="1"/>
    <col min="10422" max="10422" width="15.5" bestFit="1" customWidth="1"/>
    <col min="10423" max="10423" width="15.375" bestFit="1" customWidth="1"/>
    <col min="10424" max="10424" width="17.375" bestFit="1" customWidth="1"/>
    <col min="10425" max="10425" width="15.875" bestFit="1" customWidth="1"/>
    <col min="10426" max="10426" width="15.5" bestFit="1" customWidth="1"/>
    <col min="10427" max="10427" width="15.375" bestFit="1" customWidth="1"/>
    <col min="10428" max="10428" width="17.375" bestFit="1" customWidth="1"/>
    <col min="10429" max="10429" width="15.875" bestFit="1" customWidth="1"/>
    <col min="10430" max="10430" width="15.5" bestFit="1" customWidth="1"/>
    <col min="10431" max="10431" width="15.375" bestFit="1" customWidth="1"/>
    <col min="10432" max="10432" width="17.375" bestFit="1" customWidth="1"/>
    <col min="10433" max="10433" width="15.875" bestFit="1" customWidth="1"/>
    <col min="10434" max="10434" width="15.5" bestFit="1" customWidth="1"/>
    <col min="10435" max="10435" width="15.375" bestFit="1" customWidth="1"/>
    <col min="10436" max="10436" width="17.375" bestFit="1" customWidth="1"/>
    <col min="10437" max="10437" width="15.875" bestFit="1" customWidth="1"/>
    <col min="10438" max="10438" width="15.5" bestFit="1" customWidth="1"/>
    <col min="10439" max="10439" width="15.375" bestFit="1" customWidth="1"/>
    <col min="10440" max="10440" width="17.375" bestFit="1" customWidth="1"/>
    <col min="10441" max="10441" width="15.875" bestFit="1" customWidth="1"/>
    <col min="10442" max="10442" width="15.5" bestFit="1" customWidth="1"/>
    <col min="10443" max="10443" width="15.375" bestFit="1" customWidth="1"/>
    <col min="10444" max="10444" width="17.375" bestFit="1" customWidth="1"/>
    <col min="10445" max="10445" width="15.875" bestFit="1" customWidth="1"/>
    <col min="10446" max="10446" width="15.5" bestFit="1" customWidth="1"/>
    <col min="10447" max="10447" width="15.375" bestFit="1" customWidth="1"/>
    <col min="10448" max="10448" width="17.375" bestFit="1" customWidth="1"/>
    <col min="10449" max="10449" width="15.875" bestFit="1" customWidth="1"/>
    <col min="10450" max="10450" width="15.5" bestFit="1" customWidth="1"/>
    <col min="10451" max="10451" width="15.375" bestFit="1" customWidth="1"/>
    <col min="10452" max="10452" width="17.375" bestFit="1" customWidth="1"/>
    <col min="10453" max="10453" width="15.875" bestFit="1" customWidth="1"/>
    <col min="10454" max="10454" width="15.5" bestFit="1" customWidth="1"/>
    <col min="10455" max="10455" width="15.375" bestFit="1" customWidth="1"/>
    <col min="10456" max="10456" width="17.375" bestFit="1" customWidth="1"/>
    <col min="10457" max="10457" width="15.875" bestFit="1" customWidth="1"/>
    <col min="10458" max="10458" width="15.5" bestFit="1" customWidth="1"/>
    <col min="10459" max="10459" width="15.375" bestFit="1" customWidth="1"/>
    <col min="10460" max="10460" width="17.375" bestFit="1" customWidth="1"/>
    <col min="10461" max="10461" width="15.875" bestFit="1" customWidth="1"/>
    <col min="10462" max="10462" width="15.5" bestFit="1" customWidth="1"/>
    <col min="10463" max="10463" width="15.375" bestFit="1" customWidth="1"/>
    <col min="10464" max="10464" width="17.375" bestFit="1" customWidth="1"/>
    <col min="10465" max="10465" width="15.875" bestFit="1" customWidth="1"/>
    <col min="10466" max="10466" width="15.5" bestFit="1" customWidth="1"/>
    <col min="10467" max="10467" width="15.375" bestFit="1" customWidth="1"/>
    <col min="10468" max="10468" width="17.375" bestFit="1" customWidth="1"/>
    <col min="10469" max="10469" width="15.875" bestFit="1" customWidth="1"/>
    <col min="10470" max="10470" width="15.5" bestFit="1" customWidth="1"/>
    <col min="10471" max="10471" width="15.375" bestFit="1" customWidth="1"/>
    <col min="10472" max="10472" width="17.375" bestFit="1" customWidth="1"/>
    <col min="10473" max="10473" width="15.875" bestFit="1" customWidth="1"/>
    <col min="10474" max="10474" width="15.5" bestFit="1" customWidth="1"/>
    <col min="10475" max="10475" width="15.375" bestFit="1" customWidth="1"/>
    <col min="10476" max="10476" width="17.375" bestFit="1" customWidth="1"/>
    <col min="10477" max="10477" width="15.875" bestFit="1" customWidth="1"/>
    <col min="10478" max="10478" width="15.5" bestFit="1" customWidth="1"/>
    <col min="10479" max="10479" width="15.375" bestFit="1" customWidth="1"/>
    <col min="10480" max="10480" width="17.375" bestFit="1" customWidth="1"/>
    <col min="10481" max="10481" width="15.875" bestFit="1" customWidth="1"/>
    <col min="10482" max="10482" width="15.5" bestFit="1" customWidth="1"/>
    <col min="10483" max="10483" width="15.375" bestFit="1" customWidth="1"/>
    <col min="10484" max="10484" width="17.375" bestFit="1" customWidth="1"/>
    <col min="10485" max="10485" width="15.875" bestFit="1" customWidth="1"/>
    <col min="10486" max="10486" width="15.5" bestFit="1" customWidth="1"/>
    <col min="10487" max="10487" width="15.375" bestFit="1" customWidth="1"/>
    <col min="10488" max="10488" width="17.375" bestFit="1" customWidth="1"/>
    <col min="10489" max="10489" width="15.875" bestFit="1" customWidth="1"/>
    <col min="10490" max="10490" width="15.5" bestFit="1" customWidth="1"/>
    <col min="10491" max="10491" width="15.375" bestFit="1" customWidth="1"/>
    <col min="10492" max="10492" width="17.375" bestFit="1" customWidth="1"/>
    <col min="10493" max="10493" width="15.875" bestFit="1" customWidth="1"/>
    <col min="10494" max="10494" width="15.5" bestFit="1" customWidth="1"/>
    <col min="10495" max="10495" width="15.375" bestFit="1" customWidth="1"/>
    <col min="10496" max="10496" width="17.375" bestFit="1" customWidth="1"/>
    <col min="10497" max="10497" width="15.875" bestFit="1" customWidth="1"/>
    <col min="10498" max="10498" width="15.5" bestFit="1" customWidth="1"/>
    <col min="10499" max="10499" width="15.375" bestFit="1" customWidth="1"/>
    <col min="10500" max="10500" width="17.375" bestFit="1" customWidth="1"/>
    <col min="10501" max="10501" width="15.875" bestFit="1" customWidth="1"/>
    <col min="10502" max="10502" width="15.5" bestFit="1" customWidth="1"/>
    <col min="10503" max="10503" width="15.375" bestFit="1" customWidth="1"/>
    <col min="10504" max="10504" width="17.375" bestFit="1" customWidth="1"/>
    <col min="10505" max="10505" width="15.875" bestFit="1" customWidth="1"/>
    <col min="10506" max="10506" width="15.5" bestFit="1" customWidth="1"/>
    <col min="10507" max="10507" width="15.375" bestFit="1" customWidth="1"/>
    <col min="10508" max="10508" width="17.375" bestFit="1" customWidth="1"/>
    <col min="10509" max="10509" width="15.875" bestFit="1" customWidth="1"/>
    <col min="10510" max="10510" width="15.5" bestFit="1" customWidth="1"/>
    <col min="10511" max="10511" width="15.375" bestFit="1" customWidth="1"/>
    <col min="10512" max="10512" width="17.375" bestFit="1" customWidth="1"/>
    <col min="10513" max="10513" width="15.875" bestFit="1" customWidth="1"/>
    <col min="10514" max="10514" width="15.5" bestFit="1" customWidth="1"/>
    <col min="10515" max="10515" width="15.375" bestFit="1" customWidth="1"/>
    <col min="10516" max="10516" width="17.375" bestFit="1" customWidth="1"/>
    <col min="10517" max="10517" width="15.875" bestFit="1" customWidth="1"/>
    <col min="10518" max="10518" width="15.5" bestFit="1" customWidth="1"/>
    <col min="10519" max="10519" width="15.375" bestFit="1" customWidth="1"/>
    <col min="10520" max="10520" width="17.375" bestFit="1" customWidth="1"/>
    <col min="10521" max="10521" width="15.875" bestFit="1" customWidth="1"/>
    <col min="10522" max="10522" width="15.5" bestFit="1" customWidth="1"/>
    <col min="10523" max="10523" width="15.375" bestFit="1" customWidth="1"/>
    <col min="10524" max="10524" width="17.375" bestFit="1" customWidth="1"/>
    <col min="10525" max="10525" width="15.875" bestFit="1" customWidth="1"/>
    <col min="10526" max="10526" width="15.5" bestFit="1" customWidth="1"/>
    <col min="10527" max="10527" width="15.375" bestFit="1" customWidth="1"/>
    <col min="10528" max="10528" width="17.375" bestFit="1" customWidth="1"/>
    <col min="10529" max="10529" width="15.875" bestFit="1" customWidth="1"/>
    <col min="10530" max="10530" width="15.5" bestFit="1" customWidth="1"/>
    <col min="10531" max="10531" width="15.375" bestFit="1" customWidth="1"/>
    <col min="10532" max="10532" width="17.375" bestFit="1" customWidth="1"/>
    <col min="10533" max="10533" width="15.875" bestFit="1" customWidth="1"/>
    <col min="10534" max="10534" width="15.5" bestFit="1" customWidth="1"/>
    <col min="10535" max="10535" width="15.375" bestFit="1" customWidth="1"/>
    <col min="10536" max="10536" width="17.375" bestFit="1" customWidth="1"/>
    <col min="10537" max="10537" width="15.875" bestFit="1" customWidth="1"/>
    <col min="10538" max="10538" width="15.5" bestFit="1" customWidth="1"/>
    <col min="10539" max="10539" width="15.375" bestFit="1" customWidth="1"/>
    <col min="10540" max="10540" width="17.375" bestFit="1" customWidth="1"/>
    <col min="10541" max="10541" width="15.875" bestFit="1" customWidth="1"/>
    <col min="10542" max="10542" width="15.5" bestFit="1" customWidth="1"/>
    <col min="10543" max="10543" width="15.375" bestFit="1" customWidth="1"/>
    <col min="10544" max="10544" width="17.375" bestFit="1" customWidth="1"/>
    <col min="10545" max="10545" width="15.875" bestFit="1" customWidth="1"/>
    <col min="10546" max="10546" width="15.5" bestFit="1" customWidth="1"/>
    <col min="10547" max="10547" width="15.375" bestFit="1" customWidth="1"/>
    <col min="10548" max="10548" width="17.375" bestFit="1" customWidth="1"/>
    <col min="10549" max="10549" width="15.875" bestFit="1" customWidth="1"/>
    <col min="10550" max="10550" width="15.5" bestFit="1" customWidth="1"/>
    <col min="10551" max="10551" width="15.375" bestFit="1" customWidth="1"/>
    <col min="10552" max="10552" width="17.375" bestFit="1" customWidth="1"/>
    <col min="10553" max="10553" width="15.875" bestFit="1" customWidth="1"/>
    <col min="10554" max="10554" width="15.5" bestFit="1" customWidth="1"/>
    <col min="10555" max="10555" width="15.375" bestFit="1" customWidth="1"/>
    <col min="10556" max="10556" width="17.375" bestFit="1" customWidth="1"/>
    <col min="10557" max="10557" width="15.875" bestFit="1" customWidth="1"/>
    <col min="10558" max="10558" width="15.5" bestFit="1" customWidth="1"/>
    <col min="10559" max="10559" width="15.375" bestFit="1" customWidth="1"/>
    <col min="10560" max="10560" width="17.375" bestFit="1" customWidth="1"/>
    <col min="10561" max="10561" width="15.875" bestFit="1" customWidth="1"/>
    <col min="10562" max="10562" width="15.5" bestFit="1" customWidth="1"/>
    <col min="10563" max="10563" width="15.375" bestFit="1" customWidth="1"/>
    <col min="10564" max="10564" width="17.375" bestFit="1" customWidth="1"/>
    <col min="10565" max="10565" width="15.875" bestFit="1" customWidth="1"/>
    <col min="10566" max="10566" width="15.5" bestFit="1" customWidth="1"/>
    <col min="10567" max="10567" width="15.375" bestFit="1" customWidth="1"/>
    <col min="10568" max="10568" width="17.375" bestFit="1" customWidth="1"/>
    <col min="10569" max="10569" width="15.875" bestFit="1" customWidth="1"/>
    <col min="10570" max="10570" width="15.5" bestFit="1" customWidth="1"/>
    <col min="10571" max="10571" width="15.375" bestFit="1" customWidth="1"/>
    <col min="10572" max="10572" width="17.375" bestFit="1" customWidth="1"/>
    <col min="10573" max="10573" width="15.875" bestFit="1" customWidth="1"/>
    <col min="10574" max="10574" width="15.5" bestFit="1" customWidth="1"/>
    <col min="10575" max="10575" width="15.375" bestFit="1" customWidth="1"/>
    <col min="10576" max="10576" width="17.375" bestFit="1" customWidth="1"/>
    <col min="10577" max="10577" width="15.875" bestFit="1" customWidth="1"/>
    <col min="10578" max="10578" width="15.5" bestFit="1" customWidth="1"/>
    <col min="10579" max="10579" width="15.375" bestFit="1" customWidth="1"/>
    <col min="10580" max="10580" width="17.375" bestFit="1" customWidth="1"/>
    <col min="10581" max="10581" width="15.875" bestFit="1" customWidth="1"/>
    <col min="10582" max="10582" width="15.5" bestFit="1" customWidth="1"/>
    <col min="10583" max="10583" width="15.375" bestFit="1" customWidth="1"/>
    <col min="10584" max="10584" width="17.375" bestFit="1" customWidth="1"/>
    <col min="10585" max="10585" width="15.875" bestFit="1" customWidth="1"/>
    <col min="10586" max="10586" width="15.5" bestFit="1" customWidth="1"/>
    <col min="10587" max="10587" width="15.375" bestFit="1" customWidth="1"/>
    <col min="10588" max="10588" width="17.375" bestFit="1" customWidth="1"/>
    <col min="10589" max="10589" width="15.875" bestFit="1" customWidth="1"/>
    <col min="10590" max="10590" width="15.5" bestFit="1" customWidth="1"/>
    <col min="10591" max="10591" width="15.375" bestFit="1" customWidth="1"/>
    <col min="10592" max="10592" width="17.375" bestFit="1" customWidth="1"/>
    <col min="10593" max="10593" width="15.875" bestFit="1" customWidth="1"/>
    <col min="10594" max="10594" width="15.5" bestFit="1" customWidth="1"/>
    <col min="10595" max="10595" width="15.375" bestFit="1" customWidth="1"/>
    <col min="10596" max="10596" width="17.375" bestFit="1" customWidth="1"/>
    <col min="10597" max="10597" width="15.875" bestFit="1" customWidth="1"/>
    <col min="10598" max="10598" width="15.5" bestFit="1" customWidth="1"/>
    <col min="10599" max="10599" width="15.375" bestFit="1" customWidth="1"/>
    <col min="10600" max="10600" width="17.375" bestFit="1" customWidth="1"/>
    <col min="10601" max="10601" width="15.875" bestFit="1" customWidth="1"/>
    <col min="10602" max="10602" width="15.5" bestFit="1" customWidth="1"/>
    <col min="10603" max="10603" width="15.375" bestFit="1" customWidth="1"/>
    <col min="10604" max="10604" width="17.375" bestFit="1" customWidth="1"/>
    <col min="10605" max="10605" width="15.875" bestFit="1" customWidth="1"/>
    <col min="10606" max="10606" width="15.5" bestFit="1" customWidth="1"/>
    <col min="10607" max="10607" width="15.375" bestFit="1" customWidth="1"/>
    <col min="10608" max="10608" width="17.375" bestFit="1" customWidth="1"/>
    <col min="10609" max="10609" width="15.875" bestFit="1" customWidth="1"/>
    <col min="10610" max="10610" width="15.5" bestFit="1" customWidth="1"/>
    <col min="10611" max="10611" width="15.375" bestFit="1" customWidth="1"/>
    <col min="10612" max="10612" width="17.375" bestFit="1" customWidth="1"/>
    <col min="10613" max="10613" width="15.875" bestFit="1" customWidth="1"/>
    <col min="10614" max="10614" width="15.5" bestFit="1" customWidth="1"/>
    <col min="10615" max="10615" width="15.375" bestFit="1" customWidth="1"/>
    <col min="10616" max="10616" width="17.375" bestFit="1" customWidth="1"/>
    <col min="10617" max="10617" width="15.875" bestFit="1" customWidth="1"/>
    <col min="10618" max="10618" width="15.5" bestFit="1" customWidth="1"/>
    <col min="10619" max="10619" width="15.375" bestFit="1" customWidth="1"/>
    <col min="10620" max="10620" width="17.375" bestFit="1" customWidth="1"/>
    <col min="10621" max="10621" width="15.875" bestFit="1" customWidth="1"/>
    <col min="10622" max="10622" width="15.5" bestFit="1" customWidth="1"/>
    <col min="10623" max="10623" width="15.375" bestFit="1" customWidth="1"/>
    <col min="10624" max="10624" width="17.375" bestFit="1" customWidth="1"/>
    <col min="10625" max="10625" width="15.875" bestFit="1" customWidth="1"/>
    <col min="10626" max="10626" width="15.5" bestFit="1" customWidth="1"/>
    <col min="10627" max="10627" width="15.375" bestFit="1" customWidth="1"/>
    <col min="10628" max="10628" width="17.375" bestFit="1" customWidth="1"/>
    <col min="10629" max="10629" width="15.875" bestFit="1" customWidth="1"/>
    <col min="10630" max="10630" width="15.5" bestFit="1" customWidth="1"/>
    <col min="10631" max="10631" width="15.375" bestFit="1" customWidth="1"/>
    <col min="10632" max="10632" width="17.375" bestFit="1" customWidth="1"/>
    <col min="10633" max="10633" width="15.875" bestFit="1" customWidth="1"/>
    <col min="10634" max="10634" width="15.5" bestFit="1" customWidth="1"/>
    <col min="10635" max="10635" width="15.375" bestFit="1" customWidth="1"/>
    <col min="10636" max="10636" width="17.375" bestFit="1" customWidth="1"/>
    <col min="10637" max="10637" width="15.875" bestFit="1" customWidth="1"/>
    <col min="10638" max="10638" width="15.5" bestFit="1" customWidth="1"/>
    <col min="10639" max="10639" width="15.375" bestFit="1" customWidth="1"/>
    <col min="10640" max="10640" width="17.375" bestFit="1" customWidth="1"/>
    <col min="10641" max="10641" width="15.875" bestFit="1" customWidth="1"/>
    <col min="10642" max="10642" width="15.5" bestFit="1" customWidth="1"/>
    <col min="10643" max="10643" width="15.375" bestFit="1" customWidth="1"/>
    <col min="10644" max="10644" width="17.375" bestFit="1" customWidth="1"/>
    <col min="10645" max="10645" width="15.875" bestFit="1" customWidth="1"/>
    <col min="10646" max="10646" width="15.5" bestFit="1" customWidth="1"/>
    <col min="10647" max="10647" width="15.375" bestFit="1" customWidth="1"/>
    <col min="10648" max="10648" width="17.375" bestFit="1" customWidth="1"/>
    <col min="10649" max="10649" width="15.875" bestFit="1" customWidth="1"/>
    <col min="10650" max="10650" width="15.5" bestFit="1" customWidth="1"/>
    <col min="10651" max="10651" width="15.375" bestFit="1" customWidth="1"/>
    <col min="10652" max="10652" width="17.375" bestFit="1" customWidth="1"/>
    <col min="10653" max="10653" width="15.875" bestFit="1" customWidth="1"/>
    <col min="10654" max="10654" width="15.5" bestFit="1" customWidth="1"/>
    <col min="10655" max="10655" width="15.375" bestFit="1" customWidth="1"/>
    <col min="10656" max="10656" width="17.375" bestFit="1" customWidth="1"/>
    <col min="10657" max="10657" width="15.875" bestFit="1" customWidth="1"/>
    <col min="10658" max="10658" width="15.5" bestFit="1" customWidth="1"/>
    <col min="10659" max="10659" width="15.375" bestFit="1" customWidth="1"/>
    <col min="10660" max="10660" width="17.375" bestFit="1" customWidth="1"/>
    <col min="10661" max="10661" width="15.875" bestFit="1" customWidth="1"/>
    <col min="10662" max="10662" width="15.5" bestFit="1" customWidth="1"/>
    <col min="10663" max="10663" width="15.375" bestFit="1" customWidth="1"/>
    <col min="10664" max="10664" width="17.375" bestFit="1" customWidth="1"/>
    <col min="10665" max="10665" width="15.875" bestFit="1" customWidth="1"/>
    <col min="10666" max="10666" width="15.5" bestFit="1" customWidth="1"/>
    <col min="10667" max="10667" width="15.375" bestFit="1" customWidth="1"/>
    <col min="10668" max="10668" width="17.375" bestFit="1" customWidth="1"/>
    <col min="10669" max="10669" width="15.875" bestFit="1" customWidth="1"/>
    <col min="10670" max="10670" width="15.5" bestFit="1" customWidth="1"/>
    <col min="10671" max="10671" width="15.375" bestFit="1" customWidth="1"/>
    <col min="10672" max="10672" width="17.375" bestFit="1" customWidth="1"/>
    <col min="10673" max="10673" width="15.875" bestFit="1" customWidth="1"/>
    <col min="10674" max="10674" width="15.5" bestFit="1" customWidth="1"/>
    <col min="10675" max="10675" width="15.375" bestFit="1" customWidth="1"/>
    <col min="10676" max="10676" width="17.375" bestFit="1" customWidth="1"/>
    <col min="10677" max="10677" width="15.875" bestFit="1" customWidth="1"/>
    <col min="10678" max="10678" width="15.5" bestFit="1" customWidth="1"/>
    <col min="10679" max="10679" width="15.375" bestFit="1" customWidth="1"/>
    <col min="10680" max="10680" width="17.375" bestFit="1" customWidth="1"/>
    <col min="10681" max="10681" width="15.875" bestFit="1" customWidth="1"/>
    <col min="10682" max="10682" width="15.5" bestFit="1" customWidth="1"/>
    <col min="10683" max="10683" width="15.375" bestFit="1" customWidth="1"/>
    <col min="10684" max="10684" width="17.375" bestFit="1" customWidth="1"/>
    <col min="10685" max="10685" width="15.875" bestFit="1" customWidth="1"/>
    <col min="10686" max="10686" width="15.5" bestFit="1" customWidth="1"/>
    <col min="10687" max="10687" width="15.375" bestFit="1" customWidth="1"/>
    <col min="10688" max="10688" width="17.375" bestFit="1" customWidth="1"/>
    <col min="10689" max="10689" width="15.875" bestFit="1" customWidth="1"/>
    <col min="10690" max="10690" width="15.5" bestFit="1" customWidth="1"/>
    <col min="10691" max="10691" width="15.375" bestFit="1" customWidth="1"/>
    <col min="10692" max="10692" width="17.375" bestFit="1" customWidth="1"/>
    <col min="10693" max="10693" width="15.875" bestFit="1" customWidth="1"/>
    <col min="10694" max="10694" width="15.5" bestFit="1" customWidth="1"/>
    <col min="10695" max="10695" width="15.375" bestFit="1" customWidth="1"/>
    <col min="10696" max="10696" width="17.375" bestFit="1" customWidth="1"/>
    <col min="10697" max="10697" width="15.875" bestFit="1" customWidth="1"/>
    <col min="10698" max="10698" width="15.5" bestFit="1" customWidth="1"/>
    <col min="10699" max="10699" width="15.375" bestFit="1" customWidth="1"/>
    <col min="10700" max="10700" width="17.375" bestFit="1" customWidth="1"/>
    <col min="10701" max="10701" width="15.875" bestFit="1" customWidth="1"/>
    <col min="10702" max="10702" width="15.5" bestFit="1" customWidth="1"/>
    <col min="10703" max="10703" width="15.375" bestFit="1" customWidth="1"/>
    <col min="10704" max="10704" width="17.375" bestFit="1" customWidth="1"/>
    <col min="10705" max="10705" width="15.875" bestFit="1" customWidth="1"/>
    <col min="10706" max="10706" width="15.5" bestFit="1" customWidth="1"/>
    <col min="10707" max="10707" width="15.375" bestFit="1" customWidth="1"/>
    <col min="10708" max="10708" width="17.375" bestFit="1" customWidth="1"/>
    <col min="10709" max="10709" width="15.875" bestFit="1" customWidth="1"/>
    <col min="10710" max="10710" width="15.5" bestFit="1" customWidth="1"/>
    <col min="10711" max="10711" width="15.375" bestFit="1" customWidth="1"/>
    <col min="10712" max="10712" width="17.375" bestFit="1" customWidth="1"/>
    <col min="10713" max="10713" width="15.875" bestFit="1" customWidth="1"/>
    <col min="10714" max="10714" width="15.5" bestFit="1" customWidth="1"/>
    <col min="10715" max="10715" width="15.375" bestFit="1" customWidth="1"/>
    <col min="10716" max="10716" width="17.375" bestFit="1" customWidth="1"/>
    <col min="10717" max="10717" width="15.875" bestFit="1" customWidth="1"/>
    <col min="10718" max="10718" width="15.5" bestFit="1" customWidth="1"/>
    <col min="10719" max="10719" width="15.375" bestFit="1" customWidth="1"/>
    <col min="10720" max="10720" width="17.375" bestFit="1" customWidth="1"/>
    <col min="10721" max="10721" width="15.875" bestFit="1" customWidth="1"/>
    <col min="10722" max="10722" width="15.5" bestFit="1" customWidth="1"/>
    <col min="10723" max="10723" width="15.375" bestFit="1" customWidth="1"/>
    <col min="10724" max="10724" width="17.375" bestFit="1" customWidth="1"/>
    <col min="10725" max="10725" width="15.875" bestFit="1" customWidth="1"/>
    <col min="10726" max="10726" width="15.5" bestFit="1" customWidth="1"/>
    <col min="10727" max="10727" width="15.375" bestFit="1" customWidth="1"/>
    <col min="10728" max="10728" width="17.375" bestFit="1" customWidth="1"/>
    <col min="10729" max="10729" width="15.875" bestFit="1" customWidth="1"/>
    <col min="10730" max="10730" width="15.5" bestFit="1" customWidth="1"/>
    <col min="10731" max="10731" width="15.375" bestFit="1" customWidth="1"/>
    <col min="10732" max="10732" width="17.375" bestFit="1" customWidth="1"/>
    <col min="10733" max="10733" width="15.875" bestFit="1" customWidth="1"/>
    <col min="10734" max="10734" width="15.5" bestFit="1" customWidth="1"/>
    <col min="10735" max="10735" width="15.375" bestFit="1" customWidth="1"/>
    <col min="10736" max="10736" width="17.375" bestFit="1" customWidth="1"/>
    <col min="10737" max="10737" width="15.875" bestFit="1" customWidth="1"/>
    <col min="10738" max="10738" width="15.5" bestFit="1" customWidth="1"/>
    <col min="10739" max="10739" width="15.375" bestFit="1" customWidth="1"/>
    <col min="10740" max="10740" width="17.375" bestFit="1" customWidth="1"/>
    <col min="10741" max="10741" width="15.875" bestFit="1" customWidth="1"/>
    <col min="10742" max="10742" width="15.5" bestFit="1" customWidth="1"/>
    <col min="10743" max="10743" width="15.375" bestFit="1" customWidth="1"/>
    <col min="10744" max="10744" width="17.375" bestFit="1" customWidth="1"/>
    <col min="10745" max="10745" width="15.875" bestFit="1" customWidth="1"/>
    <col min="10746" max="10746" width="15.5" bestFit="1" customWidth="1"/>
    <col min="10747" max="10747" width="15.375" bestFit="1" customWidth="1"/>
    <col min="10748" max="10748" width="17.375" bestFit="1" customWidth="1"/>
    <col min="10749" max="10749" width="15.875" bestFit="1" customWidth="1"/>
    <col min="10750" max="10750" width="15.5" bestFit="1" customWidth="1"/>
    <col min="10751" max="10751" width="15.375" bestFit="1" customWidth="1"/>
    <col min="10752" max="10752" width="17.375" bestFit="1" customWidth="1"/>
    <col min="10753" max="10753" width="15.875" bestFit="1" customWidth="1"/>
    <col min="10754" max="10754" width="15.5" bestFit="1" customWidth="1"/>
    <col min="10755" max="10755" width="15.375" bestFit="1" customWidth="1"/>
    <col min="10756" max="10756" width="17.375" bestFit="1" customWidth="1"/>
    <col min="10757" max="10757" width="15.875" bestFit="1" customWidth="1"/>
    <col min="10758" max="10758" width="15.5" bestFit="1" customWidth="1"/>
    <col min="10759" max="10759" width="15.375" bestFit="1" customWidth="1"/>
    <col min="10760" max="10760" width="17.375" bestFit="1" customWidth="1"/>
    <col min="10761" max="10761" width="15.875" bestFit="1" customWidth="1"/>
    <col min="10762" max="10762" width="15.5" bestFit="1" customWidth="1"/>
    <col min="10763" max="10763" width="15.375" bestFit="1" customWidth="1"/>
    <col min="10764" max="10764" width="17.375" bestFit="1" customWidth="1"/>
    <col min="10765" max="10765" width="15.875" bestFit="1" customWidth="1"/>
    <col min="10766" max="10766" width="15.5" bestFit="1" customWidth="1"/>
    <col min="10767" max="10767" width="15.375" bestFit="1" customWidth="1"/>
    <col min="10768" max="10768" width="17.375" bestFit="1" customWidth="1"/>
    <col min="10769" max="10769" width="15.875" bestFit="1" customWidth="1"/>
    <col min="10770" max="10770" width="15.5" bestFit="1" customWidth="1"/>
    <col min="10771" max="10771" width="15.375" bestFit="1" customWidth="1"/>
    <col min="10772" max="10772" width="17.375" bestFit="1" customWidth="1"/>
    <col min="10773" max="10773" width="15.875" bestFit="1" customWidth="1"/>
    <col min="10774" max="10774" width="15.5" bestFit="1" customWidth="1"/>
    <col min="10775" max="10775" width="15.375" bestFit="1" customWidth="1"/>
    <col min="10776" max="10776" width="17.375" bestFit="1" customWidth="1"/>
    <col min="10777" max="10777" width="15.875" bestFit="1" customWidth="1"/>
    <col min="10778" max="10778" width="15.5" bestFit="1" customWidth="1"/>
    <col min="10779" max="10779" width="15.375" bestFit="1" customWidth="1"/>
    <col min="10780" max="10780" width="17.375" bestFit="1" customWidth="1"/>
    <col min="10781" max="10781" width="15.875" bestFit="1" customWidth="1"/>
    <col min="10782" max="10782" width="15.5" bestFit="1" customWidth="1"/>
    <col min="10783" max="10783" width="15.375" bestFit="1" customWidth="1"/>
    <col min="10784" max="10784" width="17.375" bestFit="1" customWidth="1"/>
    <col min="10785" max="10785" width="15.875" bestFit="1" customWidth="1"/>
    <col min="10786" max="10786" width="15.5" bestFit="1" customWidth="1"/>
    <col min="10787" max="10787" width="15.375" bestFit="1" customWidth="1"/>
    <col min="10788" max="10788" width="17.375" bestFit="1" customWidth="1"/>
    <col min="10789" max="10789" width="15.875" bestFit="1" customWidth="1"/>
    <col min="10790" max="10790" width="15.5" bestFit="1" customWidth="1"/>
    <col min="10791" max="10791" width="15.375" bestFit="1" customWidth="1"/>
    <col min="10792" max="10792" width="17.375" bestFit="1" customWidth="1"/>
    <col min="10793" max="10793" width="15.875" bestFit="1" customWidth="1"/>
    <col min="10794" max="10794" width="15.5" bestFit="1" customWidth="1"/>
    <col min="10795" max="10795" width="15.375" bestFit="1" customWidth="1"/>
    <col min="10796" max="10796" width="17.375" bestFit="1" customWidth="1"/>
    <col min="10797" max="10797" width="15.875" bestFit="1" customWidth="1"/>
    <col min="10798" max="10798" width="15.5" bestFit="1" customWidth="1"/>
    <col min="10799" max="10799" width="15.375" bestFit="1" customWidth="1"/>
    <col min="10800" max="10800" width="17.375" bestFit="1" customWidth="1"/>
    <col min="10801" max="10801" width="15.875" bestFit="1" customWidth="1"/>
    <col min="10802" max="10802" width="15.5" bestFit="1" customWidth="1"/>
    <col min="10803" max="10803" width="15.375" bestFit="1" customWidth="1"/>
    <col min="10804" max="10804" width="17.375" bestFit="1" customWidth="1"/>
    <col min="10805" max="10805" width="15.875" bestFit="1" customWidth="1"/>
    <col min="10806" max="10806" width="15.5" bestFit="1" customWidth="1"/>
    <col min="10807" max="10807" width="15.375" bestFit="1" customWidth="1"/>
    <col min="10808" max="10808" width="17.375" bestFit="1" customWidth="1"/>
    <col min="10809" max="10809" width="15.875" bestFit="1" customWidth="1"/>
    <col min="10810" max="10810" width="15.5" bestFit="1" customWidth="1"/>
    <col min="10811" max="10811" width="15.375" bestFit="1" customWidth="1"/>
    <col min="10812" max="10812" width="17.375" bestFit="1" customWidth="1"/>
    <col min="10813" max="10813" width="15.875" bestFit="1" customWidth="1"/>
    <col min="10814" max="10814" width="15.5" bestFit="1" customWidth="1"/>
    <col min="10815" max="10815" width="15.375" bestFit="1" customWidth="1"/>
    <col min="10816" max="10816" width="17.375" bestFit="1" customWidth="1"/>
    <col min="10817" max="10817" width="15.875" bestFit="1" customWidth="1"/>
    <col min="10818" max="10818" width="15.5" bestFit="1" customWidth="1"/>
    <col min="10819" max="10819" width="15.375" bestFit="1" customWidth="1"/>
    <col min="10820" max="10820" width="17.375" bestFit="1" customWidth="1"/>
    <col min="10821" max="10821" width="15.875" bestFit="1" customWidth="1"/>
    <col min="10822" max="10822" width="15.5" bestFit="1" customWidth="1"/>
    <col min="10823" max="10823" width="15.375" bestFit="1" customWidth="1"/>
    <col min="10824" max="10824" width="17.375" bestFit="1" customWidth="1"/>
    <col min="10825" max="10825" width="15.875" bestFit="1" customWidth="1"/>
    <col min="10826" max="10826" width="15.5" bestFit="1" customWidth="1"/>
    <col min="10827" max="10827" width="15.375" bestFit="1" customWidth="1"/>
    <col min="10828" max="10828" width="17.375" bestFit="1" customWidth="1"/>
    <col min="10829" max="10829" width="15.875" bestFit="1" customWidth="1"/>
    <col min="10830" max="10830" width="15.5" bestFit="1" customWidth="1"/>
    <col min="10831" max="10831" width="15.375" bestFit="1" customWidth="1"/>
    <col min="10832" max="10832" width="17.375" bestFit="1" customWidth="1"/>
    <col min="10833" max="10833" width="15.875" bestFit="1" customWidth="1"/>
    <col min="10834" max="10834" width="15.5" bestFit="1" customWidth="1"/>
    <col min="10835" max="10835" width="15.375" bestFit="1" customWidth="1"/>
    <col min="10836" max="10836" width="17.375" bestFit="1" customWidth="1"/>
    <col min="10837" max="10837" width="15.875" bestFit="1" customWidth="1"/>
    <col min="10838" max="10838" width="15.5" bestFit="1" customWidth="1"/>
    <col min="10839" max="10839" width="15.375" bestFit="1" customWidth="1"/>
    <col min="10840" max="10840" width="17.375" bestFit="1" customWidth="1"/>
    <col min="10841" max="10841" width="15.875" bestFit="1" customWidth="1"/>
    <col min="10842" max="10842" width="15.5" bestFit="1" customWidth="1"/>
    <col min="10843" max="10843" width="15.375" bestFit="1" customWidth="1"/>
    <col min="10844" max="10844" width="17.375" bestFit="1" customWidth="1"/>
    <col min="10845" max="10845" width="15.875" bestFit="1" customWidth="1"/>
    <col min="10846" max="10846" width="15.5" bestFit="1" customWidth="1"/>
    <col min="10847" max="10847" width="15.375" bestFit="1" customWidth="1"/>
    <col min="10848" max="10848" width="17.375" bestFit="1" customWidth="1"/>
    <col min="10849" max="10849" width="15.875" bestFit="1" customWidth="1"/>
    <col min="10850" max="10850" width="15.5" bestFit="1" customWidth="1"/>
    <col min="10851" max="10851" width="15.375" bestFit="1" customWidth="1"/>
    <col min="10852" max="10852" width="17.375" bestFit="1" customWidth="1"/>
    <col min="10853" max="10853" width="15.875" bestFit="1" customWidth="1"/>
    <col min="10854" max="10854" width="15.5" bestFit="1" customWidth="1"/>
    <col min="10855" max="10855" width="15.375" bestFit="1" customWidth="1"/>
    <col min="10856" max="10856" width="17.375" bestFit="1" customWidth="1"/>
    <col min="10857" max="10857" width="15.875" bestFit="1" customWidth="1"/>
    <col min="10858" max="10858" width="15.5" bestFit="1" customWidth="1"/>
    <col min="10859" max="10859" width="15.375" bestFit="1" customWidth="1"/>
    <col min="10860" max="10860" width="17.375" bestFit="1" customWidth="1"/>
    <col min="10861" max="10861" width="15.875" bestFit="1" customWidth="1"/>
    <col min="10862" max="10862" width="15.5" bestFit="1" customWidth="1"/>
    <col min="10863" max="10863" width="15.375" bestFit="1" customWidth="1"/>
    <col min="10864" max="10864" width="17.375" bestFit="1" customWidth="1"/>
    <col min="10865" max="10865" width="15.875" bestFit="1" customWidth="1"/>
    <col min="10866" max="10866" width="15.5" bestFit="1" customWidth="1"/>
    <col min="10867" max="10867" width="15.375" bestFit="1" customWidth="1"/>
    <col min="10868" max="10868" width="17.375" bestFit="1" customWidth="1"/>
    <col min="10869" max="10869" width="15.875" bestFit="1" customWidth="1"/>
    <col min="10870" max="10870" width="15.5" bestFit="1" customWidth="1"/>
    <col min="10871" max="10871" width="15.375" bestFit="1" customWidth="1"/>
    <col min="10872" max="10872" width="17.375" bestFit="1" customWidth="1"/>
    <col min="10873" max="10873" width="15.875" bestFit="1" customWidth="1"/>
    <col min="10874" max="10874" width="15.5" bestFit="1" customWidth="1"/>
    <col min="10875" max="10875" width="15.375" bestFit="1" customWidth="1"/>
    <col min="10876" max="10876" width="17.375" bestFit="1" customWidth="1"/>
    <col min="10877" max="10877" width="15.875" bestFit="1" customWidth="1"/>
    <col min="10878" max="10878" width="15.5" bestFit="1" customWidth="1"/>
    <col min="10879" max="10879" width="15.375" bestFit="1" customWidth="1"/>
    <col min="10880" max="10880" width="17.375" bestFit="1" customWidth="1"/>
    <col min="10881" max="10881" width="15.875" bestFit="1" customWidth="1"/>
    <col min="10882" max="10882" width="15.5" bestFit="1" customWidth="1"/>
    <col min="10883" max="10883" width="15.375" bestFit="1" customWidth="1"/>
    <col min="10884" max="10884" width="17.375" bestFit="1" customWidth="1"/>
    <col min="10885" max="10885" width="15.875" bestFit="1" customWidth="1"/>
    <col min="10886" max="10886" width="15.5" bestFit="1" customWidth="1"/>
    <col min="10887" max="10887" width="15.375" bestFit="1" customWidth="1"/>
    <col min="10888" max="10888" width="17.375" bestFit="1" customWidth="1"/>
    <col min="10889" max="10889" width="15.875" bestFit="1" customWidth="1"/>
    <col min="10890" max="10890" width="15.5" bestFit="1" customWidth="1"/>
    <col min="10891" max="10891" width="15.375" bestFit="1" customWidth="1"/>
    <col min="10892" max="10892" width="17.375" bestFit="1" customWidth="1"/>
    <col min="10893" max="10893" width="15.875" bestFit="1" customWidth="1"/>
    <col min="10894" max="10894" width="15.5" bestFit="1" customWidth="1"/>
    <col min="10895" max="10895" width="15.375" bestFit="1" customWidth="1"/>
    <col min="10896" max="10896" width="17.375" bestFit="1" customWidth="1"/>
    <col min="10897" max="10897" width="15.875" bestFit="1" customWidth="1"/>
    <col min="10898" max="10898" width="15.5" bestFit="1" customWidth="1"/>
    <col min="10899" max="10899" width="15.375" bestFit="1" customWidth="1"/>
    <col min="10900" max="10900" width="17.375" bestFit="1" customWidth="1"/>
    <col min="10901" max="10901" width="15.875" bestFit="1" customWidth="1"/>
    <col min="10902" max="10902" width="15.5" bestFit="1" customWidth="1"/>
    <col min="10903" max="10903" width="15.375" bestFit="1" customWidth="1"/>
    <col min="10904" max="10904" width="17.375" bestFit="1" customWidth="1"/>
    <col min="10905" max="10905" width="15.875" bestFit="1" customWidth="1"/>
    <col min="10906" max="10906" width="15.5" bestFit="1" customWidth="1"/>
    <col min="10907" max="10907" width="15.375" bestFit="1" customWidth="1"/>
    <col min="10908" max="10908" width="17.375" bestFit="1" customWidth="1"/>
    <col min="10909" max="10909" width="15.875" bestFit="1" customWidth="1"/>
    <col min="10910" max="10910" width="15.5" bestFit="1" customWidth="1"/>
    <col min="10911" max="10911" width="15.375" bestFit="1" customWidth="1"/>
    <col min="10912" max="10912" width="17.375" bestFit="1" customWidth="1"/>
    <col min="10913" max="10913" width="15.875" bestFit="1" customWidth="1"/>
    <col min="10914" max="10914" width="15.5" bestFit="1" customWidth="1"/>
    <col min="10915" max="10915" width="15.375" bestFit="1" customWidth="1"/>
    <col min="10916" max="10916" width="17.375" bestFit="1" customWidth="1"/>
    <col min="10917" max="10917" width="15.875" bestFit="1" customWidth="1"/>
    <col min="10918" max="10918" width="15.5" bestFit="1" customWidth="1"/>
    <col min="10919" max="10919" width="15.375" bestFit="1" customWidth="1"/>
    <col min="10920" max="10920" width="17.375" bestFit="1" customWidth="1"/>
    <col min="10921" max="10921" width="15.875" bestFit="1" customWidth="1"/>
    <col min="10922" max="10922" width="15.5" bestFit="1" customWidth="1"/>
    <col min="10923" max="10923" width="15.375" bestFit="1" customWidth="1"/>
    <col min="10924" max="10924" width="17.375" bestFit="1" customWidth="1"/>
    <col min="10925" max="10925" width="15.875" bestFit="1" customWidth="1"/>
    <col min="10926" max="10926" width="15.5" bestFit="1" customWidth="1"/>
    <col min="10927" max="10927" width="15.375" bestFit="1" customWidth="1"/>
    <col min="10928" max="10928" width="17.375" bestFit="1" customWidth="1"/>
    <col min="10929" max="10929" width="15.875" bestFit="1" customWidth="1"/>
    <col min="10930" max="10930" width="15.5" bestFit="1" customWidth="1"/>
    <col min="10931" max="10931" width="15.375" bestFit="1" customWidth="1"/>
    <col min="10932" max="10932" width="17.375" bestFit="1" customWidth="1"/>
    <col min="10933" max="10933" width="15.875" bestFit="1" customWidth="1"/>
    <col min="10934" max="10934" width="15.5" bestFit="1" customWidth="1"/>
    <col min="10935" max="10935" width="15.375" bestFit="1" customWidth="1"/>
    <col min="10936" max="10936" width="17.375" bestFit="1" customWidth="1"/>
    <col min="10937" max="10937" width="15.875" bestFit="1" customWidth="1"/>
    <col min="10938" max="10938" width="15.5" bestFit="1" customWidth="1"/>
    <col min="10939" max="10939" width="15.375" bestFit="1" customWidth="1"/>
    <col min="10940" max="10940" width="17.375" bestFit="1" customWidth="1"/>
    <col min="10941" max="10941" width="15.875" bestFit="1" customWidth="1"/>
    <col min="10942" max="10942" width="15.5" bestFit="1" customWidth="1"/>
    <col min="10943" max="10943" width="15.375" bestFit="1" customWidth="1"/>
    <col min="10944" max="10944" width="17.375" bestFit="1" customWidth="1"/>
    <col min="10945" max="10945" width="15.875" bestFit="1" customWidth="1"/>
    <col min="10946" max="10946" width="15.5" bestFit="1" customWidth="1"/>
    <col min="10947" max="10947" width="15.375" bestFit="1" customWidth="1"/>
    <col min="10948" max="10948" width="17.375" bestFit="1" customWidth="1"/>
    <col min="10949" max="10949" width="15.875" bestFit="1" customWidth="1"/>
    <col min="10950" max="10950" width="15.5" bestFit="1" customWidth="1"/>
    <col min="10951" max="10951" width="15.375" bestFit="1" customWidth="1"/>
    <col min="10952" max="10952" width="17.375" bestFit="1" customWidth="1"/>
    <col min="10953" max="10953" width="15.875" bestFit="1" customWidth="1"/>
    <col min="10954" max="10954" width="15.5" bestFit="1" customWidth="1"/>
    <col min="10955" max="10955" width="15.375" bestFit="1" customWidth="1"/>
    <col min="10956" max="10956" width="17.375" bestFit="1" customWidth="1"/>
    <col min="10957" max="10957" width="15.875" bestFit="1" customWidth="1"/>
    <col min="10958" max="10958" width="15.5" bestFit="1" customWidth="1"/>
    <col min="10959" max="10959" width="15.375" bestFit="1" customWidth="1"/>
    <col min="10960" max="10960" width="17.375" bestFit="1" customWidth="1"/>
    <col min="10961" max="10961" width="15.875" bestFit="1" customWidth="1"/>
    <col min="10962" max="10962" width="15.5" bestFit="1" customWidth="1"/>
    <col min="10963" max="10963" width="15.375" bestFit="1" customWidth="1"/>
    <col min="10964" max="10964" width="17.375" bestFit="1" customWidth="1"/>
    <col min="10965" max="10965" width="15.875" bestFit="1" customWidth="1"/>
    <col min="10966" max="10966" width="15.5" bestFit="1" customWidth="1"/>
    <col min="10967" max="10967" width="15.375" bestFit="1" customWidth="1"/>
    <col min="10968" max="10968" width="17.375" bestFit="1" customWidth="1"/>
    <col min="10969" max="10969" width="15.875" bestFit="1" customWidth="1"/>
    <col min="10970" max="10970" width="15.5" bestFit="1" customWidth="1"/>
    <col min="10971" max="10971" width="15.375" bestFit="1" customWidth="1"/>
    <col min="10972" max="10972" width="17.375" bestFit="1" customWidth="1"/>
    <col min="10973" max="10973" width="15.875" bestFit="1" customWidth="1"/>
    <col min="10974" max="10974" width="15.5" bestFit="1" customWidth="1"/>
    <col min="10975" max="10975" width="15.375" bestFit="1" customWidth="1"/>
    <col min="10976" max="10976" width="17.375" bestFit="1" customWidth="1"/>
    <col min="10977" max="10977" width="15.875" bestFit="1" customWidth="1"/>
    <col min="10978" max="10978" width="15.5" bestFit="1" customWidth="1"/>
    <col min="10979" max="10979" width="15.375" bestFit="1" customWidth="1"/>
    <col min="10980" max="10980" width="17.375" bestFit="1" customWidth="1"/>
    <col min="10981" max="10981" width="15.875" bestFit="1" customWidth="1"/>
    <col min="10982" max="10982" width="15.5" bestFit="1" customWidth="1"/>
    <col min="10983" max="10983" width="15.375" bestFit="1" customWidth="1"/>
    <col min="10984" max="10984" width="17.375" bestFit="1" customWidth="1"/>
    <col min="10985" max="10985" width="15.875" bestFit="1" customWidth="1"/>
    <col min="10986" max="10986" width="15.5" bestFit="1" customWidth="1"/>
    <col min="10987" max="10987" width="15.375" bestFit="1" customWidth="1"/>
    <col min="10988" max="10988" width="17.375" bestFit="1" customWidth="1"/>
    <col min="10989" max="10989" width="15.875" bestFit="1" customWidth="1"/>
    <col min="10990" max="10990" width="15.5" bestFit="1" customWidth="1"/>
    <col min="10991" max="10991" width="15.375" bestFit="1" customWidth="1"/>
    <col min="10992" max="10992" width="17.375" bestFit="1" customWidth="1"/>
    <col min="10993" max="10993" width="15.875" bestFit="1" customWidth="1"/>
    <col min="10994" max="10994" width="15.5" bestFit="1" customWidth="1"/>
    <col min="10995" max="10995" width="15.375" bestFit="1" customWidth="1"/>
    <col min="10996" max="10996" width="17.375" bestFit="1" customWidth="1"/>
    <col min="10997" max="10997" width="15.875" bestFit="1" customWidth="1"/>
    <col min="10998" max="10998" width="15.5" bestFit="1" customWidth="1"/>
    <col min="10999" max="10999" width="15.375" bestFit="1" customWidth="1"/>
    <col min="11000" max="11000" width="17.375" bestFit="1" customWidth="1"/>
    <col min="11001" max="11001" width="15.875" bestFit="1" customWidth="1"/>
    <col min="11002" max="11002" width="15.5" bestFit="1" customWidth="1"/>
    <col min="11003" max="11003" width="15.375" bestFit="1" customWidth="1"/>
    <col min="11004" max="11004" width="17.375" bestFit="1" customWidth="1"/>
    <col min="11005" max="11005" width="15.875" bestFit="1" customWidth="1"/>
    <col min="11006" max="11006" width="15.5" bestFit="1" customWidth="1"/>
    <col min="11007" max="11007" width="15.375" bestFit="1" customWidth="1"/>
    <col min="11008" max="11008" width="17.375" bestFit="1" customWidth="1"/>
    <col min="11009" max="11009" width="15.875" bestFit="1" customWidth="1"/>
    <col min="11010" max="11010" width="15.5" bestFit="1" customWidth="1"/>
    <col min="11011" max="11011" width="15.375" bestFit="1" customWidth="1"/>
    <col min="11012" max="11012" width="17.375" bestFit="1" customWidth="1"/>
    <col min="11013" max="11013" width="15.875" bestFit="1" customWidth="1"/>
    <col min="11014" max="11014" width="15.5" bestFit="1" customWidth="1"/>
    <col min="11015" max="11015" width="15.375" bestFit="1" customWidth="1"/>
    <col min="11016" max="11016" width="17.375" bestFit="1" customWidth="1"/>
    <col min="11017" max="11017" width="15.875" bestFit="1" customWidth="1"/>
    <col min="11018" max="11018" width="15.5" bestFit="1" customWidth="1"/>
    <col min="11019" max="11019" width="15.375" bestFit="1" customWidth="1"/>
    <col min="11020" max="11020" width="17.375" bestFit="1" customWidth="1"/>
    <col min="11021" max="11021" width="15.875" bestFit="1" customWidth="1"/>
    <col min="11022" max="11022" width="15.5" bestFit="1" customWidth="1"/>
    <col min="11023" max="11023" width="15.375" bestFit="1" customWidth="1"/>
    <col min="11024" max="11024" width="17.375" bestFit="1" customWidth="1"/>
    <col min="11025" max="11025" width="15.875" bestFit="1" customWidth="1"/>
    <col min="11026" max="11026" width="15.5" bestFit="1" customWidth="1"/>
    <col min="11027" max="11027" width="15.375" bestFit="1" customWidth="1"/>
    <col min="11028" max="11028" width="17.375" bestFit="1" customWidth="1"/>
    <col min="11029" max="11029" width="15.875" bestFit="1" customWidth="1"/>
    <col min="11030" max="11030" width="15.5" bestFit="1" customWidth="1"/>
    <col min="11031" max="11031" width="15.375" bestFit="1" customWidth="1"/>
    <col min="11032" max="11032" width="17.375" bestFit="1" customWidth="1"/>
    <col min="11033" max="11033" width="15.875" bestFit="1" customWidth="1"/>
    <col min="11034" max="11034" width="15.5" bestFit="1" customWidth="1"/>
    <col min="11035" max="11035" width="15.375" bestFit="1" customWidth="1"/>
    <col min="11036" max="11036" width="17.375" bestFit="1" customWidth="1"/>
    <col min="11037" max="11037" width="15.875" bestFit="1" customWidth="1"/>
    <col min="11038" max="11038" width="15.5" bestFit="1" customWidth="1"/>
    <col min="11039" max="11039" width="15.375" bestFit="1" customWidth="1"/>
    <col min="11040" max="11040" width="17.375" bestFit="1" customWidth="1"/>
    <col min="11041" max="11041" width="15.875" bestFit="1" customWidth="1"/>
    <col min="11042" max="11042" width="15.5" bestFit="1" customWidth="1"/>
    <col min="11043" max="11043" width="15.375" bestFit="1" customWidth="1"/>
    <col min="11044" max="11044" width="17.375" bestFit="1" customWidth="1"/>
    <col min="11045" max="11045" width="15.875" bestFit="1" customWidth="1"/>
    <col min="11046" max="11046" width="15.5" bestFit="1" customWidth="1"/>
    <col min="11047" max="11047" width="15.375" bestFit="1" customWidth="1"/>
    <col min="11048" max="11048" width="17.375" bestFit="1" customWidth="1"/>
    <col min="11049" max="11049" width="15.875" bestFit="1" customWidth="1"/>
    <col min="11050" max="11050" width="15.5" bestFit="1" customWidth="1"/>
    <col min="11051" max="11051" width="15.375" bestFit="1" customWidth="1"/>
    <col min="11052" max="11052" width="17.375" bestFit="1" customWidth="1"/>
    <col min="11053" max="11053" width="15.875" bestFit="1" customWidth="1"/>
    <col min="11054" max="11054" width="15.5" bestFit="1" customWidth="1"/>
    <col min="11055" max="11055" width="15.375" bestFit="1" customWidth="1"/>
    <col min="11056" max="11056" width="17.375" bestFit="1" customWidth="1"/>
    <col min="11057" max="11057" width="15.875" bestFit="1" customWidth="1"/>
    <col min="11058" max="11058" width="15.5" bestFit="1" customWidth="1"/>
    <col min="11059" max="11059" width="15.375" bestFit="1" customWidth="1"/>
    <col min="11060" max="11060" width="17.375" bestFit="1" customWidth="1"/>
    <col min="11061" max="11061" width="15.875" bestFit="1" customWidth="1"/>
    <col min="11062" max="11062" width="15.5" bestFit="1" customWidth="1"/>
    <col min="11063" max="11063" width="15.375" bestFit="1" customWidth="1"/>
    <col min="11064" max="11064" width="17.375" bestFit="1" customWidth="1"/>
    <col min="11065" max="11065" width="15.875" bestFit="1" customWidth="1"/>
    <col min="11066" max="11066" width="15.5" bestFit="1" customWidth="1"/>
    <col min="11067" max="11067" width="15.375" bestFit="1" customWidth="1"/>
    <col min="11068" max="11068" width="17.375" bestFit="1" customWidth="1"/>
    <col min="11069" max="11069" width="15.875" bestFit="1" customWidth="1"/>
    <col min="11070" max="11070" width="15.5" bestFit="1" customWidth="1"/>
    <col min="11071" max="11071" width="15.375" bestFit="1" customWidth="1"/>
    <col min="11072" max="11072" width="17.375" bestFit="1" customWidth="1"/>
    <col min="11073" max="11073" width="15.875" bestFit="1" customWidth="1"/>
    <col min="11074" max="11074" width="15.5" bestFit="1" customWidth="1"/>
    <col min="11075" max="11075" width="15.375" bestFit="1" customWidth="1"/>
    <col min="11076" max="11076" width="17.375" bestFit="1" customWidth="1"/>
    <col min="11077" max="11077" width="15.875" bestFit="1" customWidth="1"/>
    <col min="11078" max="11078" width="15.5" bestFit="1" customWidth="1"/>
    <col min="11079" max="11079" width="15.375" bestFit="1" customWidth="1"/>
    <col min="11080" max="11080" width="17.375" bestFit="1" customWidth="1"/>
    <col min="11081" max="11081" width="15.875" bestFit="1" customWidth="1"/>
    <col min="11082" max="11082" width="15.5" bestFit="1" customWidth="1"/>
    <col min="11083" max="11083" width="15.375" bestFit="1" customWidth="1"/>
    <col min="11084" max="11084" width="17.375" bestFit="1" customWidth="1"/>
    <col min="11085" max="11085" width="15.875" bestFit="1" customWidth="1"/>
    <col min="11086" max="11086" width="15.5" bestFit="1" customWidth="1"/>
    <col min="11087" max="11087" width="15.375" bestFit="1" customWidth="1"/>
    <col min="11088" max="11088" width="17.375" bestFit="1" customWidth="1"/>
    <col min="11089" max="11089" width="15.875" bestFit="1" customWidth="1"/>
    <col min="11090" max="11090" width="15.5" bestFit="1" customWidth="1"/>
    <col min="11091" max="11091" width="15.375" bestFit="1" customWidth="1"/>
    <col min="11092" max="11092" width="17.375" bestFit="1" customWidth="1"/>
    <col min="11093" max="11093" width="15.875" bestFit="1" customWidth="1"/>
    <col min="11094" max="11094" width="15.5" bestFit="1" customWidth="1"/>
    <col min="11095" max="11095" width="15.375" bestFit="1" customWidth="1"/>
    <col min="11096" max="11096" width="17.375" bestFit="1" customWidth="1"/>
    <col min="11097" max="11097" width="15.875" bestFit="1" customWidth="1"/>
    <col min="11098" max="11098" width="15.5" bestFit="1" customWidth="1"/>
    <col min="11099" max="11099" width="15.375" bestFit="1" customWidth="1"/>
    <col min="11100" max="11100" width="17.375" bestFit="1" customWidth="1"/>
    <col min="11101" max="11101" width="15.875" bestFit="1" customWidth="1"/>
    <col min="11102" max="11102" width="15.5" bestFit="1" customWidth="1"/>
    <col min="11103" max="11103" width="15.375" bestFit="1" customWidth="1"/>
    <col min="11104" max="11104" width="17.375" bestFit="1" customWidth="1"/>
    <col min="11105" max="11105" width="15.875" bestFit="1" customWidth="1"/>
    <col min="11106" max="11106" width="15.5" bestFit="1" customWidth="1"/>
    <col min="11107" max="11107" width="15.375" bestFit="1" customWidth="1"/>
    <col min="11108" max="11108" width="17.375" bestFit="1" customWidth="1"/>
    <col min="11109" max="11109" width="15.875" bestFit="1" customWidth="1"/>
    <col min="11110" max="11110" width="15.5" bestFit="1" customWidth="1"/>
    <col min="11111" max="11111" width="15.375" bestFit="1" customWidth="1"/>
    <col min="11112" max="11112" width="17.375" bestFit="1" customWidth="1"/>
    <col min="11113" max="11113" width="15.875" bestFit="1" customWidth="1"/>
    <col min="11114" max="11114" width="15.5" bestFit="1" customWidth="1"/>
    <col min="11115" max="11115" width="15.375" bestFit="1" customWidth="1"/>
    <col min="11116" max="11116" width="17.375" bestFit="1" customWidth="1"/>
    <col min="11117" max="11117" width="15.875" bestFit="1" customWidth="1"/>
    <col min="11118" max="11118" width="15.5" bestFit="1" customWidth="1"/>
    <col min="11119" max="11119" width="15.375" bestFit="1" customWidth="1"/>
    <col min="11120" max="11120" width="17.375" bestFit="1" customWidth="1"/>
    <col min="11121" max="11121" width="15.875" bestFit="1" customWidth="1"/>
    <col min="11122" max="11122" width="15.5" bestFit="1" customWidth="1"/>
    <col min="11123" max="11123" width="15.375" bestFit="1" customWidth="1"/>
    <col min="11124" max="11124" width="17.375" bestFit="1" customWidth="1"/>
    <col min="11125" max="11125" width="15.875" bestFit="1" customWidth="1"/>
    <col min="11126" max="11126" width="15.5" bestFit="1" customWidth="1"/>
    <col min="11127" max="11127" width="15.375" bestFit="1" customWidth="1"/>
    <col min="11128" max="11128" width="17.375" bestFit="1" customWidth="1"/>
    <col min="11129" max="11129" width="15.875" bestFit="1" customWidth="1"/>
    <col min="11130" max="11130" width="15.5" bestFit="1" customWidth="1"/>
    <col min="11131" max="11131" width="15.375" bestFit="1" customWidth="1"/>
    <col min="11132" max="11132" width="17.375" bestFit="1" customWidth="1"/>
    <col min="11133" max="11133" width="15.875" bestFit="1" customWidth="1"/>
    <col min="11134" max="11134" width="15.5" bestFit="1" customWidth="1"/>
    <col min="11135" max="11135" width="15.375" bestFit="1" customWidth="1"/>
    <col min="11136" max="11136" width="17.375" bestFit="1" customWidth="1"/>
    <col min="11137" max="11137" width="15.875" bestFit="1" customWidth="1"/>
    <col min="11138" max="11138" width="15.5" bestFit="1" customWidth="1"/>
    <col min="11139" max="11139" width="15.375" bestFit="1" customWidth="1"/>
    <col min="11140" max="11140" width="17.375" bestFit="1" customWidth="1"/>
    <col min="11141" max="11141" width="15.875" bestFit="1" customWidth="1"/>
    <col min="11142" max="11142" width="15.5" bestFit="1" customWidth="1"/>
    <col min="11143" max="11143" width="15.375" bestFit="1" customWidth="1"/>
    <col min="11144" max="11144" width="17.375" bestFit="1" customWidth="1"/>
    <col min="11145" max="11145" width="15.875" bestFit="1" customWidth="1"/>
    <col min="11146" max="11146" width="15.5" bestFit="1" customWidth="1"/>
    <col min="11147" max="11147" width="15.375" bestFit="1" customWidth="1"/>
    <col min="11148" max="11148" width="17.375" bestFit="1" customWidth="1"/>
    <col min="11149" max="11149" width="15.875" bestFit="1" customWidth="1"/>
    <col min="11150" max="11150" width="15.5" bestFit="1" customWidth="1"/>
    <col min="11151" max="11151" width="15.375" bestFit="1" customWidth="1"/>
    <col min="11152" max="11152" width="17.375" bestFit="1" customWidth="1"/>
    <col min="11153" max="11153" width="15.875" bestFit="1" customWidth="1"/>
    <col min="11154" max="11154" width="15.5" bestFit="1" customWidth="1"/>
    <col min="11155" max="11155" width="15.375" bestFit="1" customWidth="1"/>
    <col min="11156" max="11156" width="17.375" bestFit="1" customWidth="1"/>
    <col min="11157" max="11157" width="15.875" bestFit="1" customWidth="1"/>
    <col min="11158" max="11158" width="15.5" bestFit="1" customWidth="1"/>
    <col min="11159" max="11159" width="15.375" bestFit="1" customWidth="1"/>
    <col min="11160" max="11160" width="17.375" bestFit="1" customWidth="1"/>
    <col min="11161" max="11161" width="15.875" bestFit="1" customWidth="1"/>
    <col min="11162" max="11162" width="15.5" bestFit="1" customWidth="1"/>
    <col min="11163" max="11163" width="15.375" bestFit="1" customWidth="1"/>
    <col min="11164" max="11164" width="17.375" bestFit="1" customWidth="1"/>
    <col min="11165" max="11165" width="15.875" bestFit="1" customWidth="1"/>
    <col min="11166" max="11166" width="15.5" bestFit="1" customWidth="1"/>
    <col min="11167" max="11167" width="15.375" bestFit="1" customWidth="1"/>
    <col min="11168" max="11168" width="17.375" bestFit="1" customWidth="1"/>
    <col min="11169" max="11169" width="15.875" bestFit="1" customWidth="1"/>
    <col min="11170" max="11170" width="15.5" bestFit="1" customWidth="1"/>
    <col min="11171" max="11171" width="15.375" bestFit="1" customWidth="1"/>
    <col min="11172" max="11172" width="17.375" bestFit="1" customWidth="1"/>
    <col min="11173" max="11173" width="15.875" bestFit="1" customWidth="1"/>
    <col min="11174" max="11174" width="15.5" bestFit="1" customWidth="1"/>
    <col min="11175" max="11175" width="15.375" bestFit="1" customWidth="1"/>
    <col min="11176" max="11176" width="17.375" bestFit="1" customWidth="1"/>
    <col min="11177" max="11177" width="15.875" bestFit="1" customWidth="1"/>
    <col min="11178" max="11178" width="15.5" bestFit="1" customWidth="1"/>
    <col min="11179" max="11179" width="15.375" bestFit="1" customWidth="1"/>
    <col min="11180" max="11180" width="17.375" bestFit="1" customWidth="1"/>
    <col min="11181" max="11181" width="15.875" bestFit="1" customWidth="1"/>
    <col min="11182" max="11182" width="15.5" bestFit="1" customWidth="1"/>
    <col min="11183" max="11183" width="15.375" bestFit="1" customWidth="1"/>
    <col min="11184" max="11184" width="17.375" bestFit="1" customWidth="1"/>
    <col min="11185" max="11185" width="15.875" bestFit="1" customWidth="1"/>
    <col min="11186" max="11186" width="15.5" bestFit="1" customWidth="1"/>
    <col min="11187" max="11187" width="15.375" bestFit="1" customWidth="1"/>
    <col min="11188" max="11188" width="17.375" bestFit="1" customWidth="1"/>
    <col min="11189" max="11189" width="15.875" bestFit="1" customWidth="1"/>
    <col min="11190" max="11190" width="15.5" bestFit="1" customWidth="1"/>
    <col min="11191" max="11191" width="15.375" bestFit="1" customWidth="1"/>
    <col min="11192" max="11192" width="17.375" bestFit="1" customWidth="1"/>
    <col min="11193" max="11193" width="15.875" bestFit="1" customWidth="1"/>
    <col min="11194" max="11194" width="15.5" bestFit="1" customWidth="1"/>
    <col min="11195" max="11195" width="15.375" bestFit="1" customWidth="1"/>
    <col min="11196" max="11196" width="17.375" bestFit="1" customWidth="1"/>
    <col min="11197" max="11197" width="15.875" bestFit="1" customWidth="1"/>
    <col min="11198" max="11198" width="15.5" bestFit="1" customWidth="1"/>
    <col min="11199" max="11199" width="15.375" bestFit="1" customWidth="1"/>
    <col min="11200" max="11200" width="17.375" bestFit="1" customWidth="1"/>
    <col min="11201" max="11201" width="15.875" bestFit="1" customWidth="1"/>
    <col min="11202" max="11202" width="15.5" bestFit="1" customWidth="1"/>
    <col min="11203" max="11203" width="15.375" bestFit="1" customWidth="1"/>
    <col min="11204" max="11204" width="17.375" bestFit="1" customWidth="1"/>
    <col min="11205" max="11205" width="15.875" bestFit="1" customWidth="1"/>
    <col min="11206" max="11206" width="15.5" bestFit="1" customWidth="1"/>
    <col min="11207" max="11207" width="15.375" bestFit="1" customWidth="1"/>
    <col min="11208" max="11208" width="17.375" bestFit="1" customWidth="1"/>
    <col min="11209" max="11209" width="15.875" bestFit="1" customWidth="1"/>
    <col min="11210" max="11210" width="15.5" bestFit="1" customWidth="1"/>
    <col min="11211" max="11211" width="15.375" bestFit="1" customWidth="1"/>
    <col min="11212" max="11212" width="17.375" bestFit="1" customWidth="1"/>
    <col min="11213" max="11213" width="15.875" bestFit="1" customWidth="1"/>
    <col min="11214" max="11214" width="15.5" bestFit="1" customWidth="1"/>
    <col min="11215" max="11215" width="15.375" bestFit="1" customWidth="1"/>
    <col min="11216" max="11216" width="17.375" bestFit="1" customWidth="1"/>
    <col min="11217" max="11217" width="15.875" bestFit="1" customWidth="1"/>
    <col min="11218" max="11218" width="15.5" bestFit="1" customWidth="1"/>
    <col min="11219" max="11219" width="15.375" bestFit="1" customWidth="1"/>
    <col min="11220" max="11220" width="17.375" bestFit="1" customWidth="1"/>
    <col min="11221" max="11221" width="15.875" bestFit="1" customWidth="1"/>
    <col min="11222" max="11222" width="15.5" bestFit="1" customWidth="1"/>
    <col min="11223" max="11223" width="15.375" bestFit="1" customWidth="1"/>
    <col min="11224" max="11224" width="17.375" bestFit="1" customWidth="1"/>
    <col min="11225" max="11225" width="15.875" bestFit="1" customWidth="1"/>
    <col min="11226" max="11226" width="15.5" bestFit="1" customWidth="1"/>
    <col min="11227" max="11227" width="15.375" bestFit="1" customWidth="1"/>
    <col min="11228" max="11228" width="17.375" bestFit="1" customWidth="1"/>
    <col min="11229" max="11229" width="15.875" bestFit="1" customWidth="1"/>
    <col min="11230" max="11230" width="15.5" bestFit="1" customWidth="1"/>
    <col min="11231" max="11231" width="15.375" bestFit="1" customWidth="1"/>
    <col min="11232" max="11232" width="17.375" bestFit="1" customWidth="1"/>
    <col min="11233" max="11233" width="15.875" bestFit="1" customWidth="1"/>
    <col min="11234" max="11234" width="15.5" bestFit="1" customWidth="1"/>
    <col min="11235" max="11235" width="15.375" bestFit="1" customWidth="1"/>
    <col min="11236" max="11236" width="17.375" bestFit="1" customWidth="1"/>
    <col min="11237" max="11237" width="15.875" bestFit="1" customWidth="1"/>
    <col min="11238" max="11238" width="15.5" bestFit="1" customWidth="1"/>
    <col min="11239" max="11239" width="15.375" bestFit="1" customWidth="1"/>
    <col min="11240" max="11240" width="17.375" bestFit="1" customWidth="1"/>
    <col min="11241" max="11241" width="15.875" bestFit="1" customWidth="1"/>
    <col min="11242" max="11242" width="15.5" bestFit="1" customWidth="1"/>
    <col min="11243" max="11243" width="15.375" bestFit="1" customWidth="1"/>
    <col min="11244" max="11244" width="17.375" bestFit="1" customWidth="1"/>
    <col min="11245" max="11245" width="15.875" bestFit="1" customWidth="1"/>
    <col min="11246" max="11246" width="15.5" bestFit="1" customWidth="1"/>
    <col min="11247" max="11247" width="15.375" bestFit="1" customWidth="1"/>
    <col min="11248" max="11248" width="17.375" bestFit="1" customWidth="1"/>
    <col min="11249" max="11249" width="15.875" bestFit="1" customWidth="1"/>
    <col min="11250" max="11250" width="15.5" bestFit="1" customWidth="1"/>
    <col min="11251" max="11251" width="15.375" bestFit="1" customWidth="1"/>
    <col min="11252" max="11252" width="17.375" bestFit="1" customWidth="1"/>
    <col min="11253" max="11253" width="15.875" bestFit="1" customWidth="1"/>
    <col min="11254" max="11254" width="15.5" bestFit="1" customWidth="1"/>
    <col min="11255" max="11255" width="15.375" bestFit="1" customWidth="1"/>
    <col min="11256" max="11256" width="17.375" bestFit="1" customWidth="1"/>
    <col min="11257" max="11257" width="15.875" bestFit="1" customWidth="1"/>
    <col min="11258" max="11258" width="15.5" bestFit="1" customWidth="1"/>
    <col min="11259" max="11259" width="15.375" bestFit="1" customWidth="1"/>
    <col min="11260" max="11260" width="17.375" bestFit="1" customWidth="1"/>
    <col min="11261" max="11261" width="15.875" bestFit="1" customWidth="1"/>
    <col min="11262" max="11262" width="15.5" bestFit="1" customWidth="1"/>
    <col min="11263" max="11263" width="15.375" bestFit="1" customWidth="1"/>
    <col min="11264" max="11264" width="17.375" bestFit="1" customWidth="1"/>
    <col min="11265" max="11265" width="15.875" bestFit="1" customWidth="1"/>
    <col min="11266" max="11266" width="15.5" bestFit="1" customWidth="1"/>
    <col min="11267" max="11267" width="15.375" bestFit="1" customWidth="1"/>
    <col min="11268" max="11268" width="17.375" bestFit="1" customWidth="1"/>
    <col min="11269" max="11269" width="15.875" bestFit="1" customWidth="1"/>
    <col min="11270" max="11270" width="15.5" bestFit="1" customWidth="1"/>
    <col min="11271" max="11271" width="15.375" bestFit="1" customWidth="1"/>
    <col min="11272" max="11272" width="17.375" bestFit="1" customWidth="1"/>
    <col min="11273" max="11273" width="15.875" bestFit="1" customWidth="1"/>
    <col min="11274" max="11274" width="15.5" bestFit="1" customWidth="1"/>
    <col min="11275" max="11275" width="15.375" bestFit="1" customWidth="1"/>
    <col min="11276" max="11276" width="17.375" bestFit="1" customWidth="1"/>
    <col min="11277" max="11277" width="15.875" bestFit="1" customWidth="1"/>
    <col min="11278" max="11278" width="15.5" bestFit="1" customWidth="1"/>
    <col min="11279" max="11279" width="15.375" bestFit="1" customWidth="1"/>
    <col min="11280" max="11280" width="17.375" bestFit="1" customWidth="1"/>
    <col min="11281" max="11281" width="15.875" bestFit="1" customWidth="1"/>
    <col min="11282" max="11282" width="15.5" bestFit="1" customWidth="1"/>
    <col min="11283" max="11283" width="15.375" bestFit="1" customWidth="1"/>
    <col min="11284" max="11284" width="17.375" bestFit="1" customWidth="1"/>
    <col min="11285" max="11285" width="15.875" bestFit="1" customWidth="1"/>
    <col min="11286" max="11286" width="15.5" bestFit="1" customWidth="1"/>
    <col min="11287" max="11287" width="15.375" bestFit="1" customWidth="1"/>
    <col min="11288" max="11288" width="17.375" bestFit="1" customWidth="1"/>
    <col min="11289" max="11289" width="15.875" bestFit="1" customWidth="1"/>
    <col min="11290" max="11290" width="15.5" bestFit="1" customWidth="1"/>
    <col min="11291" max="11291" width="15.375" bestFit="1" customWidth="1"/>
    <col min="11292" max="11292" width="17.375" bestFit="1" customWidth="1"/>
    <col min="11293" max="11293" width="15.875" bestFit="1" customWidth="1"/>
    <col min="11294" max="11294" width="15.5" bestFit="1" customWidth="1"/>
    <col min="11295" max="11295" width="15.375" bestFit="1" customWidth="1"/>
    <col min="11296" max="11296" width="17.375" bestFit="1" customWidth="1"/>
    <col min="11297" max="11297" width="15.875" bestFit="1" customWidth="1"/>
    <col min="11298" max="11298" width="15.5" bestFit="1" customWidth="1"/>
    <col min="11299" max="11299" width="15.375" bestFit="1" customWidth="1"/>
    <col min="11300" max="11300" width="17.375" bestFit="1" customWidth="1"/>
    <col min="11301" max="11301" width="15.875" bestFit="1" customWidth="1"/>
    <col min="11302" max="11302" width="15.5" bestFit="1" customWidth="1"/>
    <col min="11303" max="11303" width="15.375" bestFit="1" customWidth="1"/>
    <col min="11304" max="11304" width="17.375" bestFit="1" customWidth="1"/>
    <col min="11305" max="11305" width="15.875" bestFit="1" customWidth="1"/>
    <col min="11306" max="11306" width="15.5" bestFit="1" customWidth="1"/>
    <col min="11307" max="11307" width="15.375" bestFit="1" customWidth="1"/>
    <col min="11308" max="11308" width="17.375" bestFit="1" customWidth="1"/>
    <col min="11309" max="11309" width="15.875" bestFit="1" customWidth="1"/>
    <col min="11310" max="11310" width="15.5" bestFit="1" customWidth="1"/>
    <col min="11311" max="11311" width="15.375" bestFit="1" customWidth="1"/>
    <col min="11312" max="11312" width="17.375" bestFit="1" customWidth="1"/>
    <col min="11313" max="11313" width="15.875" bestFit="1" customWidth="1"/>
    <col min="11314" max="11314" width="15.5" bestFit="1" customWidth="1"/>
    <col min="11315" max="11315" width="15.375" bestFit="1" customWidth="1"/>
    <col min="11316" max="11316" width="17.375" bestFit="1" customWidth="1"/>
    <col min="11317" max="11317" width="15.875" bestFit="1" customWidth="1"/>
    <col min="11318" max="11318" width="15.5" bestFit="1" customWidth="1"/>
    <col min="11319" max="11319" width="15.375" bestFit="1" customWidth="1"/>
    <col min="11320" max="11320" width="17.375" bestFit="1" customWidth="1"/>
    <col min="11321" max="11321" width="15.875" bestFit="1" customWidth="1"/>
    <col min="11322" max="11322" width="15.5" bestFit="1" customWidth="1"/>
    <col min="11323" max="11323" width="15.375" bestFit="1" customWidth="1"/>
    <col min="11324" max="11324" width="17.375" bestFit="1" customWidth="1"/>
    <col min="11325" max="11325" width="15.875" bestFit="1" customWidth="1"/>
    <col min="11326" max="11326" width="15.5" bestFit="1" customWidth="1"/>
    <col min="11327" max="11327" width="15.375" bestFit="1" customWidth="1"/>
    <col min="11328" max="11328" width="17.375" bestFit="1" customWidth="1"/>
    <col min="11329" max="11329" width="15.875" bestFit="1" customWidth="1"/>
    <col min="11330" max="11330" width="15.5" bestFit="1" customWidth="1"/>
    <col min="11331" max="11331" width="15.375" bestFit="1" customWidth="1"/>
    <col min="11332" max="11332" width="17.375" bestFit="1" customWidth="1"/>
    <col min="11333" max="11333" width="15.875" bestFit="1" customWidth="1"/>
    <col min="11334" max="11334" width="15.5" bestFit="1" customWidth="1"/>
    <col min="11335" max="11335" width="15.375" bestFit="1" customWidth="1"/>
    <col min="11336" max="11336" width="17.375" bestFit="1" customWidth="1"/>
    <col min="11337" max="11337" width="15.875" bestFit="1" customWidth="1"/>
    <col min="11338" max="11338" width="15.5" bestFit="1" customWidth="1"/>
    <col min="11339" max="11339" width="15.375" bestFit="1" customWidth="1"/>
    <col min="11340" max="11340" width="17.375" bestFit="1" customWidth="1"/>
    <col min="11341" max="11341" width="15.875" bestFit="1" customWidth="1"/>
    <col min="11342" max="11342" width="15.5" bestFit="1" customWidth="1"/>
    <col min="11343" max="11343" width="15.375" bestFit="1" customWidth="1"/>
    <col min="11344" max="11344" width="17.375" bestFit="1" customWidth="1"/>
    <col min="11345" max="11345" width="15.875" bestFit="1" customWidth="1"/>
    <col min="11346" max="11346" width="15.5" bestFit="1" customWidth="1"/>
    <col min="11347" max="11347" width="15.375" bestFit="1" customWidth="1"/>
    <col min="11348" max="11348" width="17.375" bestFit="1" customWidth="1"/>
    <col min="11349" max="11349" width="15.875" bestFit="1" customWidth="1"/>
    <col min="11350" max="11350" width="15.5" bestFit="1" customWidth="1"/>
    <col min="11351" max="11351" width="15.375" bestFit="1" customWidth="1"/>
    <col min="11352" max="11352" width="17.375" bestFit="1" customWidth="1"/>
    <col min="11353" max="11353" width="15.875" bestFit="1" customWidth="1"/>
    <col min="11354" max="11354" width="15.5" bestFit="1" customWidth="1"/>
    <col min="11355" max="11355" width="15.375" bestFit="1" customWidth="1"/>
    <col min="11356" max="11356" width="17.375" bestFit="1" customWidth="1"/>
    <col min="11357" max="11357" width="15.875" bestFit="1" customWidth="1"/>
    <col min="11358" max="11358" width="15.5" bestFit="1" customWidth="1"/>
    <col min="11359" max="11359" width="15.375" bestFit="1" customWidth="1"/>
    <col min="11360" max="11360" width="17.375" bestFit="1" customWidth="1"/>
    <col min="11361" max="11361" width="15.875" bestFit="1" customWidth="1"/>
    <col min="11362" max="11362" width="15.5" bestFit="1" customWidth="1"/>
    <col min="11363" max="11363" width="15.375" bestFit="1" customWidth="1"/>
    <col min="11364" max="11364" width="17.375" bestFit="1" customWidth="1"/>
    <col min="11365" max="11365" width="15.875" bestFit="1" customWidth="1"/>
    <col min="11366" max="11366" width="15.5" bestFit="1" customWidth="1"/>
    <col min="11367" max="11367" width="15.375" bestFit="1" customWidth="1"/>
    <col min="11368" max="11368" width="17.375" bestFit="1" customWidth="1"/>
    <col min="11369" max="11369" width="15.875" bestFit="1" customWidth="1"/>
    <col min="11370" max="11370" width="15.5" bestFit="1" customWidth="1"/>
    <col min="11371" max="11371" width="15.375" bestFit="1" customWidth="1"/>
    <col min="11372" max="11372" width="17.375" bestFit="1" customWidth="1"/>
    <col min="11373" max="11373" width="15.875" bestFit="1" customWidth="1"/>
    <col min="11374" max="11374" width="15.5" bestFit="1" customWidth="1"/>
    <col min="11375" max="11375" width="15.375" bestFit="1" customWidth="1"/>
    <col min="11376" max="11376" width="17.375" bestFit="1" customWidth="1"/>
    <col min="11377" max="11377" width="15.875" bestFit="1" customWidth="1"/>
    <col min="11378" max="11378" width="15.5" bestFit="1" customWidth="1"/>
    <col min="11379" max="11379" width="15.375" bestFit="1" customWidth="1"/>
    <col min="11380" max="11380" width="17.375" bestFit="1" customWidth="1"/>
    <col min="11381" max="11381" width="15.875" bestFit="1" customWidth="1"/>
    <col min="11382" max="11382" width="15.5" bestFit="1" customWidth="1"/>
    <col min="11383" max="11383" width="15.375" bestFit="1" customWidth="1"/>
    <col min="11384" max="11384" width="17.375" bestFit="1" customWidth="1"/>
    <col min="11385" max="11385" width="15.875" bestFit="1" customWidth="1"/>
    <col min="11386" max="11386" width="15.5" bestFit="1" customWidth="1"/>
    <col min="11387" max="11387" width="15.375" bestFit="1" customWidth="1"/>
    <col min="11388" max="11388" width="17.375" bestFit="1" customWidth="1"/>
    <col min="11389" max="11389" width="15.875" bestFit="1" customWidth="1"/>
    <col min="11390" max="11390" width="15.5" bestFit="1" customWidth="1"/>
    <col min="11391" max="11391" width="15.375" bestFit="1" customWidth="1"/>
    <col min="11392" max="11392" width="17.375" bestFit="1" customWidth="1"/>
    <col min="11393" max="11393" width="15.875" bestFit="1" customWidth="1"/>
    <col min="11394" max="11394" width="15.5" bestFit="1" customWidth="1"/>
    <col min="11395" max="11395" width="15.375" bestFit="1" customWidth="1"/>
    <col min="11396" max="11396" width="17.375" bestFit="1" customWidth="1"/>
    <col min="11397" max="11397" width="15.875" bestFit="1" customWidth="1"/>
    <col min="11398" max="11398" width="15.5" bestFit="1" customWidth="1"/>
    <col min="11399" max="11399" width="15.375" bestFit="1" customWidth="1"/>
    <col min="11400" max="11400" width="17.375" bestFit="1" customWidth="1"/>
    <col min="11401" max="11401" width="15.875" bestFit="1" customWidth="1"/>
    <col min="11402" max="11402" width="15.5" bestFit="1" customWidth="1"/>
    <col min="11403" max="11403" width="15.375" bestFit="1" customWidth="1"/>
    <col min="11404" max="11404" width="17.375" bestFit="1" customWidth="1"/>
    <col min="11405" max="11405" width="15.875" bestFit="1" customWidth="1"/>
    <col min="11406" max="11406" width="15.5" bestFit="1" customWidth="1"/>
    <col min="11407" max="11407" width="15.375" bestFit="1" customWidth="1"/>
    <col min="11408" max="11408" width="17.375" bestFit="1" customWidth="1"/>
    <col min="11409" max="11409" width="15.875" bestFit="1" customWidth="1"/>
    <col min="11410" max="11410" width="15.5" bestFit="1" customWidth="1"/>
    <col min="11411" max="11411" width="15.375" bestFit="1" customWidth="1"/>
    <col min="11412" max="11412" width="17.375" bestFit="1" customWidth="1"/>
    <col min="11413" max="11413" width="15.875" bestFit="1" customWidth="1"/>
    <col min="11414" max="11414" width="15.5" bestFit="1" customWidth="1"/>
    <col min="11415" max="11415" width="15.375" bestFit="1" customWidth="1"/>
    <col min="11416" max="11416" width="17.375" bestFit="1" customWidth="1"/>
    <col min="11417" max="11417" width="15.875" bestFit="1" customWidth="1"/>
    <col min="11418" max="11418" width="15.5" bestFit="1" customWidth="1"/>
    <col min="11419" max="11419" width="15.375" bestFit="1" customWidth="1"/>
    <col min="11420" max="11420" width="17.375" bestFit="1" customWidth="1"/>
    <col min="11421" max="11421" width="15.875" bestFit="1" customWidth="1"/>
    <col min="11422" max="11422" width="15.5" bestFit="1" customWidth="1"/>
    <col min="11423" max="11423" width="15.375" bestFit="1" customWidth="1"/>
    <col min="11424" max="11424" width="17.375" bestFit="1" customWidth="1"/>
    <col min="11425" max="11425" width="15.875" bestFit="1" customWidth="1"/>
    <col min="11426" max="11426" width="15.5" bestFit="1" customWidth="1"/>
    <col min="11427" max="11427" width="15.375" bestFit="1" customWidth="1"/>
    <col min="11428" max="11428" width="17.375" bestFit="1" customWidth="1"/>
    <col min="11429" max="11429" width="15.875" bestFit="1" customWidth="1"/>
    <col min="11430" max="11430" width="15.5" bestFit="1" customWidth="1"/>
    <col min="11431" max="11431" width="15.375" bestFit="1" customWidth="1"/>
    <col min="11432" max="11432" width="17.375" bestFit="1" customWidth="1"/>
    <col min="11433" max="11433" width="15.875" bestFit="1" customWidth="1"/>
    <col min="11434" max="11434" width="15.5" bestFit="1" customWidth="1"/>
    <col min="11435" max="11435" width="15.375" bestFit="1" customWidth="1"/>
    <col min="11436" max="11436" width="17.375" bestFit="1" customWidth="1"/>
    <col min="11437" max="11437" width="15.875" bestFit="1" customWidth="1"/>
    <col min="11438" max="11438" width="15.5" bestFit="1" customWidth="1"/>
    <col min="11439" max="11439" width="15.375" bestFit="1" customWidth="1"/>
    <col min="11440" max="11440" width="17.375" bestFit="1" customWidth="1"/>
    <col min="11441" max="11441" width="15.875" bestFit="1" customWidth="1"/>
    <col min="11442" max="11442" width="15.5" bestFit="1" customWidth="1"/>
    <col min="11443" max="11443" width="15.375" bestFit="1" customWidth="1"/>
    <col min="11444" max="11444" width="17.375" bestFit="1" customWidth="1"/>
    <col min="11445" max="11445" width="15.875" bestFit="1" customWidth="1"/>
    <col min="11446" max="11446" width="15.5" bestFit="1" customWidth="1"/>
    <col min="11447" max="11447" width="15.375" bestFit="1" customWidth="1"/>
    <col min="11448" max="11448" width="17.375" bestFit="1" customWidth="1"/>
    <col min="11449" max="11449" width="15.875" bestFit="1" customWidth="1"/>
    <col min="11450" max="11450" width="15.5" bestFit="1" customWidth="1"/>
    <col min="11451" max="11451" width="15.375" bestFit="1" customWidth="1"/>
    <col min="11452" max="11452" width="17.375" bestFit="1" customWidth="1"/>
    <col min="11453" max="11453" width="15.875" bestFit="1" customWidth="1"/>
    <col min="11454" max="11454" width="15.5" bestFit="1" customWidth="1"/>
    <col min="11455" max="11455" width="15.375" bestFit="1" customWidth="1"/>
    <col min="11456" max="11456" width="17.375" bestFit="1" customWidth="1"/>
    <col min="11457" max="11457" width="15.875" bestFit="1" customWidth="1"/>
    <col min="11458" max="11458" width="15.5" bestFit="1" customWidth="1"/>
    <col min="11459" max="11459" width="15.375" bestFit="1" customWidth="1"/>
    <col min="11460" max="11460" width="17.375" bestFit="1" customWidth="1"/>
    <col min="11461" max="11461" width="15.875" bestFit="1" customWidth="1"/>
    <col min="11462" max="11462" width="15.5" bestFit="1" customWidth="1"/>
    <col min="11463" max="11463" width="15.375" bestFit="1" customWidth="1"/>
    <col min="11464" max="11464" width="17.375" bestFit="1" customWidth="1"/>
    <col min="11465" max="11465" width="15.875" bestFit="1" customWidth="1"/>
    <col min="11466" max="11466" width="15.5" bestFit="1" customWidth="1"/>
    <col min="11467" max="11467" width="15.375" bestFit="1" customWidth="1"/>
    <col min="11468" max="11468" width="17.375" bestFit="1" customWidth="1"/>
    <col min="11469" max="11469" width="15.875" bestFit="1" customWidth="1"/>
    <col min="11470" max="11470" width="15.5" bestFit="1" customWidth="1"/>
    <col min="11471" max="11471" width="15.375" bestFit="1" customWidth="1"/>
    <col min="11472" max="11472" width="17.375" bestFit="1" customWidth="1"/>
    <col min="11473" max="11473" width="15.875" bestFit="1" customWidth="1"/>
    <col min="11474" max="11474" width="15.5" bestFit="1" customWidth="1"/>
    <col min="11475" max="11475" width="15.375" bestFit="1" customWidth="1"/>
    <col min="11476" max="11476" width="17.375" bestFit="1" customWidth="1"/>
    <col min="11477" max="11477" width="15.875" bestFit="1" customWidth="1"/>
    <col min="11478" max="11478" width="15.5" bestFit="1" customWidth="1"/>
    <col min="11479" max="11479" width="15.375" bestFit="1" customWidth="1"/>
    <col min="11480" max="11480" width="17.375" bestFit="1" customWidth="1"/>
    <col min="11481" max="11481" width="15.875" bestFit="1" customWidth="1"/>
    <col min="11482" max="11482" width="15.5" bestFit="1" customWidth="1"/>
    <col min="11483" max="11483" width="15.375" bestFit="1" customWidth="1"/>
    <col min="11484" max="11484" width="17.375" bestFit="1" customWidth="1"/>
    <col min="11485" max="11485" width="15.875" bestFit="1" customWidth="1"/>
    <col min="11486" max="11486" width="15.5" bestFit="1" customWidth="1"/>
    <col min="11487" max="11487" width="15.375" bestFit="1" customWidth="1"/>
    <col min="11488" max="11488" width="17.375" bestFit="1" customWidth="1"/>
    <col min="11489" max="11489" width="15.875" bestFit="1" customWidth="1"/>
    <col min="11490" max="11490" width="15.5" bestFit="1" customWidth="1"/>
    <col min="11491" max="11491" width="15.375" bestFit="1" customWidth="1"/>
    <col min="11492" max="11492" width="17.375" bestFit="1" customWidth="1"/>
    <col min="11493" max="11493" width="15.875" bestFit="1" customWidth="1"/>
    <col min="11494" max="11494" width="15.5" bestFit="1" customWidth="1"/>
    <col min="11495" max="11495" width="15.375" bestFit="1" customWidth="1"/>
    <col min="11496" max="11496" width="17.375" bestFit="1" customWidth="1"/>
    <col min="11497" max="11497" width="15.875" bestFit="1" customWidth="1"/>
    <col min="11498" max="11498" width="15.5" bestFit="1" customWidth="1"/>
    <col min="11499" max="11499" width="15.375" bestFit="1" customWidth="1"/>
    <col min="11500" max="11500" width="17.375" bestFit="1" customWidth="1"/>
    <col min="11501" max="11501" width="15.875" bestFit="1" customWidth="1"/>
    <col min="11502" max="11502" width="15.5" bestFit="1" customWidth="1"/>
    <col min="11503" max="11503" width="15.375" bestFit="1" customWidth="1"/>
    <col min="11504" max="11504" width="17.375" bestFit="1" customWidth="1"/>
    <col min="11505" max="11505" width="15.875" bestFit="1" customWidth="1"/>
    <col min="11506" max="11506" width="15.5" bestFit="1" customWidth="1"/>
    <col min="11507" max="11507" width="15.375" bestFit="1" customWidth="1"/>
    <col min="11508" max="11508" width="17.375" bestFit="1" customWidth="1"/>
    <col min="11509" max="11509" width="15.875" bestFit="1" customWidth="1"/>
    <col min="11510" max="11510" width="15.5" bestFit="1" customWidth="1"/>
    <col min="11511" max="11511" width="15.375" bestFit="1" customWidth="1"/>
    <col min="11512" max="11512" width="17.375" bestFit="1" customWidth="1"/>
    <col min="11513" max="11513" width="15.875" bestFit="1" customWidth="1"/>
    <col min="11514" max="11514" width="15.5" bestFit="1" customWidth="1"/>
    <col min="11515" max="11515" width="15.375" bestFit="1" customWidth="1"/>
    <col min="11516" max="11516" width="17.375" bestFit="1" customWidth="1"/>
    <col min="11517" max="11517" width="15.875" bestFit="1" customWidth="1"/>
    <col min="11518" max="11518" width="15.5" bestFit="1" customWidth="1"/>
    <col min="11519" max="11519" width="15.375" bestFit="1" customWidth="1"/>
    <col min="11520" max="11520" width="17.375" bestFit="1" customWidth="1"/>
    <col min="11521" max="11521" width="15.875" bestFit="1" customWidth="1"/>
    <col min="11522" max="11522" width="15.5" bestFit="1" customWidth="1"/>
    <col min="11523" max="11523" width="15.375" bestFit="1" customWidth="1"/>
    <col min="11524" max="11524" width="17.375" bestFit="1" customWidth="1"/>
    <col min="11525" max="11525" width="15.875" bestFit="1" customWidth="1"/>
    <col min="11526" max="11526" width="15.5" bestFit="1" customWidth="1"/>
    <col min="11527" max="11527" width="15.375" bestFit="1" customWidth="1"/>
    <col min="11528" max="11528" width="17.375" bestFit="1" customWidth="1"/>
    <col min="11529" max="11529" width="15.875" bestFit="1" customWidth="1"/>
    <col min="11530" max="11530" width="15.5" bestFit="1" customWidth="1"/>
    <col min="11531" max="11531" width="15.375" bestFit="1" customWidth="1"/>
    <col min="11532" max="11532" width="17.375" bestFit="1" customWidth="1"/>
    <col min="11533" max="11533" width="15.875" bestFit="1" customWidth="1"/>
    <col min="11534" max="11534" width="15.5" bestFit="1" customWidth="1"/>
    <col min="11535" max="11535" width="15.375" bestFit="1" customWidth="1"/>
    <col min="11536" max="11536" width="17.375" bestFit="1" customWidth="1"/>
    <col min="11537" max="11537" width="15.875" bestFit="1" customWidth="1"/>
    <col min="11538" max="11538" width="15.5" bestFit="1" customWidth="1"/>
    <col min="11539" max="11539" width="15.375" bestFit="1" customWidth="1"/>
    <col min="11540" max="11540" width="17.375" bestFit="1" customWidth="1"/>
    <col min="11541" max="11541" width="15.875" bestFit="1" customWidth="1"/>
    <col min="11542" max="11542" width="15.5" bestFit="1" customWidth="1"/>
    <col min="11543" max="11543" width="15.375" bestFit="1" customWidth="1"/>
    <col min="11544" max="11544" width="17.375" bestFit="1" customWidth="1"/>
    <col min="11545" max="11545" width="15.875" bestFit="1" customWidth="1"/>
    <col min="11546" max="11546" width="15.5" bestFit="1" customWidth="1"/>
    <col min="11547" max="11547" width="15.375" bestFit="1" customWidth="1"/>
    <col min="11548" max="11548" width="17.375" bestFit="1" customWidth="1"/>
    <col min="11549" max="11549" width="15.875" bestFit="1" customWidth="1"/>
    <col min="11550" max="11550" width="15.5" bestFit="1" customWidth="1"/>
    <col min="11551" max="11551" width="15.375" bestFit="1" customWidth="1"/>
    <col min="11552" max="11552" width="17.375" bestFit="1" customWidth="1"/>
    <col min="11553" max="11553" width="15.875" bestFit="1" customWidth="1"/>
    <col min="11554" max="11554" width="15.5" bestFit="1" customWidth="1"/>
    <col min="11555" max="11555" width="15.375" bestFit="1" customWidth="1"/>
    <col min="11556" max="11556" width="17.375" bestFit="1" customWidth="1"/>
    <col min="11557" max="11557" width="15.875" bestFit="1" customWidth="1"/>
    <col min="11558" max="11558" width="15.5" bestFit="1" customWidth="1"/>
    <col min="11559" max="11559" width="15.375" bestFit="1" customWidth="1"/>
    <col min="11560" max="11560" width="17.375" bestFit="1" customWidth="1"/>
    <col min="11561" max="11561" width="15.875" bestFit="1" customWidth="1"/>
    <col min="11562" max="11562" width="15.5" bestFit="1" customWidth="1"/>
    <col min="11563" max="11563" width="15.375" bestFit="1" customWidth="1"/>
    <col min="11564" max="11564" width="17.375" bestFit="1" customWidth="1"/>
    <col min="11565" max="11565" width="15.875" bestFit="1" customWidth="1"/>
    <col min="11566" max="11566" width="15.5" bestFit="1" customWidth="1"/>
    <col min="11567" max="11567" width="15.375" bestFit="1" customWidth="1"/>
    <col min="11568" max="11568" width="17.375" bestFit="1" customWidth="1"/>
    <col min="11569" max="11569" width="15.875" bestFit="1" customWidth="1"/>
    <col min="11570" max="11570" width="15.5" bestFit="1" customWidth="1"/>
    <col min="11571" max="11571" width="15.375" bestFit="1" customWidth="1"/>
    <col min="11572" max="11572" width="17.375" bestFit="1" customWidth="1"/>
    <col min="11573" max="11573" width="15.875" bestFit="1" customWidth="1"/>
    <col min="11574" max="11574" width="15.5" bestFit="1" customWidth="1"/>
    <col min="11575" max="11575" width="15.375" bestFit="1" customWidth="1"/>
    <col min="11576" max="11576" width="17.375" bestFit="1" customWidth="1"/>
    <col min="11577" max="11577" width="15.875" bestFit="1" customWidth="1"/>
    <col min="11578" max="11578" width="15.5" bestFit="1" customWidth="1"/>
    <col min="11579" max="11579" width="15.375" bestFit="1" customWidth="1"/>
    <col min="11580" max="11580" width="17.375" bestFit="1" customWidth="1"/>
    <col min="11581" max="11581" width="15.875" bestFit="1" customWidth="1"/>
    <col min="11582" max="11582" width="15.5" bestFit="1" customWidth="1"/>
    <col min="11583" max="11583" width="15.375" bestFit="1" customWidth="1"/>
    <col min="11584" max="11584" width="17.375" bestFit="1" customWidth="1"/>
    <col min="11585" max="11585" width="15.875" bestFit="1" customWidth="1"/>
    <col min="11586" max="11586" width="15.5" bestFit="1" customWidth="1"/>
    <col min="11587" max="11587" width="15.375" bestFit="1" customWidth="1"/>
    <col min="11588" max="11588" width="17.375" bestFit="1" customWidth="1"/>
    <col min="11589" max="11589" width="15.875" bestFit="1" customWidth="1"/>
    <col min="11590" max="11590" width="15.5" bestFit="1" customWidth="1"/>
    <col min="11591" max="11591" width="15.375" bestFit="1" customWidth="1"/>
    <col min="11592" max="11592" width="17.375" bestFit="1" customWidth="1"/>
    <col min="11593" max="11593" width="15.875" bestFit="1" customWidth="1"/>
    <col min="11594" max="11594" width="15.5" bestFit="1" customWidth="1"/>
    <col min="11595" max="11595" width="15.375" bestFit="1" customWidth="1"/>
    <col min="11596" max="11596" width="17.375" bestFit="1" customWidth="1"/>
    <col min="11597" max="11597" width="15.875" bestFit="1" customWidth="1"/>
    <col min="11598" max="11598" width="15.5" bestFit="1" customWidth="1"/>
    <col min="11599" max="11599" width="15.375" bestFit="1" customWidth="1"/>
    <col min="11600" max="11600" width="17.375" bestFit="1" customWidth="1"/>
    <col min="11601" max="11601" width="15.875" bestFit="1" customWidth="1"/>
    <col min="11602" max="11602" width="15.5" bestFit="1" customWidth="1"/>
    <col min="11603" max="11603" width="15.375" bestFit="1" customWidth="1"/>
    <col min="11604" max="11604" width="17.375" bestFit="1" customWidth="1"/>
    <col min="11605" max="11605" width="15.875" bestFit="1" customWidth="1"/>
    <col min="11606" max="11606" width="15.5" bestFit="1" customWidth="1"/>
    <col min="11607" max="11607" width="15.375" bestFit="1" customWidth="1"/>
    <col min="11608" max="11608" width="17.375" bestFit="1" customWidth="1"/>
    <col min="11609" max="11609" width="15.875" bestFit="1" customWidth="1"/>
    <col min="11610" max="11610" width="15.5" bestFit="1" customWidth="1"/>
    <col min="11611" max="11611" width="15.375" bestFit="1" customWidth="1"/>
    <col min="11612" max="11612" width="17.375" bestFit="1" customWidth="1"/>
    <col min="11613" max="11613" width="15.875" bestFit="1" customWidth="1"/>
    <col min="11614" max="11614" width="15.5" bestFit="1" customWidth="1"/>
    <col min="11615" max="11615" width="15.375" bestFit="1" customWidth="1"/>
    <col min="11616" max="11616" width="17.375" bestFit="1" customWidth="1"/>
    <col min="11617" max="11617" width="15.875" bestFit="1" customWidth="1"/>
    <col min="11618" max="11618" width="15.5" bestFit="1" customWidth="1"/>
    <col min="11619" max="11619" width="15.375" bestFit="1" customWidth="1"/>
    <col min="11620" max="11620" width="17.375" bestFit="1" customWidth="1"/>
    <col min="11621" max="11621" width="15.875" bestFit="1" customWidth="1"/>
    <col min="11622" max="11622" width="15.5" bestFit="1" customWidth="1"/>
    <col min="11623" max="11623" width="15.375" bestFit="1" customWidth="1"/>
    <col min="11624" max="11624" width="17.375" bestFit="1" customWidth="1"/>
    <col min="11625" max="11625" width="15.875" bestFit="1" customWidth="1"/>
    <col min="11626" max="11626" width="15.5" bestFit="1" customWidth="1"/>
    <col min="11627" max="11627" width="15.375" bestFit="1" customWidth="1"/>
    <col min="11628" max="11628" width="17.375" bestFit="1" customWidth="1"/>
    <col min="11629" max="11629" width="15.875" bestFit="1" customWidth="1"/>
    <col min="11630" max="11630" width="15.5" bestFit="1" customWidth="1"/>
    <col min="11631" max="11631" width="15.375" bestFit="1" customWidth="1"/>
    <col min="11632" max="11632" width="17.375" bestFit="1" customWidth="1"/>
    <col min="11633" max="11633" width="15.875" bestFit="1" customWidth="1"/>
    <col min="11634" max="11634" width="15.5" bestFit="1" customWidth="1"/>
    <col min="11635" max="11635" width="15.375" bestFit="1" customWidth="1"/>
    <col min="11636" max="11636" width="17.375" bestFit="1" customWidth="1"/>
    <col min="11637" max="11637" width="15.875" bestFit="1" customWidth="1"/>
    <col min="11638" max="11638" width="15.5" bestFit="1" customWidth="1"/>
    <col min="11639" max="11639" width="15.375" bestFit="1" customWidth="1"/>
    <col min="11640" max="11640" width="17.375" bestFit="1" customWidth="1"/>
    <col min="11641" max="11641" width="15.875" bestFit="1" customWidth="1"/>
    <col min="11642" max="11642" width="15.5" bestFit="1" customWidth="1"/>
    <col min="11643" max="11643" width="15.375" bestFit="1" customWidth="1"/>
    <col min="11644" max="11644" width="17.375" bestFit="1" customWidth="1"/>
    <col min="11645" max="11645" width="15.875" bestFit="1" customWidth="1"/>
    <col min="11646" max="11646" width="15.5" bestFit="1" customWidth="1"/>
    <col min="11647" max="11647" width="15.375" bestFit="1" customWidth="1"/>
    <col min="11648" max="11648" width="17.375" bestFit="1" customWidth="1"/>
    <col min="11649" max="11649" width="15.875" bestFit="1" customWidth="1"/>
    <col min="11650" max="11650" width="15.5" bestFit="1" customWidth="1"/>
    <col min="11651" max="11651" width="15.375" bestFit="1" customWidth="1"/>
    <col min="11652" max="11652" width="17.375" bestFit="1" customWidth="1"/>
    <col min="11653" max="11653" width="15.875" bestFit="1" customWidth="1"/>
    <col min="11654" max="11654" width="15.5" bestFit="1" customWidth="1"/>
    <col min="11655" max="11655" width="15.375" bestFit="1" customWidth="1"/>
    <col min="11656" max="11656" width="17.375" bestFit="1" customWidth="1"/>
    <col min="11657" max="11657" width="15.875" bestFit="1" customWidth="1"/>
    <col min="11658" max="11658" width="15.5" bestFit="1" customWidth="1"/>
    <col min="11659" max="11659" width="15.375" bestFit="1" customWidth="1"/>
    <col min="11660" max="11660" width="17.375" bestFit="1" customWidth="1"/>
    <col min="11661" max="11661" width="15.875" bestFit="1" customWidth="1"/>
    <col min="11662" max="11662" width="15.5" bestFit="1" customWidth="1"/>
    <col min="11663" max="11663" width="15.375" bestFit="1" customWidth="1"/>
    <col min="11664" max="11664" width="17.375" bestFit="1" customWidth="1"/>
    <col min="11665" max="11665" width="15.875" bestFit="1" customWidth="1"/>
    <col min="11666" max="11666" width="15.5" bestFit="1" customWidth="1"/>
    <col min="11667" max="11667" width="15.375" bestFit="1" customWidth="1"/>
    <col min="11668" max="11668" width="17.375" bestFit="1" customWidth="1"/>
    <col min="11669" max="11669" width="15.875" bestFit="1" customWidth="1"/>
    <col min="11670" max="11670" width="15.5" bestFit="1" customWidth="1"/>
    <col min="11671" max="11671" width="15.375" bestFit="1" customWidth="1"/>
    <col min="11672" max="11672" width="17.375" bestFit="1" customWidth="1"/>
    <col min="11673" max="11673" width="15.875" bestFit="1" customWidth="1"/>
    <col min="11674" max="11674" width="15.5" bestFit="1" customWidth="1"/>
    <col min="11675" max="11675" width="15.375" bestFit="1" customWidth="1"/>
    <col min="11676" max="11676" width="17.375" bestFit="1" customWidth="1"/>
    <col min="11677" max="11677" width="15.875" bestFit="1" customWidth="1"/>
    <col min="11678" max="11678" width="15.5" bestFit="1" customWidth="1"/>
    <col min="11679" max="11679" width="15.375" bestFit="1" customWidth="1"/>
    <col min="11680" max="11680" width="17.375" bestFit="1" customWidth="1"/>
    <col min="11681" max="11681" width="15.875" bestFit="1" customWidth="1"/>
    <col min="11682" max="11682" width="15.5" bestFit="1" customWidth="1"/>
    <col min="11683" max="11683" width="15.375" bestFit="1" customWidth="1"/>
    <col min="11684" max="11684" width="17.375" bestFit="1" customWidth="1"/>
    <col min="11685" max="11685" width="15.875" bestFit="1" customWidth="1"/>
    <col min="11686" max="11686" width="15.5" bestFit="1" customWidth="1"/>
    <col min="11687" max="11687" width="15.375" bestFit="1" customWidth="1"/>
    <col min="11688" max="11688" width="17.375" bestFit="1" customWidth="1"/>
    <col min="11689" max="11689" width="15.875" bestFit="1" customWidth="1"/>
    <col min="11690" max="11690" width="15.5" bestFit="1" customWidth="1"/>
    <col min="11691" max="11691" width="15.375" bestFit="1" customWidth="1"/>
    <col min="11692" max="11692" width="17.375" bestFit="1" customWidth="1"/>
    <col min="11693" max="11693" width="15.875" bestFit="1" customWidth="1"/>
    <col min="11694" max="11694" width="15.5" bestFit="1" customWidth="1"/>
    <col min="11695" max="11695" width="15.375" bestFit="1" customWidth="1"/>
    <col min="11696" max="11696" width="17.375" bestFit="1" customWidth="1"/>
    <col min="11697" max="11697" width="15.875" bestFit="1" customWidth="1"/>
    <col min="11698" max="11698" width="15.5" bestFit="1" customWidth="1"/>
    <col min="11699" max="11699" width="15.375" bestFit="1" customWidth="1"/>
    <col min="11700" max="11700" width="17.375" bestFit="1" customWidth="1"/>
    <col min="11701" max="11701" width="15.875" bestFit="1" customWidth="1"/>
    <col min="11702" max="11702" width="15.5" bestFit="1" customWidth="1"/>
    <col min="11703" max="11703" width="15.375" bestFit="1" customWidth="1"/>
    <col min="11704" max="11704" width="17.375" bestFit="1" customWidth="1"/>
    <col min="11705" max="11705" width="15.875" bestFit="1" customWidth="1"/>
    <col min="11706" max="11706" width="15.5" bestFit="1" customWidth="1"/>
    <col min="11707" max="11707" width="15.375" bestFit="1" customWidth="1"/>
    <col min="11708" max="11708" width="17.375" bestFit="1" customWidth="1"/>
    <col min="11709" max="11709" width="15.875" bestFit="1" customWidth="1"/>
    <col min="11710" max="11710" width="15.5" bestFit="1" customWidth="1"/>
    <col min="11711" max="11711" width="15.375" bestFit="1" customWidth="1"/>
    <col min="11712" max="11712" width="17.375" bestFit="1" customWidth="1"/>
    <col min="11713" max="11713" width="15.875" bestFit="1" customWidth="1"/>
    <col min="11714" max="11714" width="15.5" bestFit="1" customWidth="1"/>
    <col min="11715" max="11715" width="15.375" bestFit="1" customWidth="1"/>
    <col min="11716" max="11716" width="17.375" bestFit="1" customWidth="1"/>
    <col min="11717" max="11717" width="15.875" bestFit="1" customWidth="1"/>
    <col min="11718" max="11718" width="15.5" bestFit="1" customWidth="1"/>
    <col min="11719" max="11719" width="15.375" bestFit="1" customWidth="1"/>
    <col min="11720" max="11720" width="17.375" bestFit="1" customWidth="1"/>
    <col min="11721" max="11721" width="15.875" bestFit="1" customWidth="1"/>
    <col min="11722" max="11722" width="15.5" bestFit="1" customWidth="1"/>
    <col min="11723" max="11723" width="15.375" bestFit="1" customWidth="1"/>
    <col min="11724" max="11724" width="17.375" bestFit="1" customWidth="1"/>
    <col min="11725" max="11725" width="15.875" bestFit="1" customWidth="1"/>
    <col min="11726" max="11726" width="15.5" bestFit="1" customWidth="1"/>
    <col min="11727" max="11727" width="15.375" bestFit="1" customWidth="1"/>
    <col min="11728" max="11728" width="17.375" bestFit="1" customWidth="1"/>
    <col min="11729" max="11729" width="15.875" bestFit="1" customWidth="1"/>
    <col min="11730" max="11730" width="15.5" bestFit="1" customWidth="1"/>
    <col min="11731" max="11731" width="15.375" bestFit="1" customWidth="1"/>
    <col min="11732" max="11732" width="17.375" bestFit="1" customWidth="1"/>
    <col min="11733" max="11733" width="15.875" bestFit="1" customWidth="1"/>
    <col min="11734" max="11734" width="15.5" bestFit="1" customWidth="1"/>
    <col min="11735" max="11735" width="15.375" bestFit="1" customWidth="1"/>
    <col min="11736" max="11736" width="17.375" bestFit="1" customWidth="1"/>
    <col min="11737" max="11737" width="15.875" bestFit="1" customWidth="1"/>
    <col min="11738" max="11738" width="15.5" bestFit="1" customWidth="1"/>
    <col min="11739" max="11739" width="15.375" bestFit="1" customWidth="1"/>
    <col min="11740" max="11740" width="17.375" bestFit="1" customWidth="1"/>
    <col min="11741" max="11741" width="15.875" bestFit="1" customWidth="1"/>
    <col min="11742" max="11742" width="15.5" bestFit="1" customWidth="1"/>
    <col min="11743" max="11743" width="15.375" bestFit="1" customWidth="1"/>
    <col min="11744" max="11744" width="17.375" bestFit="1" customWidth="1"/>
    <col min="11745" max="11745" width="15.875" bestFit="1" customWidth="1"/>
    <col min="11746" max="11746" width="15.5" bestFit="1" customWidth="1"/>
    <col min="11747" max="11747" width="15.375" bestFit="1" customWidth="1"/>
    <col min="11748" max="11748" width="17.375" bestFit="1" customWidth="1"/>
    <col min="11749" max="11749" width="15.875" bestFit="1" customWidth="1"/>
    <col min="11750" max="11750" width="15.5" bestFit="1" customWidth="1"/>
    <col min="11751" max="11751" width="15.375" bestFit="1" customWidth="1"/>
    <col min="11752" max="11752" width="17.375" bestFit="1" customWidth="1"/>
    <col min="11753" max="11753" width="15.875" bestFit="1" customWidth="1"/>
    <col min="11754" max="11754" width="15.5" bestFit="1" customWidth="1"/>
    <col min="11755" max="11755" width="15.375" bestFit="1" customWidth="1"/>
    <col min="11756" max="11756" width="17.375" bestFit="1" customWidth="1"/>
    <col min="11757" max="11757" width="15.875" bestFit="1" customWidth="1"/>
    <col min="11758" max="11758" width="15.5" bestFit="1" customWidth="1"/>
    <col min="11759" max="11759" width="15.375" bestFit="1" customWidth="1"/>
    <col min="11760" max="11760" width="17.375" bestFit="1" customWidth="1"/>
    <col min="11761" max="11761" width="15.875" bestFit="1" customWidth="1"/>
    <col min="11762" max="11762" width="15.5" bestFit="1" customWidth="1"/>
    <col min="11763" max="11763" width="15.375" bestFit="1" customWidth="1"/>
    <col min="11764" max="11764" width="17.375" bestFit="1" customWidth="1"/>
    <col min="11765" max="11765" width="15.875" bestFit="1" customWidth="1"/>
    <col min="11766" max="11766" width="15.5" bestFit="1" customWidth="1"/>
    <col min="11767" max="11767" width="15.375" bestFit="1" customWidth="1"/>
    <col min="11768" max="11768" width="17.375" bestFit="1" customWidth="1"/>
    <col min="11769" max="11769" width="15.875" bestFit="1" customWidth="1"/>
    <col min="11770" max="11770" width="15.5" bestFit="1" customWidth="1"/>
    <col min="11771" max="11771" width="15.375" bestFit="1" customWidth="1"/>
    <col min="11772" max="11772" width="17.375" bestFit="1" customWidth="1"/>
    <col min="11773" max="11773" width="15.875" bestFit="1" customWidth="1"/>
    <col min="11774" max="11774" width="15.5" bestFit="1" customWidth="1"/>
    <col min="11775" max="11775" width="15.375" bestFit="1" customWidth="1"/>
    <col min="11776" max="11776" width="17.375" bestFit="1" customWidth="1"/>
    <col min="11777" max="11777" width="15.875" bestFit="1" customWidth="1"/>
    <col min="11778" max="11778" width="15.5" bestFit="1" customWidth="1"/>
    <col min="11779" max="11779" width="15.375" bestFit="1" customWidth="1"/>
    <col min="11780" max="11780" width="17.375" bestFit="1" customWidth="1"/>
    <col min="11781" max="11781" width="15.875" bestFit="1" customWidth="1"/>
    <col min="11782" max="11782" width="15.5" bestFit="1" customWidth="1"/>
    <col min="11783" max="11783" width="15.375" bestFit="1" customWidth="1"/>
    <col min="11784" max="11784" width="17.375" bestFit="1" customWidth="1"/>
    <col min="11785" max="11785" width="15.875" bestFit="1" customWidth="1"/>
    <col min="11786" max="11786" width="15.5" bestFit="1" customWidth="1"/>
    <col min="11787" max="11787" width="15.375" bestFit="1" customWidth="1"/>
    <col min="11788" max="11788" width="17.375" bestFit="1" customWidth="1"/>
    <col min="11789" max="11789" width="15.875" bestFit="1" customWidth="1"/>
    <col min="11790" max="11790" width="15.5" bestFit="1" customWidth="1"/>
    <col min="11791" max="11791" width="15.375" bestFit="1" customWidth="1"/>
    <col min="11792" max="11792" width="17.375" bestFit="1" customWidth="1"/>
    <col min="11793" max="11793" width="15.875" bestFit="1" customWidth="1"/>
    <col min="11794" max="11794" width="15.5" bestFit="1" customWidth="1"/>
    <col min="11795" max="11795" width="15.375" bestFit="1" customWidth="1"/>
    <col min="11796" max="11796" width="17.375" bestFit="1" customWidth="1"/>
    <col min="11797" max="11797" width="15.875" bestFit="1" customWidth="1"/>
    <col min="11798" max="11798" width="15.5" bestFit="1" customWidth="1"/>
    <col min="11799" max="11799" width="15.375" bestFit="1" customWidth="1"/>
    <col min="11800" max="11800" width="17.375" bestFit="1" customWidth="1"/>
    <col min="11801" max="11801" width="15.875" bestFit="1" customWidth="1"/>
    <col min="11802" max="11802" width="15.5" bestFit="1" customWidth="1"/>
    <col min="11803" max="11803" width="15.375" bestFit="1" customWidth="1"/>
    <col min="11804" max="11804" width="17.375" bestFit="1" customWidth="1"/>
    <col min="11805" max="11805" width="15.875" bestFit="1" customWidth="1"/>
    <col min="11806" max="11806" width="15.5" bestFit="1" customWidth="1"/>
    <col min="11807" max="11807" width="15.375" bestFit="1" customWidth="1"/>
    <col min="11808" max="11808" width="17.375" bestFit="1" customWidth="1"/>
    <col min="11809" max="11809" width="15.875" bestFit="1" customWidth="1"/>
    <col min="11810" max="11810" width="15.5" bestFit="1" customWidth="1"/>
    <col min="11811" max="11811" width="15.375" bestFit="1" customWidth="1"/>
    <col min="11812" max="11812" width="17.375" bestFit="1" customWidth="1"/>
    <col min="11813" max="11813" width="15.875" bestFit="1" customWidth="1"/>
    <col min="11814" max="11814" width="15.5" bestFit="1" customWidth="1"/>
    <col min="11815" max="11815" width="15.375" bestFit="1" customWidth="1"/>
    <col min="11816" max="11816" width="17.375" bestFit="1" customWidth="1"/>
    <col min="11817" max="11817" width="15.875" bestFit="1" customWidth="1"/>
    <col min="11818" max="11818" width="15.5" bestFit="1" customWidth="1"/>
    <col min="11819" max="11819" width="15.375" bestFit="1" customWidth="1"/>
    <col min="11820" max="11820" width="17.375" bestFit="1" customWidth="1"/>
    <col min="11821" max="11821" width="15.875" bestFit="1" customWidth="1"/>
    <col min="11822" max="11822" width="15.5" bestFit="1" customWidth="1"/>
    <col min="11823" max="11823" width="15.375" bestFit="1" customWidth="1"/>
    <col min="11824" max="11824" width="17.375" bestFit="1" customWidth="1"/>
    <col min="11825" max="11825" width="15.875" bestFit="1" customWidth="1"/>
    <col min="11826" max="11826" width="15.5" bestFit="1" customWidth="1"/>
    <col min="11827" max="11827" width="15.375" bestFit="1" customWidth="1"/>
    <col min="11828" max="11828" width="17.375" bestFit="1" customWidth="1"/>
    <col min="11829" max="11829" width="15.875" bestFit="1" customWidth="1"/>
    <col min="11830" max="11830" width="15.5" bestFit="1" customWidth="1"/>
    <col min="11831" max="11831" width="15.375" bestFit="1" customWidth="1"/>
    <col min="11832" max="11832" width="17.375" bestFit="1" customWidth="1"/>
    <col min="11833" max="11833" width="15.875" bestFit="1" customWidth="1"/>
    <col min="11834" max="11834" width="15.5" bestFit="1" customWidth="1"/>
    <col min="11835" max="11835" width="15.375" bestFit="1" customWidth="1"/>
    <col min="11836" max="11836" width="17.375" bestFit="1" customWidth="1"/>
    <col min="11837" max="11837" width="15.875" bestFit="1" customWidth="1"/>
    <col min="11838" max="11838" width="15.5" bestFit="1" customWidth="1"/>
    <col min="11839" max="11839" width="15.375" bestFit="1" customWidth="1"/>
    <col min="11840" max="11840" width="17.375" bestFit="1" customWidth="1"/>
    <col min="11841" max="11841" width="15.875" bestFit="1" customWidth="1"/>
    <col min="11842" max="11842" width="15.5" bestFit="1" customWidth="1"/>
    <col min="11843" max="11843" width="15.375" bestFit="1" customWidth="1"/>
    <col min="11844" max="11844" width="17.375" bestFit="1" customWidth="1"/>
    <col min="11845" max="11845" width="15.875" bestFit="1" customWidth="1"/>
    <col min="11846" max="11846" width="15.5" bestFit="1" customWidth="1"/>
    <col min="11847" max="11847" width="15.375" bestFit="1" customWidth="1"/>
    <col min="11848" max="11848" width="17.375" bestFit="1" customWidth="1"/>
    <col min="11849" max="11849" width="15.875" bestFit="1" customWidth="1"/>
    <col min="11850" max="11850" width="15.5" bestFit="1" customWidth="1"/>
    <col min="11851" max="11851" width="15.375" bestFit="1" customWidth="1"/>
    <col min="11852" max="11852" width="17.375" bestFit="1" customWidth="1"/>
    <col min="11853" max="11853" width="15.875" bestFit="1" customWidth="1"/>
    <col min="11854" max="11854" width="15.5" bestFit="1" customWidth="1"/>
    <col min="11855" max="11855" width="15.375" bestFit="1" customWidth="1"/>
    <col min="11856" max="11856" width="17.375" bestFit="1" customWidth="1"/>
    <col min="11857" max="11857" width="15.875" bestFit="1" customWidth="1"/>
    <col min="11858" max="11858" width="15.5" bestFit="1" customWidth="1"/>
    <col min="11859" max="11859" width="15.375" bestFit="1" customWidth="1"/>
    <col min="11860" max="11860" width="17.375" bestFit="1" customWidth="1"/>
    <col min="11861" max="11861" width="15.875" bestFit="1" customWidth="1"/>
    <col min="11862" max="11862" width="15.5" bestFit="1" customWidth="1"/>
    <col min="11863" max="11863" width="15.375" bestFit="1" customWidth="1"/>
    <col min="11864" max="11864" width="17.375" bestFit="1" customWidth="1"/>
    <col min="11865" max="11865" width="15.875" bestFit="1" customWidth="1"/>
    <col min="11866" max="11866" width="15.5" bestFit="1" customWidth="1"/>
    <col min="11867" max="11867" width="15.375" bestFit="1" customWidth="1"/>
    <col min="11868" max="11868" width="17.375" bestFit="1" customWidth="1"/>
    <col min="11869" max="11869" width="15.875" bestFit="1" customWidth="1"/>
    <col min="11870" max="11870" width="15.5" bestFit="1" customWidth="1"/>
    <col min="11871" max="11871" width="15.375" bestFit="1" customWidth="1"/>
    <col min="11872" max="11872" width="17.375" bestFit="1" customWidth="1"/>
    <col min="11873" max="11873" width="15.875" bestFit="1" customWidth="1"/>
    <col min="11874" max="11874" width="15.5" bestFit="1" customWidth="1"/>
    <col min="11875" max="11875" width="15.375" bestFit="1" customWidth="1"/>
    <col min="11876" max="11876" width="17.375" bestFit="1" customWidth="1"/>
    <col min="11877" max="11877" width="15.875" bestFit="1" customWidth="1"/>
    <col min="11878" max="11878" width="15.5" bestFit="1" customWidth="1"/>
    <col min="11879" max="11879" width="15.375" bestFit="1" customWidth="1"/>
    <col min="11880" max="11880" width="17.375" bestFit="1" customWidth="1"/>
    <col min="11881" max="11881" width="15.875" bestFit="1" customWidth="1"/>
    <col min="11882" max="11882" width="15.5" bestFit="1" customWidth="1"/>
    <col min="11883" max="11883" width="15.375" bestFit="1" customWidth="1"/>
    <col min="11884" max="11884" width="17.375" bestFit="1" customWidth="1"/>
    <col min="11885" max="11885" width="15.875" bestFit="1" customWidth="1"/>
    <col min="11886" max="11886" width="15.5" bestFit="1" customWidth="1"/>
    <col min="11887" max="11887" width="15.375" bestFit="1" customWidth="1"/>
    <col min="11888" max="11888" width="17.375" bestFit="1" customWidth="1"/>
    <col min="11889" max="11889" width="15.875" bestFit="1" customWidth="1"/>
    <col min="11890" max="11890" width="15.5" bestFit="1" customWidth="1"/>
    <col min="11891" max="11891" width="15.375" bestFit="1" customWidth="1"/>
    <col min="11892" max="11892" width="17.375" bestFit="1" customWidth="1"/>
    <col min="11893" max="11893" width="15.875" bestFit="1" customWidth="1"/>
    <col min="11894" max="11894" width="15.5" bestFit="1" customWidth="1"/>
    <col min="11895" max="11895" width="15.375" bestFit="1" customWidth="1"/>
    <col min="11896" max="11896" width="17.375" bestFit="1" customWidth="1"/>
    <col min="11897" max="11897" width="15.875" bestFit="1" customWidth="1"/>
    <col min="11898" max="11898" width="15.5" bestFit="1" customWidth="1"/>
    <col min="11899" max="11899" width="15.375" bestFit="1" customWidth="1"/>
    <col min="11900" max="11900" width="17.375" bestFit="1" customWidth="1"/>
    <col min="11901" max="11901" width="15.875" bestFit="1" customWidth="1"/>
    <col min="11902" max="11902" width="15.5" bestFit="1" customWidth="1"/>
    <col min="11903" max="11903" width="15.375" bestFit="1" customWidth="1"/>
    <col min="11904" max="11904" width="17.375" bestFit="1" customWidth="1"/>
    <col min="11905" max="11905" width="15.875" bestFit="1" customWidth="1"/>
    <col min="11906" max="11906" width="15.5" bestFit="1" customWidth="1"/>
    <col min="11907" max="11907" width="15.375" bestFit="1" customWidth="1"/>
    <col min="11908" max="11908" width="17.375" bestFit="1" customWidth="1"/>
    <col min="11909" max="11909" width="15.875" bestFit="1" customWidth="1"/>
    <col min="11910" max="11910" width="15.5" bestFit="1" customWidth="1"/>
    <col min="11911" max="11911" width="15.375" bestFit="1" customWidth="1"/>
    <col min="11912" max="11912" width="17.375" bestFit="1" customWidth="1"/>
    <col min="11913" max="11913" width="15.875" bestFit="1" customWidth="1"/>
    <col min="11914" max="11914" width="15.5" bestFit="1" customWidth="1"/>
    <col min="11915" max="11915" width="15.375" bestFit="1" customWidth="1"/>
    <col min="11916" max="11916" width="17.375" bestFit="1" customWidth="1"/>
    <col min="11917" max="11917" width="15.875" bestFit="1" customWidth="1"/>
    <col min="11918" max="11918" width="15.5" bestFit="1" customWidth="1"/>
    <col min="11919" max="11919" width="15.375" bestFit="1" customWidth="1"/>
    <col min="11920" max="11920" width="17.375" bestFit="1" customWidth="1"/>
    <col min="11921" max="11921" width="15.875" bestFit="1" customWidth="1"/>
    <col min="11922" max="11922" width="15.5" bestFit="1" customWidth="1"/>
    <col min="11923" max="11923" width="15.375" bestFit="1" customWidth="1"/>
    <col min="11924" max="11924" width="17.375" bestFit="1" customWidth="1"/>
    <col min="11925" max="11925" width="15.875" bestFit="1" customWidth="1"/>
    <col min="11926" max="11926" width="15.5" bestFit="1" customWidth="1"/>
    <col min="11927" max="11927" width="15.375" bestFit="1" customWidth="1"/>
    <col min="11928" max="11928" width="17.375" bestFit="1" customWidth="1"/>
    <col min="11929" max="11929" width="15.875" bestFit="1" customWidth="1"/>
    <col min="11930" max="11930" width="15.5" bestFit="1" customWidth="1"/>
    <col min="11931" max="11931" width="15.375" bestFit="1" customWidth="1"/>
    <col min="11932" max="11932" width="17.375" bestFit="1" customWidth="1"/>
    <col min="11933" max="11933" width="15.875" bestFit="1" customWidth="1"/>
    <col min="11934" max="11934" width="15.5" bestFit="1" customWidth="1"/>
    <col min="11935" max="11935" width="15.375" bestFit="1" customWidth="1"/>
    <col min="11936" max="11936" width="17.375" bestFit="1" customWidth="1"/>
    <col min="11937" max="11937" width="15.875" bestFit="1" customWidth="1"/>
    <col min="11938" max="11938" width="15.5" bestFit="1" customWidth="1"/>
    <col min="11939" max="11939" width="15.375" bestFit="1" customWidth="1"/>
    <col min="11940" max="11940" width="17.375" bestFit="1" customWidth="1"/>
    <col min="11941" max="11941" width="15.875" bestFit="1" customWidth="1"/>
    <col min="11942" max="11942" width="15.5" bestFit="1" customWidth="1"/>
    <col min="11943" max="11943" width="15.375" bestFit="1" customWidth="1"/>
    <col min="11944" max="11944" width="17.375" bestFit="1" customWidth="1"/>
    <col min="11945" max="11945" width="15.875" bestFit="1" customWidth="1"/>
    <col min="11946" max="11946" width="15.5" bestFit="1" customWidth="1"/>
    <col min="11947" max="11947" width="15.375" bestFit="1" customWidth="1"/>
    <col min="11948" max="11948" width="17.375" bestFit="1" customWidth="1"/>
    <col min="11949" max="11949" width="15.875" bestFit="1" customWidth="1"/>
    <col min="11950" max="11950" width="15.5" bestFit="1" customWidth="1"/>
    <col min="11951" max="11951" width="15.375" bestFit="1" customWidth="1"/>
    <col min="11952" max="11952" width="17.375" bestFit="1" customWidth="1"/>
    <col min="11953" max="11953" width="15.875" bestFit="1" customWidth="1"/>
    <col min="11954" max="11954" width="15.5" bestFit="1" customWidth="1"/>
    <col min="11955" max="11955" width="15.375" bestFit="1" customWidth="1"/>
    <col min="11956" max="11956" width="17.375" bestFit="1" customWidth="1"/>
    <col min="11957" max="11957" width="15.875" bestFit="1" customWidth="1"/>
    <col min="11958" max="11958" width="15.5" bestFit="1" customWidth="1"/>
    <col min="11959" max="11959" width="15.375" bestFit="1" customWidth="1"/>
    <col min="11960" max="11960" width="17.375" bestFit="1" customWidth="1"/>
    <col min="11961" max="11961" width="15.875" bestFit="1" customWidth="1"/>
    <col min="11962" max="11962" width="15.5" bestFit="1" customWidth="1"/>
    <col min="11963" max="11963" width="15.375" bestFit="1" customWidth="1"/>
    <col min="11964" max="11964" width="17.375" bestFit="1" customWidth="1"/>
    <col min="11965" max="11965" width="15.875" bestFit="1" customWidth="1"/>
    <col min="11966" max="11966" width="15.5" bestFit="1" customWidth="1"/>
    <col min="11967" max="11967" width="15.375" bestFit="1" customWidth="1"/>
    <col min="11968" max="11968" width="17.375" bestFit="1" customWidth="1"/>
    <col min="11969" max="11969" width="15.875" bestFit="1" customWidth="1"/>
    <col min="11970" max="11970" width="15.5" bestFit="1" customWidth="1"/>
    <col min="11971" max="11971" width="15.375" bestFit="1" customWidth="1"/>
    <col min="11972" max="11972" width="17.375" bestFit="1" customWidth="1"/>
    <col min="11973" max="11973" width="15.875" bestFit="1" customWidth="1"/>
    <col min="11974" max="11974" width="15.5" bestFit="1" customWidth="1"/>
    <col min="11975" max="11975" width="15.375" bestFit="1" customWidth="1"/>
    <col min="11976" max="11976" width="17.375" bestFit="1" customWidth="1"/>
    <col min="11977" max="11977" width="15.875" bestFit="1" customWidth="1"/>
    <col min="11978" max="11978" width="15.5" bestFit="1" customWidth="1"/>
    <col min="11979" max="11979" width="15.375" bestFit="1" customWidth="1"/>
    <col min="11980" max="11980" width="17.375" bestFit="1" customWidth="1"/>
    <col min="11981" max="11981" width="15.875" bestFit="1" customWidth="1"/>
    <col min="11982" max="11982" width="15.5" bestFit="1" customWidth="1"/>
    <col min="11983" max="11983" width="15.375" bestFit="1" customWidth="1"/>
    <col min="11984" max="11984" width="17.375" bestFit="1" customWidth="1"/>
    <col min="11985" max="11985" width="15.875" bestFit="1" customWidth="1"/>
    <col min="11986" max="11986" width="15.5" bestFit="1" customWidth="1"/>
    <col min="11987" max="11987" width="15.375" bestFit="1" customWidth="1"/>
    <col min="11988" max="11988" width="17.375" bestFit="1" customWidth="1"/>
    <col min="11989" max="11989" width="15.875" bestFit="1" customWidth="1"/>
    <col min="11990" max="11990" width="15.5" bestFit="1" customWidth="1"/>
    <col min="11991" max="11991" width="15.375" bestFit="1" customWidth="1"/>
    <col min="11992" max="11992" width="17.375" bestFit="1" customWidth="1"/>
    <col min="11993" max="11993" width="15.875" bestFit="1" customWidth="1"/>
    <col min="11994" max="11994" width="15.5" bestFit="1" customWidth="1"/>
    <col min="11995" max="11995" width="15.375" bestFit="1" customWidth="1"/>
    <col min="11996" max="11996" width="17.375" bestFit="1" customWidth="1"/>
    <col min="11997" max="11997" width="15.875" bestFit="1" customWidth="1"/>
    <col min="11998" max="11998" width="15.5" bestFit="1" customWidth="1"/>
    <col min="11999" max="11999" width="15.375" bestFit="1" customWidth="1"/>
    <col min="12000" max="12000" width="17.375" bestFit="1" customWidth="1"/>
    <col min="12001" max="12001" width="15.875" bestFit="1" customWidth="1"/>
    <col min="12002" max="12002" width="15.5" bestFit="1" customWidth="1"/>
    <col min="12003" max="12003" width="15.375" bestFit="1" customWidth="1"/>
    <col min="12004" max="12004" width="17.375" bestFit="1" customWidth="1"/>
    <col min="12005" max="12005" width="15.875" bestFit="1" customWidth="1"/>
    <col min="12006" max="12006" width="15.5" bestFit="1" customWidth="1"/>
    <col min="12007" max="12007" width="15.375" bestFit="1" customWidth="1"/>
    <col min="12008" max="12008" width="17.375" bestFit="1" customWidth="1"/>
    <col min="12009" max="12009" width="15.875" bestFit="1" customWidth="1"/>
    <col min="12010" max="12010" width="15.5" bestFit="1" customWidth="1"/>
    <col min="12011" max="12011" width="15.375" bestFit="1" customWidth="1"/>
    <col min="12012" max="12012" width="17.375" bestFit="1" customWidth="1"/>
    <col min="12013" max="12013" width="15.875" bestFit="1" customWidth="1"/>
    <col min="12014" max="12014" width="15.5" bestFit="1" customWidth="1"/>
    <col min="12015" max="12015" width="15.375" bestFit="1" customWidth="1"/>
    <col min="12016" max="12016" width="17.375" bestFit="1" customWidth="1"/>
    <col min="12017" max="12017" width="15.875" bestFit="1" customWidth="1"/>
    <col min="12018" max="12018" width="15.5" bestFit="1" customWidth="1"/>
    <col min="12019" max="12019" width="15.375" bestFit="1" customWidth="1"/>
    <col min="12020" max="12020" width="17.375" bestFit="1" customWidth="1"/>
    <col min="12021" max="12021" width="15.875" bestFit="1" customWidth="1"/>
    <col min="12022" max="12022" width="15.5" bestFit="1" customWidth="1"/>
    <col min="12023" max="12023" width="15.375" bestFit="1" customWidth="1"/>
    <col min="12024" max="12024" width="17.375" bestFit="1" customWidth="1"/>
    <col min="12025" max="12025" width="15.875" bestFit="1" customWidth="1"/>
    <col min="12026" max="12026" width="15.5" bestFit="1" customWidth="1"/>
    <col min="12027" max="12027" width="15.375" bestFit="1" customWidth="1"/>
    <col min="12028" max="12028" width="17.375" bestFit="1" customWidth="1"/>
    <col min="12029" max="12029" width="15.875" bestFit="1" customWidth="1"/>
    <col min="12030" max="12030" width="15.5" bestFit="1" customWidth="1"/>
    <col min="12031" max="12031" width="15.375" bestFit="1" customWidth="1"/>
    <col min="12032" max="12032" width="17.375" bestFit="1" customWidth="1"/>
    <col min="12033" max="12033" width="15.875" bestFit="1" customWidth="1"/>
    <col min="12034" max="12034" width="15.5" bestFit="1" customWidth="1"/>
    <col min="12035" max="12035" width="15.375" bestFit="1" customWidth="1"/>
    <col min="12036" max="12036" width="17.375" bestFit="1" customWidth="1"/>
    <col min="12037" max="12037" width="15.875" bestFit="1" customWidth="1"/>
    <col min="12038" max="12038" width="15.5" bestFit="1" customWidth="1"/>
    <col min="12039" max="12039" width="15.375" bestFit="1" customWidth="1"/>
    <col min="12040" max="12040" width="17.375" bestFit="1" customWidth="1"/>
    <col min="12041" max="12041" width="15.875" bestFit="1" customWidth="1"/>
    <col min="12042" max="12042" width="15.5" bestFit="1" customWidth="1"/>
    <col min="12043" max="12043" width="15.375" bestFit="1" customWidth="1"/>
    <col min="12044" max="12044" width="17.375" bestFit="1" customWidth="1"/>
    <col min="12045" max="12045" width="15.875" bestFit="1" customWidth="1"/>
    <col min="12046" max="12046" width="15.5" bestFit="1" customWidth="1"/>
    <col min="12047" max="12047" width="15.375" bestFit="1" customWidth="1"/>
    <col min="12048" max="12048" width="17.375" bestFit="1" customWidth="1"/>
    <col min="12049" max="12049" width="15.875" bestFit="1" customWidth="1"/>
    <col min="12050" max="12050" width="15.5" bestFit="1" customWidth="1"/>
    <col min="12051" max="12051" width="15.375" bestFit="1" customWidth="1"/>
    <col min="12052" max="12052" width="17.375" bestFit="1" customWidth="1"/>
    <col min="12053" max="12053" width="15.875" bestFit="1" customWidth="1"/>
    <col min="12054" max="12054" width="15.5" bestFit="1" customWidth="1"/>
    <col min="12055" max="12055" width="15.375" bestFit="1" customWidth="1"/>
    <col min="12056" max="12056" width="17.375" bestFit="1" customWidth="1"/>
    <col min="12057" max="12057" width="15.875" bestFit="1" customWidth="1"/>
    <col min="12058" max="12058" width="15.5" bestFit="1" customWidth="1"/>
    <col min="12059" max="12059" width="15.375" bestFit="1" customWidth="1"/>
    <col min="12060" max="12060" width="17.375" bestFit="1" customWidth="1"/>
    <col min="12061" max="12061" width="15.875" bestFit="1" customWidth="1"/>
    <col min="12062" max="12062" width="15.5" bestFit="1" customWidth="1"/>
    <col min="12063" max="12063" width="15.375" bestFit="1" customWidth="1"/>
    <col min="12064" max="12064" width="17.375" bestFit="1" customWidth="1"/>
    <col min="12065" max="12065" width="15.875" bestFit="1" customWidth="1"/>
    <col min="12066" max="12066" width="15.5" bestFit="1" customWidth="1"/>
    <col min="12067" max="12067" width="15.375" bestFit="1" customWidth="1"/>
    <col min="12068" max="12068" width="17.375" bestFit="1" customWidth="1"/>
    <col min="12069" max="12069" width="15.875" bestFit="1" customWidth="1"/>
    <col min="12070" max="12070" width="15.5" bestFit="1" customWidth="1"/>
    <col min="12071" max="12071" width="15.375" bestFit="1" customWidth="1"/>
    <col min="12072" max="12072" width="17.375" bestFit="1" customWidth="1"/>
    <col min="12073" max="12073" width="15.875" bestFit="1" customWidth="1"/>
    <col min="12074" max="12074" width="15.5" bestFit="1" customWidth="1"/>
    <col min="12075" max="12075" width="15.375" bestFit="1" customWidth="1"/>
    <col min="12076" max="12076" width="17.375" bestFit="1" customWidth="1"/>
    <col min="12077" max="12077" width="15.875" bestFit="1" customWidth="1"/>
    <col min="12078" max="12078" width="15.5" bestFit="1" customWidth="1"/>
    <col min="12079" max="12079" width="15.375" bestFit="1" customWidth="1"/>
    <col min="12080" max="12080" width="17.375" bestFit="1" customWidth="1"/>
    <col min="12081" max="12081" width="15.875" bestFit="1" customWidth="1"/>
    <col min="12082" max="12082" width="15.5" bestFit="1" customWidth="1"/>
    <col min="12083" max="12083" width="15.375" bestFit="1" customWidth="1"/>
    <col min="12084" max="12084" width="17.375" bestFit="1" customWidth="1"/>
    <col min="12085" max="12085" width="15.875" bestFit="1" customWidth="1"/>
    <col min="12086" max="12086" width="15.5" bestFit="1" customWidth="1"/>
    <col min="12087" max="12087" width="15.375" bestFit="1" customWidth="1"/>
    <col min="12088" max="12088" width="17.375" bestFit="1" customWidth="1"/>
    <col min="12089" max="12089" width="15.875" bestFit="1" customWidth="1"/>
    <col min="12090" max="12090" width="15.5" bestFit="1" customWidth="1"/>
    <col min="12091" max="12091" width="15.375" bestFit="1" customWidth="1"/>
    <col min="12092" max="12092" width="17.375" bestFit="1" customWidth="1"/>
    <col min="12093" max="12093" width="15.875" bestFit="1" customWidth="1"/>
    <col min="12094" max="12094" width="15.5" bestFit="1" customWidth="1"/>
    <col min="12095" max="12095" width="15.375" bestFit="1" customWidth="1"/>
    <col min="12096" max="12096" width="17.375" bestFit="1" customWidth="1"/>
    <col min="12097" max="12097" width="15.875" bestFit="1" customWidth="1"/>
    <col min="12098" max="12098" width="15.5" bestFit="1" customWidth="1"/>
    <col min="12099" max="12099" width="15.375" bestFit="1" customWidth="1"/>
    <col min="12100" max="12100" width="17.375" bestFit="1" customWidth="1"/>
    <col min="12101" max="12101" width="15.875" bestFit="1" customWidth="1"/>
    <col min="12102" max="12102" width="15.5" bestFit="1" customWidth="1"/>
    <col min="12103" max="12103" width="15.375" bestFit="1" customWidth="1"/>
    <col min="12104" max="12104" width="17.375" bestFit="1" customWidth="1"/>
    <col min="12105" max="12105" width="15.875" bestFit="1" customWidth="1"/>
    <col min="12106" max="12106" width="15.5" bestFit="1" customWidth="1"/>
    <col min="12107" max="12107" width="15.375" bestFit="1" customWidth="1"/>
    <col min="12108" max="12108" width="17.375" bestFit="1" customWidth="1"/>
    <col min="12109" max="12109" width="15.875" bestFit="1" customWidth="1"/>
    <col min="12110" max="12110" width="15.5" bestFit="1" customWidth="1"/>
    <col min="12111" max="12111" width="15.375" bestFit="1" customWidth="1"/>
    <col min="12112" max="12112" width="17.375" bestFit="1" customWidth="1"/>
    <col min="12113" max="12113" width="15.875" bestFit="1" customWidth="1"/>
    <col min="12114" max="12114" width="15.5" bestFit="1" customWidth="1"/>
    <col min="12115" max="12115" width="15.375" bestFit="1" customWidth="1"/>
    <col min="12116" max="12116" width="17.375" bestFit="1" customWidth="1"/>
    <col min="12117" max="12117" width="15.875" bestFit="1" customWidth="1"/>
    <col min="12118" max="12118" width="15.5" bestFit="1" customWidth="1"/>
    <col min="12119" max="12119" width="15.375" bestFit="1" customWidth="1"/>
    <col min="12120" max="12120" width="17.375" bestFit="1" customWidth="1"/>
    <col min="12121" max="12121" width="15.875" bestFit="1" customWidth="1"/>
    <col min="12122" max="12122" width="15.5" bestFit="1" customWidth="1"/>
    <col min="12123" max="12123" width="15.375" bestFit="1" customWidth="1"/>
    <col min="12124" max="12124" width="17.375" bestFit="1" customWidth="1"/>
    <col min="12125" max="12125" width="15.875" bestFit="1" customWidth="1"/>
    <col min="12126" max="12126" width="15.5" bestFit="1" customWidth="1"/>
    <col min="12127" max="12127" width="15.375" bestFit="1" customWidth="1"/>
    <col min="12128" max="12128" width="17.375" bestFit="1" customWidth="1"/>
    <col min="12129" max="12129" width="15.875" bestFit="1" customWidth="1"/>
    <col min="12130" max="12130" width="15.5" bestFit="1" customWidth="1"/>
    <col min="12131" max="12131" width="15.375" bestFit="1" customWidth="1"/>
    <col min="12132" max="12132" width="17.375" bestFit="1" customWidth="1"/>
    <col min="12133" max="12133" width="15.875" bestFit="1" customWidth="1"/>
    <col min="12134" max="12134" width="15.5" bestFit="1" customWidth="1"/>
    <col min="12135" max="12135" width="15.375" bestFit="1" customWidth="1"/>
    <col min="12136" max="12136" width="17.375" bestFit="1" customWidth="1"/>
    <col min="12137" max="12137" width="15.875" bestFit="1" customWidth="1"/>
    <col min="12138" max="12138" width="15.5" bestFit="1" customWidth="1"/>
    <col min="12139" max="12139" width="15.375" bestFit="1" customWidth="1"/>
    <col min="12140" max="12140" width="17.375" bestFit="1" customWidth="1"/>
    <col min="12141" max="12141" width="15.875" bestFit="1" customWidth="1"/>
    <col min="12142" max="12142" width="15.5" bestFit="1" customWidth="1"/>
    <col min="12143" max="12143" width="15.375" bestFit="1" customWidth="1"/>
    <col min="12144" max="12144" width="17.375" bestFit="1" customWidth="1"/>
    <col min="12145" max="12145" width="15.875" bestFit="1" customWidth="1"/>
    <col min="12146" max="12146" width="15.5" bestFit="1" customWidth="1"/>
    <col min="12147" max="12147" width="15.375" bestFit="1" customWidth="1"/>
    <col min="12148" max="12148" width="17.375" bestFit="1" customWidth="1"/>
    <col min="12149" max="12149" width="15.875" bestFit="1" customWidth="1"/>
    <col min="12150" max="12150" width="15.5" bestFit="1" customWidth="1"/>
    <col min="12151" max="12151" width="15.375" bestFit="1" customWidth="1"/>
    <col min="12152" max="12152" width="17.375" bestFit="1" customWidth="1"/>
    <col min="12153" max="12153" width="15.875" bestFit="1" customWidth="1"/>
    <col min="12154" max="12154" width="15.5" bestFit="1" customWidth="1"/>
    <col min="12155" max="12155" width="15.375" bestFit="1" customWidth="1"/>
    <col min="12156" max="12156" width="17.375" bestFit="1" customWidth="1"/>
    <col min="12157" max="12157" width="15.875" bestFit="1" customWidth="1"/>
    <col min="12158" max="12158" width="15.5" bestFit="1" customWidth="1"/>
    <col min="12159" max="12159" width="15.375" bestFit="1" customWidth="1"/>
    <col min="12160" max="12160" width="17.375" bestFit="1" customWidth="1"/>
    <col min="12161" max="12161" width="15.875" bestFit="1" customWidth="1"/>
    <col min="12162" max="12162" width="15.5" bestFit="1" customWidth="1"/>
    <col min="12163" max="12163" width="15.375" bestFit="1" customWidth="1"/>
    <col min="12164" max="12164" width="17.375" bestFit="1" customWidth="1"/>
    <col min="12165" max="12165" width="15.875" bestFit="1" customWidth="1"/>
    <col min="12166" max="12166" width="15.5" bestFit="1" customWidth="1"/>
    <col min="12167" max="12167" width="15.375" bestFit="1" customWidth="1"/>
    <col min="12168" max="12168" width="17.375" bestFit="1" customWidth="1"/>
    <col min="12169" max="12169" width="15.875" bestFit="1" customWidth="1"/>
    <col min="12170" max="12170" width="15.5" bestFit="1" customWidth="1"/>
    <col min="12171" max="12171" width="15.375" bestFit="1" customWidth="1"/>
    <col min="12172" max="12172" width="17.375" bestFit="1" customWidth="1"/>
    <col min="12173" max="12173" width="15.875" bestFit="1" customWidth="1"/>
    <col min="12174" max="12174" width="15.5" bestFit="1" customWidth="1"/>
    <col min="12175" max="12175" width="15.375" bestFit="1" customWidth="1"/>
    <col min="12176" max="12176" width="17.375" bestFit="1" customWidth="1"/>
    <col min="12177" max="12177" width="15.875" bestFit="1" customWidth="1"/>
    <col min="12178" max="12178" width="15.5" bestFit="1" customWidth="1"/>
    <col min="12179" max="12179" width="15.375" bestFit="1" customWidth="1"/>
    <col min="12180" max="12180" width="17.375" bestFit="1" customWidth="1"/>
    <col min="12181" max="12181" width="15.875" bestFit="1" customWidth="1"/>
    <col min="12182" max="12182" width="15.5" bestFit="1" customWidth="1"/>
    <col min="12183" max="12183" width="15.375" bestFit="1" customWidth="1"/>
    <col min="12184" max="12184" width="17.375" bestFit="1" customWidth="1"/>
    <col min="12185" max="12185" width="15.875" bestFit="1" customWidth="1"/>
    <col min="12186" max="12186" width="15.5" bestFit="1" customWidth="1"/>
    <col min="12187" max="12187" width="15.375" bestFit="1" customWidth="1"/>
    <col min="12188" max="12188" width="17.375" bestFit="1" customWidth="1"/>
    <col min="12189" max="12189" width="15.875" bestFit="1" customWidth="1"/>
    <col min="12190" max="12190" width="15.5" bestFit="1" customWidth="1"/>
    <col min="12191" max="12191" width="15.375" bestFit="1" customWidth="1"/>
    <col min="12192" max="12192" width="17.375" bestFit="1" customWidth="1"/>
    <col min="12193" max="12193" width="15.875" bestFit="1" customWidth="1"/>
    <col min="12194" max="12194" width="15.5" bestFit="1" customWidth="1"/>
    <col min="12195" max="12195" width="15.375" bestFit="1" customWidth="1"/>
    <col min="12196" max="12196" width="17.375" bestFit="1" customWidth="1"/>
    <col min="12197" max="12197" width="15.875" bestFit="1" customWidth="1"/>
    <col min="12198" max="12198" width="15.5" bestFit="1" customWidth="1"/>
    <col min="12199" max="12199" width="15.375" bestFit="1" customWidth="1"/>
    <col min="12200" max="12200" width="17.375" bestFit="1" customWidth="1"/>
    <col min="12201" max="12201" width="15.875" bestFit="1" customWidth="1"/>
    <col min="12202" max="12202" width="15.5" bestFit="1" customWidth="1"/>
    <col min="12203" max="12203" width="15.375" bestFit="1" customWidth="1"/>
    <col min="12204" max="12204" width="17.375" bestFit="1" customWidth="1"/>
    <col min="12205" max="12205" width="15.875" bestFit="1" customWidth="1"/>
    <col min="12206" max="12206" width="15.5" bestFit="1" customWidth="1"/>
    <col min="12207" max="12207" width="15.375" bestFit="1" customWidth="1"/>
    <col min="12208" max="12208" width="17.375" bestFit="1" customWidth="1"/>
    <col min="12209" max="12209" width="15.875" bestFit="1" customWidth="1"/>
    <col min="12210" max="12210" width="15.5" bestFit="1" customWidth="1"/>
    <col min="12211" max="12211" width="15.375" bestFit="1" customWidth="1"/>
    <col min="12212" max="12212" width="17.375" bestFit="1" customWidth="1"/>
    <col min="12213" max="12213" width="15.875" bestFit="1" customWidth="1"/>
    <col min="12214" max="12214" width="15.5" bestFit="1" customWidth="1"/>
    <col min="12215" max="12215" width="15.375" bestFit="1" customWidth="1"/>
    <col min="12216" max="12216" width="17.375" bestFit="1" customWidth="1"/>
    <col min="12217" max="12217" width="15.875" bestFit="1" customWidth="1"/>
    <col min="12218" max="12218" width="15.5" bestFit="1" customWidth="1"/>
    <col min="12219" max="12219" width="15.375" bestFit="1" customWidth="1"/>
    <col min="12220" max="12220" width="17.375" bestFit="1" customWidth="1"/>
    <col min="12221" max="12221" width="15.875" bestFit="1" customWidth="1"/>
    <col min="12222" max="12222" width="15.5" bestFit="1" customWidth="1"/>
    <col min="12223" max="12223" width="15.375" bestFit="1" customWidth="1"/>
    <col min="12224" max="12224" width="17.375" bestFit="1" customWidth="1"/>
    <col min="12225" max="12225" width="15.875" bestFit="1" customWidth="1"/>
    <col min="12226" max="12226" width="15.5" bestFit="1" customWidth="1"/>
    <col min="12227" max="12227" width="15.375" bestFit="1" customWidth="1"/>
    <col min="12228" max="12228" width="17.375" bestFit="1" customWidth="1"/>
    <col min="12229" max="12229" width="15.875" bestFit="1" customWidth="1"/>
    <col min="12230" max="12230" width="15.5" bestFit="1" customWidth="1"/>
    <col min="12231" max="12231" width="15.375" bestFit="1" customWidth="1"/>
    <col min="12232" max="12232" width="17.375" bestFit="1" customWidth="1"/>
    <col min="12233" max="12233" width="15.875" bestFit="1" customWidth="1"/>
    <col min="12234" max="12234" width="15.5" bestFit="1" customWidth="1"/>
    <col min="12235" max="12235" width="15.375" bestFit="1" customWidth="1"/>
    <col min="12236" max="12236" width="17.375" bestFit="1" customWidth="1"/>
    <col min="12237" max="12237" width="15.875" bestFit="1" customWidth="1"/>
    <col min="12238" max="12238" width="15.5" bestFit="1" customWidth="1"/>
    <col min="12239" max="12239" width="15.375" bestFit="1" customWidth="1"/>
    <col min="12240" max="12240" width="17.375" bestFit="1" customWidth="1"/>
    <col min="12241" max="12241" width="15.875" bestFit="1" customWidth="1"/>
    <col min="12242" max="12242" width="15.5" bestFit="1" customWidth="1"/>
    <col min="12243" max="12243" width="15.375" bestFit="1" customWidth="1"/>
    <col min="12244" max="12244" width="17.375" bestFit="1" customWidth="1"/>
    <col min="12245" max="12245" width="15.875" bestFit="1" customWidth="1"/>
    <col min="12246" max="12246" width="15.5" bestFit="1" customWidth="1"/>
    <col min="12247" max="12247" width="15.375" bestFit="1" customWidth="1"/>
    <col min="12248" max="12248" width="17.375" bestFit="1" customWidth="1"/>
    <col min="12249" max="12249" width="15.875" bestFit="1" customWidth="1"/>
    <col min="12250" max="12250" width="15.5" bestFit="1" customWidth="1"/>
    <col min="12251" max="12251" width="15.375" bestFit="1" customWidth="1"/>
    <col min="12252" max="12252" width="17.375" bestFit="1" customWidth="1"/>
    <col min="12253" max="12253" width="15.875" bestFit="1" customWidth="1"/>
    <col min="12254" max="12254" width="15.5" bestFit="1" customWidth="1"/>
    <col min="12255" max="12255" width="15.375" bestFit="1" customWidth="1"/>
    <col min="12256" max="12256" width="17.375" bestFit="1" customWidth="1"/>
    <col min="12257" max="12257" width="15.875" bestFit="1" customWidth="1"/>
    <col min="12258" max="12258" width="15.5" bestFit="1" customWidth="1"/>
    <col min="12259" max="12259" width="15.375" bestFit="1" customWidth="1"/>
    <col min="12260" max="12260" width="17.375" bestFit="1" customWidth="1"/>
    <col min="12261" max="12261" width="15.875" bestFit="1" customWidth="1"/>
    <col min="12262" max="12262" width="15.5" bestFit="1" customWidth="1"/>
    <col min="12263" max="12263" width="15.375" bestFit="1" customWidth="1"/>
    <col min="12264" max="12264" width="17.375" bestFit="1" customWidth="1"/>
    <col min="12265" max="12265" width="15.875" bestFit="1" customWidth="1"/>
    <col min="12266" max="12266" width="15.5" bestFit="1" customWidth="1"/>
    <col min="12267" max="12267" width="15.375" bestFit="1" customWidth="1"/>
    <col min="12268" max="12268" width="17.375" bestFit="1" customWidth="1"/>
    <col min="12269" max="12269" width="15.875" bestFit="1" customWidth="1"/>
    <col min="12270" max="12270" width="15.5" bestFit="1" customWidth="1"/>
    <col min="12271" max="12271" width="15.375" bestFit="1" customWidth="1"/>
    <col min="12272" max="12272" width="17.375" bestFit="1" customWidth="1"/>
    <col min="12273" max="12273" width="15.875" bestFit="1" customWidth="1"/>
    <col min="12274" max="12274" width="15.5" bestFit="1" customWidth="1"/>
    <col min="12275" max="12275" width="15.375" bestFit="1" customWidth="1"/>
    <col min="12276" max="12276" width="17.375" bestFit="1" customWidth="1"/>
    <col min="12277" max="12277" width="15.875" bestFit="1" customWidth="1"/>
    <col min="12278" max="12278" width="15.5" bestFit="1" customWidth="1"/>
    <col min="12279" max="12279" width="15.375" bestFit="1" customWidth="1"/>
    <col min="12280" max="12280" width="17.375" bestFit="1" customWidth="1"/>
    <col min="12281" max="12281" width="15.875" bestFit="1" customWidth="1"/>
    <col min="12282" max="12282" width="15.5" bestFit="1" customWidth="1"/>
    <col min="12283" max="12283" width="15.375" bestFit="1" customWidth="1"/>
    <col min="12284" max="12284" width="17.375" bestFit="1" customWidth="1"/>
    <col min="12285" max="12285" width="15.875" bestFit="1" customWidth="1"/>
    <col min="12286" max="12286" width="15.5" bestFit="1" customWidth="1"/>
    <col min="12287" max="12287" width="15.375" bestFit="1" customWidth="1"/>
    <col min="12288" max="12288" width="17.375" bestFit="1" customWidth="1"/>
    <col min="12289" max="12289" width="15.875" bestFit="1" customWidth="1"/>
    <col min="12290" max="12290" width="15.5" bestFit="1" customWidth="1"/>
    <col min="12291" max="12291" width="15.375" bestFit="1" customWidth="1"/>
    <col min="12292" max="12292" width="17.375" bestFit="1" customWidth="1"/>
    <col min="12293" max="12293" width="15.875" bestFit="1" customWidth="1"/>
    <col min="12294" max="12294" width="15.5" bestFit="1" customWidth="1"/>
    <col min="12295" max="12295" width="15.375" bestFit="1" customWidth="1"/>
    <col min="12296" max="12296" width="17.375" bestFit="1" customWidth="1"/>
    <col min="12297" max="12297" width="15.875" bestFit="1" customWidth="1"/>
    <col min="12298" max="12298" width="15.5" bestFit="1" customWidth="1"/>
    <col min="12299" max="12299" width="15.375" bestFit="1" customWidth="1"/>
    <col min="12300" max="12300" width="17.375" bestFit="1" customWidth="1"/>
    <col min="12301" max="12301" width="15.875" bestFit="1" customWidth="1"/>
    <col min="12302" max="12302" width="15.5" bestFit="1" customWidth="1"/>
    <col min="12303" max="12303" width="15.375" bestFit="1" customWidth="1"/>
    <col min="12304" max="12304" width="17.375" bestFit="1" customWidth="1"/>
    <col min="12305" max="12305" width="15.875" bestFit="1" customWidth="1"/>
    <col min="12306" max="12306" width="15.5" bestFit="1" customWidth="1"/>
    <col min="12307" max="12307" width="15.375" bestFit="1" customWidth="1"/>
    <col min="12308" max="12308" width="17.375" bestFit="1" customWidth="1"/>
    <col min="12309" max="12309" width="15.875" bestFit="1" customWidth="1"/>
    <col min="12310" max="12310" width="15.5" bestFit="1" customWidth="1"/>
    <col min="12311" max="12311" width="15.375" bestFit="1" customWidth="1"/>
    <col min="12312" max="12312" width="17.375" bestFit="1" customWidth="1"/>
    <col min="12313" max="12313" width="15.875" bestFit="1" customWidth="1"/>
    <col min="12314" max="12314" width="15.5" bestFit="1" customWidth="1"/>
    <col min="12315" max="12315" width="15.375" bestFit="1" customWidth="1"/>
    <col min="12316" max="12316" width="17.375" bestFit="1" customWidth="1"/>
    <col min="12317" max="12317" width="15.875" bestFit="1" customWidth="1"/>
    <col min="12318" max="12318" width="15.5" bestFit="1" customWidth="1"/>
    <col min="12319" max="12319" width="15.375" bestFit="1" customWidth="1"/>
    <col min="12320" max="12320" width="17.375" bestFit="1" customWidth="1"/>
    <col min="12321" max="12321" width="15.875" bestFit="1" customWidth="1"/>
    <col min="12322" max="12322" width="15.5" bestFit="1" customWidth="1"/>
    <col min="12323" max="12323" width="15.375" bestFit="1" customWidth="1"/>
    <col min="12324" max="12324" width="17.375" bestFit="1" customWidth="1"/>
    <col min="12325" max="12325" width="15.875" bestFit="1" customWidth="1"/>
    <col min="12326" max="12326" width="15.5" bestFit="1" customWidth="1"/>
    <col min="12327" max="12327" width="15.375" bestFit="1" customWidth="1"/>
    <col min="12328" max="12328" width="17.375" bestFit="1" customWidth="1"/>
    <col min="12329" max="12329" width="15.875" bestFit="1" customWidth="1"/>
    <col min="12330" max="12330" width="15.5" bestFit="1" customWidth="1"/>
    <col min="12331" max="12331" width="15.375" bestFit="1" customWidth="1"/>
    <col min="12332" max="12332" width="17.375" bestFit="1" customWidth="1"/>
    <col min="12333" max="12333" width="15.875" bestFit="1" customWidth="1"/>
    <col min="12334" max="12334" width="15.5" bestFit="1" customWidth="1"/>
    <col min="12335" max="12335" width="15.375" bestFit="1" customWidth="1"/>
    <col min="12336" max="12336" width="17.375" bestFit="1" customWidth="1"/>
    <col min="12337" max="12337" width="15.875" bestFit="1" customWidth="1"/>
    <col min="12338" max="12338" width="15.5" bestFit="1" customWidth="1"/>
    <col min="12339" max="12339" width="15.375" bestFit="1" customWidth="1"/>
    <col min="12340" max="12340" width="17.375" bestFit="1" customWidth="1"/>
    <col min="12341" max="12341" width="15.875" bestFit="1" customWidth="1"/>
    <col min="12342" max="12342" width="15.5" bestFit="1" customWidth="1"/>
    <col min="12343" max="12343" width="15.375" bestFit="1" customWidth="1"/>
    <col min="12344" max="12344" width="17.375" bestFit="1" customWidth="1"/>
    <col min="12345" max="12345" width="15.875" bestFit="1" customWidth="1"/>
    <col min="12346" max="12346" width="15.5" bestFit="1" customWidth="1"/>
    <col min="12347" max="12347" width="15.375" bestFit="1" customWidth="1"/>
    <col min="12348" max="12348" width="17.375" bestFit="1" customWidth="1"/>
    <col min="12349" max="12349" width="15.875" bestFit="1" customWidth="1"/>
    <col min="12350" max="12350" width="15.5" bestFit="1" customWidth="1"/>
    <col min="12351" max="12351" width="15.375" bestFit="1" customWidth="1"/>
    <col min="12352" max="12352" width="17.375" bestFit="1" customWidth="1"/>
    <col min="12353" max="12353" width="15.875" bestFit="1" customWidth="1"/>
    <col min="12354" max="12354" width="15.5" bestFit="1" customWidth="1"/>
    <col min="12355" max="12355" width="15.375" bestFit="1" customWidth="1"/>
    <col min="12356" max="12356" width="17.375" bestFit="1" customWidth="1"/>
    <col min="12357" max="12357" width="15.875" bestFit="1" customWidth="1"/>
    <col min="12358" max="12358" width="15.5" bestFit="1" customWidth="1"/>
    <col min="12359" max="12359" width="15.375" bestFit="1" customWidth="1"/>
    <col min="12360" max="12360" width="17.375" bestFit="1" customWidth="1"/>
    <col min="12361" max="12361" width="15.875" bestFit="1" customWidth="1"/>
    <col min="12362" max="12362" width="15.5" bestFit="1" customWidth="1"/>
    <col min="12363" max="12363" width="15.375" bestFit="1" customWidth="1"/>
    <col min="12364" max="12364" width="17.375" bestFit="1" customWidth="1"/>
    <col min="12365" max="12365" width="15.875" bestFit="1" customWidth="1"/>
    <col min="12366" max="12366" width="15.5" bestFit="1" customWidth="1"/>
    <col min="12367" max="12367" width="15.375" bestFit="1" customWidth="1"/>
    <col min="12368" max="12368" width="17.375" bestFit="1" customWidth="1"/>
    <col min="12369" max="12369" width="15.875" bestFit="1" customWidth="1"/>
    <col min="12370" max="12370" width="15.5" bestFit="1" customWidth="1"/>
    <col min="12371" max="12371" width="15.375" bestFit="1" customWidth="1"/>
    <col min="12372" max="12372" width="17.375" bestFit="1" customWidth="1"/>
    <col min="12373" max="12373" width="15.875" bestFit="1" customWidth="1"/>
    <col min="12374" max="12374" width="15.5" bestFit="1" customWidth="1"/>
    <col min="12375" max="12375" width="15.375" bestFit="1" customWidth="1"/>
    <col min="12376" max="12376" width="17.375" bestFit="1" customWidth="1"/>
    <col min="12377" max="12377" width="15.875" bestFit="1" customWidth="1"/>
    <col min="12378" max="12378" width="15.5" bestFit="1" customWidth="1"/>
    <col min="12379" max="12379" width="15.375" bestFit="1" customWidth="1"/>
    <col min="12380" max="12380" width="17.375" bestFit="1" customWidth="1"/>
    <col min="12381" max="12381" width="15.875" bestFit="1" customWidth="1"/>
    <col min="12382" max="12382" width="15.5" bestFit="1" customWidth="1"/>
    <col min="12383" max="12383" width="15.375" bestFit="1" customWidth="1"/>
    <col min="12384" max="12384" width="17.375" bestFit="1" customWidth="1"/>
    <col min="12385" max="12385" width="15.875" bestFit="1" customWidth="1"/>
    <col min="12386" max="12386" width="15.5" bestFit="1" customWidth="1"/>
    <col min="12387" max="12387" width="15.375" bestFit="1" customWidth="1"/>
    <col min="12388" max="12388" width="17.375" bestFit="1" customWidth="1"/>
    <col min="12389" max="12389" width="15.875" bestFit="1" customWidth="1"/>
    <col min="12390" max="12390" width="15.5" bestFit="1" customWidth="1"/>
    <col min="12391" max="12391" width="15.375" bestFit="1" customWidth="1"/>
    <col min="12392" max="12392" width="17.375" bestFit="1" customWidth="1"/>
    <col min="12393" max="12393" width="15.875" bestFit="1" customWidth="1"/>
    <col min="12394" max="12394" width="15.5" bestFit="1" customWidth="1"/>
    <col min="12395" max="12395" width="15.375" bestFit="1" customWidth="1"/>
    <col min="12396" max="12396" width="17.375" bestFit="1" customWidth="1"/>
    <col min="12397" max="12397" width="15.875" bestFit="1" customWidth="1"/>
    <col min="12398" max="12398" width="15.5" bestFit="1" customWidth="1"/>
    <col min="12399" max="12399" width="15.375" bestFit="1" customWidth="1"/>
    <col min="12400" max="12400" width="17.375" bestFit="1" customWidth="1"/>
    <col min="12401" max="12401" width="15.875" bestFit="1" customWidth="1"/>
    <col min="12402" max="12402" width="15.5" bestFit="1" customWidth="1"/>
    <col min="12403" max="12403" width="15.375" bestFit="1" customWidth="1"/>
    <col min="12404" max="12404" width="17.375" bestFit="1" customWidth="1"/>
    <col min="12405" max="12405" width="15.875" bestFit="1" customWidth="1"/>
    <col min="12406" max="12406" width="15.5" bestFit="1" customWidth="1"/>
    <col min="12407" max="12407" width="15.375" bestFit="1" customWidth="1"/>
    <col min="12408" max="12408" width="17.375" bestFit="1" customWidth="1"/>
    <col min="12409" max="12409" width="15.875" bestFit="1" customWidth="1"/>
    <col min="12410" max="12410" width="15.5" bestFit="1" customWidth="1"/>
    <col min="12411" max="12411" width="15.375" bestFit="1" customWidth="1"/>
    <col min="12412" max="12412" width="17.375" bestFit="1" customWidth="1"/>
    <col min="12413" max="12413" width="15.875" bestFit="1" customWidth="1"/>
    <col min="12414" max="12414" width="15.5" bestFit="1" customWidth="1"/>
    <col min="12415" max="12415" width="15.375" bestFit="1" customWidth="1"/>
    <col min="12416" max="12416" width="17.375" bestFit="1" customWidth="1"/>
    <col min="12417" max="12417" width="15.875" bestFit="1" customWidth="1"/>
    <col min="12418" max="12418" width="15.5" bestFit="1" customWidth="1"/>
    <col min="12419" max="12419" width="15.375" bestFit="1" customWidth="1"/>
    <col min="12420" max="12420" width="17.375" bestFit="1" customWidth="1"/>
    <col min="12421" max="12421" width="15.875" bestFit="1" customWidth="1"/>
    <col min="12422" max="12422" width="15.5" bestFit="1" customWidth="1"/>
    <col min="12423" max="12423" width="15.375" bestFit="1" customWidth="1"/>
    <col min="12424" max="12424" width="17.375" bestFit="1" customWidth="1"/>
    <col min="12425" max="12425" width="15.875" bestFit="1" customWidth="1"/>
    <col min="12426" max="12426" width="15.5" bestFit="1" customWidth="1"/>
    <col min="12427" max="12427" width="15.375" bestFit="1" customWidth="1"/>
    <col min="12428" max="12428" width="17.375" bestFit="1" customWidth="1"/>
    <col min="12429" max="12429" width="15.875" bestFit="1" customWidth="1"/>
    <col min="12430" max="12430" width="15.5" bestFit="1" customWidth="1"/>
    <col min="12431" max="12431" width="15.375" bestFit="1" customWidth="1"/>
    <col min="12432" max="12432" width="17.375" bestFit="1" customWidth="1"/>
    <col min="12433" max="12433" width="15.875" bestFit="1" customWidth="1"/>
    <col min="12434" max="12434" width="15.5" bestFit="1" customWidth="1"/>
    <col min="12435" max="12435" width="15.375" bestFit="1" customWidth="1"/>
    <col min="12436" max="12436" width="17.375" bestFit="1" customWidth="1"/>
    <col min="12437" max="12437" width="15.875" bestFit="1" customWidth="1"/>
    <col min="12438" max="12438" width="15.5" bestFit="1" customWidth="1"/>
    <col min="12439" max="12439" width="15.375" bestFit="1" customWidth="1"/>
    <col min="12440" max="12440" width="17.375" bestFit="1" customWidth="1"/>
    <col min="12441" max="12441" width="15.875" bestFit="1" customWidth="1"/>
    <col min="12442" max="12442" width="15.5" bestFit="1" customWidth="1"/>
    <col min="12443" max="12443" width="15.375" bestFit="1" customWidth="1"/>
    <col min="12444" max="12444" width="17.375" bestFit="1" customWidth="1"/>
    <col min="12445" max="12445" width="15.875" bestFit="1" customWidth="1"/>
    <col min="12446" max="12446" width="15.5" bestFit="1" customWidth="1"/>
    <col min="12447" max="12447" width="15.375" bestFit="1" customWidth="1"/>
    <col min="12448" max="12448" width="17.375" bestFit="1" customWidth="1"/>
    <col min="12449" max="12449" width="15.875" bestFit="1" customWidth="1"/>
    <col min="12450" max="12450" width="15.5" bestFit="1" customWidth="1"/>
    <col min="12451" max="12451" width="15.375" bestFit="1" customWidth="1"/>
    <col min="12452" max="12452" width="17.375" bestFit="1" customWidth="1"/>
    <col min="12453" max="12453" width="15.875" bestFit="1" customWidth="1"/>
    <col min="12454" max="12454" width="15.5" bestFit="1" customWidth="1"/>
    <col min="12455" max="12455" width="15.375" bestFit="1" customWidth="1"/>
    <col min="12456" max="12456" width="17.375" bestFit="1" customWidth="1"/>
    <col min="12457" max="12457" width="15.875" bestFit="1" customWidth="1"/>
    <col min="12458" max="12458" width="15.5" bestFit="1" customWidth="1"/>
    <col min="12459" max="12459" width="15.375" bestFit="1" customWidth="1"/>
    <col min="12460" max="12460" width="17.375" bestFit="1" customWidth="1"/>
    <col min="12461" max="12461" width="15.875" bestFit="1" customWidth="1"/>
    <col min="12462" max="12462" width="15.5" bestFit="1" customWidth="1"/>
    <col min="12463" max="12463" width="15.375" bestFit="1" customWidth="1"/>
    <col min="12464" max="12464" width="17.375" bestFit="1" customWidth="1"/>
    <col min="12465" max="12465" width="15.875" bestFit="1" customWidth="1"/>
    <col min="12466" max="12466" width="15.5" bestFit="1" customWidth="1"/>
    <col min="12467" max="12467" width="15.375" bestFit="1" customWidth="1"/>
    <col min="12468" max="12468" width="17.375" bestFit="1" customWidth="1"/>
    <col min="12469" max="12469" width="15.875" bestFit="1" customWidth="1"/>
    <col min="12470" max="12470" width="15.5" bestFit="1" customWidth="1"/>
    <col min="12471" max="12471" width="15.375" bestFit="1" customWidth="1"/>
    <col min="12472" max="12472" width="17.375" bestFit="1" customWidth="1"/>
    <col min="12473" max="12473" width="15.875" bestFit="1" customWidth="1"/>
    <col min="12474" max="12474" width="15.5" bestFit="1" customWidth="1"/>
    <col min="12475" max="12475" width="15.375" bestFit="1" customWidth="1"/>
    <col min="12476" max="12476" width="17.375" bestFit="1" customWidth="1"/>
    <col min="12477" max="12477" width="15.875" bestFit="1" customWidth="1"/>
    <col min="12478" max="12478" width="15.5" bestFit="1" customWidth="1"/>
    <col min="12479" max="12479" width="15.375" bestFit="1" customWidth="1"/>
    <col min="12480" max="12480" width="17.375" bestFit="1" customWidth="1"/>
    <col min="12481" max="12481" width="15.875" bestFit="1" customWidth="1"/>
    <col min="12482" max="12482" width="15.5" bestFit="1" customWidth="1"/>
    <col min="12483" max="12483" width="15.375" bestFit="1" customWidth="1"/>
    <col min="12484" max="12484" width="17.375" bestFit="1" customWidth="1"/>
    <col min="12485" max="12485" width="15.875" bestFit="1" customWidth="1"/>
    <col min="12486" max="12486" width="15.5" bestFit="1" customWidth="1"/>
    <col min="12487" max="12487" width="15.375" bestFit="1" customWidth="1"/>
    <col min="12488" max="12488" width="17.375" bestFit="1" customWidth="1"/>
    <col min="12489" max="12489" width="15.875" bestFit="1" customWidth="1"/>
    <col min="12490" max="12490" width="15.5" bestFit="1" customWidth="1"/>
    <col min="12491" max="12491" width="15.375" bestFit="1" customWidth="1"/>
    <col min="12492" max="12492" width="17.375" bestFit="1" customWidth="1"/>
    <col min="12493" max="12493" width="15.875" bestFit="1" customWidth="1"/>
    <col min="12494" max="12494" width="15.5" bestFit="1" customWidth="1"/>
    <col min="12495" max="12495" width="15.375" bestFit="1" customWidth="1"/>
    <col min="12496" max="12496" width="17.375" bestFit="1" customWidth="1"/>
    <col min="12497" max="12497" width="15.875" bestFit="1" customWidth="1"/>
    <col min="12498" max="12498" width="15.5" bestFit="1" customWidth="1"/>
    <col min="12499" max="12499" width="15.375" bestFit="1" customWidth="1"/>
    <col min="12500" max="12500" width="17.375" bestFit="1" customWidth="1"/>
    <col min="12501" max="12501" width="15.875" bestFit="1" customWidth="1"/>
    <col min="12502" max="12502" width="15.5" bestFit="1" customWidth="1"/>
    <col min="12503" max="12503" width="15.375" bestFit="1" customWidth="1"/>
    <col min="12504" max="12504" width="17.375" bestFit="1" customWidth="1"/>
    <col min="12505" max="12505" width="15.875" bestFit="1" customWidth="1"/>
    <col min="12506" max="12506" width="15.5" bestFit="1" customWidth="1"/>
    <col min="12507" max="12507" width="15.375" bestFit="1" customWidth="1"/>
    <col min="12508" max="12508" width="17.375" bestFit="1" customWidth="1"/>
    <col min="12509" max="12509" width="15.875" bestFit="1" customWidth="1"/>
    <col min="12510" max="12510" width="15.5" bestFit="1" customWidth="1"/>
    <col min="12511" max="12511" width="15.375" bestFit="1" customWidth="1"/>
    <col min="12512" max="12512" width="17.375" bestFit="1" customWidth="1"/>
    <col min="12513" max="12513" width="15.875" bestFit="1" customWidth="1"/>
    <col min="12514" max="12514" width="15.5" bestFit="1" customWidth="1"/>
    <col min="12515" max="12515" width="15.375" bestFit="1" customWidth="1"/>
    <col min="12516" max="12516" width="17.375" bestFit="1" customWidth="1"/>
    <col min="12517" max="12517" width="15.875" bestFit="1" customWidth="1"/>
    <col min="12518" max="12518" width="15.5" bestFit="1" customWidth="1"/>
    <col min="12519" max="12519" width="15.375" bestFit="1" customWidth="1"/>
    <col min="12520" max="12520" width="17.375" bestFit="1" customWidth="1"/>
    <col min="12521" max="12521" width="15.875" bestFit="1" customWidth="1"/>
    <col min="12522" max="12522" width="15.5" bestFit="1" customWidth="1"/>
    <col min="12523" max="12523" width="15.375" bestFit="1" customWidth="1"/>
    <col min="12524" max="12524" width="17.375" bestFit="1" customWidth="1"/>
    <col min="12525" max="12525" width="15.875" bestFit="1" customWidth="1"/>
    <col min="12526" max="12526" width="15.5" bestFit="1" customWidth="1"/>
    <col min="12527" max="12527" width="15.375" bestFit="1" customWidth="1"/>
    <col min="12528" max="12528" width="17.375" bestFit="1" customWidth="1"/>
    <col min="12529" max="12529" width="15.875" bestFit="1" customWidth="1"/>
    <col min="12530" max="12530" width="15.5" bestFit="1" customWidth="1"/>
    <col min="12531" max="12531" width="15.375" bestFit="1" customWidth="1"/>
    <col min="12532" max="12532" width="17.375" bestFit="1" customWidth="1"/>
    <col min="12533" max="12533" width="15.875" bestFit="1" customWidth="1"/>
    <col min="12534" max="12534" width="15.5" bestFit="1" customWidth="1"/>
    <col min="12535" max="12535" width="15.375" bestFit="1" customWidth="1"/>
    <col min="12536" max="12536" width="17.375" bestFit="1" customWidth="1"/>
    <col min="12537" max="12537" width="15.875" bestFit="1" customWidth="1"/>
    <col min="12538" max="12538" width="15.5" bestFit="1" customWidth="1"/>
    <col min="12539" max="12539" width="15.375" bestFit="1" customWidth="1"/>
    <col min="12540" max="12540" width="17.375" bestFit="1" customWidth="1"/>
    <col min="12541" max="12541" width="15.875" bestFit="1" customWidth="1"/>
    <col min="12542" max="12542" width="15.5" bestFit="1" customWidth="1"/>
    <col min="12543" max="12543" width="15.375" bestFit="1" customWidth="1"/>
    <col min="12544" max="12544" width="17.375" bestFit="1" customWidth="1"/>
    <col min="12545" max="12545" width="15.875" bestFit="1" customWidth="1"/>
    <col min="12546" max="12546" width="15.5" bestFit="1" customWidth="1"/>
    <col min="12547" max="12547" width="15.375" bestFit="1" customWidth="1"/>
    <col min="12548" max="12548" width="17.375" bestFit="1" customWidth="1"/>
    <col min="12549" max="12549" width="15.875" bestFit="1" customWidth="1"/>
    <col min="12550" max="12550" width="15.5" bestFit="1" customWidth="1"/>
    <col min="12551" max="12551" width="15.375" bestFit="1" customWidth="1"/>
    <col min="12552" max="12552" width="17.375" bestFit="1" customWidth="1"/>
    <col min="12553" max="12553" width="15.875" bestFit="1" customWidth="1"/>
    <col min="12554" max="12554" width="15.5" bestFit="1" customWidth="1"/>
    <col min="12555" max="12555" width="15.375" bestFit="1" customWidth="1"/>
    <col min="12556" max="12556" width="17.375" bestFit="1" customWidth="1"/>
    <col min="12557" max="12557" width="15.875" bestFit="1" customWidth="1"/>
    <col min="12558" max="12558" width="15.5" bestFit="1" customWidth="1"/>
    <col min="12559" max="12559" width="15.375" bestFit="1" customWidth="1"/>
    <col min="12560" max="12560" width="17.375" bestFit="1" customWidth="1"/>
    <col min="12561" max="12561" width="15.875" bestFit="1" customWidth="1"/>
    <col min="12562" max="12562" width="15.5" bestFit="1" customWidth="1"/>
    <col min="12563" max="12563" width="15.375" bestFit="1" customWidth="1"/>
    <col min="12564" max="12564" width="17.375" bestFit="1" customWidth="1"/>
    <col min="12565" max="12565" width="15.875" bestFit="1" customWidth="1"/>
    <col min="12566" max="12566" width="15.5" bestFit="1" customWidth="1"/>
    <col min="12567" max="12567" width="15.375" bestFit="1" customWidth="1"/>
    <col min="12568" max="12568" width="17.375" bestFit="1" customWidth="1"/>
    <col min="12569" max="12569" width="15.875" bestFit="1" customWidth="1"/>
    <col min="12570" max="12570" width="15.5" bestFit="1" customWidth="1"/>
    <col min="12571" max="12571" width="15.375" bestFit="1" customWidth="1"/>
    <col min="12572" max="12572" width="17.375" bestFit="1" customWidth="1"/>
    <col min="12573" max="12573" width="15.875" bestFit="1" customWidth="1"/>
    <col min="12574" max="12574" width="15.5" bestFit="1" customWidth="1"/>
    <col min="12575" max="12575" width="15.375" bestFit="1" customWidth="1"/>
    <col min="12576" max="12576" width="17.375" bestFit="1" customWidth="1"/>
    <col min="12577" max="12577" width="15.875" bestFit="1" customWidth="1"/>
    <col min="12578" max="12578" width="15.5" bestFit="1" customWidth="1"/>
    <col min="12579" max="12579" width="15.375" bestFit="1" customWidth="1"/>
    <col min="12580" max="12580" width="17.375" bestFit="1" customWidth="1"/>
    <col min="12581" max="12581" width="15.875" bestFit="1" customWidth="1"/>
    <col min="12582" max="12582" width="15.5" bestFit="1" customWidth="1"/>
    <col min="12583" max="12583" width="15.375" bestFit="1" customWidth="1"/>
    <col min="12584" max="12584" width="17.375" bestFit="1" customWidth="1"/>
    <col min="12585" max="12585" width="15.875" bestFit="1" customWidth="1"/>
    <col min="12586" max="12586" width="15.5" bestFit="1" customWidth="1"/>
    <col min="12587" max="12587" width="15.375" bestFit="1" customWidth="1"/>
    <col min="12588" max="12588" width="17.375" bestFit="1" customWidth="1"/>
    <col min="12589" max="12589" width="15.875" bestFit="1" customWidth="1"/>
    <col min="12590" max="12590" width="15.5" bestFit="1" customWidth="1"/>
    <col min="12591" max="12591" width="15.375" bestFit="1" customWidth="1"/>
    <col min="12592" max="12592" width="17.375" bestFit="1" customWidth="1"/>
    <col min="12593" max="12593" width="15.875" bestFit="1" customWidth="1"/>
    <col min="12594" max="12594" width="15.5" bestFit="1" customWidth="1"/>
    <col min="12595" max="12595" width="15.375" bestFit="1" customWidth="1"/>
    <col min="12596" max="12596" width="17.375" bestFit="1" customWidth="1"/>
    <col min="12597" max="12597" width="15.875" bestFit="1" customWidth="1"/>
    <col min="12598" max="12598" width="15.5" bestFit="1" customWidth="1"/>
    <col min="12599" max="12599" width="15.375" bestFit="1" customWidth="1"/>
    <col min="12600" max="12600" width="17.375" bestFit="1" customWidth="1"/>
    <col min="12601" max="12601" width="15.875" bestFit="1" customWidth="1"/>
    <col min="12602" max="12602" width="15.5" bestFit="1" customWidth="1"/>
    <col min="12603" max="12603" width="15.375" bestFit="1" customWidth="1"/>
    <col min="12604" max="12604" width="17.375" bestFit="1" customWidth="1"/>
    <col min="12605" max="12605" width="15.875" bestFit="1" customWidth="1"/>
    <col min="12606" max="12606" width="15.5" bestFit="1" customWidth="1"/>
    <col min="12607" max="12607" width="15.375" bestFit="1" customWidth="1"/>
    <col min="12608" max="12608" width="17.375" bestFit="1" customWidth="1"/>
    <col min="12609" max="12609" width="15.875" bestFit="1" customWidth="1"/>
    <col min="12610" max="12610" width="15.5" bestFit="1" customWidth="1"/>
    <col min="12611" max="12611" width="15.375" bestFit="1" customWidth="1"/>
    <col min="12612" max="12612" width="17.375" bestFit="1" customWidth="1"/>
    <col min="12613" max="12613" width="15.875" bestFit="1" customWidth="1"/>
    <col min="12614" max="12614" width="15.5" bestFit="1" customWidth="1"/>
    <col min="12615" max="12615" width="15.375" bestFit="1" customWidth="1"/>
    <col min="12616" max="12616" width="17.375" bestFit="1" customWidth="1"/>
    <col min="12617" max="12617" width="15.875" bestFit="1" customWidth="1"/>
    <col min="12618" max="12618" width="15.5" bestFit="1" customWidth="1"/>
    <col min="12619" max="12619" width="15.375" bestFit="1" customWidth="1"/>
    <col min="12620" max="12620" width="17.375" bestFit="1" customWidth="1"/>
    <col min="12621" max="12621" width="15.875" bestFit="1" customWidth="1"/>
    <col min="12622" max="12622" width="15.5" bestFit="1" customWidth="1"/>
    <col min="12623" max="12623" width="15.375" bestFit="1" customWidth="1"/>
    <col min="12624" max="12624" width="17.375" bestFit="1" customWidth="1"/>
    <col min="12625" max="12625" width="15.875" bestFit="1" customWidth="1"/>
    <col min="12626" max="12626" width="15.5" bestFit="1" customWidth="1"/>
    <col min="12627" max="12627" width="15.375" bestFit="1" customWidth="1"/>
    <col min="12628" max="12628" width="17.375" bestFit="1" customWidth="1"/>
    <col min="12629" max="12629" width="15.875" bestFit="1" customWidth="1"/>
    <col min="12630" max="12630" width="15.5" bestFit="1" customWidth="1"/>
    <col min="12631" max="12631" width="15.375" bestFit="1" customWidth="1"/>
    <col min="12632" max="12632" width="17.375" bestFit="1" customWidth="1"/>
    <col min="12633" max="12633" width="15.875" bestFit="1" customWidth="1"/>
    <col min="12634" max="12634" width="15.5" bestFit="1" customWidth="1"/>
    <col min="12635" max="12635" width="15.375" bestFit="1" customWidth="1"/>
    <col min="12636" max="12636" width="17.375" bestFit="1" customWidth="1"/>
    <col min="12637" max="12637" width="15.875" bestFit="1" customWidth="1"/>
    <col min="12638" max="12638" width="15.5" bestFit="1" customWidth="1"/>
    <col min="12639" max="12639" width="15.375" bestFit="1" customWidth="1"/>
    <col min="12640" max="12640" width="17.375" bestFit="1" customWidth="1"/>
    <col min="12641" max="12641" width="15.875" bestFit="1" customWidth="1"/>
    <col min="12642" max="12642" width="15.5" bestFit="1" customWidth="1"/>
    <col min="12643" max="12643" width="15.375" bestFit="1" customWidth="1"/>
    <col min="12644" max="12644" width="17.375" bestFit="1" customWidth="1"/>
    <col min="12645" max="12645" width="15.875" bestFit="1" customWidth="1"/>
    <col min="12646" max="12646" width="15.5" bestFit="1" customWidth="1"/>
    <col min="12647" max="12647" width="15.375" bestFit="1" customWidth="1"/>
    <col min="12648" max="12648" width="17.375" bestFit="1" customWidth="1"/>
    <col min="12649" max="12649" width="15.875" bestFit="1" customWidth="1"/>
    <col min="12650" max="12650" width="15.5" bestFit="1" customWidth="1"/>
    <col min="12651" max="12651" width="15.375" bestFit="1" customWidth="1"/>
    <col min="12652" max="12652" width="17.375" bestFit="1" customWidth="1"/>
    <col min="12653" max="12653" width="15.875" bestFit="1" customWidth="1"/>
    <col min="12654" max="12654" width="15.5" bestFit="1" customWidth="1"/>
    <col min="12655" max="12655" width="15.375" bestFit="1" customWidth="1"/>
    <col min="12656" max="12656" width="17.375" bestFit="1" customWidth="1"/>
    <col min="12657" max="12657" width="15.875" bestFit="1" customWidth="1"/>
    <col min="12658" max="12658" width="15.5" bestFit="1" customWidth="1"/>
    <col min="12659" max="12659" width="15.375" bestFit="1" customWidth="1"/>
    <col min="12660" max="12660" width="17.375" bestFit="1" customWidth="1"/>
    <col min="12661" max="12661" width="15.875" bestFit="1" customWidth="1"/>
    <col min="12662" max="12662" width="15.5" bestFit="1" customWidth="1"/>
    <col min="12663" max="12663" width="15.375" bestFit="1" customWidth="1"/>
    <col min="12664" max="12664" width="17.375" bestFit="1" customWidth="1"/>
    <col min="12665" max="12665" width="15.875" bestFit="1" customWidth="1"/>
    <col min="12666" max="12666" width="15.5" bestFit="1" customWidth="1"/>
    <col min="12667" max="12667" width="15.375" bestFit="1" customWidth="1"/>
    <col min="12668" max="12668" width="17.375" bestFit="1" customWidth="1"/>
    <col min="12669" max="12669" width="15.875" bestFit="1" customWidth="1"/>
    <col min="12670" max="12670" width="15.5" bestFit="1" customWidth="1"/>
    <col min="12671" max="12671" width="15.375" bestFit="1" customWidth="1"/>
    <col min="12672" max="12672" width="17.375" bestFit="1" customWidth="1"/>
    <col min="12673" max="12673" width="15.875" bestFit="1" customWidth="1"/>
    <col min="12674" max="12674" width="15.5" bestFit="1" customWidth="1"/>
    <col min="12675" max="12675" width="15.375" bestFit="1" customWidth="1"/>
    <col min="12676" max="12676" width="17.375" bestFit="1" customWidth="1"/>
    <col min="12677" max="12677" width="15.875" bestFit="1" customWidth="1"/>
    <col min="12678" max="12678" width="15.5" bestFit="1" customWidth="1"/>
    <col min="12679" max="12679" width="15.375" bestFit="1" customWidth="1"/>
    <col min="12680" max="12680" width="17.375" bestFit="1" customWidth="1"/>
    <col min="12681" max="12681" width="15.875" bestFit="1" customWidth="1"/>
    <col min="12682" max="12682" width="15.5" bestFit="1" customWidth="1"/>
    <col min="12683" max="12683" width="15.375" bestFit="1" customWidth="1"/>
    <col min="12684" max="12684" width="17.375" bestFit="1" customWidth="1"/>
    <col min="12685" max="12685" width="15.875" bestFit="1" customWidth="1"/>
    <col min="12686" max="12686" width="15.5" bestFit="1" customWidth="1"/>
    <col min="12687" max="12687" width="15.375" bestFit="1" customWidth="1"/>
    <col min="12688" max="12688" width="17.375" bestFit="1" customWidth="1"/>
    <col min="12689" max="12689" width="15.875" bestFit="1" customWidth="1"/>
    <col min="12690" max="12690" width="15.5" bestFit="1" customWidth="1"/>
    <col min="12691" max="12691" width="15.375" bestFit="1" customWidth="1"/>
    <col min="12692" max="12692" width="17.375" bestFit="1" customWidth="1"/>
    <col min="12693" max="12693" width="15.875" bestFit="1" customWidth="1"/>
    <col min="12694" max="12694" width="15.5" bestFit="1" customWidth="1"/>
    <col min="12695" max="12695" width="15.375" bestFit="1" customWidth="1"/>
    <col min="12696" max="12696" width="17.375" bestFit="1" customWidth="1"/>
    <col min="12697" max="12697" width="15.875" bestFit="1" customWidth="1"/>
    <col min="12698" max="12698" width="15.5" bestFit="1" customWidth="1"/>
    <col min="12699" max="12699" width="15.375" bestFit="1" customWidth="1"/>
    <col min="12700" max="12700" width="17.375" bestFit="1" customWidth="1"/>
    <col min="12701" max="12701" width="15.875" bestFit="1" customWidth="1"/>
    <col min="12702" max="12702" width="15.5" bestFit="1" customWidth="1"/>
    <col min="12703" max="12703" width="15.375" bestFit="1" customWidth="1"/>
    <col min="12704" max="12704" width="17.375" bestFit="1" customWidth="1"/>
    <col min="12705" max="12705" width="15.875" bestFit="1" customWidth="1"/>
    <col min="12706" max="12706" width="15.5" bestFit="1" customWidth="1"/>
    <col min="12707" max="12707" width="15.375" bestFit="1" customWidth="1"/>
    <col min="12708" max="12708" width="17.375" bestFit="1" customWidth="1"/>
    <col min="12709" max="12709" width="15.875" bestFit="1" customWidth="1"/>
    <col min="12710" max="12710" width="15.5" bestFit="1" customWidth="1"/>
    <col min="12711" max="12711" width="15.375" bestFit="1" customWidth="1"/>
    <col min="12712" max="12712" width="17.375" bestFit="1" customWidth="1"/>
    <col min="12713" max="12713" width="15.875" bestFit="1" customWidth="1"/>
    <col min="12714" max="12714" width="15.5" bestFit="1" customWidth="1"/>
    <col min="12715" max="12715" width="15.375" bestFit="1" customWidth="1"/>
    <col min="12716" max="12716" width="17.375" bestFit="1" customWidth="1"/>
    <col min="12717" max="12717" width="15.875" bestFit="1" customWidth="1"/>
    <col min="12718" max="12718" width="15.5" bestFit="1" customWidth="1"/>
    <col min="12719" max="12719" width="15.375" bestFit="1" customWidth="1"/>
    <col min="12720" max="12720" width="17.375" bestFit="1" customWidth="1"/>
    <col min="12721" max="12721" width="15.875" bestFit="1" customWidth="1"/>
    <col min="12722" max="12722" width="15.5" bestFit="1" customWidth="1"/>
    <col min="12723" max="12723" width="15.375" bestFit="1" customWidth="1"/>
    <col min="12724" max="12724" width="17.375" bestFit="1" customWidth="1"/>
    <col min="12725" max="12725" width="15.875" bestFit="1" customWidth="1"/>
    <col min="12726" max="12726" width="15.5" bestFit="1" customWidth="1"/>
    <col min="12727" max="12727" width="15.375" bestFit="1" customWidth="1"/>
    <col min="12728" max="12728" width="17.375" bestFit="1" customWidth="1"/>
    <col min="12729" max="12729" width="15.875" bestFit="1" customWidth="1"/>
    <col min="12730" max="12730" width="15.5" bestFit="1" customWidth="1"/>
    <col min="12731" max="12731" width="15.375" bestFit="1" customWidth="1"/>
    <col min="12732" max="12732" width="17.375" bestFit="1" customWidth="1"/>
    <col min="12733" max="12733" width="15.875" bestFit="1" customWidth="1"/>
    <col min="12734" max="12734" width="15.5" bestFit="1" customWidth="1"/>
    <col min="12735" max="12735" width="15.375" bestFit="1" customWidth="1"/>
    <col min="12736" max="12736" width="17.375" bestFit="1" customWidth="1"/>
    <col min="12737" max="12737" width="15.875" bestFit="1" customWidth="1"/>
    <col min="12738" max="12738" width="15.5" bestFit="1" customWidth="1"/>
    <col min="12739" max="12739" width="15.375" bestFit="1" customWidth="1"/>
    <col min="12740" max="12740" width="17.375" bestFit="1" customWidth="1"/>
    <col min="12741" max="12741" width="15.875" bestFit="1" customWidth="1"/>
    <col min="12742" max="12742" width="15.5" bestFit="1" customWidth="1"/>
    <col min="12743" max="12743" width="15.375" bestFit="1" customWidth="1"/>
    <col min="12744" max="12744" width="17.375" bestFit="1" customWidth="1"/>
    <col min="12745" max="12745" width="15.875" bestFit="1" customWidth="1"/>
    <col min="12746" max="12746" width="15.5" bestFit="1" customWidth="1"/>
    <col min="12747" max="12747" width="15.375" bestFit="1" customWidth="1"/>
    <col min="12748" max="12748" width="17.375" bestFit="1" customWidth="1"/>
    <col min="12749" max="12749" width="15.875" bestFit="1" customWidth="1"/>
    <col min="12750" max="12750" width="15.5" bestFit="1" customWidth="1"/>
    <col min="12751" max="12751" width="15.375" bestFit="1" customWidth="1"/>
    <col min="12752" max="12752" width="17.375" bestFit="1" customWidth="1"/>
    <col min="12753" max="12753" width="15.875" bestFit="1" customWidth="1"/>
    <col min="12754" max="12754" width="15.5" bestFit="1" customWidth="1"/>
    <col min="12755" max="12755" width="15.375" bestFit="1" customWidth="1"/>
    <col min="12756" max="12756" width="17.375" bestFit="1" customWidth="1"/>
    <col min="12757" max="12757" width="15.875" bestFit="1" customWidth="1"/>
    <col min="12758" max="12758" width="15.5" bestFit="1" customWidth="1"/>
    <col min="12759" max="12759" width="15.375" bestFit="1" customWidth="1"/>
    <col min="12760" max="12760" width="17.375" bestFit="1" customWidth="1"/>
    <col min="12761" max="12761" width="15.875" bestFit="1" customWidth="1"/>
    <col min="12762" max="12762" width="15.5" bestFit="1" customWidth="1"/>
    <col min="12763" max="12763" width="15.375" bestFit="1" customWidth="1"/>
    <col min="12764" max="12764" width="17.375" bestFit="1" customWidth="1"/>
    <col min="12765" max="12765" width="15.875" bestFit="1" customWidth="1"/>
    <col min="12766" max="12766" width="15.5" bestFit="1" customWidth="1"/>
    <col min="12767" max="12767" width="15.375" bestFit="1" customWidth="1"/>
    <col min="12768" max="12768" width="17.375" bestFit="1" customWidth="1"/>
    <col min="12769" max="12769" width="15.875" bestFit="1" customWidth="1"/>
    <col min="12770" max="12770" width="15.5" bestFit="1" customWidth="1"/>
    <col min="12771" max="12771" width="15.375" bestFit="1" customWidth="1"/>
    <col min="12772" max="12772" width="17.375" bestFit="1" customWidth="1"/>
    <col min="12773" max="12773" width="15.875" bestFit="1" customWidth="1"/>
    <col min="12774" max="12774" width="15.5" bestFit="1" customWidth="1"/>
    <col min="12775" max="12775" width="15.375" bestFit="1" customWidth="1"/>
    <col min="12776" max="12776" width="17.375" bestFit="1" customWidth="1"/>
    <col min="12777" max="12777" width="15.875" bestFit="1" customWidth="1"/>
    <col min="12778" max="12778" width="15.5" bestFit="1" customWidth="1"/>
    <col min="12779" max="12779" width="15.375" bestFit="1" customWidth="1"/>
    <col min="12780" max="12780" width="17.375" bestFit="1" customWidth="1"/>
    <col min="12781" max="12781" width="15.875" bestFit="1" customWidth="1"/>
    <col min="12782" max="12782" width="15.5" bestFit="1" customWidth="1"/>
    <col min="12783" max="12783" width="15.375" bestFit="1" customWidth="1"/>
    <col min="12784" max="12784" width="17.375" bestFit="1" customWidth="1"/>
    <col min="12785" max="12785" width="15.875" bestFit="1" customWidth="1"/>
    <col min="12786" max="12786" width="15.5" bestFit="1" customWidth="1"/>
    <col min="12787" max="12787" width="15.375" bestFit="1" customWidth="1"/>
    <col min="12788" max="12788" width="17.375" bestFit="1" customWidth="1"/>
    <col min="12789" max="12789" width="15.875" bestFit="1" customWidth="1"/>
    <col min="12790" max="12790" width="15.5" bestFit="1" customWidth="1"/>
    <col min="12791" max="12791" width="15.375" bestFit="1" customWidth="1"/>
    <col min="12792" max="12792" width="17.375" bestFit="1" customWidth="1"/>
    <col min="12793" max="12793" width="15.875" bestFit="1" customWidth="1"/>
    <col min="12794" max="12794" width="15.5" bestFit="1" customWidth="1"/>
    <col min="12795" max="12795" width="15.375" bestFit="1" customWidth="1"/>
    <col min="12796" max="12796" width="17.375" bestFit="1" customWidth="1"/>
    <col min="12797" max="12797" width="15.875" bestFit="1" customWidth="1"/>
    <col min="12798" max="12798" width="15.5" bestFit="1" customWidth="1"/>
    <col min="12799" max="12799" width="15.375" bestFit="1" customWidth="1"/>
    <col min="12800" max="12800" width="17.375" bestFit="1" customWidth="1"/>
    <col min="12801" max="12801" width="15.875" bestFit="1" customWidth="1"/>
    <col min="12802" max="12802" width="15.5" bestFit="1" customWidth="1"/>
    <col min="12803" max="12803" width="15.375" bestFit="1" customWidth="1"/>
    <col min="12804" max="12804" width="17.375" bestFit="1" customWidth="1"/>
    <col min="12805" max="12805" width="15.875" bestFit="1" customWidth="1"/>
    <col min="12806" max="12806" width="15.5" bestFit="1" customWidth="1"/>
    <col min="12807" max="12807" width="15.375" bestFit="1" customWidth="1"/>
    <col min="12808" max="12808" width="17.375" bestFit="1" customWidth="1"/>
    <col min="12809" max="12809" width="15.875" bestFit="1" customWidth="1"/>
    <col min="12810" max="12810" width="15.5" bestFit="1" customWidth="1"/>
    <col min="12811" max="12811" width="15.375" bestFit="1" customWidth="1"/>
    <col min="12812" max="12812" width="17.375" bestFit="1" customWidth="1"/>
    <col min="12813" max="12813" width="15.875" bestFit="1" customWidth="1"/>
    <col min="12814" max="12814" width="15.5" bestFit="1" customWidth="1"/>
    <col min="12815" max="12815" width="15.375" bestFit="1" customWidth="1"/>
    <col min="12816" max="12816" width="17.375" bestFit="1" customWidth="1"/>
    <col min="12817" max="12817" width="15.875" bestFit="1" customWidth="1"/>
    <col min="12818" max="12818" width="15.5" bestFit="1" customWidth="1"/>
    <col min="12819" max="12819" width="15.375" bestFit="1" customWidth="1"/>
    <col min="12820" max="12820" width="17.375" bestFit="1" customWidth="1"/>
    <col min="12821" max="12821" width="15.875" bestFit="1" customWidth="1"/>
    <col min="12822" max="12822" width="15.5" bestFit="1" customWidth="1"/>
    <col min="12823" max="12823" width="15.375" bestFit="1" customWidth="1"/>
    <col min="12824" max="12824" width="17.375" bestFit="1" customWidth="1"/>
    <col min="12825" max="12825" width="15.875" bestFit="1" customWidth="1"/>
    <col min="12826" max="12826" width="15.5" bestFit="1" customWidth="1"/>
    <col min="12827" max="12827" width="15.375" bestFit="1" customWidth="1"/>
    <col min="12828" max="12828" width="17.375" bestFit="1" customWidth="1"/>
    <col min="12829" max="12829" width="15.875" bestFit="1" customWidth="1"/>
    <col min="12830" max="12830" width="15.5" bestFit="1" customWidth="1"/>
    <col min="12831" max="12831" width="15.375" bestFit="1" customWidth="1"/>
    <col min="12832" max="12832" width="17.375" bestFit="1" customWidth="1"/>
    <col min="12833" max="12833" width="15.875" bestFit="1" customWidth="1"/>
    <col min="12834" max="12834" width="15.5" bestFit="1" customWidth="1"/>
    <col min="12835" max="12835" width="15.375" bestFit="1" customWidth="1"/>
    <col min="12836" max="12836" width="17.375" bestFit="1" customWidth="1"/>
    <col min="12837" max="12837" width="15.875" bestFit="1" customWidth="1"/>
    <col min="12838" max="12838" width="15.5" bestFit="1" customWidth="1"/>
    <col min="12839" max="12839" width="15.375" bestFit="1" customWidth="1"/>
    <col min="12840" max="12840" width="17.375" bestFit="1" customWidth="1"/>
    <col min="12841" max="12841" width="15.875" bestFit="1" customWidth="1"/>
    <col min="12842" max="12842" width="15.5" bestFit="1" customWidth="1"/>
    <col min="12843" max="12843" width="15.375" bestFit="1" customWidth="1"/>
    <col min="12844" max="12844" width="17.375" bestFit="1" customWidth="1"/>
    <col min="12845" max="12845" width="15.875" bestFit="1" customWidth="1"/>
    <col min="12846" max="12846" width="15.5" bestFit="1" customWidth="1"/>
    <col min="12847" max="12847" width="15.375" bestFit="1" customWidth="1"/>
    <col min="12848" max="12848" width="17.375" bestFit="1" customWidth="1"/>
    <col min="12849" max="12849" width="15.875" bestFit="1" customWidth="1"/>
    <col min="12850" max="12850" width="15.5" bestFit="1" customWidth="1"/>
    <col min="12851" max="12851" width="15.375" bestFit="1" customWidth="1"/>
    <col min="12852" max="12852" width="17.375" bestFit="1" customWidth="1"/>
    <col min="12853" max="12853" width="15.875" bestFit="1" customWidth="1"/>
    <col min="12854" max="12854" width="15.5" bestFit="1" customWidth="1"/>
    <col min="12855" max="12855" width="15.375" bestFit="1" customWidth="1"/>
    <col min="12856" max="12856" width="17.375" bestFit="1" customWidth="1"/>
    <col min="12857" max="12857" width="15.875" bestFit="1" customWidth="1"/>
    <col min="12858" max="12858" width="15.5" bestFit="1" customWidth="1"/>
    <col min="12859" max="12859" width="15.375" bestFit="1" customWidth="1"/>
    <col min="12860" max="12860" width="17.375" bestFit="1" customWidth="1"/>
    <col min="12861" max="12861" width="15.875" bestFit="1" customWidth="1"/>
    <col min="12862" max="12862" width="15.5" bestFit="1" customWidth="1"/>
    <col min="12863" max="12863" width="15.375" bestFit="1" customWidth="1"/>
    <col min="12864" max="12864" width="17.375" bestFit="1" customWidth="1"/>
    <col min="12865" max="12865" width="15.875" bestFit="1" customWidth="1"/>
    <col min="12866" max="12866" width="15.5" bestFit="1" customWidth="1"/>
    <col min="12867" max="12867" width="15.375" bestFit="1" customWidth="1"/>
    <col min="12868" max="12868" width="17.375" bestFit="1" customWidth="1"/>
    <col min="12869" max="12869" width="15.875" bestFit="1" customWidth="1"/>
    <col min="12870" max="12870" width="15.5" bestFit="1" customWidth="1"/>
    <col min="12871" max="12871" width="15.375" bestFit="1" customWidth="1"/>
    <col min="12872" max="12872" width="17.375" bestFit="1" customWidth="1"/>
    <col min="12873" max="12873" width="15.875" bestFit="1" customWidth="1"/>
    <col min="12874" max="12874" width="15.5" bestFit="1" customWidth="1"/>
    <col min="12875" max="12875" width="15.375" bestFit="1" customWidth="1"/>
    <col min="12876" max="12876" width="17.375" bestFit="1" customWidth="1"/>
    <col min="12877" max="12877" width="15.875" bestFit="1" customWidth="1"/>
    <col min="12878" max="12878" width="15.5" bestFit="1" customWidth="1"/>
    <col min="12879" max="12879" width="15.375" bestFit="1" customWidth="1"/>
    <col min="12880" max="12880" width="17.375" bestFit="1" customWidth="1"/>
    <col min="12881" max="12881" width="15.875" bestFit="1" customWidth="1"/>
    <col min="12882" max="12882" width="15.5" bestFit="1" customWidth="1"/>
    <col min="12883" max="12883" width="15.375" bestFit="1" customWidth="1"/>
    <col min="12884" max="12884" width="17.375" bestFit="1" customWidth="1"/>
    <col min="12885" max="12885" width="15.875" bestFit="1" customWidth="1"/>
    <col min="12886" max="12886" width="15.5" bestFit="1" customWidth="1"/>
    <col min="12887" max="12887" width="15.375" bestFit="1" customWidth="1"/>
    <col min="12888" max="12888" width="17.375" bestFit="1" customWidth="1"/>
    <col min="12889" max="12889" width="15.875" bestFit="1" customWidth="1"/>
    <col min="12890" max="12890" width="15.5" bestFit="1" customWidth="1"/>
    <col min="12891" max="12891" width="15.375" bestFit="1" customWidth="1"/>
    <col min="12892" max="12892" width="17.375" bestFit="1" customWidth="1"/>
    <col min="12893" max="12893" width="15.875" bestFit="1" customWidth="1"/>
    <col min="12894" max="12894" width="15.5" bestFit="1" customWidth="1"/>
    <col min="12895" max="12895" width="15.375" bestFit="1" customWidth="1"/>
    <col min="12896" max="12896" width="17.375" bestFit="1" customWidth="1"/>
    <col min="12897" max="12897" width="15.875" bestFit="1" customWidth="1"/>
    <col min="12898" max="12898" width="15.5" bestFit="1" customWidth="1"/>
    <col min="12899" max="12899" width="15.375" bestFit="1" customWidth="1"/>
    <col min="12900" max="12900" width="17.375" bestFit="1" customWidth="1"/>
    <col min="12901" max="12901" width="15.875" bestFit="1" customWidth="1"/>
    <col min="12902" max="12902" width="15.5" bestFit="1" customWidth="1"/>
    <col min="12903" max="12903" width="15.375" bestFit="1" customWidth="1"/>
    <col min="12904" max="12904" width="17.375" bestFit="1" customWidth="1"/>
    <col min="12905" max="12905" width="15.875" bestFit="1" customWidth="1"/>
    <col min="12906" max="12906" width="15.5" bestFit="1" customWidth="1"/>
    <col min="12907" max="12907" width="15.375" bestFit="1" customWidth="1"/>
    <col min="12908" max="12908" width="17.375" bestFit="1" customWidth="1"/>
    <col min="12909" max="12909" width="15.875" bestFit="1" customWidth="1"/>
    <col min="12910" max="12910" width="15.5" bestFit="1" customWidth="1"/>
    <col min="12911" max="12911" width="15.375" bestFit="1" customWidth="1"/>
    <col min="12912" max="12912" width="17.375" bestFit="1" customWidth="1"/>
    <col min="12913" max="12913" width="15.875" bestFit="1" customWidth="1"/>
    <col min="12914" max="12914" width="15.5" bestFit="1" customWidth="1"/>
    <col min="12915" max="12915" width="15.375" bestFit="1" customWidth="1"/>
    <col min="12916" max="12916" width="17.375" bestFit="1" customWidth="1"/>
    <col min="12917" max="12917" width="15.875" bestFit="1" customWidth="1"/>
    <col min="12918" max="12918" width="15.5" bestFit="1" customWidth="1"/>
    <col min="12919" max="12919" width="15.375" bestFit="1" customWidth="1"/>
    <col min="12920" max="12920" width="17.375" bestFit="1" customWidth="1"/>
    <col min="12921" max="12921" width="15.875" bestFit="1" customWidth="1"/>
    <col min="12922" max="12922" width="15.5" bestFit="1" customWidth="1"/>
    <col min="12923" max="12923" width="15.375" bestFit="1" customWidth="1"/>
    <col min="12924" max="12924" width="17.375" bestFit="1" customWidth="1"/>
    <col min="12925" max="12925" width="15.875" bestFit="1" customWidth="1"/>
    <col min="12926" max="12926" width="15.5" bestFit="1" customWidth="1"/>
    <col min="12927" max="12927" width="15.375" bestFit="1" customWidth="1"/>
    <col min="12928" max="12928" width="17.375" bestFit="1" customWidth="1"/>
    <col min="12929" max="12929" width="15.875" bestFit="1" customWidth="1"/>
    <col min="12930" max="12930" width="15.5" bestFit="1" customWidth="1"/>
    <col min="12931" max="12931" width="15.375" bestFit="1" customWidth="1"/>
    <col min="12932" max="12932" width="17.375" bestFit="1" customWidth="1"/>
    <col min="12933" max="12933" width="15.875" bestFit="1" customWidth="1"/>
    <col min="12934" max="12934" width="15.5" bestFit="1" customWidth="1"/>
    <col min="12935" max="12935" width="15.375" bestFit="1" customWidth="1"/>
    <col min="12936" max="12936" width="17.375" bestFit="1" customWidth="1"/>
    <col min="12937" max="12937" width="15.875" bestFit="1" customWidth="1"/>
    <col min="12938" max="12938" width="15.5" bestFit="1" customWidth="1"/>
    <col min="12939" max="12939" width="15.375" bestFit="1" customWidth="1"/>
    <col min="12940" max="12940" width="17.375" bestFit="1" customWidth="1"/>
    <col min="12941" max="12941" width="15.875" bestFit="1" customWidth="1"/>
    <col min="12942" max="12942" width="15.5" bestFit="1" customWidth="1"/>
    <col min="12943" max="12943" width="15.375" bestFit="1" customWidth="1"/>
    <col min="12944" max="12944" width="17.375" bestFit="1" customWidth="1"/>
    <col min="12945" max="12945" width="15.875" bestFit="1" customWidth="1"/>
    <col min="12946" max="12946" width="15.5" bestFit="1" customWidth="1"/>
    <col min="12947" max="12947" width="15.375" bestFit="1" customWidth="1"/>
    <col min="12948" max="12948" width="17.375" bestFit="1" customWidth="1"/>
    <col min="12949" max="12949" width="15.875" bestFit="1" customWidth="1"/>
    <col min="12950" max="12950" width="15.5" bestFit="1" customWidth="1"/>
    <col min="12951" max="12951" width="15.375" bestFit="1" customWidth="1"/>
    <col min="12952" max="12952" width="17.375" bestFit="1" customWidth="1"/>
    <col min="12953" max="12953" width="15.875" bestFit="1" customWidth="1"/>
    <col min="12954" max="12954" width="15.5" bestFit="1" customWidth="1"/>
    <col min="12955" max="12955" width="15.375" bestFit="1" customWidth="1"/>
    <col min="12956" max="12956" width="17.375" bestFit="1" customWidth="1"/>
    <col min="12957" max="12957" width="15.875" bestFit="1" customWidth="1"/>
    <col min="12958" max="12958" width="15.5" bestFit="1" customWidth="1"/>
    <col min="12959" max="12959" width="15.375" bestFit="1" customWidth="1"/>
    <col min="12960" max="12960" width="17.375" bestFit="1" customWidth="1"/>
    <col min="12961" max="12961" width="15.875" bestFit="1" customWidth="1"/>
    <col min="12962" max="12962" width="15.5" bestFit="1" customWidth="1"/>
    <col min="12963" max="12963" width="15.375" bestFit="1" customWidth="1"/>
    <col min="12964" max="12964" width="17.375" bestFit="1" customWidth="1"/>
    <col min="12965" max="12965" width="15.875" bestFit="1" customWidth="1"/>
    <col min="12966" max="12966" width="15.5" bestFit="1" customWidth="1"/>
    <col min="12967" max="12967" width="15.375" bestFit="1" customWidth="1"/>
    <col min="12968" max="12968" width="17.375" bestFit="1" customWidth="1"/>
    <col min="12969" max="12969" width="15.875" bestFit="1" customWidth="1"/>
    <col min="12970" max="12970" width="15.5" bestFit="1" customWidth="1"/>
    <col min="12971" max="12971" width="15.375" bestFit="1" customWidth="1"/>
    <col min="12972" max="12972" width="17.375" bestFit="1" customWidth="1"/>
    <col min="12973" max="12973" width="15.875" bestFit="1" customWidth="1"/>
    <col min="12974" max="12974" width="15.5" bestFit="1" customWidth="1"/>
    <col min="12975" max="12975" width="15.375" bestFit="1" customWidth="1"/>
    <col min="12976" max="12976" width="17.375" bestFit="1" customWidth="1"/>
    <col min="12977" max="12977" width="15.875" bestFit="1" customWidth="1"/>
    <col min="12978" max="12978" width="15.5" bestFit="1" customWidth="1"/>
    <col min="12979" max="12979" width="15.375" bestFit="1" customWidth="1"/>
    <col min="12980" max="12980" width="17.375" bestFit="1" customWidth="1"/>
    <col min="12981" max="12981" width="15.875" bestFit="1" customWidth="1"/>
    <col min="12982" max="12982" width="15.5" bestFit="1" customWidth="1"/>
    <col min="12983" max="12983" width="15.375" bestFit="1" customWidth="1"/>
    <col min="12984" max="12984" width="17.375" bestFit="1" customWidth="1"/>
    <col min="12985" max="12985" width="15.875" bestFit="1" customWidth="1"/>
    <col min="12986" max="12986" width="15.5" bestFit="1" customWidth="1"/>
    <col min="12987" max="12987" width="15.375" bestFit="1" customWidth="1"/>
    <col min="12988" max="12988" width="17.375" bestFit="1" customWidth="1"/>
    <col min="12989" max="12989" width="15.875" bestFit="1" customWidth="1"/>
    <col min="12990" max="12990" width="15.5" bestFit="1" customWidth="1"/>
    <col min="12991" max="12991" width="15.375" bestFit="1" customWidth="1"/>
    <col min="12992" max="12992" width="17.375" bestFit="1" customWidth="1"/>
    <col min="12993" max="12993" width="15.875" bestFit="1" customWidth="1"/>
    <col min="12994" max="12994" width="15.5" bestFit="1" customWidth="1"/>
    <col min="12995" max="12995" width="15.375" bestFit="1" customWidth="1"/>
    <col min="12996" max="12996" width="17.375" bestFit="1" customWidth="1"/>
    <col min="12997" max="12997" width="15.875" bestFit="1" customWidth="1"/>
    <col min="12998" max="12998" width="15.5" bestFit="1" customWidth="1"/>
    <col min="12999" max="12999" width="15.375" bestFit="1" customWidth="1"/>
    <col min="13000" max="13000" width="17.375" bestFit="1" customWidth="1"/>
    <col min="13001" max="13001" width="15.875" bestFit="1" customWidth="1"/>
    <col min="13002" max="13002" width="15.5" bestFit="1" customWidth="1"/>
    <col min="13003" max="13003" width="15.375" bestFit="1" customWidth="1"/>
    <col min="13004" max="13004" width="17.375" bestFit="1" customWidth="1"/>
    <col min="13005" max="13005" width="15.875" bestFit="1" customWidth="1"/>
    <col min="13006" max="13006" width="15.5" bestFit="1" customWidth="1"/>
    <col min="13007" max="13007" width="15.375" bestFit="1" customWidth="1"/>
    <col min="13008" max="13008" width="17.375" bestFit="1" customWidth="1"/>
    <col min="13009" max="13009" width="15.875" bestFit="1" customWidth="1"/>
    <col min="13010" max="13010" width="15.5" bestFit="1" customWidth="1"/>
    <col min="13011" max="13011" width="15.375" bestFit="1" customWidth="1"/>
    <col min="13012" max="13012" width="17.375" bestFit="1" customWidth="1"/>
    <col min="13013" max="13013" width="15.875" bestFit="1" customWidth="1"/>
    <col min="13014" max="13014" width="15.5" bestFit="1" customWidth="1"/>
    <col min="13015" max="13015" width="15.375" bestFit="1" customWidth="1"/>
    <col min="13016" max="13016" width="17.375" bestFit="1" customWidth="1"/>
    <col min="13017" max="13017" width="15.875" bestFit="1" customWidth="1"/>
    <col min="13018" max="13018" width="15.5" bestFit="1" customWidth="1"/>
    <col min="13019" max="13019" width="15.375" bestFit="1" customWidth="1"/>
    <col min="13020" max="13020" width="17.375" bestFit="1" customWidth="1"/>
    <col min="13021" max="13021" width="15.875" bestFit="1" customWidth="1"/>
    <col min="13022" max="13022" width="15.5" bestFit="1" customWidth="1"/>
    <col min="13023" max="13023" width="15.375" bestFit="1" customWidth="1"/>
    <col min="13024" max="13024" width="17.375" bestFit="1" customWidth="1"/>
    <col min="13025" max="13025" width="15.875" bestFit="1" customWidth="1"/>
    <col min="13026" max="13026" width="15.5" bestFit="1" customWidth="1"/>
    <col min="13027" max="13027" width="15.375" bestFit="1" customWidth="1"/>
    <col min="13028" max="13028" width="17.375" bestFit="1" customWidth="1"/>
    <col min="13029" max="13029" width="15.875" bestFit="1" customWidth="1"/>
    <col min="13030" max="13030" width="15.5" bestFit="1" customWidth="1"/>
    <col min="13031" max="13031" width="15.375" bestFit="1" customWidth="1"/>
    <col min="13032" max="13032" width="17.375" bestFit="1" customWidth="1"/>
    <col min="13033" max="13033" width="15.875" bestFit="1" customWidth="1"/>
    <col min="13034" max="13034" width="15.5" bestFit="1" customWidth="1"/>
    <col min="13035" max="13035" width="15.375" bestFit="1" customWidth="1"/>
    <col min="13036" max="13036" width="17.375" bestFit="1" customWidth="1"/>
    <col min="13037" max="13037" width="15.875" bestFit="1" customWidth="1"/>
    <col min="13038" max="13038" width="15.5" bestFit="1" customWidth="1"/>
    <col min="13039" max="13039" width="15.375" bestFit="1" customWidth="1"/>
    <col min="13040" max="13040" width="17.375" bestFit="1" customWidth="1"/>
    <col min="13041" max="13041" width="15.875" bestFit="1" customWidth="1"/>
    <col min="13042" max="13042" width="15.5" bestFit="1" customWidth="1"/>
    <col min="13043" max="13043" width="15.375" bestFit="1" customWidth="1"/>
    <col min="13044" max="13044" width="17.375" bestFit="1" customWidth="1"/>
    <col min="13045" max="13045" width="15.875" bestFit="1" customWidth="1"/>
    <col min="13046" max="13046" width="15.5" bestFit="1" customWidth="1"/>
    <col min="13047" max="13047" width="15.375" bestFit="1" customWidth="1"/>
    <col min="13048" max="13048" width="17.375" bestFit="1" customWidth="1"/>
    <col min="13049" max="13049" width="15.875" bestFit="1" customWidth="1"/>
    <col min="13050" max="13050" width="15.5" bestFit="1" customWidth="1"/>
    <col min="13051" max="13051" width="15.375" bestFit="1" customWidth="1"/>
    <col min="13052" max="13052" width="17.375" bestFit="1" customWidth="1"/>
    <col min="13053" max="13053" width="15.875" bestFit="1" customWidth="1"/>
    <col min="13054" max="13054" width="15.5" bestFit="1" customWidth="1"/>
    <col min="13055" max="13055" width="15.375" bestFit="1" customWidth="1"/>
    <col min="13056" max="13056" width="17.375" bestFit="1" customWidth="1"/>
    <col min="13057" max="13057" width="15.875" bestFit="1" customWidth="1"/>
    <col min="13058" max="13058" width="15.5" bestFit="1" customWidth="1"/>
    <col min="13059" max="13059" width="15.375" bestFit="1" customWidth="1"/>
    <col min="13060" max="13060" width="17.375" bestFit="1" customWidth="1"/>
    <col min="13061" max="13061" width="15.875" bestFit="1" customWidth="1"/>
    <col min="13062" max="13062" width="15.5" bestFit="1" customWidth="1"/>
    <col min="13063" max="13063" width="15.375" bestFit="1" customWidth="1"/>
    <col min="13064" max="13064" width="17.375" bestFit="1" customWidth="1"/>
    <col min="13065" max="13065" width="15.875" bestFit="1" customWidth="1"/>
    <col min="13066" max="13066" width="15.5" bestFit="1" customWidth="1"/>
    <col min="13067" max="13067" width="15.375" bestFit="1" customWidth="1"/>
    <col min="13068" max="13068" width="17.375" bestFit="1" customWidth="1"/>
    <col min="13069" max="13069" width="15.875" bestFit="1" customWidth="1"/>
    <col min="13070" max="13070" width="15.5" bestFit="1" customWidth="1"/>
    <col min="13071" max="13071" width="15.375" bestFit="1" customWidth="1"/>
    <col min="13072" max="13072" width="17.375" bestFit="1" customWidth="1"/>
    <col min="13073" max="13073" width="15.875" bestFit="1" customWidth="1"/>
    <col min="13074" max="13074" width="15.5" bestFit="1" customWidth="1"/>
    <col min="13075" max="13075" width="15.375" bestFit="1" customWidth="1"/>
    <col min="13076" max="13076" width="17.375" bestFit="1" customWidth="1"/>
    <col min="13077" max="13077" width="15.875" bestFit="1" customWidth="1"/>
    <col min="13078" max="13078" width="15.5" bestFit="1" customWidth="1"/>
    <col min="13079" max="13079" width="15.375" bestFit="1" customWidth="1"/>
    <col min="13080" max="13080" width="17.375" bestFit="1" customWidth="1"/>
    <col min="13081" max="13081" width="15.875" bestFit="1" customWidth="1"/>
    <col min="13082" max="13082" width="15.5" bestFit="1" customWidth="1"/>
    <col min="13083" max="13083" width="15.375" bestFit="1" customWidth="1"/>
    <col min="13084" max="13084" width="17.375" bestFit="1" customWidth="1"/>
    <col min="13085" max="13085" width="15.875" bestFit="1" customWidth="1"/>
    <col min="13086" max="13086" width="15.5" bestFit="1" customWidth="1"/>
    <col min="13087" max="13087" width="15.375" bestFit="1" customWidth="1"/>
    <col min="13088" max="13088" width="17.375" bestFit="1" customWidth="1"/>
    <col min="13089" max="13089" width="15.875" bestFit="1" customWidth="1"/>
    <col min="13090" max="13090" width="15.5" bestFit="1" customWidth="1"/>
    <col min="13091" max="13091" width="15.375" bestFit="1" customWidth="1"/>
    <col min="13092" max="13092" width="17.375" bestFit="1" customWidth="1"/>
    <col min="13093" max="13093" width="15.875" bestFit="1" customWidth="1"/>
    <col min="13094" max="13094" width="15.5" bestFit="1" customWidth="1"/>
    <col min="13095" max="13095" width="15.375" bestFit="1" customWidth="1"/>
    <col min="13096" max="13096" width="17.375" bestFit="1" customWidth="1"/>
    <col min="13097" max="13097" width="15.875" bestFit="1" customWidth="1"/>
    <col min="13098" max="13098" width="15.5" bestFit="1" customWidth="1"/>
    <col min="13099" max="13099" width="15.375" bestFit="1" customWidth="1"/>
    <col min="13100" max="13100" width="17.375" bestFit="1" customWidth="1"/>
    <col min="13101" max="13101" width="15.875" bestFit="1" customWidth="1"/>
    <col min="13102" max="13102" width="15.5" bestFit="1" customWidth="1"/>
    <col min="13103" max="13103" width="15.375" bestFit="1" customWidth="1"/>
    <col min="13104" max="13104" width="17.375" bestFit="1" customWidth="1"/>
    <col min="13105" max="13105" width="15.875" bestFit="1" customWidth="1"/>
    <col min="13106" max="13106" width="15.5" bestFit="1" customWidth="1"/>
    <col min="13107" max="13107" width="15.375" bestFit="1" customWidth="1"/>
    <col min="13108" max="13108" width="17.375" bestFit="1" customWidth="1"/>
    <col min="13109" max="13109" width="15.875" bestFit="1" customWidth="1"/>
    <col min="13110" max="13110" width="15.5" bestFit="1" customWidth="1"/>
    <col min="13111" max="13111" width="15.375" bestFit="1" customWidth="1"/>
    <col min="13112" max="13112" width="17.375" bestFit="1" customWidth="1"/>
    <col min="13113" max="13113" width="15.875" bestFit="1" customWidth="1"/>
    <col min="13114" max="13114" width="15.5" bestFit="1" customWidth="1"/>
    <col min="13115" max="13115" width="15.375" bestFit="1" customWidth="1"/>
    <col min="13116" max="13116" width="17.375" bestFit="1" customWidth="1"/>
    <col min="13117" max="13117" width="15.875" bestFit="1" customWidth="1"/>
    <col min="13118" max="13118" width="15.5" bestFit="1" customWidth="1"/>
    <col min="13119" max="13119" width="15.375" bestFit="1" customWidth="1"/>
    <col min="13120" max="13120" width="17.375" bestFit="1" customWidth="1"/>
    <col min="13121" max="13121" width="15.875" bestFit="1" customWidth="1"/>
    <col min="13122" max="13122" width="15.5" bestFit="1" customWidth="1"/>
    <col min="13123" max="13123" width="15.375" bestFit="1" customWidth="1"/>
    <col min="13124" max="13124" width="17.375" bestFit="1" customWidth="1"/>
    <col min="13125" max="13125" width="15.875" bestFit="1" customWidth="1"/>
    <col min="13126" max="13126" width="15.5" bestFit="1" customWidth="1"/>
    <col min="13127" max="13127" width="15.375" bestFit="1" customWidth="1"/>
    <col min="13128" max="13128" width="17.375" bestFit="1" customWidth="1"/>
    <col min="13129" max="13129" width="15.875" bestFit="1" customWidth="1"/>
    <col min="13130" max="13130" width="15.5" bestFit="1" customWidth="1"/>
    <col min="13131" max="13131" width="15.375" bestFit="1" customWidth="1"/>
    <col min="13132" max="13132" width="17.375" bestFit="1" customWidth="1"/>
    <col min="13133" max="13133" width="15.875" bestFit="1" customWidth="1"/>
    <col min="13134" max="13134" width="15.5" bestFit="1" customWidth="1"/>
    <col min="13135" max="13135" width="15.375" bestFit="1" customWidth="1"/>
    <col min="13136" max="13136" width="17.375" bestFit="1" customWidth="1"/>
    <col min="13137" max="13137" width="15.875" bestFit="1" customWidth="1"/>
    <col min="13138" max="13138" width="15.5" bestFit="1" customWidth="1"/>
    <col min="13139" max="13139" width="15.375" bestFit="1" customWidth="1"/>
    <col min="13140" max="13140" width="17.375" bestFit="1" customWidth="1"/>
    <col min="13141" max="13141" width="15.875" bestFit="1" customWidth="1"/>
    <col min="13142" max="13142" width="15.5" bestFit="1" customWidth="1"/>
    <col min="13143" max="13143" width="15.375" bestFit="1" customWidth="1"/>
    <col min="13144" max="13144" width="17.375" bestFit="1" customWidth="1"/>
    <col min="13145" max="13145" width="15.875" bestFit="1" customWidth="1"/>
    <col min="13146" max="13146" width="15.5" bestFit="1" customWidth="1"/>
    <col min="13147" max="13147" width="15.375" bestFit="1" customWidth="1"/>
    <col min="13148" max="13148" width="17.375" bestFit="1" customWidth="1"/>
    <col min="13149" max="13149" width="15.875" bestFit="1" customWidth="1"/>
    <col min="13150" max="13150" width="15.5" bestFit="1" customWidth="1"/>
    <col min="13151" max="13151" width="15.375" bestFit="1" customWidth="1"/>
    <col min="13152" max="13152" width="17.375" bestFit="1" customWidth="1"/>
    <col min="13153" max="13153" width="15.875" bestFit="1" customWidth="1"/>
    <col min="13154" max="13154" width="15.5" bestFit="1" customWidth="1"/>
    <col min="13155" max="13155" width="15.375" bestFit="1" customWidth="1"/>
    <col min="13156" max="13156" width="17.375" bestFit="1" customWidth="1"/>
    <col min="13157" max="13157" width="15.875" bestFit="1" customWidth="1"/>
    <col min="13158" max="13158" width="15.5" bestFit="1" customWidth="1"/>
    <col min="13159" max="13159" width="15.375" bestFit="1" customWidth="1"/>
    <col min="13160" max="13160" width="17.375" bestFit="1" customWidth="1"/>
    <col min="13161" max="13161" width="15.875" bestFit="1" customWidth="1"/>
    <col min="13162" max="13162" width="15.5" bestFit="1" customWidth="1"/>
    <col min="13163" max="13163" width="15.375" bestFit="1" customWidth="1"/>
    <col min="13164" max="13164" width="17.375" bestFit="1" customWidth="1"/>
    <col min="13165" max="13165" width="15.875" bestFit="1" customWidth="1"/>
    <col min="13166" max="13166" width="15.5" bestFit="1" customWidth="1"/>
    <col min="13167" max="13167" width="15.375" bestFit="1" customWidth="1"/>
    <col min="13168" max="13168" width="17.375" bestFit="1" customWidth="1"/>
    <col min="13169" max="13169" width="15.875" bestFit="1" customWidth="1"/>
    <col min="13170" max="13170" width="15.5" bestFit="1" customWidth="1"/>
    <col min="13171" max="13171" width="15.375" bestFit="1" customWidth="1"/>
    <col min="13172" max="13172" width="17.375" bestFit="1" customWidth="1"/>
    <col min="13173" max="13173" width="15.875" bestFit="1" customWidth="1"/>
    <col min="13174" max="13174" width="15.5" bestFit="1" customWidth="1"/>
    <col min="13175" max="13175" width="15.375" bestFit="1" customWidth="1"/>
    <col min="13176" max="13176" width="17.375" bestFit="1" customWidth="1"/>
    <col min="13177" max="13177" width="15.875" bestFit="1" customWidth="1"/>
    <col min="13178" max="13178" width="15.5" bestFit="1" customWidth="1"/>
    <col min="13179" max="13179" width="15.375" bestFit="1" customWidth="1"/>
    <col min="13180" max="13180" width="17.375" bestFit="1" customWidth="1"/>
    <col min="13181" max="13181" width="15.875" bestFit="1" customWidth="1"/>
    <col min="13182" max="13182" width="15.5" bestFit="1" customWidth="1"/>
    <col min="13183" max="13183" width="15.375" bestFit="1" customWidth="1"/>
    <col min="13184" max="13184" width="17.375" bestFit="1" customWidth="1"/>
    <col min="13185" max="13185" width="15.875" bestFit="1" customWidth="1"/>
    <col min="13186" max="13186" width="15.5" bestFit="1" customWidth="1"/>
    <col min="13187" max="13187" width="15.375" bestFit="1" customWidth="1"/>
    <col min="13188" max="13188" width="17.375" bestFit="1" customWidth="1"/>
    <col min="13189" max="13189" width="15.875" bestFit="1" customWidth="1"/>
    <col min="13190" max="13190" width="15.5" bestFit="1" customWidth="1"/>
    <col min="13191" max="13191" width="15.375" bestFit="1" customWidth="1"/>
    <col min="13192" max="13192" width="17.375" bestFit="1" customWidth="1"/>
    <col min="13193" max="13193" width="15.875" bestFit="1" customWidth="1"/>
    <col min="13194" max="13194" width="15.5" bestFit="1" customWidth="1"/>
    <col min="13195" max="13195" width="15.375" bestFit="1" customWidth="1"/>
    <col min="13196" max="13196" width="17.375" bestFit="1" customWidth="1"/>
    <col min="13197" max="13197" width="15.875" bestFit="1" customWidth="1"/>
    <col min="13198" max="13198" width="15.5" bestFit="1" customWidth="1"/>
    <col min="13199" max="13199" width="15.375" bestFit="1" customWidth="1"/>
    <col min="13200" max="13200" width="17.375" bestFit="1" customWidth="1"/>
    <col min="13201" max="13201" width="15.875" bestFit="1" customWidth="1"/>
    <col min="13202" max="13202" width="15.5" bestFit="1" customWidth="1"/>
    <col min="13203" max="13203" width="15.375" bestFit="1" customWidth="1"/>
    <col min="13204" max="13204" width="17.375" bestFit="1" customWidth="1"/>
    <col min="13205" max="13205" width="15.875" bestFit="1" customWidth="1"/>
    <col min="13206" max="13206" width="15.5" bestFit="1" customWidth="1"/>
    <col min="13207" max="13207" width="15.375" bestFit="1" customWidth="1"/>
    <col min="13208" max="13208" width="17.375" bestFit="1" customWidth="1"/>
    <col min="13209" max="13209" width="15.875" bestFit="1" customWidth="1"/>
    <col min="13210" max="13210" width="15.5" bestFit="1" customWidth="1"/>
    <col min="13211" max="13211" width="15.375" bestFit="1" customWidth="1"/>
    <col min="13212" max="13212" width="17.375" bestFit="1" customWidth="1"/>
    <col min="13213" max="13213" width="15.875" bestFit="1" customWidth="1"/>
    <col min="13214" max="13214" width="15.5" bestFit="1" customWidth="1"/>
    <col min="13215" max="13215" width="15.375" bestFit="1" customWidth="1"/>
    <col min="13216" max="13216" width="17.375" bestFit="1" customWidth="1"/>
    <col min="13217" max="13217" width="15.875" bestFit="1" customWidth="1"/>
    <col min="13218" max="13218" width="15.5" bestFit="1" customWidth="1"/>
    <col min="13219" max="13219" width="15.375" bestFit="1" customWidth="1"/>
    <col min="13220" max="13220" width="17.375" bestFit="1" customWidth="1"/>
    <col min="13221" max="13221" width="15.875" bestFit="1" customWidth="1"/>
    <col min="13222" max="13222" width="15.5" bestFit="1" customWidth="1"/>
    <col min="13223" max="13223" width="15.375" bestFit="1" customWidth="1"/>
    <col min="13224" max="13224" width="17.375" bestFit="1" customWidth="1"/>
    <col min="13225" max="13225" width="15.875" bestFit="1" customWidth="1"/>
    <col min="13226" max="13226" width="15.5" bestFit="1" customWidth="1"/>
    <col min="13227" max="13227" width="15.375" bestFit="1" customWidth="1"/>
    <col min="13228" max="13228" width="17.375" bestFit="1" customWidth="1"/>
    <col min="13229" max="13229" width="15.875" bestFit="1" customWidth="1"/>
    <col min="13230" max="13230" width="15.5" bestFit="1" customWidth="1"/>
    <col min="13231" max="13231" width="15.375" bestFit="1" customWidth="1"/>
    <col min="13232" max="13232" width="17.375" bestFit="1" customWidth="1"/>
    <col min="13233" max="13233" width="15.875" bestFit="1" customWidth="1"/>
    <col min="13234" max="13234" width="15.5" bestFit="1" customWidth="1"/>
    <col min="13235" max="13235" width="15.375" bestFit="1" customWidth="1"/>
    <col min="13236" max="13236" width="17.375" bestFit="1" customWidth="1"/>
    <col min="13237" max="13237" width="15.875" bestFit="1" customWidth="1"/>
    <col min="13238" max="13238" width="15.5" bestFit="1" customWidth="1"/>
    <col min="13239" max="13239" width="15.375" bestFit="1" customWidth="1"/>
    <col min="13240" max="13240" width="17.375" bestFit="1" customWidth="1"/>
    <col min="13241" max="13241" width="15.875" bestFit="1" customWidth="1"/>
    <col min="13242" max="13242" width="15.5" bestFit="1" customWidth="1"/>
    <col min="13243" max="13243" width="15.375" bestFit="1" customWidth="1"/>
    <col min="13244" max="13244" width="17.375" bestFit="1" customWidth="1"/>
    <col min="13245" max="13245" width="15.875" bestFit="1" customWidth="1"/>
    <col min="13246" max="13246" width="15.5" bestFit="1" customWidth="1"/>
    <col min="13247" max="13247" width="15.375" bestFit="1" customWidth="1"/>
    <col min="13248" max="13248" width="17.375" bestFit="1" customWidth="1"/>
    <col min="13249" max="13249" width="15.875" bestFit="1" customWidth="1"/>
    <col min="13250" max="13250" width="15.5" bestFit="1" customWidth="1"/>
    <col min="13251" max="13251" width="15.375" bestFit="1" customWidth="1"/>
    <col min="13252" max="13252" width="17.375" bestFit="1" customWidth="1"/>
    <col min="13253" max="13253" width="15.875" bestFit="1" customWidth="1"/>
    <col min="13254" max="13254" width="15.5" bestFit="1" customWidth="1"/>
    <col min="13255" max="13255" width="15.375" bestFit="1" customWidth="1"/>
    <col min="13256" max="13256" width="17.375" bestFit="1" customWidth="1"/>
    <col min="13257" max="13257" width="15.875" bestFit="1" customWidth="1"/>
    <col min="13258" max="13258" width="15.5" bestFit="1" customWidth="1"/>
    <col min="13259" max="13259" width="15.375" bestFit="1" customWidth="1"/>
    <col min="13260" max="13260" width="17.375" bestFit="1" customWidth="1"/>
    <col min="13261" max="13261" width="15.875" bestFit="1" customWidth="1"/>
    <col min="13262" max="13262" width="15.5" bestFit="1" customWidth="1"/>
    <col min="13263" max="13263" width="15.375" bestFit="1" customWidth="1"/>
    <col min="13264" max="13264" width="17.375" bestFit="1" customWidth="1"/>
    <col min="13265" max="13265" width="15.875" bestFit="1" customWidth="1"/>
    <col min="13266" max="13266" width="15.5" bestFit="1" customWidth="1"/>
    <col min="13267" max="13267" width="15.375" bestFit="1" customWidth="1"/>
    <col min="13268" max="13268" width="17.375" bestFit="1" customWidth="1"/>
    <col min="13269" max="13269" width="15.875" bestFit="1" customWidth="1"/>
    <col min="13270" max="13270" width="15.5" bestFit="1" customWidth="1"/>
    <col min="13271" max="13271" width="15.375" bestFit="1" customWidth="1"/>
    <col min="13272" max="13272" width="17.375" bestFit="1" customWidth="1"/>
    <col min="13273" max="13273" width="15.875" bestFit="1" customWidth="1"/>
    <col min="13274" max="13274" width="15.5" bestFit="1" customWidth="1"/>
    <col min="13275" max="13275" width="15.375" bestFit="1" customWidth="1"/>
    <col min="13276" max="13276" width="17.375" bestFit="1" customWidth="1"/>
    <col min="13277" max="13277" width="15.875" bestFit="1" customWidth="1"/>
    <col min="13278" max="13278" width="15.5" bestFit="1" customWidth="1"/>
    <col min="13279" max="13279" width="15.375" bestFit="1" customWidth="1"/>
    <col min="13280" max="13280" width="17.375" bestFit="1" customWidth="1"/>
    <col min="13281" max="13281" width="15.875" bestFit="1" customWidth="1"/>
    <col min="13282" max="13282" width="15.5" bestFit="1" customWidth="1"/>
    <col min="13283" max="13283" width="15.375" bestFit="1" customWidth="1"/>
    <col min="13284" max="13284" width="17.375" bestFit="1" customWidth="1"/>
    <col min="13285" max="13285" width="15.875" bestFit="1" customWidth="1"/>
    <col min="13286" max="13286" width="15.5" bestFit="1" customWidth="1"/>
    <col min="13287" max="13287" width="15.375" bestFit="1" customWidth="1"/>
    <col min="13288" max="13288" width="17.375" bestFit="1" customWidth="1"/>
    <col min="13289" max="13289" width="15.875" bestFit="1" customWidth="1"/>
    <col min="13290" max="13290" width="15.5" bestFit="1" customWidth="1"/>
    <col min="13291" max="13291" width="15.375" bestFit="1" customWidth="1"/>
    <col min="13292" max="13292" width="17.375" bestFit="1" customWidth="1"/>
    <col min="13293" max="13293" width="15.875" bestFit="1" customWidth="1"/>
    <col min="13294" max="13294" width="15.5" bestFit="1" customWidth="1"/>
    <col min="13295" max="13295" width="15.375" bestFit="1" customWidth="1"/>
    <col min="13296" max="13296" width="17.375" bestFit="1" customWidth="1"/>
    <col min="13297" max="13297" width="15.875" bestFit="1" customWidth="1"/>
    <col min="13298" max="13298" width="15.5" bestFit="1" customWidth="1"/>
    <col min="13299" max="13299" width="15.375" bestFit="1" customWidth="1"/>
    <col min="13300" max="13300" width="17.375" bestFit="1" customWidth="1"/>
    <col min="13301" max="13301" width="15.875" bestFit="1" customWidth="1"/>
    <col min="13302" max="13302" width="15.5" bestFit="1" customWidth="1"/>
    <col min="13303" max="13303" width="15.375" bestFit="1" customWidth="1"/>
    <col min="13304" max="13304" width="17.375" bestFit="1" customWidth="1"/>
    <col min="13305" max="13305" width="15.875" bestFit="1" customWidth="1"/>
    <col min="13306" max="13306" width="15.5" bestFit="1" customWidth="1"/>
    <col min="13307" max="13307" width="15.375" bestFit="1" customWidth="1"/>
    <col min="13308" max="13308" width="17.375" bestFit="1" customWidth="1"/>
    <col min="13309" max="13309" width="15.875" bestFit="1" customWidth="1"/>
    <col min="13310" max="13310" width="15.5" bestFit="1" customWidth="1"/>
    <col min="13311" max="13311" width="15.375" bestFit="1" customWidth="1"/>
    <col min="13312" max="13312" width="17.375" bestFit="1" customWidth="1"/>
    <col min="13313" max="13313" width="15.875" bestFit="1" customWidth="1"/>
    <col min="13314" max="13314" width="15.5" bestFit="1" customWidth="1"/>
    <col min="13315" max="13315" width="15.375" bestFit="1" customWidth="1"/>
    <col min="13316" max="13316" width="17.375" bestFit="1" customWidth="1"/>
    <col min="13317" max="13317" width="15.875" bestFit="1" customWidth="1"/>
    <col min="13318" max="13318" width="15.5" bestFit="1" customWidth="1"/>
    <col min="13319" max="13319" width="15.375" bestFit="1" customWidth="1"/>
    <col min="13320" max="13320" width="17.375" bestFit="1" customWidth="1"/>
    <col min="13321" max="13321" width="15.875" bestFit="1" customWidth="1"/>
    <col min="13322" max="13322" width="15.5" bestFit="1" customWidth="1"/>
    <col min="13323" max="13323" width="15.375" bestFit="1" customWidth="1"/>
    <col min="13324" max="13324" width="17.375" bestFit="1" customWidth="1"/>
    <col min="13325" max="13325" width="15.875" bestFit="1" customWidth="1"/>
    <col min="13326" max="13326" width="15.5" bestFit="1" customWidth="1"/>
    <col min="13327" max="13327" width="15.375" bestFit="1" customWidth="1"/>
    <col min="13328" max="13328" width="17.375" bestFit="1" customWidth="1"/>
    <col min="13329" max="13329" width="15.875" bestFit="1" customWidth="1"/>
    <col min="13330" max="13330" width="15.5" bestFit="1" customWidth="1"/>
    <col min="13331" max="13331" width="15.375" bestFit="1" customWidth="1"/>
    <col min="13332" max="13332" width="17.375" bestFit="1" customWidth="1"/>
    <col min="13333" max="13333" width="15.875" bestFit="1" customWidth="1"/>
    <col min="13334" max="13334" width="15.5" bestFit="1" customWidth="1"/>
    <col min="13335" max="13335" width="15.375" bestFit="1" customWidth="1"/>
    <col min="13336" max="13336" width="17.375" bestFit="1" customWidth="1"/>
    <col min="13337" max="13337" width="15.875" bestFit="1" customWidth="1"/>
    <col min="13338" max="13338" width="15.5" bestFit="1" customWidth="1"/>
    <col min="13339" max="13339" width="15.375" bestFit="1" customWidth="1"/>
    <col min="13340" max="13340" width="17.375" bestFit="1" customWidth="1"/>
    <col min="13341" max="13341" width="15.875" bestFit="1" customWidth="1"/>
    <col min="13342" max="13342" width="15.5" bestFit="1" customWidth="1"/>
    <col min="13343" max="13343" width="15.375" bestFit="1" customWidth="1"/>
    <col min="13344" max="13344" width="17.375" bestFit="1" customWidth="1"/>
    <col min="13345" max="13345" width="15.875" bestFit="1" customWidth="1"/>
    <col min="13346" max="13346" width="15.5" bestFit="1" customWidth="1"/>
    <col min="13347" max="13347" width="15.375" bestFit="1" customWidth="1"/>
    <col min="13348" max="13348" width="17.375" bestFit="1" customWidth="1"/>
    <col min="13349" max="13349" width="15.875" bestFit="1" customWidth="1"/>
    <col min="13350" max="13350" width="15.5" bestFit="1" customWidth="1"/>
    <col min="13351" max="13351" width="15.375" bestFit="1" customWidth="1"/>
    <col min="13352" max="13352" width="17.375" bestFit="1" customWidth="1"/>
    <col min="13353" max="13353" width="15.875" bestFit="1" customWidth="1"/>
    <col min="13354" max="13354" width="15.5" bestFit="1" customWidth="1"/>
    <col min="13355" max="13355" width="15.375" bestFit="1" customWidth="1"/>
    <col min="13356" max="13356" width="17.375" bestFit="1" customWidth="1"/>
    <col min="13357" max="13357" width="15.875" bestFit="1" customWidth="1"/>
    <col min="13358" max="13358" width="15.5" bestFit="1" customWidth="1"/>
    <col min="13359" max="13359" width="15.375" bestFit="1" customWidth="1"/>
    <col min="13360" max="13360" width="17.375" bestFit="1" customWidth="1"/>
    <col min="13361" max="13361" width="15.875" bestFit="1" customWidth="1"/>
    <col min="13362" max="13362" width="15.5" bestFit="1" customWidth="1"/>
    <col min="13363" max="13363" width="15.375" bestFit="1" customWidth="1"/>
    <col min="13364" max="13364" width="17.375" bestFit="1" customWidth="1"/>
    <col min="13365" max="13365" width="15.875" bestFit="1" customWidth="1"/>
    <col min="13366" max="13366" width="15.5" bestFit="1" customWidth="1"/>
    <col min="13367" max="13367" width="15.375" bestFit="1" customWidth="1"/>
    <col min="13368" max="13368" width="17.375" bestFit="1" customWidth="1"/>
    <col min="13369" max="13369" width="15.875" bestFit="1" customWidth="1"/>
    <col min="13370" max="13370" width="15.5" bestFit="1" customWidth="1"/>
    <col min="13371" max="13371" width="15.375" bestFit="1" customWidth="1"/>
    <col min="13372" max="13372" width="17.375" bestFit="1" customWidth="1"/>
    <col min="13373" max="13373" width="15.875" bestFit="1" customWidth="1"/>
    <col min="13374" max="13374" width="15.5" bestFit="1" customWidth="1"/>
    <col min="13375" max="13375" width="15.375" bestFit="1" customWidth="1"/>
    <col min="13376" max="13376" width="17.375" bestFit="1" customWidth="1"/>
    <col min="13377" max="13377" width="15.875" bestFit="1" customWidth="1"/>
    <col min="13378" max="13378" width="15.5" bestFit="1" customWidth="1"/>
    <col min="13379" max="13379" width="15.375" bestFit="1" customWidth="1"/>
    <col min="13380" max="13380" width="17.375" bestFit="1" customWidth="1"/>
    <col min="13381" max="13381" width="15.875" bestFit="1" customWidth="1"/>
    <col min="13382" max="13382" width="15.5" bestFit="1" customWidth="1"/>
    <col min="13383" max="13383" width="15.375" bestFit="1" customWidth="1"/>
    <col min="13384" max="13384" width="17.375" bestFit="1" customWidth="1"/>
    <col min="13385" max="13385" width="15.875" bestFit="1" customWidth="1"/>
    <col min="13386" max="13386" width="15.5" bestFit="1" customWidth="1"/>
    <col min="13387" max="13387" width="15.375" bestFit="1" customWidth="1"/>
    <col min="13388" max="13388" width="17.375" bestFit="1" customWidth="1"/>
    <col min="13389" max="13389" width="15.875" bestFit="1" customWidth="1"/>
    <col min="13390" max="13390" width="15.5" bestFit="1" customWidth="1"/>
    <col min="13391" max="13391" width="15.375" bestFit="1" customWidth="1"/>
    <col min="13392" max="13392" width="17.375" bestFit="1" customWidth="1"/>
    <col min="13393" max="13393" width="15.875" bestFit="1" customWidth="1"/>
    <col min="13394" max="13394" width="15.5" bestFit="1" customWidth="1"/>
    <col min="13395" max="13395" width="15.375" bestFit="1" customWidth="1"/>
    <col min="13396" max="13396" width="17.375" bestFit="1" customWidth="1"/>
    <col min="13397" max="13397" width="15.875" bestFit="1" customWidth="1"/>
    <col min="13398" max="13398" width="15.5" bestFit="1" customWidth="1"/>
    <col min="13399" max="13399" width="15.375" bestFit="1" customWidth="1"/>
    <col min="13400" max="13400" width="17.375" bestFit="1" customWidth="1"/>
    <col min="13401" max="13401" width="15.875" bestFit="1" customWidth="1"/>
    <col min="13402" max="13402" width="15.5" bestFit="1" customWidth="1"/>
    <col min="13403" max="13403" width="15.375" bestFit="1" customWidth="1"/>
    <col min="13404" max="13404" width="17.375" bestFit="1" customWidth="1"/>
    <col min="13405" max="13405" width="15.875" bestFit="1" customWidth="1"/>
    <col min="13406" max="13406" width="15.5" bestFit="1" customWidth="1"/>
    <col min="13407" max="13407" width="15.375" bestFit="1" customWidth="1"/>
    <col min="13408" max="13408" width="17.375" bestFit="1" customWidth="1"/>
    <col min="13409" max="13409" width="15.875" bestFit="1" customWidth="1"/>
    <col min="13410" max="13410" width="15.5" bestFit="1" customWidth="1"/>
    <col min="13411" max="13411" width="15.375" bestFit="1" customWidth="1"/>
    <col min="13412" max="13412" width="17.375" bestFit="1" customWidth="1"/>
    <col min="13413" max="13413" width="15.875" bestFit="1" customWidth="1"/>
    <col min="13414" max="13414" width="15.5" bestFit="1" customWidth="1"/>
    <col min="13415" max="13415" width="15.375" bestFit="1" customWidth="1"/>
    <col min="13416" max="13416" width="17.375" bestFit="1" customWidth="1"/>
    <col min="13417" max="13417" width="15.875" bestFit="1" customWidth="1"/>
    <col min="13418" max="13418" width="15.5" bestFit="1" customWidth="1"/>
    <col min="13419" max="13419" width="15.375" bestFit="1" customWidth="1"/>
    <col min="13420" max="13420" width="17.375" bestFit="1" customWidth="1"/>
    <col min="13421" max="13421" width="15.875" bestFit="1" customWidth="1"/>
    <col min="13422" max="13422" width="15.5" bestFit="1" customWidth="1"/>
    <col min="13423" max="13423" width="15.375" bestFit="1" customWidth="1"/>
    <col min="13424" max="13424" width="17.375" bestFit="1" customWidth="1"/>
    <col min="13425" max="13425" width="15.875" bestFit="1" customWidth="1"/>
    <col min="13426" max="13426" width="15.5" bestFit="1" customWidth="1"/>
    <col min="13427" max="13427" width="15.375" bestFit="1" customWidth="1"/>
    <col min="13428" max="13428" width="17.375" bestFit="1" customWidth="1"/>
    <col min="13429" max="13429" width="15.875" bestFit="1" customWidth="1"/>
    <col min="13430" max="13430" width="15.5" bestFit="1" customWidth="1"/>
    <col min="13431" max="13431" width="15.375" bestFit="1" customWidth="1"/>
    <col min="13432" max="13432" width="17.375" bestFit="1" customWidth="1"/>
    <col min="13433" max="13433" width="15.875" bestFit="1" customWidth="1"/>
    <col min="13434" max="13434" width="15.5" bestFit="1" customWidth="1"/>
    <col min="13435" max="13435" width="15.375" bestFit="1" customWidth="1"/>
    <col min="13436" max="13436" width="17.375" bestFit="1" customWidth="1"/>
    <col min="13437" max="13437" width="15.875" bestFit="1" customWidth="1"/>
    <col min="13438" max="13438" width="15.5" bestFit="1" customWidth="1"/>
    <col min="13439" max="13439" width="15.375" bestFit="1" customWidth="1"/>
    <col min="13440" max="13440" width="17.375" bestFit="1" customWidth="1"/>
    <col min="13441" max="13441" width="15.875" bestFit="1" customWidth="1"/>
    <col min="13442" max="13442" width="15.5" bestFit="1" customWidth="1"/>
    <col min="13443" max="13443" width="15.375" bestFit="1" customWidth="1"/>
    <col min="13444" max="13444" width="17.375" bestFit="1" customWidth="1"/>
    <col min="13445" max="13445" width="15.875" bestFit="1" customWidth="1"/>
    <col min="13446" max="13446" width="15.5" bestFit="1" customWidth="1"/>
    <col min="13447" max="13447" width="15.375" bestFit="1" customWidth="1"/>
    <col min="13448" max="13448" width="17.375" bestFit="1" customWidth="1"/>
    <col min="13449" max="13449" width="15.875" bestFit="1" customWidth="1"/>
    <col min="13450" max="13450" width="15.5" bestFit="1" customWidth="1"/>
    <col min="13451" max="13451" width="15.375" bestFit="1" customWidth="1"/>
    <col min="13452" max="13452" width="17.375" bestFit="1" customWidth="1"/>
    <col min="13453" max="13453" width="15.875" bestFit="1" customWidth="1"/>
    <col min="13454" max="13454" width="15.5" bestFit="1" customWidth="1"/>
    <col min="13455" max="13455" width="15.375" bestFit="1" customWidth="1"/>
    <col min="13456" max="13456" width="17.375" bestFit="1" customWidth="1"/>
    <col min="13457" max="13457" width="15.875" bestFit="1" customWidth="1"/>
    <col min="13458" max="13458" width="15.5" bestFit="1" customWidth="1"/>
    <col min="13459" max="13459" width="15.375" bestFit="1" customWidth="1"/>
    <col min="13460" max="13460" width="17.375" bestFit="1" customWidth="1"/>
    <col min="13461" max="13461" width="15.875" bestFit="1" customWidth="1"/>
    <col min="13462" max="13462" width="15.5" bestFit="1" customWidth="1"/>
    <col min="13463" max="13463" width="15.375" bestFit="1" customWidth="1"/>
    <col min="13464" max="13464" width="17.375" bestFit="1" customWidth="1"/>
    <col min="13465" max="13465" width="15.875" bestFit="1" customWidth="1"/>
    <col min="13466" max="13466" width="15.5" bestFit="1" customWidth="1"/>
    <col min="13467" max="13467" width="15.375" bestFit="1" customWidth="1"/>
    <col min="13468" max="13468" width="17.375" bestFit="1" customWidth="1"/>
    <col min="13469" max="13469" width="15.875" bestFit="1" customWidth="1"/>
    <col min="13470" max="13470" width="15.5" bestFit="1" customWidth="1"/>
    <col min="13471" max="13471" width="15.375" bestFit="1" customWidth="1"/>
    <col min="13472" max="13472" width="17.375" bestFit="1" customWidth="1"/>
    <col min="13473" max="13473" width="15.875" bestFit="1" customWidth="1"/>
    <col min="13474" max="13474" width="15.5" bestFit="1" customWidth="1"/>
    <col min="13475" max="13475" width="15.375" bestFit="1" customWidth="1"/>
    <col min="13476" max="13476" width="17.375" bestFit="1" customWidth="1"/>
    <col min="13477" max="13477" width="15.875" bestFit="1" customWidth="1"/>
    <col min="13478" max="13478" width="15.5" bestFit="1" customWidth="1"/>
    <col min="13479" max="13479" width="15.375" bestFit="1" customWidth="1"/>
    <col min="13480" max="13480" width="17.375" bestFit="1" customWidth="1"/>
    <col min="13481" max="13481" width="15.875" bestFit="1" customWidth="1"/>
    <col min="13482" max="13482" width="15.5" bestFit="1" customWidth="1"/>
    <col min="13483" max="13483" width="15.375" bestFit="1" customWidth="1"/>
    <col min="13484" max="13484" width="17.375" bestFit="1" customWidth="1"/>
    <col min="13485" max="13485" width="15.875" bestFit="1" customWidth="1"/>
    <col min="13486" max="13486" width="15.5" bestFit="1" customWidth="1"/>
    <col min="13487" max="13487" width="15.375" bestFit="1" customWidth="1"/>
    <col min="13488" max="13488" width="17.375" bestFit="1" customWidth="1"/>
    <col min="13489" max="13489" width="15.875" bestFit="1" customWidth="1"/>
    <col min="13490" max="13490" width="15.5" bestFit="1" customWidth="1"/>
    <col min="13491" max="13491" width="15.375" bestFit="1" customWidth="1"/>
    <col min="13492" max="13492" width="17.375" bestFit="1" customWidth="1"/>
    <col min="13493" max="13493" width="15.875" bestFit="1" customWidth="1"/>
    <col min="13494" max="13494" width="15.5" bestFit="1" customWidth="1"/>
    <col min="13495" max="13495" width="15.375" bestFit="1" customWidth="1"/>
    <col min="13496" max="13496" width="17.375" bestFit="1" customWidth="1"/>
    <col min="13497" max="13497" width="15.875" bestFit="1" customWidth="1"/>
    <col min="13498" max="13498" width="15.5" bestFit="1" customWidth="1"/>
    <col min="13499" max="13499" width="15.375" bestFit="1" customWidth="1"/>
    <col min="13500" max="13500" width="17.375" bestFit="1" customWidth="1"/>
    <col min="13501" max="13501" width="15.875" bestFit="1" customWidth="1"/>
    <col min="13502" max="13502" width="15.5" bestFit="1" customWidth="1"/>
    <col min="13503" max="13503" width="15.375" bestFit="1" customWidth="1"/>
    <col min="13504" max="13504" width="17.375" bestFit="1" customWidth="1"/>
    <col min="13505" max="13505" width="15.875" bestFit="1" customWidth="1"/>
    <col min="13506" max="13506" width="15.5" bestFit="1" customWidth="1"/>
    <col min="13507" max="13507" width="15.375" bestFit="1" customWidth="1"/>
    <col min="13508" max="13508" width="17.375" bestFit="1" customWidth="1"/>
    <col min="13509" max="13509" width="15.875" bestFit="1" customWidth="1"/>
    <col min="13510" max="13510" width="15.5" bestFit="1" customWidth="1"/>
    <col min="13511" max="13511" width="15.375" bestFit="1" customWidth="1"/>
    <col min="13512" max="13512" width="17.375" bestFit="1" customWidth="1"/>
    <col min="13513" max="13513" width="15.875" bestFit="1" customWidth="1"/>
    <col min="13514" max="13514" width="15.5" bestFit="1" customWidth="1"/>
    <col min="13515" max="13515" width="15.375" bestFit="1" customWidth="1"/>
    <col min="13516" max="13516" width="17.375" bestFit="1" customWidth="1"/>
    <col min="13517" max="13517" width="15.875" bestFit="1" customWidth="1"/>
    <col min="13518" max="13518" width="15.5" bestFit="1" customWidth="1"/>
    <col min="13519" max="13519" width="15.375" bestFit="1" customWidth="1"/>
    <col min="13520" max="13520" width="17.375" bestFit="1" customWidth="1"/>
    <col min="13521" max="13521" width="15.875" bestFit="1" customWidth="1"/>
    <col min="13522" max="13522" width="15.5" bestFit="1" customWidth="1"/>
    <col min="13523" max="13523" width="15.375" bestFit="1" customWidth="1"/>
    <col min="13524" max="13524" width="17.375" bestFit="1" customWidth="1"/>
    <col min="13525" max="13525" width="15.875" bestFit="1" customWidth="1"/>
    <col min="13526" max="13526" width="15.5" bestFit="1" customWidth="1"/>
    <col min="13527" max="13527" width="15.375" bestFit="1" customWidth="1"/>
    <col min="13528" max="13528" width="17.375" bestFit="1" customWidth="1"/>
    <col min="13529" max="13529" width="15.875" bestFit="1" customWidth="1"/>
    <col min="13530" max="13530" width="15.5" bestFit="1" customWidth="1"/>
    <col min="13531" max="13531" width="15.375" bestFit="1" customWidth="1"/>
    <col min="13532" max="13532" width="17.375" bestFit="1" customWidth="1"/>
    <col min="13533" max="13533" width="15.875" bestFit="1" customWidth="1"/>
    <col min="13534" max="13534" width="15.5" bestFit="1" customWidth="1"/>
    <col min="13535" max="13535" width="15.375" bestFit="1" customWidth="1"/>
    <col min="13536" max="13536" width="17.375" bestFit="1" customWidth="1"/>
    <col min="13537" max="13537" width="15.875" bestFit="1" customWidth="1"/>
    <col min="13538" max="13538" width="15.5" bestFit="1" customWidth="1"/>
    <col min="13539" max="13539" width="15.375" bestFit="1" customWidth="1"/>
    <col min="13540" max="13540" width="17.375" bestFit="1" customWidth="1"/>
    <col min="13541" max="13541" width="15.875" bestFit="1" customWidth="1"/>
    <col min="13542" max="13542" width="15.5" bestFit="1" customWidth="1"/>
    <col min="13543" max="13543" width="15.375" bestFit="1" customWidth="1"/>
    <col min="13544" max="13544" width="17.375" bestFit="1" customWidth="1"/>
    <col min="13545" max="13545" width="15.875" bestFit="1" customWidth="1"/>
    <col min="13546" max="13546" width="15.5" bestFit="1" customWidth="1"/>
    <col min="13547" max="13547" width="15.375" bestFit="1" customWidth="1"/>
    <col min="13548" max="13548" width="17.375" bestFit="1" customWidth="1"/>
    <col min="13549" max="13549" width="15.875" bestFit="1" customWidth="1"/>
    <col min="13550" max="13550" width="15.5" bestFit="1" customWidth="1"/>
    <col min="13551" max="13551" width="15.375" bestFit="1" customWidth="1"/>
    <col min="13552" max="13552" width="17.375" bestFit="1" customWidth="1"/>
    <col min="13553" max="13553" width="15.875" bestFit="1" customWidth="1"/>
    <col min="13554" max="13554" width="15.5" bestFit="1" customWidth="1"/>
    <col min="13555" max="13555" width="15.375" bestFit="1" customWidth="1"/>
    <col min="13556" max="13556" width="17.375" bestFit="1" customWidth="1"/>
    <col min="13557" max="13557" width="15.875" bestFit="1" customWidth="1"/>
    <col min="13558" max="13558" width="15.5" bestFit="1" customWidth="1"/>
    <col min="13559" max="13559" width="15.375" bestFit="1" customWidth="1"/>
    <col min="13560" max="13560" width="17.375" bestFit="1" customWidth="1"/>
    <col min="13561" max="13561" width="15.875" bestFit="1" customWidth="1"/>
    <col min="13562" max="13562" width="15.5" bestFit="1" customWidth="1"/>
    <col min="13563" max="13563" width="15.375" bestFit="1" customWidth="1"/>
    <col min="13564" max="13564" width="17.375" bestFit="1" customWidth="1"/>
    <col min="13565" max="13565" width="15.875" bestFit="1" customWidth="1"/>
    <col min="13566" max="13566" width="15.5" bestFit="1" customWidth="1"/>
    <col min="13567" max="13567" width="15.375" bestFit="1" customWidth="1"/>
    <col min="13568" max="13568" width="17.375" bestFit="1" customWidth="1"/>
    <col min="13569" max="13569" width="15.875" bestFit="1" customWidth="1"/>
    <col min="13570" max="13570" width="15.5" bestFit="1" customWidth="1"/>
    <col min="13571" max="13571" width="15.375" bestFit="1" customWidth="1"/>
    <col min="13572" max="13572" width="17.375" bestFit="1" customWidth="1"/>
    <col min="13573" max="13573" width="15.875" bestFit="1" customWidth="1"/>
    <col min="13574" max="13574" width="15.5" bestFit="1" customWidth="1"/>
    <col min="13575" max="13575" width="15.375" bestFit="1" customWidth="1"/>
    <col min="13576" max="13576" width="17.375" bestFit="1" customWidth="1"/>
    <col min="13577" max="13577" width="15.875" bestFit="1" customWidth="1"/>
    <col min="13578" max="13578" width="15.5" bestFit="1" customWidth="1"/>
    <col min="13579" max="13579" width="15.375" bestFit="1" customWidth="1"/>
    <col min="13580" max="13580" width="17.375" bestFit="1" customWidth="1"/>
    <col min="13581" max="13581" width="15.875" bestFit="1" customWidth="1"/>
    <col min="13582" max="13582" width="15.5" bestFit="1" customWidth="1"/>
    <col min="13583" max="13583" width="15.375" bestFit="1" customWidth="1"/>
    <col min="13584" max="13584" width="17.375" bestFit="1" customWidth="1"/>
    <col min="13585" max="13585" width="15.875" bestFit="1" customWidth="1"/>
    <col min="13586" max="13586" width="15.5" bestFit="1" customWidth="1"/>
    <col min="13587" max="13587" width="15.375" bestFit="1" customWidth="1"/>
    <col min="13588" max="13588" width="17.375" bestFit="1" customWidth="1"/>
    <col min="13589" max="13589" width="15.875" bestFit="1" customWidth="1"/>
    <col min="13590" max="13590" width="15.5" bestFit="1" customWidth="1"/>
    <col min="13591" max="13591" width="15.375" bestFit="1" customWidth="1"/>
    <col min="13592" max="13592" width="17.375" bestFit="1" customWidth="1"/>
    <col min="13593" max="13593" width="15.875" bestFit="1" customWidth="1"/>
    <col min="13594" max="13594" width="15.5" bestFit="1" customWidth="1"/>
    <col min="13595" max="13595" width="15.375" bestFit="1" customWidth="1"/>
    <col min="13596" max="13596" width="17.375" bestFit="1" customWidth="1"/>
    <col min="13597" max="13597" width="15.875" bestFit="1" customWidth="1"/>
    <col min="13598" max="13598" width="15.5" bestFit="1" customWidth="1"/>
    <col min="13599" max="13599" width="15.375" bestFit="1" customWidth="1"/>
    <col min="13600" max="13600" width="17.375" bestFit="1" customWidth="1"/>
    <col min="13601" max="13601" width="15.875" bestFit="1" customWidth="1"/>
    <col min="13602" max="13602" width="15.5" bestFit="1" customWidth="1"/>
    <col min="13603" max="13603" width="15.375" bestFit="1" customWidth="1"/>
    <col min="13604" max="13604" width="17.375" bestFit="1" customWidth="1"/>
    <col min="13605" max="13605" width="15.875" bestFit="1" customWidth="1"/>
    <col min="13606" max="13606" width="15.5" bestFit="1" customWidth="1"/>
    <col min="13607" max="13607" width="15.375" bestFit="1" customWidth="1"/>
    <col min="13608" max="13608" width="17.375" bestFit="1" customWidth="1"/>
    <col min="13609" max="13609" width="15.875" bestFit="1" customWidth="1"/>
    <col min="13610" max="13610" width="15.5" bestFit="1" customWidth="1"/>
    <col min="13611" max="13611" width="15.375" bestFit="1" customWidth="1"/>
    <col min="13612" max="13612" width="17.375" bestFit="1" customWidth="1"/>
    <col min="13613" max="13613" width="15.875" bestFit="1" customWidth="1"/>
    <col min="13614" max="13614" width="15.5" bestFit="1" customWidth="1"/>
    <col min="13615" max="13615" width="15.375" bestFit="1" customWidth="1"/>
    <col min="13616" max="13616" width="17.375" bestFit="1" customWidth="1"/>
    <col min="13617" max="13617" width="15.875" bestFit="1" customWidth="1"/>
    <col min="13618" max="13618" width="15.5" bestFit="1" customWidth="1"/>
    <col min="13619" max="13619" width="15.375" bestFit="1" customWidth="1"/>
    <col min="13620" max="13620" width="17.375" bestFit="1" customWidth="1"/>
    <col min="13621" max="13621" width="15.875" bestFit="1" customWidth="1"/>
    <col min="13622" max="13622" width="15.5" bestFit="1" customWidth="1"/>
    <col min="13623" max="13623" width="15.375" bestFit="1" customWidth="1"/>
    <col min="13624" max="13624" width="17.375" bestFit="1" customWidth="1"/>
    <col min="13625" max="13625" width="15.875" bestFit="1" customWidth="1"/>
    <col min="13626" max="13626" width="15.5" bestFit="1" customWidth="1"/>
    <col min="13627" max="13627" width="15.375" bestFit="1" customWidth="1"/>
    <col min="13628" max="13628" width="17.375" bestFit="1" customWidth="1"/>
    <col min="13629" max="13629" width="15.875" bestFit="1" customWidth="1"/>
    <col min="13630" max="13630" width="15.5" bestFit="1" customWidth="1"/>
    <col min="13631" max="13631" width="15.375" bestFit="1" customWidth="1"/>
    <col min="13632" max="13632" width="17.375" bestFit="1" customWidth="1"/>
    <col min="13633" max="13633" width="15.875" bestFit="1" customWidth="1"/>
    <col min="13634" max="13634" width="15.5" bestFit="1" customWidth="1"/>
    <col min="13635" max="13635" width="15.375" bestFit="1" customWidth="1"/>
    <col min="13636" max="13636" width="17.375" bestFit="1" customWidth="1"/>
    <col min="13637" max="13637" width="15.875" bestFit="1" customWidth="1"/>
    <col min="13638" max="13638" width="15.5" bestFit="1" customWidth="1"/>
    <col min="13639" max="13639" width="15.375" bestFit="1" customWidth="1"/>
    <col min="13640" max="13640" width="17.375" bestFit="1" customWidth="1"/>
    <col min="13641" max="13641" width="15.875" bestFit="1" customWidth="1"/>
    <col min="13642" max="13642" width="15.5" bestFit="1" customWidth="1"/>
    <col min="13643" max="13643" width="15.375" bestFit="1" customWidth="1"/>
    <col min="13644" max="13644" width="17.375" bestFit="1" customWidth="1"/>
    <col min="13645" max="13645" width="15.875" bestFit="1" customWidth="1"/>
    <col min="13646" max="13646" width="15.5" bestFit="1" customWidth="1"/>
    <col min="13647" max="13647" width="15.375" bestFit="1" customWidth="1"/>
    <col min="13648" max="13648" width="17.375" bestFit="1" customWidth="1"/>
    <col min="13649" max="13649" width="15.875" bestFit="1" customWidth="1"/>
    <col min="13650" max="13650" width="15.5" bestFit="1" customWidth="1"/>
    <col min="13651" max="13651" width="15.375" bestFit="1" customWidth="1"/>
    <col min="13652" max="13652" width="17.375" bestFit="1" customWidth="1"/>
    <col min="13653" max="13653" width="15.875" bestFit="1" customWidth="1"/>
    <col min="13654" max="13654" width="15.5" bestFit="1" customWidth="1"/>
    <col min="13655" max="13655" width="15.375" bestFit="1" customWidth="1"/>
    <col min="13656" max="13656" width="17.375" bestFit="1" customWidth="1"/>
    <col min="13657" max="13657" width="15.875" bestFit="1" customWidth="1"/>
    <col min="13658" max="13658" width="15.5" bestFit="1" customWidth="1"/>
    <col min="13659" max="13659" width="15.375" bestFit="1" customWidth="1"/>
    <col min="13660" max="13660" width="17.375" bestFit="1" customWidth="1"/>
    <col min="13661" max="13661" width="15.875" bestFit="1" customWidth="1"/>
    <col min="13662" max="13662" width="15.5" bestFit="1" customWidth="1"/>
    <col min="13663" max="13663" width="15.375" bestFit="1" customWidth="1"/>
    <col min="13664" max="13664" width="17.375" bestFit="1" customWidth="1"/>
    <col min="13665" max="13665" width="15.875" bestFit="1" customWidth="1"/>
    <col min="13666" max="13666" width="15.5" bestFit="1" customWidth="1"/>
    <col min="13667" max="13667" width="15.375" bestFit="1" customWidth="1"/>
    <col min="13668" max="13668" width="17.375" bestFit="1" customWidth="1"/>
    <col min="13669" max="13669" width="15.875" bestFit="1" customWidth="1"/>
    <col min="13670" max="13670" width="15.5" bestFit="1" customWidth="1"/>
    <col min="13671" max="13671" width="15.375" bestFit="1" customWidth="1"/>
    <col min="13672" max="13672" width="17.375" bestFit="1" customWidth="1"/>
    <col min="13673" max="13673" width="15.875" bestFit="1" customWidth="1"/>
    <col min="13674" max="13674" width="15.5" bestFit="1" customWidth="1"/>
    <col min="13675" max="13675" width="15.375" bestFit="1" customWidth="1"/>
    <col min="13676" max="13676" width="17.375" bestFit="1" customWidth="1"/>
    <col min="13677" max="13677" width="15.875" bestFit="1" customWidth="1"/>
    <col min="13678" max="13678" width="15.5" bestFit="1" customWidth="1"/>
    <col min="13679" max="13679" width="15.375" bestFit="1" customWidth="1"/>
    <col min="13680" max="13680" width="17.375" bestFit="1" customWidth="1"/>
    <col min="13681" max="13681" width="15.875" bestFit="1" customWidth="1"/>
    <col min="13682" max="13682" width="15.5" bestFit="1" customWidth="1"/>
    <col min="13683" max="13683" width="15.375" bestFit="1" customWidth="1"/>
    <col min="13684" max="13684" width="17.375" bestFit="1" customWidth="1"/>
    <col min="13685" max="13685" width="15.875" bestFit="1" customWidth="1"/>
    <col min="13686" max="13686" width="15.5" bestFit="1" customWidth="1"/>
    <col min="13687" max="13687" width="15.375" bestFit="1" customWidth="1"/>
    <col min="13688" max="13688" width="17.375" bestFit="1" customWidth="1"/>
    <col min="13689" max="13689" width="15.875" bestFit="1" customWidth="1"/>
    <col min="13690" max="13690" width="15.5" bestFit="1" customWidth="1"/>
    <col min="13691" max="13691" width="15.375" bestFit="1" customWidth="1"/>
    <col min="13692" max="13692" width="17.375" bestFit="1" customWidth="1"/>
    <col min="13693" max="13693" width="15.875" bestFit="1" customWidth="1"/>
    <col min="13694" max="13694" width="15.5" bestFit="1" customWidth="1"/>
    <col min="13695" max="13695" width="15.375" bestFit="1" customWidth="1"/>
    <col min="13696" max="13696" width="17.375" bestFit="1" customWidth="1"/>
    <col min="13697" max="13697" width="15.875" bestFit="1" customWidth="1"/>
    <col min="13698" max="13698" width="15.5" bestFit="1" customWidth="1"/>
    <col min="13699" max="13699" width="15.375" bestFit="1" customWidth="1"/>
    <col min="13700" max="13700" width="17.375" bestFit="1" customWidth="1"/>
    <col min="13701" max="13701" width="15.875" bestFit="1" customWidth="1"/>
    <col min="13702" max="13702" width="15.5" bestFit="1" customWidth="1"/>
    <col min="13703" max="13703" width="15.375" bestFit="1" customWidth="1"/>
    <col min="13704" max="13704" width="17.375" bestFit="1" customWidth="1"/>
    <col min="13705" max="13705" width="15.875" bestFit="1" customWidth="1"/>
    <col min="13706" max="13706" width="15.5" bestFit="1" customWidth="1"/>
    <col min="13707" max="13707" width="15.375" bestFit="1" customWidth="1"/>
    <col min="13708" max="13708" width="17.375" bestFit="1" customWidth="1"/>
    <col min="13709" max="13709" width="15.875" bestFit="1" customWidth="1"/>
    <col min="13710" max="13710" width="15.5" bestFit="1" customWidth="1"/>
    <col min="13711" max="13711" width="15.375" bestFit="1" customWidth="1"/>
    <col min="13712" max="13712" width="17.375" bestFit="1" customWidth="1"/>
    <col min="13713" max="13713" width="15.875" bestFit="1" customWidth="1"/>
    <col min="13714" max="13714" width="15.5" bestFit="1" customWidth="1"/>
    <col min="13715" max="13715" width="15.375" bestFit="1" customWidth="1"/>
    <col min="13716" max="13716" width="17.375" bestFit="1" customWidth="1"/>
    <col min="13717" max="13717" width="15.875" bestFit="1" customWidth="1"/>
    <col min="13718" max="13718" width="15.5" bestFit="1" customWidth="1"/>
    <col min="13719" max="13719" width="15.375" bestFit="1" customWidth="1"/>
    <col min="13720" max="13720" width="17.375" bestFit="1" customWidth="1"/>
    <col min="13721" max="13721" width="15.875" bestFit="1" customWidth="1"/>
    <col min="13722" max="13722" width="15.5" bestFit="1" customWidth="1"/>
    <col min="13723" max="13723" width="15.375" bestFit="1" customWidth="1"/>
    <col min="13724" max="13724" width="17.375" bestFit="1" customWidth="1"/>
    <col min="13725" max="13725" width="15.875" bestFit="1" customWidth="1"/>
    <col min="13726" max="13726" width="15.5" bestFit="1" customWidth="1"/>
    <col min="13727" max="13727" width="15.375" bestFit="1" customWidth="1"/>
    <col min="13728" max="13728" width="17.375" bestFit="1" customWidth="1"/>
    <col min="13729" max="13729" width="15.875" bestFit="1" customWidth="1"/>
    <col min="13730" max="13730" width="15.5" bestFit="1" customWidth="1"/>
    <col min="13731" max="13731" width="15.375" bestFit="1" customWidth="1"/>
    <col min="13732" max="13732" width="17.375" bestFit="1" customWidth="1"/>
    <col min="13733" max="13733" width="15.875" bestFit="1" customWidth="1"/>
    <col min="13734" max="13734" width="15.5" bestFit="1" customWidth="1"/>
    <col min="13735" max="13735" width="15.375" bestFit="1" customWidth="1"/>
    <col min="13736" max="13736" width="17.375" bestFit="1" customWidth="1"/>
    <col min="13737" max="13737" width="15.875" bestFit="1" customWidth="1"/>
    <col min="13738" max="13738" width="15.5" bestFit="1" customWidth="1"/>
    <col min="13739" max="13739" width="15.375" bestFit="1" customWidth="1"/>
    <col min="13740" max="13740" width="17.375" bestFit="1" customWidth="1"/>
    <col min="13741" max="13741" width="15.875" bestFit="1" customWidth="1"/>
    <col min="13742" max="13742" width="15.5" bestFit="1" customWidth="1"/>
    <col min="13743" max="13743" width="15.375" bestFit="1" customWidth="1"/>
    <col min="13744" max="13744" width="17.375" bestFit="1" customWidth="1"/>
    <col min="13745" max="13745" width="15.875" bestFit="1" customWidth="1"/>
    <col min="13746" max="13746" width="15.5" bestFit="1" customWidth="1"/>
    <col min="13747" max="13747" width="15.375" bestFit="1" customWidth="1"/>
    <col min="13748" max="13748" width="17.375" bestFit="1" customWidth="1"/>
    <col min="13749" max="13749" width="15.875" bestFit="1" customWidth="1"/>
    <col min="13750" max="13750" width="15.5" bestFit="1" customWidth="1"/>
    <col min="13751" max="13751" width="15.375" bestFit="1" customWidth="1"/>
    <col min="13752" max="13752" width="17.375" bestFit="1" customWidth="1"/>
    <col min="13753" max="13753" width="15.875" bestFit="1" customWidth="1"/>
    <col min="13754" max="13754" width="15.5" bestFit="1" customWidth="1"/>
    <col min="13755" max="13755" width="15.375" bestFit="1" customWidth="1"/>
    <col min="13756" max="13756" width="17.375" bestFit="1" customWidth="1"/>
    <col min="13757" max="13757" width="15.875" bestFit="1" customWidth="1"/>
    <col min="13758" max="13758" width="15.5" bestFit="1" customWidth="1"/>
    <col min="13759" max="13759" width="15.375" bestFit="1" customWidth="1"/>
    <col min="13760" max="13760" width="17.375" bestFit="1" customWidth="1"/>
    <col min="13761" max="13761" width="15.875" bestFit="1" customWidth="1"/>
    <col min="13762" max="13762" width="15.5" bestFit="1" customWidth="1"/>
    <col min="13763" max="13763" width="15.375" bestFit="1" customWidth="1"/>
    <col min="13764" max="13764" width="17.375" bestFit="1" customWidth="1"/>
    <col min="13765" max="13765" width="15.875" bestFit="1" customWidth="1"/>
    <col min="13766" max="13766" width="15.5" bestFit="1" customWidth="1"/>
    <col min="13767" max="13767" width="15.375" bestFit="1" customWidth="1"/>
    <col min="13768" max="13768" width="17.375" bestFit="1" customWidth="1"/>
    <col min="13769" max="13769" width="15.875" bestFit="1" customWidth="1"/>
    <col min="13770" max="13770" width="15.5" bestFit="1" customWidth="1"/>
    <col min="13771" max="13771" width="15.375" bestFit="1" customWidth="1"/>
    <col min="13772" max="13772" width="17.375" bestFit="1" customWidth="1"/>
    <col min="13773" max="13773" width="15.875" bestFit="1" customWidth="1"/>
    <col min="13774" max="13774" width="15.5" bestFit="1" customWidth="1"/>
    <col min="13775" max="13775" width="15.375" bestFit="1" customWidth="1"/>
    <col min="13776" max="13776" width="17.375" bestFit="1" customWidth="1"/>
    <col min="13777" max="13777" width="15.875" bestFit="1" customWidth="1"/>
    <col min="13778" max="13778" width="15.5" bestFit="1" customWidth="1"/>
    <col min="13779" max="13779" width="15.375" bestFit="1" customWidth="1"/>
    <col min="13780" max="13780" width="17.375" bestFit="1" customWidth="1"/>
    <col min="13781" max="13781" width="15.875" bestFit="1" customWidth="1"/>
    <col min="13782" max="13782" width="15.5" bestFit="1" customWidth="1"/>
    <col min="13783" max="13783" width="15.375" bestFit="1" customWidth="1"/>
    <col min="13784" max="13784" width="17.375" bestFit="1" customWidth="1"/>
    <col min="13785" max="13785" width="15.875" bestFit="1" customWidth="1"/>
    <col min="13786" max="13786" width="15.5" bestFit="1" customWidth="1"/>
    <col min="13787" max="13787" width="15.375" bestFit="1" customWidth="1"/>
    <col min="13788" max="13788" width="17.375" bestFit="1" customWidth="1"/>
    <col min="13789" max="13789" width="15.875" bestFit="1" customWidth="1"/>
    <col min="13790" max="13790" width="15.5" bestFit="1" customWidth="1"/>
    <col min="13791" max="13791" width="15.375" bestFit="1" customWidth="1"/>
    <col min="13792" max="13792" width="17.375" bestFit="1" customWidth="1"/>
    <col min="13793" max="13793" width="15.875" bestFit="1" customWidth="1"/>
    <col min="13794" max="13794" width="15.5" bestFit="1" customWidth="1"/>
    <col min="13795" max="13795" width="15.375" bestFit="1" customWidth="1"/>
    <col min="13796" max="13796" width="17.375" bestFit="1" customWidth="1"/>
    <col min="13797" max="13797" width="15.875" bestFit="1" customWidth="1"/>
    <col min="13798" max="13798" width="15.5" bestFit="1" customWidth="1"/>
    <col min="13799" max="13799" width="15.375" bestFit="1" customWidth="1"/>
    <col min="13800" max="13800" width="17.375" bestFit="1" customWidth="1"/>
    <col min="13801" max="13801" width="15.875" bestFit="1" customWidth="1"/>
    <col min="13802" max="13802" width="15.5" bestFit="1" customWidth="1"/>
    <col min="13803" max="13803" width="15.375" bestFit="1" customWidth="1"/>
    <col min="13804" max="13804" width="17.375" bestFit="1" customWidth="1"/>
    <col min="13805" max="13805" width="15.875" bestFit="1" customWidth="1"/>
    <col min="13806" max="13806" width="15.5" bestFit="1" customWidth="1"/>
    <col min="13807" max="13807" width="15.375" bestFit="1" customWidth="1"/>
    <col min="13808" max="13808" width="17.375" bestFit="1" customWidth="1"/>
    <col min="13809" max="13809" width="15.875" bestFit="1" customWidth="1"/>
    <col min="13810" max="13810" width="15.5" bestFit="1" customWidth="1"/>
    <col min="13811" max="13811" width="15.375" bestFit="1" customWidth="1"/>
    <col min="13812" max="13812" width="17.375" bestFit="1" customWidth="1"/>
    <col min="13813" max="13813" width="15.875" bestFit="1" customWidth="1"/>
    <col min="13814" max="13814" width="15.5" bestFit="1" customWidth="1"/>
    <col min="13815" max="13815" width="15.375" bestFit="1" customWidth="1"/>
    <col min="13816" max="13816" width="17.375" bestFit="1" customWidth="1"/>
    <col min="13817" max="13817" width="15.875" bestFit="1" customWidth="1"/>
    <col min="13818" max="13818" width="15.5" bestFit="1" customWidth="1"/>
    <col min="13819" max="13819" width="15.375" bestFit="1" customWidth="1"/>
    <col min="13820" max="13820" width="17.375" bestFit="1" customWidth="1"/>
    <col min="13821" max="13821" width="15.875" bestFit="1" customWidth="1"/>
    <col min="13822" max="13822" width="15.5" bestFit="1" customWidth="1"/>
    <col min="13823" max="13823" width="15.375" bestFit="1" customWidth="1"/>
    <col min="13824" max="13824" width="17.375" bestFit="1" customWidth="1"/>
    <col min="13825" max="13825" width="15.875" bestFit="1" customWidth="1"/>
    <col min="13826" max="13826" width="15.5" bestFit="1" customWidth="1"/>
    <col min="13827" max="13827" width="15.375" bestFit="1" customWidth="1"/>
    <col min="13828" max="13828" width="17.375" bestFit="1" customWidth="1"/>
    <col min="13829" max="13829" width="15.875" bestFit="1" customWidth="1"/>
    <col min="13830" max="13830" width="15.5" bestFit="1" customWidth="1"/>
    <col min="13831" max="13831" width="15.375" bestFit="1" customWidth="1"/>
    <col min="13832" max="13832" width="17.375" bestFit="1" customWidth="1"/>
    <col min="13833" max="13833" width="15.875" bestFit="1" customWidth="1"/>
    <col min="13834" max="13834" width="15.5" bestFit="1" customWidth="1"/>
    <col min="13835" max="13835" width="15.375" bestFit="1" customWidth="1"/>
    <col min="13836" max="13836" width="17.375" bestFit="1" customWidth="1"/>
    <col min="13837" max="13837" width="15.875" bestFit="1" customWidth="1"/>
    <col min="13838" max="13838" width="15.5" bestFit="1" customWidth="1"/>
    <col min="13839" max="13839" width="15.375" bestFit="1" customWidth="1"/>
    <col min="13840" max="13840" width="17.375" bestFit="1" customWidth="1"/>
    <col min="13841" max="13841" width="15.875" bestFit="1" customWidth="1"/>
    <col min="13842" max="13842" width="15.5" bestFit="1" customWidth="1"/>
    <col min="13843" max="13843" width="15.375" bestFit="1" customWidth="1"/>
    <col min="13844" max="13844" width="17.375" bestFit="1" customWidth="1"/>
    <col min="13845" max="13845" width="15.875" bestFit="1" customWidth="1"/>
    <col min="13846" max="13846" width="15.5" bestFit="1" customWidth="1"/>
    <col min="13847" max="13847" width="15.375" bestFit="1" customWidth="1"/>
    <col min="13848" max="13848" width="17.375" bestFit="1" customWidth="1"/>
    <col min="13849" max="13849" width="15.875" bestFit="1" customWidth="1"/>
    <col min="13850" max="13850" width="15.5" bestFit="1" customWidth="1"/>
    <col min="13851" max="13851" width="15.375" bestFit="1" customWidth="1"/>
    <col min="13852" max="13852" width="17.375" bestFit="1" customWidth="1"/>
    <col min="13853" max="13853" width="15.875" bestFit="1" customWidth="1"/>
    <col min="13854" max="13854" width="15.5" bestFit="1" customWidth="1"/>
    <col min="13855" max="13855" width="15.375" bestFit="1" customWidth="1"/>
    <col min="13856" max="13856" width="17.375" bestFit="1" customWidth="1"/>
    <col min="13857" max="13857" width="15.875" bestFit="1" customWidth="1"/>
    <col min="13858" max="13858" width="15.5" bestFit="1" customWidth="1"/>
    <col min="13859" max="13859" width="15.375" bestFit="1" customWidth="1"/>
    <col min="13860" max="13860" width="17.375" bestFit="1" customWidth="1"/>
    <col min="13861" max="13861" width="15.875" bestFit="1" customWidth="1"/>
    <col min="13862" max="13862" width="15.5" bestFit="1" customWidth="1"/>
    <col min="13863" max="13863" width="15.375" bestFit="1" customWidth="1"/>
    <col min="13864" max="13864" width="17.375" bestFit="1" customWidth="1"/>
    <col min="13865" max="13865" width="15.875" bestFit="1" customWidth="1"/>
    <col min="13866" max="13866" width="15.5" bestFit="1" customWidth="1"/>
    <col min="13867" max="13867" width="15.375" bestFit="1" customWidth="1"/>
    <col min="13868" max="13868" width="17.375" bestFit="1" customWidth="1"/>
    <col min="13869" max="13869" width="15.875" bestFit="1" customWidth="1"/>
    <col min="13870" max="13870" width="15.5" bestFit="1" customWidth="1"/>
    <col min="13871" max="13871" width="15.375" bestFit="1" customWidth="1"/>
    <col min="13872" max="13872" width="17.375" bestFit="1" customWidth="1"/>
    <col min="13873" max="13873" width="15.875" bestFit="1" customWidth="1"/>
    <col min="13874" max="13874" width="15.5" bestFit="1" customWidth="1"/>
    <col min="13875" max="13875" width="15.375" bestFit="1" customWidth="1"/>
    <col min="13876" max="13876" width="17.375" bestFit="1" customWidth="1"/>
    <col min="13877" max="13877" width="15.875" bestFit="1" customWidth="1"/>
    <col min="13878" max="13878" width="15.5" bestFit="1" customWidth="1"/>
    <col min="13879" max="13879" width="15.375" bestFit="1" customWidth="1"/>
    <col min="13880" max="13880" width="17.375" bestFit="1" customWidth="1"/>
    <col min="13881" max="13881" width="15.875" bestFit="1" customWidth="1"/>
    <col min="13882" max="13882" width="15.5" bestFit="1" customWidth="1"/>
    <col min="13883" max="13883" width="15.375" bestFit="1" customWidth="1"/>
    <col min="13884" max="13884" width="17.375" bestFit="1" customWidth="1"/>
    <col min="13885" max="13885" width="15.875" bestFit="1" customWidth="1"/>
    <col min="13886" max="13886" width="15.5" bestFit="1" customWidth="1"/>
    <col min="13887" max="13887" width="15.375" bestFit="1" customWidth="1"/>
    <col min="13888" max="13888" width="17.375" bestFit="1" customWidth="1"/>
    <col min="13889" max="13889" width="15.875" bestFit="1" customWidth="1"/>
    <col min="13890" max="13890" width="15.5" bestFit="1" customWidth="1"/>
    <col min="13891" max="13891" width="15.375" bestFit="1" customWidth="1"/>
    <col min="13892" max="13892" width="17.375" bestFit="1" customWidth="1"/>
    <col min="13893" max="13893" width="15.875" bestFit="1" customWidth="1"/>
    <col min="13894" max="13894" width="15.5" bestFit="1" customWidth="1"/>
    <col min="13895" max="13895" width="15.375" bestFit="1" customWidth="1"/>
    <col min="13896" max="13896" width="17.375" bestFit="1" customWidth="1"/>
    <col min="13897" max="13897" width="15.875" bestFit="1" customWidth="1"/>
    <col min="13898" max="13898" width="15.5" bestFit="1" customWidth="1"/>
    <col min="13899" max="13899" width="15.375" bestFit="1" customWidth="1"/>
    <col min="13900" max="13900" width="17.375" bestFit="1" customWidth="1"/>
    <col min="13901" max="13901" width="15.875" bestFit="1" customWidth="1"/>
    <col min="13902" max="13902" width="15.5" bestFit="1" customWidth="1"/>
    <col min="13903" max="13903" width="15.375" bestFit="1" customWidth="1"/>
    <col min="13904" max="13904" width="17.375" bestFit="1" customWidth="1"/>
    <col min="13905" max="13905" width="15.875" bestFit="1" customWidth="1"/>
    <col min="13906" max="13906" width="15.5" bestFit="1" customWidth="1"/>
    <col min="13907" max="13907" width="15.375" bestFit="1" customWidth="1"/>
    <col min="13908" max="13908" width="17.375" bestFit="1" customWidth="1"/>
    <col min="13909" max="13909" width="15.875" bestFit="1" customWidth="1"/>
    <col min="13910" max="13910" width="15.5" bestFit="1" customWidth="1"/>
    <col min="13911" max="13911" width="15.375" bestFit="1" customWidth="1"/>
    <col min="13912" max="13912" width="17.375" bestFit="1" customWidth="1"/>
    <col min="13913" max="13913" width="15.875" bestFit="1" customWidth="1"/>
    <col min="13914" max="13914" width="15.5" bestFit="1" customWidth="1"/>
    <col min="13915" max="13915" width="15.375" bestFit="1" customWidth="1"/>
    <col min="13916" max="13916" width="17.375" bestFit="1" customWidth="1"/>
    <col min="13917" max="13917" width="15.875" bestFit="1" customWidth="1"/>
    <col min="13918" max="13918" width="15.5" bestFit="1" customWidth="1"/>
    <col min="13919" max="13919" width="15.375" bestFit="1" customWidth="1"/>
    <col min="13920" max="13920" width="17.375" bestFit="1" customWidth="1"/>
    <col min="13921" max="13921" width="15.875" bestFit="1" customWidth="1"/>
    <col min="13922" max="13922" width="15.5" bestFit="1" customWidth="1"/>
    <col min="13923" max="13923" width="15.375" bestFit="1" customWidth="1"/>
    <col min="13924" max="13924" width="17.375" bestFit="1" customWidth="1"/>
    <col min="13925" max="13925" width="15.875" bestFit="1" customWidth="1"/>
    <col min="13926" max="13926" width="15.5" bestFit="1" customWidth="1"/>
    <col min="13927" max="13927" width="15.375" bestFit="1" customWidth="1"/>
    <col min="13928" max="13928" width="17.375" bestFit="1" customWidth="1"/>
    <col min="13929" max="13929" width="15.875" bestFit="1" customWidth="1"/>
    <col min="13930" max="13930" width="15.5" bestFit="1" customWidth="1"/>
    <col min="13931" max="13931" width="15.375" bestFit="1" customWidth="1"/>
    <col min="13932" max="13932" width="17.375" bestFit="1" customWidth="1"/>
    <col min="13933" max="13933" width="15.875" bestFit="1" customWidth="1"/>
    <col min="13934" max="13934" width="15.5" bestFit="1" customWidth="1"/>
    <col min="13935" max="13935" width="15.375" bestFit="1" customWidth="1"/>
    <col min="13936" max="13936" width="17.375" bestFit="1" customWidth="1"/>
    <col min="13937" max="13937" width="15.875" bestFit="1" customWidth="1"/>
    <col min="13938" max="13938" width="15.5" bestFit="1" customWidth="1"/>
    <col min="13939" max="13939" width="15.375" bestFit="1" customWidth="1"/>
    <col min="13940" max="13940" width="17.375" bestFit="1" customWidth="1"/>
    <col min="13941" max="13941" width="15.875" bestFit="1" customWidth="1"/>
    <col min="13942" max="13942" width="15.5" bestFit="1" customWidth="1"/>
    <col min="13943" max="13943" width="15.375" bestFit="1" customWidth="1"/>
    <col min="13944" max="13944" width="17.375" bestFit="1" customWidth="1"/>
    <col min="13945" max="13945" width="15.875" bestFit="1" customWidth="1"/>
    <col min="13946" max="13946" width="15.5" bestFit="1" customWidth="1"/>
    <col min="13947" max="13947" width="15.375" bestFit="1" customWidth="1"/>
    <col min="13948" max="13948" width="17.375" bestFit="1" customWidth="1"/>
    <col min="13949" max="13949" width="15.875" bestFit="1" customWidth="1"/>
    <col min="13950" max="13950" width="15.5" bestFit="1" customWidth="1"/>
    <col min="13951" max="13951" width="15.375" bestFit="1" customWidth="1"/>
    <col min="13952" max="13952" width="17.375" bestFit="1" customWidth="1"/>
    <col min="13953" max="13953" width="15.875" bestFit="1" customWidth="1"/>
    <col min="13954" max="13954" width="15.5" bestFit="1" customWidth="1"/>
    <col min="13955" max="13955" width="15.375" bestFit="1" customWidth="1"/>
    <col min="13956" max="13956" width="17.375" bestFit="1" customWidth="1"/>
    <col min="13957" max="13957" width="15.875" bestFit="1" customWidth="1"/>
    <col min="13958" max="13958" width="15.5" bestFit="1" customWidth="1"/>
    <col min="13959" max="13959" width="15.375" bestFit="1" customWidth="1"/>
    <col min="13960" max="13960" width="17.375" bestFit="1" customWidth="1"/>
    <col min="13961" max="13961" width="15.875" bestFit="1" customWidth="1"/>
    <col min="13962" max="13962" width="15.5" bestFit="1" customWidth="1"/>
    <col min="13963" max="13963" width="15.375" bestFit="1" customWidth="1"/>
    <col min="13964" max="13964" width="17.375" bestFit="1" customWidth="1"/>
    <col min="13965" max="13965" width="15.875" bestFit="1" customWidth="1"/>
    <col min="13966" max="13966" width="15.5" bestFit="1" customWidth="1"/>
    <col min="13967" max="13967" width="15.375" bestFit="1" customWidth="1"/>
    <col min="13968" max="13968" width="17.375" bestFit="1" customWidth="1"/>
    <col min="13969" max="13969" width="15.875" bestFit="1" customWidth="1"/>
    <col min="13970" max="13970" width="15.5" bestFit="1" customWidth="1"/>
    <col min="13971" max="13971" width="15.375" bestFit="1" customWidth="1"/>
    <col min="13972" max="13972" width="17.375" bestFit="1" customWidth="1"/>
    <col min="13973" max="13973" width="15.875" bestFit="1" customWidth="1"/>
    <col min="13974" max="13974" width="15.5" bestFit="1" customWidth="1"/>
    <col min="13975" max="13975" width="15.375" bestFit="1" customWidth="1"/>
    <col min="13976" max="13976" width="17.375" bestFit="1" customWidth="1"/>
    <col min="13977" max="13977" width="15.875" bestFit="1" customWidth="1"/>
    <col min="13978" max="13978" width="15.5" bestFit="1" customWidth="1"/>
    <col min="13979" max="13979" width="15.375" bestFit="1" customWidth="1"/>
    <col min="13980" max="13980" width="17.375" bestFit="1" customWidth="1"/>
    <col min="13981" max="13981" width="15.875" bestFit="1" customWidth="1"/>
    <col min="13982" max="13982" width="15.5" bestFit="1" customWidth="1"/>
    <col min="13983" max="13983" width="15.375" bestFit="1" customWidth="1"/>
    <col min="13984" max="13984" width="17.375" bestFit="1" customWidth="1"/>
    <col min="13985" max="13985" width="15.875" bestFit="1" customWidth="1"/>
    <col min="13986" max="13986" width="15.5" bestFit="1" customWidth="1"/>
    <col min="13987" max="13987" width="15.375" bestFit="1" customWidth="1"/>
    <col min="13988" max="13988" width="17.375" bestFit="1" customWidth="1"/>
    <col min="13989" max="13989" width="15.875" bestFit="1" customWidth="1"/>
    <col min="13990" max="13990" width="15.5" bestFit="1" customWidth="1"/>
    <col min="13991" max="13991" width="15.375" bestFit="1" customWidth="1"/>
    <col min="13992" max="13992" width="17.375" bestFit="1" customWidth="1"/>
    <col min="13993" max="13993" width="15.875" bestFit="1" customWidth="1"/>
    <col min="13994" max="13994" width="15.5" bestFit="1" customWidth="1"/>
    <col min="13995" max="13995" width="15.375" bestFit="1" customWidth="1"/>
    <col min="13996" max="13996" width="17.375" bestFit="1" customWidth="1"/>
    <col min="13997" max="13997" width="15.875" bestFit="1" customWidth="1"/>
    <col min="13998" max="13998" width="15.5" bestFit="1" customWidth="1"/>
    <col min="13999" max="13999" width="15.375" bestFit="1" customWidth="1"/>
    <col min="14000" max="14000" width="17.375" bestFit="1" customWidth="1"/>
    <col min="14001" max="14001" width="15.875" bestFit="1" customWidth="1"/>
    <col min="14002" max="14002" width="15.5" bestFit="1" customWidth="1"/>
    <col min="14003" max="14003" width="15.375" bestFit="1" customWidth="1"/>
    <col min="14004" max="14004" width="17.375" bestFit="1" customWidth="1"/>
    <col min="14005" max="14005" width="15.875" bestFit="1" customWidth="1"/>
    <col min="14006" max="14006" width="15.5" bestFit="1" customWidth="1"/>
    <col min="14007" max="14007" width="15.375" bestFit="1" customWidth="1"/>
    <col min="14008" max="14008" width="17.375" bestFit="1" customWidth="1"/>
    <col min="14009" max="14009" width="15.875" bestFit="1" customWidth="1"/>
    <col min="14010" max="14010" width="15.5" bestFit="1" customWidth="1"/>
    <col min="14011" max="14011" width="15.375" bestFit="1" customWidth="1"/>
    <col min="14012" max="14012" width="17.375" bestFit="1" customWidth="1"/>
    <col min="14013" max="14013" width="15.875" bestFit="1" customWidth="1"/>
    <col min="14014" max="14014" width="15.5" bestFit="1" customWidth="1"/>
    <col min="14015" max="14015" width="15.375" bestFit="1" customWidth="1"/>
    <col min="14016" max="14016" width="17.375" bestFit="1" customWidth="1"/>
    <col min="14017" max="14017" width="15.875" bestFit="1" customWidth="1"/>
    <col min="14018" max="14018" width="15.5" bestFit="1" customWidth="1"/>
    <col min="14019" max="14019" width="15.375" bestFit="1" customWidth="1"/>
    <col min="14020" max="14020" width="17.375" bestFit="1" customWidth="1"/>
    <col min="14021" max="14021" width="15.875" bestFit="1" customWidth="1"/>
    <col min="14022" max="14022" width="15.5" bestFit="1" customWidth="1"/>
    <col min="14023" max="14023" width="15.375" bestFit="1" customWidth="1"/>
    <col min="14024" max="14024" width="17.375" bestFit="1" customWidth="1"/>
    <col min="14025" max="14025" width="15.875" bestFit="1" customWidth="1"/>
    <col min="14026" max="14026" width="15.5" bestFit="1" customWidth="1"/>
    <col min="14027" max="14027" width="15.375" bestFit="1" customWidth="1"/>
    <col min="14028" max="14028" width="17.375" bestFit="1" customWidth="1"/>
    <col min="14029" max="14029" width="15.875" bestFit="1" customWidth="1"/>
    <col min="14030" max="14030" width="15.5" bestFit="1" customWidth="1"/>
    <col min="14031" max="14031" width="15.375" bestFit="1" customWidth="1"/>
    <col min="14032" max="14032" width="17.375" bestFit="1" customWidth="1"/>
    <col min="14033" max="14033" width="15.875" bestFit="1" customWidth="1"/>
    <col min="14034" max="14034" width="15.5" bestFit="1" customWidth="1"/>
    <col min="14035" max="14035" width="15.375" bestFit="1" customWidth="1"/>
    <col min="14036" max="14036" width="17.375" bestFit="1" customWidth="1"/>
    <col min="14037" max="14037" width="15.875" bestFit="1" customWidth="1"/>
    <col min="14038" max="14038" width="15.5" bestFit="1" customWidth="1"/>
    <col min="14039" max="14039" width="15.375" bestFit="1" customWidth="1"/>
    <col min="14040" max="14040" width="17.375" bestFit="1" customWidth="1"/>
    <col min="14041" max="14041" width="15.875" bestFit="1" customWidth="1"/>
    <col min="14042" max="14042" width="15.5" bestFit="1" customWidth="1"/>
    <col min="14043" max="14043" width="15.375" bestFit="1" customWidth="1"/>
    <col min="14044" max="14044" width="17.375" bestFit="1" customWidth="1"/>
    <col min="14045" max="14045" width="15.875" bestFit="1" customWidth="1"/>
    <col min="14046" max="14046" width="15.5" bestFit="1" customWidth="1"/>
    <col min="14047" max="14047" width="15.375" bestFit="1" customWidth="1"/>
    <col min="14048" max="14048" width="17.375" bestFit="1" customWidth="1"/>
    <col min="14049" max="14049" width="15.875" bestFit="1" customWidth="1"/>
    <col min="14050" max="14050" width="15.5" bestFit="1" customWidth="1"/>
    <col min="14051" max="14051" width="15.375" bestFit="1" customWidth="1"/>
    <col min="14052" max="14052" width="17.375" bestFit="1" customWidth="1"/>
    <col min="14053" max="14053" width="15.875" bestFit="1" customWidth="1"/>
    <col min="14054" max="14054" width="15.5" bestFit="1" customWidth="1"/>
    <col min="14055" max="14055" width="15.375" bestFit="1" customWidth="1"/>
    <col min="14056" max="14056" width="17.375" bestFit="1" customWidth="1"/>
    <col min="14057" max="14057" width="15.875" bestFit="1" customWidth="1"/>
    <col min="14058" max="14058" width="15.5" bestFit="1" customWidth="1"/>
    <col min="14059" max="14059" width="15.375" bestFit="1" customWidth="1"/>
    <col min="14060" max="14060" width="17.375" bestFit="1" customWidth="1"/>
    <col min="14061" max="14061" width="15.875" bestFit="1" customWidth="1"/>
    <col min="14062" max="14062" width="15.5" bestFit="1" customWidth="1"/>
    <col min="14063" max="14063" width="15.375" bestFit="1" customWidth="1"/>
    <col min="14064" max="14064" width="17.375" bestFit="1" customWidth="1"/>
    <col min="14065" max="14065" width="15.875" bestFit="1" customWidth="1"/>
    <col min="14066" max="14066" width="15.5" bestFit="1" customWidth="1"/>
    <col min="14067" max="14067" width="15.375" bestFit="1" customWidth="1"/>
    <col min="14068" max="14068" width="17.375" bestFit="1" customWidth="1"/>
    <col min="14069" max="14069" width="15.875" bestFit="1" customWidth="1"/>
    <col min="14070" max="14070" width="15.5" bestFit="1" customWidth="1"/>
    <col min="14071" max="14071" width="15.375" bestFit="1" customWidth="1"/>
    <col min="14072" max="14072" width="17.375" bestFit="1" customWidth="1"/>
    <col min="14073" max="14073" width="15.875" bestFit="1" customWidth="1"/>
    <col min="14074" max="14074" width="15.5" bestFit="1" customWidth="1"/>
    <col min="14075" max="14075" width="15.375" bestFit="1" customWidth="1"/>
    <col min="14076" max="14076" width="17.375" bestFit="1" customWidth="1"/>
    <col min="14077" max="14077" width="15.875" bestFit="1" customWidth="1"/>
    <col min="14078" max="14078" width="15.5" bestFit="1" customWidth="1"/>
    <col min="14079" max="14079" width="15.375" bestFit="1" customWidth="1"/>
    <col min="14080" max="14080" width="17.375" bestFit="1" customWidth="1"/>
    <col min="14081" max="14081" width="15.875" bestFit="1" customWidth="1"/>
    <col min="14082" max="14082" width="15.5" bestFit="1" customWidth="1"/>
    <col min="14083" max="14083" width="15.375" bestFit="1" customWidth="1"/>
    <col min="14084" max="14084" width="17.375" bestFit="1" customWidth="1"/>
    <col min="14085" max="14085" width="15.875" bestFit="1" customWidth="1"/>
    <col min="14086" max="14086" width="15.5" bestFit="1" customWidth="1"/>
    <col min="14087" max="14087" width="15.375" bestFit="1" customWidth="1"/>
    <col min="14088" max="14088" width="17.375" bestFit="1" customWidth="1"/>
    <col min="14089" max="14089" width="15.875" bestFit="1" customWidth="1"/>
    <col min="14090" max="14090" width="15.5" bestFit="1" customWidth="1"/>
    <col min="14091" max="14091" width="15.375" bestFit="1" customWidth="1"/>
    <col min="14092" max="14092" width="17.375" bestFit="1" customWidth="1"/>
    <col min="14093" max="14093" width="15.875" bestFit="1" customWidth="1"/>
    <col min="14094" max="14094" width="15.5" bestFit="1" customWidth="1"/>
    <col min="14095" max="14095" width="15.375" bestFit="1" customWidth="1"/>
    <col min="14096" max="14096" width="17.375" bestFit="1" customWidth="1"/>
    <col min="14097" max="14097" width="15.875" bestFit="1" customWidth="1"/>
    <col min="14098" max="14098" width="15.5" bestFit="1" customWidth="1"/>
    <col min="14099" max="14099" width="15.375" bestFit="1" customWidth="1"/>
    <col min="14100" max="14100" width="17.375" bestFit="1" customWidth="1"/>
    <col min="14101" max="14101" width="15.875" bestFit="1" customWidth="1"/>
    <col min="14102" max="14102" width="15.5" bestFit="1" customWidth="1"/>
    <col min="14103" max="14103" width="15.375" bestFit="1" customWidth="1"/>
    <col min="14104" max="14104" width="17.375" bestFit="1" customWidth="1"/>
    <col min="14105" max="14105" width="15.875" bestFit="1" customWidth="1"/>
    <col min="14106" max="14106" width="15.5" bestFit="1" customWidth="1"/>
    <col min="14107" max="14107" width="15.375" bestFit="1" customWidth="1"/>
    <col min="14108" max="14108" width="17.375" bestFit="1" customWidth="1"/>
    <col min="14109" max="14109" width="15.875" bestFit="1" customWidth="1"/>
    <col min="14110" max="14110" width="15.5" bestFit="1" customWidth="1"/>
    <col min="14111" max="14111" width="15.375" bestFit="1" customWidth="1"/>
    <col min="14112" max="14112" width="17.375" bestFit="1" customWidth="1"/>
    <col min="14113" max="14113" width="15.875" bestFit="1" customWidth="1"/>
    <col min="14114" max="14114" width="15.5" bestFit="1" customWidth="1"/>
    <col min="14115" max="14115" width="15.375" bestFit="1" customWidth="1"/>
    <col min="14116" max="14116" width="17.375" bestFit="1" customWidth="1"/>
    <col min="14117" max="14117" width="15.875" bestFit="1" customWidth="1"/>
    <col min="14118" max="14118" width="15.5" bestFit="1" customWidth="1"/>
    <col min="14119" max="14119" width="15.375" bestFit="1" customWidth="1"/>
    <col min="14120" max="14120" width="17.375" bestFit="1" customWidth="1"/>
    <col min="14121" max="14121" width="15.875" bestFit="1" customWidth="1"/>
    <col min="14122" max="14122" width="15.5" bestFit="1" customWidth="1"/>
    <col min="14123" max="14123" width="15.375" bestFit="1" customWidth="1"/>
    <col min="14124" max="14124" width="17.375" bestFit="1" customWidth="1"/>
    <col min="14125" max="14125" width="15.875" bestFit="1" customWidth="1"/>
    <col min="14126" max="14126" width="15.5" bestFit="1" customWidth="1"/>
    <col min="14127" max="14127" width="15.375" bestFit="1" customWidth="1"/>
    <col min="14128" max="14128" width="17.375" bestFit="1" customWidth="1"/>
    <col min="14129" max="14129" width="15.875" bestFit="1" customWidth="1"/>
    <col min="14130" max="14130" width="15.5" bestFit="1" customWidth="1"/>
    <col min="14131" max="14131" width="15.375" bestFit="1" customWidth="1"/>
    <col min="14132" max="14132" width="17.375" bestFit="1" customWidth="1"/>
    <col min="14133" max="14133" width="15.875" bestFit="1" customWidth="1"/>
    <col min="14134" max="14134" width="15.5" bestFit="1" customWidth="1"/>
    <col min="14135" max="14135" width="15.375" bestFit="1" customWidth="1"/>
    <col min="14136" max="14136" width="17.375" bestFit="1" customWidth="1"/>
    <col min="14137" max="14137" width="15.875" bestFit="1" customWidth="1"/>
    <col min="14138" max="14138" width="15.5" bestFit="1" customWidth="1"/>
    <col min="14139" max="14139" width="15.375" bestFit="1" customWidth="1"/>
    <col min="14140" max="14140" width="17.375" bestFit="1" customWidth="1"/>
    <col min="14141" max="14141" width="15.875" bestFit="1" customWidth="1"/>
    <col min="14142" max="14142" width="15.5" bestFit="1" customWidth="1"/>
    <col min="14143" max="14143" width="15.375" bestFit="1" customWidth="1"/>
    <col min="14144" max="14144" width="17.375" bestFit="1" customWidth="1"/>
    <col min="14145" max="14145" width="15.875" bestFit="1" customWidth="1"/>
    <col min="14146" max="14146" width="15.5" bestFit="1" customWidth="1"/>
    <col min="14147" max="14147" width="15.375" bestFit="1" customWidth="1"/>
    <col min="14148" max="14148" width="17.375" bestFit="1" customWidth="1"/>
    <col min="14149" max="14149" width="15.875" bestFit="1" customWidth="1"/>
    <col min="14150" max="14150" width="15.5" bestFit="1" customWidth="1"/>
    <col min="14151" max="14151" width="15.375" bestFit="1" customWidth="1"/>
    <col min="14152" max="14152" width="17.375" bestFit="1" customWidth="1"/>
    <col min="14153" max="14153" width="15.875" bestFit="1" customWidth="1"/>
    <col min="14154" max="14154" width="15.5" bestFit="1" customWidth="1"/>
    <col min="14155" max="14155" width="15.375" bestFit="1" customWidth="1"/>
    <col min="14156" max="14156" width="17.375" bestFit="1" customWidth="1"/>
    <col min="14157" max="14157" width="15.875" bestFit="1" customWidth="1"/>
    <col min="14158" max="14158" width="15.5" bestFit="1" customWidth="1"/>
    <col min="14159" max="14159" width="15.375" bestFit="1" customWidth="1"/>
    <col min="14160" max="14160" width="17.375" bestFit="1" customWidth="1"/>
    <col min="14161" max="14161" width="15.875" bestFit="1" customWidth="1"/>
    <col min="14162" max="14162" width="15.5" bestFit="1" customWidth="1"/>
    <col min="14163" max="14163" width="15.375" bestFit="1" customWidth="1"/>
    <col min="14164" max="14164" width="17.375" bestFit="1" customWidth="1"/>
    <col min="14165" max="14165" width="15.875" bestFit="1" customWidth="1"/>
    <col min="14166" max="14166" width="15.5" bestFit="1" customWidth="1"/>
    <col min="14167" max="14167" width="15.375" bestFit="1" customWidth="1"/>
    <col min="14168" max="14168" width="17.375" bestFit="1" customWidth="1"/>
    <col min="14169" max="14169" width="15.875" bestFit="1" customWidth="1"/>
    <col min="14170" max="14170" width="15.5" bestFit="1" customWidth="1"/>
    <col min="14171" max="14171" width="15.375" bestFit="1" customWidth="1"/>
    <col min="14172" max="14172" width="17.375" bestFit="1" customWidth="1"/>
    <col min="14173" max="14173" width="15.875" bestFit="1" customWidth="1"/>
    <col min="14174" max="14174" width="15.5" bestFit="1" customWidth="1"/>
    <col min="14175" max="14175" width="15.375" bestFit="1" customWidth="1"/>
    <col min="14176" max="14176" width="17.375" bestFit="1" customWidth="1"/>
    <col min="14177" max="14177" width="15.875" bestFit="1" customWidth="1"/>
    <col min="14178" max="14178" width="15.5" bestFit="1" customWidth="1"/>
    <col min="14179" max="14179" width="15.375" bestFit="1" customWidth="1"/>
    <col min="14180" max="14180" width="17.375" bestFit="1" customWidth="1"/>
    <col min="14181" max="14181" width="15.875" bestFit="1" customWidth="1"/>
    <col min="14182" max="14182" width="15.5" bestFit="1" customWidth="1"/>
    <col min="14183" max="14183" width="15.375" bestFit="1" customWidth="1"/>
    <col min="14184" max="14184" width="17.375" bestFit="1" customWidth="1"/>
    <col min="14185" max="14185" width="15.875" bestFit="1" customWidth="1"/>
    <col min="14186" max="14186" width="15.5" bestFit="1" customWidth="1"/>
    <col min="14187" max="14187" width="15.375" bestFit="1" customWidth="1"/>
    <col min="14188" max="14188" width="17.375" bestFit="1" customWidth="1"/>
    <col min="14189" max="14189" width="15.875" bestFit="1" customWidth="1"/>
    <col min="14190" max="14190" width="15.5" bestFit="1" customWidth="1"/>
    <col min="14191" max="14191" width="15.375" bestFit="1" customWidth="1"/>
    <col min="14192" max="14192" width="17.375" bestFit="1" customWidth="1"/>
    <col min="14193" max="14193" width="15.875" bestFit="1" customWidth="1"/>
    <col min="14194" max="14194" width="15.5" bestFit="1" customWidth="1"/>
    <col min="14195" max="14195" width="15.375" bestFit="1" customWidth="1"/>
    <col min="14196" max="14196" width="17.375" bestFit="1" customWidth="1"/>
    <col min="14197" max="14197" width="15.875" bestFit="1" customWidth="1"/>
    <col min="14198" max="14198" width="15.5" bestFit="1" customWidth="1"/>
    <col min="14199" max="14199" width="15.375" bestFit="1" customWidth="1"/>
    <col min="14200" max="14200" width="17.375" bestFit="1" customWidth="1"/>
    <col min="14201" max="14201" width="15.875" bestFit="1" customWidth="1"/>
    <col min="14202" max="14202" width="15.5" bestFit="1" customWidth="1"/>
    <col min="14203" max="14203" width="15.375" bestFit="1" customWidth="1"/>
    <col min="14204" max="14204" width="17.375" bestFit="1" customWidth="1"/>
    <col min="14205" max="14205" width="15.875" bestFit="1" customWidth="1"/>
    <col min="14206" max="14206" width="15.5" bestFit="1" customWidth="1"/>
    <col min="14207" max="14207" width="15.375" bestFit="1" customWidth="1"/>
    <col min="14208" max="14208" width="17.375" bestFit="1" customWidth="1"/>
    <col min="14209" max="14209" width="15.875" bestFit="1" customWidth="1"/>
    <col min="14210" max="14210" width="15.5" bestFit="1" customWidth="1"/>
    <col min="14211" max="14211" width="15.375" bestFit="1" customWidth="1"/>
    <col min="14212" max="14212" width="17.375" bestFit="1" customWidth="1"/>
    <col min="14213" max="14213" width="15.875" bestFit="1" customWidth="1"/>
    <col min="14214" max="14214" width="15.5" bestFit="1" customWidth="1"/>
    <col min="14215" max="14215" width="15.375" bestFit="1" customWidth="1"/>
    <col min="14216" max="14216" width="17.375" bestFit="1" customWidth="1"/>
    <col min="14217" max="14217" width="15.875" bestFit="1" customWidth="1"/>
    <col min="14218" max="14218" width="15.5" bestFit="1" customWidth="1"/>
    <col min="14219" max="14219" width="15.375" bestFit="1" customWidth="1"/>
    <col min="14220" max="14220" width="17.375" bestFit="1" customWidth="1"/>
    <col min="14221" max="14221" width="15.875" bestFit="1" customWidth="1"/>
    <col min="14222" max="14222" width="15.5" bestFit="1" customWidth="1"/>
    <col min="14223" max="14223" width="15.375" bestFit="1" customWidth="1"/>
    <col min="14224" max="14224" width="17.375" bestFit="1" customWidth="1"/>
    <col min="14225" max="14225" width="15.875" bestFit="1" customWidth="1"/>
    <col min="14226" max="14226" width="15.5" bestFit="1" customWidth="1"/>
    <col min="14227" max="14227" width="15.375" bestFit="1" customWidth="1"/>
    <col min="14228" max="14228" width="17.375" bestFit="1" customWidth="1"/>
    <col min="14229" max="14229" width="15.875" bestFit="1" customWidth="1"/>
    <col min="14230" max="14230" width="15.5" bestFit="1" customWidth="1"/>
    <col min="14231" max="14231" width="15.375" bestFit="1" customWidth="1"/>
    <col min="14232" max="14232" width="17.375" bestFit="1" customWidth="1"/>
    <col min="14233" max="14233" width="15.875" bestFit="1" customWidth="1"/>
    <col min="14234" max="14234" width="15.5" bestFit="1" customWidth="1"/>
    <col min="14235" max="14235" width="15.375" bestFit="1" customWidth="1"/>
    <col min="14236" max="14236" width="17.375" bestFit="1" customWidth="1"/>
    <col min="14237" max="14237" width="15.875" bestFit="1" customWidth="1"/>
    <col min="14238" max="14238" width="15.5" bestFit="1" customWidth="1"/>
    <col min="14239" max="14239" width="15.375" bestFit="1" customWidth="1"/>
    <col min="14240" max="14240" width="17.375" bestFit="1" customWidth="1"/>
    <col min="14241" max="14241" width="15.875" bestFit="1" customWidth="1"/>
    <col min="14242" max="14242" width="15.5" bestFit="1" customWidth="1"/>
    <col min="14243" max="14243" width="15.375" bestFit="1" customWidth="1"/>
    <col min="14244" max="14244" width="17.375" bestFit="1" customWidth="1"/>
    <col min="14245" max="14245" width="15.875" bestFit="1" customWidth="1"/>
    <col min="14246" max="14246" width="15.5" bestFit="1" customWidth="1"/>
    <col min="14247" max="14247" width="15.375" bestFit="1" customWidth="1"/>
    <col min="14248" max="14248" width="17.375" bestFit="1" customWidth="1"/>
    <col min="14249" max="14249" width="15.875" bestFit="1" customWidth="1"/>
    <col min="14250" max="14250" width="15.5" bestFit="1" customWidth="1"/>
    <col min="14251" max="14251" width="15.375" bestFit="1" customWidth="1"/>
    <col min="14252" max="14252" width="17.375" bestFit="1" customWidth="1"/>
    <col min="14253" max="14253" width="15.875" bestFit="1" customWidth="1"/>
    <col min="14254" max="14254" width="15.5" bestFit="1" customWidth="1"/>
    <col min="14255" max="14255" width="15.375" bestFit="1" customWidth="1"/>
    <col min="14256" max="14256" width="17.375" bestFit="1" customWidth="1"/>
    <col min="14257" max="14257" width="15.875" bestFit="1" customWidth="1"/>
    <col min="14258" max="14258" width="15.5" bestFit="1" customWidth="1"/>
    <col min="14259" max="14259" width="15.375" bestFit="1" customWidth="1"/>
    <col min="14260" max="14260" width="17.375" bestFit="1" customWidth="1"/>
    <col min="14261" max="14261" width="15.875" bestFit="1" customWidth="1"/>
    <col min="14262" max="14262" width="15.5" bestFit="1" customWidth="1"/>
    <col min="14263" max="14263" width="15.375" bestFit="1" customWidth="1"/>
    <col min="14264" max="14264" width="17.375" bestFit="1" customWidth="1"/>
    <col min="14265" max="14265" width="15.875" bestFit="1" customWidth="1"/>
    <col min="14266" max="14266" width="15.5" bestFit="1" customWidth="1"/>
    <col min="14267" max="14267" width="15.375" bestFit="1" customWidth="1"/>
    <col min="14268" max="14268" width="17.375" bestFit="1" customWidth="1"/>
    <col min="14269" max="14269" width="15.875" bestFit="1" customWidth="1"/>
    <col min="14270" max="14270" width="15.5" bestFit="1" customWidth="1"/>
    <col min="14271" max="14271" width="15.375" bestFit="1" customWidth="1"/>
    <col min="14272" max="14272" width="17.375" bestFit="1" customWidth="1"/>
    <col min="14273" max="14273" width="15.875" bestFit="1" customWidth="1"/>
    <col min="14274" max="14274" width="15.5" bestFit="1" customWidth="1"/>
    <col min="14275" max="14275" width="15.375" bestFit="1" customWidth="1"/>
    <col min="14276" max="14276" width="17.375" bestFit="1" customWidth="1"/>
    <col min="14277" max="14277" width="15.875" bestFit="1" customWidth="1"/>
    <col min="14278" max="14278" width="15.5" bestFit="1" customWidth="1"/>
    <col min="14279" max="14279" width="15.375" bestFit="1" customWidth="1"/>
    <col min="14280" max="14280" width="17.375" bestFit="1" customWidth="1"/>
    <col min="14281" max="14281" width="15.875" bestFit="1" customWidth="1"/>
    <col min="14282" max="14282" width="15.5" bestFit="1" customWidth="1"/>
    <col min="14283" max="14283" width="15.375" bestFit="1" customWidth="1"/>
    <col min="14284" max="14284" width="17.375" bestFit="1" customWidth="1"/>
    <col min="14285" max="14285" width="15.875" bestFit="1" customWidth="1"/>
    <col min="14286" max="14286" width="15.5" bestFit="1" customWidth="1"/>
    <col min="14287" max="14287" width="15.375" bestFit="1" customWidth="1"/>
    <col min="14288" max="14288" width="17.375" bestFit="1" customWidth="1"/>
    <col min="14289" max="14289" width="15.875" bestFit="1" customWidth="1"/>
    <col min="14290" max="14290" width="15.5" bestFit="1" customWidth="1"/>
    <col min="14291" max="14291" width="15.375" bestFit="1" customWidth="1"/>
    <col min="14292" max="14292" width="17.375" bestFit="1" customWidth="1"/>
    <col min="14293" max="14293" width="15.875" bestFit="1" customWidth="1"/>
    <col min="14294" max="14294" width="15.5" bestFit="1" customWidth="1"/>
    <col min="14295" max="14295" width="15.375" bestFit="1" customWidth="1"/>
    <col min="14296" max="14296" width="17.375" bestFit="1" customWidth="1"/>
    <col min="14297" max="14297" width="15.875" bestFit="1" customWidth="1"/>
    <col min="14298" max="14298" width="15.5" bestFit="1" customWidth="1"/>
    <col min="14299" max="14299" width="15.375" bestFit="1" customWidth="1"/>
    <col min="14300" max="14300" width="17.375" bestFit="1" customWidth="1"/>
    <col min="14301" max="14301" width="15.875" bestFit="1" customWidth="1"/>
    <col min="14302" max="14302" width="15.5" bestFit="1" customWidth="1"/>
    <col min="14303" max="14303" width="15.375" bestFit="1" customWidth="1"/>
    <col min="14304" max="14304" width="17.375" bestFit="1" customWidth="1"/>
    <col min="14305" max="14305" width="15.875" bestFit="1" customWidth="1"/>
    <col min="14306" max="14306" width="15.5" bestFit="1" customWidth="1"/>
    <col min="14307" max="14307" width="15.375" bestFit="1" customWidth="1"/>
    <col min="14308" max="14308" width="17.375" bestFit="1" customWidth="1"/>
    <col min="14309" max="14309" width="15.875" bestFit="1" customWidth="1"/>
    <col min="14310" max="14310" width="15.5" bestFit="1" customWidth="1"/>
    <col min="14311" max="14311" width="15.375" bestFit="1" customWidth="1"/>
    <col min="14312" max="14312" width="17.375" bestFit="1" customWidth="1"/>
    <col min="14313" max="14313" width="15.875" bestFit="1" customWidth="1"/>
    <col min="14314" max="14314" width="15.5" bestFit="1" customWidth="1"/>
    <col min="14315" max="14315" width="15.375" bestFit="1" customWidth="1"/>
    <col min="14316" max="14316" width="17.375" bestFit="1" customWidth="1"/>
    <col min="14317" max="14317" width="15.875" bestFit="1" customWidth="1"/>
    <col min="14318" max="14318" width="15.5" bestFit="1" customWidth="1"/>
    <col min="14319" max="14319" width="15.375" bestFit="1" customWidth="1"/>
    <col min="14320" max="14320" width="17.375" bestFit="1" customWidth="1"/>
    <col min="14321" max="14321" width="15.875" bestFit="1" customWidth="1"/>
    <col min="14322" max="14322" width="15.5" bestFit="1" customWidth="1"/>
    <col min="14323" max="14323" width="15.375" bestFit="1" customWidth="1"/>
    <col min="14324" max="14324" width="17.375" bestFit="1" customWidth="1"/>
    <col min="14325" max="14325" width="15.875" bestFit="1" customWidth="1"/>
    <col min="14326" max="14326" width="15.5" bestFit="1" customWidth="1"/>
    <col min="14327" max="14327" width="15.375" bestFit="1" customWidth="1"/>
    <col min="14328" max="14328" width="17.375" bestFit="1" customWidth="1"/>
    <col min="14329" max="14329" width="15.875" bestFit="1" customWidth="1"/>
    <col min="14330" max="14330" width="15.5" bestFit="1" customWidth="1"/>
    <col min="14331" max="14331" width="15.375" bestFit="1" customWidth="1"/>
    <col min="14332" max="14332" width="17.375" bestFit="1" customWidth="1"/>
    <col min="14333" max="14333" width="15.875" bestFit="1" customWidth="1"/>
    <col min="14334" max="14334" width="15.5" bestFit="1" customWidth="1"/>
    <col min="14335" max="14335" width="15.375" bestFit="1" customWidth="1"/>
    <col min="14336" max="14336" width="17.375" bestFit="1" customWidth="1"/>
    <col min="14337" max="14337" width="15.875" bestFit="1" customWidth="1"/>
    <col min="14338" max="14338" width="15.5" bestFit="1" customWidth="1"/>
    <col min="14339" max="14339" width="15.375" bestFit="1" customWidth="1"/>
    <col min="14340" max="14340" width="17.375" bestFit="1" customWidth="1"/>
    <col min="14341" max="14341" width="15.875" bestFit="1" customWidth="1"/>
    <col min="14342" max="14342" width="15.5" bestFit="1" customWidth="1"/>
    <col min="14343" max="14343" width="15.375" bestFit="1" customWidth="1"/>
    <col min="14344" max="14344" width="17.375" bestFit="1" customWidth="1"/>
    <col min="14345" max="14345" width="15.875" bestFit="1" customWidth="1"/>
    <col min="14346" max="14346" width="15.5" bestFit="1" customWidth="1"/>
    <col min="14347" max="14347" width="15.375" bestFit="1" customWidth="1"/>
    <col min="14348" max="14348" width="17.375" bestFit="1" customWidth="1"/>
    <col min="14349" max="14349" width="15.875" bestFit="1" customWidth="1"/>
    <col min="14350" max="14350" width="15.5" bestFit="1" customWidth="1"/>
    <col min="14351" max="14351" width="15.375" bestFit="1" customWidth="1"/>
    <col min="14352" max="14352" width="17.375" bestFit="1" customWidth="1"/>
    <col min="14353" max="14353" width="15.875" bestFit="1" customWidth="1"/>
    <col min="14354" max="14354" width="15.5" bestFit="1" customWidth="1"/>
    <col min="14355" max="14355" width="15.375" bestFit="1" customWidth="1"/>
    <col min="14356" max="14356" width="17.375" bestFit="1" customWidth="1"/>
    <col min="14357" max="14357" width="15.875" bestFit="1" customWidth="1"/>
    <col min="14358" max="14358" width="15.5" bestFit="1" customWidth="1"/>
    <col min="14359" max="14359" width="15.375" bestFit="1" customWidth="1"/>
    <col min="14360" max="14360" width="17.375" bestFit="1" customWidth="1"/>
    <col min="14361" max="14361" width="15.875" bestFit="1" customWidth="1"/>
    <col min="14362" max="14362" width="15.5" bestFit="1" customWidth="1"/>
    <col min="14363" max="14363" width="15.375" bestFit="1" customWidth="1"/>
    <col min="14364" max="14364" width="17.375" bestFit="1" customWidth="1"/>
    <col min="14365" max="14365" width="15.875" bestFit="1" customWidth="1"/>
    <col min="14366" max="14366" width="15.5" bestFit="1" customWidth="1"/>
    <col min="14367" max="14367" width="15.375" bestFit="1" customWidth="1"/>
    <col min="14368" max="14368" width="17.375" bestFit="1" customWidth="1"/>
    <col min="14369" max="14369" width="15.875" bestFit="1" customWidth="1"/>
    <col min="14370" max="14370" width="15.5" bestFit="1" customWidth="1"/>
    <col min="14371" max="14371" width="15.375" bestFit="1" customWidth="1"/>
    <col min="14372" max="14372" width="17.375" bestFit="1" customWidth="1"/>
    <col min="14373" max="14373" width="15.875" bestFit="1" customWidth="1"/>
    <col min="14374" max="14374" width="15.5" bestFit="1" customWidth="1"/>
    <col min="14375" max="14375" width="15.375" bestFit="1" customWidth="1"/>
    <col min="14376" max="14376" width="17.375" bestFit="1" customWidth="1"/>
    <col min="14377" max="14377" width="15.875" bestFit="1" customWidth="1"/>
    <col min="14378" max="14378" width="15.5" bestFit="1" customWidth="1"/>
    <col min="14379" max="14379" width="15.375" bestFit="1" customWidth="1"/>
    <col min="14380" max="14380" width="17.375" bestFit="1" customWidth="1"/>
    <col min="14381" max="14381" width="15.875" bestFit="1" customWidth="1"/>
    <col min="14382" max="14382" width="15.5" bestFit="1" customWidth="1"/>
    <col min="14383" max="14383" width="15.375" bestFit="1" customWidth="1"/>
    <col min="14384" max="14384" width="17.375" bestFit="1" customWidth="1"/>
    <col min="14385" max="14385" width="15.875" bestFit="1" customWidth="1"/>
    <col min="14386" max="14386" width="15.5" bestFit="1" customWidth="1"/>
    <col min="14387" max="14387" width="15.375" bestFit="1" customWidth="1"/>
    <col min="14388" max="14388" width="17.375" bestFit="1" customWidth="1"/>
    <col min="14389" max="14389" width="15.875" bestFit="1" customWidth="1"/>
    <col min="14390" max="14390" width="15.5" bestFit="1" customWidth="1"/>
    <col min="14391" max="14391" width="15.375" bestFit="1" customWidth="1"/>
    <col min="14392" max="14392" width="17.375" bestFit="1" customWidth="1"/>
    <col min="14393" max="14393" width="15.875" bestFit="1" customWidth="1"/>
    <col min="14394" max="14394" width="15.5" bestFit="1" customWidth="1"/>
    <col min="14395" max="14395" width="15.375" bestFit="1" customWidth="1"/>
    <col min="14396" max="14396" width="17.375" bestFit="1" customWidth="1"/>
    <col min="14397" max="14397" width="15.875" bestFit="1" customWidth="1"/>
    <col min="14398" max="14398" width="15.5" bestFit="1" customWidth="1"/>
    <col min="14399" max="14399" width="15.375" bestFit="1" customWidth="1"/>
    <col min="14400" max="14400" width="17.375" bestFit="1" customWidth="1"/>
    <col min="14401" max="14401" width="15.875" bestFit="1" customWidth="1"/>
    <col min="14402" max="14402" width="15.5" bestFit="1" customWidth="1"/>
    <col min="14403" max="14403" width="15.375" bestFit="1" customWidth="1"/>
    <col min="14404" max="14404" width="17.375" bestFit="1" customWidth="1"/>
    <col min="14405" max="14405" width="15.875" bestFit="1" customWidth="1"/>
    <col min="14406" max="14406" width="15.5" bestFit="1" customWidth="1"/>
    <col min="14407" max="14407" width="15.375" bestFit="1" customWidth="1"/>
    <col min="14408" max="14408" width="17.375" bestFit="1" customWidth="1"/>
    <col min="14409" max="14409" width="15.875" bestFit="1" customWidth="1"/>
    <col min="14410" max="14410" width="15.5" bestFit="1" customWidth="1"/>
    <col min="14411" max="14411" width="15.375" bestFit="1" customWidth="1"/>
    <col min="14412" max="14412" width="17.375" bestFit="1" customWidth="1"/>
    <col min="14413" max="14413" width="15.875" bestFit="1" customWidth="1"/>
    <col min="14414" max="14414" width="15.5" bestFit="1" customWidth="1"/>
    <col min="14415" max="14415" width="15.375" bestFit="1" customWidth="1"/>
    <col min="14416" max="14416" width="17.375" bestFit="1" customWidth="1"/>
    <col min="14417" max="14417" width="15.875" bestFit="1" customWidth="1"/>
    <col min="14418" max="14418" width="15.5" bestFit="1" customWidth="1"/>
    <col min="14419" max="14419" width="15.375" bestFit="1" customWidth="1"/>
    <col min="14420" max="14420" width="17.375" bestFit="1" customWidth="1"/>
    <col min="14421" max="14421" width="15.875" bestFit="1" customWidth="1"/>
    <col min="14422" max="14422" width="15.5" bestFit="1" customWidth="1"/>
    <col min="14423" max="14423" width="15.375" bestFit="1" customWidth="1"/>
    <col min="14424" max="14424" width="17.375" bestFit="1" customWidth="1"/>
    <col min="14425" max="14425" width="15.875" bestFit="1" customWidth="1"/>
    <col min="14426" max="14426" width="15.5" bestFit="1" customWidth="1"/>
    <col min="14427" max="14427" width="15.375" bestFit="1" customWidth="1"/>
    <col min="14428" max="14428" width="17.375" bestFit="1" customWidth="1"/>
    <col min="14429" max="14429" width="15.875" bestFit="1" customWidth="1"/>
    <col min="14430" max="14430" width="15.5" bestFit="1" customWidth="1"/>
    <col min="14431" max="14431" width="15.375" bestFit="1" customWidth="1"/>
    <col min="14432" max="14432" width="17.375" bestFit="1" customWidth="1"/>
    <col min="14433" max="14433" width="15.875" bestFit="1" customWidth="1"/>
    <col min="14434" max="14434" width="15.5" bestFit="1" customWidth="1"/>
    <col min="14435" max="14435" width="15.375" bestFit="1" customWidth="1"/>
    <col min="14436" max="14436" width="17.375" bestFit="1" customWidth="1"/>
    <col min="14437" max="14437" width="15.875" bestFit="1" customWidth="1"/>
    <col min="14438" max="14438" width="15.5" bestFit="1" customWidth="1"/>
    <col min="14439" max="14439" width="15.375" bestFit="1" customWidth="1"/>
    <col min="14440" max="14440" width="17.375" bestFit="1" customWidth="1"/>
    <col min="14441" max="14441" width="15.875" bestFit="1" customWidth="1"/>
    <col min="14442" max="14442" width="15.5" bestFit="1" customWidth="1"/>
    <col min="14443" max="14443" width="15.375" bestFit="1" customWidth="1"/>
    <col min="14444" max="14444" width="17.375" bestFit="1" customWidth="1"/>
    <col min="14445" max="14445" width="15.875" bestFit="1" customWidth="1"/>
    <col min="14446" max="14446" width="15.5" bestFit="1" customWidth="1"/>
    <col min="14447" max="14447" width="15.375" bestFit="1" customWidth="1"/>
    <col min="14448" max="14448" width="17.375" bestFit="1" customWidth="1"/>
    <col min="14449" max="14449" width="15.875" bestFit="1" customWidth="1"/>
    <col min="14450" max="14450" width="15.5" bestFit="1" customWidth="1"/>
    <col min="14451" max="14451" width="15.375" bestFit="1" customWidth="1"/>
    <col min="14452" max="14452" width="17.375" bestFit="1" customWidth="1"/>
    <col min="14453" max="14453" width="15.875" bestFit="1" customWidth="1"/>
    <col min="14454" max="14454" width="15.5" bestFit="1" customWidth="1"/>
    <col min="14455" max="14455" width="15.375" bestFit="1" customWidth="1"/>
    <col min="14456" max="14456" width="17.375" bestFit="1" customWidth="1"/>
    <col min="14457" max="14457" width="15.875" bestFit="1" customWidth="1"/>
    <col min="14458" max="14458" width="15.5" bestFit="1" customWidth="1"/>
    <col min="14459" max="14459" width="15.375" bestFit="1" customWidth="1"/>
    <col min="14460" max="14460" width="17.375" bestFit="1" customWidth="1"/>
    <col min="14461" max="14461" width="15.875" bestFit="1" customWidth="1"/>
    <col min="14462" max="14462" width="15.5" bestFit="1" customWidth="1"/>
    <col min="14463" max="14463" width="15.375" bestFit="1" customWidth="1"/>
    <col min="14464" max="14464" width="17.375" bestFit="1" customWidth="1"/>
    <col min="14465" max="14465" width="15.875" bestFit="1" customWidth="1"/>
    <col min="14466" max="14466" width="15.5" bestFit="1" customWidth="1"/>
    <col min="14467" max="14467" width="15.375" bestFit="1" customWidth="1"/>
    <col min="14468" max="14468" width="17.375" bestFit="1" customWidth="1"/>
    <col min="14469" max="14469" width="15.875" bestFit="1" customWidth="1"/>
    <col min="14470" max="14470" width="15.5" bestFit="1" customWidth="1"/>
    <col min="14471" max="14471" width="15.375" bestFit="1" customWidth="1"/>
    <col min="14472" max="14472" width="17.375" bestFit="1" customWidth="1"/>
    <col min="14473" max="14473" width="15.875" bestFit="1" customWidth="1"/>
    <col min="14474" max="14474" width="15.5" bestFit="1" customWidth="1"/>
    <col min="14475" max="14475" width="15.375" bestFit="1" customWidth="1"/>
    <col min="14476" max="14476" width="17.375" bestFit="1" customWidth="1"/>
    <col min="14477" max="14477" width="15.875" bestFit="1" customWidth="1"/>
    <col min="14478" max="14478" width="15.5" bestFit="1" customWidth="1"/>
    <col min="14479" max="14479" width="15.375" bestFit="1" customWidth="1"/>
    <col min="14480" max="14480" width="17.375" bestFit="1" customWidth="1"/>
    <col min="14481" max="14481" width="15.875" bestFit="1" customWidth="1"/>
    <col min="14482" max="14482" width="15.5" bestFit="1" customWidth="1"/>
    <col min="14483" max="14483" width="15.375" bestFit="1" customWidth="1"/>
    <col min="14484" max="14484" width="17.375" bestFit="1" customWidth="1"/>
    <col min="14485" max="14485" width="15.875" bestFit="1" customWidth="1"/>
    <col min="14486" max="14486" width="15.5" bestFit="1" customWidth="1"/>
    <col min="14487" max="14487" width="15.375" bestFit="1" customWidth="1"/>
    <col min="14488" max="14488" width="17.375" bestFit="1" customWidth="1"/>
    <col min="14489" max="14489" width="15.875" bestFit="1" customWidth="1"/>
    <col min="14490" max="14490" width="15.5" bestFit="1" customWidth="1"/>
    <col min="14491" max="14491" width="15.375" bestFit="1" customWidth="1"/>
    <col min="14492" max="14492" width="17.375" bestFit="1" customWidth="1"/>
    <col min="14493" max="14493" width="15.875" bestFit="1" customWidth="1"/>
    <col min="14494" max="14494" width="15.5" bestFit="1" customWidth="1"/>
    <col min="14495" max="14495" width="15.375" bestFit="1" customWidth="1"/>
    <col min="14496" max="14496" width="17.375" bestFit="1" customWidth="1"/>
    <col min="14497" max="14497" width="15.875" bestFit="1" customWidth="1"/>
    <col min="14498" max="14498" width="15.5" bestFit="1" customWidth="1"/>
    <col min="14499" max="14499" width="15.375" bestFit="1" customWidth="1"/>
    <col min="14500" max="14500" width="17.375" bestFit="1" customWidth="1"/>
    <col min="14501" max="14501" width="15.875" bestFit="1" customWidth="1"/>
    <col min="14502" max="14502" width="15.5" bestFit="1" customWidth="1"/>
    <col min="14503" max="14503" width="15.375" bestFit="1" customWidth="1"/>
    <col min="14504" max="14504" width="17.375" bestFit="1" customWidth="1"/>
    <col min="14505" max="14505" width="15.875" bestFit="1" customWidth="1"/>
    <col min="14506" max="14506" width="15.5" bestFit="1" customWidth="1"/>
    <col min="14507" max="14507" width="15.375" bestFit="1" customWidth="1"/>
    <col min="14508" max="14508" width="17.375" bestFit="1" customWidth="1"/>
    <col min="14509" max="14509" width="15.875" bestFit="1" customWidth="1"/>
    <col min="14510" max="14510" width="15.5" bestFit="1" customWidth="1"/>
    <col min="14511" max="14511" width="15.375" bestFit="1" customWidth="1"/>
    <col min="14512" max="14512" width="17.375" bestFit="1" customWidth="1"/>
    <col min="14513" max="14513" width="15.875" bestFit="1" customWidth="1"/>
    <col min="14514" max="14514" width="15.5" bestFit="1" customWidth="1"/>
    <col min="14515" max="14515" width="15.375" bestFit="1" customWidth="1"/>
    <col min="14516" max="14516" width="17.375" bestFit="1" customWidth="1"/>
    <col min="14517" max="14517" width="15.875" bestFit="1" customWidth="1"/>
    <col min="14518" max="14518" width="15.5" bestFit="1" customWidth="1"/>
    <col min="14519" max="14519" width="15.375" bestFit="1" customWidth="1"/>
    <col min="14520" max="14520" width="17.375" bestFit="1" customWidth="1"/>
    <col min="14521" max="14521" width="15.875" bestFit="1" customWidth="1"/>
    <col min="14522" max="14522" width="15.5" bestFit="1" customWidth="1"/>
    <col min="14523" max="14523" width="15.375" bestFit="1" customWidth="1"/>
    <col min="14524" max="14524" width="17.375" bestFit="1" customWidth="1"/>
    <col min="14525" max="14525" width="15.875" bestFit="1" customWidth="1"/>
    <col min="14526" max="14526" width="15.5" bestFit="1" customWidth="1"/>
    <col min="14527" max="14527" width="15.375" bestFit="1" customWidth="1"/>
    <col min="14528" max="14528" width="17.375" bestFit="1" customWidth="1"/>
    <col min="14529" max="14529" width="15.875" bestFit="1" customWidth="1"/>
    <col min="14530" max="14530" width="15.5" bestFit="1" customWidth="1"/>
    <col min="14531" max="14531" width="15.375" bestFit="1" customWidth="1"/>
    <col min="14532" max="14532" width="17.375" bestFit="1" customWidth="1"/>
    <col min="14533" max="14533" width="15.875" bestFit="1" customWidth="1"/>
    <col min="14534" max="14534" width="15.5" bestFit="1" customWidth="1"/>
    <col min="14535" max="14535" width="15.375" bestFit="1" customWidth="1"/>
    <col min="14536" max="14536" width="17.375" bestFit="1" customWidth="1"/>
    <col min="14537" max="14537" width="15.875" bestFit="1" customWidth="1"/>
    <col min="14538" max="14538" width="15.5" bestFit="1" customWidth="1"/>
    <col min="14539" max="14539" width="15.375" bestFit="1" customWidth="1"/>
    <col min="14540" max="14540" width="17.375" bestFit="1" customWidth="1"/>
    <col min="14541" max="14541" width="15.875" bestFit="1" customWidth="1"/>
    <col min="14542" max="14542" width="15.5" bestFit="1" customWidth="1"/>
    <col min="14543" max="14543" width="15.375" bestFit="1" customWidth="1"/>
    <col min="14544" max="14544" width="17.375" bestFit="1" customWidth="1"/>
    <col min="14545" max="14545" width="15.875" bestFit="1" customWidth="1"/>
    <col min="14546" max="14546" width="15.5" bestFit="1" customWidth="1"/>
    <col min="14547" max="14547" width="15.375" bestFit="1" customWidth="1"/>
    <col min="14548" max="14548" width="17.375" bestFit="1" customWidth="1"/>
    <col min="14549" max="14549" width="15.875" bestFit="1" customWidth="1"/>
    <col min="14550" max="14550" width="15.5" bestFit="1" customWidth="1"/>
    <col min="14551" max="14551" width="15.375" bestFit="1" customWidth="1"/>
    <col min="14552" max="14552" width="17.375" bestFit="1" customWidth="1"/>
    <col min="14553" max="14553" width="15.875" bestFit="1" customWidth="1"/>
    <col min="14554" max="14554" width="15.5" bestFit="1" customWidth="1"/>
    <col min="14555" max="14555" width="15.375" bestFit="1" customWidth="1"/>
    <col min="14556" max="14556" width="17.375" bestFit="1" customWidth="1"/>
    <col min="14557" max="14557" width="15.875" bestFit="1" customWidth="1"/>
    <col min="14558" max="14558" width="15.5" bestFit="1" customWidth="1"/>
    <col min="14559" max="14559" width="15.375" bestFit="1" customWidth="1"/>
    <col min="14560" max="14560" width="17.375" bestFit="1" customWidth="1"/>
    <col min="14561" max="14561" width="15.875" bestFit="1" customWidth="1"/>
    <col min="14562" max="14562" width="15.5" bestFit="1" customWidth="1"/>
    <col min="14563" max="14563" width="15.375" bestFit="1" customWidth="1"/>
    <col min="14564" max="14564" width="17.375" bestFit="1" customWidth="1"/>
    <col min="14565" max="14565" width="15.875" bestFit="1" customWidth="1"/>
    <col min="14566" max="14566" width="15.5" bestFit="1" customWidth="1"/>
    <col min="14567" max="14567" width="15.375" bestFit="1" customWidth="1"/>
    <col min="14568" max="14568" width="17.375" bestFit="1" customWidth="1"/>
    <col min="14569" max="14569" width="15.875" bestFit="1" customWidth="1"/>
    <col min="14570" max="14570" width="15.5" bestFit="1" customWidth="1"/>
    <col min="14571" max="14571" width="15.375" bestFit="1" customWidth="1"/>
    <col min="14572" max="14572" width="17.375" bestFit="1" customWidth="1"/>
    <col min="14573" max="14573" width="15.875" bestFit="1" customWidth="1"/>
    <col min="14574" max="14574" width="15.5" bestFit="1" customWidth="1"/>
    <col min="14575" max="14575" width="15.375" bestFit="1" customWidth="1"/>
    <col min="14576" max="14576" width="17.375" bestFit="1" customWidth="1"/>
    <col min="14577" max="14577" width="15.875" bestFit="1" customWidth="1"/>
    <col min="14578" max="14578" width="15.5" bestFit="1" customWidth="1"/>
    <col min="14579" max="14579" width="15.375" bestFit="1" customWidth="1"/>
    <col min="14580" max="14580" width="17.375" bestFit="1" customWidth="1"/>
    <col min="14581" max="14581" width="15.875" bestFit="1" customWidth="1"/>
    <col min="14582" max="14582" width="15.5" bestFit="1" customWidth="1"/>
    <col min="14583" max="14583" width="15.375" bestFit="1" customWidth="1"/>
    <col min="14584" max="14584" width="17.375" bestFit="1" customWidth="1"/>
    <col min="14585" max="14585" width="15.875" bestFit="1" customWidth="1"/>
    <col min="14586" max="14586" width="15.5" bestFit="1" customWidth="1"/>
    <col min="14587" max="14587" width="15.375" bestFit="1" customWidth="1"/>
    <col min="14588" max="14588" width="17.375" bestFit="1" customWidth="1"/>
    <col min="14589" max="14589" width="15.875" bestFit="1" customWidth="1"/>
    <col min="14590" max="14590" width="15.5" bestFit="1" customWidth="1"/>
    <col min="14591" max="14591" width="15.375" bestFit="1" customWidth="1"/>
    <col min="14592" max="14592" width="17.375" bestFit="1" customWidth="1"/>
    <col min="14593" max="14593" width="15.875" bestFit="1" customWidth="1"/>
    <col min="14594" max="14594" width="15.5" bestFit="1" customWidth="1"/>
    <col min="14595" max="14595" width="15.375" bestFit="1" customWidth="1"/>
    <col min="14596" max="14596" width="17.375" bestFit="1" customWidth="1"/>
    <col min="14597" max="14597" width="15.875" bestFit="1" customWidth="1"/>
    <col min="14598" max="14598" width="15.5" bestFit="1" customWidth="1"/>
    <col min="14599" max="14599" width="15.375" bestFit="1" customWidth="1"/>
    <col min="14600" max="14600" width="17.375" bestFit="1" customWidth="1"/>
    <col min="14601" max="14601" width="15.875" bestFit="1" customWidth="1"/>
    <col min="14602" max="14602" width="15.5" bestFit="1" customWidth="1"/>
    <col min="14603" max="14603" width="15.375" bestFit="1" customWidth="1"/>
    <col min="14604" max="14604" width="17.375" bestFit="1" customWidth="1"/>
    <col min="14605" max="14605" width="15.875" bestFit="1" customWidth="1"/>
    <col min="14606" max="14606" width="15.5" bestFit="1" customWidth="1"/>
    <col min="14607" max="14607" width="15.375" bestFit="1" customWidth="1"/>
    <col min="14608" max="14608" width="17.375" bestFit="1" customWidth="1"/>
    <col min="14609" max="14609" width="15.875" bestFit="1" customWidth="1"/>
    <col min="14610" max="14610" width="15.5" bestFit="1" customWidth="1"/>
    <col min="14611" max="14611" width="15.375" bestFit="1" customWidth="1"/>
    <col min="14612" max="14612" width="17.375" bestFit="1" customWidth="1"/>
    <col min="14613" max="14613" width="15.875" bestFit="1" customWidth="1"/>
    <col min="14614" max="14614" width="15.5" bestFit="1" customWidth="1"/>
    <col min="14615" max="14615" width="15.375" bestFit="1" customWidth="1"/>
    <col min="14616" max="14616" width="17.375" bestFit="1" customWidth="1"/>
    <col min="14617" max="14617" width="15.875" bestFit="1" customWidth="1"/>
    <col min="14618" max="14618" width="15.5" bestFit="1" customWidth="1"/>
    <col min="14619" max="14619" width="15.375" bestFit="1" customWidth="1"/>
    <col min="14620" max="14620" width="17.375" bestFit="1" customWidth="1"/>
    <col min="14621" max="14621" width="15.875" bestFit="1" customWidth="1"/>
    <col min="14622" max="14622" width="15.5" bestFit="1" customWidth="1"/>
    <col min="14623" max="14623" width="15.375" bestFit="1" customWidth="1"/>
    <col min="14624" max="14624" width="17.375" bestFit="1" customWidth="1"/>
    <col min="14625" max="14625" width="15.875" bestFit="1" customWidth="1"/>
    <col min="14626" max="14626" width="15.5" bestFit="1" customWidth="1"/>
    <col min="14627" max="14627" width="15.375" bestFit="1" customWidth="1"/>
    <col min="14628" max="14628" width="17.375" bestFit="1" customWidth="1"/>
    <col min="14629" max="14629" width="15.875" bestFit="1" customWidth="1"/>
    <col min="14630" max="14630" width="15.5" bestFit="1" customWidth="1"/>
    <col min="14631" max="14631" width="15.375" bestFit="1" customWidth="1"/>
    <col min="14632" max="14632" width="17.375" bestFit="1" customWidth="1"/>
    <col min="14633" max="14633" width="15.875" bestFit="1" customWidth="1"/>
    <col min="14634" max="14634" width="15.5" bestFit="1" customWidth="1"/>
    <col min="14635" max="14635" width="15.375" bestFit="1" customWidth="1"/>
    <col min="14636" max="14636" width="17.375" bestFit="1" customWidth="1"/>
    <col min="14637" max="14637" width="15.875" bestFit="1" customWidth="1"/>
    <col min="14638" max="14638" width="15.5" bestFit="1" customWidth="1"/>
    <col min="14639" max="14639" width="15.375" bestFit="1" customWidth="1"/>
    <col min="14640" max="14640" width="17.375" bestFit="1" customWidth="1"/>
    <col min="14641" max="14641" width="15.875" bestFit="1" customWidth="1"/>
    <col min="14642" max="14642" width="15.5" bestFit="1" customWidth="1"/>
    <col min="14643" max="14643" width="15.375" bestFit="1" customWidth="1"/>
    <col min="14644" max="14644" width="17.375" bestFit="1" customWidth="1"/>
    <col min="14645" max="14645" width="15.875" bestFit="1" customWidth="1"/>
    <col min="14646" max="14646" width="15.5" bestFit="1" customWidth="1"/>
    <col min="14647" max="14647" width="15.375" bestFit="1" customWidth="1"/>
    <col min="14648" max="14648" width="17.375" bestFit="1" customWidth="1"/>
    <col min="14649" max="14649" width="15.875" bestFit="1" customWidth="1"/>
    <col min="14650" max="14650" width="15.5" bestFit="1" customWidth="1"/>
    <col min="14651" max="14651" width="15.375" bestFit="1" customWidth="1"/>
    <col min="14652" max="14652" width="17.375" bestFit="1" customWidth="1"/>
    <col min="14653" max="14653" width="15.875" bestFit="1" customWidth="1"/>
    <col min="14654" max="14654" width="15.5" bestFit="1" customWidth="1"/>
    <col min="14655" max="14655" width="15.375" bestFit="1" customWidth="1"/>
    <col min="14656" max="14656" width="17.375" bestFit="1" customWidth="1"/>
    <col min="14657" max="14657" width="15.875" bestFit="1" customWidth="1"/>
    <col min="14658" max="14658" width="15.5" bestFit="1" customWidth="1"/>
    <col min="14659" max="14659" width="15.375" bestFit="1" customWidth="1"/>
    <col min="14660" max="14660" width="17.375" bestFit="1" customWidth="1"/>
    <col min="14661" max="14661" width="15.875" bestFit="1" customWidth="1"/>
    <col min="14662" max="14662" width="15.5" bestFit="1" customWidth="1"/>
    <col min="14663" max="14663" width="15.375" bestFit="1" customWidth="1"/>
    <col min="14664" max="14664" width="17.375" bestFit="1" customWidth="1"/>
    <col min="14665" max="14665" width="15.875" bestFit="1" customWidth="1"/>
    <col min="14666" max="14666" width="15.5" bestFit="1" customWidth="1"/>
    <col min="14667" max="14667" width="15.375" bestFit="1" customWidth="1"/>
    <col min="14668" max="14668" width="17.375" bestFit="1" customWidth="1"/>
    <col min="14669" max="14669" width="15.875" bestFit="1" customWidth="1"/>
    <col min="14670" max="14670" width="15.5" bestFit="1" customWidth="1"/>
    <col min="14671" max="14671" width="15.375" bestFit="1" customWidth="1"/>
    <col min="14672" max="14672" width="17.375" bestFit="1" customWidth="1"/>
    <col min="14673" max="14673" width="15.875" bestFit="1" customWidth="1"/>
    <col min="14674" max="14674" width="15.5" bestFit="1" customWidth="1"/>
    <col min="14675" max="14675" width="15.375" bestFit="1" customWidth="1"/>
    <col min="14676" max="14676" width="17.375" bestFit="1" customWidth="1"/>
    <col min="14677" max="14677" width="15.875" bestFit="1" customWidth="1"/>
    <col min="14678" max="14678" width="15.5" bestFit="1" customWidth="1"/>
    <col min="14679" max="14679" width="15.375" bestFit="1" customWidth="1"/>
    <col min="14680" max="14680" width="17.375" bestFit="1" customWidth="1"/>
    <col min="14681" max="14681" width="15.875" bestFit="1" customWidth="1"/>
    <col min="14682" max="14682" width="15.5" bestFit="1" customWidth="1"/>
    <col min="14683" max="14683" width="15.375" bestFit="1" customWidth="1"/>
    <col min="14684" max="14684" width="17.375" bestFit="1" customWidth="1"/>
    <col min="14685" max="14685" width="15.875" bestFit="1" customWidth="1"/>
    <col min="14686" max="14686" width="15.5" bestFit="1" customWidth="1"/>
    <col min="14687" max="14687" width="15.375" bestFit="1" customWidth="1"/>
    <col min="14688" max="14688" width="17.375" bestFit="1" customWidth="1"/>
    <col min="14689" max="14689" width="15.875" bestFit="1" customWidth="1"/>
    <col min="14690" max="14690" width="15.5" bestFit="1" customWidth="1"/>
    <col min="14691" max="14691" width="15.375" bestFit="1" customWidth="1"/>
    <col min="14692" max="14692" width="17.375" bestFit="1" customWidth="1"/>
    <col min="14693" max="14693" width="15.875" bestFit="1" customWidth="1"/>
    <col min="14694" max="14694" width="15.5" bestFit="1" customWidth="1"/>
    <col min="14695" max="14695" width="15.375" bestFit="1" customWidth="1"/>
    <col min="14696" max="14696" width="17.375" bestFit="1" customWidth="1"/>
    <col min="14697" max="14697" width="15.875" bestFit="1" customWidth="1"/>
    <col min="14698" max="14698" width="15.5" bestFit="1" customWidth="1"/>
    <col min="14699" max="14699" width="15.375" bestFit="1" customWidth="1"/>
    <col min="14700" max="14700" width="17.375" bestFit="1" customWidth="1"/>
    <col min="14701" max="14701" width="15.875" bestFit="1" customWidth="1"/>
    <col min="14702" max="14702" width="15.5" bestFit="1" customWidth="1"/>
    <col min="14703" max="14703" width="15.375" bestFit="1" customWidth="1"/>
    <col min="14704" max="14704" width="17.375" bestFit="1" customWidth="1"/>
    <col min="14705" max="14705" width="15.875" bestFit="1" customWidth="1"/>
    <col min="14706" max="14706" width="15.5" bestFit="1" customWidth="1"/>
    <col min="14707" max="14707" width="15.375" bestFit="1" customWidth="1"/>
    <col min="14708" max="14708" width="17.375" bestFit="1" customWidth="1"/>
    <col min="14709" max="14709" width="15.875" bestFit="1" customWidth="1"/>
    <col min="14710" max="14710" width="15.5" bestFit="1" customWidth="1"/>
    <col min="14711" max="14711" width="15.375" bestFit="1" customWidth="1"/>
    <col min="14712" max="14712" width="17.375" bestFit="1" customWidth="1"/>
    <col min="14713" max="14713" width="15.875" bestFit="1" customWidth="1"/>
    <col min="14714" max="14714" width="15.5" bestFit="1" customWidth="1"/>
    <col min="14715" max="14715" width="15.375" bestFit="1" customWidth="1"/>
    <col min="14716" max="14716" width="17.375" bestFit="1" customWidth="1"/>
    <col min="14717" max="14717" width="15.875" bestFit="1" customWidth="1"/>
    <col min="14718" max="14718" width="15.5" bestFit="1" customWidth="1"/>
    <col min="14719" max="14719" width="15.375" bestFit="1" customWidth="1"/>
    <col min="14720" max="14720" width="17.375" bestFit="1" customWidth="1"/>
    <col min="14721" max="14721" width="15.875" bestFit="1" customWidth="1"/>
    <col min="14722" max="14722" width="15.5" bestFit="1" customWidth="1"/>
    <col min="14723" max="14723" width="15.375" bestFit="1" customWidth="1"/>
    <col min="14724" max="14724" width="17.375" bestFit="1" customWidth="1"/>
    <col min="14725" max="14725" width="15.875" bestFit="1" customWidth="1"/>
    <col min="14726" max="14726" width="15.5" bestFit="1" customWidth="1"/>
    <col min="14727" max="14727" width="15.375" bestFit="1" customWidth="1"/>
    <col min="14728" max="14728" width="17.375" bestFit="1" customWidth="1"/>
    <col min="14729" max="14729" width="15.875" bestFit="1" customWidth="1"/>
    <col min="14730" max="14730" width="15.5" bestFit="1" customWidth="1"/>
    <col min="14731" max="14731" width="15.375" bestFit="1" customWidth="1"/>
    <col min="14732" max="14732" width="17.375" bestFit="1" customWidth="1"/>
    <col min="14733" max="14733" width="15.875" bestFit="1" customWidth="1"/>
    <col min="14734" max="14734" width="15.5" bestFit="1" customWidth="1"/>
    <col min="14735" max="14735" width="15.375" bestFit="1" customWidth="1"/>
    <col min="14736" max="14736" width="17.375" bestFit="1" customWidth="1"/>
    <col min="14737" max="14737" width="15.875" bestFit="1" customWidth="1"/>
    <col min="14738" max="14738" width="15.5" bestFit="1" customWidth="1"/>
    <col min="14739" max="14739" width="15.375" bestFit="1" customWidth="1"/>
    <col min="14740" max="14740" width="17.375" bestFit="1" customWidth="1"/>
    <col min="14741" max="14741" width="15.875" bestFit="1" customWidth="1"/>
    <col min="14742" max="14742" width="15.5" bestFit="1" customWidth="1"/>
    <col min="14743" max="14743" width="15.375" bestFit="1" customWidth="1"/>
    <col min="14744" max="14744" width="17.375" bestFit="1" customWidth="1"/>
    <col min="14745" max="14745" width="15.875" bestFit="1" customWidth="1"/>
    <col min="14746" max="14746" width="15.5" bestFit="1" customWidth="1"/>
    <col min="14747" max="14747" width="15.375" bestFit="1" customWidth="1"/>
    <col min="14748" max="14748" width="17.375" bestFit="1" customWidth="1"/>
    <col min="14749" max="14749" width="15.875" bestFit="1" customWidth="1"/>
    <col min="14750" max="14750" width="15.5" bestFit="1" customWidth="1"/>
    <col min="14751" max="14751" width="15.375" bestFit="1" customWidth="1"/>
    <col min="14752" max="14752" width="17.375" bestFit="1" customWidth="1"/>
    <col min="14753" max="14753" width="15.875" bestFit="1" customWidth="1"/>
    <col min="14754" max="14754" width="15.5" bestFit="1" customWidth="1"/>
    <col min="14755" max="14755" width="15.375" bestFit="1" customWidth="1"/>
    <col min="14756" max="14756" width="17.375" bestFit="1" customWidth="1"/>
    <col min="14757" max="14757" width="15.875" bestFit="1" customWidth="1"/>
    <col min="14758" max="14758" width="15.5" bestFit="1" customWidth="1"/>
    <col min="14759" max="14759" width="15.375" bestFit="1" customWidth="1"/>
    <col min="14760" max="14760" width="17.375" bestFit="1" customWidth="1"/>
    <col min="14761" max="14761" width="15.875" bestFit="1" customWidth="1"/>
    <col min="14762" max="14762" width="15.5" bestFit="1" customWidth="1"/>
    <col min="14763" max="14763" width="15.375" bestFit="1" customWidth="1"/>
    <col min="14764" max="14764" width="17.375" bestFit="1" customWidth="1"/>
    <col min="14765" max="14765" width="15.875" bestFit="1" customWidth="1"/>
    <col min="14766" max="14766" width="15.5" bestFit="1" customWidth="1"/>
    <col min="14767" max="14767" width="15.375" bestFit="1" customWidth="1"/>
    <col min="14768" max="14768" width="17.375" bestFit="1" customWidth="1"/>
    <col min="14769" max="14769" width="15.875" bestFit="1" customWidth="1"/>
    <col min="14770" max="14770" width="15.5" bestFit="1" customWidth="1"/>
    <col min="14771" max="14771" width="15.375" bestFit="1" customWidth="1"/>
    <col min="14772" max="14772" width="17.375" bestFit="1" customWidth="1"/>
    <col min="14773" max="14773" width="15.875" bestFit="1" customWidth="1"/>
    <col min="14774" max="14774" width="15.5" bestFit="1" customWidth="1"/>
    <col min="14775" max="14775" width="15.375" bestFit="1" customWidth="1"/>
    <col min="14776" max="14776" width="17.375" bestFit="1" customWidth="1"/>
    <col min="14777" max="14777" width="15.875" bestFit="1" customWidth="1"/>
    <col min="14778" max="14778" width="15.5" bestFit="1" customWidth="1"/>
    <col min="14779" max="14779" width="15.375" bestFit="1" customWidth="1"/>
    <col min="14780" max="14780" width="17.375" bestFit="1" customWidth="1"/>
    <col min="14781" max="14781" width="15.875" bestFit="1" customWidth="1"/>
    <col min="14782" max="14782" width="15.5" bestFit="1" customWidth="1"/>
    <col min="14783" max="14783" width="15.375" bestFit="1" customWidth="1"/>
    <col min="14784" max="14784" width="17.375" bestFit="1" customWidth="1"/>
    <col min="14785" max="14785" width="15.875" bestFit="1" customWidth="1"/>
    <col min="14786" max="14786" width="15.5" bestFit="1" customWidth="1"/>
    <col min="14787" max="14787" width="15.375" bestFit="1" customWidth="1"/>
    <col min="14788" max="14788" width="17.375" bestFit="1" customWidth="1"/>
    <col min="14789" max="14789" width="15.875" bestFit="1" customWidth="1"/>
    <col min="14790" max="14790" width="15.5" bestFit="1" customWidth="1"/>
    <col min="14791" max="14791" width="15.375" bestFit="1" customWidth="1"/>
    <col min="14792" max="14792" width="17.375" bestFit="1" customWidth="1"/>
    <col min="14793" max="14793" width="15.875" bestFit="1" customWidth="1"/>
    <col min="14794" max="14794" width="15.5" bestFit="1" customWidth="1"/>
    <col min="14795" max="14795" width="15.375" bestFit="1" customWidth="1"/>
    <col min="14796" max="14796" width="17.375" bestFit="1" customWidth="1"/>
    <col min="14797" max="14797" width="15.875" bestFit="1" customWidth="1"/>
    <col min="14798" max="14798" width="15.5" bestFit="1" customWidth="1"/>
    <col min="14799" max="14799" width="15.375" bestFit="1" customWidth="1"/>
    <col min="14800" max="14800" width="17.375" bestFit="1" customWidth="1"/>
    <col min="14801" max="14801" width="15.875" bestFit="1" customWidth="1"/>
    <col min="14802" max="14802" width="15.5" bestFit="1" customWidth="1"/>
    <col min="14803" max="14803" width="15.375" bestFit="1" customWidth="1"/>
    <col min="14804" max="14804" width="17.375" bestFit="1" customWidth="1"/>
    <col min="14805" max="14805" width="15.875" bestFit="1" customWidth="1"/>
    <col min="14806" max="14806" width="15.5" bestFit="1" customWidth="1"/>
    <col min="14807" max="14807" width="15.375" bestFit="1" customWidth="1"/>
    <col min="14808" max="14808" width="17.375" bestFit="1" customWidth="1"/>
    <col min="14809" max="14809" width="15.875" bestFit="1" customWidth="1"/>
    <col min="14810" max="14810" width="15.5" bestFit="1" customWidth="1"/>
    <col min="14811" max="14811" width="15.375" bestFit="1" customWidth="1"/>
    <col min="14812" max="14812" width="17.375" bestFit="1" customWidth="1"/>
    <col min="14813" max="14813" width="15.875" bestFit="1" customWidth="1"/>
    <col min="14814" max="14814" width="15.5" bestFit="1" customWidth="1"/>
    <col min="14815" max="14815" width="15.375" bestFit="1" customWidth="1"/>
    <col min="14816" max="14816" width="17.375" bestFit="1" customWidth="1"/>
    <col min="14817" max="14817" width="15.875" bestFit="1" customWidth="1"/>
    <col min="14818" max="14818" width="15.5" bestFit="1" customWidth="1"/>
    <col min="14819" max="14819" width="15.375" bestFit="1" customWidth="1"/>
    <col min="14820" max="14820" width="17.375" bestFit="1" customWidth="1"/>
    <col min="14821" max="14821" width="15.875" bestFit="1" customWidth="1"/>
    <col min="14822" max="14822" width="15.5" bestFit="1" customWidth="1"/>
    <col min="14823" max="14823" width="15.375" bestFit="1" customWidth="1"/>
    <col min="14824" max="14824" width="17.375" bestFit="1" customWidth="1"/>
    <col min="14825" max="14825" width="15.875" bestFit="1" customWidth="1"/>
    <col min="14826" max="14826" width="15.5" bestFit="1" customWidth="1"/>
    <col min="14827" max="14827" width="15.375" bestFit="1" customWidth="1"/>
    <col min="14828" max="14828" width="17.375" bestFit="1" customWidth="1"/>
    <col min="14829" max="14829" width="15.875" bestFit="1" customWidth="1"/>
    <col min="14830" max="14830" width="15.5" bestFit="1" customWidth="1"/>
    <col min="14831" max="14831" width="15.375" bestFit="1" customWidth="1"/>
    <col min="14832" max="14832" width="17.375" bestFit="1" customWidth="1"/>
    <col min="14833" max="14833" width="15.875" bestFit="1" customWidth="1"/>
    <col min="14834" max="14834" width="15.5" bestFit="1" customWidth="1"/>
    <col min="14835" max="14835" width="15.375" bestFit="1" customWidth="1"/>
    <col min="14836" max="14836" width="17.375" bestFit="1" customWidth="1"/>
    <col min="14837" max="14837" width="15.875" bestFit="1" customWidth="1"/>
    <col min="14838" max="14838" width="15.5" bestFit="1" customWidth="1"/>
    <col min="14839" max="14839" width="15.375" bestFit="1" customWidth="1"/>
    <col min="14840" max="14840" width="17.375" bestFit="1" customWidth="1"/>
    <col min="14841" max="14841" width="15.875" bestFit="1" customWidth="1"/>
    <col min="14842" max="14842" width="15.5" bestFit="1" customWidth="1"/>
    <col min="14843" max="14843" width="15.375" bestFit="1" customWidth="1"/>
    <col min="14844" max="14844" width="17.375" bestFit="1" customWidth="1"/>
    <col min="14845" max="14845" width="15.875" bestFit="1" customWidth="1"/>
    <col min="14846" max="14846" width="15.5" bestFit="1" customWidth="1"/>
    <col min="14847" max="14847" width="15.375" bestFit="1" customWidth="1"/>
    <col min="14848" max="14848" width="17.375" bestFit="1" customWidth="1"/>
    <col min="14849" max="14849" width="15.875" bestFit="1" customWidth="1"/>
    <col min="14850" max="14850" width="15.5" bestFit="1" customWidth="1"/>
    <col min="14851" max="14851" width="15.375" bestFit="1" customWidth="1"/>
    <col min="14852" max="14852" width="17.375" bestFit="1" customWidth="1"/>
    <col min="14853" max="14853" width="15.875" bestFit="1" customWidth="1"/>
    <col min="14854" max="14854" width="15.5" bestFit="1" customWidth="1"/>
    <col min="14855" max="14855" width="15.375" bestFit="1" customWidth="1"/>
    <col min="14856" max="14856" width="17.375" bestFit="1" customWidth="1"/>
    <col min="14857" max="14857" width="15.875" bestFit="1" customWidth="1"/>
    <col min="14858" max="14858" width="15.5" bestFit="1" customWidth="1"/>
    <col min="14859" max="14859" width="15.375" bestFit="1" customWidth="1"/>
    <col min="14860" max="14860" width="17.375" bestFit="1" customWidth="1"/>
    <col min="14861" max="14861" width="15.875" bestFit="1" customWidth="1"/>
    <col min="14862" max="14862" width="15.5" bestFit="1" customWidth="1"/>
    <col min="14863" max="14863" width="15.375" bestFit="1" customWidth="1"/>
    <col min="14864" max="14864" width="17.375" bestFit="1" customWidth="1"/>
    <col min="14865" max="14865" width="15.875" bestFit="1" customWidth="1"/>
    <col min="14866" max="14866" width="15.5" bestFit="1" customWidth="1"/>
    <col min="14867" max="14867" width="15.375" bestFit="1" customWidth="1"/>
    <col min="14868" max="14868" width="17.375" bestFit="1" customWidth="1"/>
    <col min="14869" max="14869" width="15.875" bestFit="1" customWidth="1"/>
    <col min="14870" max="14870" width="15.5" bestFit="1" customWidth="1"/>
    <col min="14871" max="14871" width="15.375" bestFit="1" customWidth="1"/>
    <col min="14872" max="14872" width="17.375" bestFit="1" customWidth="1"/>
    <col min="14873" max="14873" width="15.875" bestFit="1" customWidth="1"/>
    <col min="14874" max="14874" width="15.5" bestFit="1" customWidth="1"/>
    <col min="14875" max="14875" width="15.375" bestFit="1" customWidth="1"/>
    <col min="14876" max="14876" width="17.375" bestFit="1" customWidth="1"/>
    <col min="14877" max="14877" width="15.875" bestFit="1" customWidth="1"/>
    <col min="14878" max="14878" width="15.5" bestFit="1" customWidth="1"/>
    <col min="14879" max="14879" width="15.375" bestFit="1" customWidth="1"/>
    <col min="14880" max="14880" width="17.375" bestFit="1" customWidth="1"/>
    <col min="14881" max="14881" width="15.875" bestFit="1" customWidth="1"/>
    <col min="14882" max="14882" width="15.5" bestFit="1" customWidth="1"/>
    <col min="14883" max="14883" width="15.375" bestFit="1" customWidth="1"/>
    <col min="14884" max="14884" width="17.375" bestFit="1" customWidth="1"/>
    <col min="14885" max="14885" width="15.875" bestFit="1" customWidth="1"/>
    <col min="14886" max="14886" width="15.5" bestFit="1" customWidth="1"/>
    <col min="14887" max="14887" width="15.375" bestFit="1" customWidth="1"/>
    <col min="14888" max="14888" width="17.375" bestFit="1" customWidth="1"/>
    <col min="14889" max="14889" width="15.875" bestFit="1" customWidth="1"/>
    <col min="14890" max="14890" width="15.5" bestFit="1" customWidth="1"/>
    <col min="14891" max="14891" width="15.375" bestFit="1" customWidth="1"/>
    <col min="14892" max="14892" width="17.375" bestFit="1" customWidth="1"/>
    <col min="14893" max="14893" width="15.875" bestFit="1" customWidth="1"/>
    <col min="14894" max="14894" width="15.5" bestFit="1" customWidth="1"/>
    <col min="14895" max="14895" width="15.375" bestFit="1" customWidth="1"/>
    <col min="14896" max="14896" width="17.375" bestFit="1" customWidth="1"/>
    <col min="14897" max="14897" width="15.875" bestFit="1" customWidth="1"/>
    <col min="14898" max="14898" width="15.5" bestFit="1" customWidth="1"/>
    <col min="14899" max="14899" width="15.375" bestFit="1" customWidth="1"/>
    <col min="14900" max="14900" width="17.375" bestFit="1" customWidth="1"/>
    <col min="14901" max="14901" width="15.875" bestFit="1" customWidth="1"/>
    <col min="14902" max="14902" width="15.5" bestFit="1" customWidth="1"/>
    <col min="14903" max="14903" width="15.375" bestFit="1" customWidth="1"/>
    <col min="14904" max="14904" width="17.375" bestFit="1" customWidth="1"/>
    <col min="14905" max="14905" width="15.875" bestFit="1" customWidth="1"/>
    <col min="14906" max="14906" width="15.5" bestFit="1" customWidth="1"/>
    <col min="14907" max="14907" width="15.375" bestFit="1" customWidth="1"/>
    <col min="14908" max="14908" width="17.375" bestFit="1" customWidth="1"/>
    <col min="14909" max="14909" width="15.875" bestFit="1" customWidth="1"/>
    <col min="14910" max="14910" width="15.5" bestFit="1" customWidth="1"/>
    <col min="14911" max="14911" width="15.375" bestFit="1" customWidth="1"/>
    <col min="14912" max="14912" width="17.375" bestFit="1" customWidth="1"/>
    <col min="14913" max="14913" width="15.875" bestFit="1" customWidth="1"/>
    <col min="14914" max="14914" width="15.5" bestFit="1" customWidth="1"/>
    <col min="14915" max="14915" width="15.375" bestFit="1" customWidth="1"/>
    <col min="14916" max="14916" width="17.375" bestFit="1" customWidth="1"/>
    <col min="14917" max="14917" width="15.875" bestFit="1" customWidth="1"/>
    <col min="14918" max="14918" width="15.5" bestFit="1" customWidth="1"/>
    <col min="14919" max="14919" width="15.375" bestFit="1" customWidth="1"/>
    <col min="14920" max="14920" width="17.375" bestFit="1" customWidth="1"/>
    <col min="14921" max="14921" width="15.875" bestFit="1" customWidth="1"/>
    <col min="14922" max="14922" width="15.5" bestFit="1" customWidth="1"/>
    <col min="14923" max="14923" width="15.375" bestFit="1" customWidth="1"/>
    <col min="14924" max="14924" width="17.375" bestFit="1" customWidth="1"/>
    <col min="14925" max="14925" width="15.875" bestFit="1" customWidth="1"/>
    <col min="14926" max="14926" width="15.5" bestFit="1" customWidth="1"/>
    <col min="14927" max="14927" width="15.375" bestFit="1" customWidth="1"/>
    <col min="14928" max="14928" width="17.375" bestFit="1" customWidth="1"/>
    <col min="14929" max="14929" width="15.875" bestFit="1" customWidth="1"/>
    <col min="14930" max="14930" width="15.5" bestFit="1" customWidth="1"/>
    <col min="14931" max="14931" width="15.375" bestFit="1" customWidth="1"/>
    <col min="14932" max="14932" width="17.375" bestFit="1" customWidth="1"/>
    <col min="14933" max="14933" width="15.875" bestFit="1" customWidth="1"/>
    <col min="14934" max="14934" width="15.5" bestFit="1" customWidth="1"/>
    <col min="14935" max="14935" width="15.375" bestFit="1" customWidth="1"/>
    <col min="14936" max="14936" width="17.375" bestFit="1" customWidth="1"/>
    <col min="14937" max="14937" width="15.875" bestFit="1" customWidth="1"/>
    <col min="14938" max="14938" width="15.5" bestFit="1" customWidth="1"/>
    <col min="14939" max="14939" width="15.375" bestFit="1" customWidth="1"/>
    <col min="14940" max="14940" width="17.375" bestFit="1" customWidth="1"/>
    <col min="14941" max="14941" width="15.875" bestFit="1" customWidth="1"/>
    <col min="14942" max="14942" width="15.5" bestFit="1" customWidth="1"/>
    <col min="14943" max="14943" width="15.375" bestFit="1" customWidth="1"/>
    <col min="14944" max="14944" width="17.375" bestFit="1" customWidth="1"/>
    <col min="14945" max="14945" width="15.875" bestFit="1" customWidth="1"/>
    <col min="14946" max="14946" width="15.5" bestFit="1" customWidth="1"/>
    <col min="14947" max="14947" width="15.375" bestFit="1" customWidth="1"/>
    <col min="14948" max="14948" width="17.375" bestFit="1" customWidth="1"/>
    <col min="14949" max="14949" width="15.875" bestFit="1" customWidth="1"/>
    <col min="14950" max="14950" width="15.5" bestFit="1" customWidth="1"/>
    <col min="14951" max="14951" width="15.375" bestFit="1" customWidth="1"/>
    <col min="14952" max="14952" width="17.375" bestFit="1" customWidth="1"/>
    <col min="14953" max="14953" width="15.875" bestFit="1" customWidth="1"/>
    <col min="14954" max="14954" width="15.5" bestFit="1" customWidth="1"/>
    <col min="14955" max="14955" width="15.375" bestFit="1" customWidth="1"/>
    <col min="14956" max="14956" width="17.375" bestFit="1" customWidth="1"/>
    <col min="14957" max="14957" width="15.875" bestFit="1" customWidth="1"/>
    <col min="14958" max="14958" width="15.5" bestFit="1" customWidth="1"/>
    <col min="14959" max="14959" width="15.375" bestFit="1" customWidth="1"/>
    <col min="14960" max="14960" width="17.375" bestFit="1" customWidth="1"/>
    <col min="14961" max="14961" width="15.875" bestFit="1" customWidth="1"/>
    <col min="14962" max="14962" width="15.5" bestFit="1" customWidth="1"/>
    <col min="14963" max="14963" width="15.375" bestFit="1" customWidth="1"/>
    <col min="14964" max="14964" width="17.375" bestFit="1" customWidth="1"/>
    <col min="14965" max="14965" width="15.875" bestFit="1" customWidth="1"/>
    <col min="14966" max="14966" width="15.5" bestFit="1" customWidth="1"/>
    <col min="14967" max="14967" width="15.375" bestFit="1" customWidth="1"/>
    <col min="14968" max="14968" width="17.375" bestFit="1" customWidth="1"/>
    <col min="14969" max="14969" width="15.875" bestFit="1" customWidth="1"/>
    <col min="14970" max="14970" width="15.5" bestFit="1" customWidth="1"/>
    <col min="14971" max="14971" width="15.375" bestFit="1" customWidth="1"/>
    <col min="14972" max="14972" width="17.375" bestFit="1" customWidth="1"/>
    <col min="14973" max="14973" width="15.875" bestFit="1" customWidth="1"/>
    <col min="14974" max="14974" width="15.5" bestFit="1" customWidth="1"/>
    <col min="14975" max="14975" width="15.375" bestFit="1" customWidth="1"/>
    <col min="14976" max="14976" width="17.375" bestFit="1" customWidth="1"/>
    <col min="14977" max="14977" width="15.875" bestFit="1" customWidth="1"/>
    <col min="14978" max="14978" width="15.5" bestFit="1" customWidth="1"/>
    <col min="14979" max="14979" width="15.375" bestFit="1" customWidth="1"/>
    <col min="14980" max="14980" width="17.375" bestFit="1" customWidth="1"/>
    <col min="14981" max="14981" width="15.875" bestFit="1" customWidth="1"/>
    <col min="14982" max="14982" width="15.5" bestFit="1" customWidth="1"/>
    <col min="14983" max="14983" width="15.375" bestFit="1" customWidth="1"/>
    <col min="14984" max="14984" width="17.375" bestFit="1" customWidth="1"/>
    <col min="14985" max="14985" width="15.875" bestFit="1" customWidth="1"/>
    <col min="14986" max="14986" width="15.5" bestFit="1" customWidth="1"/>
    <col min="14987" max="14987" width="15.375" bestFit="1" customWidth="1"/>
    <col min="14988" max="14988" width="17.375" bestFit="1" customWidth="1"/>
    <col min="14989" max="14989" width="15.875" bestFit="1" customWidth="1"/>
    <col min="14990" max="14990" width="15.5" bestFit="1" customWidth="1"/>
    <col min="14991" max="14991" width="15.375" bestFit="1" customWidth="1"/>
    <col min="14992" max="14992" width="17.375" bestFit="1" customWidth="1"/>
    <col min="14993" max="14993" width="15.875" bestFit="1" customWidth="1"/>
    <col min="14994" max="14994" width="15.5" bestFit="1" customWidth="1"/>
    <col min="14995" max="14995" width="15.375" bestFit="1" customWidth="1"/>
    <col min="14996" max="14996" width="17.375" bestFit="1" customWidth="1"/>
    <col min="14997" max="14997" width="15.875" bestFit="1" customWidth="1"/>
    <col min="14998" max="14998" width="15.5" bestFit="1" customWidth="1"/>
    <col min="14999" max="14999" width="15.375" bestFit="1" customWidth="1"/>
    <col min="15000" max="15000" width="17.375" bestFit="1" customWidth="1"/>
    <col min="15001" max="15001" width="15.875" bestFit="1" customWidth="1"/>
    <col min="15002" max="15002" width="15.5" bestFit="1" customWidth="1"/>
    <col min="15003" max="15003" width="15.375" bestFit="1" customWidth="1"/>
    <col min="15004" max="15004" width="17.375" bestFit="1" customWidth="1"/>
    <col min="15005" max="15005" width="15.875" bestFit="1" customWidth="1"/>
    <col min="15006" max="15006" width="15.5" bestFit="1" customWidth="1"/>
    <col min="15007" max="15007" width="15.375" bestFit="1" customWidth="1"/>
    <col min="15008" max="15008" width="17.375" bestFit="1" customWidth="1"/>
    <col min="15009" max="15009" width="15.875" bestFit="1" customWidth="1"/>
    <col min="15010" max="15010" width="15.5" bestFit="1" customWidth="1"/>
    <col min="15011" max="15011" width="15.375" bestFit="1" customWidth="1"/>
    <col min="15012" max="15012" width="17.375" bestFit="1" customWidth="1"/>
    <col min="15013" max="15013" width="15.875" bestFit="1" customWidth="1"/>
    <col min="15014" max="15014" width="15.5" bestFit="1" customWidth="1"/>
    <col min="15015" max="15015" width="15.375" bestFit="1" customWidth="1"/>
    <col min="15016" max="15016" width="17.375" bestFit="1" customWidth="1"/>
    <col min="15017" max="15017" width="15.875" bestFit="1" customWidth="1"/>
    <col min="15018" max="15018" width="15.5" bestFit="1" customWidth="1"/>
    <col min="15019" max="15019" width="15.375" bestFit="1" customWidth="1"/>
    <col min="15020" max="15020" width="17.375" bestFit="1" customWidth="1"/>
    <col min="15021" max="15021" width="15.875" bestFit="1" customWidth="1"/>
    <col min="15022" max="15022" width="15.5" bestFit="1" customWidth="1"/>
    <col min="15023" max="15023" width="15.375" bestFit="1" customWidth="1"/>
    <col min="15024" max="15024" width="17.375" bestFit="1" customWidth="1"/>
    <col min="15025" max="15025" width="15.875" bestFit="1" customWidth="1"/>
    <col min="15026" max="15026" width="15.5" bestFit="1" customWidth="1"/>
    <col min="15027" max="15027" width="15.375" bestFit="1" customWidth="1"/>
    <col min="15028" max="15028" width="17.375" bestFit="1" customWidth="1"/>
    <col min="15029" max="15029" width="15.875" bestFit="1" customWidth="1"/>
    <col min="15030" max="15030" width="15.5" bestFit="1" customWidth="1"/>
    <col min="15031" max="15031" width="15.375" bestFit="1" customWidth="1"/>
    <col min="15032" max="15032" width="17.375" bestFit="1" customWidth="1"/>
    <col min="15033" max="15033" width="15.875" bestFit="1" customWidth="1"/>
    <col min="15034" max="15034" width="15.5" bestFit="1" customWidth="1"/>
    <col min="15035" max="15035" width="15.375" bestFit="1" customWidth="1"/>
    <col min="15036" max="15036" width="17.375" bestFit="1" customWidth="1"/>
    <col min="15037" max="15037" width="15.875" bestFit="1" customWidth="1"/>
    <col min="15038" max="15038" width="15.5" bestFit="1" customWidth="1"/>
    <col min="15039" max="15039" width="15.375" bestFit="1" customWidth="1"/>
    <col min="15040" max="15040" width="17.375" bestFit="1" customWidth="1"/>
    <col min="15041" max="15041" width="15.875" bestFit="1" customWidth="1"/>
    <col min="15042" max="15042" width="15.5" bestFit="1" customWidth="1"/>
    <col min="15043" max="15043" width="15.375" bestFit="1" customWidth="1"/>
    <col min="15044" max="15044" width="17.375" bestFit="1" customWidth="1"/>
    <col min="15045" max="15045" width="15.875" bestFit="1" customWidth="1"/>
    <col min="15046" max="15046" width="15.5" bestFit="1" customWidth="1"/>
    <col min="15047" max="15047" width="15.375" bestFit="1" customWidth="1"/>
    <col min="15048" max="15048" width="17.375" bestFit="1" customWidth="1"/>
    <col min="15049" max="15049" width="15.875" bestFit="1" customWidth="1"/>
    <col min="15050" max="15050" width="15.5" bestFit="1" customWidth="1"/>
    <col min="15051" max="15051" width="15.375" bestFit="1" customWidth="1"/>
    <col min="15052" max="15052" width="17.375" bestFit="1" customWidth="1"/>
    <col min="15053" max="15053" width="15.875" bestFit="1" customWidth="1"/>
    <col min="15054" max="15054" width="15.5" bestFit="1" customWidth="1"/>
    <col min="15055" max="15055" width="15.375" bestFit="1" customWidth="1"/>
    <col min="15056" max="15056" width="17.375" bestFit="1" customWidth="1"/>
    <col min="15057" max="15057" width="15.875" bestFit="1" customWidth="1"/>
    <col min="15058" max="15058" width="15.5" bestFit="1" customWidth="1"/>
    <col min="15059" max="15059" width="15.375" bestFit="1" customWidth="1"/>
    <col min="15060" max="15060" width="17.375" bestFit="1" customWidth="1"/>
    <col min="15061" max="15061" width="15.875" bestFit="1" customWidth="1"/>
    <col min="15062" max="15062" width="15.5" bestFit="1" customWidth="1"/>
    <col min="15063" max="15063" width="15.375" bestFit="1" customWidth="1"/>
    <col min="15064" max="15064" width="17.375" bestFit="1" customWidth="1"/>
    <col min="15065" max="15065" width="15.875" bestFit="1" customWidth="1"/>
    <col min="15066" max="15066" width="15.5" bestFit="1" customWidth="1"/>
    <col min="15067" max="15067" width="15.375" bestFit="1" customWidth="1"/>
    <col min="15068" max="15068" width="17.375" bestFit="1" customWidth="1"/>
    <col min="15069" max="15069" width="15.875" bestFit="1" customWidth="1"/>
    <col min="15070" max="15070" width="15.5" bestFit="1" customWidth="1"/>
    <col min="15071" max="15071" width="15.375" bestFit="1" customWidth="1"/>
    <col min="15072" max="15072" width="17.375" bestFit="1" customWidth="1"/>
    <col min="15073" max="15073" width="15.875" bestFit="1" customWidth="1"/>
    <col min="15074" max="15074" width="15.5" bestFit="1" customWidth="1"/>
    <col min="15075" max="15075" width="15.375" bestFit="1" customWidth="1"/>
    <col min="15076" max="15076" width="17.375" bestFit="1" customWidth="1"/>
    <col min="15077" max="15077" width="15.875" bestFit="1" customWidth="1"/>
    <col min="15078" max="15078" width="15.5" bestFit="1" customWidth="1"/>
    <col min="15079" max="15079" width="15.375" bestFit="1" customWidth="1"/>
    <col min="15080" max="15080" width="17.375" bestFit="1" customWidth="1"/>
    <col min="15081" max="15081" width="15.875" bestFit="1" customWidth="1"/>
    <col min="15082" max="15082" width="15.5" bestFit="1" customWidth="1"/>
    <col min="15083" max="15083" width="15.375" bestFit="1" customWidth="1"/>
    <col min="15084" max="15084" width="17.375" bestFit="1" customWidth="1"/>
    <col min="15085" max="15085" width="15.875" bestFit="1" customWidth="1"/>
    <col min="15086" max="15086" width="15.5" bestFit="1" customWidth="1"/>
    <col min="15087" max="15087" width="15.375" bestFit="1" customWidth="1"/>
    <col min="15088" max="15088" width="17.375" bestFit="1" customWidth="1"/>
    <col min="15089" max="15089" width="15.875" bestFit="1" customWidth="1"/>
    <col min="15090" max="15090" width="15.5" bestFit="1" customWidth="1"/>
    <col min="15091" max="15091" width="15.375" bestFit="1" customWidth="1"/>
    <col min="15092" max="15092" width="17.375" bestFit="1" customWidth="1"/>
    <col min="15093" max="15093" width="15.875" bestFit="1" customWidth="1"/>
    <col min="15094" max="15094" width="15.5" bestFit="1" customWidth="1"/>
    <col min="15095" max="15095" width="15.375" bestFit="1" customWidth="1"/>
    <col min="15096" max="15096" width="17.375" bestFit="1" customWidth="1"/>
    <col min="15097" max="15097" width="15.875" bestFit="1" customWidth="1"/>
    <col min="15098" max="15098" width="15.5" bestFit="1" customWidth="1"/>
    <col min="15099" max="15099" width="15.375" bestFit="1" customWidth="1"/>
    <col min="15100" max="15100" width="17.375" bestFit="1" customWidth="1"/>
    <col min="15101" max="15101" width="15.875" bestFit="1" customWidth="1"/>
    <col min="15102" max="15102" width="15.5" bestFit="1" customWidth="1"/>
    <col min="15103" max="15103" width="15.375" bestFit="1" customWidth="1"/>
    <col min="15104" max="15104" width="17.375" bestFit="1" customWidth="1"/>
    <col min="15105" max="15105" width="15.875" bestFit="1" customWidth="1"/>
    <col min="15106" max="15106" width="15.5" bestFit="1" customWidth="1"/>
    <col min="15107" max="15107" width="15.375" bestFit="1" customWidth="1"/>
    <col min="15108" max="15108" width="17.375" bestFit="1" customWidth="1"/>
    <col min="15109" max="15109" width="15.875" bestFit="1" customWidth="1"/>
    <col min="15110" max="15110" width="15.5" bestFit="1" customWidth="1"/>
    <col min="15111" max="15111" width="15.375" bestFit="1" customWidth="1"/>
    <col min="15112" max="15112" width="17.375" bestFit="1" customWidth="1"/>
    <col min="15113" max="15113" width="15.875" bestFit="1" customWidth="1"/>
    <col min="15114" max="15114" width="15.5" bestFit="1" customWidth="1"/>
    <col min="15115" max="15115" width="15.375" bestFit="1" customWidth="1"/>
    <col min="15116" max="15116" width="17.375" bestFit="1" customWidth="1"/>
    <col min="15117" max="15117" width="15.875" bestFit="1" customWidth="1"/>
    <col min="15118" max="15118" width="15.5" bestFit="1" customWidth="1"/>
    <col min="15119" max="15119" width="15.375" bestFit="1" customWidth="1"/>
    <col min="15120" max="15120" width="17.375" bestFit="1" customWidth="1"/>
    <col min="15121" max="15121" width="15.875" bestFit="1" customWidth="1"/>
    <col min="15122" max="15122" width="15.5" bestFit="1" customWidth="1"/>
    <col min="15123" max="15123" width="15.375" bestFit="1" customWidth="1"/>
    <col min="15124" max="15124" width="17.375" bestFit="1" customWidth="1"/>
    <col min="15125" max="15125" width="15.875" bestFit="1" customWidth="1"/>
    <col min="15126" max="15126" width="15.5" bestFit="1" customWidth="1"/>
    <col min="15127" max="15127" width="15.375" bestFit="1" customWidth="1"/>
    <col min="15128" max="15128" width="17.375" bestFit="1" customWidth="1"/>
    <col min="15129" max="15129" width="15.875" bestFit="1" customWidth="1"/>
    <col min="15130" max="15130" width="15.5" bestFit="1" customWidth="1"/>
    <col min="15131" max="15131" width="15.375" bestFit="1" customWidth="1"/>
    <col min="15132" max="15132" width="17.375" bestFit="1" customWidth="1"/>
    <col min="15133" max="15133" width="15.875" bestFit="1" customWidth="1"/>
    <col min="15134" max="15134" width="15.5" bestFit="1" customWidth="1"/>
    <col min="15135" max="15135" width="15.375" bestFit="1" customWidth="1"/>
    <col min="15136" max="15136" width="17.375" bestFit="1" customWidth="1"/>
    <col min="15137" max="15137" width="15.875" bestFit="1" customWidth="1"/>
    <col min="15138" max="15138" width="15.5" bestFit="1" customWidth="1"/>
    <col min="15139" max="15139" width="15.375" bestFit="1" customWidth="1"/>
    <col min="15140" max="15140" width="17.375" bestFit="1" customWidth="1"/>
    <col min="15141" max="15141" width="15.875" bestFit="1" customWidth="1"/>
    <col min="15142" max="15142" width="15.5" bestFit="1" customWidth="1"/>
    <col min="15143" max="15143" width="15.375" bestFit="1" customWidth="1"/>
    <col min="15144" max="15144" width="17.375" bestFit="1" customWidth="1"/>
    <col min="15145" max="15145" width="15.875" bestFit="1" customWidth="1"/>
    <col min="15146" max="15146" width="15.5" bestFit="1" customWidth="1"/>
    <col min="15147" max="15147" width="15.375" bestFit="1" customWidth="1"/>
    <col min="15148" max="15148" width="17.375" bestFit="1" customWidth="1"/>
    <col min="15149" max="15149" width="15.875" bestFit="1" customWidth="1"/>
    <col min="15150" max="15150" width="15.5" bestFit="1" customWidth="1"/>
    <col min="15151" max="15151" width="15.375" bestFit="1" customWidth="1"/>
    <col min="15152" max="15152" width="17.375" bestFit="1" customWidth="1"/>
    <col min="15153" max="15153" width="15.875" bestFit="1" customWidth="1"/>
    <col min="15154" max="15154" width="15.5" bestFit="1" customWidth="1"/>
    <col min="15155" max="15155" width="15.375" bestFit="1" customWidth="1"/>
    <col min="15156" max="15156" width="17.375" bestFit="1" customWidth="1"/>
    <col min="15157" max="15157" width="15.875" bestFit="1" customWidth="1"/>
    <col min="15158" max="15158" width="15.5" bestFit="1" customWidth="1"/>
    <col min="15159" max="15159" width="15.375" bestFit="1" customWidth="1"/>
    <col min="15160" max="15160" width="17.375" bestFit="1" customWidth="1"/>
    <col min="15161" max="15161" width="15.875" bestFit="1" customWidth="1"/>
    <col min="15162" max="15162" width="15.5" bestFit="1" customWidth="1"/>
    <col min="15163" max="15163" width="15.375" bestFit="1" customWidth="1"/>
    <col min="15164" max="15164" width="17.375" bestFit="1" customWidth="1"/>
    <col min="15165" max="15165" width="15.875" bestFit="1" customWidth="1"/>
    <col min="15166" max="15166" width="15.5" bestFit="1" customWidth="1"/>
    <col min="15167" max="15167" width="15.375" bestFit="1" customWidth="1"/>
    <col min="15168" max="15168" width="17.375" bestFit="1" customWidth="1"/>
    <col min="15169" max="15169" width="15.875" bestFit="1" customWidth="1"/>
    <col min="15170" max="15170" width="15.5" bestFit="1" customWidth="1"/>
    <col min="15171" max="15171" width="15.375" bestFit="1" customWidth="1"/>
    <col min="15172" max="15172" width="17.375" bestFit="1" customWidth="1"/>
    <col min="15173" max="15173" width="15.875" bestFit="1" customWidth="1"/>
    <col min="15174" max="15174" width="15.5" bestFit="1" customWidth="1"/>
    <col min="15175" max="15175" width="15.375" bestFit="1" customWidth="1"/>
    <col min="15176" max="15176" width="17.375" bestFit="1" customWidth="1"/>
    <col min="15177" max="15177" width="15.875" bestFit="1" customWidth="1"/>
    <col min="15178" max="15178" width="15.5" bestFit="1" customWidth="1"/>
    <col min="15179" max="15179" width="15.375" bestFit="1" customWidth="1"/>
    <col min="15180" max="15180" width="17.375" bestFit="1" customWidth="1"/>
    <col min="15181" max="15181" width="15.875" bestFit="1" customWidth="1"/>
    <col min="15182" max="15182" width="15.5" bestFit="1" customWidth="1"/>
    <col min="15183" max="15183" width="15.375" bestFit="1" customWidth="1"/>
    <col min="15184" max="15184" width="17.375" bestFit="1" customWidth="1"/>
    <col min="15185" max="15185" width="15.875" bestFit="1" customWidth="1"/>
    <col min="15186" max="15186" width="15.5" bestFit="1" customWidth="1"/>
    <col min="15187" max="15187" width="15.375" bestFit="1" customWidth="1"/>
    <col min="15188" max="15188" width="17.375" bestFit="1" customWidth="1"/>
    <col min="15189" max="15189" width="15.875" bestFit="1" customWidth="1"/>
    <col min="15190" max="15190" width="15.5" bestFit="1" customWidth="1"/>
    <col min="15191" max="15191" width="15.375" bestFit="1" customWidth="1"/>
    <col min="15192" max="15192" width="17.375" bestFit="1" customWidth="1"/>
    <col min="15193" max="15193" width="15.875" bestFit="1" customWidth="1"/>
    <col min="15194" max="15194" width="15.5" bestFit="1" customWidth="1"/>
    <col min="15195" max="15195" width="15.375" bestFit="1" customWidth="1"/>
    <col min="15196" max="15196" width="17.375" bestFit="1" customWidth="1"/>
    <col min="15197" max="15197" width="15.875" bestFit="1" customWidth="1"/>
    <col min="15198" max="15198" width="15.5" bestFit="1" customWidth="1"/>
    <col min="15199" max="15199" width="15.375" bestFit="1" customWidth="1"/>
    <col min="15200" max="15200" width="17.375" bestFit="1" customWidth="1"/>
    <col min="15201" max="15201" width="15.875" bestFit="1" customWidth="1"/>
    <col min="15202" max="15202" width="15.5" bestFit="1" customWidth="1"/>
    <col min="15203" max="15203" width="15.375" bestFit="1" customWidth="1"/>
    <col min="15204" max="15204" width="17.375" bestFit="1" customWidth="1"/>
    <col min="15205" max="15205" width="15.875" bestFit="1" customWidth="1"/>
    <col min="15206" max="15206" width="15.5" bestFit="1" customWidth="1"/>
    <col min="15207" max="15207" width="15.375" bestFit="1" customWidth="1"/>
    <col min="15208" max="15208" width="17.375" bestFit="1" customWidth="1"/>
    <col min="15209" max="15209" width="15.875" bestFit="1" customWidth="1"/>
    <col min="15210" max="15210" width="15.5" bestFit="1" customWidth="1"/>
    <col min="15211" max="15211" width="15.375" bestFit="1" customWidth="1"/>
    <col min="15212" max="15212" width="17.375" bestFit="1" customWidth="1"/>
    <col min="15213" max="15213" width="15.875" bestFit="1" customWidth="1"/>
    <col min="15214" max="15214" width="15.5" bestFit="1" customWidth="1"/>
    <col min="15215" max="15215" width="15.375" bestFit="1" customWidth="1"/>
    <col min="15216" max="15216" width="17.375" bestFit="1" customWidth="1"/>
    <col min="15217" max="15217" width="15.875" bestFit="1" customWidth="1"/>
    <col min="15218" max="15218" width="15.5" bestFit="1" customWidth="1"/>
    <col min="15219" max="15219" width="15.375" bestFit="1" customWidth="1"/>
    <col min="15220" max="15220" width="17.375" bestFit="1" customWidth="1"/>
    <col min="15221" max="15221" width="15.875" bestFit="1" customWidth="1"/>
    <col min="15222" max="15222" width="15.5" bestFit="1" customWidth="1"/>
    <col min="15223" max="15223" width="15.375" bestFit="1" customWidth="1"/>
    <col min="15224" max="15224" width="17.375" bestFit="1" customWidth="1"/>
    <col min="15225" max="15225" width="15.875" bestFit="1" customWidth="1"/>
    <col min="15226" max="15226" width="15.5" bestFit="1" customWidth="1"/>
    <col min="15227" max="15227" width="15.375" bestFit="1" customWidth="1"/>
    <col min="15228" max="15228" width="17.375" bestFit="1" customWidth="1"/>
    <col min="15229" max="15229" width="15.875" bestFit="1" customWidth="1"/>
    <col min="15230" max="15230" width="15.5" bestFit="1" customWidth="1"/>
    <col min="15231" max="15231" width="15.375" bestFit="1" customWidth="1"/>
    <col min="15232" max="15232" width="17.375" bestFit="1" customWidth="1"/>
    <col min="15233" max="15233" width="15.875" bestFit="1" customWidth="1"/>
    <col min="15234" max="15234" width="15.5" bestFit="1" customWidth="1"/>
    <col min="15235" max="15235" width="15.375" bestFit="1" customWidth="1"/>
    <col min="15236" max="15236" width="17.375" bestFit="1" customWidth="1"/>
    <col min="15237" max="15237" width="15.875" bestFit="1" customWidth="1"/>
    <col min="15238" max="15238" width="15.5" bestFit="1" customWidth="1"/>
    <col min="15239" max="15239" width="15.375" bestFit="1" customWidth="1"/>
    <col min="15240" max="15240" width="17.375" bestFit="1" customWidth="1"/>
    <col min="15241" max="15241" width="15.875" bestFit="1" customWidth="1"/>
    <col min="15242" max="15242" width="15.5" bestFit="1" customWidth="1"/>
    <col min="15243" max="15243" width="15.375" bestFit="1" customWidth="1"/>
    <col min="15244" max="15244" width="17.375" bestFit="1" customWidth="1"/>
    <col min="15245" max="15245" width="15.875" bestFit="1" customWidth="1"/>
    <col min="15246" max="15246" width="15.5" bestFit="1" customWidth="1"/>
    <col min="15247" max="15247" width="15.375" bestFit="1" customWidth="1"/>
    <col min="15248" max="15248" width="17.375" bestFit="1" customWidth="1"/>
    <col min="15249" max="15249" width="15.875" bestFit="1" customWidth="1"/>
    <col min="15250" max="15250" width="15.5" bestFit="1" customWidth="1"/>
    <col min="15251" max="15251" width="15.375" bestFit="1" customWidth="1"/>
    <col min="15252" max="15252" width="17.375" bestFit="1" customWidth="1"/>
    <col min="15253" max="15253" width="15.875" bestFit="1" customWidth="1"/>
    <col min="15254" max="15254" width="15.5" bestFit="1" customWidth="1"/>
    <col min="15255" max="15255" width="15.375" bestFit="1" customWidth="1"/>
    <col min="15256" max="15256" width="17.375" bestFit="1" customWidth="1"/>
    <col min="15257" max="15257" width="15.875" bestFit="1" customWidth="1"/>
    <col min="15258" max="15258" width="15.5" bestFit="1" customWidth="1"/>
    <col min="15259" max="15259" width="15.375" bestFit="1" customWidth="1"/>
    <col min="15260" max="15260" width="17.375" bestFit="1" customWidth="1"/>
    <col min="15261" max="15261" width="15.875" bestFit="1" customWidth="1"/>
    <col min="15262" max="15262" width="15.5" bestFit="1" customWidth="1"/>
    <col min="15263" max="15263" width="15.375" bestFit="1" customWidth="1"/>
    <col min="15264" max="15264" width="17.375" bestFit="1" customWidth="1"/>
    <col min="15265" max="15265" width="15.875" bestFit="1" customWidth="1"/>
    <col min="15266" max="15266" width="15.5" bestFit="1" customWidth="1"/>
    <col min="15267" max="15267" width="15.375" bestFit="1" customWidth="1"/>
    <col min="15268" max="15268" width="17.375" bestFit="1" customWidth="1"/>
    <col min="15269" max="15269" width="15.875" bestFit="1" customWidth="1"/>
    <col min="15270" max="15270" width="15.5" bestFit="1" customWidth="1"/>
    <col min="15271" max="15271" width="15.375" bestFit="1" customWidth="1"/>
    <col min="15272" max="15272" width="17.375" bestFit="1" customWidth="1"/>
    <col min="15273" max="15273" width="15.875" bestFit="1" customWidth="1"/>
    <col min="15274" max="15274" width="15.5" bestFit="1" customWidth="1"/>
    <col min="15275" max="15275" width="15.375" bestFit="1" customWidth="1"/>
    <col min="15276" max="15276" width="17.375" bestFit="1" customWidth="1"/>
    <col min="15277" max="15277" width="15.875" bestFit="1" customWidth="1"/>
    <col min="15278" max="15278" width="15.5" bestFit="1" customWidth="1"/>
    <col min="15279" max="15279" width="15.375" bestFit="1" customWidth="1"/>
    <col min="15280" max="15280" width="17.375" bestFit="1" customWidth="1"/>
    <col min="15281" max="15281" width="15.875" bestFit="1" customWidth="1"/>
    <col min="15282" max="15282" width="15.5" bestFit="1" customWidth="1"/>
    <col min="15283" max="15283" width="15.375" bestFit="1" customWidth="1"/>
    <col min="15284" max="15284" width="17.375" bestFit="1" customWidth="1"/>
    <col min="15285" max="15285" width="15.875" bestFit="1" customWidth="1"/>
    <col min="15286" max="15286" width="15.5" bestFit="1" customWidth="1"/>
    <col min="15287" max="15287" width="15.375" bestFit="1" customWidth="1"/>
    <col min="15288" max="15288" width="17.375" bestFit="1" customWidth="1"/>
    <col min="15289" max="15289" width="15.875" bestFit="1" customWidth="1"/>
    <col min="15290" max="15290" width="15.5" bestFit="1" customWidth="1"/>
    <col min="15291" max="15291" width="15.375" bestFit="1" customWidth="1"/>
    <col min="15292" max="15292" width="17.375" bestFit="1" customWidth="1"/>
    <col min="15293" max="15293" width="15.875" bestFit="1" customWidth="1"/>
    <col min="15294" max="15294" width="15.5" bestFit="1" customWidth="1"/>
    <col min="15295" max="15295" width="15.375" bestFit="1" customWidth="1"/>
    <col min="15296" max="15296" width="17.375" bestFit="1" customWidth="1"/>
    <col min="15297" max="15297" width="15.875" bestFit="1" customWidth="1"/>
    <col min="15298" max="15298" width="15.5" bestFit="1" customWidth="1"/>
    <col min="15299" max="15299" width="15.375" bestFit="1" customWidth="1"/>
    <col min="15300" max="15300" width="17.375" bestFit="1" customWidth="1"/>
    <col min="15301" max="15301" width="15.875" bestFit="1" customWidth="1"/>
    <col min="15302" max="15302" width="15.5" bestFit="1" customWidth="1"/>
    <col min="15303" max="15303" width="15.375" bestFit="1" customWidth="1"/>
    <col min="15304" max="15304" width="17.375" bestFit="1" customWidth="1"/>
    <col min="15305" max="15305" width="15.875" bestFit="1" customWidth="1"/>
    <col min="15306" max="15306" width="15.5" bestFit="1" customWidth="1"/>
    <col min="15307" max="15307" width="15.375" bestFit="1" customWidth="1"/>
    <col min="15308" max="15308" width="17.375" bestFit="1" customWidth="1"/>
    <col min="15309" max="15309" width="15.875" bestFit="1" customWidth="1"/>
    <col min="15310" max="15310" width="15.5" bestFit="1" customWidth="1"/>
    <col min="15311" max="15311" width="15.375" bestFit="1" customWidth="1"/>
    <col min="15312" max="15312" width="17.375" bestFit="1" customWidth="1"/>
    <col min="15313" max="15313" width="15.875" bestFit="1" customWidth="1"/>
    <col min="15314" max="15314" width="15.5" bestFit="1" customWidth="1"/>
    <col min="15315" max="15315" width="15.375" bestFit="1" customWidth="1"/>
    <col min="15316" max="15316" width="17.375" bestFit="1" customWidth="1"/>
    <col min="15317" max="15317" width="15.875" bestFit="1" customWidth="1"/>
    <col min="15318" max="15318" width="15.5" bestFit="1" customWidth="1"/>
    <col min="15319" max="15319" width="15.375" bestFit="1" customWidth="1"/>
    <col min="15320" max="15320" width="17.375" bestFit="1" customWidth="1"/>
    <col min="15321" max="15321" width="15.875" bestFit="1" customWidth="1"/>
    <col min="15322" max="15322" width="15.5" bestFit="1" customWidth="1"/>
    <col min="15323" max="15323" width="15.375" bestFit="1" customWidth="1"/>
    <col min="15324" max="15324" width="17.375" bestFit="1" customWidth="1"/>
    <col min="15325" max="15325" width="15.875" bestFit="1" customWidth="1"/>
    <col min="15326" max="15326" width="15.5" bestFit="1" customWidth="1"/>
    <col min="15327" max="15327" width="15.375" bestFit="1" customWidth="1"/>
    <col min="15328" max="15328" width="17.375" bestFit="1" customWidth="1"/>
    <col min="15329" max="15329" width="15.875" bestFit="1" customWidth="1"/>
    <col min="15330" max="15330" width="15.5" bestFit="1" customWidth="1"/>
    <col min="15331" max="15331" width="15.375" bestFit="1" customWidth="1"/>
    <col min="15332" max="15332" width="17.375" bestFit="1" customWidth="1"/>
    <col min="15333" max="15333" width="15.875" bestFit="1" customWidth="1"/>
    <col min="15334" max="15334" width="15.5" bestFit="1" customWidth="1"/>
    <col min="15335" max="15335" width="15.375" bestFit="1" customWidth="1"/>
    <col min="15336" max="15336" width="17.375" bestFit="1" customWidth="1"/>
    <col min="15337" max="15337" width="15.875" bestFit="1" customWidth="1"/>
    <col min="15338" max="15338" width="15.5" bestFit="1" customWidth="1"/>
    <col min="15339" max="15339" width="15.375" bestFit="1" customWidth="1"/>
    <col min="15340" max="15340" width="17.375" bestFit="1" customWidth="1"/>
    <col min="15341" max="15341" width="15.875" bestFit="1" customWidth="1"/>
    <col min="15342" max="15342" width="15.5" bestFit="1" customWidth="1"/>
    <col min="15343" max="15343" width="15.375" bestFit="1" customWidth="1"/>
    <col min="15344" max="15344" width="17.375" bestFit="1" customWidth="1"/>
    <col min="15345" max="15345" width="15.875" bestFit="1" customWidth="1"/>
    <col min="15346" max="15346" width="15.5" bestFit="1" customWidth="1"/>
    <col min="15347" max="15347" width="15.375" bestFit="1" customWidth="1"/>
    <col min="15348" max="15348" width="17.375" bestFit="1" customWidth="1"/>
    <col min="15349" max="15349" width="15.875" bestFit="1" customWidth="1"/>
    <col min="15350" max="15350" width="15.5" bestFit="1" customWidth="1"/>
    <col min="15351" max="15351" width="15.375" bestFit="1" customWidth="1"/>
    <col min="15352" max="15352" width="17.375" bestFit="1" customWidth="1"/>
    <col min="15353" max="15353" width="15.875" bestFit="1" customWidth="1"/>
    <col min="15354" max="15354" width="15.5" bestFit="1" customWidth="1"/>
    <col min="15355" max="15355" width="15.375" bestFit="1" customWidth="1"/>
    <col min="15356" max="15356" width="17.375" bestFit="1" customWidth="1"/>
    <col min="15357" max="15357" width="15.875" bestFit="1" customWidth="1"/>
    <col min="15358" max="15358" width="15.5" bestFit="1" customWidth="1"/>
    <col min="15359" max="15359" width="15.375" bestFit="1" customWidth="1"/>
    <col min="15360" max="15360" width="17.375" bestFit="1" customWidth="1"/>
    <col min="15361" max="15361" width="15.875" bestFit="1" customWidth="1"/>
    <col min="15362" max="15362" width="15.5" bestFit="1" customWidth="1"/>
    <col min="15363" max="15363" width="15.375" bestFit="1" customWidth="1"/>
    <col min="15364" max="15364" width="17.375" bestFit="1" customWidth="1"/>
    <col min="15365" max="15365" width="15.875" bestFit="1" customWidth="1"/>
    <col min="15366" max="15366" width="15.5" bestFit="1" customWidth="1"/>
    <col min="15367" max="15367" width="15.375" bestFit="1" customWidth="1"/>
    <col min="15368" max="15368" width="17.375" bestFit="1" customWidth="1"/>
    <col min="15369" max="15369" width="15.875" bestFit="1" customWidth="1"/>
    <col min="15370" max="15370" width="15.5" bestFit="1" customWidth="1"/>
    <col min="15371" max="15371" width="15.375" bestFit="1" customWidth="1"/>
    <col min="15372" max="15372" width="17.375" bestFit="1" customWidth="1"/>
    <col min="15373" max="15373" width="15.875" bestFit="1" customWidth="1"/>
    <col min="15374" max="15374" width="15.5" bestFit="1" customWidth="1"/>
    <col min="15375" max="15375" width="15.375" bestFit="1" customWidth="1"/>
    <col min="15376" max="15376" width="17.375" bestFit="1" customWidth="1"/>
    <col min="15377" max="15377" width="15.875" bestFit="1" customWidth="1"/>
    <col min="15378" max="15378" width="15.5" bestFit="1" customWidth="1"/>
    <col min="15379" max="15379" width="15.375" bestFit="1" customWidth="1"/>
    <col min="15380" max="15380" width="17.375" bestFit="1" customWidth="1"/>
    <col min="15381" max="15381" width="15.875" bestFit="1" customWidth="1"/>
    <col min="15382" max="15382" width="15.5" bestFit="1" customWidth="1"/>
    <col min="15383" max="15383" width="15.375" bestFit="1" customWidth="1"/>
    <col min="15384" max="15384" width="17.375" bestFit="1" customWidth="1"/>
    <col min="15385" max="15385" width="15.875" bestFit="1" customWidth="1"/>
    <col min="15386" max="15386" width="15.5" bestFit="1" customWidth="1"/>
    <col min="15387" max="15387" width="15.375" bestFit="1" customWidth="1"/>
    <col min="15388" max="15388" width="17.375" bestFit="1" customWidth="1"/>
    <col min="15389" max="15389" width="15.875" bestFit="1" customWidth="1"/>
    <col min="15390" max="15390" width="15.5" bestFit="1" customWidth="1"/>
    <col min="15391" max="15391" width="15.375" bestFit="1" customWidth="1"/>
    <col min="15392" max="15392" width="17.375" bestFit="1" customWidth="1"/>
    <col min="15393" max="15393" width="15.875" bestFit="1" customWidth="1"/>
    <col min="15394" max="15394" width="15.5" bestFit="1" customWidth="1"/>
    <col min="15395" max="15395" width="15.375" bestFit="1" customWidth="1"/>
    <col min="15396" max="15396" width="17.375" bestFit="1" customWidth="1"/>
    <col min="15397" max="15397" width="15.875" bestFit="1" customWidth="1"/>
    <col min="15398" max="15398" width="15.5" bestFit="1" customWidth="1"/>
    <col min="15399" max="15399" width="15.375" bestFit="1" customWidth="1"/>
    <col min="15400" max="15400" width="17.375" bestFit="1" customWidth="1"/>
    <col min="15401" max="15401" width="15.875" bestFit="1" customWidth="1"/>
    <col min="15402" max="15402" width="15.5" bestFit="1" customWidth="1"/>
    <col min="15403" max="15403" width="15.375" bestFit="1" customWidth="1"/>
    <col min="15404" max="15404" width="17.375" bestFit="1" customWidth="1"/>
    <col min="15405" max="15405" width="15.875" bestFit="1" customWidth="1"/>
    <col min="15406" max="15406" width="15.5" bestFit="1" customWidth="1"/>
    <col min="15407" max="15407" width="15.375" bestFit="1" customWidth="1"/>
    <col min="15408" max="15408" width="17.375" bestFit="1" customWidth="1"/>
    <col min="15409" max="15409" width="15.875" bestFit="1" customWidth="1"/>
    <col min="15410" max="15410" width="15.5" bestFit="1" customWidth="1"/>
    <col min="15411" max="15411" width="15.375" bestFit="1" customWidth="1"/>
    <col min="15412" max="15412" width="17.375" bestFit="1" customWidth="1"/>
    <col min="15413" max="15413" width="15.875" bestFit="1" customWidth="1"/>
    <col min="15414" max="15414" width="15.5" bestFit="1" customWidth="1"/>
    <col min="15415" max="15415" width="15.375" bestFit="1" customWidth="1"/>
    <col min="15416" max="15416" width="17.375" bestFit="1" customWidth="1"/>
    <col min="15417" max="15417" width="15.875" bestFit="1" customWidth="1"/>
    <col min="15418" max="15418" width="15.5" bestFit="1" customWidth="1"/>
    <col min="15419" max="15419" width="15.375" bestFit="1" customWidth="1"/>
    <col min="15420" max="15420" width="17.375" bestFit="1" customWidth="1"/>
    <col min="15421" max="15421" width="15.875" bestFit="1" customWidth="1"/>
    <col min="15422" max="15422" width="15.5" bestFit="1" customWidth="1"/>
    <col min="15423" max="15423" width="15.375" bestFit="1" customWidth="1"/>
    <col min="15424" max="15424" width="17.375" bestFit="1" customWidth="1"/>
    <col min="15425" max="15425" width="15.875" bestFit="1" customWidth="1"/>
    <col min="15426" max="15426" width="15.5" bestFit="1" customWidth="1"/>
    <col min="15427" max="15427" width="15.375" bestFit="1" customWidth="1"/>
    <col min="15428" max="15428" width="17.375" bestFit="1" customWidth="1"/>
    <col min="15429" max="15429" width="15.875" bestFit="1" customWidth="1"/>
    <col min="15430" max="15430" width="15.5" bestFit="1" customWidth="1"/>
    <col min="15431" max="15431" width="15.375" bestFit="1" customWidth="1"/>
    <col min="15432" max="15432" width="17.375" bestFit="1" customWidth="1"/>
    <col min="15433" max="15433" width="15.875" bestFit="1" customWidth="1"/>
    <col min="15434" max="15434" width="15.5" bestFit="1" customWidth="1"/>
    <col min="15435" max="15435" width="15.375" bestFit="1" customWidth="1"/>
    <col min="15436" max="15436" width="17.375" bestFit="1" customWidth="1"/>
    <col min="15437" max="15437" width="15.875" bestFit="1" customWidth="1"/>
    <col min="15438" max="15438" width="15.5" bestFit="1" customWidth="1"/>
    <col min="15439" max="15439" width="15.375" bestFit="1" customWidth="1"/>
    <col min="15440" max="15440" width="17.375" bestFit="1" customWidth="1"/>
    <col min="15441" max="15441" width="15.875" bestFit="1" customWidth="1"/>
    <col min="15442" max="15442" width="15.5" bestFit="1" customWidth="1"/>
    <col min="15443" max="15443" width="15.375" bestFit="1" customWidth="1"/>
    <col min="15444" max="15444" width="17.375" bestFit="1" customWidth="1"/>
    <col min="15445" max="15445" width="15.875" bestFit="1" customWidth="1"/>
    <col min="15446" max="15446" width="15.5" bestFit="1" customWidth="1"/>
    <col min="15447" max="15447" width="15.375" bestFit="1" customWidth="1"/>
    <col min="15448" max="15448" width="17.375" bestFit="1" customWidth="1"/>
    <col min="15449" max="15449" width="15.875" bestFit="1" customWidth="1"/>
    <col min="15450" max="15450" width="15.5" bestFit="1" customWidth="1"/>
    <col min="15451" max="15451" width="15.375" bestFit="1" customWidth="1"/>
    <col min="15452" max="15452" width="17.375" bestFit="1" customWidth="1"/>
    <col min="15453" max="15453" width="15.875" bestFit="1" customWidth="1"/>
    <col min="15454" max="15454" width="15.5" bestFit="1" customWidth="1"/>
    <col min="15455" max="15455" width="15.375" bestFit="1" customWidth="1"/>
    <col min="15456" max="15456" width="17.375" bestFit="1" customWidth="1"/>
    <col min="15457" max="15457" width="15.875" bestFit="1" customWidth="1"/>
    <col min="15458" max="15458" width="15.5" bestFit="1" customWidth="1"/>
    <col min="15459" max="15459" width="15.375" bestFit="1" customWidth="1"/>
    <col min="15460" max="15460" width="17.375" bestFit="1" customWidth="1"/>
    <col min="15461" max="15461" width="15.875" bestFit="1" customWidth="1"/>
    <col min="15462" max="15462" width="15.5" bestFit="1" customWidth="1"/>
    <col min="15463" max="15463" width="15.375" bestFit="1" customWidth="1"/>
    <col min="15464" max="15464" width="17.375" bestFit="1" customWidth="1"/>
    <col min="15465" max="15465" width="15.875" bestFit="1" customWidth="1"/>
    <col min="15466" max="15466" width="15.5" bestFit="1" customWidth="1"/>
    <col min="15467" max="15467" width="15.375" bestFit="1" customWidth="1"/>
    <col min="15468" max="15468" width="17.375" bestFit="1" customWidth="1"/>
    <col min="15469" max="15469" width="15.875" bestFit="1" customWidth="1"/>
    <col min="15470" max="15470" width="15.5" bestFit="1" customWidth="1"/>
    <col min="15471" max="15471" width="15.375" bestFit="1" customWidth="1"/>
    <col min="15472" max="15472" width="17.375" bestFit="1" customWidth="1"/>
    <col min="15473" max="15473" width="15.875" bestFit="1" customWidth="1"/>
    <col min="15474" max="15474" width="15.5" bestFit="1" customWidth="1"/>
    <col min="15475" max="15475" width="15.375" bestFit="1" customWidth="1"/>
    <col min="15476" max="15476" width="17.375" bestFit="1" customWidth="1"/>
    <col min="15477" max="15477" width="15.875" bestFit="1" customWidth="1"/>
    <col min="15478" max="15478" width="15.5" bestFit="1" customWidth="1"/>
    <col min="15479" max="15479" width="15.375" bestFit="1" customWidth="1"/>
    <col min="15480" max="15480" width="17.375" bestFit="1" customWidth="1"/>
    <col min="15481" max="15481" width="15.875" bestFit="1" customWidth="1"/>
    <col min="15482" max="15482" width="15.5" bestFit="1" customWidth="1"/>
    <col min="15483" max="15483" width="15.375" bestFit="1" customWidth="1"/>
    <col min="15484" max="15484" width="17.375" bestFit="1" customWidth="1"/>
    <col min="15485" max="15485" width="15.875" bestFit="1" customWidth="1"/>
    <col min="15486" max="15486" width="15.5" bestFit="1" customWidth="1"/>
    <col min="15487" max="15487" width="15.375" bestFit="1" customWidth="1"/>
    <col min="15488" max="15488" width="17.375" bestFit="1" customWidth="1"/>
    <col min="15489" max="15489" width="15.875" bestFit="1" customWidth="1"/>
    <col min="15490" max="15490" width="15.5" bestFit="1" customWidth="1"/>
    <col min="15491" max="15491" width="15.375" bestFit="1" customWidth="1"/>
    <col min="15492" max="15492" width="17.375" bestFit="1" customWidth="1"/>
    <col min="15493" max="15493" width="15.875" bestFit="1" customWidth="1"/>
    <col min="15494" max="15494" width="15.5" bestFit="1" customWidth="1"/>
    <col min="15495" max="15495" width="15.375" bestFit="1" customWidth="1"/>
    <col min="15496" max="15496" width="17.375" bestFit="1" customWidth="1"/>
    <col min="15497" max="15497" width="15.875" bestFit="1" customWidth="1"/>
    <col min="15498" max="15498" width="15.5" bestFit="1" customWidth="1"/>
    <col min="15499" max="15499" width="15.375" bestFit="1" customWidth="1"/>
    <col min="15500" max="15500" width="17.375" bestFit="1" customWidth="1"/>
    <col min="15501" max="15501" width="15.875" bestFit="1" customWidth="1"/>
    <col min="15502" max="15502" width="15.5" bestFit="1" customWidth="1"/>
    <col min="15503" max="15503" width="15.375" bestFit="1" customWidth="1"/>
    <col min="15504" max="15504" width="17.375" bestFit="1" customWidth="1"/>
    <col min="15505" max="15505" width="15.875" bestFit="1" customWidth="1"/>
    <col min="15506" max="15506" width="15.5" bestFit="1" customWidth="1"/>
    <col min="15507" max="15507" width="15.375" bestFit="1" customWidth="1"/>
    <col min="15508" max="15508" width="17.375" bestFit="1" customWidth="1"/>
    <col min="15509" max="15509" width="15.875" bestFit="1" customWidth="1"/>
    <col min="15510" max="15510" width="15.5" bestFit="1" customWidth="1"/>
    <col min="15511" max="15511" width="15.375" bestFit="1" customWidth="1"/>
    <col min="15512" max="15512" width="17.375" bestFit="1" customWidth="1"/>
    <col min="15513" max="15513" width="15.875" bestFit="1" customWidth="1"/>
    <col min="15514" max="15514" width="15.5" bestFit="1" customWidth="1"/>
    <col min="15515" max="15515" width="15.375" bestFit="1" customWidth="1"/>
    <col min="15516" max="15516" width="17.375" bestFit="1" customWidth="1"/>
    <col min="15517" max="15517" width="15.875" bestFit="1" customWidth="1"/>
    <col min="15518" max="15518" width="15.5" bestFit="1" customWidth="1"/>
    <col min="15519" max="15519" width="15.375" bestFit="1" customWidth="1"/>
    <col min="15520" max="15520" width="17.375" bestFit="1" customWidth="1"/>
    <col min="15521" max="15521" width="15.875" bestFit="1" customWidth="1"/>
    <col min="15522" max="15522" width="15.5" bestFit="1" customWidth="1"/>
    <col min="15523" max="15523" width="15.375" bestFit="1" customWidth="1"/>
    <col min="15524" max="15524" width="17.375" bestFit="1" customWidth="1"/>
    <col min="15525" max="15525" width="15.875" bestFit="1" customWidth="1"/>
    <col min="15526" max="15526" width="15.5" bestFit="1" customWidth="1"/>
    <col min="15527" max="15527" width="15.375" bestFit="1" customWidth="1"/>
    <col min="15528" max="15528" width="17.375" bestFit="1" customWidth="1"/>
    <col min="15529" max="15529" width="15.875" bestFit="1" customWidth="1"/>
    <col min="15530" max="15530" width="15.5" bestFit="1" customWidth="1"/>
    <col min="15531" max="15531" width="15.375" bestFit="1" customWidth="1"/>
    <col min="15532" max="15532" width="17.375" bestFit="1" customWidth="1"/>
    <col min="15533" max="15533" width="15.875" bestFit="1" customWidth="1"/>
    <col min="15534" max="15534" width="15.5" bestFit="1" customWidth="1"/>
    <col min="15535" max="15535" width="15.375" bestFit="1" customWidth="1"/>
    <col min="15536" max="15536" width="17.375" bestFit="1" customWidth="1"/>
    <col min="15537" max="15537" width="15.875" bestFit="1" customWidth="1"/>
    <col min="15538" max="15538" width="15.5" bestFit="1" customWidth="1"/>
    <col min="15539" max="15539" width="15.375" bestFit="1" customWidth="1"/>
    <col min="15540" max="15540" width="17.375" bestFit="1" customWidth="1"/>
    <col min="15541" max="15541" width="15.875" bestFit="1" customWidth="1"/>
    <col min="15542" max="15542" width="15.5" bestFit="1" customWidth="1"/>
    <col min="15543" max="15543" width="15.375" bestFit="1" customWidth="1"/>
    <col min="15544" max="15544" width="17.375" bestFit="1" customWidth="1"/>
    <col min="15545" max="15545" width="15.875" bestFit="1" customWidth="1"/>
    <col min="15546" max="15546" width="15.5" bestFit="1" customWidth="1"/>
    <col min="15547" max="15547" width="15.375" bestFit="1" customWidth="1"/>
    <col min="15548" max="15548" width="17.375" bestFit="1" customWidth="1"/>
    <col min="15549" max="15549" width="15.875" bestFit="1" customWidth="1"/>
    <col min="15550" max="15550" width="15.5" bestFit="1" customWidth="1"/>
    <col min="15551" max="15551" width="15.375" bestFit="1" customWidth="1"/>
    <col min="15552" max="15552" width="17.375" bestFit="1" customWidth="1"/>
    <col min="15553" max="15553" width="15.875" bestFit="1" customWidth="1"/>
    <col min="15554" max="15554" width="15.5" bestFit="1" customWidth="1"/>
    <col min="15555" max="15555" width="15.375" bestFit="1" customWidth="1"/>
    <col min="15556" max="15556" width="17.375" bestFit="1" customWidth="1"/>
    <col min="15557" max="15557" width="15.875" bestFit="1" customWidth="1"/>
    <col min="15558" max="15558" width="15.5" bestFit="1" customWidth="1"/>
    <col min="15559" max="15559" width="15.375" bestFit="1" customWidth="1"/>
    <col min="15560" max="15560" width="17.375" bestFit="1" customWidth="1"/>
    <col min="15561" max="15561" width="15.875" bestFit="1" customWidth="1"/>
    <col min="15562" max="15562" width="15.5" bestFit="1" customWidth="1"/>
    <col min="15563" max="15563" width="15.375" bestFit="1" customWidth="1"/>
    <col min="15564" max="15564" width="17.375" bestFit="1" customWidth="1"/>
    <col min="15565" max="15565" width="15.875" bestFit="1" customWidth="1"/>
    <col min="15566" max="15566" width="15.5" bestFit="1" customWidth="1"/>
    <col min="15567" max="15567" width="15.375" bestFit="1" customWidth="1"/>
    <col min="15568" max="15568" width="17.375" bestFit="1" customWidth="1"/>
    <col min="15569" max="15569" width="15.875" bestFit="1" customWidth="1"/>
    <col min="15570" max="15570" width="15.5" bestFit="1" customWidth="1"/>
    <col min="15571" max="15571" width="15.375" bestFit="1" customWidth="1"/>
    <col min="15572" max="15572" width="17.375" bestFit="1" customWidth="1"/>
    <col min="15573" max="15573" width="15.875" bestFit="1" customWidth="1"/>
    <col min="15574" max="15574" width="15.5" bestFit="1" customWidth="1"/>
    <col min="15575" max="15575" width="15.375" bestFit="1" customWidth="1"/>
    <col min="15576" max="15576" width="17.375" bestFit="1" customWidth="1"/>
    <col min="15577" max="15577" width="15.875" bestFit="1" customWidth="1"/>
    <col min="15578" max="15578" width="15.5" bestFit="1" customWidth="1"/>
    <col min="15579" max="15579" width="15.375" bestFit="1" customWidth="1"/>
    <col min="15580" max="15580" width="17.375" bestFit="1" customWidth="1"/>
    <col min="15581" max="15581" width="15.875" bestFit="1" customWidth="1"/>
    <col min="15582" max="15582" width="15.5" bestFit="1" customWidth="1"/>
    <col min="15583" max="15583" width="15.375" bestFit="1" customWidth="1"/>
    <col min="15584" max="15584" width="17.375" bestFit="1" customWidth="1"/>
    <col min="15585" max="15585" width="15.875" bestFit="1" customWidth="1"/>
    <col min="15586" max="15586" width="15.5" bestFit="1" customWidth="1"/>
    <col min="15587" max="15587" width="15.375" bestFit="1" customWidth="1"/>
    <col min="15588" max="15588" width="17.375" bestFit="1" customWidth="1"/>
    <col min="15589" max="15589" width="15.875" bestFit="1" customWidth="1"/>
    <col min="15590" max="15590" width="15.5" bestFit="1" customWidth="1"/>
    <col min="15591" max="15591" width="15.375" bestFit="1" customWidth="1"/>
    <col min="15592" max="15592" width="17.375" bestFit="1" customWidth="1"/>
    <col min="15593" max="15593" width="15.875" bestFit="1" customWidth="1"/>
    <col min="15594" max="15594" width="15.5" bestFit="1" customWidth="1"/>
    <col min="15595" max="15595" width="15.375" bestFit="1" customWidth="1"/>
    <col min="15596" max="15596" width="17.375" bestFit="1" customWidth="1"/>
    <col min="15597" max="15597" width="15.875" bestFit="1" customWidth="1"/>
    <col min="15598" max="15598" width="15.5" bestFit="1" customWidth="1"/>
    <col min="15599" max="15599" width="15.375" bestFit="1" customWidth="1"/>
    <col min="15600" max="15600" width="17.375" bestFit="1" customWidth="1"/>
    <col min="15601" max="15601" width="15.875" bestFit="1" customWidth="1"/>
    <col min="15602" max="15602" width="15.5" bestFit="1" customWidth="1"/>
    <col min="15603" max="15603" width="15.375" bestFit="1" customWidth="1"/>
    <col min="15604" max="15604" width="17.375" bestFit="1" customWidth="1"/>
    <col min="15605" max="15605" width="15.875" bestFit="1" customWidth="1"/>
    <col min="15606" max="15606" width="15.5" bestFit="1" customWidth="1"/>
    <col min="15607" max="15607" width="15.375" bestFit="1" customWidth="1"/>
    <col min="15608" max="15608" width="17.375" bestFit="1" customWidth="1"/>
    <col min="15609" max="15609" width="15.875" bestFit="1" customWidth="1"/>
    <col min="15610" max="15610" width="15.5" bestFit="1" customWidth="1"/>
    <col min="15611" max="15611" width="15.375" bestFit="1" customWidth="1"/>
    <col min="15612" max="15612" width="17.375" bestFit="1" customWidth="1"/>
    <col min="15613" max="15613" width="15.875" bestFit="1" customWidth="1"/>
    <col min="15614" max="15614" width="15.5" bestFit="1" customWidth="1"/>
    <col min="15615" max="15615" width="15.375" bestFit="1" customWidth="1"/>
    <col min="15616" max="15616" width="17.375" bestFit="1" customWidth="1"/>
    <col min="15617" max="15617" width="15.875" bestFit="1" customWidth="1"/>
    <col min="15618" max="15618" width="15.5" bestFit="1" customWidth="1"/>
    <col min="15619" max="15619" width="15.375" bestFit="1" customWidth="1"/>
    <col min="15620" max="15620" width="17.375" bestFit="1" customWidth="1"/>
    <col min="15621" max="15621" width="15.875" bestFit="1" customWidth="1"/>
    <col min="15622" max="15622" width="15.5" bestFit="1" customWidth="1"/>
    <col min="15623" max="15623" width="15.375" bestFit="1" customWidth="1"/>
    <col min="15624" max="15624" width="17.375" bestFit="1" customWidth="1"/>
    <col min="15625" max="15625" width="15.875" bestFit="1" customWidth="1"/>
    <col min="15626" max="15626" width="15.5" bestFit="1" customWidth="1"/>
    <col min="15627" max="15627" width="15.375" bestFit="1" customWidth="1"/>
    <col min="15628" max="15628" width="17.375" bestFit="1" customWidth="1"/>
    <col min="15629" max="15629" width="15.875" bestFit="1" customWidth="1"/>
    <col min="15630" max="15630" width="15.5" bestFit="1" customWidth="1"/>
    <col min="15631" max="15631" width="15.375" bestFit="1" customWidth="1"/>
    <col min="15632" max="15632" width="17.375" bestFit="1" customWidth="1"/>
    <col min="15633" max="15633" width="15.875" bestFit="1" customWidth="1"/>
    <col min="15634" max="15634" width="15.5" bestFit="1" customWidth="1"/>
    <col min="15635" max="15635" width="15.375" bestFit="1" customWidth="1"/>
    <col min="15636" max="15636" width="17.375" bestFit="1" customWidth="1"/>
    <col min="15637" max="15637" width="15.875" bestFit="1" customWidth="1"/>
    <col min="15638" max="15638" width="15.5" bestFit="1" customWidth="1"/>
    <col min="15639" max="15639" width="15.375" bestFit="1" customWidth="1"/>
    <col min="15640" max="15640" width="17.375" bestFit="1" customWidth="1"/>
    <col min="15641" max="15641" width="15.875" bestFit="1" customWidth="1"/>
    <col min="15642" max="15642" width="15.5" bestFit="1" customWidth="1"/>
    <col min="15643" max="15643" width="15.375" bestFit="1" customWidth="1"/>
    <col min="15644" max="15644" width="17.375" bestFit="1" customWidth="1"/>
    <col min="15645" max="15645" width="15.875" bestFit="1" customWidth="1"/>
    <col min="15646" max="15646" width="15.5" bestFit="1" customWidth="1"/>
    <col min="15647" max="15647" width="15.375" bestFit="1" customWidth="1"/>
    <col min="15648" max="15648" width="17.375" bestFit="1" customWidth="1"/>
    <col min="15649" max="15649" width="15.875" bestFit="1" customWidth="1"/>
    <col min="15650" max="15650" width="15.5" bestFit="1" customWidth="1"/>
    <col min="15651" max="15651" width="15.375" bestFit="1" customWidth="1"/>
    <col min="15652" max="15652" width="17.375" bestFit="1" customWidth="1"/>
    <col min="15653" max="15653" width="15.875" bestFit="1" customWidth="1"/>
    <col min="15654" max="15654" width="15.5" bestFit="1" customWidth="1"/>
    <col min="15655" max="15655" width="15.375" bestFit="1" customWidth="1"/>
    <col min="15656" max="15656" width="17.375" bestFit="1" customWidth="1"/>
    <col min="15657" max="15657" width="15.875" bestFit="1" customWidth="1"/>
    <col min="15658" max="15658" width="15.5" bestFit="1" customWidth="1"/>
    <col min="15659" max="15659" width="15.375" bestFit="1" customWidth="1"/>
    <col min="15660" max="15660" width="17.375" bestFit="1" customWidth="1"/>
    <col min="15661" max="15661" width="15.875" bestFit="1" customWidth="1"/>
    <col min="15662" max="15662" width="15.5" bestFit="1" customWidth="1"/>
    <col min="15663" max="15663" width="15.375" bestFit="1" customWidth="1"/>
    <col min="15664" max="15664" width="17.375" bestFit="1" customWidth="1"/>
    <col min="15665" max="15665" width="15.875" bestFit="1" customWidth="1"/>
    <col min="15666" max="15666" width="15.5" bestFit="1" customWidth="1"/>
    <col min="15667" max="15667" width="15.375" bestFit="1" customWidth="1"/>
    <col min="15668" max="15668" width="17.375" bestFit="1" customWidth="1"/>
    <col min="15669" max="15669" width="15.875" bestFit="1" customWidth="1"/>
    <col min="15670" max="15670" width="15.5" bestFit="1" customWidth="1"/>
    <col min="15671" max="15671" width="15.375" bestFit="1" customWidth="1"/>
    <col min="15672" max="15672" width="17.375" bestFit="1" customWidth="1"/>
    <col min="15673" max="15673" width="15.875" bestFit="1" customWidth="1"/>
    <col min="15674" max="15674" width="15.5" bestFit="1" customWidth="1"/>
    <col min="15675" max="15675" width="15.375" bestFit="1" customWidth="1"/>
    <col min="15676" max="15676" width="17.375" bestFit="1" customWidth="1"/>
    <col min="15677" max="15677" width="15.875" bestFit="1" customWidth="1"/>
    <col min="15678" max="15678" width="15.5" bestFit="1" customWidth="1"/>
    <col min="15679" max="15679" width="15.375" bestFit="1" customWidth="1"/>
    <col min="15680" max="15680" width="17.375" bestFit="1" customWidth="1"/>
    <col min="15681" max="15681" width="15.875" bestFit="1" customWidth="1"/>
    <col min="15682" max="15682" width="15.5" bestFit="1" customWidth="1"/>
    <col min="15683" max="15683" width="15.375" bestFit="1" customWidth="1"/>
    <col min="15684" max="15684" width="17.375" bestFit="1" customWidth="1"/>
    <col min="15685" max="15685" width="15.875" bestFit="1" customWidth="1"/>
    <col min="15686" max="15686" width="15.5" bestFit="1" customWidth="1"/>
    <col min="15687" max="15687" width="15.375" bestFit="1" customWidth="1"/>
    <col min="15688" max="15688" width="17.375" bestFit="1" customWidth="1"/>
    <col min="15689" max="15689" width="15.875" bestFit="1" customWidth="1"/>
    <col min="15690" max="15690" width="15.5" bestFit="1" customWidth="1"/>
    <col min="15691" max="15691" width="15.375" bestFit="1" customWidth="1"/>
    <col min="15692" max="15692" width="17.375" bestFit="1" customWidth="1"/>
    <col min="15693" max="15693" width="15.875" bestFit="1" customWidth="1"/>
    <col min="15694" max="15694" width="15.5" bestFit="1" customWidth="1"/>
    <col min="15695" max="15695" width="15.375" bestFit="1" customWidth="1"/>
    <col min="15696" max="15696" width="17.375" bestFit="1" customWidth="1"/>
    <col min="15697" max="15697" width="15.875" bestFit="1" customWidth="1"/>
    <col min="15698" max="15698" width="15.5" bestFit="1" customWidth="1"/>
    <col min="15699" max="15699" width="15.375" bestFit="1" customWidth="1"/>
    <col min="15700" max="15700" width="17.375" bestFit="1" customWidth="1"/>
    <col min="15701" max="15701" width="15.875" bestFit="1" customWidth="1"/>
    <col min="15702" max="15702" width="15.5" bestFit="1" customWidth="1"/>
    <col min="15703" max="15703" width="15.375" bestFit="1" customWidth="1"/>
    <col min="15704" max="15704" width="17.375" bestFit="1" customWidth="1"/>
    <col min="15705" max="15705" width="15.875" bestFit="1" customWidth="1"/>
    <col min="15706" max="15706" width="15.5" bestFit="1" customWidth="1"/>
    <col min="15707" max="15707" width="15.375" bestFit="1" customWidth="1"/>
    <col min="15708" max="15708" width="17.375" bestFit="1" customWidth="1"/>
    <col min="15709" max="15709" width="15.875" bestFit="1" customWidth="1"/>
    <col min="15710" max="15710" width="15.5" bestFit="1" customWidth="1"/>
    <col min="15711" max="15711" width="15.375" bestFit="1" customWidth="1"/>
    <col min="15712" max="15712" width="17.375" bestFit="1" customWidth="1"/>
    <col min="15713" max="15713" width="15.875" bestFit="1" customWidth="1"/>
    <col min="15714" max="15714" width="15.5" bestFit="1" customWidth="1"/>
    <col min="15715" max="15715" width="15.375" bestFit="1" customWidth="1"/>
    <col min="15716" max="15716" width="17.375" bestFit="1" customWidth="1"/>
    <col min="15717" max="15717" width="15.875" bestFit="1" customWidth="1"/>
    <col min="15718" max="15718" width="15.5" bestFit="1" customWidth="1"/>
    <col min="15719" max="15719" width="15.375" bestFit="1" customWidth="1"/>
    <col min="15720" max="15720" width="17.375" bestFit="1" customWidth="1"/>
    <col min="15721" max="15721" width="15.875" bestFit="1" customWidth="1"/>
    <col min="15722" max="15722" width="15.5" bestFit="1" customWidth="1"/>
    <col min="15723" max="15723" width="15.375" bestFit="1" customWidth="1"/>
    <col min="15724" max="15724" width="17.375" bestFit="1" customWidth="1"/>
    <col min="15725" max="15725" width="15.875" bestFit="1" customWidth="1"/>
    <col min="15726" max="15726" width="15.5" bestFit="1" customWidth="1"/>
    <col min="15727" max="15727" width="15.375" bestFit="1" customWidth="1"/>
    <col min="15728" max="15728" width="17.375" bestFit="1" customWidth="1"/>
    <col min="15729" max="15729" width="15.875" bestFit="1" customWidth="1"/>
    <col min="15730" max="15730" width="15.5" bestFit="1" customWidth="1"/>
    <col min="15731" max="15731" width="15.375" bestFit="1" customWidth="1"/>
    <col min="15732" max="15732" width="17.375" bestFit="1" customWidth="1"/>
    <col min="15733" max="15733" width="15.875" bestFit="1" customWidth="1"/>
    <col min="15734" max="15734" width="15.5" bestFit="1" customWidth="1"/>
    <col min="15735" max="15735" width="15.375" bestFit="1" customWidth="1"/>
    <col min="15736" max="15736" width="17.375" bestFit="1" customWidth="1"/>
    <col min="15737" max="15737" width="15.875" bestFit="1" customWidth="1"/>
    <col min="15738" max="15738" width="15.5" bestFit="1" customWidth="1"/>
    <col min="15739" max="15739" width="15.375" bestFit="1" customWidth="1"/>
    <col min="15740" max="15740" width="17.375" bestFit="1" customWidth="1"/>
    <col min="15741" max="15741" width="15.875" bestFit="1" customWidth="1"/>
    <col min="15742" max="15742" width="15.5" bestFit="1" customWidth="1"/>
    <col min="15743" max="15743" width="15.375" bestFit="1" customWidth="1"/>
    <col min="15744" max="15744" width="17.375" bestFit="1" customWidth="1"/>
    <col min="15745" max="15745" width="15.875" bestFit="1" customWidth="1"/>
    <col min="15746" max="15746" width="15.5" bestFit="1" customWidth="1"/>
    <col min="15747" max="15747" width="15.375" bestFit="1" customWidth="1"/>
    <col min="15748" max="15748" width="17.375" bestFit="1" customWidth="1"/>
    <col min="15749" max="15749" width="15.875" bestFit="1" customWidth="1"/>
    <col min="15750" max="15750" width="15.5" bestFit="1" customWidth="1"/>
    <col min="15751" max="15751" width="15.375" bestFit="1" customWidth="1"/>
    <col min="15752" max="15752" width="17.375" bestFit="1" customWidth="1"/>
    <col min="15753" max="15753" width="15.875" bestFit="1" customWidth="1"/>
    <col min="15754" max="15754" width="15.5" bestFit="1" customWidth="1"/>
    <col min="15755" max="15755" width="15.375" bestFit="1" customWidth="1"/>
    <col min="15756" max="15756" width="17.375" bestFit="1" customWidth="1"/>
    <col min="15757" max="15757" width="15.875" bestFit="1" customWidth="1"/>
    <col min="15758" max="15758" width="15.5" bestFit="1" customWidth="1"/>
    <col min="15759" max="15759" width="15.375" bestFit="1" customWidth="1"/>
    <col min="15760" max="15760" width="17.375" bestFit="1" customWidth="1"/>
    <col min="15761" max="15761" width="15.875" bestFit="1" customWidth="1"/>
    <col min="15762" max="15762" width="15.5" bestFit="1" customWidth="1"/>
    <col min="15763" max="15763" width="15.375" bestFit="1" customWidth="1"/>
    <col min="15764" max="15764" width="17.375" bestFit="1" customWidth="1"/>
    <col min="15765" max="15765" width="15.875" bestFit="1" customWidth="1"/>
    <col min="15766" max="15766" width="15.5" bestFit="1" customWidth="1"/>
    <col min="15767" max="15767" width="15.375" bestFit="1" customWidth="1"/>
    <col min="15768" max="15768" width="17.375" bestFit="1" customWidth="1"/>
    <col min="15769" max="15769" width="15.875" bestFit="1" customWidth="1"/>
    <col min="15770" max="15770" width="15.5" bestFit="1" customWidth="1"/>
    <col min="15771" max="15771" width="15.375" bestFit="1" customWidth="1"/>
    <col min="15772" max="15772" width="17.375" bestFit="1" customWidth="1"/>
    <col min="15773" max="15773" width="15.875" bestFit="1" customWidth="1"/>
    <col min="15774" max="15774" width="15.5" bestFit="1" customWidth="1"/>
    <col min="15775" max="15775" width="15.375" bestFit="1" customWidth="1"/>
    <col min="15776" max="15776" width="17.375" bestFit="1" customWidth="1"/>
    <col min="15777" max="15777" width="15.875" bestFit="1" customWidth="1"/>
    <col min="15778" max="15778" width="15.5" bestFit="1" customWidth="1"/>
    <col min="15779" max="15779" width="15.375" bestFit="1" customWidth="1"/>
    <col min="15780" max="15780" width="17.375" bestFit="1" customWidth="1"/>
    <col min="15781" max="15781" width="15.875" bestFit="1" customWidth="1"/>
    <col min="15782" max="15782" width="15.5" bestFit="1" customWidth="1"/>
    <col min="15783" max="15783" width="15.375" bestFit="1" customWidth="1"/>
    <col min="15784" max="15784" width="17.375" bestFit="1" customWidth="1"/>
    <col min="15785" max="15785" width="15.875" bestFit="1" customWidth="1"/>
    <col min="15786" max="15786" width="15.5" bestFit="1" customWidth="1"/>
    <col min="15787" max="15787" width="15.375" bestFit="1" customWidth="1"/>
    <col min="15788" max="15788" width="17.375" bestFit="1" customWidth="1"/>
    <col min="15789" max="15789" width="15.875" bestFit="1" customWidth="1"/>
    <col min="15790" max="15790" width="15.5" bestFit="1" customWidth="1"/>
    <col min="15791" max="15791" width="15.375" bestFit="1" customWidth="1"/>
    <col min="15792" max="15792" width="17.375" bestFit="1" customWidth="1"/>
    <col min="15793" max="15793" width="15.875" bestFit="1" customWidth="1"/>
    <col min="15794" max="15794" width="15.5" bestFit="1" customWidth="1"/>
    <col min="15795" max="15795" width="15.375" bestFit="1" customWidth="1"/>
    <col min="15796" max="15796" width="17.375" bestFit="1" customWidth="1"/>
    <col min="15797" max="15797" width="15.875" bestFit="1" customWidth="1"/>
    <col min="15798" max="15798" width="15.5" bestFit="1" customWidth="1"/>
    <col min="15799" max="15799" width="15.375" bestFit="1" customWidth="1"/>
    <col min="15800" max="15800" width="17.375" bestFit="1" customWidth="1"/>
    <col min="15801" max="15801" width="15.875" bestFit="1" customWidth="1"/>
    <col min="15802" max="15802" width="15.5" bestFit="1" customWidth="1"/>
    <col min="15803" max="15803" width="15.375" bestFit="1" customWidth="1"/>
    <col min="15804" max="15804" width="17.375" bestFit="1" customWidth="1"/>
    <col min="15805" max="15805" width="15.875" bestFit="1" customWidth="1"/>
    <col min="15806" max="15806" width="15.5" bestFit="1" customWidth="1"/>
    <col min="15807" max="15807" width="15.375" bestFit="1" customWidth="1"/>
    <col min="15808" max="15808" width="17.375" bestFit="1" customWidth="1"/>
    <col min="15809" max="15809" width="15.875" bestFit="1" customWidth="1"/>
    <col min="15810" max="15810" width="15.5" bestFit="1" customWidth="1"/>
    <col min="15811" max="15811" width="15.375" bestFit="1" customWidth="1"/>
    <col min="15812" max="15812" width="17.375" bestFit="1" customWidth="1"/>
    <col min="15813" max="15813" width="15.875" bestFit="1" customWidth="1"/>
    <col min="15814" max="15814" width="15.5" bestFit="1" customWidth="1"/>
    <col min="15815" max="15815" width="15.375" bestFit="1" customWidth="1"/>
    <col min="15816" max="15816" width="17.375" bestFit="1" customWidth="1"/>
    <col min="15817" max="15817" width="15.875" bestFit="1" customWidth="1"/>
    <col min="15818" max="15818" width="15.5" bestFit="1" customWidth="1"/>
    <col min="15819" max="15819" width="15.375" bestFit="1" customWidth="1"/>
    <col min="15820" max="15820" width="17.375" bestFit="1" customWidth="1"/>
    <col min="15821" max="15821" width="15.875" bestFit="1" customWidth="1"/>
    <col min="15822" max="15822" width="15.5" bestFit="1" customWidth="1"/>
    <col min="15823" max="15823" width="15.375" bestFit="1" customWidth="1"/>
    <col min="15824" max="15824" width="17.375" bestFit="1" customWidth="1"/>
    <col min="15825" max="15825" width="15.875" bestFit="1" customWidth="1"/>
    <col min="15826" max="15826" width="15.5" bestFit="1" customWidth="1"/>
    <col min="15827" max="15827" width="15.375" bestFit="1" customWidth="1"/>
    <col min="15828" max="15828" width="17.375" bestFit="1" customWidth="1"/>
    <col min="15829" max="15829" width="15.875" bestFit="1" customWidth="1"/>
    <col min="15830" max="15830" width="15.5" bestFit="1" customWidth="1"/>
    <col min="15831" max="15831" width="15.375" bestFit="1" customWidth="1"/>
    <col min="15832" max="15832" width="17.375" bestFit="1" customWidth="1"/>
    <col min="15833" max="15833" width="15.875" bestFit="1" customWidth="1"/>
    <col min="15834" max="15834" width="15.5" bestFit="1" customWidth="1"/>
    <col min="15835" max="15835" width="15.375" bestFit="1" customWidth="1"/>
    <col min="15836" max="15836" width="17.375" bestFit="1" customWidth="1"/>
    <col min="15837" max="15837" width="15.875" bestFit="1" customWidth="1"/>
    <col min="15838" max="15838" width="15.5" bestFit="1" customWidth="1"/>
    <col min="15839" max="15839" width="15.375" bestFit="1" customWidth="1"/>
    <col min="15840" max="15840" width="17.375" bestFit="1" customWidth="1"/>
    <col min="15841" max="15841" width="15.875" bestFit="1" customWidth="1"/>
    <col min="15842" max="15842" width="15.5" bestFit="1" customWidth="1"/>
    <col min="15843" max="15843" width="15.375" bestFit="1" customWidth="1"/>
    <col min="15844" max="15844" width="17.375" bestFit="1" customWidth="1"/>
    <col min="15845" max="15845" width="15.875" bestFit="1" customWidth="1"/>
    <col min="15846" max="15846" width="15.5" bestFit="1" customWidth="1"/>
    <col min="15847" max="15847" width="15.375" bestFit="1" customWidth="1"/>
    <col min="15848" max="15848" width="17.375" bestFit="1" customWidth="1"/>
    <col min="15849" max="15849" width="15.875" bestFit="1" customWidth="1"/>
    <col min="15850" max="15850" width="15.5" bestFit="1" customWidth="1"/>
    <col min="15851" max="15851" width="15.375" bestFit="1" customWidth="1"/>
    <col min="15852" max="15852" width="17.375" bestFit="1" customWidth="1"/>
    <col min="15853" max="15853" width="15.875" bestFit="1" customWidth="1"/>
    <col min="15854" max="15854" width="15.5" bestFit="1" customWidth="1"/>
    <col min="15855" max="15855" width="15.375" bestFit="1" customWidth="1"/>
    <col min="15856" max="15856" width="17.375" bestFit="1" customWidth="1"/>
    <col min="15857" max="15857" width="15.875" bestFit="1" customWidth="1"/>
    <col min="15858" max="15858" width="15.5" bestFit="1" customWidth="1"/>
    <col min="15859" max="15859" width="15.375" bestFit="1" customWidth="1"/>
    <col min="15860" max="15860" width="17.375" bestFit="1" customWidth="1"/>
    <col min="15861" max="15861" width="15.875" bestFit="1" customWidth="1"/>
    <col min="15862" max="15862" width="15.5" bestFit="1" customWidth="1"/>
    <col min="15863" max="15863" width="15.375" bestFit="1" customWidth="1"/>
    <col min="15864" max="15864" width="17.375" bestFit="1" customWidth="1"/>
    <col min="15865" max="15865" width="15.875" bestFit="1" customWidth="1"/>
    <col min="15866" max="15866" width="15.5" bestFit="1" customWidth="1"/>
    <col min="15867" max="15867" width="15.375" bestFit="1" customWidth="1"/>
    <col min="15868" max="15868" width="17.375" bestFit="1" customWidth="1"/>
    <col min="15869" max="15869" width="15.875" bestFit="1" customWidth="1"/>
    <col min="15870" max="15870" width="15.5" bestFit="1" customWidth="1"/>
    <col min="15871" max="15871" width="15.375" bestFit="1" customWidth="1"/>
    <col min="15872" max="15872" width="17.375" bestFit="1" customWidth="1"/>
    <col min="15873" max="15873" width="15.875" bestFit="1" customWidth="1"/>
    <col min="15874" max="15874" width="15.5" bestFit="1" customWidth="1"/>
    <col min="15875" max="15875" width="15.375" bestFit="1" customWidth="1"/>
    <col min="15876" max="15876" width="17.375" bestFit="1" customWidth="1"/>
    <col min="15877" max="15877" width="15.875" bestFit="1" customWidth="1"/>
    <col min="15878" max="15878" width="15.5" bestFit="1" customWidth="1"/>
    <col min="15879" max="15879" width="15.375" bestFit="1" customWidth="1"/>
    <col min="15880" max="15880" width="17.375" bestFit="1" customWidth="1"/>
    <col min="15881" max="15881" width="15.875" bestFit="1" customWidth="1"/>
    <col min="15882" max="15882" width="15.5" bestFit="1" customWidth="1"/>
    <col min="15883" max="15883" width="15.375" bestFit="1" customWidth="1"/>
    <col min="15884" max="15884" width="17.375" bestFit="1" customWidth="1"/>
    <col min="15885" max="15885" width="15.875" bestFit="1" customWidth="1"/>
    <col min="15886" max="15886" width="15.5" bestFit="1" customWidth="1"/>
    <col min="15887" max="15887" width="15.375" bestFit="1" customWidth="1"/>
    <col min="15888" max="15888" width="17.375" bestFit="1" customWidth="1"/>
    <col min="15889" max="15889" width="15.875" bestFit="1" customWidth="1"/>
    <col min="15890" max="15890" width="15.5" bestFit="1" customWidth="1"/>
    <col min="15891" max="15891" width="15.375" bestFit="1" customWidth="1"/>
    <col min="15892" max="15892" width="17.375" bestFit="1" customWidth="1"/>
    <col min="15893" max="15893" width="15.875" bestFit="1" customWidth="1"/>
    <col min="15894" max="15894" width="15.5" bestFit="1" customWidth="1"/>
    <col min="15895" max="15895" width="15.375" bestFit="1" customWidth="1"/>
    <col min="15896" max="15896" width="17.375" bestFit="1" customWidth="1"/>
    <col min="15897" max="15897" width="15.875" bestFit="1" customWidth="1"/>
    <col min="15898" max="15898" width="15.5" bestFit="1" customWidth="1"/>
    <col min="15899" max="15899" width="15.375" bestFit="1" customWidth="1"/>
    <col min="15900" max="15900" width="17.375" bestFit="1" customWidth="1"/>
    <col min="15901" max="15901" width="15.875" bestFit="1" customWidth="1"/>
    <col min="15902" max="15902" width="15.5" bestFit="1" customWidth="1"/>
    <col min="15903" max="15903" width="15.375" bestFit="1" customWidth="1"/>
    <col min="15904" max="15904" width="17.375" bestFit="1" customWidth="1"/>
    <col min="15905" max="15905" width="15.875" bestFit="1" customWidth="1"/>
    <col min="15906" max="15906" width="15.5" bestFit="1" customWidth="1"/>
    <col min="15907" max="15907" width="15.375" bestFit="1" customWidth="1"/>
    <col min="15908" max="15908" width="17.375" bestFit="1" customWidth="1"/>
    <col min="15909" max="15909" width="15.875" bestFit="1" customWidth="1"/>
    <col min="15910" max="15910" width="15.5" bestFit="1" customWidth="1"/>
    <col min="15911" max="15911" width="15.375" bestFit="1" customWidth="1"/>
    <col min="15912" max="15912" width="17.375" bestFit="1" customWidth="1"/>
    <col min="15913" max="15913" width="15.875" bestFit="1" customWidth="1"/>
    <col min="15914" max="15914" width="15.5" bestFit="1" customWidth="1"/>
    <col min="15915" max="15915" width="15.375" bestFit="1" customWidth="1"/>
    <col min="15916" max="15916" width="17.375" bestFit="1" customWidth="1"/>
    <col min="15917" max="15917" width="15.875" bestFit="1" customWidth="1"/>
    <col min="15918" max="15918" width="15.5" bestFit="1" customWidth="1"/>
    <col min="15919" max="15919" width="15.375" bestFit="1" customWidth="1"/>
    <col min="15920" max="15920" width="17.375" bestFit="1" customWidth="1"/>
    <col min="15921" max="15921" width="15.875" bestFit="1" customWidth="1"/>
    <col min="15922" max="15922" width="15.5" bestFit="1" customWidth="1"/>
    <col min="15923" max="15923" width="15.375" bestFit="1" customWidth="1"/>
    <col min="15924" max="15924" width="17.375" bestFit="1" customWidth="1"/>
    <col min="15925" max="15925" width="15.875" bestFit="1" customWidth="1"/>
    <col min="15926" max="15926" width="15.5" bestFit="1" customWidth="1"/>
    <col min="15927" max="15927" width="15.375" bestFit="1" customWidth="1"/>
    <col min="15928" max="15928" width="17.375" bestFit="1" customWidth="1"/>
    <col min="15929" max="15929" width="15.875" bestFit="1" customWidth="1"/>
    <col min="15930" max="15930" width="15.5" bestFit="1" customWidth="1"/>
    <col min="15931" max="15931" width="15.375" bestFit="1" customWidth="1"/>
    <col min="15932" max="15932" width="17.375" bestFit="1" customWidth="1"/>
    <col min="15933" max="15933" width="15.875" bestFit="1" customWidth="1"/>
    <col min="15934" max="15934" width="15.5" bestFit="1" customWidth="1"/>
    <col min="15935" max="15935" width="15.375" bestFit="1" customWidth="1"/>
    <col min="15936" max="15936" width="17.375" bestFit="1" customWidth="1"/>
    <col min="15937" max="15937" width="15.875" bestFit="1" customWidth="1"/>
    <col min="15938" max="15938" width="15.5" bestFit="1" customWidth="1"/>
    <col min="15939" max="15939" width="15.375" bestFit="1" customWidth="1"/>
    <col min="15940" max="15940" width="17.375" bestFit="1" customWidth="1"/>
    <col min="15941" max="15941" width="15.875" bestFit="1" customWidth="1"/>
    <col min="15942" max="15942" width="15.5" bestFit="1" customWidth="1"/>
    <col min="15943" max="15943" width="15.375" bestFit="1" customWidth="1"/>
    <col min="15944" max="15944" width="17.375" bestFit="1" customWidth="1"/>
    <col min="15945" max="15945" width="15.875" bestFit="1" customWidth="1"/>
    <col min="15946" max="15946" width="15.5" bestFit="1" customWidth="1"/>
    <col min="15947" max="15947" width="15.375" bestFit="1" customWidth="1"/>
    <col min="15948" max="15948" width="17.375" bestFit="1" customWidth="1"/>
    <col min="15949" max="15949" width="15.875" bestFit="1" customWidth="1"/>
    <col min="15950" max="15950" width="15.5" bestFit="1" customWidth="1"/>
    <col min="15951" max="15951" width="15.375" bestFit="1" customWidth="1"/>
    <col min="15952" max="15952" width="17.375" bestFit="1" customWidth="1"/>
    <col min="15953" max="15953" width="15.875" bestFit="1" customWidth="1"/>
    <col min="15954" max="15954" width="15.5" bestFit="1" customWidth="1"/>
    <col min="15955" max="15955" width="15.375" bestFit="1" customWidth="1"/>
    <col min="15956" max="15956" width="17.375" bestFit="1" customWidth="1"/>
    <col min="15957" max="15957" width="15.875" bestFit="1" customWidth="1"/>
    <col min="15958" max="15958" width="15.5" bestFit="1" customWidth="1"/>
    <col min="15959" max="15959" width="15.375" bestFit="1" customWidth="1"/>
    <col min="15960" max="15960" width="17.375" bestFit="1" customWidth="1"/>
    <col min="15961" max="15961" width="15.875" bestFit="1" customWidth="1"/>
    <col min="15962" max="15962" width="15.5" bestFit="1" customWidth="1"/>
    <col min="15963" max="15963" width="15.375" bestFit="1" customWidth="1"/>
    <col min="15964" max="15964" width="17.375" bestFit="1" customWidth="1"/>
    <col min="15965" max="15965" width="15.875" bestFit="1" customWidth="1"/>
    <col min="15966" max="15966" width="15.5" bestFit="1" customWidth="1"/>
    <col min="15967" max="15967" width="15.375" bestFit="1" customWidth="1"/>
    <col min="15968" max="15968" width="17.375" bestFit="1" customWidth="1"/>
    <col min="15969" max="15969" width="15.875" bestFit="1" customWidth="1"/>
    <col min="15970" max="15970" width="15.5" bestFit="1" customWidth="1"/>
    <col min="15971" max="15971" width="15.375" bestFit="1" customWidth="1"/>
    <col min="15972" max="15972" width="17.375" bestFit="1" customWidth="1"/>
    <col min="15973" max="15973" width="15.875" bestFit="1" customWidth="1"/>
    <col min="15974" max="15974" width="15.5" bestFit="1" customWidth="1"/>
    <col min="15975" max="15975" width="15.375" bestFit="1" customWidth="1"/>
    <col min="15976" max="15976" width="17.375" bestFit="1" customWidth="1"/>
    <col min="15977" max="15977" width="15.875" bestFit="1" customWidth="1"/>
    <col min="15978" max="15978" width="15.5" bestFit="1" customWidth="1"/>
    <col min="15979" max="15979" width="15.375" bestFit="1" customWidth="1"/>
    <col min="15980" max="15980" width="17.375" bestFit="1" customWidth="1"/>
    <col min="15981" max="15981" width="15.875" bestFit="1" customWidth="1"/>
    <col min="15982" max="15982" width="15.5" bestFit="1" customWidth="1"/>
    <col min="15983" max="15983" width="15.375" bestFit="1" customWidth="1"/>
    <col min="15984" max="15984" width="17.375" bestFit="1" customWidth="1"/>
    <col min="15985" max="15985" width="15.875" bestFit="1" customWidth="1"/>
    <col min="15986" max="15986" width="15.5" bestFit="1" customWidth="1"/>
    <col min="15987" max="15987" width="15.375" bestFit="1" customWidth="1"/>
    <col min="15988" max="15988" width="17.375" bestFit="1" customWidth="1"/>
    <col min="15989" max="15989" width="15.875" bestFit="1" customWidth="1"/>
    <col min="15990" max="15990" width="15.5" bestFit="1" customWidth="1"/>
    <col min="15991" max="15991" width="15.375" bestFit="1" customWidth="1"/>
    <col min="15992" max="15992" width="17.375" bestFit="1" customWidth="1"/>
    <col min="15993" max="15993" width="15.875" bestFit="1" customWidth="1"/>
    <col min="15994" max="15994" width="15.5" bestFit="1" customWidth="1"/>
    <col min="15995" max="15995" width="15.375" bestFit="1" customWidth="1"/>
    <col min="15996" max="15996" width="17.375" bestFit="1" customWidth="1"/>
    <col min="15997" max="15997" width="15.875" bestFit="1" customWidth="1"/>
    <col min="15998" max="15998" width="15.5" bestFit="1" customWidth="1"/>
    <col min="15999" max="15999" width="15.375" bestFit="1" customWidth="1"/>
    <col min="16000" max="16000" width="17.375" bestFit="1" customWidth="1"/>
    <col min="16001" max="16001" width="15.875" bestFit="1" customWidth="1"/>
    <col min="16002" max="16002" width="15.5" bestFit="1" customWidth="1"/>
    <col min="16003" max="16003" width="15.375" bestFit="1" customWidth="1"/>
    <col min="16004" max="16004" width="17.375" bestFit="1" customWidth="1"/>
    <col min="16005" max="16005" width="15.875" bestFit="1" customWidth="1"/>
    <col min="16006" max="16006" width="15.5" bestFit="1" customWidth="1"/>
    <col min="16007" max="16007" width="15.375" bestFit="1" customWidth="1"/>
    <col min="16008" max="16008" width="17.375" bestFit="1" customWidth="1"/>
    <col min="16009" max="16009" width="15.875" bestFit="1" customWidth="1"/>
    <col min="16010" max="16010" width="15.5" bestFit="1" customWidth="1"/>
    <col min="16011" max="16011" width="15.375" bestFit="1" customWidth="1"/>
    <col min="16012" max="16012" width="17.375" bestFit="1" customWidth="1"/>
    <col min="16013" max="16013" width="15.875" bestFit="1" customWidth="1"/>
    <col min="16014" max="16014" width="15.5" bestFit="1" customWidth="1"/>
    <col min="16015" max="16015" width="15.375" bestFit="1" customWidth="1"/>
    <col min="16016" max="16016" width="17.375" bestFit="1" customWidth="1"/>
    <col min="16017" max="16017" width="15.875" bestFit="1" customWidth="1"/>
    <col min="16018" max="16018" width="15.5" bestFit="1" customWidth="1"/>
    <col min="16019" max="16019" width="15.375" bestFit="1" customWidth="1"/>
    <col min="16020" max="16020" width="17.375" bestFit="1" customWidth="1"/>
    <col min="16021" max="16021" width="15.875" bestFit="1" customWidth="1"/>
    <col min="16022" max="16022" width="15.5" bestFit="1" customWidth="1"/>
    <col min="16023" max="16023" width="15.375" bestFit="1" customWidth="1"/>
    <col min="16024" max="16024" width="17.375" bestFit="1" customWidth="1"/>
    <col min="16025" max="16025" width="15.875" bestFit="1" customWidth="1"/>
    <col min="16026" max="16026" width="15.5" bestFit="1" customWidth="1"/>
    <col min="16027" max="16027" width="15.375" bestFit="1" customWidth="1"/>
    <col min="16028" max="16028" width="17.375" bestFit="1" customWidth="1"/>
    <col min="16029" max="16029" width="15.875" bestFit="1" customWidth="1"/>
    <col min="16030" max="16030" width="15.5" bestFit="1" customWidth="1"/>
    <col min="16031" max="16031" width="15.375" bestFit="1" customWidth="1"/>
    <col min="16032" max="16032" width="17.375" bestFit="1" customWidth="1"/>
    <col min="16033" max="16033" width="15.875" bestFit="1" customWidth="1"/>
    <col min="16034" max="16034" width="15.5" bestFit="1" customWidth="1"/>
    <col min="16035" max="16035" width="15.375" bestFit="1" customWidth="1"/>
    <col min="16036" max="16036" width="17.375" bestFit="1" customWidth="1"/>
    <col min="16037" max="16037" width="15.875" bestFit="1" customWidth="1"/>
    <col min="16038" max="16038" width="15.5" bestFit="1" customWidth="1"/>
    <col min="16039" max="16039" width="15.375" bestFit="1" customWidth="1"/>
    <col min="16040" max="16040" width="17.375" bestFit="1" customWidth="1"/>
    <col min="16041" max="16041" width="15.875" bestFit="1" customWidth="1"/>
    <col min="16042" max="16042" width="15.5" bestFit="1" customWidth="1"/>
    <col min="16043" max="16043" width="15.375" bestFit="1" customWidth="1"/>
    <col min="16044" max="16044" width="17.375" bestFit="1" customWidth="1"/>
    <col min="16045" max="16045" width="15.875" bestFit="1" customWidth="1"/>
    <col min="16046" max="16046" width="15.5" bestFit="1" customWidth="1"/>
    <col min="16047" max="16047" width="15.375" bestFit="1" customWidth="1"/>
    <col min="16048" max="16048" width="17.375" bestFit="1" customWidth="1"/>
    <col min="16049" max="16049" width="15.875" bestFit="1" customWidth="1"/>
    <col min="16050" max="16050" width="15.5" bestFit="1" customWidth="1"/>
    <col min="16051" max="16051" width="15.375" bestFit="1" customWidth="1"/>
    <col min="16052" max="16052" width="17.375" bestFit="1" customWidth="1"/>
    <col min="16053" max="16053" width="15.875" bestFit="1" customWidth="1"/>
    <col min="16054" max="16054" width="15.5" bestFit="1" customWidth="1"/>
    <col min="16055" max="16055" width="15.375" bestFit="1" customWidth="1"/>
    <col min="16056" max="16056" width="17.375" bestFit="1" customWidth="1"/>
    <col min="16057" max="16057" width="15.875" bestFit="1" customWidth="1"/>
    <col min="16058" max="16058" width="15.5" bestFit="1" customWidth="1"/>
    <col min="16059" max="16059" width="15.375" bestFit="1" customWidth="1"/>
    <col min="16060" max="16060" width="17.375" bestFit="1" customWidth="1"/>
    <col min="16061" max="16061" width="15.875" bestFit="1" customWidth="1"/>
    <col min="16062" max="16062" width="15.5" bestFit="1" customWidth="1"/>
    <col min="16063" max="16063" width="15.375" bestFit="1" customWidth="1"/>
    <col min="16064" max="16064" width="17.375" bestFit="1" customWidth="1"/>
    <col min="16065" max="16065" width="15.875" bestFit="1" customWidth="1"/>
    <col min="16066" max="16066" width="15.5" bestFit="1" customWidth="1"/>
    <col min="16067" max="16067" width="15.375" bestFit="1" customWidth="1"/>
    <col min="16068" max="16068" width="17.375" bestFit="1" customWidth="1"/>
    <col min="16069" max="16069" width="15.875" bestFit="1" customWidth="1"/>
    <col min="16070" max="16070" width="15.5" bestFit="1" customWidth="1"/>
    <col min="16071" max="16071" width="15.375" bestFit="1" customWidth="1"/>
    <col min="16072" max="16072" width="17.375" bestFit="1" customWidth="1"/>
    <col min="16073" max="16073" width="15.875" bestFit="1" customWidth="1"/>
    <col min="16074" max="16074" width="15.5" bestFit="1" customWidth="1"/>
    <col min="16075" max="16075" width="15.375" bestFit="1" customWidth="1"/>
    <col min="16076" max="16076" width="17.375" bestFit="1" customWidth="1"/>
    <col min="16077" max="16077" width="15.875" bestFit="1" customWidth="1"/>
    <col min="16078" max="16078" width="15.5" bestFit="1" customWidth="1"/>
    <col min="16079" max="16079" width="15.375" bestFit="1" customWidth="1"/>
    <col min="16080" max="16080" width="17.375" bestFit="1" customWidth="1"/>
    <col min="16081" max="16081" width="15.875" bestFit="1" customWidth="1"/>
    <col min="16082" max="16082" width="15.5" bestFit="1" customWidth="1"/>
    <col min="16083" max="16083" width="15.375" bestFit="1" customWidth="1"/>
    <col min="16084" max="16084" width="17.375" bestFit="1" customWidth="1"/>
    <col min="16085" max="16085" width="15.875" bestFit="1" customWidth="1"/>
    <col min="16086" max="16086" width="15.5" bestFit="1" customWidth="1"/>
    <col min="16087" max="16087" width="15.375" bestFit="1" customWidth="1"/>
    <col min="16088" max="16088" width="17.375" bestFit="1" customWidth="1"/>
    <col min="16089" max="16089" width="15.875" bestFit="1" customWidth="1"/>
    <col min="16090" max="16090" width="15.5" bestFit="1" customWidth="1"/>
    <col min="16091" max="16091" width="15.375" bestFit="1" customWidth="1"/>
    <col min="16092" max="16092" width="17.375" bestFit="1" customWidth="1"/>
    <col min="16093" max="16093" width="15.875" bestFit="1" customWidth="1"/>
    <col min="16094" max="16094" width="15.5" bestFit="1" customWidth="1"/>
    <col min="16095" max="16095" width="15.375" bestFit="1" customWidth="1"/>
    <col min="16096" max="16096" width="17.375" bestFit="1" customWidth="1"/>
    <col min="16097" max="16097" width="15.875" bestFit="1" customWidth="1"/>
    <col min="16098" max="16098" width="15.5" bestFit="1" customWidth="1"/>
    <col min="16099" max="16099" width="15.375" bestFit="1" customWidth="1"/>
    <col min="16100" max="16100" width="17.375" bestFit="1" customWidth="1"/>
    <col min="16101" max="16101" width="15.875" bestFit="1" customWidth="1"/>
    <col min="16102" max="16102" width="15.5" bestFit="1" customWidth="1"/>
    <col min="16103" max="16103" width="15.375" bestFit="1" customWidth="1"/>
    <col min="16104" max="16104" width="17.375" bestFit="1" customWidth="1"/>
    <col min="16105" max="16105" width="15.875" bestFit="1" customWidth="1"/>
    <col min="16106" max="16106" width="15.5" bestFit="1" customWidth="1"/>
    <col min="16107" max="16107" width="15.375" bestFit="1" customWidth="1"/>
    <col min="16108" max="16108" width="17.375" bestFit="1" customWidth="1"/>
    <col min="16109" max="16109" width="15.875" bestFit="1" customWidth="1"/>
    <col min="16110" max="16110" width="15.5" bestFit="1" customWidth="1"/>
    <col min="16111" max="16111" width="15.375" bestFit="1" customWidth="1"/>
    <col min="16112" max="16112" width="17.375" bestFit="1" customWidth="1"/>
    <col min="16113" max="16113" width="15.875" bestFit="1" customWidth="1"/>
    <col min="16114" max="16114" width="15.5" bestFit="1" customWidth="1"/>
    <col min="16115" max="16115" width="15.375" bestFit="1" customWidth="1"/>
    <col min="16116" max="16116" width="17.375" bestFit="1" customWidth="1"/>
    <col min="16117" max="16117" width="15.875" bestFit="1" customWidth="1"/>
    <col min="16118" max="16118" width="15.5" bestFit="1" customWidth="1"/>
    <col min="16119" max="16119" width="15.375" bestFit="1" customWidth="1"/>
    <col min="16120" max="16120" width="17.375" bestFit="1" customWidth="1"/>
    <col min="16121" max="16121" width="15.875" bestFit="1" customWidth="1"/>
    <col min="16122" max="16122" width="15.5" bestFit="1" customWidth="1"/>
    <col min="16123" max="16123" width="15.375" bestFit="1" customWidth="1"/>
    <col min="16124" max="16124" width="17.375" bestFit="1" customWidth="1"/>
    <col min="16125" max="16125" width="15.875" bestFit="1" customWidth="1"/>
    <col min="16126" max="16126" width="15.5" bestFit="1" customWidth="1"/>
    <col min="16127" max="16127" width="15.375" bestFit="1" customWidth="1"/>
    <col min="16128" max="16128" width="17.375" bestFit="1" customWidth="1"/>
    <col min="16129" max="16129" width="15.875" bestFit="1" customWidth="1"/>
    <col min="16130" max="16130" width="15.5" bestFit="1" customWidth="1"/>
    <col min="16131" max="16131" width="15.375" bestFit="1" customWidth="1"/>
    <col min="16132" max="16132" width="17.375" bestFit="1" customWidth="1"/>
    <col min="16133" max="16133" width="15.875" bestFit="1" customWidth="1"/>
    <col min="16134" max="16134" width="15.5" bestFit="1" customWidth="1"/>
    <col min="16135" max="16135" width="15.375" bestFit="1" customWidth="1"/>
    <col min="16136" max="16136" width="17.375" bestFit="1" customWidth="1"/>
    <col min="16137" max="16137" width="15.875" bestFit="1" customWidth="1"/>
    <col min="16138" max="16138" width="15.5" bestFit="1" customWidth="1"/>
    <col min="16139" max="16139" width="15.375" bestFit="1" customWidth="1"/>
    <col min="16140" max="16140" width="17.375" bestFit="1" customWidth="1"/>
    <col min="16141" max="16141" width="15.875" bestFit="1" customWidth="1"/>
    <col min="16142" max="16142" width="15.5" bestFit="1" customWidth="1"/>
    <col min="16143" max="16143" width="15.375" bestFit="1" customWidth="1"/>
    <col min="16144" max="16144" width="17.375" bestFit="1" customWidth="1"/>
    <col min="16145" max="16145" width="15.875" bestFit="1" customWidth="1"/>
    <col min="16146" max="16146" width="15.5" bestFit="1" customWidth="1"/>
    <col min="16147" max="16147" width="15.375" bestFit="1" customWidth="1"/>
    <col min="16148" max="16148" width="17.375" bestFit="1" customWidth="1"/>
    <col min="16149" max="16149" width="15.875" bestFit="1" customWidth="1"/>
    <col min="16150" max="16150" width="15.5" bestFit="1" customWidth="1"/>
    <col min="16151" max="16151" width="15.375" bestFit="1" customWidth="1"/>
    <col min="16152" max="16152" width="17.375" bestFit="1" customWidth="1"/>
    <col min="16153" max="16153" width="15.875" bestFit="1" customWidth="1"/>
    <col min="16154" max="16154" width="15.5" bestFit="1" customWidth="1"/>
    <col min="16155" max="16155" width="15.375" bestFit="1" customWidth="1"/>
    <col min="16156" max="16156" width="17.375" bestFit="1" customWidth="1"/>
    <col min="16157" max="16157" width="15.875" bestFit="1" customWidth="1"/>
    <col min="16158" max="16158" width="15.5" bestFit="1" customWidth="1"/>
    <col min="16159" max="16159" width="15.375" bestFit="1" customWidth="1"/>
    <col min="16160" max="16160" width="17.375" bestFit="1" customWidth="1"/>
    <col min="16161" max="16161" width="15.875" bestFit="1" customWidth="1"/>
    <col min="16162" max="16162" width="15.5" bestFit="1" customWidth="1"/>
    <col min="16163" max="16163" width="15.375" bestFit="1" customWidth="1"/>
    <col min="16164" max="16164" width="17.375" bestFit="1" customWidth="1"/>
    <col min="16165" max="16165" width="15.875" bestFit="1" customWidth="1"/>
    <col min="16166" max="16166" width="15.5" bestFit="1" customWidth="1"/>
    <col min="16167" max="16167" width="15.375" bestFit="1" customWidth="1"/>
    <col min="16168" max="16168" width="17.375" bestFit="1" customWidth="1"/>
    <col min="16169" max="16169" width="15.875" bestFit="1" customWidth="1"/>
    <col min="16170" max="16170" width="15.5" bestFit="1" customWidth="1"/>
    <col min="16171" max="16171" width="15.375" bestFit="1" customWidth="1"/>
    <col min="16172" max="16172" width="17.375" bestFit="1" customWidth="1"/>
    <col min="16173" max="16173" width="15.875" bestFit="1" customWidth="1"/>
    <col min="16174" max="16174" width="15.5" bestFit="1" customWidth="1"/>
    <col min="16175" max="16175" width="15.375" bestFit="1" customWidth="1"/>
    <col min="16176" max="16176" width="17.375" bestFit="1" customWidth="1"/>
    <col min="16177" max="16177" width="15.875" bestFit="1" customWidth="1"/>
    <col min="16178" max="16178" width="15.5" bestFit="1" customWidth="1"/>
    <col min="16179" max="16179" width="15.375" bestFit="1" customWidth="1"/>
    <col min="16180" max="16180" width="17.375" bestFit="1" customWidth="1"/>
    <col min="16181" max="16181" width="15.875" bestFit="1" customWidth="1"/>
    <col min="16182" max="16182" width="15.5" bestFit="1" customWidth="1"/>
    <col min="16183" max="16183" width="15.375" bestFit="1" customWidth="1"/>
    <col min="16184" max="16184" width="17.375" bestFit="1" customWidth="1"/>
    <col min="16185" max="16185" width="15.875" bestFit="1" customWidth="1"/>
    <col min="16186" max="16186" width="15.5" bestFit="1" customWidth="1"/>
    <col min="16187" max="16187" width="15.375" bestFit="1" customWidth="1"/>
    <col min="16188" max="16188" width="17.375" bestFit="1" customWidth="1"/>
    <col min="16189" max="16189" width="15.875" bestFit="1" customWidth="1"/>
    <col min="16190" max="16190" width="15.5" bestFit="1" customWidth="1"/>
    <col min="16191" max="16191" width="15.375" bestFit="1" customWidth="1"/>
    <col min="16192" max="16192" width="17.375" bestFit="1" customWidth="1"/>
    <col min="16193" max="16193" width="15.875" bestFit="1" customWidth="1"/>
    <col min="16194" max="16194" width="15.5" bestFit="1" customWidth="1"/>
    <col min="16195" max="16195" width="15.375" bestFit="1" customWidth="1"/>
    <col min="16196" max="16196" width="17.375" bestFit="1" customWidth="1"/>
    <col min="16197" max="16197" width="15.875" bestFit="1" customWidth="1"/>
    <col min="16198" max="16198" width="15.5" bestFit="1" customWidth="1"/>
    <col min="16199" max="16199" width="15.375" bestFit="1" customWidth="1"/>
    <col min="16200" max="16200" width="17.375" bestFit="1" customWidth="1"/>
    <col min="16201" max="16201" width="15.875" bestFit="1" customWidth="1"/>
    <col min="16202" max="16202" width="15.5" bestFit="1" customWidth="1"/>
    <col min="16203" max="16203" width="15.375" bestFit="1" customWidth="1"/>
    <col min="16204" max="16204" width="17.375" bestFit="1" customWidth="1"/>
    <col min="16205" max="16205" width="15.875" bestFit="1" customWidth="1"/>
    <col min="16206" max="16206" width="15.5" bestFit="1" customWidth="1"/>
    <col min="16207" max="16207" width="15.375" bestFit="1" customWidth="1"/>
    <col min="16208" max="16208" width="17.375" bestFit="1" customWidth="1"/>
    <col min="16209" max="16209" width="15.875" bestFit="1" customWidth="1"/>
    <col min="16210" max="16210" width="15.5" bestFit="1" customWidth="1"/>
    <col min="16211" max="16211" width="15.375" bestFit="1" customWidth="1"/>
    <col min="16212" max="16212" width="17.375" bestFit="1" customWidth="1"/>
    <col min="16213" max="16213" width="15.875" bestFit="1" customWidth="1"/>
    <col min="16214" max="16214" width="15.5" bestFit="1" customWidth="1"/>
    <col min="16215" max="16215" width="15.375" bestFit="1" customWidth="1"/>
    <col min="16216" max="16216" width="17.375" bestFit="1" customWidth="1"/>
    <col min="16217" max="16217" width="15.875" bestFit="1" customWidth="1"/>
    <col min="16218" max="16218" width="15.5" bestFit="1" customWidth="1"/>
    <col min="16219" max="16219" width="15.375" bestFit="1" customWidth="1"/>
    <col min="16220" max="16220" width="17.375" bestFit="1" customWidth="1"/>
    <col min="16221" max="16221" width="15.875" bestFit="1" customWidth="1"/>
    <col min="16222" max="16222" width="15.5" bestFit="1" customWidth="1"/>
    <col min="16223" max="16223" width="15.375" bestFit="1" customWidth="1"/>
    <col min="16224" max="16224" width="17.375" bestFit="1" customWidth="1"/>
    <col min="16225" max="16225" width="15.875" bestFit="1" customWidth="1"/>
    <col min="16226" max="16226" width="15.5" bestFit="1" customWidth="1"/>
    <col min="16227" max="16227" width="15.375" bestFit="1" customWidth="1"/>
    <col min="16228" max="16228" width="17.375" bestFit="1" customWidth="1"/>
    <col min="16229" max="16229" width="15.875" bestFit="1" customWidth="1"/>
    <col min="16230" max="16230" width="15.5" bestFit="1" customWidth="1"/>
    <col min="16231" max="16231" width="15.375" bestFit="1" customWidth="1"/>
    <col min="16232" max="16232" width="17.375" bestFit="1" customWidth="1"/>
    <col min="16233" max="16233" width="15.875" bestFit="1" customWidth="1"/>
    <col min="16234" max="16234" width="15.5" bestFit="1" customWidth="1"/>
    <col min="16235" max="16235" width="15.375" bestFit="1" customWidth="1"/>
    <col min="16236" max="16236" width="17.375" bestFit="1" customWidth="1"/>
    <col min="16237" max="16237" width="15.875" bestFit="1" customWidth="1"/>
    <col min="16238" max="16238" width="15.5" bestFit="1" customWidth="1"/>
    <col min="16239" max="16239" width="15.375" bestFit="1" customWidth="1"/>
    <col min="16240" max="16240" width="17.375" bestFit="1" customWidth="1"/>
    <col min="16241" max="16241" width="15.875" bestFit="1" customWidth="1"/>
    <col min="16242" max="16242" width="15.5" bestFit="1" customWidth="1"/>
    <col min="16243" max="16243" width="15.375" bestFit="1" customWidth="1"/>
    <col min="16244" max="16244" width="17.375" bestFit="1" customWidth="1"/>
    <col min="16245" max="16245" width="15.875" bestFit="1" customWidth="1"/>
    <col min="16246" max="16246" width="15.5" bestFit="1" customWidth="1"/>
    <col min="16247" max="16247" width="15.375" bestFit="1" customWidth="1"/>
    <col min="16248" max="16248" width="17.375" bestFit="1" customWidth="1"/>
    <col min="16249" max="16249" width="15.875" bestFit="1" customWidth="1"/>
    <col min="16250" max="16250" width="15.5" bestFit="1" customWidth="1"/>
    <col min="16251" max="16251" width="15.375" bestFit="1" customWidth="1"/>
    <col min="16252" max="16252" width="17.375" bestFit="1" customWidth="1"/>
    <col min="16253" max="16253" width="15.875" bestFit="1" customWidth="1"/>
    <col min="16254" max="16254" width="15.5" bestFit="1" customWidth="1"/>
    <col min="16255" max="16255" width="15.375" bestFit="1" customWidth="1"/>
    <col min="16256" max="16256" width="17.375" bestFit="1" customWidth="1"/>
    <col min="16257" max="16257" width="15.875" bestFit="1" customWidth="1"/>
    <col min="16258" max="16258" width="15.5" bestFit="1" customWidth="1"/>
    <col min="16259" max="16259" width="15.375" bestFit="1" customWidth="1"/>
    <col min="16260" max="16260" width="17.375" bestFit="1" customWidth="1"/>
    <col min="16261" max="16261" width="15.875" bestFit="1" customWidth="1"/>
    <col min="16262" max="16262" width="15.5" bestFit="1" customWidth="1"/>
    <col min="16263" max="16263" width="15.375" bestFit="1" customWidth="1"/>
    <col min="16264" max="16264" width="17.375" bestFit="1" customWidth="1"/>
    <col min="16265" max="16265" width="15.875" bestFit="1" customWidth="1"/>
    <col min="16266" max="16266" width="15.5" bestFit="1" customWidth="1"/>
    <col min="16267" max="16267" width="15.375" bestFit="1" customWidth="1"/>
    <col min="16268" max="16268" width="17.375" bestFit="1" customWidth="1"/>
    <col min="16269" max="16269" width="15.875" bestFit="1" customWidth="1"/>
    <col min="16270" max="16270" width="15.5" bestFit="1" customWidth="1"/>
    <col min="16271" max="16271" width="15.375" bestFit="1" customWidth="1"/>
    <col min="16272" max="16272" width="17.375" bestFit="1" customWidth="1"/>
    <col min="16273" max="16273" width="15.875" bestFit="1" customWidth="1"/>
    <col min="16274" max="16274" width="15.5" bestFit="1" customWidth="1"/>
    <col min="16275" max="16275" width="15.375" bestFit="1" customWidth="1"/>
    <col min="16276" max="16276" width="17.375" bestFit="1" customWidth="1"/>
    <col min="16277" max="16277" width="15.875" bestFit="1" customWidth="1"/>
    <col min="16278" max="16278" width="15.5" bestFit="1" customWidth="1"/>
    <col min="16279" max="16279" width="15.375" bestFit="1" customWidth="1"/>
    <col min="16280" max="16280" width="17.375" bestFit="1" customWidth="1"/>
    <col min="16281" max="16281" width="15.875" bestFit="1" customWidth="1"/>
    <col min="16282" max="16282" width="15.5" bestFit="1" customWidth="1"/>
    <col min="16283" max="16283" width="15.375" bestFit="1" customWidth="1"/>
    <col min="16284" max="16284" width="17.375" bestFit="1" customWidth="1"/>
    <col min="16285" max="16285" width="15.875" bestFit="1" customWidth="1"/>
    <col min="16286" max="16286" width="15.5" bestFit="1" customWidth="1"/>
    <col min="16287" max="16287" width="15.375" bestFit="1" customWidth="1"/>
    <col min="16288" max="16288" width="17.375" bestFit="1" customWidth="1"/>
    <col min="16289" max="16289" width="15.875" bestFit="1" customWidth="1"/>
    <col min="16290" max="16290" width="15.5" bestFit="1" customWidth="1"/>
    <col min="16291" max="16291" width="15.375" bestFit="1" customWidth="1"/>
    <col min="16292" max="16292" width="17.375" bestFit="1" customWidth="1"/>
    <col min="16293" max="16293" width="15.875" bestFit="1" customWidth="1"/>
    <col min="16294" max="16294" width="15.5" bestFit="1" customWidth="1"/>
    <col min="16295" max="16295" width="15.375" bestFit="1" customWidth="1"/>
    <col min="16296" max="16296" width="17.375" bestFit="1" customWidth="1"/>
    <col min="16297" max="16297" width="15.875" bestFit="1" customWidth="1"/>
    <col min="16298" max="16298" width="15.5" bestFit="1" customWidth="1"/>
    <col min="16299" max="16299" width="15.375" bestFit="1" customWidth="1"/>
    <col min="16300" max="16300" width="17.375" bestFit="1" customWidth="1"/>
    <col min="16301" max="16301" width="15.875" bestFit="1" customWidth="1"/>
    <col min="16302" max="16302" width="15.5" bestFit="1" customWidth="1"/>
    <col min="16303" max="16303" width="15.375" bestFit="1" customWidth="1"/>
    <col min="16304" max="16304" width="17.375" bestFit="1" customWidth="1"/>
    <col min="16305" max="16305" width="15.875" bestFit="1" customWidth="1"/>
    <col min="16306" max="16306" width="15.5" bestFit="1" customWidth="1"/>
    <col min="16307" max="16307" width="15.375" bestFit="1" customWidth="1"/>
    <col min="16308" max="16308" width="17.375" bestFit="1" customWidth="1"/>
    <col min="16309" max="16309" width="15.875" bestFit="1" customWidth="1"/>
    <col min="16310" max="16310" width="15.5" bestFit="1" customWidth="1"/>
    <col min="16311" max="16311" width="15.375" bestFit="1" customWidth="1"/>
    <col min="16312" max="16312" width="17.375" bestFit="1" customWidth="1"/>
    <col min="16313" max="16313" width="15.875" bestFit="1" customWidth="1"/>
    <col min="16314" max="16314" width="15.5" bestFit="1" customWidth="1"/>
    <col min="16315" max="16315" width="15.375" bestFit="1" customWidth="1"/>
    <col min="16316" max="16316" width="17.375" bestFit="1" customWidth="1"/>
    <col min="16317" max="16317" width="15.875" bestFit="1" customWidth="1"/>
    <col min="16318" max="16318" width="15.5" bestFit="1" customWidth="1"/>
    <col min="16319" max="16319" width="15.375" bestFit="1" customWidth="1"/>
    <col min="16320" max="16320" width="17.375" bestFit="1" customWidth="1"/>
    <col min="16321" max="16321" width="15.875" bestFit="1" customWidth="1"/>
    <col min="16322" max="16322" width="15.5" bestFit="1" customWidth="1"/>
    <col min="16323" max="16323" width="15.375" bestFit="1" customWidth="1"/>
    <col min="16324" max="16324" width="17.375" bestFit="1" customWidth="1"/>
    <col min="16325" max="16325" width="15.875" bestFit="1" customWidth="1"/>
    <col min="16326" max="16326" width="15.5" bestFit="1" customWidth="1"/>
    <col min="16327" max="16327" width="15.375" bestFit="1" customWidth="1"/>
    <col min="16328" max="16328" width="17.375" bestFit="1" customWidth="1"/>
    <col min="16329" max="16329" width="15.875" bestFit="1" customWidth="1"/>
    <col min="16330" max="16330" width="15.5" bestFit="1" customWidth="1"/>
    <col min="16331" max="16331" width="15.375" bestFit="1" customWidth="1"/>
    <col min="16332" max="16332" width="17.375" bestFit="1" customWidth="1"/>
    <col min="16333" max="16333" width="15.875" bestFit="1" customWidth="1"/>
    <col min="16334" max="16334" width="15.5" bestFit="1" customWidth="1"/>
    <col min="16335" max="16335" width="15.375" bestFit="1" customWidth="1"/>
    <col min="16336" max="16336" width="17.375" bestFit="1" customWidth="1"/>
    <col min="16337" max="16337" width="15.875" bestFit="1" customWidth="1"/>
    <col min="16338" max="16338" width="15.5" bestFit="1" customWidth="1"/>
    <col min="16339" max="16339" width="15.375" bestFit="1" customWidth="1"/>
    <col min="16340" max="16340" width="17.375" bestFit="1" customWidth="1"/>
    <col min="16341" max="16341" width="15.875" bestFit="1" customWidth="1"/>
    <col min="16342" max="16342" width="15.5" bestFit="1" customWidth="1"/>
    <col min="16343" max="16343" width="15.375" bestFit="1" customWidth="1"/>
    <col min="16344" max="16344" width="17.375" bestFit="1" customWidth="1"/>
    <col min="16345" max="16345" width="15.875" bestFit="1" customWidth="1"/>
    <col min="16346" max="16346" width="15.5" bestFit="1" customWidth="1"/>
    <col min="16347" max="16347" width="15.375" bestFit="1" customWidth="1"/>
    <col min="16348" max="16348" width="17.375" bestFit="1" customWidth="1"/>
    <col min="16349" max="16349" width="15.875" bestFit="1" customWidth="1"/>
    <col min="16350" max="16350" width="15.5" bestFit="1" customWidth="1"/>
    <col min="16351" max="16351" width="15.375" bestFit="1" customWidth="1"/>
    <col min="16352" max="16352" width="17.375" bestFit="1" customWidth="1"/>
    <col min="16353" max="16353" width="15.875" bestFit="1" customWidth="1"/>
    <col min="16354" max="16354" width="15.5" bestFit="1" customWidth="1"/>
    <col min="16355" max="16355" width="15.375" bestFit="1" customWidth="1"/>
    <col min="16356" max="16356" width="17.375" bestFit="1" customWidth="1"/>
    <col min="16357" max="16357" width="15.875" bestFit="1" customWidth="1"/>
    <col min="16358" max="16358" width="15.5" bestFit="1" customWidth="1"/>
    <col min="16359" max="16359" width="15.375" bestFit="1" customWidth="1"/>
    <col min="16360" max="16360" width="17.375" bestFit="1" customWidth="1"/>
    <col min="16361" max="16361" width="15.875" bestFit="1" customWidth="1"/>
    <col min="16362" max="16362" width="15.5" bestFit="1" customWidth="1"/>
    <col min="16363" max="16363" width="15.375" bestFit="1" customWidth="1"/>
    <col min="16364" max="16364" width="17.375" bestFit="1" customWidth="1"/>
    <col min="16365" max="16365" width="15.875" bestFit="1" customWidth="1"/>
    <col min="16366" max="16366" width="15.5" bestFit="1" customWidth="1"/>
    <col min="16367" max="16367" width="15.375" bestFit="1" customWidth="1"/>
    <col min="16368" max="16368" width="17.375" bestFit="1" customWidth="1"/>
    <col min="16369" max="16369" width="15.875" bestFit="1" customWidth="1"/>
    <col min="16370" max="16370" width="15.5" bestFit="1" customWidth="1"/>
    <col min="16371" max="16371" width="15.375" bestFit="1" customWidth="1"/>
    <col min="16372" max="16372" width="17.375" bestFit="1" customWidth="1"/>
    <col min="16373" max="16373" width="15.875" bestFit="1" customWidth="1"/>
    <col min="16374" max="16374" width="15.5" bestFit="1" customWidth="1"/>
    <col min="16375" max="16375" width="15.375" bestFit="1" customWidth="1"/>
    <col min="16376" max="16376" width="17.375" bestFit="1" customWidth="1"/>
    <col min="16377" max="16377" width="15.875" bestFit="1" customWidth="1"/>
    <col min="16378" max="16378" width="15.5" bestFit="1" customWidth="1"/>
    <col min="16379" max="16379" width="15.375" bestFit="1" customWidth="1"/>
    <col min="16380" max="16380" width="17.375" bestFit="1" customWidth="1"/>
    <col min="16381" max="16381" width="15.875" bestFit="1" customWidth="1"/>
    <col min="16382" max="16382" width="15.5" bestFit="1" customWidth="1"/>
    <col min="16383" max="16383" width="15.375" bestFit="1" customWidth="1"/>
    <col min="16384" max="16384" width="17.375" bestFit="1" customWidth="1"/>
  </cols>
  <sheetData>
    <row r="1" spans="1:4">
      <c r="A1" s="67" t="s">
        <v>45</v>
      </c>
      <c r="B1" t="s">
        <v>46</v>
      </c>
    </row>
    <row r="2" spans="1:4">
      <c r="A2" s="67" t="s">
        <v>47</v>
      </c>
      <c r="B2" t="s">
        <v>46</v>
      </c>
    </row>
    <row r="4" spans="1:4">
      <c r="A4" s="67" t="s">
        <v>38</v>
      </c>
      <c r="B4" s="67" t="s">
        <v>40</v>
      </c>
      <c r="C4" t="s">
        <v>44</v>
      </c>
      <c r="D4" t="s">
        <v>43</v>
      </c>
    </row>
    <row r="5" spans="1:4">
      <c r="A5">
        <v>2013</v>
      </c>
      <c r="B5">
        <v>1</v>
      </c>
      <c r="C5" s="90">
        <v>-0.14193548387096799</v>
      </c>
      <c r="D5" s="91"/>
    </row>
    <row r="6" spans="1:4">
      <c r="A6">
        <v>2014</v>
      </c>
      <c r="B6">
        <v>1</v>
      </c>
      <c r="C6" s="90">
        <v>2.7967741935483867</v>
      </c>
      <c r="D6" s="91">
        <v>148985058</v>
      </c>
    </row>
    <row r="7" spans="1:4">
      <c r="A7">
        <v>2015</v>
      </c>
      <c r="B7">
        <v>1</v>
      </c>
      <c r="C7" s="90">
        <v>2.2612903225806456</v>
      </c>
      <c r="D7" s="91">
        <v>152108859</v>
      </c>
    </row>
    <row r="8" spans="1:4">
      <c r="A8">
        <v>2016</v>
      </c>
      <c r="B8">
        <v>1</v>
      </c>
      <c r="C8" s="90">
        <v>-0.17419354838709664</v>
      </c>
      <c r="D8" s="91">
        <v>166120243</v>
      </c>
    </row>
    <row r="9" spans="1:4">
      <c r="A9">
        <v>2017</v>
      </c>
      <c r="B9">
        <v>1</v>
      </c>
      <c r="C9" s="90">
        <v>1.0806451612903225</v>
      </c>
      <c r="D9" s="91">
        <v>161018855</v>
      </c>
    </row>
    <row r="10" spans="1:4">
      <c r="A10">
        <v>2018</v>
      </c>
      <c r="B10">
        <v>1</v>
      </c>
      <c r="C10" s="90">
        <v>-0.92903225806451606</v>
      </c>
      <c r="D10" s="91">
        <v>183959245</v>
      </c>
    </row>
    <row r="11" spans="1:4">
      <c r="A11">
        <v>2019</v>
      </c>
      <c r="B11">
        <v>1</v>
      </c>
      <c r="C11" s="90">
        <v>1.7322580645161292</v>
      </c>
      <c r="D11" s="91">
        <v>170866319</v>
      </c>
    </row>
    <row r="12" spans="1:4">
      <c r="A12">
        <v>2020</v>
      </c>
      <c r="B12">
        <v>1</v>
      </c>
      <c r="C12" s="90">
        <v>3.7645161290322586</v>
      </c>
      <c r="D12" s="91">
        <v>160315654</v>
      </c>
    </row>
    <row r="13" spans="1:4">
      <c r="A13">
        <v>2021</v>
      </c>
      <c r="B13">
        <v>1</v>
      </c>
      <c r="C13" s="90">
        <v>0.46774193548387094</v>
      </c>
      <c r="D13" s="91">
        <v>187380390</v>
      </c>
    </row>
    <row r="14" spans="1:4">
      <c r="A14">
        <v>2022</v>
      </c>
      <c r="B14">
        <v>1</v>
      </c>
      <c r="C14" s="90">
        <v>0.91935483870967738</v>
      </c>
      <c r="D14" s="91">
        <v>180239080</v>
      </c>
    </row>
    <row r="15" spans="1:4">
      <c r="A15">
        <v>2023</v>
      </c>
      <c r="B15">
        <v>1</v>
      </c>
      <c r="C15" s="90">
        <v>0.89354838709677398</v>
      </c>
      <c r="D15" s="91">
        <v>175236319</v>
      </c>
    </row>
    <row r="16" spans="1:4">
      <c r="A16">
        <v>2024</v>
      </c>
      <c r="B16">
        <v>1</v>
      </c>
      <c r="C16" s="90">
        <v>2.3322580645161293</v>
      </c>
      <c r="D16" s="91">
        <v>168431283</v>
      </c>
    </row>
    <row r="17" spans="1:4">
      <c r="A17">
        <v>2025</v>
      </c>
      <c r="B17">
        <v>1</v>
      </c>
      <c r="C17" s="90">
        <v>1.3580645161290323</v>
      </c>
      <c r="D17" s="91">
        <v>167979727</v>
      </c>
    </row>
    <row r="18" spans="1:4">
      <c r="A18" t="s">
        <v>29</v>
      </c>
      <c r="C18" s="90">
        <v>1.2585607940446637</v>
      </c>
      <c r="D18" s="91">
        <v>2022641032</v>
      </c>
    </row>
  </sheetData>
  <phoneticPr fontId="2" type="noConversion"/>
  <pageMargins left="0.7" right="0.7" top="0.75" bottom="0.75" header="0.3" footer="0.3"/>
  <pageSetup paperSize="9" scale="63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3:F106"/>
  <sheetViews>
    <sheetView workbookViewId="0">
      <selection activeCell="G28" sqref="G28"/>
    </sheetView>
  </sheetViews>
  <sheetFormatPr defaultRowHeight="16.5"/>
  <cols>
    <col min="1" max="1" width="15.25" customWidth="1"/>
    <col min="2" max="2" width="5.625" bestFit="1" customWidth="1"/>
    <col min="3" max="6" width="6.25" customWidth="1"/>
    <col min="7" max="11" width="8.5" customWidth="1"/>
    <col min="12" max="12" width="6.5" customWidth="1"/>
    <col min="13" max="13" width="8.5" customWidth="1"/>
    <col min="14" max="14" width="9.625" bestFit="1" customWidth="1"/>
  </cols>
  <sheetData>
    <row r="3" spans="1:6">
      <c r="C3" s="67" t="s">
        <v>38</v>
      </c>
      <c r="D3" s="67" t="s">
        <v>30</v>
      </c>
    </row>
    <row r="4" spans="1:6">
      <c r="C4">
        <v>2023</v>
      </c>
      <c r="E4">
        <v>2024</v>
      </c>
    </row>
    <row r="5" spans="1:6">
      <c r="A5" s="67" t="s">
        <v>45</v>
      </c>
      <c r="B5" s="67" t="s">
        <v>47</v>
      </c>
      <c r="C5" t="s">
        <v>44</v>
      </c>
      <c r="D5" t="s">
        <v>55</v>
      </c>
      <c r="E5" t="s">
        <v>44</v>
      </c>
      <c r="F5" t="s">
        <v>55</v>
      </c>
    </row>
    <row r="6" spans="1:6">
      <c r="A6" s="1" t="s">
        <v>90</v>
      </c>
      <c r="B6">
        <v>1</v>
      </c>
      <c r="C6" s="93">
        <v>3.8</v>
      </c>
      <c r="D6" s="91">
        <v>232561606</v>
      </c>
      <c r="E6" s="93">
        <v>6.3</v>
      </c>
      <c r="F6" s="91">
        <v>209017952</v>
      </c>
    </row>
    <row r="7" spans="1:6">
      <c r="B7">
        <v>2</v>
      </c>
      <c r="C7" s="93">
        <v>1.3</v>
      </c>
      <c r="D7" s="91">
        <v>238654123</v>
      </c>
      <c r="E7" s="93">
        <v>5.4</v>
      </c>
      <c r="F7" s="91">
        <v>206868341</v>
      </c>
    </row>
    <row r="8" spans="1:6">
      <c r="B8">
        <v>3</v>
      </c>
      <c r="C8" s="93">
        <v>2.4</v>
      </c>
      <c r="D8" s="91">
        <v>232230765</v>
      </c>
      <c r="E8" s="93">
        <v>5.9</v>
      </c>
      <c r="F8" s="91">
        <v>192958533</v>
      </c>
    </row>
    <row r="9" spans="1:6">
      <c r="B9">
        <v>4</v>
      </c>
      <c r="C9" s="93">
        <v>1.6</v>
      </c>
      <c r="D9" s="91">
        <v>217361324</v>
      </c>
      <c r="E9" s="93">
        <v>5.9</v>
      </c>
      <c r="F9" s="91">
        <v>186196921</v>
      </c>
    </row>
    <row r="10" spans="1:6">
      <c r="B10">
        <v>5</v>
      </c>
      <c r="C10" s="93">
        <v>1.6</v>
      </c>
      <c r="D10" s="91">
        <v>203366512</v>
      </c>
      <c r="E10" s="93">
        <v>5.4</v>
      </c>
      <c r="F10" s="91">
        <v>215182016</v>
      </c>
    </row>
    <row r="11" spans="1:6">
      <c r="B11">
        <v>6</v>
      </c>
      <c r="C11" s="93">
        <v>4.2</v>
      </c>
      <c r="D11" s="91">
        <v>216186081</v>
      </c>
      <c r="E11" s="93">
        <v>3.5</v>
      </c>
      <c r="F11" s="91">
        <v>228829249</v>
      </c>
    </row>
    <row r="12" spans="1:6">
      <c r="B12">
        <v>7</v>
      </c>
      <c r="C12" s="93">
        <v>5.3</v>
      </c>
      <c r="D12" s="91">
        <v>208666071</v>
      </c>
      <c r="E12" s="93">
        <v>3.7</v>
      </c>
      <c r="F12" s="91">
        <v>221547370</v>
      </c>
    </row>
    <row r="13" spans="1:6">
      <c r="B13">
        <v>8</v>
      </c>
      <c r="C13" s="93">
        <v>4.9000000000000004</v>
      </c>
      <c r="D13" s="91">
        <v>205353278</v>
      </c>
      <c r="E13" s="93">
        <v>2.6</v>
      </c>
      <c r="F13" s="91">
        <v>218576831</v>
      </c>
    </row>
    <row r="14" spans="1:6">
      <c r="B14">
        <v>9</v>
      </c>
      <c r="C14" s="93">
        <v>3.9</v>
      </c>
      <c r="D14" s="91">
        <v>216897215</v>
      </c>
      <c r="E14" s="93">
        <v>3.3</v>
      </c>
      <c r="F14" s="91">
        <v>199598755</v>
      </c>
    </row>
    <row r="15" spans="1:6">
      <c r="B15">
        <v>10</v>
      </c>
      <c r="C15" s="93">
        <v>4.5999999999999996</v>
      </c>
      <c r="D15" s="91">
        <v>213075555</v>
      </c>
      <c r="E15" s="93">
        <v>3.8</v>
      </c>
      <c r="F15" s="91">
        <v>181623265</v>
      </c>
    </row>
    <row r="16" spans="1:6">
      <c r="B16">
        <v>11</v>
      </c>
      <c r="C16" s="93">
        <v>3.6</v>
      </c>
      <c r="D16" s="91">
        <v>192199600</v>
      </c>
      <c r="E16" s="93">
        <v>3.1</v>
      </c>
      <c r="F16" s="91">
        <v>181237644</v>
      </c>
    </row>
    <row r="17" spans="2:6">
      <c r="B17">
        <v>12</v>
      </c>
      <c r="C17" s="93">
        <v>4.8</v>
      </c>
      <c r="D17" s="91">
        <v>187148903</v>
      </c>
      <c r="E17" s="93">
        <v>4.3</v>
      </c>
      <c r="F17" s="91">
        <v>179945319</v>
      </c>
    </row>
    <row r="18" spans="2:6">
      <c r="B18">
        <v>13</v>
      </c>
      <c r="C18" s="93">
        <v>6.1</v>
      </c>
      <c r="D18" s="91">
        <v>201763557</v>
      </c>
      <c r="E18" s="93">
        <v>8.3000000000000007</v>
      </c>
      <c r="F18" s="91">
        <v>185568963</v>
      </c>
    </row>
    <row r="19" spans="2:6">
      <c r="B19">
        <v>14</v>
      </c>
      <c r="C19" s="93">
        <v>4.5999999999999996</v>
      </c>
      <c r="D19" s="91">
        <v>204030421</v>
      </c>
      <c r="E19" s="93">
        <v>10.6</v>
      </c>
      <c r="F19" s="91">
        <v>172154589</v>
      </c>
    </row>
    <row r="20" spans="2:6">
      <c r="B20">
        <v>15</v>
      </c>
      <c r="C20" s="93">
        <v>2.8</v>
      </c>
      <c r="D20" s="91">
        <v>219082646</v>
      </c>
      <c r="E20" s="93">
        <v>8.5</v>
      </c>
      <c r="F20" s="91">
        <v>175867455</v>
      </c>
    </row>
    <row r="21" spans="2:6">
      <c r="B21">
        <v>16</v>
      </c>
      <c r="C21" s="93">
        <v>4.7</v>
      </c>
      <c r="D21" s="91">
        <v>208363032</v>
      </c>
      <c r="E21" s="93">
        <v>4.5999999999999996</v>
      </c>
      <c r="F21" s="91">
        <v>188129094</v>
      </c>
    </row>
    <row r="22" spans="2:6">
      <c r="B22">
        <v>17</v>
      </c>
      <c r="C22" s="93">
        <v>4.4000000000000004</v>
      </c>
      <c r="D22" s="91">
        <v>210416704</v>
      </c>
      <c r="E22" s="93">
        <v>5.8</v>
      </c>
      <c r="F22" s="91">
        <v>166842542</v>
      </c>
    </row>
    <row r="23" spans="2:6">
      <c r="B23">
        <v>18</v>
      </c>
      <c r="C23" s="93">
        <v>6.9</v>
      </c>
      <c r="D23" s="91">
        <v>186441539</v>
      </c>
      <c r="E23" s="93">
        <v>8.1999999999999993</v>
      </c>
      <c r="F23" s="91">
        <v>160157635</v>
      </c>
    </row>
    <row r="24" spans="2:6">
      <c r="B24">
        <v>19</v>
      </c>
      <c r="C24" s="93">
        <v>7.2</v>
      </c>
      <c r="D24" s="91">
        <v>169865355</v>
      </c>
      <c r="E24" s="93">
        <v>14.7</v>
      </c>
      <c r="F24" s="91">
        <v>151418253</v>
      </c>
    </row>
    <row r="25" spans="2:6">
      <c r="B25">
        <v>20</v>
      </c>
      <c r="C25" s="93">
        <v>2.6</v>
      </c>
      <c r="D25" s="91">
        <v>210155002</v>
      </c>
      <c r="E25" s="93">
        <v>7.5</v>
      </c>
      <c r="F25" s="91">
        <v>179054510</v>
      </c>
    </row>
    <row r="26" spans="2:6">
      <c r="B26">
        <v>21</v>
      </c>
      <c r="C26" s="93">
        <v>1.3</v>
      </c>
      <c r="D26" s="91">
        <v>222252198</v>
      </c>
      <c r="E26" s="93">
        <v>5.0999999999999996</v>
      </c>
      <c r="F26" s="91">
        <v>200347758</v>
      </c>
    </row>
    <row r="27" spans="2:6">
      <c r="B27">
        <v>22</v>
      </c>
      <c r="C27" s="93">
        <v>3.8</v>
      </c>
      <c r="D27" s="91">
        <v>210684345</v>
      </c>
      <c r="E27" s="93">
        <v>3</v>
      </c>
      <c r="F27" s="91">
        <v>218062755</v>
      </c>
    </row>
    <row r="28" spans="2:6">
      <c r="B28">
        <v>23</v>
      </c>
      <c r="C28" s="93">
        <v>7.8</v>
      </c>
      <c r="D28" s="91">
        <v>189461379</v>
      </c>
      <c r="E28" s="93">
        <v>3</v>
      </c>
      <c r="F28" s="91">
        <v>225931596</v>
      </c>
    </row>
    <row r="29" spans="2:6">
      <c r="B29">
        <v>24</v>
      </c>
      <c r="C29" s="93">
        <v>7.4</v>
      </c>
      <c r="D29" s="91">
        <v>184757963</v>
      </c>
      <c r="E29" s="93">
        <v>3.6</v>
      </c>
      <c r="F29" s="91">
        <v>207658249</v>
      </c>
    </row>
    <row r="30" spans="2:6">
      <c r="B30">
        <v>25</v>
      </c>
      <c r="C30" s="93">
        <v>3.8</v>
      </c>
      <c r="D30" s="91">
        <v>181300075</v>
      </c>
      <c r="E30" s="93">
        <v>4.2</v>
      </c>
      <c r="F30" s="91">
        <v>193544844</v>
      </c>
    </row>
    <row r="31" spans="2:6">
      <c r="B31">
        <v>26</v>
      </c>
      <c r="C31" s="93">
        <v>3.7</v>
      </c>
      <c r="D31" s="91">
        <v>173101159</v>
      </c>
      <c r="E31" s="93">
        <v>5.0999999999999996</v>
      </c>
      <c r="F31" s="91">
        <v>206887173</v>
      </c>
    </row>
    <row r="32" spans="2:6">
      <c r="B32">
        <v>27</v>
      </c>
      <c r="C32" s="93">
        <v>6.2</v>
      </c>
      <c r="D32" s="91">
        <v>184690087</v>
      </c>
      <c r="E32" s="93">
        <v>2.6</v>
      </c>
      <c r="F32" s="91">
        <v>221005038</v>
      </c>
    </row>
    <row r="33" spans="1:6">
      <c r="B33">
        <v>28</v>
      </c>
      <c r="C33" s="93">
        <v>8.8000000000000007</v>
      </c>
      <c r="D33" s="91">
        <v>172821553</v>
      </c>
      <c r="E33" s="93">
        <v>4.5999999999999996</v>
      </c>
      <c r="F33" s="91">
        <v>213923953</v>
      </c>
    </row>
    <row r="34" spans="1:6">
      <c r="B34">
        <v>29</v>
      </c>
      <c r="C34" s="93"/>
      <c r="D34" s="91"/>
      <c r="E34" s="93">
        <v>4.0999999999999996</v>
      </c>
      <c r="F34" s="91">
        <v>216112365</v>
      </c>
    </row>
    <row r="35" spans="1:6">
      <c r="A35" s="1" t="s">
        <v>91</v>
      </c>
      <c r="C35" s="93">
        <v>4.4321428571428578</v>
      </c>
      <c r="D35" s="91">
        <v>5692888048</v>
      </c>
      <c r="E35" s="93">
        <v>5.4034482758620674</v>
      </c>
      <c r="F35" s="91">
        <v>5704248968</v>
      </c>
    </row>
    <row r="36" spans="1:6">
      <c r="A36" s="1" t="s">
        <v>29</v>
      </c>
      <c r="C36" s="93">
        <v>4.4321428571428578</v>
      </c>
      <c r="D36" s="91">
        <v>5692888048</v>
      </c>
      <c r="E36" s="93">
        <v>5.4034482758620674</v>
      </c>
      <c r="F36" s="91">
        <v>5704248968</v>
      </c>
    </row>
    <row r="42" spans="1:6">
      <c r="A42" s="67" t="s">
        <v>44</v>
      </c>
      <c r="C42" s="67" t="s">
        <v>38</v>
      </c>
    </row>
    <row r="43" spans="1:6">
      <c r="A43" s="67" t="s">
        <v>45</v>
      </c>
      <c r="B43" s="67" t="s">
        <v>47</v>
      </c>
      <c r="C43">
        <v>2022</v>
      </c>
      <c r="D43">
        <v>2023</v>
      </c>
      <c r="E43">
        <v>2024</v>
      </c>
      <c r="F43">
        <v>2025</v>
      </c>
    </row>
    <row r="44" spans="1:6">
      <c r="A44" s="1" t="s">
        <v>90</v>
      </c>
      <c r="B44">
        <v>1</v>
      </c>
      <c r="C44" s="93">
        <v>1.9</v>
      </c>
      <c r="D44" s="93">
        <v>3.8</v>
      </c>
      <c r="E44" s="93">
        <v>6.3</v>
      </c>
      <c r="F44" s="93">
        <v>3.7</v>
      </c>
    </row>
    <row r="45" spans="1:6">
      <c r="B45">
        <v>2</v>
      </c>
      <c r="C45" s="93">
        <v>0.7</v>
      </c>
      <c r="D45" s="93">
        <v>1.3</v>
      </c>
      <c r="E45" s="93">
        <v>5.4</v>
      </c>
      <c r="F45" s="93">
        <v>3.7</v>
      </c>
    </row>
    <row r="46" spans="1:6">
      <c r="B46">
        <v>3</v>
      </c>
      <c r="C46" s="93">
        <v>0.4</v>
      </c>
      <c r="D46" s="93">
        <v>2.4</v>
      </c>
      <c r="E46" s="93">
        <v>5.9</v>
      </c>
      <c r="F46" s="93">
        <v>0.5</v>
      </c>
    </row>
    <row r="47" spans="1:6">
      <c r="B47">
        <v>4</v>
      </c>
      <c r="C47" s="93">
        <v>-0.6</v>
      </c>
      <c r="D47" s="93">
        <v>1.6</v>
      </c>
      <c r="E47" s="93">
        <v>5.9</v>
      </c>
      <c r="F47" s="93">
        <v>-4.3</v>
      </c>
    </row>
    <row r="48" spans="1:6">
      <c r="B48">
        <v>5</v>
      </c>
      <c r="C48" s="93">
        <v>-3</v>
      </c>
      <c r="D48" s="93">
        <v>1.6</v>
      </c>
      <c r="E48" s="93">
        <v>5.4</v>
      </c>
      <c r="F48" s="93">
        <v>-4.2</v>
      </c>
    </row>
    <row r="49" spans="2:6">
      <c r="B49">
        <v>6</v>
      </c>
      <c r="C49" s="93">
        <v>-1.1000000000000001</v>
      </c>
      <c r="D49" s="93">
        <v>4.2</v>
      </c>
      <c r="E49" s="93">
        <v>3.5</v>
      </c>
      <c r="F49" s="93">
        <v>-2.2000000000000002</v>
      </c>
    </row>
    <row r="50" spans="2:6">
      <c r="B50">
        <v>7</v>
      </c>
      <c r="C50" s="93">
        <v>0.2</v>
      </c>
      <c r="D50" s="93">
        <v>5.3</v>
      </c>
      <c r="E50" s="93">
        <v>3.7</v>
      </c>
      <c r="F50" s="93">
        <v>-4.8</v>
      </c>
    </row>
    <row r="51" spans="2:6">
      <c r="B51">
        <v>8</v>
      </c>
      <c r="C51" s="93">
        <v>1.5</v>
      </c>
      <c r="D51" s="93">
        <v>4.9000000000000004</v>
      </c>
      <c r="E51" s="93">
        <v>2.6</v>
      </c>
      <c r="F51" s="93">
        <v>-5.0999999999999996</v>
      </c>
    </row>
    <row r="52" spans="2:6">
      <c r="B52">
        <v>9</v>
      </c>
      <c r="C52" s="93">
        <v>2.6</v>
      </c>
      <c r="D52" s="93">
        <v>3.9</v>
      </c>
      <c r="E52" s="93">
        <v>3.3</v>
      </c>
      <c r="F52" s="93">
        <v>-2.4</v>
      </c>
    </row>
    <row r="53" spans="2:6">
      <c r="B53">
        <v>10</v>
      </c>
      <c r="C53" s="93">
        <v>5.3</v>
      </c>
      <c r="D53" s="93">
        <v>4.5999999999999996</v>
      </c>
      <c r="E53" s="93">
        <v>3.8</v>
      </c>
      <c r="F53" s="93">
        <v>-0.4</v>
      </c>
    </row>
    <row r="54" spans="2:6">
      <c r="B54">
        <v>11</v>
      </c>
      <c r="C54" s="93">
        <v>3.5</v>
      </c>
      <c r="D54" s="93">
        <v>3.6</v>
      </c>
      <c r="E54" s="93">
        <v>3.1</v>
      </c>
      <c r="F54" s="93">
        <v>0.9</v>
      </c>
    </row>
    <row r="55" spans="2:6">
      <c r="B55">
        <v>12</v>
      </c>
      <c r="C55" s="93">
        <v>4.8</v>
      </c>
      <c r="D55" s="93">
        <v>4.8</v>
      </c>
      <c r="E55" s="93">
        <v>4.3</v>
      </c>
      <c r="F55" s="93">
        <v>1.5</v>
      </c>
    </row>
    <row r="56" spans="2:6">
      <c r="B56">
        <v>13</v>
      </c>
      <c r="C56" s="93">
        <v>5.4</v>
      </c>
      <c r="D56" s="93">
        <v>6.1</v>
      </c>
      <c r="E56" s="93">
        <v>8.3000000000000007</v>
      </c>
      <c r="F56" s="93">
        <v>2</v>
      </c>
    </row>
    <row r="57" spans="2:6">
      <c r="B57">
        <v>14</v>
      </c>
      <c r="C57" s="93">
        <v>7.3</v>
      </c>
      <c r="D57" s="93">
        <v>4.5999999999999996</v>
      </c>
      <c r="E57" s="93">
        <v>10.6</v>
      </c>
      <c r="F57" s="93">
        <v>3.5</v>
      </c>
    </row>
    <row r="58" spans="2:6">
      <c r="B58">
        <v>15</v>
      </c>
      <c r="C58" s="93">
        <v>0.4</v>
      </c>
      <c r="D58" s="93">
        <v>2.8</v>
      </c>
      <c r="E58" s="93">
        <v>8.5</v>
      </c>
      <c r="F58" s="93">
        <v>3.4</v>
      </c>
    </row>
    <row r="59" spans="2:6">
      <c r="B59">
        <v>16</v>
      </c>
      <c r="C59" s="93">
        <v>-3.6</v>
      </c>
      <c r="D59" s="93">
        <v>4.7</v>
      </c>
      <c r="E59" s="93">
        <v>4.5999999999999996</v>
      </c>
      <c r="F59" s="93">
        <v>6.3</v>
      </c>
    </row>
    <row r="60" spans="2:6">
      <c r="B60">
        <v>17</v>
      </c>
      <c r="C60" s="93">
        <v>-4.3</v>
      </c>
      <c r="D60" s="93">
        <v>4.4000000000000004</v>
      </c>
      <c r="E60" s="93">
        <v>5.8</v>
      </c>
      <c r="F60" s="93">
        <v>2.6716896382635462</v>
      </c>
    </row>
    <row r="61" spans="2:6">
      <c r="B61">
        <v>18</v>
      </c>
      <c r="C61" s="93">
        <v>-0.8</v>
      </c>
      <c r="D61" s="93">
        <v>6.9</v>
      </c>
      <c r="E61" s="93">
        <v>8.1999999999999993</v>
      </c>
      <c r="F61" s="93">
        <v>-0.25490788356376981</v>
      </c>
    </row>
    <row r="62" spans="2:6">
      <c r="B62">
        <v>19</v>
      </c>
      <c r="C62" s="93">
        <v>2.4</v>
      </c>
      <c r="D62" s="93">
        <v>7.2</v>
      </c>
      <c r="E62" s="93">
        <v>14.7</v>
      </c>
      <c r="F62" s="93">
        <v>-0.77813192827949873</v>
      </c>
    </row>
    <row r="63" spans="2:6">
      <c r="B63">
        <v>20</v>
      </c>
      <c r="C63" s="93">
        <v>-2.2000000000000002</v>
      </c>
      <c r="D63" s="93">
        <v>2.6</v>
      </c>
      <c r="E63" s="93">
        <v>7.5</v>
      </c>
      <c r="F63" s="93">
        <v>-0.20172119694700519</v>
      </c>
    </row>
    <row r="64" spans="2:6">
      <c r="B64">
        <v>21</v>
      </c>
      <c r="C64" s="93">
        <v>1.2</v>
      </c>
      <c r="D64" s="93">
        <v>1.3</v>
      </c>
      <c r="E64" s="93">
        <v>5.0999999999999996</v>
      </c>
      <c r="F64" s="93">
        <v>0.26831616115195911</v>
      </c>
    </row>
    <row r="65" spans="1:6">
      <c r="B65">
        <v>22</v>
      </c>
      <c r="C65" s="93">
        <v>-0.4</v>
      </c>
      <c r="D65" s="93">
        <v>3.8</v>
      </c>
      <c r="E65" s="93">
        <v>3</v>
      </c>
      <c r="F65" s="93">
        <v>0.21512947453519471</v>
      </c>
    </row>
    <row r="66" spans="1:6">
      <c r="B66">
        <v>23</v>
      </c>
      <c r="C66" s="93">
        <v>-2.2999999999999998</v>
      </c>
      <c r="D66" s="93">
        <v>7.8</v>
      </c>
      <c r="E66" s="93">
        <v>3</v>
      </c>
      <c r="F66" s="93">
        <v>1.261577563966652</v>
      </c>
    </row>
    <row r="67" spans="1:6">
      <c r="B67">
        <v>24</v>
      </c>
      <c r="C67" s="93">
        <v>0.5</v>
      </c>
      <c r="D67" s="93">
        <v>7.4</v>
      </c>
      <c r="E67" s="93">
        <v>3.6</v>
      </c>
      <c r="F67" s="93">
        <v>2.3080256533981101</v>
      </c>
    </row>
    <row r="68" spans="1:6">
      <c r="B68">
        <v>25</v>
      </c>
      <c r="C68" s="93">
        <v>5</v>
      </c>
      <c r="D68" s="93">
        <v>3.8</v>
      </c>
      <c r="E68" s="93">
        <v>4.2</v>
      </c>
      <c r="F68" s="93">
        <v>3.7713244143117679</v>
      </c>
    </row>
    <row r="69" spans="1:6">
      <c r="B69">
        <v>26</v>
      </c>
      <c r="C69" s="93">
        <v>6.8</v>
      </c>
      <c r="D69" s="93">
        <v>3.7</v>
      </c>
      <c r="E69" s="93">
        <v>5.0999999999999996</v>
      </c>
      <c r="F69" s="93">
        <v>5.757847219941155</v>
      </c>
    </row>
    <row r="70" spans="1:6">
      <c r="B70">
        <v>27</v>
      </c>
      <c r="C70" s="93">
        <v>6.3</v>
      </c>
      <c r="D70" s="93">
        <v>6.2</v>
      </c>
      <c r="E70" s="93">
        <v>2.6</v>
      </c>
      <c r="F70" s="93">
        <v>6.6979219361390836</v>
      </c>
    </row>
    <row r="71" spans="1:6">
      <c r="B71">
        <v>28</v>
      </c>
      <c r="C71" s="93">
        <v>7</v>
      </c>
      <c r="D71" s="93">
        <v>8.8000000000000007</v>
      </c>
      <c r="E71" s="93">
        <v>4.5999999999999996</v>
      </c>
      <c r="F71" s="93">
        <v>8.6844447417684698</v>
      </c>
    </row>
    <row r="72" spans="1:6">
      <c r="B72">
        <v>29</v>
      </c>
      <c r="C72" s="93"/>
      <c r="D72" s="93"/>
      <c r="E72" s="93">
        <v>4.0999999999999996</v>
      </c>
      <c r="F72" s="93"/>
    </row>
    <row r="73" spans="1:6">
      <c r="A73" s="1" t="s">
        <v>91</v>
      </c>
      <c r="C73" s="93">
        <v>1.6035714285714284</v>
      </c>
      <c r="D73" s="93">
        <v>4.4321428571428578</v>
      </c>
      <c r="E73" s="93">
        <v>5.4034482758620674</v>
      </c>
      <c r="F73" s="93">
        <v>1.1607684212387734</v>
      </c>
    </row>
    <row r="74" spans="1:6">
      <c r="A74" s="1" t="s">
        <v>92</v>
      </c>
      <c r="B74">
        <v>1</v>
      </c>
      <c r="C74" s="93">
        <v>9.9</v>
      </c>
      <c r="D74" s="93">
        <v>8.4</v>
      </c>
      <c r="E74" s="93">
        <v>0.5</v>
      </c>
      <c r="F74" s="93"/>
    </row>
    <row r="75" spans="1:6">
      <c r="B75">
        <v>2</v>
      </c>
      <c r="C75" s="93">
        <v>6.2</v>
      </c>
      <c r="D75" s="93">
        <v>4.5999999999999996</v>
      </c>
      <c r="E75" s="93">
        <v>0.5</v>
      </c>
      <c r="F75" s="93"/>
    </row>
    <row r="76" spans="1:6">
      <c r="B76">
        <v>3</v>
      </c>
      <c r="C76" s="93">
        <v>7.7</v>
      </c>
      <c r="D76" s="93">
        <v>7.5</v>
      </c>
      <c r="E76" s="93">
        <v>6.3</v>
      </c>
      <c r="F76" s="93"/>
    </row>
    <row r="77" spans="1:6">
      <c r="B77">
        <v>4</v>
      </c>
      <c r="C77" s="93">
        <v>8.8000000000000007</v>
      </c>
      <c r="D77" s="93">
        <v>8</v>
      </c>
      <c r="E77" s="93">
        <v>7.7</v>
      </c>
      <c r="F77" s="93"/>
    </row>
    <row r="78" spans="1:6">
      <c r="B78">
        <v>5</v>
      </c>
      <c r="C78" s="93">
        <v>6.9</v>
      </c>
      <c r="D78" s="93">
        <v>8.9</v>
      </c>
      <c r="E78" s="93">
        <v>6.6</v>
      </c>
      <c r="F78" s="93"/>
    </row>
    <row r="79" spans="1:6">
      <c r="B79">
        <v>6</v>
      </c>
      <c r="C79" s="93">
        <v>4</v>
      </c>
      <c r="D79" s="93">
        <v>10.5</v>
      </c>
      <c r="E79" s="93">
        <v>6.9</v>
      </c>
      <c r="F79" s="93"/>
    </row>
    <row r="80" spans="1:6">
      <c r="B80">
        <v>7</v>
      </c>
      <c r="C80" s="93">
        <v>5.2</v>
      </c>
      <c r="D80" s="93">
        <v>13.2</v>
      </c>
      <c r="E80" s="93">
        <v>5.9</v>
      </c>
      <c r="F80" s="93"/>
    </row>
    <row r="81" spans="2:6">
      <c r="B81">
        <v>8</v>
      </c>
      <c r="C81" s="93">
        <v>8.1</v>
      </c>
      <c r="D81" s="93">
        <v>14</v>
      </c>
      <c r="E81" s="93">
        <v>4.7</v>
      </c>
      <c r="F81" s="93"/>
    </row>
    <row r="82" spans="2:6">
      <c r="B82">
        <v>9</v>
      </c>
      <c r="C82" s="93">
        <v>9.1</v>
      </c>
      <c r="D82" s="93">
        <v>16</v>
      </c>
      <c r="E82" s="93">
        <v>3.9</v>
      </c>
      <c r="F82" s="93"/>
    </row>
    <row r="83" spans="2:6">
      <c r="B83">
        <v>10</v>
      </c>
      <c r="C83" s="93">
        <v>10.5</v>
      </c>
      <c r="D83" s="93">
        <v>14.9</v>
      </c>
      <c r="E83" s="93">
        <v>5.4</v>
      </c>
      <c r="F83" s="93"/>
    </row>
    <row r="84" spans="2:6">
      <c r="B84">
        <v>11</v>
      </c>
      <c r="C84" s="93">
        <v>12.5</v>
      </c>
      <c r="D84" s="93">
        <v>16.7</v>
      </c>
      <c r="E84" s="93">
        <v>8</v>
      </c>
      <c r="F84" s="93"/>
    </row>
    <row r="85" spans="2:6">
      <c r="B85">
        <v>12</v>
      </c>
      <c r="C85" s="93">
        <v>14.7</v>
      </c>
      <c r="D85" s="93">
        <v>9.9</v>
      </c>
      <c r="E85" s="93">
        <v>6.7</v>
      </c>
      <c r="F85" s="93"/>
    </row>
    <row r="86" spans="2:6">
      <c r="B86">
        <v>13</v>
      </c>
      <c r="C86" s="93">
        <v>15.1</v>
      </c>
      <c r="D86" s="93">
        <v>5.2</v>
      </c>
      <c r="E86" s="93">
        <v>7.8</v>
      </c>
      <c r="F86" s="93"/>
    </row>
    <row r="87" spans="2:6">
      <c r="B87">
        <v>14</v>
      </c>
      <c r="C87" s="93">
        <v>10.8</v>
      </c>
      <c r="D87" s="93">
        <v>9.6999999999999993</v>
      </c>
      <c r="E87" s="93">
        <v>9.6999999999999993</v>
      </c>
      <c r="F87" s="93"/>
    </row>
    <row r="88" spans="2:6">
      <c r="B88">
        <v>15</v>
      </c>
      <c r="C88" s="93">
        <v>11.7</v>
      </c>
      <c r="D88" s="93">
        <v>13.8</v>
      </c>
      <c r="E88" s="93">
        <v>12</v>
      </c>
      <c r="F88" s="93"/>
    </row>
    <row r="89" spans="2:6">
      <c r="B89">
        <v>16</v>
      </c>
      <c r="C89" s="93">
        <v>14.4</v>
      </c>
      <c r="D89" s="93">
        <v>10.5</v>
      </c>
      <c r="E89" s="93">
        <v>14.1</v>
      </c>
      <c r="F89" s="93"/>
    </row>
    <row r="90" spans="2:6">
      <c r="B90">
        <v>17</v>
      </c>
      <c r="C90" s="93">
        <v>8.8000000000000007</v>
      </c>
      <c r="D90" s="93">
        <v>9.5</v>
      </c>
      <c r="E90" s="93">
        <v>13.6</v>
      </c>
      <c r="F90" s="93"/>
    </row>
    <row r="91" spans="2:6">
      <c r="B91">
        <v>18</v>
      </c>
      <c r="C91" s="93">
        <v>6.1</v>
      </c>
      <c r="D91" s="93">
        <v>11.8</v>
      </c>
      <c r="E91" s="93">
        <v>9.9</v>
      </c>
      <c r="F91" s="93"/>
    </row>
    <row r="92" spans="2:6">
      <c r="B92">
        <v>19</v>
      </c>
      <c r="C92" s="93">
        <v>4.9000000000000004</v>
      </c>
      <c r="D92" s="93">
        <v>11.4</v>
      </c>
      <c r="E92" s="93">
        <v>9.9</v>
      </c>
      <c r="F92" s="93"/>
    </row>
    <row r="93" spans="2:6">
      <c r="B93">
        <v>20</v>
      </c>
      <c r="C93" s="93">
        <v>6.6</v>
      </c>
      <c r="D93" s="93">
        <v>12.3</v>
      </c>
      <c r="E93" s="93">
        <v>6.7</v>
      </c>
      <c r="F93" s="93"/>
    </row>
    <row r="94" spans="2:6">
      <c r="B94">
        <v>21</v>
      </c>
      <c r="C94" s="93">
        <v>8.3000000000000007</v>
      </c>
      <c r="D94" s="93">
        <v>15.3</v>
      </c>
      <c r="E94" s="93">
        <v>6.4</v>
      </c>
      <c r="F94" s="93"/>
    </row>
    <row r="95" spans="2:6">
      <c r="B95">
        <v>22</v>
      </c>
      <c r="C95" s="93">
        <v>8.6999999999999993</v>
      </c>
      <c r="D95" s="93">
        <v>15.9</v>
      </c>
      <c r="E95" s="93">
        <v>10</v>
      </c>
      <c r="F95" s="93"/>
    </row>
    <row r="96" spans="2:6">
      <c r="B96">
        <v>23</v>
      </c>
      <c r="C96" s="93">
        <v>6.8</v>
      </c>
      <c r="D96" s="93">
        <v>15.2</v>
      </c>
      <c r="E96" s="93">
        <v>16</v>
      </c>
      <c r="F96" s="93"/>
    </row>
    <row r="97" spans="1:6">
      <c r="B97">
        <v>24</v>
      </c>
      <c r="C97" s="93">
        <v>9.1</v>
      </c>
      <c r="D97" s="93">
        <v>12.6</v>
      </c>
      <c r="E97" s="93">
        <v>10.9</v>
      </c>
      <c r="F97" s="93"/>
    </row>
    <row r="98" spans="1:6">
      <c r="B98">
        <v>25</v>
      </c>
      <c r="C98" s="93">
        <v>13.5</v>
      </c>
      <c r="D98" s="93">
        <v>10.4</v>
      </c>
      <c r="E98" s="93">
        <v>9.5</v>
      </c>
      <c r="F98" s="93"/>
    </row>
    <row r="99" spans="1:6">
      <c r="B99">
        <v>26</v>
      </c>
      <c r="C99" s="93">
        <v>14.7</v>
      </c>
      <c r="D99" s="93">
        <v>11.7</v>
      </c>
      <c r="E99" s="93">
        <v>7.9</v>
      </c>
      <c r="F99" s="93"/>
    </row>
    <row r="100" spans="1:6">
      <c r="B100">
        <v>27</v>
      </c>
      <c r="C100" s="93">
        <v>13.1</v>
      </c>
      <c r="D100" s="93">
        <v>9.6999999999999993</v>
      </c>
      <c r="E100" s="93">
        <v>10</v>
      </c>
      <c r="F100" s="93"/>
    </row>
    <row r="101" spans="1:6">
      <c r="B101">
        <v>28</v>
      </c>
      <c r="C101" s="93">
        <v>9</v>
      </c>
      <c r="D101" s="93">
        <v>11.4</v>
      </c>
      <c r="E101" s="93">
        <v>9.1999999999999993</v>
      </c>
      <c r="F101" s="93"/>
    </row>
    <row r="102" spans="1:6">
      <c r="B102">
        <v>29</v>
      </c>
      <c r="C102" s="93">
        <v>10.8</v>
      </c>
      <c r="D102" s="93">
        <v>13.3</v>
      </c>
      <c r="E102" s="93">
        <v>13.1</v>
      </c>
      <c r="F102" s="93"/>
    </row>
    <row r="103" spans="1:6">
      <c r="B103">
        <v>30</v>
      </c>
      <c r="C103" s="93">
        <v>14.8</v>
      </c>
      <c r="D103" s="93">
        <v>15.6</v>
      </c>
      <c r="E103" s="93">
        <v>11.3</v>
      </c>
      <c r="F103" s="93"/>
    </row>
    <row r="104" spans="1:6">
      <c r="B104">
        <v>31</v>
      </c>
      <c r="C104" s="93">
        <v>10.5</v>
      </c>
      <c r="D104" s="93">
        <v>16.399999999999999</v>
      </c>
      <c r="E104" s="93">
        <v>13.2</v>
      </c>
      <c r="F104" s="93"/>
    </row>
    <row r="105" spans="1:6">
      <c r="A105" s="1" t="s">
        <v>93</v>
      </c>
      <c r="C105" s="93">
        <v>9.7193548387096786</v>
      </c>
      <c r="D105" s="93">
        <v>11.751612903225807</v>
      </c>
      <c r="E105" s="93">
        <v>8.5258064516129028</v>
      </c>
      <c r="F105" s="93"/>
    </row>
    <row r="106" spans="1:6">
      <c r="A106" s="1" t="s">
        <v>29</v>
      </c>
      <c r="C106" s="93">
        <v>5.8677966101694921</v>
      </c>
      <c r="D106" s="93">
        <v>8.2779661016949131</v>
      </c>
      <c r="E106" s="93">
        <v>7.0166666666666648</v>
      </c>
      <c r="F106" s="93">
        <v>1.1607684212387734</v>
      </c>
    </row>
  </sheetData>
  <phoneticPr fontId="2" type="noConversion"/>
  <pageMargins left="0.7" right="0.7" top="0.75" bottom="0.75" header="0.3" footer="0.3"/>
  <pageSetup paperSize="9" scale="78" orientation="landscape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T35"/>
  <sheetViews>
    <sheetView workbookViewId="0">
      <selection activeCell="K27" sqref="K27"/>
    </sheetView>
  </sheetViews>
  <sheetFormatPr defaultRowHeight="16.5"/>
  <cols>
    <col min="2" max="2" width="11.125" bestFit="1" customWidth="1"/>
    <col min="5" max="5" width="11" bestFit="1" customWidth="1"/>
    <col min="6" max="6" width="4.75" bestFit="1" customWidth="1"/>
    <col min="10" max="10" width="11" bestFit="1" customWidth="1"/>
    <col min="11" max="11" width="4.75" bestFit="1" customWidth="1"/>
    <col min="15" max="15" width="11" bestFit="1" customWidth="1"/>
    <col min="16" max="16" width="4.75" bestFit="1" customWidth="1"/>
    <col min="20" max="20" width="11" bestFit="1" customWidth="1"/>
    <col min="21" max="21" width="4.75" bestFit="1" customWidth="1"/>
    <col min="25" max="25" width="11" bestFit="1" customWidth="1"/>
    <col min="26" max="26" width="4.75" bestFit="1" customWidth="1"/>
    <col min="30" max="30" width="11" bestFit="1" customWidth="1"/>
    <col min="31" max="31" width="4.75" bestFit="1" customWidth="1"/>
    <col min="35" max="35" width="11" bestFit="1" customWidth="1"/>
    <col min="36" max="36" width="4.75" bestFit="1" customWidth="1"/>
    <col min="40" max="40" width="11" bestFit="1" customWidth="1"/>
    <col min="41" max="41" width="4.75" bestFit="1" customWidth="1"/>
    <col min="45" max="45" width="11" bestFit="1" customWidth="1"/>
    <col min="46" max="46" width="4.75" bestFit="1" customWidth="1"/>
    <col min="50" max="50" width="11" bestFit="1" customWidth="1"/>
    <col min="51" max="51" width="4.75" bestFit="1" customWidth="1"/>
    <col min="55" max="55" width="11" bestFit="1" customWidth="1"/>
    <col min="56" max="56" width="4.75" bestFit="1" customWidth="1"/>
    <col min="60" max="60" width="11" bestFit="1" customWidth="1"/>
  </cols>
  <sheetData>
    <row r="1" spans="1:72">
      <c r="A1">
        <v>6</v>
      </c>
    </row>
    <row r="2" spans="1:72">
      <c r="A2" s="96" t="s">
        <v>16</v>
      </c>
      <c r="B2" s="18">
        <v>2013</v>
      </c>
      <c r="C2" s="19"/>
      <c r="D2" s="19"/>
      <c r="E2" s="20"/>
      <c r="F2" s="19"/>
      <c r="G2" s="21">
        <f>B2+1</f>
        <v>2014</v>
      </c>
      <c r="H2" s="19"/>
      <c r="I2" s="19"/>
      <c r="J2" s="20"/>
      <c r="K2" s="19"/>
      <c r="L2" s="21">
        <f>G2+1</f>
        <v>2015</v>
      </c>
      <c r="M2" s="19"/>
      <c r="N2" s="19"/>
      <c r="O2" s="20"/>
      <c r="P2" s="19"/>
      <c r="Q2" s="21">
        <f>L2+1</f>
        <v>2016</v>
      </c>
      <c r="R2" s="19"/>
      <c r="S2" s="19"/>
      <c r="T2" s="20"/>
      <c r="U2" s="19"/>
      <c r="V2" s="21">
        <f>Q2+1</f>
        <v>2017</v>
      </c>
      <c r="W2" s="19"/>
      <c r="X2" s="19"/>
      <c r="Y2" s="20"/>
      <c r="Z2" s="19"/>
      <c r="AA2" s="21">
        <f>V2+1</f>
        <v>2018</v>
      </c>
      <c r="AB2" s="19"/>
      <c r="AC2" s="19"/>
      <c r="AD2" s="20"/>
      <c r="AE2" s="19"/>
      <c r="AF2" s="21">
        <f t="shared" ref="AF2" si="0">AA2+1</f>
        <v>2019</v>
      </c>
      <c r="AG2" s="21"/>
      <c r="AH2" s="21"/>
      <c r="AI2" s="21"/>
      <c r="AJ2" s="19"/>
      <c r="AK2" s="21">
        <f t="shared" ref="AK2" si="1">AF2+1</f>
        <v>2020</v>
      </c>
      <c r="AL2" s="21"/>
      <c r="AM2" s="21"/>
      <c r="AN2" s="21"/>
      <c r="AO2" s="19"/>
      <c r="AP2" s="21">
        <f t="shared" ref="AP2" si="2">AK2+1</f>
        <v>2021</v>
      </c>
      <c r="AQ2" s="21"/>
      <c r="AR2" s="21"/>
      <c r="AS2" s="21"/>
      <c r="AT2" s="19"/>
      <c r="AU2" s="21">
        <f t="shared" ref="AU2" si="3">AP2+1</f>
        <v>2022</v>
      </c>
      <c r="AV2" s="21"/>
      <c r="AW2" s="21"/>
      <c r="AX2" s="21"/>
      <c r="AY2" s="19"/>
      <c r="AZ2" s="21">
        <f t="shared" ref="AZ2" si="4">AU2+1</f>
        <v>2023</v>
      </c>
      <c r="BA2" s="21"/>
      <c r="BB2" s="21"/>
      <c r="BC2" s="21"/>
      <c r="BD2" s="19"/>
      <c r="BE2" s="21">
        <f t="shared" ref="BE2" si="5">AZ2+1</f>
        <v>2024</v>
      </c>
      <c r="BF2" s="21"/>
      <c r="BG2" s="21"/>
      <c r="BH2" s="21"/>
      <c r="BI2" s="21">
        <f>BE2+1</f>
        <v>2025</v>
      </c>
      <c r="BJ2" s="19"/>
      <c r="BK2" s="19"/>
      <c r="BL2" s="19"/>
      <c r="BM2" s="21">
        <f>BI2+1</f>
        <v>2026</v>
      </c>
      <c r="BN2" s="19"/>
      <c r="BO2" s="19"/>
      <c r="BP2" s="20"/>
      <c r="BQ2" s="21">
        <f>BM2+1</f>
        <v>2027</v>
      </c>
      <c r="BR2" s="19"/>
      <c r="BS2" s="19"/>
      <c r="BT2" s="20"/>
    </row>
    <row r="3" spans="1:72">
      <c r="A3" s="97"/>
      <c r="B3" s="22" t="s">
        <v>24</v>
      </c>
      <c r="C3" s="23" t="s">
        <v>25</v>
      </c>
      <c r="D3" s="23" t="s">
        <v>26</v>
      </c>
      <c r="E3" s="24" t="s">
        <v>27</v>
      </c>
      <c r="F3" s="25" t="s">
        <v>28</v>
      </c>
      <c r="G3" s="22" t="s">
        <v>24</v>
      </c>
      <c r="H3" s="23" t="s">
        <v>25</v>
      </c>
      <c r="I3" s="23" t="s">
        <v>26</v>
      </c>
      <c r="J3" s="24" t="s">
        <v>27</v>
      </c>
      <c r="K3" s="25" t="s">
        <v>28</v>
      </c>
      <c r="L3" s="22" t="s">
        <v>24</v>
      </c>
      <c r="M3" s="23" t="s">
        <v>25</v>
      </c>
      <c r="N3" s="23" t="s">
        <v>26</v>
      </c>
      <c r="O3" s="24" t="s">
        <v>27</v>
      </c>
      <c r="P3" s="25" t="s">
        <v>28</v>
      </c>
      <c r="Q3" s="22" t="s">
        <v>24</v>
      </c>
      <c r="R3" s="23" t="s">
        <v>25</v>
      </c>
      <c r="S3" s="23" t="s">
        <v>26</v>
      </c>
      <c r="T3" s="24" t="s">
        <v>27</v>
      </c>
      <c r="U3" s="25" t="s">
        <v>28</v>
      </c>
      <c r="V3" s="22" t="s">
        <v>24</v>
      </c>
      <c r="W3" s="23" t="s">
        <v>25</v>
      </c>
      <c r="X3" s="23" t="s">
        <v>26</v>
      </c>
      <c r="Y3" s="24" t="s">
        <v>27</v>
      </c>
      <c r="Z3" s="25" t="s">
        <v>28</v>
      </c>
      <c r="AA3" s="22" t="s">
        <v>24</v>
      </c>
      <c r="AB3" s="23" t="s">
        <v>25</v>
      </c>
      <c r="AC3" s="23" t="s">
        <v>26</v>
      </c>
      <c r="AD3" s="24" t="s">
        <v>27</v>
      </c>
      <c r="AE3" s="25" t="s">
        <v>28</v>
      </c>
      <c r="AF3" s="22" t="s">
        <v>24</v>
      </c>
      <c r="AG3" s="23" t="s">
        <v>25</v>
      </c>
      <c r="AH3" s="23" t="s">
        <v>26</v>
      </c>
      <c r="AI3" s="24" t="s">
        <v>27</v>
      </c>
      <c r="AJ3" s="25" t="s">
        <v>28</v>
      </c>
      <c r="AK3" s="22" t="s">
        <v>24</v>
      </c>
      <c r="AL3" s="23" t="s">
        <v>25</v>
      </c>
      <c r="AM3" s="23" t="s">
        <v>26</v>
      </c>
      <c r="AN3" s="24" t="s">
        <v>27</v>
      </c>
      <c r="AO3" s="25" t="s">
        <v>28</v>
      </c>
      <c r="AP3" s="22" t="s">
        <v>24</v>
      </c>
      <c r="AQ3" s="23" t="s">
        <v>25</v>
      </c>
      <c r="AR3" s="23" t="s">
        <v>26</v>
      </c>
      <c r="AS3" s="24" t="s">
        <v>27</v>
      </c>
      <c r="AT3" s="25" t="s">
        <v>28</v>
      </c>
      <c r="AU3" s="22" t="s">
        <v>24</v>
      </c>
      <c r="AV3" s="23" t="s">
        <v>25</v>
      </c>
      <c r="AW3" s="23" t="s">
        <v>26</v>
      </c>
      <c r="AX3" s="24" t="s">
        <v>27</v>
      </c>
      <c r="AY3" s="25" t="s">
        <v>28</v>
      </c>
      <c r="AZ3" s="22" t="s">
        <v>24</v>
      </c>
      <c r="BA3" s="23" t="s">
        <v>25</v>
      </c>
      <c r="BB3" s="23" t="s">
        <v>26</v>
      </c>
      <c r="BC3" s="24" t="s">
        <v>27</v>
      </c>
      <c r="BD3" s="25" t="s">
        <v>28</v>
      </c>
      <c r="BE3" s="22" t="s">
        <v>24</v>
      </c>
      <c r="BF3" s="23" t="s">
        <v>25</v>
      </c>
      <c r="BG3" s="23" t="s">
        <v>26</v>
      </c>
      <c r="BH3" s="24" t="s">
        <v>27</v>
      </c>
      <c r="BI3" s="22" t="s">
        <v>24</v>
      </c>
      <c r="BJ3" s="23" t="s">
        <v>25</v>
      </c>
      <c r="BK3" s="23" t="s">
        <v>26</v>
      </c>
      <c r="BL3" s="25" t="s">
        <v>27</v>
      </c>
      <c r="BM3" s="22" t="s">
        <v>24</v>
      </c>
      <c r="BN3" s="23" t="s">
        <v>25</v>
      </c>
      <c r="BO3" s="23" t="s">
        <v>26</v>
      </c>
      <c r="BP3" s="24" t="s">
        <v>27</v>
      </c>
      <c r="BQ3" s="22" t="s">
        <v>24</v>
      </c>
      <c r="BR3" s="23" t="s">
        <v>25</v>
      </c>
      <c r="BS3" s="23" t="s">
        <v>26</v>
      </c>
      <c r="BT3" s="24" t="s">
        <v>27</v>
      </c>
    </row>
    <row r="4" spans="1:72">
      <c r="A4" s="26">
        <v>1</v>
      </c>
      <c r="B4" s="56">
        <f>INDEX(일별기온공급량!$E$1:$E$4443,MATCH(DATE(B$2,$A$1,$A4)+1,일별기온공급량!$A$2:$A$4443,0),1)</f>
        <v>17.399999999999999</v>
      </c>
      <c r="C4" s="28">
        <f>INDEX(일별기온공급량!$C$1:$C$4443,MATCH(DATE(B$2,$A$1,$A4)+1,일별기온공급량!$A$2:$A$4443,0),1)</f>
        <v>26.9</v>
      </c>
      <c r="D4" s="28">
        <f>INDEX(일별기온공급량!$B$1:$B$4443,MATCH(DATE(B$2,$A$1,$A4)+1,일별기온공급량!$A$2:$A$4443,0),1)</f>
        <v>21.8</v>
      </c>
      <c r="E4" s="29">
        <f>INDEX(일별기온공급량!$J$1:$J$4443,MATCH(DATE(B$2,$A$1,$A4)+1,일별기온공급량!$A$2:$A$4443,0),1)</f>
        <v>0</v>
      </c>
      <c r="F4" s="57" t="str">
        <f>INDEX(일별기온공급량!$H$1:$H$4443,MATCH(DATE(B$2,$A$1,$A4)+1,일별기온공급량!$A$2:$A$4443,0),1)</f>
        <v>토</v>
      </c>
      <c r="G4" s="27">
        <f>INDEX(일별기온공급량!$E$1:$E$4443,MATCH(DATE(G$2,$A$1,$A4)+1,일별기온공급량!$A$2:$A$4443,0),1)</f>
        <v>23.1</v>
      </c>
      <c r="H4" s="28">
        <f>INDEX(일별기온공급량!$C$1:$C$4443,MATCH(DATE(G$2,$A$1,$A4)+1,일별기온공급량!$A$2:$A$4443,0),1)</f>
        <v>32.799999999999997</v>
      </c>
      <c r="I4" s="28">
        <f>INDEX(일별기온공급량!$B$1:$B$4443,MATCH(DATE(G$2,$A$1,$A4)+1,일별기온공급량!$A$2:$A$4443,0),1)</f>
        <v>27.6</v>
      </c>
      <c r="J4" s="29">
        <f>INDEX(일별기온공급량!$J$1:$J$4443,MATCH(DATE(G$2,$A$1,$A4)+1,일별기온공급량!$A$2:$A$4443,0),1)</f>
        <v>1296256</v>
      </c>
      <c r="K4" s="57" t="str">
        <f>INDEX(일별기온공급량!$H$1:$H$4443,MATCH(DATE(G$2,$A$1,$A4)+1,일별기온공급량!$A$2:$A$4443,0),1)</f>
        <v>일</v>
      </c>
      <c r="L4" s="27">
        <f>INDEX(일별기온공급량!$E$1:$E$4443,MATCH(DATE(L$2,$A$1,$A4)+1,일별기온공급량!$A$2:$A$4443,0),1)</f>
        <v>17</v>
      </c>
      <c r="M4" s="28">
        <f>INDEX(일별기온공급량!$C$1:$C$4443,MATCH(DATE(L$2,$A$1,$A4)+1,일별기온공급량!$A$2:$A$4443,0),1)</f>
        <v>32.799999999999997</v>
      </c>
      <c r="N4" s="28">
        <f>INDEX(일별기온공급량!$B$1:$B$4443,MATCH(DATE(L$2,$A$1,$A4)+1,일별기온공급량!$A$2:$A$4443,0),1)</f>
        <v>25.5</v>
      </c>
      <c r="O4" s="29">
        <f>INDEX(일별기온공급량!$J$1:$J$4443,MATCH(DATE(L$2,$A$1,$A4)+1,일별기온공급량!$A$2:$A$4443,0),1)</f>
        <v>1851618</v>
      </c>
      <c r="P4" s="57" t="str">
        <f>INDEX(일별기온공급량!$H$1:$H$4443,MATCH(DATE(L$2,$A$1,$A4)+1,일별기온공급량!$A$2:$A$4443,0),1)</f>
        <v>월</v>
      </c>
      <c r="Q4" s="27">
        <f>INDEX(일별기온공급량!$E$1:$E$4443,MATCH(DATE(Q$2,$A$1,$A4)+1,일별기온공급량!$A$2:$A$4443,0),1)</f>
        <v>16.600000000000001</v>
      </c>
      <c r="R4" s="28">
        <f>INDEX(일별기온공급량!$C$1:$C$4443,MATCH(DATE(Q$2,$A$1,$A4)+1,일별기온공급량!$A$2:$A$4443,0),1)</f>
        <v>25.1</v>
      </c>
      <c r="S4" s="28">
        <f>INDEX(일별기온공급량!$B$1:$B$4443,MATCH(DATE(Q$2,$A$1,$A4)+1,일별기온공급량!$A$2:$A$4443,0),1)</f>
        <v>20.6</v>
      </c>
      <c r="T4" s="29">
        <f>INDEX(일별기온공급량!$J$1:$J$4443,MATCH(DATE(Q$2,$A$1,$A4)+1,일별기온공급량!$A$2:$A$4443,0),1)</f>
        <v>1867970</v>
      </c>
      <c r="U4" s="57" t="str">
        <f>INDEX(일별기온공급량!$H$1:$H$4443,MATCH(DATE(Q$2,$A$1,$A4)+1,일별기온공급량!$A$2:$A$4443,0),1)</f>
        <v>수</v>
      </c>
      <c r="V4" s="27">
        <f>INDEX(일별기온공급량!$E$1:$E$4443,MATCH(DATE(V$2,$A$1,$A4)+1,일별기온공급량!$A$2:$A$4443,0),1)</f>
        <v>17.5</v>
      </c>
      <c r="W4" s="28">
        <f>INDEX(일별기온공급량!$C$1:$C$4443,MATCH(DATE(V$2,$A$1,$A4)+1,일별기온공급량!$A$2:$A$4443,0),1)</f>
        <v>32.6</v>
      </c>
      <c r="X4" s="28">
        <f>INDEX(일별기온공급량!$B$1:$B$4443,MATCH(DATE(V$2,$A$1,$A4)+1,일별기온공급량!$A$2:$A$4443,0),1)</f>
        <v>23.8</v>
      </c>
      <c r="Y4" s="29">
        <f>INDEX(일별기온공급량!$J$1:$J$4443,MATCH(DATE(V$2,$A$1,$A4)+1,일별기온공급량!$A$2:$A$4443,0),1)</f>
        <v>1851096</v>
      </c>
      <c r="Z4" s="57" t="str">
        <f>INDEX(일별기온공급량!$H$1:$H$4443,MATCH(DATE(V$2,$A$1,$A4)+1,일별기온공급량!$A$2:$A$4443,0),1)</f>
        <v>목</v>
      </c>
      <c r="AA4" s="27">
        <f>INDEX(일별기온공급량!$E$1:$E$4443,MATCH(DATE(AA$2,$A$1,$A4)+1,일별기온공급량!$A$2:$A$4443,0),1)</f>
        <v>15.5</v>
      </c>
      <c r="AB4" s="28">
        <f>INDEX(일별기온공급량!$C$1:$C$4443,MATCH(DATE(AA$2,$A$1,$A4)+1,일별기온공급량!$A$2:$A$4443,0),1)</f>
        <v>32.200000000000003</v>
      </c>
      <c r="AC4" s="28">
        <f>INDEX(일별기온공급량!$B$1:$B$4443,MATCH(DATE(AA$2,$A$1,$A4)+1,일별기온공급량!$A$2:$A$4443,0),1)</f>
        <v>24.3</v>
      </c>
      <c r="AD4" s="29">
        <f>INDEX(일별기온공급량!$J$1:$J$4443,MATCH(DATE(AA$2,$A$1,$A4)+1,일별기온공급량!$A$2:$A$4443,0),1)</f>
        <v>1869757</v>
      </c>
      <c r="AE4" s="57" t="str">
        <f>INDEX(일별기온공급량!$H$1:$H$4443,MATCH(DATE(AA$2,$A$1,$A4)+1,일별기온공급량!$A$2:$A$4443,0),1)</f>
        <v>금</v>
      </c>
      <c r="AF4" s="27">
        <f>INDEX(일별기온공급량!$E$1:$E$4443,MATCH(DATE(AF$2,$A$1,$A4)+1,일별기온공급량!$A$2:$A$4443,0),1)</f>
        <v>14.5</v>
      </c>
      <c r="AG4" s="28">
        <f>INDEX(일별기온공급량!$C$1:$C$4443,MATCH(DATE(AF$2,$A$1,$A4)+1,일별기온공급량!$A$2:$A$4443,0),1)</f>
        <v>27.2</v>
      </c>
      <c r="AH4" s="28">
        <f>INDEX(일별기온공급량!$B$1:$B$4443,MATCH(DATE(AF$2,$A$1,$A4)+1,일별기온공급량!$A$2:$A$4443,0),1)</f>
        <v>21.3</v>
      </c>
      <c r="AI4" s="29">
        <f>INDEX(일별기온공급량!$J$1:$J$4443,MATCH(DATE(AF$2,$A$1,$A4)+1,일별기온공급량!$A$2:$A$4443,0),1)</f>
        <v>1588204</v>
      </c>
      <c r="AJ4" s="57" t="str">
        <f>INDEX(일별기온공급량!$H$1:$H$4443,MATCH(DATE(AF$2,$A$1,$A4)+1,일별기온공급량!$A$2:$A$4443,0),1)</f>
        <v>토</v>
      </c>
      <c r="AK4" s="27">
        <f>INDEX(일별기온공급량!$E$1:$E$4443,MATCH(DATE(AK$2,$A$1,$A4)+1,일별기온공급량!$A$2:$A$4443,0),1)</f>
        <v>19.899999999999999</v>
      </c>
      <c r="AL4" s="28">
        <f>INDEX(일별기온공급량!$C$1:$C$4443,MATCH(DATE(AK$2,$A$1,$A4)+1,일별기온공급량!$A$2:$A$4443,0),1)</f>
        <v>29.1</v>
      </c>
      <c r="AM4" s="28">
        <f>INDEX(일별기온공급량!$B$1:$B$4443,MATCH(DATE(AK$2,$A$1,$A4)+1,일별기온공급량!$A$2:$A$4443,0),1)</f>
        <v>23.6</v>
      </c>
      <c r="AN4" s="30">
        <f>INDEX(일별기온공급량!$J$1:$J$4443,MATCH(DATE(AK$2,$A$1,$A4)+1,일별기온공급량!$A$2:$A$4443,0),1)</f>
        <v>1701099</v>
      </c>
      <c r="AO4" s="57" t="str">
        <f>INDEX(일별기온공급량!$H$1:$H$4443,MATCH(DATE(AK$2,$A$1,$A4)+1,일별기온공급량!$A$2:$A$4443,0),1)</f>
        <v>월</v>
      </c>
      <c r="AP4" s="27">
        <f>INDEX(일별기온공급량!$E$1:$E$4443,MATCH(DATE(AP$2,$A$1,$A4)+1,일별기온공급량!$A$2:$A$4443,0),1)</f>
        <v>15.9</v>
      </c>
      <c r="AQ4" s="28">
        <f>INDEX(일별기온공급량!$C$1:$C$4443,MATCH(DATE(AP$2,$A$1,$A4)+1,일별기온공급량!$A$2:$A$4443,0),1)</f>
        <v>29.7</v>
      </c>
      <c r="AR4" s="28">
        <f>INDEX(일별기온공급량!$B$1:$B$4443,MATCH(DATE(AP$2,$A$1,$A4)+1,일별기온공급량!$A$2:$A$4443,0),1)</f>
        <v>22.8</v>
      </c>
      <c r="AS4" s="30">
        <f>INDEX(일별기온공급량!$J$1:$J$4443,MATCH(DATE(AP$2,$A$1,$A4)+1,일별기온공급량!$A$2:$A$4443,0),1)</f>
        <v>2006041</v>
      </c>
      <c r="AT4" s="57" t="str">
        <f>INDEX(일별기온공급량!$H$1:$H$4443,MATCH(DATE(AP$2,$A$1,$A4)+1,일별기온공급량!$A$2:$A$4443,0),1)</f>
        <v>화</v>
      </c>
      <c r="AU4" s="27">
        <f>INDEX(일별기온공급량!$E$1:$E$4443,MATCH(DATE(AU$2,$A$1,$A4)+1,일별기온공급량!$A$2:$A$4443,0),1)</f>
        <v>18.7</v>
      </c>
      <c r="AV4" s="28">
        <f>INDEX(일별기온공급량!$C$1:$C$4443,MATCH(DATE(AU$2,$A$1,$A4)+1,일별기온공급량!$A$2:$A$4443,0),1)</f>
        <v>33.1</v>
      </c>
      <c r="AW4" s="28">
        <f>INDEX(일별기온공급량!$B$1:$B$4443,MATCH(DATE(AU$2,$A$1,$A4)+1,일별기온공급량!$A$2:$A$4443,0),1)</f>
        <v>24.7</v>
      </c>
      <c r="AX4" s="30">
        <f>INDEX(일별기온공급량!$J$1:$J$4443,MATCH(DATE(AU$2,$A$1,$A4)+1,일별기온공급량!$A$2:$A$4443,0),1)</f>
        <v>1560716</v>
      </c>
      <c r="AY4" s="57" t="str">
        <f>INDEX(일별기온공급량!$H$1:$H$4443,MATCH(DATE(AU$2,$A$1,$A4)+1,일별기온공급량!$A$2:$A$4443,0),1)</f>
        <v>수</v>
      </c>
      <c r="AZ4" s="27">
        <f>INDEX(일별기온공급량!$E$1:$E$4443,MATCH(DATE(AZ$2,$A$1,$A4)+1,일별기온공급량!$A$2:$A$4443,0),1)</f>
        <v>13.8</v>
      </c>
      <c r="BA4" s="28">
        <f>INDEX(일별기온공급량!$C$1:$C$4443,MATCH(DATE(AZ$2,$A$1,$A4)+1,일별기온공급량!$A$2:$A$4443,0),1)</f>
        <v>21.1</v>
      </c>
      <c r="BB4" s="28">
        <f>INDEX(일별기온공급량!$B$1:$B$4443,MATCH(DATE(AZ$2,$A$1,$A4)+1,일별기온공급량!$A$2:$A$4443,0),1)</f>
        <v>18.600000000000001</v>
      </c>
      <c r="BC4" s="30">
        <f>INDEX(일별기온공급량!$J$1:$J$4443,MATCH(DATE(AZ$2,$A$1,$A4)+1,일별기온공급량!$A$2:$A$4443,0),1)</f>
        <v>1887432</v>
      </c>
      <c r="BD4" s="57" t="str">
        <f>INDEX(일별기온공급량!$H$1:$H$4443,MATCH(DATE(AZ$2,$A$1,$A4)+1,일별기온공급량!$A$2:$A$4443,0),1)</f>
        <v>목</v>
      </c>
      <c r="BE4" s="27">
        <f>INDEX(일별기온공급량!$E$1:$E$4443,MATCH(DATE(BE$2,$A$1,$A4)+1,일별기온공급량!$A$2:$A$4443,0),1)</f>
        <v>17.3</v>
      </c>
      <c r="BF4" s="28">
        <f>INDEX(일별기온공급량!$C$1:$C$4443,MATCH(DATE(BE$2,$A$1,$A4)+1,일별기온공급량!$A$2:$A$4443,0),1)</f>
        <v>27.5</v>
      </c>
      <c r="BG4" s="28">
        <f>INDEX(일별기온공급량!$B$1:$B$4443,MATCH(DATE(BE$2,$A$1,$A4)+1,일별기온공급량!$A$2:$A$4443,0),1)</f>
        <v>22</v>
      </c>
      <c r="BH4" s="30">
        <f>INDEX(일별기온공급량!$J$1:$J$4443,MATCH(DATE(BE$2,$A$1,$A4)+1,일별기온공급량!$A$2:$A$4443,0),1)</f>
        <v>1418488</v>
      </c>
      <c r="BI4" s="27"/>
      <c r="BJ4" s="28"/>
      <c r="BK4" s="28"/>
      <c r="BL4" s="31"/>
      <c r="BM4" s="27"/>
      <c r="BN4" s="28"/>
      <c r="BO4" s="28"/>
      <c r="BP4" s="30"/>
      <c r="BQ4" s="27"/>
      <c r="BR4" s="28"/>
      <c r="BS4" s="28"/>
      <c r="BT4" s="32"/>
    </row>
    <row r="5" spans="1:72">
      <c r="A5" s="33">
        <v>2</v>
      </c>
      <c r="B5" s="34">
        <f>INDEX(일별기온공급량!$E$1:$E$4443,MATCH(DATE(B$2,$A$1,$A5)+1,일별기온공급량!$A$2:$A$4443,0),1)</f>
        <v>16.7</v>
      </c>
      <c r="C5" s="35">
        <f>INDEX(일별기온공급량!$C$1:$C$4443,MATCH(DATE(B$2,$A$1,$A5)+1,일별기온공급량!$A$2:$A$4443,0),1)</f>
        <v>27.4</v>
      </c>
      <c r="D5" s="35">
        <f>INDEX(일별기온공급량!$B$1:$B$4443,MATCH(DATE(B$2,$A$1,$A5)+1,일별기온공급량!$A$2:$A$4443,0),1)</f>
        <v>21.6</v>
      </c>
      <c r="E5" s="36">
        <f>INDEX(일별기온공급량!$J$1:$J$4443,MATCH(DATE(B$2,$A$1,$A5)+1,일별기온공급량!$A$2:$A$4443,0),1)</f>
        <v>0</v>
      </c>
      <c r="F5" s="58" t="str">
        <f>INDEX(일별기온공급량!$H$1:$H$4443,MATCH(DATE(B$2,$A$1,$A5)+1,일별기온공급량!$A$2:$A$4443,0),1)</f>
        <v>일</v>
      </c>
      <c r="G5" s="34">
        <f>INDEX(일별기온공급량!$E$1:$E$4443,MATCH(DATE(G$2,$A$1,$A5)+1,일별기온공급량!$A$2:$A$4443,0),1)</f>
        <v>17.7</v>
      </c>
      <c r="H5" s="35">
        <f>INDEX(일별기온공급량!$C$1:$C$4443,MATCH(DATE(G$2,$A$1,$A5)+1,일별기온공급량!$A$2:$A$4443,0),1)</f>
        <v>26</v>
      </c>
      <c r="I5" s="35">
        <f>INDEX(일별기온공급량!$B$1:$B$4443,MATCH(DATE(G$2,$A$1,$A5)+1,일별기온공급량!$A$2:$A$4443,0),1)</f>
        <v>22.8</v>
      </c>
      <c r="J5" s="36">
        <f>INDEX(일별기온공급량!$J$1:$J$4443,MATCH(DATE(G$2,$A$1,$A5)+1,일별기온공급량!$A$2:$A$4443,0),1)</f>
        <v>1806304</v>
      </c>
      <c r="K5" s="58" t="str">
        <f>INDEX(일별기온공급량!$H$1:$H$4443,MATCH(DATE(G$2,$A$1,$A5)+1,일별기온공급량!$A$2:$A$4443,0),1)</f>
        <v>월</v>
      </c>
      <c r="L5" s="34">
        <f>INDEX(일별기온공급량!$E$1:$E$4443,MATCH(DATE(L$2,$A$1,$A5)+1,일별기온공급량!$A$2:$A$4443,0),1)</f>
        <v>22.2</v>
      </c>
      <c r="M5" s="35">
        <f>INDEX(일별기온공급량!$C$1:$C$4443,MATCH(DATE(L$2,$A$1,$A5)+1,일별기온공급량!$A$2:$A$4443,0),1)</f>
        <v>27.3</v>
      </c>
      <c r="N5" s="35">
        <f>INDEX(일별기온공급량!$B$1:$B$4443,MATCH(DATE(L$2,$A$1,$A5)+1,일별기온공급량!$A$2:$A$4443,0),1)</f>
        <v>24.1</v>
      </c>
      <c r="O5" s="36">
        <f>INDEX(일별기온공급량!$J$1:$J$4443,MATCH(DATE(L$2,$A$1,$A5)+1,일별기온공급량!$A$2:$A$4443,0),1)</f>
        <v>1987208</v>
      </c>
      <c r="P5" s="58" t="str">
        <f>INDEX(일별기온공급량!$H$1:$H$4443,MATCH(DATE(L$2,$A$1,$A5)+1,일별기온공급량!$A$2:$A$4443,0),1)</f>
        <v>화</v>
      </c>
      <c r="Q5" s="34">
        <f>INDEX(일별기온공급량!$E$1:$E$4443,MATCH(DATE(Q$2,$A$1,$A5)+1,일별기온공급량!$A$2:$A$4443,0),1)</f>
        <v>12.3</v>
      </c>
      <c r="R5" s="35">
        <f>INDEX(일별기온공급량!$C$1:$C$4443,MATCH(DATE(Q$2,$A$1,$A5)+1,일별기온공급량!$A$2:$A$4443,0),1)</f>
        <v>28</v>
      </c>
      <c r="S5" s="35">
        <f>INDEX(일별기온공급량!$B$1:$B$4443,MATCH(DATE(Q$2,$A$1,$A5)+1,일별기온공급량!$A$2:$A$4443,0),1)</f>
        <v>20.8</v>
      </c>
      <c r="T5" s="36">
        <f>INDEX(일별기온공급량!$J$1:$J$4443,MATCH(DATE(Q$2,$A$1,$A5)+1,일별기온공급량!$A$2:$A$4443,0),1)</f>
        <v>1893519</v>
      </c>
      <c r="U5" s="58" t="str">
        <f>INDEX(일별기온공급량!$H$1:$H$4443,MATCH(DATE(Q$2,$A$1,$A5)+1,일별기온공급량!$A$2:$A$4443,0),1)</f>
        <v>목</v>
      </c>
      <c r="V5" s="34">
        <f>INDEX(일별기온공급량!$E$1:$E$4443,MATCH(DATE(V$2,$A$1,$A5)+1,일별기온공급량!$A$2:$A$4443,0),1)</f>
        <v>14.3</v>
      </c>
      <c r="W5" s="35">
        <f>INDEX(일별기온공급량!$C$1:$C$4443,MATCH(DATE(V$2,$A$1,$A5)+1,일별기온공급량!$A$2:$A$4443,0),1)</f>
        <v>28.8</v>
      </c>
      <c r="X5" s="35">
        <f>INDEX(일별기온공급량!$B$1:$B$4443,MATCH(DATE(V$2,$A$1,$A5)+1,일별기온공급량!$A$2:$A$4443,0),1)</f>
        <v>20.2</v>
      </c>
      <c r="Y5" s="36">
        <f>INDEX(일별기온공급량!$J$1:$J$4443,MATCH(DATE(V$2,$A$1,$A5)+1,일별기온공급량!$A$2:$A$4443,0),1)</f>
        <v>1823948</v>
      </c>
      <c r="Z5" s="58" t="str">
        <f>INDEX(일별기온공급량!$H$1:$H$4443,MATCH(DATE(V$2,$A$1,$A5)+1,일별기온공급량!$A$2:$A$4443,0),1)</f>
        <v>금</v>
      </c>
      <c r="AA5" s="34">
        <f>INDEX(일별기온공급량!$E$1:$E$4443,MATCH(DATE(AA$2,$A$1,$A5)+1,일별기온공급량!$A$2:$A$4443,0),1)</f>
        <v>18.8</v>
      </c>
      <c r="AB5" s="35">
        <f>INDEX(일별기온공급량!$C$1:$C$4443,MATCH(DATE(AA$2,$A$1,$A5)+1,일별기온공급량!$A$2:$A$4443,0),1)</f>
        <v>33.9</v>
      </c>
      <c r="AC5" s="35">
        <f>INDEX(일별기온공급량!$B$1:$B$4443,MATCH(DATE(AA$2,$A$1,$A5)+1,일별기온공급량!$A$2:$A$4443,0),1)</f>
        <v>26.8</v>
      </c>
      <c r="AD5" s="36">
        <f>INDEX(일별기온공급량!$J$1:$J$4443,MATCH(DATE(AA$2,$A$1,$A5)+1,일별기온공급량!$A$2:$A$4443,0),1)</f>
        <v>1548822</v>
      </c>
      <c r="AE5" s="58" t="str">
        <f>INDEX(일별기온공급량!$H$1:$H$4443,MATCH(DATE(AA$2,$A$1,$A5)+1,일별기온공급량!$A$2:$A$4443,0),1)</f>
        <v>토</v>
      </c>
      <c r="AF5" s="34">
        <f>INDEX(일별기온공급량!$E$1:$E$4443,MATCH(DATE(AF$2,$A$1,$A5)+1,일별기온공급량!$A$2:$A$4443,0),1)</f>
        <v>15.2</v>
      </c>
      <c r="AG5" s="35">
        <f>INDEX(일별기온공급량!$C$1:$C$4443,MATCH(DATE(AF$2,$A$1,$A5)+1,일별기온공급량!$A$2:$A$4443,0),1)</f>
        <v>30.3</v>
      </c>
      <c r="AH5" s="35">
        <f>INDEX(일별기온공급량!$B$1:$B$4443,MATCH(DATE(AF$2,$A$1,$A5)+1,일별기온공급량!$A$2:$A$4443,0),1)</f>
        <v>23.2</v>
      </c>
      <c r="AI5" s="36">
        <f>INDEX(일별기온공급량!$J$1:$J$4443,MATCH(DATE(AF$2,$A$1,$A5)+1,일별기온공급량!$A$2:$A$4443,0),1)</f>
        <v>1330264</v>
      </c>
      <c r="AJ5" s="58" t="str">
        <f>INDEX(일별기온공급량!$H$1:$H$4443,MATCH(DATE(AF$2,$A$1,$A5)+1,일별기온공급량!$A$2:$A$4443,0),1)</f>
        <v>일</v>
      </c>
      <c r="AK5" s="34">
        <f>INDEX(일별기온공급량!$E$1:$E$4443,MATCH(DATE(AK$2,$A$1,$A5)+1,일별기온공급량!$A$2:$A$4443,0),1)</f>
        <v>15</v>
      </c>
      <c r="AL5" s="35">
        <f>INDEX(일별기온공급량!$C$1:$C$4443,MATCH(DATE(AK$2,$A$1,$A5)+1,일별기온공급량!$A$2:$A$4443,0),1)</f>
        <v>29.3</v>
      </c>
      <c r="AM5" s="35">
        <f>INDEX(일별기온공급량!$B$1:$B$4443,MATCH(DATE(AK$2,$A$1,$A5)+1,일별기온공급량!$A$2:$A$4443,0),1)</f>
        <v>22.5</v>
      </c>
      <c r="AN5" s="37">
        <f>INDEX(일별기온공급량!$J$1:$J$4443,MATCH(DATE(AK$2,$A$1,$A5)+1,일별기온공급량!$A$2:$A$4443,0),1)</f>
        <v>1754039</v>
      </c>
      <c r="AO5" s="58" t="str">
        <f>INDEX(일별기온공급량!$H$1:$H$4443,MATCH(DATE(AK$2,$A$1,$A5)+1,일별기온공급량!$A$2:$A$4443,0),1)</f>
        <v>화</v>
      </c>
      <c r="AP5" s="34">
        <f>INDEX(일별기온공급량!$E$1:$E$4443,MATCH(DATE(AP$2,$A$1,$A5)+1,일별기온공급량!$A$2:$A$4443,0),1)</f>
        <v>18.2</v>
      </c>
      <c r="AQ5" s="35">
        <f>INDEX(일별기온공급량!$C$1:$C$4443,MATCH(DATE(AP$2,$A$1,$A5)+1,일별기온공급량!$A$2:$A$4443,0),1)</f>
        <v>30.2</v>
      </c>
      <c r="AR5" s="35">
        <f>INDEX(일별기온공급량!$B$1:$B$4443,MATCH(DATE(AP$2,$A$1,$A5)+1,일별기온공급량!$A$2:$A$4443,0),1)</f>
        <v>23.8</v>
      </c>
      <c r="AS5" s="37">
        <f>INDEX(일별기온공급량!$J$1:$J$4443,MATCH(DATE(AP$2,$A$1,$A5)+1,일별기온공급량!$A$2:$A$4443,0),1)</f>
        <v>2009129</v>
      </c>
      <c r="AT5" s="58" t="str">
        <f>INDEX(일별기온공급량!$H$1:$H$4443,MATCH(DATE(AP$2,$A$1,$A5)+1,일별기온공급량!$A$2:$A$4443,0),1)</f>
        <v>수</v>
      </c>
      <c r="AU5" s="34">
        <f>INDEX(일별기온공급량!$E$1:$E$4443,MATCH(DATE(AU$2,$A$1,$A5)+1,일별기온공급량!$A$2:$A$4443,0),1)</f>
        <v>17.5</v>
      </c>
      <c r="AV5" s="35">
        <f>INDEX(일별기온공급량!$C$1:$C$4443,MATCH(DATE(AU$2,$A$1,$A5)+1,일별기온공급량!$A$2:$A$4443,0),1)</f>
        <v>33.5</v>
      </c>
      <c r="AW5" s="35">
        <f>INDEX(일별기온공급량!$B$1:$B$4443,MATCH(DATE(AU$2,$A$1,$A5)+1,일별기온공급량!$A$2:$A$4443,0),1)</f>
        <v>26.1</v>
      </c>
      <c r="AX5" s="37">
        <f>INDEX(일별기온공급량!$J$1:$J$4443,MATCH(DATE(AU$2,$A$1,$A5)+1,일별기온공급량!$A$2:$A$4443,0),1)</f>
        <v>1809236</v>
      </c>
      <c r="AY5" s="58" t="str">
        <f>INDEX(일별기온공급량!$H$1:$H$4443,MATCH(DATE(AU$2,$A$1,$A5)+1,일별기온공급량!$A$2:$A$4443,0),1)</f>
        <v>목</v>
      </c>
      <c r="AZ5" s="34">
        <f>INDEX(일별기온공급량!$E$1:$E$4443,MATCH(DATE(AZ$2,$A$1,$A5)+1,일별기온공급량!$A$2:$A$4443,0),1)</f>
        <v>18.5</v>
      </c>
      <c r="BA5" s="35">
        <f>INDEX(일별기온공급량!$C$1:$C$4443,MATCH(DATE(AZ$2,$A$1,$A5)+1,일별기온공급량!$A$2:$A$4443,0),1)</f>
        <v>30.3</v>
      </c>
      <c r="BB5" s="35">
        <f>INDEX(일별기온공급량!$B$1:$B$4443,MATCH(DATE(AZ$2,$A$1,$A5)+1,일별기온공급량!$A$2:$A$4443,0),1)</f>
        <v>23.7</v>
      </c>
      <c r="BC5" s="37">
        <f>INDEX(일별기온공급량!$J$1:$J$4443,MATCH(DATE(AZ$2,$A$1,$A5)+1,일별기온공급량!$A$2:$A$4443,0),1)</f>
        <v>1837501</v>
      </c>
      <c r="BD5" s="58" t="str">
        <f>INDEX(일별기온공급량!$H$1:$H$4443,MATCH(DATE(AZ$2,$A$1,$A5)+1,일별기온공급량!$A$2:$A$4443,0),1)</f>
        <v>금</v>
      </c>
      <c r="BE5" s="34">
        <f>INDEX(일별기온공급량!$E$1:$E$4443,MATCH(DATE(BE$2,$A$1,$A5)+1,일별기온공급량!$A$2:$A$4443,0),1)</f>
        <v>15</v>
      </c>
      <c r="BF5" s="35">
        <f>INDEX(일별기온공급량!$C$1:$C$4443,MATCH(DATE(BE$2,$A$1,$A5)+1,일별기온공급량!$A$2:$A$4443,0),1)</f>
        <v>26.7</v>
      </c>
      <c r="BG5" s="35">
        <f>INDEX(일별기온공급량!$B$1:$B$4443,MATCH(DATE(BE$2,$A$1,$A5)+1,일별기온공급량!$A$2:$A$4443,0),1)</f>
        <v>20.100000000000001</v>
      </c>
      <c r="BH5" s="37">
        <f>INDEX(일별기온공급량!$J$1:$J$4443,MATCH(DATE(BE$2,$A$1,$A5)+1,일별기온공급량!$A$2:$A$4443,0),1)</f>
        <v>1227690</v>
      </c>
      <c r="BI5" s="34"/>
      <c r="BJ5" s="35"/>
      <c r="BK5" s="35"/>
      <c r="BL5" s="38"/>
      <c r="BM5" s="34"/>
      <c r="BN5" s="35"/>
      <c r="BO5" s="35"/>
      <c r="BP5" s="37"/>
      <c r="BQ5" s="27"/>
      <c r="BR5" s="28"/>
      <c r="BS5" s="28"/>
      <c r="BT5" s="32"/>
    </row>
    <row r="6" spans="1:72">
      <c r="A6" s="33">
        <v>3</v>
      </c>
      <c r="B6" s="34">
        <f>INDEX(일별기온공급량!$E$1:$E$4443,MATCH(DATE(B$2,$A$1,$A6)+1,일별기온공급량!$A$2:$A$4443,0),1)</f>
        <v>15</v>
      </c>
      <c r="C6" s="35">
        <f>INDEX(일별기온공급량!$C$1:$C$4443,MATCH(DATE(B$2,$A$1,$A6)+1,일별기온공급량!$A$2:$A$4443,0),1)</f>
        <v>29.8</v>
      </c>
      <c r="D6" s="35">
        <f>INDEX(일별기온공급량!$B$1:$B$4443,MATCH(DATE(B$2,$A$1,$A6)+1,일별기온공급량!$A$2:$A$4443,0),1)</f>
        <v>22.5</v>
      </c>
      <c r="E6" s="36">
        <f>INDEX(일별기온공급량!$J$1:$J$4443,MATCH(DATE(B$2,$A$1,$A6)+1,일별기온공급량!$A$2:$A$4443,0),1)</f>
        <v>0</v>
      </c>
      <c r="F6" s="58" t="str">
        <f>INDEX(일별기온공급량!$H$1:$H$4443,MATCH(DATE(B$2,$A$1,$A6)+1,일별기온공급량!$A$2:$A$4443,0),1)</f>
        <v>월</v>
      </c>
      <c r="G6" s="34">
        <f>INDEX(일별기온공급량!$E$1:$E$4443,MATCH(DATE(G$2,$A$1,$A6)+1,일별기온공급량!$A$2:$A$4443,0),1)</f>
        <v>17.7</v>
      </c>
      <c r="H6" s="35">
        <f>INDEX(일별기온공급량!$C$1:$C$4443,MATCH(DATE(G$2,$A$1,$A6)+1,일별기온공급량!$A$2:$A$4443,0),1)</f>
        <v>23.1</v>
      </c>
      <c r="I6" s="35">
        <f>INDEX(일별기온공급량!$B$1:$B$4443,MATCH(DATE(G$2,$A$1,$A6)+1,일별기온공급량!$A$2:$A$4443,0),1)</f>
        <v>20.399999999999999</v>
      </c>
      <c r="J6" s="36">
        <f>INDEX(일별기온공급량!$J$1:$J$4443,MATCH(DATE(G$2,$A$1,$A6)+1,일별기온공급량!$A$2:$A$4443,0),1)</f>
        <v>1945388</v>
      </c>
      <c r="K6" s="58" t="str">
        <f>INDEX(일별기온공급량!$H$1:$H$4443,MATCH(DATE(G$2,$A$1,$A6)+1,일별기온공급량!$A$2:$A$4443,0),1)</f>
        <v>화</v>
      </c>
      <c r="L6" s="34">
        <f>INDEX(일별기온공급량!$E$1:$E$4443,MATCH(DATE(L$2,$A$1,$A6)+1,일별기온공급량!$A$2:$A$4443,0),1)</f>
        <v>19.600000000000001</v>
      </c>
      <c r="M6" s="35">
        <f>INDEX(일별기온공급량!$C$1:$C$4443,MATCH(DATE(L$2,$A$1,$A6)+1,일별기온공급량!$A$2:$A$4443,0),1)</f>
        <v>31</v>
      </c>
      <c r="N6" s="35">
        <f>INDEX(일별기온공급량!$B$1:$B$4443,MATCH(DATE(L$2,$A$1,$A6)+1,일별기온공급량!$A$2:$A$4443,0),1)</f>
        <v>24.6</v>
      </c>
      <c r="O6" s="36">
        <f>INDEX(일별기온공급량!$J$1:$J$4443,MATCH(DATE(L$2,$A$1,$A6)+1,일별기온공급량!$A$2:$A$4443,0),1)</f>
        <v>1960387</v>
      </c>
      <c r="P6" s="58" t="str">
        <f>INDEX(일별기온공급량!$H$1:$H$4443,MATCH(DATE(L$2,$A$1,$A6)+1,일별기온공급량!$A$2:$A$4443,0),1)</f>
        <v>수</v>
      </c>
      <c r="Q6" s="34">
        <f>INDEX(일별기온공급량!$E$1:$E$4443,MATCH(DATE(Q$2,$A$1,$A6)+1,일별기온공급량!$A$2:$A$4443,0),1)</f>
        <v>15.9</v>
      </c>
      <c r="R6" s="35">
        <f>INDEX(일별기온공급량!$C$1:$C$4443,MATCH(DATE(Q$2,$A$1,$A6)+1,일별기온공급량!$A$2:$A$4443,0),1)</f>
        <v>31.2</v>
      </c>
      <c r="S6" s="35">
        <f>INDEX(일별기온공급량!$B$1:$B$4443,MATCH(DATE(Q$2,$A$1,$A6)+1,일별기온공급량!$A$2:$A$4443,0),1)</f>
        <v>23.9</v>
      </c>
      <c r="T6" s="36">
        <f>INDEX(일별기온공급량!$J$1:$J$4443,MATCH(DATE(Q$2,$A$1,$A6)+1,일별기온공급량!$A$2:$A$4443,0),1)</f>
        <v>1861111</v>
      </c>
      <c r="U6" s="58" t="str">
        <f>INDEX(일별기온공급량!$H$1:$H$4443,MATCH(DATE(Q$2,$A$1,$A6)+1,일별기온공급량!$A$2:$A$4443,0),1)</f>
        <v>금</v>
      </c>
      <c r="V6" s="34">
        <f>INDEX(일별기온공급량!$E$1:$E$4443,MATCH(DATE(V$2,$A$1,$A6)+1,일별기온공급량!$A$2:$A$4443,0),1)</f>
        <v>16.2</v>
      </c>
      <c r="W6" s="35">
        <f>INDEX(일별기온공급량!$C$1:$C$4443,MATCH(DATE(V$2,$A$1,$A6)+1,일별기온공급량!$A$2:$A$4443,0),1)</f>
        <v>27.3</v>
      </c>
      <c r="X6" s="35">
        <f>INDEX(일별기온공급량!$B$1:$B$4443,MATCH(DATE(V$2,$A$1,$A6)+1,일별기온공급량!$A$2:$A$4443,0),1)</f>
        <v>20.7</v>
      </c>
      <c r="Y6" s="36">
        <f>INDEX(일별기온공급량!$J$1:$J$4443,MATCH(DATE(V$2,$A$1,$A6)+1,일별기온공급량!$A$2:$A$4443,0),1)</f>
        <v>1553214</v>
      </c>
      <c r="Z6" s="58" t="str">
        <f>INDEX(일별기온공급량!$H$1:$H$4443,MATCH(DATE(V$2,$A$1,$A6)+1,일별기온공급량!$A$2:$A$4443,0),1)</f>
        <v>토</v>
      </c>
      <c r="AA6" s="34">
        <f>INDEX(일별기온공급량!$E$1:$E$4443,MATCH(DATE(AA$2,$A$1,$A6)+1,일별기온공급량!$A$2:$A$4443,0),1)</f>
        <v>18.399999999999999</v>
      </c>
      <c r="AB6" s="35">
        <f>INDEX(일별기온공급량!$C$1:$C$4443,MATCH(DATE(AA$2,$A$1,$A6)+1,일별기온공급량!$A$2:$A$4443,0),1)</f>
        <v>32.1</v>
      </c>
      <c r="AC6" s="35">
        <f>INDEX(일별기온공급량!$B$1:$B$4443,MATCH(DATE(AA$2,$A$1,$A6)+1,일별기온공급량!$A$2:$A$4443,0),1)</f>
        <v>25.2</v>
      </c>
      <c r="AD6" s="36">
        <f>INDEX(일별기온공급량!$J$1:$J$4443,MATCH(DATE(AA$2,$A$1,$A6)+1,일별기온공급량!$A$2:$A$4443,0),1)</f>
        <v>1209921</v>
      </c>
      <c r="AE6" s="58" t="str">
        <f>INDEX(일별기온공급량!$H$1:$H$4443,MATCH(DATE(AA$2,$A$1,$A6)+1,일별기온공급량!$A$2:$A$4443,0),1)</f>
        <v>일</v>
      </c>
      <c r="AF6" s="34">
        <f>INDEX(일별기온공급량!$E$1:$E$4443,MATCH(DATE(AF$2,$A$1,$A6)+1,일별기온공급량!$A$2:$A$4443,0),1)</f>
        <v>16.7</v>
      </c>
      <c r="AG6" s="35">
        <f>INDEX(일별기온공급량!$C$1:$C$4443,MATCH(DATE(AF$2,$A$1,$A6)+1,일별기온공급량!$A$2:$A$4443,0),1)</f>
        <v>33</v>
      </c>
      <c r="AH6" s="35">
        <f>INDEX(일별기온공급량!$B$1:$B$4443,MATCH(DATE(AF$2,$A$1,$A6)+1,일별기온공급량!$A$2:$A$4443,0),1)</f>
        <v>25.4</v>
      </c>
      <c r="AI6" s="36">
        <f>INDEX(일별기온공급량!$J$1:$J$4443,MATCH(DATE(AF$2,$A$1,$A6)+1,일별기온공급량!$A$2:$A$4443,0),1)</f>
        <v>1871435</v>
      </c>
      <c r="AJ6" s="58" t="str">
        <f>INDEX(일별기온공급량!$H$1:$H$4443,MATCH(DATE(AF$2,$A$1,$A6)+1,일별기온공급량!$A$2:$A$4443,0),1)</f>
        <v>월</v>
      </c>
      <c r="AK6" s="34">
        <f>INDEX(일별기온공급량!$E$1:$E$4443,MATCH(DATE(AK$2,$A$1,$A6)+1,일별기온공급량!$A$2:$A$4443,0),1)</f>
        <v>17.2</v>
      </c>
      <c r="AL6" s="35">
        <f>INDEX(일별기온공급량!$C$1:$C$4443,MATCH(DATE(AK$2,$A$1,$A6)+1,일별기온공급량!$A$2:$A$4443,0),1)</f>
        <v>31.1</v>
      </c>
      <c r="AM6" s="35">
        <f>INDEX(일별기온공급량!$B$1:$B$4443,MATCH(DATE(AK$2,$A$1,$A6)+1,일별기온공급량!$A$2:$A$4443,0),1)</f>
        <v>24.1</v>
      </c>
      <c r="AN6" s="37">
        <f>INDEX(일별기온공급량!$J$1:$J$4443,MATCH(DATE(AK$2,$A$1,$A6)+1,일별기온공급량!$A$2:$A$4443,0),1)</f>
        <v>1806780</v>
      </c>
      <c r="AO6" s="58" t="str">
        <f>INDEX(일별기온공급량!$H$1:$H$4443,MATCH(DATE(AK$2,$A$1,$A6)+1,일별기온공급량!$A$2:$A$4443,0),1)</f>
        <v>수</v>
      </c>
      <c r="AP6" s="34">
        <f>INDEX(일별기온공급량!$E$1:$E$4443,MATCH(DATE(AP$2,$A$1,$A6)+1,일별기온공급량!$A$2:$A$4443,0),1)</f>
        <v>16.7</v>
      </c>
      <c r="AQ6" s="35">
        <f>INDEX(일별기온공급량!$C$1:$C$4443,MATCH(DATE(AP$2,$A$1,$A6)+1,일별기온공급량!$A$2:$A$4443,0),1)</f>
        <v>19.899999999999999</v>
      </c>
      <c r="AR6" s="35">
        <f>INDEX(일별기온공급량!$B$1:$B$4443,MATCH(DATE(AP$2,$A$1,$A6)+1,일별기온공급량!$A$2:$A$4443,0),1)</f>
        <v>18.7</v>
      </c>
      <c r="AS6" s="37">
        <f>INDEX(일별기온공급량!$J$1:$J$4443,MATCH(DATE(AP$2,$A$1,$A6)+1,일별기온공급량!$A$2:$A$4443,0),1)</f>
        <v>2035162</v>
      </c>
      <c r="AT6" s="58" t="str">
        <f>INDEX(일별기온공급량!$H$1:$H$4443,MATCH(DATE(AP$2,$A$1,$A6)+1,일별기온공급량!$A$2:$A$4443,0),1)</f>
        <v>목</v>
      </c>
      <c r="AU6" s="34">
        <f>INDEX(일별기온공급량!$E$1:$E$4443,MATCH(DATE(AU$2,$A$1,$A6)+1,일별기온공급량!$A$2:$A$4443,0),1)</f>
        <v>18.7</v>
      </c>
      <c r="AV6" s="35">
        <f>INDEX(일별기온공급량!$C$1:$C$4443,MATCH(DATE(AU$2,$A$1,$A6)+1,일별기온공급량!$A$2:$A$4443,0),1)</f>
        <v>30.4</v>
      </c>
      <c r="AW6" s="35">
        <f>INDEX(일별기온공급량!$B$1:$B$4443,MATCH(DATE(AU$2,$A$1,$A6)+1,일별기온공급량!$A$2:$A$4443,0),1)</f>
        <v>23.5</v>
      </c>
      <c r="AX6" s="37">
        <f>INDEX(일별기온공급량!$J$1:$J$4443,MATCH(DATE(AU$2,$A$1,$A6)+1,일별기온공급량!$A$2:$A$4443,0),1)</f>
        <v>1767209</v>
      </c>
      <c r="AY6" s="58" t="str">
        <f>INDEX(일별기온공급량!$H$1:$H$4443,MATCH(DATE(AU$2,$A$1,$A6)+1,일별기온공급량!$A$2:$A$4443,0),1)</f>
        <v>금</v>
      </c>
      <c r="AZ6" s="34">
        <f>INDEX(일별기온공급량!$E$1:$E$4443,MATCH(DATE(AZ$2,$A$1,$A6)+1,일별기온공급량!$A$2:$A$4443,0),1)</f>
        <v>16.399999999999999</v>
      </c>
      <c r="BA6" s="35">
        <f>INDEX(일별기온공급량!$C$1:$C$4443,MATCH(DATE(AZ$2,$A$1,$A6)+1,일별기온공급량!$A$2:$A$4443,0),1)</f>
        <v>29.4</v>
      </c>
      <c r="BB6" s="35">
        <f>INDEX(일별기온공급량!$B$1:$B$4443,MATCH(DATE(AZ$2,$A$1,$A6)+1,일별기온공급량!$A$2:$A$4443,0),1)</f>
        <v>23.1</v>
      </c>
      <c r="BC6" s="37">
        <f>INDEX(일별기온공급량!$J$1:$J$4443,MATCH(DATE(AZ$2,$A$1,$A6)+1,일별기온공급량!$A$2:$A$4443,0),1)</f>
        <v>1434642</v>
      </c>
      <c r="BD6" s="58" t="str">
        <f>INDEX(일별기온공급량!$H$1:$H$4443,MATCH(DATE(AZ$2,$A$1,$A6)+1,일별기온공급량!$A$2:$A$4443,0),1)</f>
        <v>토</v>
      </c>
      <c r="BE6" s="34">
        <f>INDEX(일별기온공급량!$E$1:$E$4443,MATCH(DATE(BE$2,$A$1,$A6)+1,일별기온공급량!$A$2:$A$4443,0),1)</f>
        <v>16.100000000000001</v>
      </c>
      <c r="BF6" s="35">
        <f>INDEX(일별기온공급량!$C$1:$C$4443,MATCH(DATE(BE$2,$A$1,$A6)+1,일별기온공급량!$A$2:$A$4443,0),1)</f>
        <v>25.4</v>
      </c>
      <c r="BG6" s="35">
        <f>INDEX(일별기온공급량!$B$1:$B$4443,MATCH(DATE(BE$2,$A$1,$A6)+1,일별기온공급량!$A$2:$A$4443,0),1)</f>
        <v>19.399999999999999</v>
      </c>
      <c r="BH6" s="37">
        <f>INDEX(일별기온공급량!$J$1:$J$4443,MATCH(DATE(BE$2,$A$1,$A6)+1,일별기온공급량!$A$2:$A$4443,0),1)</f>
        <v>1741643</v>
      </c>
      <c r="BI6" s="34"/>
      <c r="BJ6" s="35"/>
      <c r="BK6" s="35"/>
      <c r="BL6" s="38"/>
      <c r="BM6" s="34"/>
      <c r="BN6" s="35"/>
      <c r="BO6" s="35"/>
      <c r="BP6" s="37"/>
      <c r="BQ6" s="27"/>
      <c r="BR6" s="28"/>
      <c r="BS6" s="28"/>
      <c r="BT6" s="32"/>
    </row>
    <row r="7" spans="1:72">
      <c r="A7" s="33">
        <v>4</v>
      </c>
      <c r="B7" s="34">
        <f>INDEX(일별기온공급량!$E$1:$E$4443,MATCH(DATE(B$2,$A$1,$A7)+1,일별기온공급량!$A$2:$A$4443,0),1)</f>
        <v>17.3</v>
      </c>
      <c r="C7" s="35">
        <f>INDEX(일별기온공급량!$C$1:$C$4443,MATCH(DATE(B$2,$A$1,$A7)+1,일별기온공급량!$A$2:$A$4443,0),1)</f>
        <v>31.4</v>
      </c>
      <c r="D7" s="35">
        <f>INDEX(일별기온공급량!$B$1:$B$4443,MATCH(DATE(B$2,$A$1,$A7)+1,일별기온공급량!$A$2:$A$4443,0),1)</f>
        <v>24.8</v>
      </c>
      <c r="E7" s="36">
        <f>INDEX(일별기온공급량!$J$1:$J$4443,MATCH(DATE(B$2,$A$1,$A7)+1,일별기온공급량!$A$2:$A$4443,0),1)</f>
        <v>0</v>
      </c>
      <c r="F7" s="58" t="str">
        <f>INDEX(일별기온공급량!$H$1:$H$4443,MATCH(DATE(B$2,$A$1,$A7)+1,일별기온공급량!$A$2:$A$4443,0),1)</f>
        <v>화</v>
      </c>
      <c r="G7" s="34">
        <f>INDEX(일별기온공급량!$E$1:$E$4443,MATCH(DATE(G$2,$A$1,$A7)+1,일별기온공급량!$A$2:$A$4443,0),1)</f>
        <v>19</v>
      </c>
      <c r="H7" s="35">
        <f>INDEX(일별기온공급량!$C$1:$C$4443,MATCH(DATE(G$2,$A$1,$A7)+1,일별기온공급량!$A$2:$A$4443,0),1)</f>
        <v>23.3</v>
      </c>
      <c r="I7" s="35">
        <f>INDEX(일별기온공급량!$B$1:$B$4443,MATCH(DATE(G$2,$A$1,$A7)+1,일별기온공급량!$A$2:$A$4443,0),1)</f>
        <v>21</v>
      </c>
      <c r="J7" s="36">
        <f>INDEX(일별기온공급량!$J$1:$J$4443,MATCH(DATE(G$2,$A$1,$A7)+1,일별기온공급량!$A$2:$A$4443,0),1)</f>
        <v>1821627</v>
      </c>
      <c r="K7" s="58" t="str">
        <f>INDEX(일별기온공급량!$H$1:$H$4443,MATCH(DATE(G$2,$A$1,$A7)+1,일별기온공급량!$A$2:$A$4443,0),1)</f>
        <v>수</v>
      </c>
      <c r="L7" s="34">
        <f>INDEX(일별기온공급량!$E$1:$E$4443,MATCH(DATE(L$2,$A$1,$A7)+1,일별기온공급량!$A$2:$A$4443,0),1)</f>
        <v>15.5</v>
      </c>
      <c r="M7" s="35">
        <f>INDEX(일별기온공급량!$C$1:$C$4443,MATCH(DATE(L$2,$A$1,$A7)+1,일별기온공급량!$A$2:$A$4443,0),1)</f>
        <v>32.1</v>
      </c>
      <c r="N7" s="35">
        <f>INDEX(일별기온공급량!$B$1:$B$4443,MATCH(DATE(L$2,$A$1,$A7)+1,일별기온공급량!$A$2:$A$4443,0),1)</f>
        <v>24.2</v>
      </c>
      <c r="O7" s="36">
        <f>INDEX(일별기온공급량!$J$1:$J$4443,MATCH(DATE(L$2,$A$1,$A7)+1,일별기온공급량!$A$2:$A$4443,0),1)</f>
        <v>1951568</v>
      </c>
      <c r="P7" s="58" t="str">
        <f>INDEX(일별기온공급량!$H$1:$H$4443,MATCH(DATE(L$2,$A$1,$A7)+1,일별기온공급량!$A$2:$A$4443,0),1)</f>
        <v>목</v>
      </c>
      <c r="Q7" s="34">
        <f>INDEX(일별기온공급량!$E$1:$E$4443,MATCH(DATE(Q$2,$A$1,$A7)+1,일별기온공급량!$A$2:$A$4443,0),1)</f>
        <v>17.399999999999999</v>
      </c>
      <c r="R7" s="35">
        <f>INDEX(일별기온공급량!$C$1:$C$4443,MATCH(DATE(Q$2,$A$1,$A7)+1,일별기온공급량!$A$2:$A$4443,0),1)</f>
        <v>23</v>
      </c>
      <c r="S7" s="35">
        <f>INDEX(일별기온공급량!$B$1:$B$4443,MATCH(DATE(Q$2,$A$1,$A7)+1,일별기온공급량!$A$2:$A$4443,0),1)</f>
        <v>20.5</v>
      </c>
      <c r="T7" s="36">
        <f>INDEX(일별기온공급량!$J$1:$J$4443,MATCH(DATE(Q$2,$A$1,$A7)+1,일별기온공급량!$A$2:$A$4443,0),1)</f>
        <v>1618553</v>
      </c>
      <c r="U7" s="58" t="str">
        <f>INDEX(일별기온공급량!$H$1:$H$4443,MATCH(DATE(Q$2,$A$1,$A7)+1,일별기온공급량!$A$2:$A$4443,0),1)</f>
        <v>토</v>
      </c>
      <c r="V7" s="34">
        <f>INDEX(일별기온공급량!$E$1:$E$4443,MATCH(DATE(V$2,$A$1,$A7)+1,일별기온공급량!$A$2:$A$4443,0),1)</f>
        <v>12.2</v>
      </c>
      <c r="W7" s="35">
        <f>INDEX(일별기온공급량!$C$1:$C$4443,MATCH(DATE(V$2,$A$1,$A7)+1,일별기온공급량!$A$2:$A$4443,0),1)</f>
        <v>29.1</v>
      </c>
      <c r="X7" s="35">
        <f>INDEX(일별기온공급량!$B$1:$B$4443,MATCH(DATE(V$2,$A$1,$A7)+1,일별기온공급량!$A$2:$A$4443,0),1)</f>
        <v>20.7</v>
      </c>
      <c r="Y7" s="36">
        <f>INDEX(일별기온공급량!$J$1:$J$4443,MATCH(DATE(V$2,$A$1,$A7)+1,일별기온공급량!$A$2:$A$4443,0),1)</f>
        <v>1290684</v>
      </c>
      <c r="Z7" s="58" t="str">
        <f>INDEX(일별기온공급량!$H$1:$H$4443,MATCH(DATE(V$2,$A$1,$A7)+1,일별기온공급량!$A$2:$A$4443,0),1)</f>
        <v>일</v>
      </c>
      <c r="AA7" s="34">
        <f>INDEX(일별기온공급량!$E$1:$E$4443,MATCH(DATE(AA$2,$A$1,$A7)+1,일별기온공급량!$A$2:$A$4443,0),1)</f>
        <v>19.2</v>
      </c>
      <c r="AB7" s="35">
        <f>INDEX(일별기온공급량!$C$1:$C$4443,MATCH(DATE(AA$2,$A$1,$A7)+1,일별기온공급량!$A$2:$A$4443,0),1)</f>
        <v>30.8</v>
      </c>
      <c r="AC7" s="35">
        <f>INDEX(일별기온공급량!$B$1:$B$4443,MATCH(DATE(AA$2,$A$1,$A7)+1,일별기온공급량!$A$2:$A$4443,0),1)</f>
        <v>25.3</v>
      </c>
      <c r="AD7" s="36">
        <f>INDEX(일별기온공급량!$J$1:$J$4443,MATCH(DATE(AA$2,$A$1,$A7)+1,일별기온공급량!$A$2:$A$4443,0),1)</f>
        <v>1728901</v>
      </c>
      <c r="AE7" s="58" t="str">
        <f>INDEX(일별기온공급량!$H$1:$H$4443,MATCH(DATE(AA$2,$A$1,$A7)+1,일별기온공급량!$A$2:$A$4443,0),1)</f>
        <v>월</v>
      </c>
      <c r="AF7" s="34">
        <f>INDEX(일별기온공급량!$E$1:$E$4443,MATCH(DATE(AF$2,$A$1,$A7)+1,일별기온공급량!$A$2:$A$4443,0),1)</f>
        <v>19.100000000000001</v>
      </c>
      <c r="AG7" s="35">
        <f>INDEX(일별기온공급량!$C$1:$C$4443,MATCH(DATE(AF$2,$A$1,$A7)+1,일별기온공급량!$A$2:$A$4443,0),1)</f>
        <v>34.299999999999997</v>
      </c>
      <c r="AH7" s="35">
        <f>INDEX(일별기온공급량!$B$1:$B$4443,MATCH(DATE(AF$2,$A$1,$A7)+1,일별기온공급량!$A$2:$A$4443,0),1)</f>
        <v>27.1</v>
      </c>
      <c r="AI7" s="36">
        <f>INDEX(일별기온공급량!$J$1:$J$4443,MATCH(DATE(AF$2,$A$1,$A7)+1,일별기온공급량!$A$2:$A$4443,0),1)</f>
        <v>1969985</v>
      </c>
      <c r="AJ7" s="58" t="str">
        <f>INDEX(일별기온공급량!$H$1:$H$4443,MATCH(DATE(AF$2,$A$1,$A7)+1,일별기온공급량!$A$2:$A$4443,0),1)</f>
        <v>화</v>
      </c>
      <c r="AK7" s="34">
        <f>INDEX(일별기온공급량!$E$1:$E$4443,MATCH(DATE(AK$2,$A$1,$A7)+1,일별기온공급량!$A$2:$A$4443,0),1)</f>
        <v>19.600000000000001</v>
      </c>
      <c r="AL7" s="35">
        <f>INDEX(일별기온공급량!$C$1:$C$4443,MATCH(DATE(AK$2,$A$1,$A7)+1,일별기온공급량!$A$2:$A$4443,0),1)</f>
        <v>35.299999999999997</v>
      </c>
      <c r="AM7" s="35">
        <f>INDEX(일별기온공급량!$B$1:$B$4443,MATCH(DATE(AK$2,$A$1,$A7)+1,일별기온공급량!$A$2:$A$4443,0),1)</f>
        <v>27.7</v>
      </c>
      <c r="AN7" s="37">
        <f>INDEX(일별기온공급량!$J$1:$J$4443,MATCH(DATE(AK$2,$A$1,$A7)+1,일별기온공급량!$A$2:$A$4443,0),1)</f>
        <v>1806877</v>
      </c>
      <c r="AO7" s="58" t="str">
        <f>INDEX(일별기온공급량!$H$1:$H$4443,MATCH(DATE(AK$2,$A$1,$A7)+1,일별기온공급량!$A$2:$A$4443,0),1)</f>
        <v>목</v>
      </c>
      <c r="AP7" s="34">
        <f>INDEX(일별기온공급량!$E$1:$E$4443,MATCH(DATE(AP$2,$A$1,$A7)+1,일별기온공급량!$A$2:$A$4443,0),1)</f>
        <v>17.100000000000001</v>
      </c>
      <c r="AQ7" s="35">
        <f>INDEX(일별기온공급량!$C$1:$C$4443,MATCH(DATE(AP$2,$A$1,$A7)+1,일별기온공급량!$A$2:$A$4443,0),1)</f>
        <v>27</v>
      </c>
      <c r="AR7" s="35">
        <f>INDEX(일별기온공급량!$B$1:$B$4443,MATCH(DATE(AP$2,$A$1,$A7)+1,일별기온공급량!$A$2:$A$4443,0),1)</f>
        <v>21.3</v>
      </c>
      <c r="AS7" s="37">
        <f>INDEX(일별기온공급량!$J$1:$J$4443,MATCH(DATE(AP$2,$A$1,$A7)+1,일별기온공급량!$A$2:$A$4443,0),1)</f>
        <v>1915720</v>
      </c>
      <c r="AT7" s="58" t="str">
        <f>INDEX(일별기온공급량!$H$1:$H$4443,MATCH(DATE(AP$2,$A$1,$A7)+1,일별기온공급량!$A$2:$A$4443,0),1)</f>
        <v>금</v>
      </c>
      <c r="AU7" s="34">
        <f>INDEX(일별기온공급량!$E$1:$E$4443,MATCH(DATE(AU$2,$A$1,$A7)+1,일별기온공급량!$A$2:$A$4443,0),1)</f>
        <v>17.899999999999999</v>
      </c>
      <c r="AV7" s="35">
        <f>INDEX(일별기온공급량!$C$1:$C$4443,MATCH(DATE(AU$2,$A$1,$A7)+1,일별기온공급량!$A$2:$A$4443,0),1)</f>
        <v>28.8</v>
      </c>
      <c r="AW7" s="35">
        <f>INDEX(일별기온공급량!$B$1:$B$4443,MATCH(DATE(AU$2,$A$1,$A7)+1,일별기온공급량!$A$2:$A$4443,0),1)</f>
        <v>22.1</v>
      </c>
      <c r="AX7" s="37">
        <f>INDEX(일별기온공급량!$J$1:$J$4443,MATCH(DATE(AU$2,$A$1,$A7)+1,일별기온공급량!$A$2:$A$4443,0),1)</f>
        <v>1367394</v>
      </c>
      <c r="AY7" s="58" t="str">
        <f>INDEX(일별기온공급량!$H$1:$H$4443,MATCH(DATE(AU$2,$A$1,$A7)+1,일별기온공급량!$A$2:$A$4443,0),1)</f>
        <v>토</v>
      </c>
      <c r="AZ7" s="34">
        <f>INDEX(일별기온공급량!$E$1:$E$4443,MATCH(DATE(AZ$2,$A$1,$A7)+1,일별기온공급량!$A$2:$A$4443,0),1)</f>
        <v>17.5</v>
      </c>
      <c r="BA7" s="35">
        <f>INDEX(일별기온공급량!$C$1:$C$4443,MATCH(DATE(AZ$2,$A$1,$A7)+1,일별기온공급량!$A$2:$A$4443,0),1)</f>
        <v>29.9</v>
      </c>
      <c r="BB7" s="35">
        <f>INDEX(일별기온공급량!$B$1:$B$4443,MATCH(DATE(AZ$2,$A$1,$A7)+1,일별기온공급량!$A$2:$A$4443,0),1)</f>
        <v>23.9</v>
      </c>
      <c r="BC7" s="37">
        <f>INDEX(일별기온공급량!$J$1:$J$4443,MATCH(DATE(AZ$2,$A$1,$A7)+1,일별기온공급량!$A$2:$A$4443,0),1)</f>
        <v>1264695</v>
      </c>
      <c r="BD7" s="58" t="str">
        <f>INDEX(일별기온공급량!$H$1:$H$4443,MATCH(DATE(AZ$2,$A$1,$A7)+1,일별기온공급량!$A$2:$A$4443,0),1)</f>
        <v>일</v>
      </c>
      <c r="BE7" s="34">
        <f>INDEX(일별기온공급량!$E$1:$E$4443,MATCH(DATE(BE$2,$A$1,$A7)+1,일별기온공급량!$A$2:$A$4443,0),1)</f>
        <v>13.1</v>
      </c>
      <c r="BF7" s="35">
        <f>INDEX(일별기온공급량!$C$1:$C$4443,MATCH(DATE(BE$2,$A$1,$A7)+1,일별기온공급량!$A$2:$A$4443,0),1)</f>
        <v>26.3</v>
      </c>
      <c r="BG7" s="35">
        <f>INDEX(일별기온공급량!$B$1:$B$4443,MATCH(DATE(BE$2,$A$1,$A7)+1,일별기온공급량!$A$2:$A$4443,0),1)</f>
        <v>19.8</v>
      </c>
      <c r="BH7" s="37">
        <f>INDEX(일별기온공급량!$J$1:$J$4443,MATCH(DATE(BE$2,$A$1,$A7)+1,일별기온공급량!$A$2:$A$4443,0),1)</f>
        <v>1851365</v>
      </c>
      <c r="BI7" s="34"/>
      <c r="BJ7" s="35"/>
      <c r="BK7" s="35"/>
      <c r="BL7" s="38"/>
      <c r="BM7" s="34"/>
      <c r="BN7" s="35"/>
      <c r="BO7" s="35"/>
      <c r="BP7" s="37"/>
      <c r="BQ7" s="27"/>
      <c r="BR7" s="28"/>
      <c r="BS7" s="28"/>
      <c r="BT7" s="32"/>
    </row>
    <row r="8" spans="1:72">
      <c r="A8" s="33">
        <v>5</v>
      </c>
      <c r="B8" s="34">
        <f>INDEX(일별기온공급량!$E$1:$E$4443,MATCH(DATE(B$2,$A$1,$A8)+1,일별기온공급량!$A$2:$A$4443,0),1)</f>
        <v>19.100000000000001</v>
      </c>
      <c r="C8" s="35">
        <f>INDEX(일별기온공급량!$C$1:$C$4443,MATCH(DATE(B$2,$A$1,$A8)+1,일별기온공급량!$A$2:$A$4443,0),1)</f>
        <v>32.200000000000003</v>
      </c>
      <c r="D8" s="35">
        <f>INDEX(일별기온공급량!$B$1:$B$4443,MATCH(DATE(B$2,$A$1,$A8)+1,일별기온공급량!$A$2:$A$4443,0),1)</f>
        <v>25.6</v>
      </c>
      <c r="E8" s="36">
        <f>INDEX(일별기온공급량!$J$1:$J$4443,MATCH(DATE(B$2,$A$1,$A8)+1,일별기온공급량!$A$2:$A$4443,0),1)</f>
        <v>0</v>
      </c>
      <c r="F8" s="58" t="str">
        <f>INDEX(일별기온공급량!$H$1:$H$4443,MATCH(DATE(B$2,$A$1,$A8)+1,일별기온공급량!$A$2:$A$4443,0),1)</f>
        <v>수</v>
      </c>
      <c r="G8" s="34">
        <f>INDEX(일별기온공급량!$E$1:$E$4443,MATCH(DATE(G$2,$A$1,$A8)+1,일별기온공급량!$A$2:$A$4443,0),1)</f>
        <v>18.7</v>
      </c>
      <c r="H8" s="35">
        <f>INDEX(일별기온공급량!$C$1:$C$4443,MATCH(DATE(G$2,$A$1,$A8)+1,일별기온공급량!$A$2:$A$4443,0),1)</f>
        <v>22</v>
      </c>
      <c r="I8" s="35">
        <f>INDEX(일별기온공급량!$B$1:$B$4443,MATCH(DATE(G$2,$A$1,$A8)+1,일별기온공급량!$A$2:$A$4443,0),1)</f>
        <v>20</v>
      </c>
      <c r="J8" s="36">
        <f>INDEX(일별기온공급량!$J$1:$J$4443,MATCH(DATE(G$2,$A$1,$A8)+1,일별기온공급량!$A$2:$A$4443,0),1)</f>
        <v>1912960</v>
      </c>
      <c r="K8" s="58" t="str">
        <f>INDEX(일별기온공급량!$H$1:$H$4443,MATCH(DATE(G$2,$A$1,$A8)+1,일별기온공급량!$A$2:$A$4443,0),1)</f>
        <v>목</v>
      </c>
      <c r="L8" s="34">
        <f>INDEX(일별기온공급량!$E$1:$E$4443,MATCH(DATE(L$2,$A$1,$A8)+1,일별기온공급량!$A$2:$A$4443,0),1)</f>
        <v>13.9</v>
      </c>
      <c r="M8" s="35">
        <f>INDEX(일별기온공급량!$C$1:$C$4443,MATCH(DATE(L$2,$A$1,$A8)+1,일별기온공급량!$A$2:$A$4443,0),1)</f>
        <v>23.1</v>
      </c>
      <c r="N8" s="35">
        <f>INDEX(일별기온공급량!$B$1:$B$4443,MATCH(DATE(L$2,$A$1,$A8)+1,일별기온공급량!$A$2:$A$4443,0),1)</f>
        <v>17.5</v>
      </c>
      <c r="O8" s="36">
        <f>INDEX(일별기온공급량!$J$1:$J$4443,MATCH(DATE(L$2,$A$1,$A8)+1,일별기온공급량!$A$2:$A$4443,0),1)</f>
        <v>1948095</v>
      </c>
      <c r="P8" s="58" t="str">
        <f>INDEX(일별기온공급량!$H$1:$H$4443,MATCH(DATE(L$2,$A$1,$A8)+1,일별기온공급량!$A$2:$A$4443,0),1)</f>
        <v>금</v>
      </c>
      <c r="Q8" s="34">
        <f>INDEX(일별기온공급량!$E$1:$E$4443,MATCH(DATE(Q$2,$A$1,$A8)+1,일별기온공급량!$A$2:$A$4443,0),1)</f>
        <v>16.8</v>
      </c>
      <c r="R8" s="35">
        <f>INDEX(일별기온공급량!$C$1:$C$4443,MATCH(DATE(Q$2,$A$1,$A8)+1,일별기온공급량!$A$2:$A$4443,0),1)</f>
        <v>25.6</v>
      </c>
      <c r="S8" s="35">
        <f>INDEX(일별기온공급량!$B$1:$B$4443,MATCH(DATE(Q$2,$A$1,$A8)+1,일별기온공급량!$A$2:$A$4443,0),1)</f>
        <v>20.8</v>
      </c>
      <c r="T8" s="36">
        <f>INDEX(일별기온공급량!$J$1:$J$4443,MATCH(DATE(Q$2,$A$1,$A8)+1,일별기온공급량!$A$2:$A$4443,0),1)</f>
        <v>1279200</v>
      </c>
      <c r="U8" s="58" t="str">
        <f>INDEX(일별기온공급량!$H$1:$H$4443,MATCH(DATE(Q$2,$A$1,$A8)+1,일별기온공급량!$A$2:$A$4443,0),1)</f>
        <v>일</v>
      </c>
      <c r="V8" s="34">
        <f>INDEX(일별기온공급량!$E$1:$E$4443,MATCH(DATE(V$2,$A$1,$A8)+1,일별기온공급량!$A$2:$A$4443,0),1)</f>
        <v>13.4</v>
      </c>
      <c r="W8" s="35">
        <f>INDEX(일별기온공급량!$C$1:$C$4443,MATCH(DATE(V$2,$A$1,$A8)+1,일별기온공급량!$A$2:$A$4443,0),1)</f>
        <v>26.8</v>
      </c>
      <c r="X8" s="35">
        <f>INDEX(일별기온공급량!$B$1:$B$4443,MATCH(DATE(V$2,$A$1,$A8)+1,일별기온공급량!$A$2:$A$4443,0),1)</f>
        <v>19.600000000000001</v>
      </c>
      <c r="Y8" s="36">
        <f>INDEX(일별기온공급량!$J$1:$J$4443,MATCH(DATE(V$2,$A$1,$A8)+1,일별기온공급량!$A$2:$A$4443,0),1)</f>
        <v>1750738</v>
      </c>
      <c r="Z8" s="58" t="str">
        <f>INDEX(일별기온공급량!$H$1:$H$4443,MATCH(DATE(V$2,$A$1,$A8)+1,일별기온공급량!$A$2:$A$4443,0),1)</f>
        <v>월</v>
      </c>
      <c r="AA8" s="34">
        <f>INDEX(일별기온공급량!$E$1:$E$4443,MATCH(DATE(AA$2,$A$1,$A8)+1,일별기온공급량!$A$2:$A$4443,0),1)</f>
        <v>20.399999999999999</v>
      </c>
      <c r="AB8" s="35">
        <f>INDEX(일별기온공급량!$C$1:$C$4443,MATCH(DATE(AA$2,$A$1,$A8)+1,일별기온공급량!$A$2:$A$4443,0),1)</f>
        <v>26</v>
      </c>
      <c r="AC8" s="35">
        <f>INDEX(일별기온공급량!$B$1:$B$4443,MATCH(DATE(AA$2,$A$1,$A8)+1,일별기온공급량!$A$2:$A$4443,0),1)</f>
        <v>22.6</v>
      </c>
      <c r="AD8" s="36">
        <f>INDEX(일별기온공급량!$J$1:$J$4443,MATCH(DATE(AA$2,$A$1,$A8)+1,일별기온공급량!$A$2:$A$4443,0),1)</f>
        <v>1842214</v>
      </c>
      <c r="AE8" s="58" t="str">
        <f>INDEX(일별기온공급량!$H$1:$H$4443,MATCH(DATE(AA$2,$A$1,$A8)+1,일별기온공급량!$A$2:$A$4443,0),1)</f>
        <v>화</v>
      </c>
      <c r="AF8" s="34">
        <f>INDEX(일별기온공급량!$E$1:$E$4443,MATCH(DATE(AF$2,$A$1,$A8)+1,일별기온공급량!$A$2:$A$4443,0),1)</f>
        <v>20.9</v>
      </c>
      <c r="AG8" s="35">
        <f>INDEX(일별기온공급량!$C$1:$C$4443,MATCH(DATE(AF$2,$A$1,$A8)+1,일별기온공급량!$A$2:$A$4443,0),1)</f>
        <v>35.700000000000003</v>
      </c>
      <c r="AH8" s="35">
        <f>INDEX(일별기온공급량!$B$1:$B$4443,MATCH(DATE(AF$2,$A$1,$A8)+1,일별기온공급량!$A$2:$A$4443,0),1)</f>
        <v>27.4</v>
      </c>
      <c r="AI8" s="36">
        <f>INDEX(일별기온공급량!$J$1:$J$4443,MATCH(DATE(AF$2,$A$1,$A8)+1,일별기온공급량!$A$2:$A$4443,0),1)</f>
        <v>1940931</v>
      </c>
      <c r="AJ8" s="58" t="str">
        <f>INDEX(일별기온공급량!$H$1:$H$4443,MATCH(DATE(AF$2,$A$1,$A8)+1,일별기온공급량!$A$2:$A$4443,0),1)</f>
        <v>수</v>
      </c>
      <c r="AK8" s="34">
        <f>INDEX(일별기온공급량!$E$1:$E$4443,MATCH(DATE(AK$2,$A$1,$A8)+1,일별기온공급량!$A$2:$A$4443,0),1)</f>
        <v>19.8</v>
      </c>
      <c r="AL8" s="35">
        <f>INDEX(일별기온공급량!$C$1:$C$4443,MATCH(DATE(AK$2,$A$1,$A8)+1,일별기온공급량!$A$2:$A$4443,0),1)</f>
        <v>34.6</v>
      </c>
      <c r="AM8" s="35">
        <f>INDEX(일별기온공급량!$B$1:$B$4443,MATCH(DATE(AK$2,$A$1,$A8)+1,일별기온공급량!$A$2:$A$4443,0),1)</f>
        <v>25.9</v>
      </c>
      <c r="AN8" s="37">
        <f>INDEX(일별기온공급량!$J$1:$J$4443,MATCH(DATE(AK$2,$A$1,$A8)+1,일별기온공급량!$A$2:$A$4443,0),1)</f>
        <v>1730019</v>
      </c>
      <c r="AO8" s="58" t="str">
        <f>INDEX(일별기온공급량!$H$1:$H$4443,MATCH(DATE(AK$2,$A$1,$A8)+1,일별기온공급량!$A$2:$A$4443,0),1)</f>
        <v>금</v>
      </c>
      <c r="AP8" s="34">
        <f>INDEX(일별기온공급량!$E$1:$E$4443,MATCH(DATE(AP$2,$A$1,$A8)+1,일별기온공급량!$A$2:$A$4443,0),1)</f>
        <v>13.7</v>
      </c>
      <c r="AQ8" s="35">
        <f>INDEX(일별기온공급량!$C$1:$C$4443,MATCH(DATE(AP$2,$A$1,$A8)+1,일별기온공급량!$A$2:$A$4443,0),1)</f>
        <v>30.4</v>
      </c>
      <c r="AR8" s="35">
        <f>INDEX(일별기온공급량!$B$1:$B$4443,MATCH(DATE(AP$2,$A$1,$A8)+1,일별기온공급량!$A$2:$A$4443,0),1)</f>
        <v>23.1</v>
      </c>
      <c r="AS8" s="37">
        <f>INDEX(일별기온공급량!$J$1:$J$4443,MATCH(DATE(AP$2,$A$1,$A8)+1,일별기온공급량!$A$2:$A$4443,0),1)</f>
        <v>1574521</v>
      </c>
      <c r="AT8" s="58" t="str">
        <f>INDEX(일별기온공급량!$H$1:$H$4443,MATCH(DATE(AP$2,$A$1,$A8)+1,일별기온공급량!$A$2:$A$4443,0),1)</f>
        <v>토</v>
      </c>
      <c r="AU8" s="34">
        <f>INDEX(일별기온공급량!$E$1:$E$4443,MATCH(DATE(AU$2,$A$1,$A8)+1,일별기온공급량!$A$2:$A$4443,0),1)</f>
        <v>17</v>
      </c>
      <c r="AV8" s="35">
        <f>INDEX(일별기온공급량!$C$1:$C$4443,MATCH(DATE(AU$2,$A$1,$A8)+1,일별기온공급량!$A$2:$A$4443,0),1)</f>
        <v>19.3</v>
      </c>
      <c r="AW8" s="35">
        <f>INDEX(일별기온공급량!$B$1:$B$4443,MATCH(DATE(AU$2,$A$1,$A8)+1,일별기온공급량!$A$2:$A$4443,0),1)</f>
        <v>18</v>
      </c>
      <c r="AX8" s="37">
        <f>INDEX(일별기온공급량!$J$1:$J$4443,MATCH(DATE(AU$2,$A$1,$A8)+1,일별기온공급량!$A$2:$A$4443,0),1)</f>
        <v>1204740</v>
      </c>
      <c r="AY8" s="58" t="str">
        <f>INDEX(일별기온공급량!$H$1:$H$4443,MATCH(DATE(AU$2,$A$1,$A8)+1,일별기온공급량!$A$2:$A$4443,0),1)</f>
        <v>일</v>
      </c>
      <c r="AZ8" s="34">
        <f>INDEX(일별기온공급량!$E$1:$E$4443,MATCH(DATE(AZ$2,$A$1,$A8)+1,일별기온공급량!$A$2:$A$4443,0),1)</f>
        <v>17.7</v>
      </c>
      <c r="BA8" s="35">
        <f>INDEX(일별기온공급량!$C$1:$C$4443,MATCH(DATE(AZ$2,$A$1,$A8)+1,일별기온공급량!$A$2:$A$4443,0),1)</f>
        <v>28.7</v>
      </c>
      <c r="BB8" s="35">
        <f>INDEX(일별기온공급량!$B$1:$B$4443,MATCH(DATE(AZ$2,$A$1,$A8)+1,일별기온공급량!$A$2:$A$4443,0),1)</f>
        <v>23.8</v>
      </c>
      <c r="BC8" s="37">
        <f>INDEX(일별기온공급량!$J$1:$J$4443,MATCH(DATE(AZ$2,$A$1,$A8)+1,일별기온공급량!$A$2:$A$4443,0),1)</f>
        <v>1584963</v>
      </c>
      <c r="BD8" s="58" t="str">
        <f>INDEX(일별기온공급량!$H$1:$H$4443,MATCH(DATE(AZ$2,$A$1,$A8)+1,일별기온공급량!$A$2:$A$4443,0),1)</f>
        <v>월</v>
      </c>
      <c r="BE8" s="34">
        <f>INDEX(일별기온공급량!$E$1:$E$4443,MATCH(DATE(BE$2,$A$1,$A8)+1,일별기온공급량!$A$2:$A$4443,0),1)</f>
        <v>12.5</v>
      </c>
      <c r="BF8" s="35">
        <f>INDEX(일별기온공급량!$C$1:$C$4443,MATCH(DATE(BE$2,$A$1,$A8)+1,일별기온공급량!$A$2:$A$4443,0),1)</f>
        <v>28.9</v>
      </c>
      <c r="BG8" s="35">
        <f>INDEX(일별기온공급량!$B$1:$B$4443,MATCH(DATE(BE$2,$A$1,$A8)+1,일별기온공급량!$A$2:$A$4443,0),1)</f>
        <v>21.4</v>
      </c>
      <c r="BH8" s="37">
        <f>INDEX(일별기온공급량!$J$1:$J$4443,MATCH(DATE(BE$2,$A$1,$A8)+1,일별기온공급량!$A$2:$A$4443,0),1)</f>
        <v>1851510</v>
      </c>
      <c r="BI8" s="34"/>
      <c r="BJ8" s="35"/>
      <c r="BK8" s="35"/>
      <c r="BL8" s="38"/>
      <c r="BM8" s="34"/>
      <c r="BN8" s="35"/>
      <c r="BO8" s="35"/>
      <c r="BP8" s="37"/>
      <c r="BQ8" s="27"/>
      <c r="BR8" s="28"/>
      <c r="BS8" s="28"/>
      <c r="BT8" s="32"/>
    </row>
    <row r="9" spans="1:72">
      <c r="A9" s="33">
        <v>6</v>
      </c>
      <c r="B9" s="34">
        <f>INDEX(일별기온공급량!$E$1:$E$4443,MATCH(DATE(B$2,$A$1,$A9)+1,일별기온공급량!$A$2:$A$4443,0),1)</f>
        <v>17.600000000000001</v>
      </c>
      <c r="C9" s="35">
        <f>INDEX(일별기온공급량!$C$1:$C$4443,MATCH(DATE(B$2,$A$1,$A9)+1,일별기온공급량!$A$2:$A$4443,0),1)</f>
        <v>31.6</v>
      </c>
      <c r="D9" s="35">
        <f>INDEX(일별기온공급량!$B$1:$B$4443,MATCH(DATE(B$2,$A$1,$A9)+1,일별기온공급량!$A$2:$A$4443,0),1)</f>
        <v>22.5</v>
      </c>
      <c r="E9" s="36">
        <f>INDEX(일별기온공급량!$J$1:$J$4443,MATCH(DATE(B$2,$A$1,$A9)+1,일별기온공급량!$A$2:$A$4443,0),1)</f>
        <v>0</v>
      </c>
      <c r="F9" s="58" t="str">
        <f>INDEX(일별기온공급량!$H$1:$H$4443,MATCH(DATE(B$2,$A$1,$A9)+1,일별기온공급량!$A$2:$A$4443,0),1)</f>
        <v>목</v>
      </c>
      <c r="G9" s="34">
        <f>INDEX(일별기온공급량!$E$1:$E$4443,MATCH(DATE(G$2,$A$1,$A9)+1,일별기온공급량!$A$2:$A$4443,0),1)</f>
        <v>17.899999999999999</v>
      </c>
      <c r="H9" s="35">
        <f>INDEX(일별기온공급량!$C$1:$C$4443,MATCH(DATE(G$2,$A$1,$A9)+1,일별기온공급량!$A$2:$A$4443,0),1)</f>
        <v>27.5</v>
      </c>
      <c r="I9" s="35">
        <f>INDEX(일별기온공급량!$B$1:$B$4443,MATCH(DATE(G$2,$A$1,$A9)+1,일별기온공급량!$A$2:$A$4443,0),1)</f>
        <v>22.1</v>
      </c>
      <c r="J9" s="36">
        <f>INDEX(일별기온공급량!$J$1:$J$4443,MATCH(DATE(G$2,$A$1,$A9)+1,일별기온공급량!$A$2:$A$4443,0),1)</f>
        <v>1789002</v>
      </c>
      <c r="K9" s="58" t="str">
        <f>INDEX(일별기온공급량!$H$1:$H$4443,MATCH(DATE(G$2,$A$1,$A9)+1,일별기온공급량!$A$2:$A$4443,0),1)</f>
        <v>금</v>
      </c>
      <c r="L9" s="34">
        <f>INDEX(일별기온공급량!$E$1:$E$4443,MATCH(DATE(L$2,$A$1,$A9)+1,일별기온공급량!$A$2:$A$4443,0),1)</f>
        <v>12.9</v>
      </c>
      <c r="M9" s="35">
        <f>INDEX(일별기온공급량!$C$1:$C$4443,MATCH(DATE(L$2,$A$1,$A9)+1,일별기온공급량!$A$2:$A$4443,0),1)</f>
        <v>28.2</v>
      </c>
      <c r="N9" s="35">
        <f>INDEX(일별기온공급량!$B$1:$B$4443,MATCH(DATE(L$2,$A$1,$A9)+1,일별기온공급량!$A$2:$A$4443,0),1)</f>
        <v>20</v>
      </c>
      <c r="O9" s="36">
        <f>INDEX(일별기온공급량!$J$1:$J$4443,MATCH(DATE(L$2,$A$1,$A9)+1,일별기온공급량!$A$2:$A$4443,0),1)</f>
        <v>1673776</v>
      </c>
      <c r="P9" s="58" t="str">
        <f>INDEX(일별기온공급량!$H$1:$H$4443,MATCH(DATE(L$2,$A$1,$A9)+1,일별기온공급량!$A$2:$A$4443,0),1)</f>
        <v>토</v>
      </c>
      <c r="Q9" s="34">
        <f>INDEX(일별기온공급량!$E$1:$E$4443,MATCH(DATE(Q$2,$A$1,$A9)+1,일별기온공급량!$A$2:$A$4443,0),1)</f>
        <v>17.7</v>
      </c>
      <c r="R9" s="35">
        <f>INDEX(일별기온공급량!$C$1:$C$4443,MATCH(DATE(Q$2,$A$1,$A9)+1,일별기온공급량!$A$2:$A$4443,0),1)</f>
        <v>19.3</v>
      </c>
      <c r="S9" s="35">
        <f>INDEX(일별기온공급량!$B$1:$B$4443,MATCH(DATE(Q$2,$A$1,$A9)+1,일별기온공급량!$A$2:$A$4443,0),1)</f>
        <v>18.399999999999999</v>
      </c>
      <c r="T9" s="36">
        <f>INDEX(일별기온공급량!$J$1:$J$4443,MATCH(DATE(Q$2,$A$1,$A9)+1,일별기온공급량!$A$2:$A$4443,0),1)</f>
        <v>1598355</v>
      </c>
      <c r="U9" s="58" t="str">
        <f>INDEX(일별기온공급량!$H$1:$H$4443,MATCH(DATE(Q$2,$A$1,$A9)+1,일별기온공급량!$A$2:$A$4443,0),1)</f>
        <v>월</v>
      </c>
      <c r="V9" s="34">
        <f>INDEX(일별기온공급량!$E$1:$E$4443,MATCH(DATE(V$2,$A$1,$A9)+1,일별기온공급량!$A$2:$A$4443,0),1)</f>
        <v>15.2</v>
      </c>
      <c r="W9" s="35">
        <f>INDEX(일별기온공급량!$C$1:$C$4443,MATCH(DATE(V$2,$A$1,$A9)+1,일별기온공급량!$A$2:$A$4443,0),1)</f>
        <v>21.8</v>
      </c>
      <c r="X9" s="35">
        <f>INDEX(일별기온공급량!$B$1:$B$4443,MATCH(DATE(V$2,$A$1,$A9)+1,일별기온공급량!$A$2:$A$4443,0),1)</f>
        <v>17.899999999999999</v>
      </c>
      <c r="Y9" s="36">
        <f>INDEX(일별기온공급량!$J$1:$J$4443,MATCH(DATE(V$2,$A$1,$A9)+1,일별기온공급량!$A$2:$A$4443,0),1)</f>
        <v>1732790</v>
      </c>
      <c r="Z9" s="58" t="str">
        <f>INDEX(일별기온공급량!$H$1:$H$4443,MATCH(DATE(V$2,$A$1,$A9)+1,일별기온공급량!$A$2:$A$4443,0),1)</f>
        <v>화</v>
      </c>
      <c r="AA9" s="34">
        <f>INDEX(일별기온공급량!$E$1:$E$4443,MATCH(DATE(AA$2,$A$1,$A9)+1,일별기온공급량!$A$2:$A$4443,0),1)</f>
        <v>17.600000000000001</v>
      </c>
      <c r="AB9" s="35">
        <f>INDEX(일별기온공급량!$C$1:$C$4443,MATCH(DATE(AA$2,$A$1,$A9)+1,일별기온공급량!$A$2:$A$4443,0),1)</f>
        <v>31.5</v>
      </c>
      <c r="AC9" s="35">
        <f>INDEX(일별기온공급량!$B$1:$B$4443,MATCH(DATE(AA$2,$A$1,$A9)+1,일별기온공급량!$A$2:$A$4443,0),1)</f>
        <v>24.6</v>
      </c>
      <c r="AD9" s="36">
        <f>INDEX(일별기온공급량!$J$1:$J$4443,MATCH(DATE(AA$2,$A$1,$A9)+1,일별기온공급량!$A$2:$A$4443,0),1)</f>
        <v>1622148</v>
      </c>
      <c r="AE9" s="58" t="str">
        <f>INDEX(일별기온공급량!$H$1:$H$4443,MATCH(DATE(AA$2,$A$1,$A9)+1,일별기온공급량!$A$2:$A$4443,0),1)</f>
        <v>수</v>
      </c>
      <c r="AF9" s="34">
        <f>INDEX(일별기온공급량!$E$1:$E$4443,MATCH(DATE(AF$2,$A$1,$A9)+1,일별기온공급량!$A$2:$A$4443,0),1)</f>
        <v>17.100000000000001</v>
      </c>
      <c r="AG9" s="35">
        <f>INDEX(일별기온공급량!$C$1:$C$4443,MATCH(DATE(AF$2,$A$1,$A9)+1,일별기온공급량!$A$2:$A$4443,0),1)</f>
        <v>32.799999999999997</v>
      </c>
      <c r="AH9" s="35">
        <f>INDEX(일별기온공급량!$B$1:$B$4443,MATCH(DATE(AF$2,$A$1,$A9)+1,일별기온공급량!$A$2:$A$4443,0),1)</f>
        <v>24.3</v>
      </c>
      <c r="AI9" s="36">
        <f>INDEX(일별기온공급량!$J$1:$J$4443,MATCH(DATE(AF$2,$A$1,$A9)+1,일별기온공급량!$A$2:$A$4443,0),1)</f>
        <v>1726172</v>
      </c>
      <c r="AJ9" s="58" t="str">
        <f>INDEX(일별기온공급량!$H$1:$H$4443,MATCH(DATE(AF$2,$A$1,$A9)+1,일별기온공급량!$A$2:$A$4443,0),1)</f>
        <v>목</v>
      </c>
      <c r="AK9" s="34">
        <f>INDEX(일별기온공급량!$E$1:$E$4443,MATCH(DATE(AK$2,$A$1,$A9)+1,일별기온공급량!$A$2:$A$4443,0),1)</f>
        <v>18.399999999999999</v>
      </c>
      <c r="AL9" s="35">
        <f>INDEX(일별기온공급량!$C$1:$C$4443,MATCH(DATE(AK$2,$A$1,$A9)+1,일별기온공급량!$A$2:$A$4443,0),1)</f>
        <v>26.3</v>
      </c>
      <c r="AM9" s="35">
        <f>INDEX(일별기온공급량!$B$1:$B$4443,MATCH(DATE(AK$2,$A$1,$A9)+1,일별기온공급량!$A$2:$A$4443,0),1)</f>
        <v>21.2</v>
      </c>
      <c r="AN9" s="37">
        <f>INDEX(일별기온공급량!$J$1:$J$4443,MATCH(DATE(AK$2,$A$1,$A9)+1,일별기온공급량!$A$2:$A$4443,0),1)</f>
        <v>1356154</v>
      </c>
      <c r="AO9" s="58" t="str">
        <f>INDEX(일별기온공급량!$H$1:$H$4443,MATCH(DATE(AK$2,$A$1,$A9)+1,일별기온공급량!$A$2:$A$4443,0),1)</f>
        <v>토</v>
      </c>
      <c r="AP9" s="34">
        <f>INDEX(일별기온공급량!$E$1:$E$4443,MATCH(DATE(AP$2,$A$1,$A9)+1,일별기온공급량!$A$2:$A$4443,0),1)</f>
        <v>18.2</v>
      </c>
      <c r="AQ9" s="35">
        <f>INDEX(일별기온공급량!$C$1:$C$4443,MATCH(DATE(AP$2,$A$1,$A9)+1,일별기온공급량!$A$2:$A$4443,0),1)</f>
        <v>30.4</v>
      </c>
      <c r="AR9" s="35">
        <f>INDEX(일별기온공급량!$B$1:$B$4443,MATCH(DATE(AP$2,$A$1,$A9)+1,일별기온공급량!$A$2:$A$4443,0),1)</f>
        <v>23.9</v>
      </c>
      <c r="AS9" s="37">
        <f>INDEX(일별기온공급량!$J$1:$J$4443,MATCH(DATE(AP$2,$A$1,$A9)+1,일별기온공급량!$A$2:$A$4443,0),1)</f>
        <v>1304566</v>
      </c>
      <c r="AT9" s="58" t="str">
        <f>INDEX(일별기온공급량!$H$1:$H$4443,MATCH(DATE(AP$2,$A$1,$A9)+1,일별기온공급량!$A$2:$A$4443,0),1)</f>
        <v>일</v>
      </c>
      <c r="AU9" s="34">
        <f>INDEX(일별기온공급량!$E$1:$E$4443,MATCH(DATE(AU$2,$A$1,$A9)+1,일별기온공급량!$A$2:$A$4443,0),1)</f>
        <v>15.9</v>
      </c>
      <c r="AV9" s="35">
        <f>INDEX(일별기온공급량!$C$1:$C$4443,MATCH(DATE(AU$2,$A$1,$A9)+1,일별기온공급량!$A$2:$A$4443,0),1)</f>
        <v>23.1</v>
      </c>
      <c r="AW9" s="35">
        <f>INDEX(일별기온공급량!$B$1:$B$4443,MATCH(DATE(AU$2,$A$1,$A9)+1,일별기온공급량!$A$2:$A$4443,0),1)</f>
        <v>18.7</v>
      </c>
      <c r="AX9" s="37">
        <f>INDEX(일별기온공급량!$J$1:$J$4443,MATCH(DATE(AU$2,$A$1,$A9)+1,일별기온공급량!$A$2:$A$4443,0),1)</f>
        <v>1462020</v>
      </c>
      <c r="AY9" s="58" t="str">
        <f>INDEX(일별기온공급량!$H$1:$H$4443,MATCH(DATE(AU$2,$A$1,$A9)+1,일별기온공급량!$A$2:$A$4443,0),1)</f>
        <v>월</v>
      </c>
      <c r="AZ9" s="34">
        <f>INDEX(일별기온공급량!$E$1:$E$4443,MATCH(DATE(AZ$2,$A$1,$A9)+1,일별기온공급량!$A$2:$A$4443,0),1)</f>
        <v>19.399999999999999</v>
      </c>
      <c r="BA9" s="35">
        <f>INDEX(일별기온공급량!$C$1:$C$4443,MATCH(DATE(AZ$2,$A$1,$A9)+1,일별기온공급량!$A$2:$A$4443,0),1)</f>
        <v>30.1</v>
      </c>
      <c r="BB9" s="35">
        <f>INDEX(일별기온공급량!$B$1:$B$4443,MATCH(DATE(AZ$2,$A$1,$A9)+1,일별기온공급량!$A$2:$A$4443,0),1)</f>
        <v>24.3</v>
      </c>
      <c r="BC9" s="37">
        <f>INDEX(일별기온공급량!$J$1:$J$4443,MATCH(DATE(AZ$2,$A$1,$A9)+1,일별기온공급량!$A$2:$A$4443,0),1)</f>
        <v>1499277</v>
      </c>
      <c r="BD9" s="58" t="str">
        <f>INDEX(일별기온공급량!$H$1:$H$4443,MATCH(DATE(AZ$2,$A$1,$A9)+1,일별기온공급량!$A$2:$A$4443,0),1)</f>
        <v>화</v>
      </c>
      <c r="BE9" s="34">
        <f>INDEX(일별기온공급량!$E$1:$E$4443,MATCH(DATE(BE$2,$A$1,$A9)+1,일별기온공급량!$A$2:$A$4443,0),1)</f>
        <v>16.2</v>
      </c>
      <c r="BF9" s="35">
        <f>INDEX(일별기온공급량!$C$1:$C$4443,MATCH(DATE(BE$2,$A$1,$A9)+1,일별기온공급량!$A$2:$A$4443,0),1)</f>
        <v>27.9</v>
      </c>
      <c r="BG9" s="35">
        <f>INDEX(일별기온공급량!$B$1:$B$4443,MATCH(DATE(BE$2,$A$1,$A9)+1,일별기온공급량!$A$2:$A$4443,0),1)</f>
        <v>22</v>
      </c>
      <c r="BH9" s="37">
        <f>INDEX(일별기온공급량!$J$1:$J$4443,MATCH(DATE(BE$2,$A$1,$A9)+1,일별기온공급량!$A$2:$A$4443,0),1)</f>
        <v>1586261</v>
      </c>
      <c r="BI9" s="34"/>
      <c r="BJ9" s="35"/>
      <c r="BK9" s="35"/>
      <c r="BL9" s="38"/>
      <c r="BM9" s="34"/>
      <c r="BN9" s="35"/>
      <c r="BO9" s="35"/>
      <c r="BP9" s="37"/>
      <c r="BQ9" s="27"/>
      <c r="BR9" s="28"/>
      <c r="BS9" s="28"/>
      <c r="BT9" s="32"/>
    </row>
    <row r="10" spans="1:72">
      <c r="A10" s="33">
        <v>7</v>
      </c>
      <c r="B10" s="34">
        <f>INDEX(일별기온공급량!$E$1:$E$4443,MATCH(DATE(B$2,$A$1,$A10)+1,일별기온공급량!$A$2:$A$4443,0),1)</f>
        <v>18.3</v>
      </c>
      <c r="C10" s="35">
        <f>INDEX(일별기온공급량!$C$1:$C$4443,MATCH(DATE(B$2,$A$1,$A10)+1,일별기온공급량!$A$2:$A$4443,0),1)</f>
        <v>28.5</v>
      </c>
      <c r="D10" s="35">
        <f>INDEX(일별기온공급량!$B$1:$B$4443,MATCH(DATE(B$2,$A$1,$A10)+1,일별기온공급량!$A$2:$A$4443,0),1)</f>
        <v>22.4</v>
      </c>
      <c r="E10" s="36">
        <f>INDEX(일별기온공급량!$J$1:$J$4443,MATCH(DATE(B$2,$A$1,$A10)+1,일별기온공급량!$A$2:$A$4443,0),1)</f>
        <v>0</v>
      </c>
      <c r="F10" s="58" t="str">
        <f>INDEX(일별기온공급량!$H$1:$H$4443,MATCH(DATE(B$2,$A$1,$A10)+1,일별기온공급량!$A$2:$A$4443,0),1)</f>
        <v>금</v>
      </c>
      <c r="G10" s="34">
        <f>INDEX(일별기온공급량!$E$1:$E$4443,MATCH(DATE(G$2,$A$1,$A10)+1,일별기온공급량!$A$2:$A$4443,0),1)</f>
        <v>15.4</v>
      </c>
      <c r="H10" s="35">
        <f>INDEX(일별기온공급량!$C$1:$C$4443,MATCH(DATE(G$2,$A$1,$A10)+1,일별기온공급량!$A$2:$A$4443,0),1)</f>
        <v>29.6</v>
      </c>
      <c r="I10" s="35">
        <f>INDEX(일별기온공급량!$B$1:$B$4443,MATCH(DATE(G$2,$A$1,$A10)+1,일별기온공급량!$A$2:$A$4443,0),1)</f>
        <v>21.3</v>
      </c>
      <c r="J10" s="36">
        <f>INDEX(일별기온공급량!$J$1:$J$4443,MATCH(DATE(G$2,$A$1,$A10)+1,일별기온공급량!$A$2:$A$4443,0),1)</f>
        <v>1665290</v>
      </c>
      <c r="K10" s="58" t="str">
        <f>INDEX(일별기온공급량!$H$1:$H$4443,MATCH(DATE(G$2,$A$1,$A10)+1,일별기온공급량!$A$2:$A$4443,0),1)</f>
        <v>토</v>
      </c>
      <c r="L10" s="34">
        <f>INDEX(일별기온공급량!$E$1:$E$4443,MATCH(DATE(L$2,$A$1,$A10)+1,일별기온공급량!$A$2:$A$4443,0),1)</f>
        <v>16.100000000000001</v>
      </c>
      <c r="M10" s="35">
        <f>INDEX(일별기온공급량!$C$1:$C$4443,MATCH(DATE(L$2,$A$1,$A10)+1,일별기온공급량!$A$2:$A$4443,0),1)</f>
        <v>30.8</v>
      </c>
      <c r="N10" s="35">
        <f>INDEX(일별기온공급량!$B$1:$B$4443,MATCH(DATE(L$2,$A$1,$A10)+1,일별기온공급량!$A$2:$A$4443,0),1)</f>
        <v>22.9</v>
      </c>
      <c r="O10" s="36">
        <f>INDEX(일별기온공급량!$J$1:$J$4443,MATCH(DATE(L$2,$A$1,$A10)+1,일별기온공급량!$A$2:$A$4443,0),1)</f>
        <v>1340754</v>
      </c>
      <c r="P10" s="58" t="str">
        <f>INDEX(일별기온공급량!$H$1:$H$4443,MATCH(DATE(L$2,$A$1,$A10)+1,일별기온공급량!$A$2:$A$4443,0),1)</f>
        <v>일</v>
      </c>
      <c r="Q10" s="34">
        <f>INDEX(일별기온공급량!$E$1:$E$4443,MATCH(DATE(Q$2,$A$1,$A10)+1,일별기온공급량!$A$2:$A$4443,0),1)</f>
        <v>17.8</v>
      </c>
      <c r="R10" s="35">
        <f>INDEX(일별기온공급량!$C$1:$C$4443,MATCH(DATE(Q$2,$A$1,$A10)+1,일별기온공급량!$A$2:$A$4443,0),1)</f>
        <v>28.4</v>
      </c>
      <c r="S10" s="35">
        <f>INDEX(일별기온공급량!$B$1:$B$4443,MATCH(DATE(Q$2,$A$1,$A10)+1,일별기온공급량!$A$2:$A$4443,0),1)</f>
        <v>22.9</v>
      </c>
      <c r="T10" s="36">
        <f>INDEX(일별기온공급량!$J$1:$J$4443,MATCH(DATE(Q$2,$A$1,$A10)+1,일별기온공급량!$A$2:$A$4443,0),1)</f>
        <v>1874886</v>
      </c>
      <c r="U10" s="58" t="str">
        <f>INDEX(일별기온공급량!$H$1:$H$4443,MATCH(DATE(Q$2,$A$1,$A10)+1,일별기온공급량!$A$2:$A$4443,0),1)</f>
        <v>화</v>
      </c>
      <c r="V10" s="34">
        <f>INDEX(일별기온공급량!$E$1:$E$4443,MATCH(DATE(V$2,$A$1,$A10)+1,일별기온공급량!$A$2:$A$4443,0),1)</f>
        <v>17.3</v>
      </c>
      <c r="W10" s="35">
        <f>INDEX(일별기온공급량!$C$1:$C$4443,MATCH(DATE(V$2,$A$1,$A10)+1,일별기온공급량!$A$2:$A$4443,0),1)</f>
        <v>26.5</v>
      </c>
      <c r="X10" s="35">
        <f>INDEX(일별기온공급량!$B$1:$B$4443,MATCH(DATE(V$2,$A$1,$A10)+1,일별기온공급량!$A$2:$A$4443,0),1)</f>
        <v>21.3</v>
      </c>
      <c r="Y10" s="36">
        <f>INDEX(일별기온공급량!$J$1:$J$4443,MATCH(DATE(V$2,$A$1,$A10)+1,일별기온공급량!$A$2:$A$4443,0),1)</f>
        <v>1874060</v>
      </c>
      <c r="Z10" s="58" t="str">
        <f>INDEX(일별기온공급량!$H$1:$H$4443,MATCH(DATE(V$2,$A$1,$A10)+1,일별기온공급량!$A$2:$A$4443,0),1)</f>
        <v>수</v>
      </c>
      <c r="AA10" s="34">
        <f>INDEX(일별기온공급량!$E$1:$E$4443,MATCH(DATE(AA$2,$A$1,$A10)+1,일별기온공급량!$A$2:$A$4443,0),1)</f>
        <v>19.600000000000001</v>
      </c>
      <c r="AB10" s="35">
        <f>INDEX(일별기온공급량!$C$1:$C$4443,MATCH(DATE(AA$2,$A$1,$A10)+1,일별기온공급량!$A$2:$A$4443,0),1)</f>
        <v>33.799999999999997</v>
      </c>
      <c r="AC10" s="35">
        <f>INDEX(일별기온공급량!$B$1:$B$4443,MATCH(DATE(AA$2,$A$1,$A10)+1,일별기온공급량!$A$2:$A$4443,0),1)</f>
        <v>27</v>
      </c>
      <c r="AD10" s="36">
        <f>INDEX(일별기온공급량!$J$1:$J$4443,MATCH(DATE(AA$2,$A$1,$A10)+1,일별기온공급량!$A$2:$A$4443,0),1)</f>
        <v>1815742</v>
      </c>
      <c r="AE10" s="58" t="str">
        <f>INDEX(일별기온공급량!$H$1:$H$4443,MATCH(DATE(AA$2,$A$1,$A10)+1,일별기온공급량!$A$2:$A$4443,0),1)</f>
        <v>목</v>
      </c>
      <c r="AF10" s="34">
        <f>INDEX(일별기온공급량!$E$1:$E$4443,MATCH(DATE(AF$2,$A$1,$A10)+1,일별기온공급량!$A$2:$A$4443,0),1)</f>
        <v>17.2</v>
      </c>
      <c r="AG10" s="35">
        <f>INDEX(일별기온공급량!$C$1:$C$4443,MATCH(DATE(AF$2,$A$1,$A10)+1,일별기온공급량!$A$2:$A$4443,0),1)</f>
        <v>19.899999999999999</v>
      </c>
      <c r="AH10" s="35">
        <f>INDEX(일별기온공급량!$B$1:$B$4443,MATCH(DATE(AF$2,$A$1,$A10)+1,일별기온공급량!$A$2:$A$4443,0),1)</f>
        <v>18.5</v>
      </c>
      <c r="AI10" s="36">
        <f>INDEX(일별기온공급량!$J$1:$J$4443,MATCH(DATE(AF$2,$A$1,$A10)+1,일별기온공급량!$A$2:$A$4443,0),1)</f>
        <v>1823880</v>
      </c>
      <c r="AJ10" s="58" t="str">
        <f>INDEX(일별기온공급량!$H$1:$H$4443,MATCH(DATE(AF$2,$A$1,$A10)+1,일별기온공급량!$A$2:$A$4443,0),1)</f>
        <v>금</v>
      </c>
      <c r="AK10" s="34">
        <f>INDEX(일별기온공급량!$E$1:$E$4443,MATCH(DATE(AK$2,$A$1,$A10)+1,일별기온공급량!$A$2:$A$4443,0),1)</f>
        <v>16.2</v>
      </c>
      <c r="AL10" s="35">
        <f>INDEX(일별기온공급량!$C$1:$C$4443,MATCH(DATE(AK$2,$A$1,$A10)+1,일별기온공급량!$A$2:$A$4443,0),1)</f>
        <v>31.3</v>
      </c>
      <c r="AM10" s="35">
        <f>INDEX(일별기온공급량!$B$1:$B$4443,MATCH(DATE(AK$2,$A$1,$A10)+1,일별기온공급량!$A$2:$A$4443,0),1)</f>
        <v>23.5</v>
      </c>
      <c r="AN10" s="37">
        <f>INDEX(일별기온공급량!$J$1:$J$4443,MATCH(DATE(AK$2,$A$1,$A10)+1,일별기온공급량!$A$2:$A$4443,0),1)</f>
        <v>1164930</v>
      </c>
      <c r="AO10" s="58" t="str">
        <f>INDEX(일별기온공급량!$H$1:$H$4443,MATCH(DATE(AK$2,$A$1,$A10)+1,일별기온공급량!$A$2:$A$4443,0),1)</f>
        <v>일</v>
      </c>
      <c r="AP10" s="34">
        <f>INDEX(일별기온공급량!$E$1:$E$4443,MATCH(DATE(AP$2,$A$1,$A10)+1,일별기온공급량!$A$2:$A$4443,0),1)</f>
        <v>18.399999999999999</v>
      </c>
      <c r="AQ10" s="35">
        <f>INDEX(일별기온공급량!$C$1:$C$4443,MATCH(DATE(AP$2,$A$1,$A10)+1,일별기온공급량!$A$2:$A$4443,0),1)</f>
        <v>31.4</v>
      </c>
      <c r="AR10" s="35">
        <f>INDEX(일별기온공급량!$B$1:$B$4443,MATCH(DATE(AP$2,$A$1,$A10)+1,일별기온공급량!$A$2:$A$4443,0),1)</f>
        <v>25.3</v>
      </c>
      <c r="AS10" s="37">
        <f>INDEX(일별기온공급량!$J$1:$J$4443,MATCH(DATE(AP$2,$A$1,$A10)+1,일별기온공급량!$A$2:$A$4443,0),1)</f>
        <v>1832468</v>
      </c>
      <c r="AT10" s="58" t="str">
        <f>INDEX(일별기온공급량!$H$1:$H$4443,MATCH(DATE(AP$2,$A$1,$A10)+1,일별기온공급량!$A$2:$A$4443,0),1)</f>
        <v>월</v>
      </c>
      <c r="AU10" s="34">
        <f>INDEX(일별기온공급량!$E$1:$E$4443,MATCH(DATE(AU$2,$A$1,$A10)+1,일별기온공급량!$A$2:$A$4443,0),1)</f>
        <v>13.9</v>
      </c>
      <c r="AV10" s="35">
        <f>INDEX(일별기온공급량!$C$1:$C$4443,MATCH(DATE(AU$2,$A$1,$A10)+1,일별기온공급량!$A$2:$A$4443,0),1)</f>
        <v>21.1</v>
      </c>
      <c r="AW10" s="35">
        <f>INDEX(일별기온공급량!$B$1:$B$4443,MATCH(DATE(AU$2,$A$1,$A10)+1,일별기온공급량!$A$2:$A$4443,0),1)</f>
        <v>16.5</v>
      </c>
      <c r="AX10" s="37">
        <f>INDEX(일별기온공급량!$J$1:$J$4443,MATCH(DATE(AU$2,$A$1,$A10)+1,일별기온공급량!$A$2:$A$4443,0),1)</f>
        <v>1893070</v>
      </c>
      <c r="AY10" s="58" t="str">
        <f>INDEX(일별기온공급량!$H$1:$H$4443,MATCH(DATE(AU$2,$A$1,$A10)+1,일별기온공급량!$A$2:$A$4443,0),1)</f>
        <v>화</v>
      </c>
      <c r="AZ10" s="34">
        <f>INDEX(일별기온공급량!$E$1:$E$4443,MATCH(DATE(AZ$2,$A$1,$A10)+1,일별기온공급량!$A$2:$A$4443,0),1)</f>
        <v>18.399999999999999</v>
      </c>
      <c r="BA10" s="35">
        <f>INDEX(일별기온공급량!$C$1:$C$4443,MATCH(DATE(AZ$2,$A$1,$A10)+1,일별기온공급량!$A$2:$A$4443,0),1)</f>
        <v>29.4</v>
      </c>
      <c r="BB10" s="35">
        <f>INDEX(일별기온공급량!$B$1:$B$4443,MATCH(DATE(AZ$2,$A$1,$A10)+1,일별기온공급량!$A$2:$A$4443,0),1)</f>
        <v>24.1</v>
      </c>
      <c r="BC10" s="37">
        <f>INDEX(일별기온공급량!$J$1:$J$4443,MATCH(DATE(AZ$2,$A$1,$A10)+1,일별기온공급량!$A$2:$A$4443,0),1)</f>
        <v>1765133</v>
      </c>
      <c r="BD10" s="58" t="str">
        <f>INDEX(일별기온공급량!$H$1:$H$4443,MATCH(DATE(AZ$2,$A$1,$A10)+1,일별기온공급량!$A$2:$A$4443,0),1)</f>
        <v>수</v>
      </c>
      <c r="BE10" s="34">
        <f>INDEX(일별기온공급량!$E$1:$E$4443,MATCH(DATE(BE$2,$A$1,$A10)+1,일별기온공급량!$A$2:$A$4443,0),1)</f>
        <v>16.5</v>
      </c>
      <c r="BF10" s="35">
        <f>INDEX(일별기온공급량!$C$1:$C$4443,MATCH(DATE(BE$2,$A$1,$A10)+1,일별기온공급량!$A$2:$A$4443,0),1)</f>
        <v>30.3</v>
      </c>
      <c r="BG10" s="35">
        <f>INDEX(일별기온공급량!$B$1:$B$4443,MATCH(DATE(BE$2,$A$1,$A10)+1,일별기온공급량!$A$2:$A$4443,0),1)</f>
        <v>23.9</v>
      </c>
      <c r="BH10" s="37">
        <f>INDEX(일별기온공급량!$J$1:$J$4443,MATCH(DATE(BE$2,$A$1,$A10)+1,일별기온공급량!$A$2:$A$4443,0),1)</f>
        <v>1691037</v>
      </c>
      <c r="BI10" s="34"/>
      <c r="BJ10" s="35"/>
      <c r="BK10" s="35"/>
      <c r="BL10" s="38"/>
      <c r="BM10" s="34"/>
      <c r="BN10" s="35"/>
      <c r="BO10" s="35"/>
      <c r="BP10" s="37"/>
      <c r="BQ10" s="27"/>
      <c r="BR10" s="28"/>
      <c r="BS10" s="28"/>
      <c r="BT10" s="32"/>
    </row>
    <row r="11" spans="1:72">
      <c r="A11" s="33">
        <v>8</v>
      </c>
      <c r="B11" s="34">
        <f>INDEX(일별기온공급량!$E$1:$E$4443,MATCH(DATE(B$2,$A$1,$A11)+1,일별기온공급량!$A$2:$A$4443,0),1)</f>
        <v>18</v>
      </c>
      <c r="C11" s="35">
        <f>INDEX(일별기온공급량!$C$1:$C$4443,MATCH(DATE(B$2,$A$1,$A11)+1,일별기온공급량!$A$2:$A$4443,0),1)</f>
        <v>28.4</v>
      </c>
      <c r="D11" s="35">
        <f>INDEX(일별기온공급량!$B$1:$B$4443,MATCH(DATE(B$2,$A$1,$A11)+1,일별기온공급량!$A$2:$A$4443,0),1)</f>
        <v>22.5</v>
      </c>
      <c r="E11" s="36">
        <f>INDEX(일별기온공급량!$J$1:$J$4443,MATCH(DATE(B$2,$A$1,$A11)+1,일별기온공급량!$A$2:$A$4443,0),1)</f>
        <v>0</v>
      </c>
      <c r="F11" s="58" t="str">
        <f>INDEX(일별기온공급량!$H$1:$H$4443,MATCH(DATE(B$2,$A$1,$A11)+1,일별기온공급량!$A$2:$A$4443,0),1)</f>
        <v>토</v>
      </c>
      <c r="G11" s="34">
        <f>INDEX(일별기온공급량!$E$1:$E$4443,MATCH(DATE(G$2,$A$1,$A11)+1,일별기온공급량!$A$2:$A$4443,0),1)</f>
        <v>18.8</v>
      </c>
      <c r="H11" s="35">
        <f>INDEX(일별기온공급량!$C$1:$C$4443,MATCH(DATE(G$2,$A$1,$A11)+1,일별기온공급량!$A$2:$A$4443,0),1)</f>
        <v>26.5</v>
      </c>
      <c r="I11" s="35">
        <f>INDEX(일별기온공급량!$B$1:$B$4443,MATCH(DATE(G$2,$A$1,$A11)+1,일별기온공급량!$A$2:$A$4443,0),1)</f>
        <v>21.1</v>
      </c>
      <c r="J11" s="36">
        <f>INDEX(일별기온공급량!$J$1:$J$4443,MATCH(DATE(G$2,$A$1,$A11)+1,일별기온공급량!$A$2:$A$4443,0),1)</f>
        <v>1316703</v>
      </c>
      <c r="K11" s="58" t="str">
        <f>INDEX(일별기온공급량!$H$1:$H$4443,MATCH(DATE(G$2,$A$1,$A11)+1,일별기온공급량!$A$2:$A$4443,0),1)</f>
        <v>일</v>
      </c>
      <c r="L11" s="34">
        <f>INDEX(일별기온공급량!$E$1:$E$4443,MATCH(DATE(L$2,$A$1,$A11)+1,일별기온공급량!$A$2:$A$4443,0),1)</f>
        <v>17.899999999999999</v>
      </c>
      <c r="M11" s="35">
        <f>INDEX(일별기온공급량!$C$1:$C$4443,MATCH(DATE(L$2,$A$1,$A11)+1,일별기온공급량!$A$2:$A$4443,0),1)</f>
        <v>27.1</v>
      </c>
      <c r="N11" s="35">
        <f>INDEX(일별기온공급량!$B$1:$B$4443,MATCH(DATE(L$2,$A$1,$A11)+1,일별기온공급량!$A$2:$A$4443,0),1)</f>
        <v>22.1</v>
      </c>
      <c r="O11" s="36">
        <f>INDEX(일별기온공급량!$J$1:$J$4443,MATCH(DATE(L$2,$A$1,$A11)+1,일별기온공급량!$A$2:$A$4443,0),1)</f>
        <v>1871802</v>
      </c>
      <c r="P11" s="58" t="str">
        <f>INDEX(일별기온공급량!$H$1:$H$4443,MATCH(DATE(L$2,$A$1,$A11)+1,일별기온공급량!$A$2:$A$4443,0),1)</f>
        <v>월</v>
      </c>
      <c r="Q11" s="34">
        <f>INDEX(일별기온공급량!$E$1:$E$4443,MATCH(DATE(Q$2,$A$1,$A11)+1,일별기온공급량!$A$2:$A$4443,0),1)</f>
        <v>19.600000000000001</v>
      </c>
      <c r="R11" s="35">
        <f>INDEX(일별기온공급량!$C$1:$C$4443,MATCH(DATE(Q$2,$A$1,$A11)+1,일별기온공급량!$A$2:$A$4443,0),1)</f>
        <v>24.7</v>
      </c>
      <c r="S11" s="35">
        <f>INDEX(일별기온공급량!$B$1:$B$4443,MATCH(DATE(Q$2,$A$1,$A11)+1,일별기온공급량!$A$2:$A$4443,0),1)</f>
        <v>21.9</v>
      </c>
      <c r="T11" s="36">
        <f>INDEX(일별기온공급량!$J$1:$J$4443,MATCH(DATE(Q$2,$A$1,$A11)+1,일별기온공급량!$A$2:$A$4443,0),1)</f>
        <v>1927817</v>
      </c>
      <c r="U11" s="58" t="str">
        <f>INDEX(일별기온공급량!$H$1:$H$4443,MATCH(DATE(Q$2,$A$1,$A11)+1,일별기온공급량!$A$2:$A$4443,0),1)</f>
        <v>수</v>
      </c>
      <c r="V11" s="34">
        <f>INDEX(일별기온공급량!$E$1:$E$4443,MATCH(DATE(V$2,$A$1,$A11)+1,일별기온공급량!$A$2:$A$4443,0),1)</f>
        <v>18.100000000000001</v>
      </c>
      <c r="W11" s="35">
        <f>INDEX(일별기온공급량!$C$1:$C$4443,MATCH(DATE(V$2,$A$1,$A11)+1,일별기온공급량!$A$2:$A$4443,0),1)</f>
        <v>27.9</v>
      </c>
      <c r="X11" s="35">
        <f>INDEX(일별기온공급량!$B$1:$B$4443,MATCH(DATE(V$2,$A$1,$A11)+1,일별기온공급량!$A$2:$A$4443,0),1)</f>
        <v>22.6</v>
      </c>
      <c r="Y11" s="36">
        <f>INDEX(일별기온공급량!$J$1:$J$4443,MATCH(DATE(V$2,$A$1,$A11)+1,일별기온공급량!$A$2:$A$4443,0),1)</f>
        <v>1901138</v>
      </c>
      <c r="Z11" s="58" t="str">
        <f>INDEX(일별기온공급량!$H$1:$H$4443,MATCH(DATE(V$2,$A$1,$A11)+1,일별기온공급량!$A$2:$A$4443,0),1)</f>
        <v>목</v>
      </c>
      <c r="AA11" s="34">
        <f>INDEX(일별기온공급량!$E$1:$E$4443,MATCH(DATE(AA$2,$A$1,$A11)+1,일별기온공급량!$A$2:$A$4443,0),1)</f>
        <v>21.2</v>
      </c>
      <c r="AB11" s="35">
        <f>INDEX(일별기온공급량!$C$1:$C$4443,MATCH(DATE(AA$2,$A$1,$A11)+1,일별기온공급량!$A$2:$A$4443,0),1)</f>
        <v>31.7</v>
      </c>
      <c r="AC11" s="35">
        <f>INDEX(일별기온공급량!$B$1:$B$4443,MATCH(DATE(AA$2,$A$1,$A11)+1,일별기온공급량!$A$2:$A$4443,0),1)</f>
        <v>25.6</v>
      </c>
      <c r="AD11" s="36">
        <f>INDEX(일별기온공급량!$J$1:$J$4443,MATCH(DATE(AA$2,$A$1,$A11)+1,일별기온공급량!$A$2:$A$4443,0),1)</f>
        <v>1816368</v>
      </c>
      <c r="AE11" s="58" t="str">
        <f>INDEX(일별기온공급량!$H$1:$H$4443,MATCH(DATE(AA$2,$A$1,$A11)+1,일별기온공급량!$A$2:$A$4443,0),1)</f>
        <v>금</v>
      </c>
      <c r="AF11" s="34">
        <f>INDEX(일별기온공급량!$E$1:$E$4443,MATCH(DATE(AF$2,$A$1,$A11)+1,일별기온공급량!$A$2:$A$4443,0),1)</f>
        <v>16.7</v>
      </c>
      <c r="AG11" s="35">
        <f>INDEX(일별기온공급량!$C$1:$C$4443,MATCH(DATE(AF$2,$A$1,$A11)+1,일별기온공급량!$A$2:$A$4443,0),1)</f>
        <v>27.1</v>
      </c>
      <c r="AH11" s="35">
        <f>INDEX(일별기온공급량!$B$1:$B$4443,MATCH(DATE(AF$2,$A$1,$A11)+1,일별기온공급량!$A$2:$A$4443,0),1)</f>
        <v>21.1</v>
      </c>
      <c r="AI11" s="36">
        <f>INDEX(일별기온공급량!$J$1:$J$4443,MATCH(DATE(AF$2,$A$1,$A11)+1,일별기온공급량!$A$2:$A$4443,0),1)</f>
        <v>1510751</v>
      </c>
      <c r="AJ11" s="58" t="str">
        <f>INDEX(일별기온공급량!$H$1:$H$4443,MATCH(DATE(AF$2,$A$1,$A11)+1,일별기온공급량!$A$2:$A$4443,0),1)</f>
        <v>토</v>
      </c>
      <c r="AK11" s="34">
        <f>INDEX(일별기온공급량!$E$1:$E$4443,MATCH(DATE(AK$2,$A$1,$A11)+1,일별기온공급량!$A$2:$A$4443,0),1)</f>
        <v>17.399999999999999</v>
      </c>
      <c r="AL11" s="35">
        <f>INDEX(일별기온공급량!$C$1:$C$4443,MATCH(DATE(AK$2,$A$1,$A11)+1,일별기온공급량!$A$2:$A$4443,0),1)</f>
        <v>35.6</v>
      </c>
      <c r="AM11" s="35">
        <f>INDEX(일별기온공급량!$B$1:$B$4443,MATCH(DATE(AK$2,$A$1,$A11)+1,일별기온공급량!$A$2:$A$4443,0),1)</f>
        <v>26.9</v>
      </c>
      <c r="AN11" s="37">
        <f>INDEX(일별기온공급량!$J$1:$J$4443,MATCH(DATE(AK$2,$A$1,$A11)+1,일별기온공급량!$A$2:$A$4443,0),1)</f>
        <v>1625113</v>
      </c>
      <c r="AO11" s="58" t="str">
        <f>INDEX(일별기온공급량!$H$1:$H$4443,MATCH(DATE(AK$2,$A$1,$A11)+1,일별기온공급량!$A$2:$A$4443,0),1)</f>
        <v>월</v>
      </c>
      <c r="AP11" s="34">
        <f>INDEX(일별기온공급량!$E$1:$E$4443,MATCH(DATE(AP$2,$A$1,$A11)+1,일별기온공급량!$A$2:$A$4443,0),1)</f>
        <v>20.5</v>
      </c>
      <c r="AQ11" s="35">
        <f>INDEX(일별기온공급량!$C$1:$C$4443,MATCH(DATE(AP$2,$A$1,$A11)+1,일별기온공급량!$A$2:$A$4443,0),1)</f>
        <v>33.200000000000003</v>
      </c>
      <c r="AR11" s="35">
        <f>INDEX(일별기온공급량!$B$1:$B$4443,MATCH(DATE(AP$2,$A$1,$A11)+1,일별기온공급량!$A$2:$A$4443,0),1)</f>
        <v>25.4</v>
      </c>
      <c r="AS11" s="37">
        <f>INDEX(일별기온공급량!$J$1:$J$4443,MATCH(DATE(AP$2,$A$1,$A11)+1,일별기온공급량!$A$2:$A$4443,0),1)</f>
        <v>1935167</v>
      </c>
      <c r="AT11" s="58" t="str">
        <f>INDEX(일별기온공급량!$H$1:$H$4443,MATCH(DATE(AP$2,$A$1,$A11)+1,일별기온공급량!$A$2:$A$4443,0),1)</f>
        <v>화</v>
      </c>
      <c r="AU11" s="34">
        <f>INDEX(일별기온공급량!$E$1:$E$4443,MATCH(DATE(AU$2,$A$1,$A11)+1,일별기온공급량!$A$2:$A$4443,0),1)</f>
        <v>14.5</v>
      </c>
      <c r="AV11" s="35">
        <f>INDEX(일별기온공급량!$C$1:$C$4443,MATCH(DATE(AU$2,$A$1,$A11)+1,일별기온공급량!$A$2:$A$4443,0),1)</f>
        <v>22.3</v>
      </c>
      <c r="AW11" s="35">
        <f>INDEX(일별기온공급량!$B$1:$B$4443,MATCH(DATE(AU$2,$A$1,$A11)+1,일별기온공급량!$A$2:$A$4443,0),1)</f>
        <v>17.5</v>
      </c>
      <c r="AX11" s="37">
        <f>INDEX(일별기온공급량!$J$1:$J$4443,MATCH(DATE(AU$2,$A$1,$A11)+1,일별기온공급량!$A$2:$A$4443,0),1)</f>
        <v>1928465</v>
      </c>
      <c r="AY11" s="58" t="str">
        <f>INDEX(일별기온공급량!$H$1:$H$4443,MATCH(DATE(AU$2,$A$1,$A11)+1,일별기온공급량!$A$2:$A$4443,0),1)</f>
        <v>수</v>
      </c>
      <c r="AZ11" s="34">
        <f>INDEX(일별기온공급량!$E$1:$E$4443,MATCH(DATE(AZ$2,$A$1,$A11)+1,일별기온공급량!$A$2:$A$4443,0),1)</f>
        <v>20.100000000000001</v>
      </c>
      <c r="BA11" s="35">
        <f>INDEX(일별기온공급량!$C$1:$C$4443,MATCH(DATE(AZ$2,$A$1,$A11)+1,일별기온공급량!$A$2:$A$4443,0),1)</f>
        <v>29.3</v>
      </c>
      <c r="BB11" s="35">
        <f>INDEX(일별기온공급량!$B$1:$B$4443,MATCH(DATE(AZ$2,$A$1,$A11)+1,일별기온공급량!$A$2:$A$4443,0),1)</f>
        <v>24.1</v>
      </c>
      <c r="BC11" s="37">
        <f>INDEX(일별기온공급량!$J$1:$J$4443,MATCH(DATE(AZ$2,$A$1,$A11)+1,일별기온공급량!$A$2:$A$4443,0),1)</f>
        <v>1777401</v>
      </c>
      <c r="BD11" s="58" t="str">
        <f>INDEX(일별기온공급량!$H$1:$H$4443,MATCH(DATE(AZ$2,$A$1,$A11)+1,일별기온공급량!$A$2:$A$4443,0),1)</f>
        <v>목</v>
      </c>
      <c r="BE11" s="34">
        <f>INDEX(일별기온공급량!$E$1:$E$4443,MATCH(DATE(BE$2,$A$1,$A11)+1,일별기온공급량!$A$2:$A$4443,0),1)</f>
        <v>18.7</v>
      </c>
      <c r="BF11" s="35">
        <f>INDEX(일별기온공급량!$C$1:$C$4443,MATCH(DATE(BE$2,$A$1,$A11)+1,일별기온공급량!$A$2:$A$4443,0),1)</f>
        <v>23.2</v>
      </c>
      <c r="BG11" s="35">
        <f>INDEX(일별기온공급량!$B$1:$B$4443,MATCH(DATE(BE$2,$A$1,$A11)+1,일별기온공급량!$A$2:$A$4443,0),1)</f>
        <v>19.899999999999999</v>
      </c>
      <c r="BH11" s="37">
        <f>INDEX(일별기온공급량!$J$1:$J$4443,MATCH(DATE(BE$2,$A$1,$A11)+1,일별기온공급량!$A$2:$A$4443,0),1)</f>
        <v>1448355</v>
      </c>
      <c r="BI11" s="34"/>
      <c r="BJ11" s="35"/>
      <c r="BK11" s="35"/>
      <c r="BL11" s="38"/>
      <c r="BM11" s="34"/>
      <c r="BN11" s="35"/>
      <c r="BO11" s="35"/>
      <c r="BP11" s="37"/>
      <c r="BQ11" s="27"/>
      <c r="BR11" s="28"/>
      <c r="BS11" s="28"/>
      <c r="BT11" s="32"/>
    </row>
    <row r="12" spans="1:72">
      <c r="A12" s="33">
        <v>9</v>
      </c>
      <c r="B12" s="34">
        <f>INDEX(일별기온공급량!$E$1:$E$4443,MATCH(DATE(B$2,$A$1,$A12)+1,일별기온공급량!$A$2:$A$4443,0),1)</f>
        <v>19.2</v>
      </c>
      <c r="C12" s="35">
        <f>INDEX(일별기온공급량!$C$1:$C$4443,MATCH(DATE(B$2,$A$1,$A12)+1,일별기온공급량!$A$2:$A$4443,0),1)</f>
        <v>26.6</v>
      </c>
      <c r="D12" s="35">
        <f>INDEX(일별기온공급량!$B$1:$B$4443,MATCH(DATE(B$2,$A$1,$A12)+1,일별기온공급량!$A$2:$A$4443,0),1)</f>
        <v>22.2</v>
      </c>
      <c r="E12" s="36">
        <f>INDEX(일별기온공급량!$J$1:$J$4443,MATCH(DATE(B$2,$A$1,$A12)+1,일별기온공급량!$A$2:$A$4443,0),1)</f>
        <v>0</v>
      </c>
      <c r="F12" s="58" t="str">
        <f>INDEX(일별기온공급량!$H$1:$H$4443,MATCH(DATE(B$2,$A$1,$A12)+1,일별기온공급량!$A$2:$A$4443,0),1)</f>
        <v>일</v>
      </c>
      <c r="G12" s="34">
        <f>INDEX(일별기온공급량!$E$1:$E$4443,MATCH(DATE(G$2,$A$1,$A12)+1,일별기온공급량!$A$2:$A$4443,0),1)</f>
        <v>19.100000000000001</v>
      </c>
      <c r="H12" s="35">
        <f>INDEX(일별기온공급량!$C$1:$C$4443,MATCH(DATE(G$2,$A$1,$A12)+1,일별기온공급량!$A$2:$A$4443,0),1)</f>
        <v>25.6</v>
      </c>
      <c r="I12" s="35">
        <f>INDEX(일별기온공급량!$B$1:$B$4443,MATCH(DATE(G$2,$A$1,$A12)+1,일별기온공급량!$A$2:$A$4443,0),1)</f>
        <v>21.4</v>
      </c>
      <c r="J12" s="36">
        <f>INDEX(일별기온공급량!$J$1:$J$4443,MATCH(DATE(G$2,$A$1,$A12)+1,일별기온공급량!$A$2:$A$4443,0),1)</f>
        <v>1814918</v>
      </c>
      <c r="K12" s="58" t="str">
        <f>INDEX(일별기온공급량!$H$1:$H$4443,MATCH(DATE(G$2,$A$1,$A12)+1,일별기온공급량!$A$2:$A$4443,0),1)</f>
        <v>월</v>
      </c>
      <c r="L12" s="34">
        <f>INDEX(일별기온공급량!$E$1:$E$4443,MATCH(DATE(L$2,$A$1,$A12)+1,일별기온공급량!$A$2:$A$4443,0),1)</f>
        <v>18.2</v>
      </c>
      <c r="M12" s="35">
        <f>INDEX(일별기온공급량!$C$1:$C$4443,MATCH(DATE(L$2,$A$1,$A12)+1,일별기온공급량!$A$2:$A$4443,0),1)</f>
        <v>31.3</v>
      </c>
      <c r="N12" s="35">
        <f>INDEX(일별기온공급량!$B$1:$B$4443,MATCH(DATE(L$2,$A$1,$A12)+1,일별기온공급량!$A$2:$A$4443,0),1)</f>
        <v>24.8</v>
      </c>
      <c r="O12" s="36">
        <f>INDEX(일별기온공급량!$J$1:$J$4443,MATCH(DATE(L$2,$A$1,$A12)+1,일별기온공급량!$A$2:$A$4443,0),1)</f>
        <v>1961727</v>
      </c>
      <c r="P12" s="58" t="str">
        <f>INDEX(일별기온공급량!$H$1:$H$4443,MATCH(DATE(L$2,$A$1,$A12)+1,일별기온공급량!$A$2:$A$4443,0),1)</f>
        <v>화</v>
      </c>
      <c r="Q12" s="34">
        <f>INDEX(일별기온공급량!$E$1:$E$4443,MATCH(DATE(Q$2,$A$1,$A12)+1,일별기온공급량!$A$2:$A$4443,0),1)</f>
        <v>19.7</v>
      </c>
      <c r="R12" s="35">
        <f>INDEX(일별기온공급량!$C$1:$C$4443,MATCH(DATE(Q$2,$A$1,$A12)+1,일별기온공급량!$A$2:$A$4443,0),1)</f>
        <v>27.4</v>
      </c>
      <c r="S12" s="35">
        <f>INDEX(일별기온공급량!$B$1:$B$4443,MATCH(DATE(Q$2,$A$1,$A12)+1,일별기온공급량!$A$2:$A$4443,0),1)</f>
        <v>22.7</v>
      </c>
      <c r="T12" s="36">
        <f>INDEX(일별기온공급량!$J$1:$J$4443,MATCH(DATE(Q$2,$A$1,$A12)+1,일별기온공급량!$A$2:$A$4443,0),1)</f>
        <v>1893931</v>
      </c>
      <c r="U12" s="58" t="str">
        <f>INDEX(일별기온공급량!$H$1:$H$4443,MATCH(DATE(Q$2,$A$1,$A12)+1,일별기온공급량!$A$2:$A$4443,0),1)</f>
        <v>목</v>
      </c>
      <c r="V12" s="34">
        <f>INDEX(일별기온공급량!$E$1:$E$4443,MATCH(DATE(V$2,$A$1,$A12)+1,일별기온공급량!$A$2:$A$4443,0),1)</f>
        <v>17.399999999999999</v>
      </c>
      <c r="W12" s="35">
        <f>INDEX(일별기온공급량!$C$1:$C$4443,MATCH(DATE(V$2,$A$1,$A12)+1,일별기온공급량!$A$2:$A$4443,0),1)</f>
        <v>33</v>
      </c>
      <c r="X12" s="35">
        <f>INDEX(일별기온공급량!$B$1:$B$4443,MATCH(DATE(V$2,$A$1,$A12)+1,일별기온공급량!$A$2:$A$4443,0),1)</f>
        <v>25.6</v>
      </c>
      <c r="Y12" s="36">
        <f>INDEX(일별기온공급량!$J$1:$J$4443,MATCH(DATE(V$2,$A$1,$A12)+1,일별기온공급량!$A$2:$A$4443,0),1)</f>
        <v>1871541</v>
      </c>
      <c r="Z12" s="58" t="str">
        <f>INDEX(일별기온공급량!$H$1:$H$4443,MATCH(DATE(V$2,$A$1,$A12)+1,일별기온공급량!$A$2:$A$4443,0),1)</f>
        <v>금</v>
      </c>
      <c r="AA12" s="34">
        <f>INDEX(일별기온공급량!$E$1:$E$4443,MATCH(DATE(AA$2,$A$1,$A12)+1,일별기온공급량!$A$2:$A$4443,0),1)</f>
        <v>18</v>
      </c>
      <c r="AB12" s="35">
        <f>INDEX(일별기온공급량!$C$1:$C$4443,MATCH(DATE(AA$2,$A$1,$A12)+1,일별기온공급량!$A$2:$A$4443,0),1)</f>
        <v>23.3</v>
      </c>
      <c r="AC12" s="35">
        <f>INDEX(일별기온공급량!$B$1:$B$4443,MATCH(DATE(AA$2,$A$1,$A12)+1,일별기온공급량!$A$2:$A$4443,0),1)</f>
        <v>20.2</v>
      </c>
      <c r="AD12" s="36">
        <f>INDEX(일별기온공급량!$J$1:$J$4443,MATCH(DATE(AA$2,$A$1,$A12)+1,일별기온공급량!$A$2:$A$4443,0),1)</f>
        <v>1466912</v>
      </c>
      <c r="AE12" s="58" t="str">
        <f>INDEX(일별기온공급량!$H$1:$H$4443,MATCH(DATE(AA$2,$A$1,$A12)+1,일별기온공급량!$A$2:$A$4443,0),1)</f>
        <v>토</v>
      </c>
      <c r="AF12" s="34">
        <f>INDEX(일별기온공급량!$E$1:$E$4443,MATCH(DATE(AF$2,$A$1,$A12)+1,일별기온공급량!$A$2:$A$4443,0),1)</f>
        <v>15.7</v>
      </c>
      <c r="AG12" s="35">
        <f>INDEX(일별기온공급량!$C$1:$C$4443,MATCH(DATE(AF$2,$A$1,$A12)+1,일별기온공급량!$A$2:$A$4443,0),1)</f>
        <v>22.7</v>
      </c>
      <c r="AH12" s="35">
        <f>INDEX(일별기온공급량!$B$1:$B$4443,MATCH(DATE(AF$2,$A$1,$A12)+1,일별기온공급량!$A$2:$A$4443,0),1)</f>
        <v>18.600000000000001</v>
      </c>
      <c r="AI12" s="36">
        <f>INDEX(일별기온공급량!$J$1:$J$4443,MATCH(DATE(AF$2,$A$1,$A12)+1,일별기온공급량!$A$2:$A$4443,0),1)</f>
        <v>1331279</v>
      </c>
      <c r="AJ12" s="58" t="str">
        <f>INDEX(일별기온공급량!$H$1:$H$4443,MATCH(DATE(AF$2,$A$1,$A12)+1,일별기온공급량!$A$2:$A$4443,0),1)</f>
        <v>일</v>
      </c>
      <c r="AK12" s="34">
        <f>INDEX(일별기온공급량!$E$1:$E$4443,MATCH(DATE(AK$2,$A$1,$A12)+1,일별기온공급량!$A$2:$A$4443,0),1)</f>
        <v>21</v>
      </c>
      <c r="AL12" s="35">
        <f>INDEX(일별기온공급량!$C$1:$C$4443,MATCH(DATE(AK$2,$A$1,$A12)+1,일별기온공급량!$A$2:$A$4443,0),1)</f>
        <v>37</v>
      </c>
      <c r="AM12" s="35">
        <f>INDEX(일별기온공급량!$B$1:$B$4443,MATCH(DATE(AK$2,$A$1,$A12)+1,일별기온공급량!$A$2:$A$4443,0),1)</f>
        <v>28.7</v>
      </c>
      <c r="AN12" s="37">
        <f>INDEX(일별기온공급량!$J$1:$J$4443,MATCH(DATE(AK$2,$A$1,$A12)+1,일별기온공급량!$A$2:$A$4443,0),1)</f>
        <v>1744809</v>
      </c>
      <c r="AO12" s="58" t="str">
        <f>INDEX(일별기온공급량!$H$1:$H$4443,MATCH(DATE(AK$2,$A$1,$A12)+1,일별기온공급량!$A$2:$A$4443,0),1)</f>
        <v>화</v>
      </c>
      <c r="AP12" s="34">
        <f>INDEX(일별기온공급량!$E$1:$E$4443,MATCH(DATE(AP$2,$A$1,$A12)+1,일별기온공급량!$A$2:$A$4443,0),1)</f>
        <v>19.899999999999999</v>
      </c>
      <c r="AQ12" s="35">
        <f>INDEX(일별기온공급량!$C$1:$C$4443,MATCH(DATE(AP$2,$A$1,$A12)+1,일별기온공급량!$A$2:$A$4443,0),1)</f>
        <v>32.700000000000003</v>
      </c>
      <c r="AR12" s="35">
        <f>INDEX(일별기온공급량!$B$1:$B$4443,MATCH(DATE(AP$2,$A$1,$A12)+1,일별기온공급량!$A$2:$A$4443,0),1)</f>
        <v>25.3</v>
      </c>
      <c r="AS12" s="37">
        <f>INDEX(일별기온공급량!$J$1:$J$4443,MATCH(DATE(AP$2,$A$1,$A12)+1,일별기온공급량!$A$2:$A$4443,0),1)</f>
        <v>1967681</v>
      </c>
      <c r="AT12" s="58" t="str">
        <f>INDEX(일별기온공급량!$H$1:$H$4443,MATCH(DATE(AP$2,$A$1,$A12)+1,일별기온공급량!$A$2:$A$4443,0),1)</f>
        <v>수</v>
      </c>
      <c r="AU12" s="34">
        <f>INDEX(일별기온공급량!$E$1:$E$4443,MATCH(DATE(AU$2,$A$1,$A12)+1,일별기온공급량!$A$2:$A$4443,0),1)</f>
        <v>13.3</v>
      </c>
      <c r="AV12" s="35">
        <f>INDEX(일별기온공급량!$C$1:$C$4443,MATCH(DATE(AU$2,$A$1,$A12)+1,일별기온공급량!$A$2:$A$4443,0),1)</f>
        <v>28.2</v>
      </c>
      <c r="AW12" s="35">
        <f>INDEX(일별기온공급량!$B$1:$B$4443,MATCH(DATE(AU$2,$A$1,$A12)+1,일별기온공급량!$A$2:$A$4443,0),1)</f>
        <v>20.399999999999999</v>
      </c>
      <c r="AX12" s="37">
        <f>INDEX(일별기온공급량!$J$1:$J$4443,MATCH(DATE(AU$2,$A$1,$A12)+1,일별기온공급량!$A$2:$A$4443,0),1)</f>
        <v>1906909</v>
      </c>
      <c r="AY12" s="58" t="str">
        <f>INDEX(일별기온공급량!$H$1:$H$4443,MATCH(DATE(AU$2,$A$1,$A12)+1,일별기온공급량!$A$2:$A$4443,0),1)</f>
        <v>목</v>
      </c>
      <c r="AZ12" s="34">
        <f>INDEX(일별기온공급량!$E$1:$E$4443,MATCH(DATE(AZ$2,$A$1,$A12)+1,일별기온공급량!$A$2:$A$4443,0),1)</f>
        <v>18.600000000000001</v>
      </c>
      <c r="BA12" s="35">
        <f>INDEX(일별기온공급량!$C$1:$C$4443,MATCH(DATE(AZ$2,$A$1,$A12)+1,일별기온공급량!$A$2:$A$4443,0),1)</f>
        <v>31</v>
      </c>
      <c r="BB12" s="35">
        <f>INDEX(일별기온공급량!$B$1:$B$4443,MATCH(DATE(AZ$2,$A$1,$A12)+1,일별기온공급량!$A$2:$A$4443,0),1)</f>
        <v>24.6</v>
      </c>
      <c r="BC12" s="37">
        <f>INDEX(일별기온공급량!$J$1:$J$4443,MATCH(DATE(AZ$2,$A$1,$A12)+1,일별기온공급량!$A$2:$A$4443,0),1)</f>
        <v>1722373</v>
      </c>
      <c r="BD12" s="58" t="str">
        <f>INDEX(일별기온공급량!$H$1:$H$4443,MATCH(DATE(AZ$2,$A$1,$A12)+1,일별기온공급량!$A$2:$A$4443,0),1)</f>
        <v>금</v>
      </c>
      <c r="BE12" s="34">
        <f>INDEX(일별기온공급량!$E$1:$E$4443,MATCH(DATE(BE$2,$A$1,$A12)+1,일별기온공급량!$A$2:$A$4443,0),1)</f>
        <v>18.7</v>
      </c>
      <c r="BF12" s="35">
        <f>INDEX(일별기온공급량!$C$1:$C$4443,MATCH(DATE(BE$2,$A$1,$A12)+1,일별기온공급량!$A$2:$A$4443,0),1)</f>
        <v>29.4</v>
      </c>
      <c r="BG12" s="35">
        <f>INDEX(일별기온공급량!$B$1:$B$4443,MATCH(DATE(BE$2,$A$1,$A12)+1,일별기온공급량!$A$2:$A$4443,0),1)</f>
        <v>23.1</v>
      </c>
      <c r="BH12" s="37">
        <f>INDEX(일별기온공급량!$J$1:$J$4443,MATCH(DATE(BE$2,$A$1,$A12)+1,일별기온공급량!$A$2:$A$4443,0),1)</f>
        <v>1283909</v>
      </c>
      <c r="BI12" s="34"/>
      <c r="BJ12" s="35"/>
      <c r="BK12" s="35"/>
      <c r="BL12" s="38"/>
      <c r="BM12" s="34"/>
      <c r="BN12" s="35"/>
      <c r="BO12" s="35"/>
      <c r="BP12" s="37"/>
      <c r="BQ12" s="27"/>
      <c r="BR12" s="28"/>
      <c r="BS12" s="28"/>
      <c r="BT12" s="32"/>
    </row>
    <row r="13" spans="1:72">
      <c r="A13" s="33">
        <v>10</v>
      </c>
      <c r="B13" s="34">
        <f>INDEX(일별기온공급량!$E$1:$E$4443,MATCH(DATE(B$2,$A$1,$A13)+1,일별기온공급량!$A$2:$A$4443,0),1)</f>
        <v>18.600000000000001</v>
      </c>
      <c r="C13" s="35">
        <f>INDEX(일별기온공급량!$C$1:$C$4443,MATCH(DATE(B$2,$A$1,$A13)+1,일별기온공급량!$A$2:$A$4443,0),1)</f>
        <v>27.2</v>
      </c>
      <c r="D13" s="35">
        <f>INDEX(일별기온공급량!$B$1:$B$4443,MATCH(DATE(B$2,$A$1,$A13)+1,일별기온공급량!$A$2:$A$4443,0),1)</f>
        <v>22.3</v>
      </c>
      <c r="E13" s="36">
        <f>INDEX(일별기온공급량!$J$1:$J$4443,MATCH(DATE(B$2,$A$1,$A13)+1,일별기온공급량!$A$2:$A$4443,0),1)</f>
        <v>0</v>
      </c>
      <c r="F13" s="58" t="str">
        <f>INDEX(일별기온공급량!$H$1:$H$4443,MATCH(DATE(B$2,$A$1,$A13)+1,일별기온공급량!$A$2:$A$4443,0),1)</f>
        <v>월</v>
      </c>
      <c r="G13" s="34">
        <f>INDEX(일별기온공급량!$E$1:$E$4443,MATCH(DATE(G$2,$A$1,$A13)+1,일별기온공급량!$A$2:$A$4443,0),1)</f>
        <v>19.100000000000001</v>
      </c>
      <c r="H13" s="35">
        <f>INDEX(일별기온공급량!$C$1:$C$4443,MATCH(DATE(G$2,$A$1,$A13)+1,일별기온공급량!$A$2:$A$4443,0),1)</f>
        <v>23.6</v>
      </c>
      <c r="I13" s="35">
        <f>INDEX(일별기온공급량!$B$1:$B$4443,MATCH(DATE(G$2,$A$1,$A13)+1,일별기온공급량!$A$2:$A$4443,0),1)</f>
        <v>21</v>
      </c>
      <c r="J13" s="36">
        <f>INDEX(일별기온공급량!$J$1:$J$4443,MATCH(DATE(G$2,$A$1,$A13)+1,일별기온공급량!$A$2:$A$4443,0),1)</f>
        <v>1966845</v>
      </c>
      <c r="K13" s="58" t="str">
        <f>INDEX(일별기온공급량!$H$1:$H$4443,MATCH(DATE(G$2,$A$1,$A13)+1,일별기온공급량!$A$2:$A$4443,0),1)</f>
        <v>화</v>
      </c>
      <c r="L13" s="34">
        <f>INDEX(일별기온공급량!$E$1:$E$4443,MATCH(DATE(L$2,$A$1,$A13)+1,일별기온공급량!$A$2:$A$4443,0),1)</f>
        <v>19.8</v>
      </c>
      <c r="M13" s="35">
        <f>INDEX(일별기온공급량!$C$1:$C$4443,MATCH(DATE(L$2,$A$1,$A13)+1,일별기온공급량!$A$2:$A$4443,0),1)</f>
        <v>35</v>
      </c>
      <c r="N13" s="35">
        <f>INDEX(일별기온공급량!$B$1:$B$4443,MATCH(DATE(L$2,$A$1,$A13)+1,일별기온공급량!$A$2:$A$4443,0),1)</f>
        <v>26.9</v>
      </c>
      <c r="O13" s="36">
        <f>INDEX(일별기온공급량!$J$1:$J$4443,MATCH(DATE(L$2,$A$1,$A13)+1,일별기온공급량!$A$2:$A$4443,0),1)</f>
        <v>1959697</v>
      </c>
      <c r="P13" s="58" t="str">
        <f>INDEX(일별기온공급량!$H$1:$H$4443,MATCH(DATE(L$2,$A$1,$A13)+1,일별기온공급량!$A$2:$A$4443,0),1)</f>
        <v>수</v>
      </c>
      <c r="Q13" s="34">
        <f>INDEX(일별기온공급량!$E$1:$E$4443,MATCH(DATE(Q$2,$A$1,$A13)+1,일별기온공급량!$A$2:$A$4443,0),1)</f>
        <v>18.2</v>
      </c>
      <c r="R13" s="35">
        <f>INDEX(일별기온공급량!$C$1:$C$4443,MATCH(DATE(Q$2,$A$1,$A13)+1,일별기온공급량!$A$2:$A$4443,0),1)</f>
        <v>32.1</v>
      </c>
      <c r="S13" s="35">
        <f>INDEX(일별기온공급량!$B$1:$B$4443,MATCH(DATE(Q$2,$A$1,$A13)+1,일별기온공급량!$A$2:$A$4443,0),1)</f>
        <v>24.5</v>
      </c>
      <c r="T13" s="36">
        <f>INDEX(일별기온공급량!$J$1:$J$4443,MATCH(DATE(Q$2,$A$1,$A13)+1,일별기온공급량!$A$2:$A$4443,0),1)</f>
        <v>1870144</v>
      </c>
      <c r="U13" s="58" t="str">
        <f>INDEX(일별기온공급량!$H$1:$H$4443,MATCH(DATE(Q$2,$A$1,$A13)+1,일별기온공급량!$A$2:$A$4443,0),1)</f>
        <v>금</v>
      </c>
      <c r="V13" s="34">
        <f>INDEX(일별기온공급량!$E$1:$E$4443,MATCH(DATE(V$2,$A$1,$A13)+1,일별기온공급량!$A$2:$A$4443,0),1)</f>
        <v>18.600000000000001</v>
      </c>
      <c r="W13" s="35">
        <f>INDEX(일별기온공급량!$C$1:$C$4443,MATCH(DATE(V$2,$A$1,$A13)+1,일별기온공급량!$A$2:$A$4443,0),1)</f>
        <v>28.9</v>
      </c>
      <c r="X13" s="35">
        <f>INDEX(일별기온공급량!$B$1:$B$4443,MATCH(DATE(V$2,$A$1,$A13)+1,일별기온공급량!$A$2:$A$4443,0),1)</f>
        <v>22.5</v>
      </c>
      <c r="Y13" s="36">
        <f>INDEX(일별기온공급량!$J$1:$J$4443,MATCH(DATE(V$2,$A$1,$A13)+1,일별기온공급량!$A$2:$A$4443,0),1)</f>
        <v>1556294</v>
      </c>
      <c r="Z13" s="58" t="str">
        <f>INDEX(일별기온공급량!$H$1:$H$4443,MATCH(DATE(V$2,$A$1,$A13)+1,일별기온공급량!$A$2:$A$4443,0),1)</f>
        <v>토</v>
      </c>
      <c r="AA13" s="34">
        <f>INDEX(일별기온공급량!$E$1:$E$4443,MATCH(DATE(AA$2,$A$1,$A13)+1,일별기온공급량!$A$2:$A$4443,0),1)</f>
        <v>15.8</v>
      </c>
      <c r="AB13" s="35">
        <f>INDEX(일별기온공급량!$C$1:$C$4443,MATCH(DATE(AA$2,$A$1,$A13)+1,일별기온공급량!$A$2:$A$4443,0),1)</f>
        <v>22.4</v>
      </c>
      <c r="AC13" s="35">
        <f>INDEX(일별기온공급량!$B$1:$B$4443,MATCH(DATE(AA$2,$A$1,$A13)+1,일별기온공급량!$A$2:$A$4443,0),1)</f>
        <v>18.7</v>
      </c>
      <c r="AD13" s="36">
        <f>INDEX(일별기온공급량!$J$1:$J$4443,MATCH(DATE(AA$2,$A$1,$A13)+1,일별기온공급량!$A$2:$A$4443,0),1)</f>
        <v>1193483</v>
      </c>
      <c r="AE13" s="58" t="str">
        <f>INDEX(일별기온공급량!$H$1:$H$4443,MATCH(DATE(AA$2,$A$1,$A13)+1,일별기온공급량!$A$2:$A$4443,0),1)</f>
        <v>일</v>
      </c>
      <c r="AF13" s="34">
        <f>INDEX(일별기온공급량!$E$1:$E$4443,MATCH(DATE(AF$2,$A$1,$A13)+1,일별기온공급량!$A$2:$A$4443,0),1)</f>
        <v>15</v>
      </c>
      <c r="AG13" s="35">
        <f>INDEX(일별기온공급량!$C$1:$C$4443,MATCH(DATE(AF$2,$A$1,$A13)+1,일별기온공급량!$A$2:$A$4443,0),1)</f>
        <v>23.7</v>
      </c>
      <c r="AH13" s="35">
        <f>INDEX(일별기온공급량!$B$1:$B$4443,MATCH(DATE(AF$2,$A$1,$A13)+1,일별기온공급량!$A$2:$A$4443,0),1)</f>
        <v>19</v>
      </c>
      <c r="AI13" s="36">
        <f>INDEX(일별기온공급량!$J$1:$J$4443,MATCH(DATE(AF$2,$A$1,$A13)+1,일별기온공급량!$A$2:$A$4443,0),1)</f>
        <v>1900539</v>
      </c>
      <c r="AJ13" s="58" t="str">
        <f>INDEX(일별기온공급량!$H$1:$H$4443,MATCH(DATE(AF$2,$A$1,$A13)+1,일별기온공급량!$A$2:$A$4443,0),1)</f>
        <v>월</v>
      </c>
      <c r="AK13" s="34">
        <f>INDEX(일별기온공급량!$E$1:$E$4443,MATCH(DATE(AK$2,$A$1,$A13)+1,일별기온공급량!$A$2:$A$4443,0),1)</f>
        <v>21.3</v>
      </c>
      <c r="AL13" s="35">
        <f>INDEX(일별기온공급량!$C$1:$C$4443,MATCH(DATE(AK$2,$A$1,$A13)+1,일별기온공급량!$A$2:$A$4443,0),1)</f>
        <v>36.1</v>
      </c>
      <c r="AM13" s="35">
        <f>INDEX(일별기온공급량!$B$1:$B$4443,MATCH(DATE(AK$2,$A$1,$A13)+1,일별기온공급량!$A$2:$A$4443,0),1)</f>
        <v>28.1</v>
      </c>
      <c r="AN13" s="37">
        <f>INDEX(일별기온공급량!$J$1:$J$4443,MATCH(DATE(AK$2,$A$1,$A13)+1,일별기온공급량!$A$2:$A$4443,0),1)</f>
        <v>1753529</v>
      </c>
      <c r="AO13" s="58" t="str">
        <f>INDEX(일별기온공급량!$H$1:$H$4443,MATCH(DATE(AK$2,$A$1,$A13)+1,일별기온공급량!$A$2:$A$4443,0),1)</f>
        <v>수</v>
      </c>
      <c r="AP13" s="34">
        <f>INDEX(일별기온공급량!$E$1:$E$4443,MATCH(DATE(AP$2,$A$1,$A13)+1,일별기온공급량!$A$2:$A$4443,0),1)</f>
        <v>19.100000000000001</v>
      </c>
      <c r="AQ13" s="35">
        <f>INDEX(일별기온공급량!$C$1:$C$4443,MATCH(DATE(AP$2,$A$1,$A13)+1,일별기온공급량!$A$2:$A$4443,0),1)</f>
        <v>30.5</v>
      </c>
      <c r="AR13" s="35">
        <f>INDEX(일별기온공급량!$B$1:$B$4443,MATCH(DATE(AP$2,$A$1,$A13)+1,일별기온공급량!$A$2:$A$4443,0),1)</f>
        <v>24.2</v>
      </c>
      <c r="AS13" s="37">
        <f>INDEX(일별기온공급량!$J$1:$J$4443,MATCH(DATE(AP$2,$A$1,$A13)+1,일별기온공급량!$A$2:$A$4443,0),1)</f>
        <v>1962977</v>
      </c>
      <c r="AT13" s="58" t="str">
        <f>INDEX(일별기온공급량!$H$1:$H$4443,MATCH(DATE(AP$2,$A$1,$A13)+1,일별기온공급량!$A$2:$A$4443,0),1)</f>
        <v>목</v>
      </c>
      <c r="AU13" s="34">
        <f>INDEX(일별기온공급량!$E$1:$E$4443,MATCH(DATE(AU$2,$A$1,$A13)+1,일별기온공급량!$A$2:$A$4443,0),1)</f>
        <v>15.2</v>
      </c>
      <c r="AV13" s="35">
        <f>INDEX(일별기온공급량!$C$1:$C$4443,MATCH(DATE(AU$2,$A$1,$A13)+1,일별기온공급량!$A$2:$A$4443,0),1)</f>
        <v>29.7</v>
      </c>
      <c r="AW13" s="35">
        <f>INDEX(일별기온공급량!$B$1:$B$4443,MATCH(DATE(AU$2,$A$1,$A13)+1,일별기온공급량!$A$2:$A$4443,0),1)</f>
        <v>22.7</v>
      </c>
      <c r="AX13" s="37">
        <f>INDEX(일별기온공급량!$J$1:$J$4443,MATCH(DATE(AU$2,$A$1,$A13)+1,일별기온공급량!$A$2:$A$4443,0),1)</f>
        <v>1807344</v>
      </c>
      <c r="AY13" s="58" t="str">
        <f>INDEX(일별기온공급량!$H$1:$H$4443,MATCH(DATE(AU$2,$A$1,$A13)+1,일별기온공급량!$A$2:$A$4443,0),1)</f>
        <v>금</v>
      </c>
      <c r="AZ13" s="34">
        <f>INDEX(일별기온공급량!$E$1:$E$4443,MATCH(DATE(AZ$2,$A$1,$A13)+1,일별기온공급량!$A$2:$A$4443,0),1)</f>
        <v>18.600000000000001</v>
      </c>
      <c r="BA13" s="35">
        <f>INDEX(일별기온공급량!$C$1:$C$4443,MATCH(DATE(AZ$2,$A$1,$A13)+1,일별기온공급량!$A$2:$A$4443,0),1)</f>
        <v>31.5</v>
      </c>
      <c r="BB13" s="35">
        <f>INDEX(일별기온공급량!$B$1:$B$4443,MATCH(DATE(AZ$2,$A$1,$A13)+1,일별기온공급량!$A$2:$A$4443,0),1)</f>
        <v>24.5</v>
      </c>
      <c r="BC13" s="37">
        <f>INDEX(일별기온공급량!$J$1:$J$4443,MATCH(DATE(AZ$2,$A$1,$A13)+1,일별기온공급량!$A$2:$A$4443,0),1)</f>
        <v>1364050</v>
      </c>
      <c r="BD13" s="58" t="str">
        <f>INDEX(일별기온공급량!$H$1:$H$4443,MATCH(DATE(AZ$2,$A$1,$A13)+1,일별기온공급량!$A$2:$A$4443,0),1)</f>
        <v>토</v>
      </c>
      <c r="BE13" s="34">
        <f>INDEX(일별기온공급량!$E$1:$E$4443,MATCH(DATE(BE$2,$A$1,$A13)+1,일별기온공급량!$A$2:$A$4443,0),1)</f>
        <v>18.5</v>
      </c>
      <c r="BF13" s="35">
        <f>INDEX(일별기온공급량!$C$1:$C$4443,MATCH(DATE(BE$2,$A$1,$A13)+1,일별기온공급량!$A$2:$A$4443,0),1)</f>
        <v>33.4</v>
      </c>
      <c r="BG13" s="35">
        <f>INDEX(일별기온공급량!$B$1:$B$4443,MATCH(DATE(BE$2,$A$1,$A13)+1,일별기온공급량!$A$2:$A$4443,0),1)</f>
        <v>26</v>
      </c>
      <c r="BH13" s="37">
        <f>INDEX(일별기온공급량!$J$1:$J$4443,MATCH(DATE(BE$2,$A$1,$A13)+1,일별기온공급량!$A$2:$A$4443,0),1)</f>
        <v>1741021</v>
      </c>
      <c r="BI13" s="34"/>
      <c r="BJ13" s="35"/>
      <c r="BK13" s="35"/>
      <c r="BL13" s="38"/>
      <c r="BM13" s="34"/>
      <c r="BN13" s="35"/>
      <c r="BO13" s="35"/>
      <c r="BP13" s="37"/>
      <c r="BQ13" s="27"/>
      <c r="BR13" s="28"/>
      <c r="BS13" s="28"/>
      <c r="BT13" s="32"/>
    </row>
    <row r="14" spans="1:72">
      <c r="A14" s="33">
        <v>11</v>
      </c>
      <c r="B14" s="34">
        <f>INDEX(일별기온공급량!$E$1:$E$4443,MATCH(DATE(B$2,$A$1,$A14)+1,일별기온공급량!$A$2:$A$4443,0),1)</f>
        <v>19.100000000000001</v>
      </c>
      <c r="C14" s="35">
        <f>INDEX(일별기온공급량!$C$1:$C$4443,MATCH(DATE(B$2,$A$1,$A14)+1,일별기온공급량!$A$2:$A$4443,0),1)</f>
        <v>23.2</v>
      </c>
      <c r="D14" s="35">
        <f>INDEX(일별기온공급량!$B$1:$B$4443,MATCH(DATE(B$2,$A$1,$A14)+1,일별기온공급량!$A$2:$A$4443,0),1)</f>
        <v>20.5</v>
      </c>
      <c r="E14" s="36">
        <f>INDEX(일별기온공급량!$J$1:$J$4443,MATCH(DATE(B$2,$A$1,$A14)+1,일별기온공급량!$A$2:$A$4443,0),1)</f>
        <v>0</v>
      </c>
      <c r="F14" s="58" t="str">
        <f>INDEX(일별기온공급량!$H$1:$H$4443,MATCH(DATE(B$2,$A$1,$A14)+1,일별기온공급량!$A$2:$A$4443,0),1)</f>
        <v>화</v>
      </c>
      <c r="G14" s="34">
        <f>INDEX(일별기온공급량!$E$1:$E$4443,MATCH(DATE(G$2,$A$1,$A14)+1,일별기온공급량!$A$2:$A$4443,0),1)</f>
        <v>18.3</v>
      </c>
      <c r="H14" s="35">
        <f>INDEX(일별기온공급량!$C$1:$C$4443,MATCH(DATE(G$2,$A$1,$A14)+1,일별기온공급량!$A$2:$A$4443,0),1)</f>
        <v>26</v>
      </c>
      <c r="I14" s="35">
        <f>INDEX(일별기온공급량!$B$1:$B$4443,MATCH(DATE(G$2,$A$1,$A14)+1,일별기온공급량!$A$2:$A$4443,0),1)</f>
        <v>21.4</v>
      </c>
      <c r="J14" s="36">
        <f>INDEX(일별기온공급량!$J$1:$J$4443,MATCH(DATE(G$2,$A$1,$A14)+1,일별기온공급량!$A$2:$A$4443,0),1)</f>
        <v>2000655</v>
      </c>
      <c r="K14" s="58" t="str">
        <f>INDEX(일별기온공급량!$H$1:$H$4443,MATCH(DATE(G$2,$A$1,$A14)+1,일별기온공급량!$A$2:$A$4443,0),1)</f>
        <v>수</v>
      </c>
      <c r="L14" s="34">
        <f>INDEX(일별기온공급량!$E$1:$E$4443,MATCH(DATE(L$2,$A$1,$A14)+1,일별기온공급량!$A$2:$A$4443,0),1)</f>
        <v>20.7</v>
      </c>
      <c r="M14" s="35">
        <f>INDEX(일별기온공급량!$C$1:$C$4443,MATCH(DATE(L$2,$A$1,$A14)+1,일별기온공급량!$A$2:$A$4443,0),1)</f>
        <v>26.6</v>
      </c>
      <c r="N14" s="35">
        <f>INDEX(일별기온공급량!$B$1:$B$4443,MATCH(DATE(L$2,$A$1,$A14)+1,일별기온공급량!$A$2:$A$4443,0),1)</f>
        <v>23.3</v>
      </c>
      <c r="O14" s="36">
        <f>INDEX(일별기온공급량!$J$1:$J$4443,MATCH(DATE(L$2,$A$1,$A14)+1,일별기온공급량!$A$2:$A$4443,0),1)</f>
        <v>1930801</v>
      </c>
      <c r="P14" s="58" t="str">
        <f>INDEX(일별기온공급량!$H$1:$H$4443,MATCH(DATE(L$2,$A$1,$A14)+1,일별기온공급량!$A$2:$A$4443,0),1)</f>
        <v>목</v>
      </c>
      <c r="Q14" s="34">
        <f>INDEX(일별기온공급량!$E$1:$E$4443,MATCH(DATE(Q$2,$A$1,$A14)+1,일별기온공급량!$A$2:$A$4443,0),1)</f>
        <v>20.7</v>
      </c>
      <c r="R14" s="35">
        <f>INDEX(일별기온공급량!$C$1:$C$4443,MATCH(DATE(Q$2,$A$1,$A14)+1,일별기온공급량!$A$2:$A$4443,0),1)</f>
        <v>31.6</v>
      </c>
      <c r="S14" s="35">
        <f>INDEX(일별기온공급량!$B$1:$B$4443,MATCH(DATE(Q$2,$A$1,$A14)+1,일별기온공급량!$A$2:$A$4443,0),1)</f>
        <v>25.3</v>
      </c>
      <c r="T14" s="36">
        <f>INDEX(일별기온공급량!$J$1:$J$4443,MATCH(DATE(Q$2,$A$1,$A14)+1,일별기온공급량!$A$2:$A$4443,0),1)</f>
        <v>1627413</v>
      </c>
      <c r="U14" s="58" t="str">
        <f>INDEX(일별기온공급량!$H$1:$H$4443,MATCH(DATE(Q$2,$A$1,$A14)+1,일별기온공급량!$A$2:$A$4443,0),1)</f>
        <v>토</v>
      </c>
      <c r="V14" s="34">
        <f>INDEX(일별기온공급량!$E$1:$E$4443,MATCH(DATE(V$2,$A$1,$A14)+1,일별기온공급량!$A$2:$A$4443,0),1)</f>
        <v>17.100000000000001</v>
      </c>
      <c r="W14" s="35">
        <f>INDEX(일별기온공급량!$C$1:$C$4443,MATCH(DATE(V$2,$A$1,$A14)+1,일별기온공급량!$A$2:$A$4443,0),1)</f>
        <v>28.9</v>
      </c>
      <c r="X14" s="35">
        <f>INDEX(일별기온공급량!$B$1:$B$4443,MATCH(DATE(V$2,$A$1,$A14)+1,일별기온공급량!$A$2:$A$4443,0),1)</f>
        <v>21.1</v>
      </c>
      <c r="Y14" s="36">
        <f>INDEX(일별기온공급량!$J$1:$J$4443,MATCH(DATE(V$2,$A$1,$A14)+1,일별기온공급량!$A$2:$A$4443,0),1)</f>
        <v>1288183</v>
      </c>
      <c r="Z14" s="58" t="str">
        <f>INDEX(일별기온공급량!$H$1:$H$4443,MATCH(DATE(V$2,$A$1,$A14)+1,일별기온공급량!$A$2:$A$4443,0),1)</f>
        <v>일</v>
      </c>
      <c r="AA14" s="34">
        <f>INDEX(일별기온공급량!$E$1:$E$4443,MATCH(DATE(AA$2,$A$1,$A14)+1,일별기온공급량!$A$2:$A$4443,0),1)</f>
        <v>15.3</v>
      </c>
      <c r="AB14" s="35">
        <f>INDEX(일별기온공급량!$C$1:$C$4443,MATCH(DATE(AA$2,$A$1,$A14)+1,일별기온공급량!$A$2:$A$4443,0),1)</f>
        <v>19.600000000000001</v>
      </c>
      <c r="AC14" s="35">
        <f>INDEX(일별기온공급량!$B$1:$B$4443,MATCH(DATE(AA$2,$A$1,$A14)+1,일별기온공급량!$A$2:$A$4443,0),1)</f>
        <v>17</v>
      </c>
      <c r="AD14" s="36">
        <f>INDEX(일별기온공급량!$J$1:$J$4443,MATCH(DATE(AA$2,$A$1,$A14)+1,일별기온공급량!$A$2:$A$4443,0),1)</f>
        <v>1800173</v>
      </c>
      <c r="AE14" s="58" t="str">
        <f>INDEX(일별기온공급량!$H$1:$H$4443,MATCH(DATE(AA$2,$A$1,$A14)+1,일별기온공급량!$A$2:$A$4443,0),1)</f>
        <v>월</v>
      </c>
      <c r="AF14" s="34">
        <f>INDEX(일별기온공급량!$E$1:$E$4443,MATCH(DATE(AF$2,$A$1,$A14)+1,일별기온공급량!$A$2:$A$4443,0),1)</f>
        <v>16.399999999999999</v>
      </c>
      <c r="AG14" s="35">
        <f>INDEX(일별기온공급량!$C$1:$C$4443,MATCH(DATE(AF$2,$A$1,$A14)+1,일별기온공급량!$A$2:$A$4443,0),1)</f>
        <v>25.3</v>
      </c>
      <c r="AH14" s="35">
        <f>INDEX(일별기온공급량!$B$1:$B$4443,MATCH(DATE(AF$2,$A$1,$A14)+1,일별기온공급량!$A$2:$A$4443,0),1)</f>
        <v>19.399999999999999</v>
      </c>
      <c r="AI14" s="36">
        <f>INDEX(일별기온공급량!$J$1:$J$4443,MATCH(DATE(AF$2,$A$1,$A14)+1,일별기온공급량!$A$2:$A$4443,0),1)</f>
        <v>1975539</v>
      </c>
      <c r="AJ14" s="58" t="str">
        <f>INDEX(일별기온공급량!$H$1:$H$4443,MATCH(DATE(AF$2,$A$1,$A14)+1,일별기온공급량!$A$2:$A$4443,0),1)</f>
        <v>화</v>
      </c>
      <c r="AK14" s="34">
        <f>INDEX(일별기온공급량!$E$1:$E$4443,MATCH(DATE(AK$2,$A$1,$A14)+1,일별기온공급량!$A$2:$A$4443,0),1)</f>
        <v>20.6</v>
      </c>
      <c r="AL14" s="35">
        <f>INDEX(일별기온공급량!$C$1:$C$4443,MATCH(DATE(AK$2,$A$1,$A14)+1,일별기온공급량!$A$2:$A$4443,0),1)</f>
        <v>31.7</v>
      </c>
      <c r="AM14" s="35">
        <f>INDEX(일별기온공급량!$B$1:$B$4443,MATCH(DATE(AK$2,$A$1,$A14)+1,일별기온공급량!$A$2:$A$4443,0),1)</f>
        <v>25.5</v>
      </c>
      <c r="AN14" s="37">
        <f>INDEX(일별기온공급량!$J$1:$J$4443,MATCH(DATE(AK$2,$A$1,$A14)+1,일별기온공급량!$A$2:$A$4443,0),1)</f>
        <v>1670184</v>
      </c>
      <c r="AO14" s="58" t="str">
        <f>INDEX(일별기온공급량!$H$1:$H$4443,MATCH(DATE(AK$2,$A$1,$A14)+1,일별기온공급량!$A$2:$A$4443,0),1)</f>
        <v>목</v>
      </c>
      <c r="AP14" s="34">
        <f>INDEX(일별기온공급량!$E$1:$E$4443,MATCH(DATE(AP$2,$A$1,$A14)+1,일별기온공급량!$A$2:$A$4443,0),1)</f>
        <v>20.100000000000001</v>
      </c>
      <c r="AQ14" s="35">
        <f>INDEX(일별기온공급량!$C$1:$C$4443,MATCH(DATE(AP$2,$A$1,$A14)+1,일별기온공급량!$A$2:$A$4443,0),1)</f>
        <v>25.5</v>
      </c>
      <c r="AR14" s="35">
        <f>INDEX(일별기온공급량!$B$1:$B$4443,MATCH(DATE(AP$2,$A$1,$A14)+1,일별기온공급량!$A$2:$A$4443,0),1)</f>
        <v>22.1</v>
      </c>
      <c r="AS14" s="37">
        <f>INDEX(일별기온공급량!$J$1:$J$4443,MATCH(DATE(AP$2,$A$1,$A14)+1,일별기온공급량!$A$2:$A$4443,0),1)</f>
        <v>1875955</v>
      </c>
      <c r="AT14" s="58" t="str">
        <f>INDEX(일별기온공급량!$H$1:$H$4443,MATCH(DATE(AP$2,$A$1,$A14)+1,일별기온공급량!$A$2:$A$4443,0),1)</f>
        <v>금</v>
      </c>
      <c r="AU14" s="34">
        <f>INDEX(일별기온공급량!$E$1:$E$4443,MATCH(DATE(AU$2,$A$1,$A14)+1,일별기온공급량!$A$2:$A$4443,0),1)</f>
        <v>18.399999999999999</v>
      </c>
      <c r="AV14" s="35">
        <f>INDEX(일별기온공급량!$C$1:$C$4443,MATCH(DATE(AU$2,$A$1,$A14)+1,일별기온공급량!$A$2:$A$4443,0),1)</f>
        <v>26.1</v>
      </c>
      <c r="AW14" s="35">
        <f>INDEX(일별기온공급량!$B$1:$B$4443,MATCH(DATE(AU$2,$A$1,$A14)+1,일별기온공급량!$A$2:$A$4443,0),1)</f>
        <v>21.4</v>
      </c>
      <c r="AX14" s="37">
        <f>INDEX(일별기온공급량!$J$1:$J$4443,MATCH(DATE(AU$2,$A$1,$A14)+1,일별기온공급량!$A$2:$A$4443,0),1)</f>
        <v>1437764</v>
      </c>
      <c r="AY14" s="58" t="str">
        <f>INDEX(일별기온공급량!$H$1:$H$4443,MATCH(DATE(AU$2,$A$1,$A14)+1,일별기온공급량!$A$2:$A$4443,0),1)</f>
        <v>토</v>
      </c>
      <c r="AZ14" s="34">
        <f>INDEX(일별기온공급량!$E$1:$E$4443,MATCH(DATE(AZ$2,$A$1,$A14)+1,일별기온공급량!$A$2:$A$4443,0),1)</f>
        <v>20.3</v>
      </c>
      <c r="BA14" s="35">
        <f>INDEX(일별기온공급량!$C$1:$C$4443,MATCH(DATE(AZ$2,$A$1,$A14)+1,일별기온공급량!$A$2:$A$4443,0),1)</f>
        <v>30.6</v>
      </c>
      <c r="BB14" s="35">
        <f>INDEX(일별기온공급량!$B$1:$B$4443,MATCH(DATE(AZ$2,$A$1,$A14)+1,일별기온공급량!$A$2:$A$4443,0),1)</f>
        <v>24.6</v>
      </c>
      <c r="BC14" s="37">
        <f>INDEX(일별기온공급량!$J$1:$J$4443,MATCH(DATE(AZ$2,$A$1,$A14)+1,일별기온공급량!$A$2:$A$4443,0),1)</f>
        <v>1177696</v>
      </c>
      <c r="BD14" s="58" t="str">
        <f>INDEX(일별기온공급량!$H$1:$H$4443,MATCH(DATE(AZ$2,$A$1,$A14)+1,일별기온공급량!$A$2:$A$4443,0),1)</f>
        <v>일</v>
      </c>
      <c r="BE14" s="34">
        <f>INDEX(일별기온공급량!$E$1:$E$4443,MATCH(DATE(BE$2,$A$1,$A14)+1,일별기온공급량!$A$2:$A$4443,0),1)</f>
        <v>20.6</v>
      </c>
      <c r="BF14" s="35">
        <f>INDEX(일별기온공급량!$C$1:$C$4443,MATCH(DATE(BE$2,$A$1,$A14)+1,일별기온공급량!$A$2:$A$4443,0),1)</f>
        <v>34.5</v>
      </c>
      <c r="BG14" s="35">
        <f>INDEX(일별기온공급량!$B$1:$B$4443,MATCH(DATE(BE$2,$A$1,$A14)+1,일별기온공급량!$A$2:$A$4443,0),1)</f>
        <v>27.5</v>
      </c>
      <c r="BH14" s="37">
        <f>INDEX(일별기온공급량!$J$1:$J$4443,MATCH(DATE(BE$2,$A$1,$A14)+1,일별기온공급량!$A$2:$A$4443,0),1)</f>
        <v>1804091</v>
      </c>
      <c r="BI14" s="34"/>
      <c r="BJ14" s="35"/>
      <c r="BK14" s="35"/>
      <c r="BL14" s="38"/>
      <c r="BM14" s="34"/>
      <c r="BN14" s="35"/>
      <c r="BO14" s="35"/>
      <c r="BP14" s="37"/>
      <c r="BQ14" s="27"/>
      <c r="BR14" s="28"/>
      <c r="BS14" s="28"/>
      <c r="BT14" s="32"/>
    </row>
    <row r="15" spans="1:72">
      <c r="A15" s="33">
        <v>12</v>
      </c>
      <c r="B15" s="34">
        <f>INDEX(일별기온공급량!$E$1:$E$4443,MATCH(DATE(B$2,$A$1,$A15)+1,일별기온공급량!$A$2:$A$4443,0),1)</f>
        <v>19.2</v>
      </c>
      <c r="C15" s="35">
        <f>INDEX(일별기온공급량!$C$1:$C$4443,MATCH(DATE(B$2,$A$1,$A15)+1,일별기온공급량!$A$2:$A$4443,0),1)</f>
        <v>27.2</v>
      </c>
      <c r="D15" s="35">
        <f>INDEX(일별기온공급량!$B$1:$B$4443,MATCH(DATE(B$2,$A$1,$A15)+1,일별기온공급량!$A$2:$A$4443,0),1)</f>
        <v>23.1</v>
      </c>
      <c r="E15" s="36">
        <f>INDEX(일별기온공급량!$J$1:$J$4443,MATCH(DATE(B$2,$A$1,$A15)+1,일별기온공급량!$A$2:$A$4443,0),1)</f>
        <v>0</v>
      </c>
      <c r="F15" s="58" t="str">
        <f>INDEX(일별기온공급량!$H$1:$H$4443,MATCH(DATE(B$2,$A$1,$A15)+1,일별기온공급량!$A$2:$A$4443,0),1)</f>
        <v>수</v>
      </c>
      <c r="G15" s="34">
        <f>INDEX(일별기온공급량!$E$1:$E$4443,MATCH(DATE(G$2,$A$1,$A15)+1,일별기온공급량!$A$2:$A$4443,0),1)</f>
        <v>16.8</v>
      </c>
      <c r="H15" s="35">
        <f>INDEX(일별기온공급량!$C$1:$C$4443,MATCH(DATE(G$2,$A$1,$A15)+1,일별기온공급량!$A$2:$A$4443,0),1)</f>
        <v>22.4</v>
      </c>
      <c r="I15" s="35">
        <f>INDEX(일별기온공급량!$B$1:$B$4443,MATCH(DATE(G$2,$A$1,$A15)+1,일별기온공급량!$A$2:$A$4443,0),1)</f>
        <v>18.7</v>
      </c>
      <c r="J15" s="36">
        <f>INDEX(일별기온공급량!$J$1:$J$4443,MATCH(DATE(G$2,$A$1,$A15)+1,일별기온공급량!$A$2:$A$4443,0),1)</f>
        <v>2042170</v>
      </c>
      <c r="K15" s="58" t="str">
        <f>INDEX(일별기온공급량!$H$1:$H$4443,MATCH(DATE(G$2,$A$1,$A15)+1,일별기온공급량!$A$2:$A$4443,0),1)</f>
        <v>목</v>
      </c>
      <c r="L15" s="34">
        <f>INDEX(일별기온공급량!$E$1:$E$4443,MATCH(DATE(L$2,$A$1,$A15)+1,일별기온공급량!$A$2:$A$4443,0),1)</f>
        <v>19.2</v>
      </c>
      <c r="M15" s="35">
        <f>INDEX(일별기온공급량!$C$1:$C$4443,MATCH(DATE(L$2,$A$1,$A15)+1,일별기온공급량!$A$2:$A$4443,0),1)</f>
        <v>33.4</v>
      </c>
      <c r="N15" s="35">
        <f>INDEX(일별기온공급량!$B$1:$B$4443,MATCH(DATE(L$2,$A$1,$A15)+1,일별기온공급량!$A$2:$A$4443,0),1)</f>
        <v>25.3</v>
      </c>
      <c r="O15" s="36">
        <f>INDEX(일별기온공급량!$J$1:$J$4443,MATCH(DATE(L$2,$A$1,$A15)+1,일별기온공급량!$A$2:$A$4443,0),1)</f>
        <v>1906616</v>
      </c>
      <c r="P15" s="58" t="str">
        <f>INDEX(일별기온공급량!$H$1:$H$4443,MATCH(DATE(L$2,$A$1,$A15)+1,일별기온공급량!$A$2:$A$4443,0),1)</f>
        <v>금</v>
      </c>
      <c r="Q15" s="34">
        <f>INDEX(일별기온공급량!$E$1:$E$4443,MATCH(DATE(Q$2,$A$1,$A15)+1,일별기온공급량!$A$2:$A$4443,0),1)</f>
        <v>21.7</v>
      </c>
      <c r="R15" s="35">
        <f>INDEX(일별기온공급량!$C$1:$C$4443,MATCH(DATE(Q$2,$A$1,$A15)+1,일별기온공급량!$A$2:$A$4443,0),1)</f>
        <v>26.3</v>
      </c>
      <c r="S15" s="35">
        <f>INDEX(일별기온공급량!$B$1:$B$4443,MATCH(DATE(Q$2,$A$1,$A15)+1,일별기온공급량!$A$2:$A$4443,0),1)</f>
        <v>23.9</v>
      </c>
      <c r="T15" s="36">
        <f>INDEX(일별기온공급량!$J$1:$J$4443,MATCH(DATE(Q$2,$A$1,$A15)+1,일별기온공급량!$A$2:$A$4443,0),1)</f>
        <v>1312368</v>
      </c>
      <c r="U15" s="58" t="str">
        <f>INDEX(일별기온공급량!$H$1:$H$4443,MATCH(DATE(Q$2,$A$1,$A15)+1,일별기온공급량!$A$2:$A$4443,0),1)</f>
        <v>일</v>
      </c>
      <c r="V15" s="34">
        <f>INDEX(일별기온공급량!$E$1:$E$4443,MATCH(DATE(V$2,$A$1,$A15)+1,일별기온공급량!$A$2:$A$4443,0),1)</f>
        <v>15.8</v>
      </c>
      <c r="W15" s="35">
        <f>INDEX(일별기온공급량!$C$1:$C$4443,MATCH(DATE(V$2,$A$1,$A15)+1,일별기온공급량!$A$2:$A$4443,0),1)</f>
        <v>23.8</v>
      </c>
      <c r="X15" s="35">
        <f>INDEX(일별기온공급량!$B$1:$B$4443,MATCH(DATE(V$2,$A$1,$A15)+1,일별기온공급량!$A$2:$A$4443,0),1)</f>
        <v>19.2</v>
      </c>
      <c r="Y15" s="36">
        <f>INDEX(일별기온공급량!$J$1:$J$4443,MATCH(DATE(V$2,$A$1,$A15)+1,일별기온공급량!$A$2:$A$4443,0),1)</f>
        <v>1773631</v>
      </c>
      <c r="Z15" s="58" t="str">
        <f>INDEX(일별기온공급량!$H$1:$H$4443,MATCH(DATE(V$2,$A$1,$A15)+1,일별기온공급량!$A$2:$A$4443,0),1)</f>
        <v>월</v>
      </c>
      <c r="AA15" s="34">
        <f>INDEX(일별기온공급량!$E$1:$E$4443,MATCH(DATE(AA$2,$A$1,$A15)+1,일별기온공급량!$A$2:$A$4443,0),1)</f>
        <v>15.2</v>
      </c>
      <c r="AB15" s="35">
        <f>INDEX(일별기온공급량!$C$1:$C$4443,MATCH(DATE(AA$2,$A$1,$A15)+1,일별기온공급량!$A$2:$A$4443,0),1)</f>
        <v>25.6</v>
      </c>
      <c r="AC15" s="35">
        <f>INDEX(일별기온공급량!$B$1:$B$4443,MATCH(DATE(AA$2,$A$1,$A15)+1,일별기온공급량!$A$2:$A$4443,0),1)</f>
        <v>19.100000000000001</v>
      </c>
      <c r="AD15" s="36">
        <f>INDEX(일별기온공급량!$J$1:$J$4443,MATCH(DATE(AA$2,$A$1,$A15)+1,일별기온공급량!$A$2:$A$4443,0),1)</f>
        <v>1890124</v>
      </c>
      <c r="AE15" s="58" t="str">
        <f>INDEX(일별기온공급량!$H$1:$H$4443,MATCH(DATE(AA$2,$A$1,$A15)+1,일별기온공급량!$A$2:$A$4443,0),1)</f>
        <v>화</v>
      </c>
      <c r="AF15" s="34">
        <f>INDEX(일별기온공급량!$E$1:$E$4443,MATCH(DATE(AF$2,$A$1,$A15)+1,일별기온공급량!$A$2:$A$4443,0),1)</f>
        <v>16.8</v>
      </c>
      <c r="AG15" s="35">
        <f>INDEX(일별기온공급량!$C$1:$C$4443,MATCH(DATE(AF$2,$A$1,$A15)+1,일별기온공급량!$A$2:$A$4443,0),1)</f>
        <v>27.6</v>
      </c>
      <c r="AH15" s="35">
        <f>INDEX(일별기온공급량!$B$1:$B$4443,MATCH(DATE(AF$2,$A$1,$A15)+1,일별기온공급량!$A$2:$A$4443,0),1)</f>
        <v>21.1</v>
      </c>
      <c r="AI15" s="36">
        <f>INDEX(일별기온공급량!$J$1:$J$4443,MATCH(DATE(AF$2,$A$1,$A15)+1,일별기온공급량!$A$2:$A$4443,0),1)</f>
        <v>1996880</v>
      </c>
      <c r="AJ15" s="58" t="str">
        <f>INDEX(일별기온공급량!$H$1:$H$4443,MATCH(DATE(AF$2,$A$1,$A15)+1,일별기온공급량!$A$2:$A$4443,0),1)</f>
        <v>수</v>
      </c>
      <c r="AK15" s="34">
        <f>INDEX(일별기온공급량!$E$1:$E$4443,MATCH(DATE(AK$2,$A$1,$A15)+1,일별기온공급량!$A$2:$A$4443,0),1)</f>
        <v>19.7</v>
      </c>
      <c r="AL15" s="35">
        <f>INDEX(일별기온공급량!$C$1:$C$4443,MATCH(DATE(AK$2,$A$1,$A15)+1,일별기온공급량!$A$2:$A$4443,0),1)</f>
        <v>30.9</v>
      </c>
      <c r="AM15" s="35">
        <f>INDEX(일별기온공급량!$B$1:$B$4443,MATCH(DATE(AK$2,$A$1,$A15)+1,일별기온공급량!$A$2:$A$4443,0),1)</f>
        <v>25.6</v>
      </c>
      <c r="AN15" s="37">
        <f>INDEX(일별기온공급량!$J$1:$J$4443,MATCH(DATE(AK$2,$A$1,$A15)+1,일별기온공급량!$A$2:$A$4443,0),1)</f>
        <v>1624850</v>
      </c>
      <c r="AO15" s="58" t="str">
        <f>INDEX(일별기온공급량!$H$1:$H$4443,MATCH(DATE(AK$2,$A$1,$A15)+1,일별기온공급량!$A$2:$A$4443,0),1)</f>
        <v>금</v>
      </c>
      <c r="AP15" s="34">
        <f>INDEX(일별기온공급량!$E$1:$E$4443,MATCH(DATE(AP$2,$A$1,$A15)+1,일별기온공급량!$A$2:$A$4443,0),1)</f>
        <v>20.6</v>
      </c>
      <c r="AQ15" s="35">
        <f>INDEX(일별기온공급량!$C$1:$C$4443,MATCH(DATE(AP$2,$A$1,$A15)+1,일별기온공급량!$A$2:$A$4443,0),1)</f>
        <v>28</v>
      </c>
      <c r="AR15" s="35">
        <f>INDEX(일별기온공급량!$B$1:$B$4443,MATCH(DATE(AP$2,$A$1,$A15)+1,일별기온공급량!$A$2:$A$4443,0),1)</f>
        <v>24.1</v>
      </c>
      <c r="AS15" s="37">
        <f>INDEX(일별기온공급량!$J$1:$J$4443,MATCH(DATE(AP$2,$A$1,$A15)+1,일별기온공급량!$A$2:$A$4443,0),1)</f>
        <v>1514720</v>
      </c>
      <c r="AT15" s="58" t="str">
        <f>INDEX(일별기온공급량!$H$1:$H$4443,MATCH(DATE(AP$2,$A$1,$A15)+1,일별기온공급량!$A$2:$A$4443,0),1)</f>
        <v>토</v>
      </c>
      <c r="AU15" s="34">
        <f>INDEX(일별기온공급량!$E$1:$E$4443,MATCH(DATE(AU$2,$A$1,$A15)+1,일별기온공급량!$A$2:$A$4443,0),1)</f>
        <v>16.399999999999999</v>
      </c>
      <c r="AV15" s="35">
        <f>INDEX(일별기온공급량!$C$1:$C$4443,MATCH(DATE(AU$2,$A$1,$A15)+1,일별기온공급량!$A$2:$A$4443,0),1)</f>
        <v>25.8</v>
      </c>
      <c r="AW15" s="35">
        <f>INDEX(일별기온공급량!$B$1:$B$4443,MATCH(DATE(AU$2,$A$1,$A15)+1,일별기온공급량!$A$2:$A$4443,0),1)</f>
        <v>20.7</v>
      </c>
      <c r="AX15" s="37">
        <f>INDEX(일별기온공급량!$J$1:$J$4443,MATCH(DATE(AU$2,$A$1,$A15)+1,일별기온공급량!$A$2:$A$4443,0),1)</f>
        <v>1216245</v>
      </c>
      <c r="AY15" s="58" t="str">
        <f>INDEX(일별기온공급량!$H$1:$H$4443,MATCH(DATE(AU$2,$A$1,$A15)+1,일별기온공급량!$A$2:$A$4443,0),1)</f>
        <v>일</v>
      </c>
      <c r="AZ15" s="34">
        <f>INDEX(일별기온공급량!$E$1:$E$4443,MATCH(DATE(AZ$2,$A$1,$A15)+1,일별기온공급량!$A$2:$A$4443,0),1)</f>
        <v>19.2</v>
      </c>
      <c r="BA15" s="35">
        <f>INDEX(일별기온공급량!$C$1:$C$4443,MATCH(DATE(AZ$2,$A$1,$A15)+1,일별기온공급량!$A$2:$A$4443,0),1)</f>
        <v>29.1</v>
      </c>
      <c r="BB15" s="35">
        <f>INDEX(일별기온공급량!$B$1:$B$4443,MATCH(DATE(AZ$2,$A$1,$A15)+1,일별기온공급량!$A$2:$A$4443,0),1)</f>
        <v>23.3</v>
      </c>
      <c r="BC15" s="37">
        <f>INDEX(일별기온공급량!$J$1:$J$4443,MATCH(DATE(AZ$2,$A$1,$A15)+1,일별기온공급량!$A$2:$A$4443,0),1)</f>
        <v>1680122</v>
      </c>
      <c r="BD15" s="58" t="str">
        <f>INDEX(일별기온공급량!$H$1:$H$4443,MATCH(DATE(AZ$2,$A$1,$A15)+1,일별기온공급량!$A$2:$A$4443,0),1)</f>
        <v>월</v>
      </c>
      <c r="BE15" s="34">
        <f>INDEX(일별기온공급량!$E$1:$E$4443,MATCH(DATE(BE$2,$A$1,$A15)+1,일별기온공급량!$A$2:$A$4443,0),1)</f>
        <v>21.8</v>
      </c>
      <c r="BF15" s="35">
        <f>INDEX(일별기온공급량!$C$1:$C$4443,MATCH(DATE(BE$2,$A$1,$A15)+1,일별기온공급량!$A$2:$A$4443,0),1)</f>
        <v>33.9</v>
      </c>
      <c r="BG15" s="35">
        <f>INDEX(일별기온공급량!$B$1:$B$4443,MATCH(DATE(BE$2,$A$1,$A15)+1,일별기온공급량!$A$2:$A$4443,0),1)</f>
        <v>27.9</v>
      </c>
      <c r="BH15" s="37">
        <f>INDEX(일별기온공급량!$J$1:$J$4443,MATCH(DATE(BE$2,$A$1,$A15)+1,일별기온공급량!$A$2:$A$4443,0),1)</f>
        <v>1818005</v>
      </c>
      <c r="BI15" s="34"/>
      <c r="BJ15" s="35"/>
      <c r="BK15" s="35"/>
      <c r="BL15" s="38"/>
      <c r="BM15" s="34"/>
      <c r="BN15" s="35"/>
      <c r="BO15" s="35"/>
      <c r="BP15" s="37"/>
      <c r="BQ15" s="27"/>
      <c r="BR15" s="28"/>
      <c r="BS15" s="28"/>
      <c r="BT15" s="32"/>
    </row>
    <row r="16" spans="1:72">
      <c r="A16" s="33">
        <v>13</v>
      </c>
      <c r="B16" s="34">
        <f>INDEX(일별기온공급량!$E$1:$E$4443,MATCH(DATE(B$2,$A$1,$A16)+1,일별기온공급량!$A$2:$A$4443,0),1)</f>
        <v>21.9</v>
      </c>
      <c r="C16" s="35">
        <f>INDEX(일별기온공급량!$C$1:$C$4443,MATCH(DATE(B$2,$A$1,$A16)+1,일별기온공급량!$A$2:$A$4443,0),1)</f>
        <v>29</v>
      </c>
      <c r="D16" s="35">
        <f>INDEX(일별기온공급량!$B$1:$B$4443,MATCH(DATE(B$2,$A$1,$A16)+1,일별기온공급량!$A$2:$A$4443,0),1)</f>
        <v>25</v>
      </c>
      <c r="E16" s="36">
        <f>INDEX(일별기온공급량!$J$1:$J$4443,MATCH(DATE(B$2,$A$1,$A16)+1,일별기온공급량!$A$2:$A$4443,0),1)</f>
        <v>0</v>
      </c>
      <c r="F16" s="58" t="str">
        <f>INDEX(일별기온공급량!$H$1:$H$4443,MATCH(DATE(B$2,$A$1,$A16)+1,일별기온공급량!$A$2:$A$4443,0),1)</f>
        <v>목</v>
      </c>
      <c r="G16" s="34">
        <f>INDEX(일별기온공급량!$E$1:$E$4443,MATCH(DATE(G$2,$A$1,$A16)+1,일별기온공급량!$A$2:$A$4443,0),1)</f>
        <v>17.899999999999999</v>
      </c>
      <c r="H16" s="35">
        <f>INDEX(일별기온공급량!$C$1:$C$4443,MATCH(DATE(G$2,$A$1,$A16)+1,일별기온공급량!$A$2:$A$4443,0),1)</f>
        <v>28.8</v>
      </c>
      <c r="I16" s="35">
        <f>INDEX(일별기온공급량!$B$1:$B$4443,MATCH(DATE(G$2,$A$1,$A16)+1,일별기온공급량!$A$2:$A$4443,0),1)</f>
        <v>22.6</v>
      </c>
      <c r="J16" s="36">
        <f>INDEX(일별기온공급량!$J$1:$J$4443,MATCH(DATE(G$2,$A$1,$A16)+1,일별기온공급량!$A$2:$A$4443,0),1)</f>
        <v>2021614</v>
      </c>
      <c r="K16" s="58" t="str">
        <f>INDEX(일별기온공급량!$H$1:$H$4443,MATCH(DATE(G$2,$A$1,$A16)+1,일별기온공급량!$A$2:$A$4443,0),1)</f>
        <v>금</v>
      </c>
      <c r="L16" s="34">
        <f>INDEX(일별기온공급량!$E$1:$E$4443,MATCH(DATE(L$2,$A$1,$A16)+1,일별기온공급량!$A$2:$A$4443,0),1)</f>
        <v>17.600000000000001</v>
      </c>
      <c r="M16" s="35">
        <f>INDEX(일별기온공급량!$C$1:$C$4443,MATCH(DATE(L$2,$A$1,$A16)+1,일별기온공급량!$A$2:$A$4443,0),1)</f>
        <v>30.2</v>
      </c>
      <c r="N16" s="35">
        <f>INDEX(일별기온공급량!$B$1:$B$4443,MATCH(DATE(L$2,$A$1,$A16)+1,일별기온공급량!$A$2:$A$4443,0),1)</f>
        <v>22.8</v>
      </c>
      <c r="O16" s="36">
        <f>INDEX(일별기온공급량!$J$1:$J$4443,MATCH(DATE(L$2,$A$1,$A16)+1,일별기온공급량!$A$2:$A$4443,0),1)</f>
        <v>1629880</v>
      </c>
      <c r="P16" s="58" t="str">
        <f>INDEX(일별기온공급량!$H$1:$H$4443,MATCH(DATE(L$2,$A$1,$A16)+1,일별기온공급량!$A$2:$A$4443,0),1)</f>
        <v>토</v>
      </c>
      <c r="Q16" s="34">
        <f>INDEX(일별기온공급량!$E$1:$E$4443,MATCH(DATE(Q$2,$A$1,$A16)+1,일별기온공급량!$A$2:$A$4443,0),1)</f>
        <v>19.2</v>
      </c>
      <c r="R16" s="35">
        <f>INDEX(일별기온공급량!$C$1:$C$4443,MATCH(DATE(Q$2,$A$1,$A16)+1,일별기온공급량!$A$2:$A$4443,0),1)</f>
        <v>28.3</v>
      </c>
      <c r="S16" s="35">
        <f>INDEX(일별기온공급량!$B$1:$B$4443,MATCH(DATE(Q$2,$A$1,$A16)+1,일별기온공급량!$A$2:$A$4443,0),1)</f>
        <v>23.1</v>
      </c>
      <c r="T16" s="36">
        <f>INDEX(일별기온공급량!$J$1:$J$4443,MATCH(DATE(Q$2,$A$1,$A16)+1,일별기온공급량!$A$2:$A$4443,0),1)</f>
        <v>1800201</v>
      </c>
      <c r="U16" s="58" t="str">
        <f>INDEX(일별기온공급량!$H$1:$H$4443,MATCH(DATE(Q$2,$A$1,$A16)+1,일별기온공급량!$A$2:$A$4443,0),1)</f>
        <v>월</v>
      </c>
      <c r="V16" s="34">
        <f>INDEX(일별기온공급량!$E$1:$E$4443,MATCH(DATE(V$2,$A$1,$A16)+1,일별기온공급량!$A$2:$A$4443,0),1)</f>
        <v>15.7</v>
      </c>
      <c r="W16" s="35">
        <f>INDEX(일별기온공급량!$C$1:$C$4443,MATCH(DATE(V$2,$A$1,$A16)+1,일별기온공급량!$A$2:$A$4443,0),1)</f>
        <v>27.7</v>
      </c>
      <c r="X16" s="35">
        <f>INDEX(일별기온공급량!$B$1:$B$4443,MATCH(DATE(V$2,$A$1,$A16)+1,일별기온공급량!$A$2:$A$4443,0),1)</f>
        <v>20.5</v>
      </c>
      <c r="Y16" s="36">
        <f>INDEX(일별기온공급량!$J$1:$J$4443,MATCH(DATE(V$2,$A$1,$A16)+1,일별기온공급량!$A$2:$A$4443,0),1)</f>
        <v>1904804</v>
      </c>
      <c r="Z16" s="58" t="str">
        <f>INDEX(일별기온공급량!$H$1:$H$4443,MATCH(DATE(V$2,$A$1,$A16)+1,일별기온공급량!$A$2:$A$4443,0),1)</f>
        <v>화</v>
      </c>
      <c r="AA16" s="34">
        <f>INDEX(일별기온공급량!$E$1:$E$4443,MATCH(DATE(AA$2,$A$1,$A16)+1,일별기온공급량!$A$2:$A$4443,0),1)</f>
        <v>17.3</v>
      </c>
      <c r="AB16" s="35">
        <f>INDEX(일별기온공급량!$C$1:$C$4443,MATCH(DATE(AA$2,$A$1,$A16)+1,일별기온공급량!$A$2:$A$4443,0),1)</f>
        <v>25.2</v>
      </c>
      <c r="AC16" s="35">
        <f>INDEX(일별기온공급량!$B$1:$B$4443,MATCH(DATE(AA$2,$A$1,$A16)+1,일별기온공급량!$A$2:$A$4443,0),1)</f>
        <v>20.3</v>
      </c>
      <c r="AD16" s="36">
        <f>INDEX(일별기온공급량!$J$1:$J$4443,MATCH(DATE(AA$2,$A$1,$A16)+1,일별기온공급량!$A$2:$A$4443,0),1)</f>
        <v>1746408</v>
      </c>
      <c r="AE16" s="58" t="str">
        <f>INDEX(일별기온공급량!$H$1:$H$4443,MATCH(DATE(AA$2,$A$1,$A16)+1,일별기온공급량!$A$2:$A$4443,0),1)</f>
        <v>수</v>
      </c>
      <c r="AF16" s="34">
        <f>INDEX(일별기온공급량!$E$1:$E$4443,MATCH(DATE(AF$2,$A$1,$A16)+1,일별기온공급량!$A$2:$A$4443,0),1)</f>
        <v>14.8</v>
      </c>
      <c r="AG16" s="35">
        <f>INDEX(일별기온공급량!$C$1:$C$4443,MATCH(DATE(AF$2,$A$1,$A16)+1,일별기온공급량!$A$2:$A$4443,0),1)</f>
        <v>30.3</v>
      </c>
      <c r="AH16" s="35">
        <f>INDEX(일별기온공급량!$B$1:$B$4443,MATCH(DATE(AF$2,$A$1,$A16)+1,일별기온공급량!$A$2:$A$4443,0),1)</f>
        <v>22.9</v>
      </c>
      <c r="AI16" s="36">
        <f>INDEX(일별기온공급량!$J$1:$J$4443,MATCH(DATE(AF$2,$A$1,$A16)+1,일별기온공급량!$A$2:$A$4443,0),1)</f>
        <v>1974248</v>
      </c>
      <c r="AJ16" s="58" t="str">
        <f>INDEX(일별기온공급량!$H$1:$H$4443,MATCH(DATE(AF$2,$A$1,$A16)+1,일별기온공급량!$A$2:$A$4443,0),1)</f>
        <v>목</v>
      </c>
      <c r="AK16" s="34">
        <f>INDEX(일별기온공급량!$E$1:$E$4443,MATCH(DATE(AK$2,$A$1,$A16)+1,일별기온공급량!$A$2:$A$4443,0),1)</f>
        <v>19.7</v>
      </c>
      <c r="AL16" s="35">
        <f>INDEX(일별기온공급량!$C$1:$C$4443,MATCH(DATE(AK$2,$A$1,$A16)+1,일별기온공급량!$A$2:$A$4443,0),1)</f>
        <v>29.5</v>
      </c>
      <c r="AM16" s="35">
        <f>INDEX(일별기온공급량!$B$1:$B$4443,MATCH(DATE(AK$2,$A$1,$A16)+1,일별기온공급량!$A$2:$A$4443,0),1)</f>
        <v>24.6</v>
      </c>
      <c r="AN16" s="37">
        <f>INDEX(일별기온공급량!$J$1:$J$4443,MATCH(DATE(AK$2,$A$1,$A16)+1,일별기온공급량!$A$2:$A$4443,0),1)</f>
        <v>1277526</v>
      </c>
      <c r="AO16" s="58" t="str">
        <f>INDEX(일별기온공급량!$H$1:$H$4443,MATCH(DATE(AK$2,$A$1,$A16)+1,일별기온공급량!$A$2:$A$4443,0),1)</f>
        <v>토</v>
      </c>
      <c r="AP16" s="34">
        <f>INDEX(일별기온공급량!$E$1:$E$4443,MATCH(DATE(AP$2,$A$1,$A16)+1,일별기온공급량!$A$2:$A$4443,0),1)</f>
        <v>21.6</v>
      </c>
      <c r="AQ16" s="35">
        <f>INDEX(일별기온공급량!$C$1:$C$4443,MATCH(DATE(AP$2,$A$1,$A16)+1,일별기온공급량!$A$2:$A$4443,0),1)</f>
        <v>31.7</v>
      </c>
      <c r="AR16" s="35">
        <f>INDEX(일별기온공급량!$B$1:$B$4443,MATCH(DATE(AP$2,$A$1,$A16)+1,일별기온공급량!$A$2:$A$4443,0),1)</f>
        <v>25.4</v>
      </c>
      <c r="AS16" s="37">
        <f>INDEX(일별기온공급량!$J$1:$J$4443,MATCH(DATE(AP$2,$A$1,$A16)+1,일별기온공급량!$A$2:$A$4443,0),1)</f>
        <v>1283036</v>
      </c>
      <c r="AT16" s="58" t="str">
        <f>INDEX(일별기온공급량!$H$1:$H$4443,MATCH(DATE(AP$2,$A$1,$A16)+1,일별기온공급량!$A$2:$A$4443,0),1)</f>
        <v>일</v>
      </c>
      <c r="AU16" s="34">
        <f>INDEX(일별기온공급량!$E$1:$E$4443,MATCH(DATE(AU$2,$A$1,$A16)+1,일별기온공급량!$A$2:$A$4443,0),1)</f>
        <v>17.2</v>
      </c>
      <c r="AV16" s="35">
        <f>INDEX(일별기온공급량!$C$1:$C$4443,MATCH(DATE(AU$2,$A$1,$A16)+1,일별기온공급량!$A$2:$A$4443,0),1)</f>
        <v>24</v>
      </c>
      <c r="AW16" s="35">
        <f>INDEX(일별기온공급량!$B$1:$B$4443,MATCH(DATE(AU$2,$A$1,$A16)+1,일별기온공급량!$A$2:$A$4443,0),1)</f>
        <v>19.899999999999999</v>
      </c>
      <c r="AX16" s="37">
        <f>INDEX(일별기온공급량!$J$1:$J$4443,MATCH(DATE(AU$2,$A$1,$A16)+1,일별기온공급량!$A$2:$A$4443,0),1)</f>
        <v>1717238</v>
      </c>
      <c r="AY16" s="58" t="str">
        <f>INDEX(일별기온공급량!$H$1:$H$4443,MATCH(DATE(AU$2,$A$1,$A16)+1,일별기온공급량!$A$2:$A$4443,0),1)</f>
        <v>월</v>
      </c>
      <c r="AZ16" s="34">
        <f>INDEX(일별기온공급량!$E$1:$E$4443,MATCH(DATE(AZ$2,$A$1,$A16)+1,일별기온공급량!$A$2:$A$4443,0),1)</f>
        <v>18.100000000000001</v>
      </c>
      <c r="BA16" s="35">
        <f>INDEX(일별기온공급량!$C$1:$C$4443,MATCH(DATE(AZ$2,$A$1,$A16)+1,일별기온공급량!$A$2:$A$4443,0),1)</f>
        <v>30.4</v>
      </c>
      <c r="BB16" s="35">
        <f>INDEX(일별기온공급량!$B$1:$B$4443,MATCH(DATE(AZ$2,$A$1,$A16)+1,일별기온공급량!$A$2:$A$4443,0),1)</f>
        <v>23.8</v>
      </c>
      <c r="BC16" s="37">
        <f>INDEX(일별기온공급량!$J$1:$J$4443,MATCH(DATE(AZ$2,$A$1,$A16)+1,일별기온공급량!$A$2:$A$4443,0),1)</f>
        <v>1751222</v>
      </c>
      <c r="BD16" s="58" t="str">
        <f>INDEX(일별기온공급량!$H$1:$H$4443,MATCH(DATE(AZ$2,$A$1,$A16)+1,일별기온공급량!$A$2:$A$4443,0),1)</f>
        <v>화</v>
      </c>
      <c r="BE16" s="34">
        <f>INDEX(일별기온공급량!$E$1:$E$4443,MATCH(DATE(BE$2,$A$1,$A16)+1,일별기온공급량!$A$2:$A$4443,0),1)</f>
        <v>21.5</v>
      </c>
      <c r="BF16" s="35">
        <f>INDEX(일별기온공급량!$C$1:$C$4443,MATCH(DATE(BE$2,$A$1,$A16)+1,일별기온공급량!$A$2:$A$4443,0),1)</f>
        <v>35.6</v>
      </c>
      <c r="BG16" s="35">
        <f>INDEX(일별기온공급량!$B$1:$B$4443,MATCH(DATE(BE$2,$A$1,$A16)+1,일별기온공급량!$A$2:$A$4443,0),1)</f>
        <v>27.7</v>
      </c>
      <c r="BH16" s="37">
        <f>INDEX(일별기온공급량!$J$1:$J$4443,MATCH(DATE(BE$2,$A$1,$A16)+1,일별기온공급량!$A$2:$A$4443,0),1)</f>
        <v>1784143</v>
      </c>
      <c r="BI16" s="34"/>
      <c r="BJ16" s="35"/>
      <c r="BK16" s="35"/>
      <c r="BL16" s="38"/>
      <c r="BM16" s="34"/>
      <c r="BN16" s="35"/>
      <c r="BO16" s="35"/>
      <c r="BP16" s="37"/>
      <c r="BQ16" s="27"/>
      <c r="BR16" s="28"/>
      <c r="BS16" s="28"/>
      <c r="BT16" s="32"/>
    </row>
    <row r="17" spans="1:72">
      <c r="A17" s="33">
        <v>14</v>
      </c>
      <c r="B17" s="34">
        <f>INDEX(일별기온공급량!$E$1:$E$4443,MATCH(DATE(B$2,$A$1,$A17)+1,일별기온공급량!$A$2:$A$4443,0),1)</f>
        <v>20.9</v>
      </c>
      <c r="C17" s="35">
        <f>INDEX(일별기온공급량!$C$1:$C$4443,MATCH(DATE(B$2,$A$1,$A17)+1,일별기온공급량!$A$2:$A$4443,0),1)</f>
        <v>26.5</v>
      </c>
      <c r="D17" s="35">
        <f>INDEX(일별기온공급량!$B$1:$B$4443,MATCH(DATE(B$2,$A$1,$A17)+1,일별기온공급량!$A$2:$A$4443,0),1)</f>
        <v>22.9</v>
      </c>
      <c r="E17" s="36">
        <f>INDEX(일별기온공급량!$J$1:$J$4443,MATCH(DATE(B$2,$A$1,$A17)+1,일별기온공급량!$A$2:$A$4443,0),1)</f>
        <v>0</v>
      </c>
      <c r="F17" s="58" t="str">
        <f>INDEX(일별기온공급량!$H$1:$H$4443,MATCH(DATE(B$2,$A$1,$A17)+1,일별기온공급량!$A$2:$A$4443,0),1)</f>
        <v>금</v>
      </c>
      <c r="G17" s="34">
        <f>INDEX(일별기온공급량!$E$1:$E$4443,MATCH(DATE(G$2,$A$1,$A17)+1,일별기온공급량!$A$2:$A$4443,0),1)</f>
        <v>18.2</v>
      </c>
      <c r="H17" s="35">
        <f>INDEX(일별기온공급량!$C$1:$C$4443,MATCH(DATE(G$2,$A$1,$A17)+1,일별기온공급량!$A$2:$A$4443,0),1)</f>
        <v>32.1</v>
      </c>
      <c r="I17" s="35">
        <f>INDEX(일별기온공급량!$B$1:$B$4443,MATCH(DATE(G$2,$A$1,$A17)+1,일별기온공급량!$A$2:$A$4443,0),1)</f>
        <v>25.1</v>
      </c>
      <c r="J17" s="36">
        <f>INDEX(일별기온공급량!$J$1:$J$4443,MATCH(DATE(G$2,$A$1,$A17)+1,일별기온공급량!$A$2:$A$4443,0),1)</f>
        <v>1715549</v>
      </c>
      <c r="K17" s="58" t="str">
        <f>INDEX(일별기온공급량!$H$1:$H$4443,MATCH(DATE(G$2,$A$1,$A17)+1,일별기온공급량!$A$2:$A$4443,0),1)</f>
        <v>토</v>
      </c>
      <c r="L17" s="34">
        <f>INDEX(일별기온공급량!$E$1:$E$4443,MATCH(DATE(L$2,$A$1,$A17)+1,일별기온공급량!$A$2:$A$4443,0),1)</f>
        <v>17.3</v>
      </c>
      <c r="M17" s="35">
        <f>INDEX(일별기온공급량!$C$1:$C$4443,MATCH(DATE(L$2,$A$1,$A17)+1,일별기온공급량!$A$2:$A$4443,0),1)</f>
        <v>30.2</v>
      </c>
      <c r="N17" s="35">
        <f>INDEX(일별기온공급량!$B$1:$B$4443,MATCH(DATE(L$2,$A$1,$A17)+1,일별기온공급량!$A$2:$A$4443,0),1)</f>
        <v>24.1</v>
      </c>
      <c r="O17" s="36">
        <f>INDEX(일별기온공급량!$J$1:$J$4443,MATCH(DATE(L$2,$A$1,$A17)+1,일별기온공급량!$A$2:$A$4443,0),1)</f>
        <v>1255869</v>
      </c>
      <c r="P17" s="58" t="str">
        <f>INDEX(일별기온공급량!$H$1:$H$4443,MATCH(DATE(L$2,$A$1,$A17)+1,일별기온공급량!$A$2:$A$4443,0),1)</f>
        <v>일</v>
      </c>
      <c r="Q17" s="34">
        <f>INDEX(일별기온공급량!$E$1:$E$4443,MATCH(DATE(Q$2,$A$1,$A17)+1,일별기온공급량!$A$2:$A$4443,0),1)</f>
        <v>18.5</v>
      </c>
      <c r="R17" s="35">
        <f>INDEX(일별기온공급량!$C$1:$C$4443,MATCH(DATE(Q$2,$A$1,$A17)+1,일별기온공급량!$A$2:$A$4443,0),1)</f>
        <v>28.4</v>
      </c>
      <c r="S17" s="35">
        <f>INDEX(일별기온공급량!$B$1:$B$4443,MATCH(DATE(Q$2,$A$1,$A17)+1,일별기온공급량!$A$2:$A$4443,0),1)</f>
        <v>22.6</v>
      </c>
      <c r="T17" s="36">
        <f>INDEX(일별기온공급량!$J$1:$J$4443,MATCH(DATE(Q$2,$A$1,$A17)+1,일별기온공급량!$A$2:$A$4443,0),1)</f>
        <v>1896553</v>
      </c>
      <c r="U17" s="58" t="str">
        <f>INDEX(일별기온공급량!$H$1:$H$4443,MATCH(DATE(Q$2,$A$1,$A17)+1,일별기온공급량!$A$2:$A$4443,0),1)</f>
        <v>화</v>
      </c>
      <c r="V17" s="34">
        <f>INDEX(일별기온공급량!$E$1:$E$4443,MATCH(DATE(V$2,$A$1,$A17)+1,일별기온공급량!$A$2:$A$4443,0),1)</f>
        <v>15.3</v>
      </c>
      <c r="W17" s="35">
        <f>INDEX(일별기온공급량!$C$1:$C$4443,MATCH(DATE(V$2,$A$1,$A17)+1,일별기온공급량!$A$2:$A$4443,0),1)</f>
        <v>29.2</v>
      </c>
      <c r="X17" s="35">
        <f>INDEX(일별기온공급량!$B$1:$B$4443,MATCH(DATE(V$2,$A$1,$A17)+1,일별기온공급량!$A$2:$A$4443,0),1)</f>
        <v>22.6</v>
      </c>
      <c r="Y17" s="36">
        <f>INDEX(일별기온공급량!$J$1:$J$4443,MATCH(DATE(V$2,$A$1,$A17)+1,일별기온공급량!$A$2:$A$4443,0),1)</f>
        <v>1884561</v>
      </c>
      <c r="Z17" s="58" t="str">
        <f>INDEX(일별기온공급량!$H$1:$H$4443,MATCH(DATE(V$2,$A$1,$A17)+1,일별기온공급량!$A$2:$A$4443,0),1)</f>
        <v>수</v>
      </c>
      <c r="AA17" s="34">
        <f>INDEX(일별기온공급량!$E$1:$E$4443,MATCH(DATE(AA$2,$A$1,$A17)+1,일별기온공급량!$A$2:$A$4443,0),1)</f>
        <v>17.3</v>
      </c>
      <c r="AB17" s="35">
        <f>INDEX(일별기온공급량!$C$1:$C$4443,MATCH(DATE(AA$2,$A$1,$A17)+1,일별기온공급량!$A$2:$A$4443,0),1)</f>
        <v>24.2</v>
      </c>
      <c r="AC17" s="35">
        <f>INDEX(일별기온공급량!$B$1:$B$4443,MATCH(DATE(AA$2,$A$1,$A17)+1,일별기온공급량!$A$2:$A$4443,0),1)</f>
        <v>20.100000000000001</v>
      </c>
      <c r="AD17" s="36">
        <f>INDEX(일별기온공급량!$J$1:$J$4443,MATCH(DATE(AA$2,$A$1,$A17)+1,일별기온공급량!$A$2:$A$4443,0),1)</f>
        <v>1852629</v>
      </c>
      <c r="AE17" s="58" t="str">
        <f>INDEX(일별기온공급량!$H$1:$H$4443,MATCH(DATE(AA$2,$A$1,$A17)+1,일별기온공급량!$A$2:$A$4443,0),1)</f>
        <v>목</v>
      </c>
      <c r="AF17" s="34">
        <f>INDEX(일별기온공급량!$E$1:$E$4443,MATCH(DATE(AF$2,$A$1,$A17)+1,일별기온공급량!$A$2:$A$4443,0),1)</f>
        <v>17.2</v>
      </c>
      <c r="AG17" s="35">
        <f>INDEX(일별기온공급량!$C$1:$C$4443,MATCH(DATE(AF$2,$A$1,$A17)+1,일별기온공급량!$A$2:$A$4443,0),1)</f>
        <v>23.6</v>
      </c>
      <c r="AH17" s="35">
        <f>INDEX(일별기온공급량!$B$1:$B$4443,MATCH(DATE(AF$2,$A$1,$A17)+1,일별기온공급량!$A$2:$A$4443,0),1)</f>
        <v>20.2</v>
      </c>
      <c r="AI17" s="36">
        <f>INDEX(일별기온공급량!$J$1:$J$4443,MATCH(DATE(AF$2,$A$1,$A17)+1,일별기온공급량!$A$2:$A$4443,0),1)</f>
        <v>1924149</v>
      </c>
      <c r="AJ17" s="58" t="str">
        <f>INDEX(일별기온공급량!$H$1:$H$4443,MATCH(DATE(AF$2,$A$1,$A17)+1,일별기온공급량!$A$2:$A$4443,0),1)</f>
        <v>금</v>
      </c>
      <c r="AK17" s="34">
        <f>INDEX(일별기온공급량!$E$1:$E$4443,MATCH(DATE(AK$2,$A$1,$A17)+1,일별기온공급량!$A$2:$A$4443,0),1)</f>
        <v>23.1</v>
      </c>
      <c r="AL17" s="35">
        <f>INDEX(일별기온공급량!$C$1:$C$4443,MATCH(DATE(AK$2,$A$1,$A17)+1,일별기온공급량!$A$2:$A$4443,0),1)</f>
        <v>30.5</v>
      </c>
      <c r="AM17" s="35">
        <f>INDEX(일별기온공급량!$B$1:$B$4443,MATCH(DATE(AK$2,$A$1,$A17)+1,일별기온공급량!$A$2:$A$4443,0),1)</f>
        <v>25.5</v>
      </c>
      <c r="AN17" s="37">
        <f>INDEX(일별기온공급량!$J$1:$J$4443,MATCH(DATE(AK$2,$A$1,$A17)+1,일별기온공급량!$A$2:$A$4443,0),1)</f>
        <v>1072117</v>
      </c>
      <c r="AO17" s="58" t="str">
        <f>INDEX(일별기온공급량!$H$1:$H$4443,MATCH(DATE(AK$2,$A$1,$A17)+1,일별기온공급량!$A$2:$A$4443,0),1)</f>
        <v>일</v>
      </c>
      <c r="AP17" s="34">
        <f>INDEX(일별기온공급량!$E$1:$E$4443,MATCH(DATE(AP$2,$A$1,$A17)+1,일별기온공급량!$A$2:$A$4443,0),1)</f>
        <v>21.1</v>
      </c>
      <c r="AQ17" s="35">
        <f>INDEX(일별기온공급량!$C$1:$C$4443,MATCH(DATE(AP$2,$A$1,$A17)+1,일별기온공급량!$A$2:$A$4443,0),1)</f>
        <v>28</v>
      </c>
      <c r="AR17" s="35">
        <f>INDEX(일별기온공급량!$B$1:$B$4443,MATCH(DATE(AP$2,$A$1,$A17)+1,일별기온공급량!$A$2:$A$4443,0),1)</f>
        <v>23.9</v>
      </c>
      <c r="AS17" s="37">
        <f>INDEX(일별기온공급량!$J$1:$J$4443,MATCH(DATE(AP$2,$A$1,$A17)+1,일별기온공급량!$A$2:$A$4443,0),1)</f>
        <v>1802481</v>
      </c>
      <c r="AT17" s="58" t="str">
        <f>INDEX(일별기온공급량!$H$1:$H$4443,MATCH(DATE(AP$2,$A$1,$A17)+1,일별기온공급량!$A$2:$A$4443,0),1)</f>
        <v>월</v>
      </c>
      <c r="AU17" s="34">
        <f>INDEX(일별기온공급량!$E$1:$E$4443,MATCH(DATE(AU$2,$A$1,$A17)+1,일별기온공급량!$A$2:$A$4443,0),1)</f>
        <v>15.9</v>
      </c>
      <c r="AV17" s="35">
        <f>INDEX(일별기온공급량!$C$1:$C$4443,MATCH(DATE(AU$2,$A$1,$A17)+1,일별기온공급량!$A$2:$A$4443,0),1)</f>
        <v>19.2</v>
      </c>
      <c r="AW17" s="35">
        <f>INDEX(일별기온공급량!$B$1:$B$4443,MATCH(DATE(AU$2,$A$1,$A17)+1,일별기온공급량!$A$2:$A$4443,0),1)</f>
        <v>16.899999999999999</v>
      </c>
      <c r="AX17" s="37">
        <f>INDEX(일별기온공급량!$J$1:$J$4443,MATCH(DATE(AU$2,$A$1,$A17)+1,일별기온공급량!$A$2:$A$4443,0),1)</f>
        <v>1952922</v>
      </c>
      <c r="AY17" s="58" t="str">
        <f>INDEX(일별기온공급량!$H$1:$H$4443,MATCH(DATE(AU$2,$A$1,$A17)+1,일별기온공급량!$A$2:$A$4443,0),1)</f>
        <v>화</v>
      </c>
      <c r="AZ17" s="34">
        <f>INDEX(일별기온공급량!$E$1:$E$4443,MATCH(DATE(AZ$2,$A$1,$A17)+1,일별기온공급량!$A$2:$A$4443,0),1)</f>
        <v>16.7</v>
      </c>
      <c r="BA17" s="35">
        <f>INDEX(일별기온공급량!$C$1:$C$4443,MATCH(DATE(AZ$2,$A$1,$A17)+1,일별기온공급량!$A$2:$A$4443,0),1)</f>
        <v>28.7</v>
      </c>
      <c r="BB17" s="35">
        <f>INDEX(일별기온공급량!$B$1:$B$4443,MATCH(DATE(AZ$2,$A$1,$A17)+1,일별기온공급량!$A$2:$A$4443,0),1)</f>
        <v>21.2</v>
      </c>
      <c r="BC17" s="37">
        <f>INDEX(일별기온공급량!$J$1:$J$4443,MATCH(DATE(AZ$2,$A$1,$A17)+1,일별기온공급량!$A$2:$A$4443,0),1)</f>
        <v>1744611</v>
      </c>
      <c r="BD17" s="58" t="str">
        <f>INDEX(일별기온공급량!$H$1:$H$4443,MATCH(DATE(AZ$2,$A$1,$A17)+1,일별기온공급량!$A$2:$A$4443,0),1)</f>
        <v>수</v>
      </c>
      <c r="BE17" s="34">
        <f>INDEX(일별기온공급량!$E$1:$E$4443,MATCH(DATE(BE$2,$A$1,$A17)+1,일별기온공급량!$A$2:$A$4443,0),1)</f>
        <v>19.600000000000001</v>
      </c>
      <c r="BF17" s="35">
        <f>INDEX(일별기온공급량!$C$1:$C$4443,MATCH(DATE(BE$2,$A$1,$A17)+1,일별기온공급량!$A$2:$A$4443,0),1)</f>
        <v>35.1</v>
      </c>
      <c r="BG17" s="35">
        <f>INDEX(일별기온공급량!$B$1:$B$4443,MATCH(DATE(BE$2,$A$1,$A17)+1,일별기온공급량!$A$2:$A$4443,0),1)</f>
        <v>27.5</v>
      </c>
      <c r="BH17" s="37">
        <f>INDEX(일별기온공급량!$J$1:$J$4443,MATCH(DATE(BE$2,$A$1,$A17)+1,일별기온공급량!$A$2:$A$4443,0),1)</f>
        <v>1719961</v>
      </c>
      <c r="BI17" s="34"/>
      <c r="BJ17" s="35"/>
      <c r="BK17" s="35"/>
      <c r="BL17" s="38"/>
      <c r="BM17" s="34"/>
      <c r="BN17" s="35"/>
      <c r="BO17" s="35"/>
      <c r="BP17" s="37"/>
      <c r="BQ17" s="27"/>
      <c r="BR17" s="28"/>
      <c r="BS17" s="28"/>
      <c r="BT17" s="32"/>
    </row>
    <row r="18" spans="1:72">
      <c r="A18" s="33">
        <v>15</v>
      </c>
      <c r="B18" s="34">
        <f>INDEX(일별기온공급량!$E$1:$E$4443,MATCH(DATE(B$2,$A$1,$A18)+1,일별기온공급량!$A$2:$A$4443,0),1)</f>
        <v>21.9</v>
      </c>
      <c r="C18" s="35">
        <f>INDEX(일별기온공급량!$C$1:$C$4443,MATCH(DATE(B$2,$A$1,$A18)+1,일별기온공급량!$A$2:$A$4443,0),1)</f>
        <v>33.6</v>
      </c>
      <c r="D18" s="35">
        <f>INDEX(일별기온공급량!$B$1:$B$4443,MATCH(DATE(B$2,$A$1,$A18)+1,일별기온공급량!$A$2:$A$4443,0),1)</f>
        <v>27.5</v>
      </c>
      <c r="E18" s="36">
        <f>INDEX(일별기온공급량!$J$1:$J$4443,MATCH(DATE(B$2,$A$1,$A18)+1,일별기온공급량!$A$2:$A$4443,0),1)</f>
        <v>0</v>
      </c>
      <c r="F18" s="58" t="str">
        <f>INDEX(일별기온공급량!$H$1:$H$4443,MATCH(DATE(B$2,$A$1,$A18)+1,일별기온공급량!$A$2:$A$4443,0),1)</f>
        <v>토</v>
      </c>
      <c r="G18" s="34">
        <f>INDEX(일별기온공급량!$E$1:$E$4443,MATCH(DATE(G$2,$A$1,$A18)+1,일별기온공급량!$A$2:$A$4443,0),1)</f>
        <v>20.2</v>
      </c>
      <c r="H18" s="35">
        <f>INDEX(일별기온공급량!$C$1:$C$4443,MATCH(DATE(G$2,$A$1,$A18)+1,일별기온공급량!$A$2:$A$4443,0),1)</f>
        <v>32</v>
      </c>
      <c r="I18" s="35">
        <f>INDEX(일별기온공급량!$B$1:$B$4443,MATCH(DATE(G$2,$A$1,$A18)+1,일별기온공급량!$A$2:$A$4443,0),1)</f>
        <v>25.9</v>
      </c>
      <c r="J18" s="36">
        <f>INDEX(일별기온공급량!$J$1:$J$4443,MATCH(DATE(G$2,$A$1,$A18)+1,일별기온공급량!$A$2:$A$4443,0),1)</f>
        <v>1333179</v>
      </c>
      <c r="K18" s="58" t="str">
        <f>INDEX(일별기온공급량!$H$1:$H$4443,MATCH(DATE(G$2,$A$1,$A18)+1,일별기온공급량!$A$2:$A$4443,0),1)</f>
        <v>일</v>
      </c>
      <c r="L18" s="34">
        <f>INDEX(일별기온공급량!$E$1:$E$4443,MATCH(DATE(L$2,$A$1,$A18)+1,일별기온공급량!$A$2:$A$4443,0),1)</f>
        <v>20.5</v>
      </c>
      <c r="M18" s="35">
        <f>INDEX(일별기온공급량!$C$1:$C$4443,MATCH(DATE(L$2,$A$1,$A18)+1,일별기온공급량!$A$2:$A$4443,0),1)</f>
        <v>31.9</v>
      </c>
      <c r="N18" s="35">
        <f>INDEX(일별기온공급량!$B$1:$B$4443,MATCH(DATE(L$2,$A$1,$A18)+1,일별기온공급량!$A$2:$A$4443,0),1)</f>
        <v>25.5</v>
      </c>
      <c r="O18" s="36">
        <f>INDEX(일별기온공급량!$J$1:$J$4443,MATCH(DATE(L$2,$A$1,$A18)+1,일별기온공급량!$A$2:$A$4443,0),1)</f>
        <v>1840702</v>
      </c>
      <c r="P18" s="58" t="str">
        <f>INDEX(일별기온공급량!$H$1:$H$4443,MATCH(DATE(L$2,$A$1,$A18)+1,일별기온공급량!$A$2:$A$4443,0),1)</f>
        <v>월</v>
      </c>
      <c r="Q18" s="34">
        <f>INDEX(일별기온공급량!$E$1:$E$4443,MATCH(DATE(Q$2,$A$1,$A18)+1,일별기온공급량!$A$2:$A$4443,0),1)</f>
        <v>19.399999999999999</v>
      </c>
      <c r="R18" s="35">
        <f>INDEX(일별기온공급량!$C$1:$C$4443,MATCH(DATE(Q$2,$A$1,$A18)+1,일별기온공급량!$A$2:$A$4443,0),1)</f>
        <v>25.6</v>
      </c>
      <c r="S18" s="35">
        <f>INDEX(일별기온공급량!$B$1:$B$4443,MATCH(DATE(Q$2,$A$1,$A18)+1,일별기온공급량!$A$2:$A$4443,0),1)</f>
        <v>23.3</v>
      </c>
      <c r="T18" s="36">
        <f>INDEX(일별기온공급량!$J$1:$J$4443,MATCH(DATE(Q$2,$A$1,$A18)+1,일별기온공급량!$A$2:$A$4443,0),1)</f>
        <v>1886230</v>
      </c>
      <c r="U18" s="58" t="str">
        <f>INDEX(일별기온공급량!$H$1:$H$4443,MATCH(DATE(Q$2,$A$1,$A18)+1,일별기온공급량!$A$2:$A$4443,0),1)</f>
        <v>수</v>
      </c>
      <c r="V18" s="34">
        <f>INDEX(일별기온공급량!$E$1:$E$4443,MATCH(DATE(V$2,$A$1,$A18)+1,일별기온공급량!$A$2:$A$4443,0),1)</f>
        <v>20.5</v>
      </c>
      <c r="W18" s="35">
        <f>INDEX(일별기온공급량!$C$1:$C$4443,MATCH(DATE(V$2,$A$1,$A18)+1,일별기온공급량!$A$2:$A$4443,0),1)</f>
        <v>32.700000000000003</v>
      </c>
      <c r="X18" s="35">
        <f>INDEX(일별기온공급량!$B$1:$B$4443,MATCH(DATE(V$2,$A$1,$A18)+1,일별기온공급량!$A$2:$A$4443,0),1)</f>
        <v>25.8</v>
      </c>
      <c r="Y18" s="36">
        <f>INDEX(일별기온공급량!$J$1:$J$4443,MATCH(DATE(V$2,$A$1,$A18)+1,일별기온공급량!$A$2:$A$4443,0),1)</f>
        <v>1874556</v>
      </c>
      <c r="Z18" s="58" t="str">
        <f>INDEX(일별기온공급량!$H$1:$H$4443,MATCH(DATE(V$2,$A$1,$A18)+1,일별기온공급량!$A$2:$A$4443,0),1)</f>
        <v>목</v>
      </c>
      <c r="AA18" s="34">
        <f>INDEX(일별기온공급량!$E$1:$E$4443,MATCH(DATE(AA$2,$A$1,$A18)+1,일별기온공급량!$A$2:$A$4443,0),1)</f>
        <v>17.2</v>
      </c>
      <c r="AB18" s="35">
        <f>INDEX(일별기온공급량!$C$1:$C$4443,MATCH(DATE(AA$2,$A$1,$A18)+1,일별기온공급량!$A$2:$A$4443,0),1)</f>
        <v>23.1</v>
      </c>
      <c r="AC18" s="35">
        <f>INDEX(일별기온공급량!$B$1:$B$4443,MATCH(DATE(AA$2,$A$1,$A18)+1,일별기온공급량!$A$2:$A$4443,0),1)</f>
        <v>19.100000000000001</v>
      </c>
      <c r="AD18" s="36">
        <f>INDEX(일별기온공급량!$J$1:$J$4443,MATCH(DATE(AA$2,$A$1,$A18)+1,일별기온공급량!$A$2:$A$4443,0),1)</f>
        <v>1843054</v>
      </c>
      <c r="AE18" s="58" t="str">
        <f>INDEX(일별기온공급량!$H$1:$H$4443,MATCH(DATE(AA$2,$A$1,$A18)+1,일별기온공급량!$A$2:$A$4443,0),1)</f>
        <v>금</v>
      </c>
      <c r="AF18" s="34">
        <f>INDEX(일별기온공급량!$E$1:$E$4443,MATCH(DATE(AF$2,$A$1,$A18)+1,일별기온공급량!$A$2:$A$4443,0),1)</f>
        <v>16.100000000000001</v>
      </c>
      <c r="AG18" s="35">
        <f>INDEX(일별기온공급량!$C$1:$C$4443,MATCH(DATE(AF$2,$A$1,$A18)+1,일별기온공급량!$A$2:$A$4443,0),1)</f>
        <v>29.5</v>
      </c>
      <c r="AH18" s="35">
        <f>INDEX(일별기온공급량!$B$1:$B$4443,MATCH(DATE(AF$2,$A$1,$A18)+1,일별기온공급량!$A$2:$A$4443,0),1)</f>
        <v>21.3</v>
      </c>
      <c r="AI18" s="36">
        <f>INDEX(일별기온공급량!$J$1:$J$4443,MATCH(DATE(AF$2,$A$1,$A18)+1,일별기온공급량!$A$2:$A$4443,0),1)</f>
        <v>1543960</v>
      </c>
      <c r="AJ18" s="58" t="str">
        <f>INDEX(일별기온공급량!$H$1:$H$4443,MATCH(DATE(AF$2,$A$1,$A18)+1,일별기온공급량!$A$2:$A$4443,0),1)</f>
        <v>토</v>
      </c>
      <c r="AK18" s="34">
        <f>INDEX(일별기온공급량!$E$1:$E$4443,MATCH(DATE(AK$2,$A$1,$A18)+1,일별기온공급량!$A$2:$A$4443,0),1)</f>
        <v>19.899999999999999</v>
      </c>
      <c r="AL18" s="35">
        <f>INDEX(일별기온공급량!$C$1:$C$4443,MATCH(DATE(AK$2,$A$1,$A18)+1,일별기온공급량!$A$2:$A$4443,0),1)</f>
        <v>31.8</v>
      </c>
      <c r="AM18" s="35">
        <f>INDEX(일별기온공급량!$B$1:$B$4443,MATCH(DATE(AK$2,$A$1,$A18)+1,일별기온공급량!$A$2:$A$4443,0),1)</f>
        <v>25.9</v>
      </c>
      <c r="AN18" s="37">
        <f>INDEX(일별기온공급량!$J$1:$J$4443,MATCH(DATE(AK$2,$A$1,$A18)+1,일별기온공급량!$A$2:$A$4443,0),1)</f>
        <v>1551462</v>
      </c>
      <c r="AO18" s="58" t="str">
        <f>INDEX(일별기온공급량!$H$1:$H$4443,MATCH(DATE(AK$2,$A$1,$A18)+1,일별기온공급량!$A$2:$A$4443,0),1)</f>
        <v>월</v>
      </c>
      <c r="AP18" s="34">
        <f>INDEX(일별기온공급량!$E$1:$E$4443,MATCH(DATE(AP$2,$A$1,$A18)+1,일별기온공급량!$A$2:$A$4443,0),1)</f>
        <v>19.7</v>
      </c>
      <c r="AQ18" s="35">
        <f>INDEX(일별기온공급량!$C$1:$C$4443,MATCH(DATE(AP$2,$A$1,$A18)+1,일별기온공급량!$A$2:$A$4443,0),1)</f>
        <v>23.9</v>
      </c>
      <c r="AR18" s="35">
        <f>INDEX(일별기온공급량!$B$1:$B$4443,MATCH(DATE(AP$2,$A$1,$A18)+1,일별기온공급량!$A$2:$A$4443,0),1)</f>
        <v>21.4</v>
      </c>
      <c r="AS18" s="37">
        <f>INDEX(일별기온공급량!$J$1:$J$4443,MATCH(DATE(AP$2,$A$1,$A18)+1,일별기온공급량!$A$2:$A$4443,0),1)</f>
        <v>1903748</v>
      </c>
      <c r="AT18" s="58" t="str">
        <f>INDEX(일별기온공급량!$H$1:$H$4443,MATCH(DATE(AP$2,$A$1,$A18)+1,일별기온공급량!$A$2:$A$4443,0),1)</f>
        <v>화</v>
      </c>
      <c r="AU18" s="34">
        <f>INDEX(일별기온공급량!$E$1:$E$4443,MATCH(DATE(AU$2,$A$1,$A18)+1,일별기온공급량!$A$2:$A$4443,0),1)</f>
        <v>15.5</v>
      </c>
      <c r="AV18" s="35">
        <f>INDEX(일별기온공급량!$C$1:$C$4443,MATCH(DATE(AU$2,$A$1,$A18)+1,일별기온공급량!$A$2:$A$4443,0),1)</f>
        <v>25.3</v>
      </c>
      <c r="AW18" s="35">
        <f>INDEX(일별기온공급량!$B$1:$B$4443,MATCH(DATE(AU$2,$A$1,$A18)+1,일별기온공급량!$A$2:$A$4443,0),1)</f>
        <v>19.7</v>
      </c>
      <c r="AX18" s="37">
        <f>INDEX(일별기온공급량!$J$1:$J$4443,MATCH(DATE(AU$2,$A$1,$A18)+1,일별기온공급량!$A$2:$A$4443,0),1)</f>
        <v>1947824</v>
      </c>
      <c r="AY18" s="58" t="str">
        <f>INDEX(일별기온공급량!$H$1:$H$4443,MATCH(DATE(AU$2,$A$1,$A18)+1,일별기온공급량!$A$2:$A$4443,0),1)</f>
        <v>수</v>
      </c>
      <c r="AZ18" s="34">
        <f>INDEX(일별기온공급량!$E$1:$E$4443,MATCH(DATE(AZ$2,$A$1,$A18)+1,일별기온공급량!$A$2:$A$4443,0),1)</f>
        <v>16.2</v>
      </c>
      <c r="BA18" s="35">
        <f>INDEX(일별기온공급량!$C$1:$C$4443,MATCH(DATE(AZ$2,$A$1,$A18)+1,일별기온공급량!$A$2:$A$4443,0),1)</f>
        <v>28.7</v>
      </c>
      <c r="BB18" s="35">
        <f>INDEX(일별기온공급량!$B$1:$B$4443,MATCH(DATE(AZ$2,$A$1,$A18)+1,일별기온공급량!$A$2:$A$4443,0),1)</f>
        <v>20.9</v>
      </c>
      <c r="BC18" s="37">
        <f>INDEX(일별기온공급량!$J$1:$J$4443,MATCH(DATE(AZ$2,$A$1,$A18)+1,일별기온공급량!$A$2:$A$4443,0),1)</f>
        <v>1702799</v>
      </c>
      <c r="BD18" s="58" t="str">
        <f>INDEX(일별기온공급량!$H$1:$H$4443,MATCH(DATE(AZ$2,$A$1,$A18)+1,일별기온공급량!$A$2:$A$4443,0),1)</f>
        <v>목</v>
      </c>
      <c r="BE18" s="34">
        <f>INDEX(일별기온공급량!$E$1:$E$4443,MATCH(DATE(BE$2,$A$1,$A18)+1,일별기온공급량!$A$2:$A$4443,0),1)</f>
        <v>21.7</v>
      </c>
      <c r="BF18" s="35">
        <f>INDEX(일별기온공급량!$C$1:$C$4443,MATCH(DATE(BE$2,$A$1,$A18)+1,일별기온공급량!$A$2:$A$4443,0),1)</f>
        <v>32.200000000000003</v>
      </c>
      <c r="BG18" s="35">
        <f>INDEX(일별기온공급량!$B$1:$B$4443,MATCH(DATE(BE$2,$A$1,$A18)+1,일별기온공급량!$A$2:$A$4443,0),1)</f>
        <v>25.4</v>
      </c>
      <c r="BH18" s="37">
        <f>INDEX(일별기온공급량!$J$1:$J$4443,MATCH(DATE(BE$2,$A$1,$A18)+1,일별기온공급량!$A$2:$A$4443,0),1)</f>
        <v>1360583</v>
      </c>
      <c r="BI18" s="34"/>
      <c r="BJ18" s="35"/>
      <c r="BK18" s="35"/>
      <c r="BL18" s="38"/>
      <c r="BM18" s="34"/>
      <c r="BN18" s="35"/>
      <c r="BO18" s="35"/>
      <c r="BP18" s="37"/>
      <c r="BQ18" s="27"/>
      <c r="BR18" s="28"/>
      <c r="BS18" s="28"/>
      <c r="BT18" s="32"/>
    </row>
    <row r="19" spans="1:72">
      <c r="A19" s="33">
        <v>16</v>
      </c>
      <c r="B19" s="34">
        <f>INDEX(일별기온공급량!$E$1:$E$4443,MATCH(DATE(B$2,$A$1,$A19)+1,일별기온공급량!$A$2:$A$4443,0),1)</f>
        <v>23.8</v>
      </c>
      <c r="C19" s="35">
        <f>INDEX(일별기온공급량!$C$1:$C$4443,MATCH(DATE(B$2,$A$1,$A19)+1,일별기온공급량!$A$2:$A$4443,0),1)</f>
        <v>34.4</v>
      </c>
      <c r="D19" s="35">
        <f>INDEX(일별기온공급량!$B$1:$B$4443,MATCH(DATE(B$2,$A$1,$A19)+1,일별기온공급량!$A$2:$A$4443,0),1)</f>
        <v>28.6</v>
      </c>
      <c r="E19" s="36">
        <f>INDEX(일별기온공급량!$J$1:$J$4443,MATCH(DATE(B$2,$A$1,$A19)+1,일별기온공급량!$A$2:$A$4443,0),1)</f>
        <v>0</v>
      </c>
      <c r="F19" s="58" t="str">
        <f>INDEX(일별기온공급량!$H$1:$H$4443,MATCH(DATE(B$2,$A$1,$A19)+1,일별기온공급량!$A$2:$A$4443,0),1)</f>
        <v>일</v>
      </c>
      <c r="G19" s="34">
        <f>INDEX(일별기온공급량!$E$1:$E$4443,MATCH(DATE(G$2,$A$1,$A19)+1,일별기온공급량!$A$2:$A$4443,0),1)</f>
        <v>21.7</v>
      </c>
      <c r="H19" s="35">
        <f>INDEX(일별기온공급량!$C$1:$C$4443,MATCH(DATE(G$2,$A$1,$A19)+1,일별기온공급량!$A$2:$A$4443,0),1)</f>
        <v>32</v>
      </c>
      <c r="I19" s="35">
        <f>INDEX(일별기온공급량!$B$1:$B$4443,MATCH(DATE(G$2,$A$1,$A19)+1,일별기온공급량!$A$2:$A$4443,0),1)</f>
        <v>26.7</v>
      </c>
      <c r="J19" s="36">
        <f>INDEX(일별기온공급량!$J$1:$J$4443,MATCH(DATE(G$2,$A$1,$A19)+1,일별기온공급량!$A$2:$A$4443,0),1)</f>
        <v>1858680</v>
      </c>
      <c r="K19" s="58" t="str">
        <f>INDEX(일별기온공급량!$H$1:$H$4443,MATCH(DATE(G$2,$A$1,$A19)+1,일별기온공급량!$A$2:$A$4443,0),1)</f>
        <v>월</v>
      </c>
      <c r="L19" s="34">
        <f>INDEX(일별기온공급량!$E$1:$E$4443,MATCH(DATE(L$2,$A$1,$A19)+1,일별기온공급량!$A$2:$A$4443,0),1)</f>
        <v>21.9</v>
      </c>
      <c r="M19" s="35">
        <f>INDEX(일별기온공급량!$C$1:$C$4443,MATCH(DATE(L$2,$A$1,$A19)+1,일별기온공급량!$A$2:$A$4443,0),1)</f>
        <v>30.3</v>
      </c>
      <c r="N19" s="35">
        <f>INDEX(일별기온공급량!$B$1:$B$4443,MATCH(DATE(L$2,$A$1,$A19)+1,일별기온공급량!$A$2:$A$4443,0),1)</f>
        <v>24.8</v>
      </c>
      <c r="O19" s="36">
        <f>INDEX(일별기온공급량!$J$1:$J$4443,MATCH(DATE(L$2,$A$1,$A19)+1,일별기온공급량!$A$2:$A$4443,0),1)</f>
        <v>1933145</v>
      </c>
      <c r="P19" s="58" t="str">
        <f>INDEX(일별기온공급량!$H$1:$H$4443,MATCH(DATE(L$2,$A$1,$A19)+1,일별기온공급량!$A$2:$A$4443,0),1)</f>
        <v>화</v>
      </c>
      <c r="Q19" s="34">
        <f>INDEX(일별기온공급량!$E$1:$E$4443,MATCH(DATE(Q$2,$A$1,$A19)+1,일별기온공급량!$A$2:$A$4443,0),1)</f>
        <v>21.9</v>
      </c>
      <c r="R19" s="35">
        <f>INDEX(일별기온공급량!$C$1:$C$4443,MATCH(DATE(Q$2,$A$1,$A19)+1,일별기온공급량!$A$2:$A$4443,0),1)</f>
        <v>28.9</v>
      </c>
      <c r="S19" s="35">
        <f>INDEX(일별기온공급량!$B$1:$B$4443,MATCH(DATE(Q$2,$A$1,$A19)+1,일별기온공급량!$A$2:$A$4443,0),1)</f>
        <v>24.8</v>
      </c>
      <c r="T19" s="36">
        <f>INDEX(일별기온공급량!$J$1:$J$4443,MATCH(DATE(Q$2,$A$1,$A19)+1,일별기온공급량!$A$2:$A$4443,0),1)</f>
        <v>1893270</v>
      </c>
      <c r="U19" s="58" t="str">
        <f>INDEX(일별기온공급량!$H$1:$H$4443,MATCH(DATE(Q$2,$A$1,$A19)+1,일별기온공급량!$A$2:$A$4443,0),1)</f>
        <v>목</v>
      </c>
      <c r="V19" s="34">
        <f>INDEX(일별기온공급량!$E$1:$E$4443,MATCH(DATE(V$2,$A$1,$A19)+1,일별기온공급량!$A$2:$A$4443,0),1)</f>
        <v>18.399999999999999</v>
      </c>
      <c r="W19" s="35">
        <f>INDEX(일별기온공급량!$C$1:$C$4443,MATCH(DATE(V$2,$A$1,$A19)+1,일별기온공급량!$A$2:$A$4443,0),1)</f>
        <v>28</v>
      </c>
      <c r="X19" s="35">
        <f>INDEX(일별기온공급량!$B$1:$B$4443,MATCH(DATE(V$2,$A$1,$A19)+1,일별기온공급량!$A$2:$A$4443,0),1)</f>
        <v>22.1</v>
      </c>
      <c r="Y19" s="36">
        <f>INDEX(일별기온공급량!$J$1:$J$4443,MATCH(DATE(V$2,$A$1,$A19)+1,일별기온공급량!$A$2:$A$4443,0),1)</f>
        <v>1838135</v>
      </c>
      <c r="Z19" s="58" t="str">
        <f>INDEX(일별기온공급량!$H$1:$H$4443,MATCH(DATE(V$2,$A$1,$A19)+1,일별기온공급량!$A$2:$A$4443,0),1)</f>
        <v>금</v>
      </c>
      <c r="AA19" s="34">
        <f>INDEX(일별기온공급량!$E$1:$E$4443,MATCH(DATE(AA$2,$A$1,$A19)+1,일별기온공급량!$A$2:$A$4443,0),1)</f>
        <v>16</v>
      </c>
      <c r="AB19" s="35">
        <f>INDEX(일별기온공급량!$C$1:$C$4443,MATCH(DATE(AA$2,$A$1,$A19)+1,일별기온공급량!$A$2:$A$4443,0),1)</f>
        <v>22.6</v>
      </c>
      <c r="AC19" s="35">
        <f>INDEX(일별기온공급량!$B$1:$B$4443,MATCH(DATE(AA$2,$A$1,$A19)+1,일별기온공급량!$A$2:$A$4443,0),1)</f>
        <v>18.7</v>
      </c>
      <c r="AD19" s="36">
        <f>INDEX(일별기온공급량!$J$1:$J$4443,MATCH(DATE(AA$2,$A$1,$A19)+1,일별기온공급량!$A$2:$A$4443,0),1)</f>
        <v>1533236</v>
      </c>
      <c r="AE19" s="58" t="str">
        <f>INDEX(일별기온공급량!$H$1:$H$4443,MATCH(DATE(AA$2,$A$1,$A19)+1,일별기온공급량!$A$2:$A$4443,0),1)</f>
        <v>토</v>
      </c>
      <c r="AF19" s="34">
        <f>INDEX(일별기온공급량!$E$1:$E$4443,MATCH(DATE(AF$2,$A$1,$A19)+1,일별기온공급량!$A$2:$A$4443,0),1)</f>
        <v>15.9</v>
      </c>
      <c r="AG19" s="35">
        <f>INDEX(일별기온공급량!$C$1:$C$4443,MATCH(DATE(AF$2,$A$1,$A19)+1,일별기온공급량!$A$2:$A$4443,0),1)</f>
        <v>28.2</v>
      </c>
      <c r="AH19" s="35">
        <f>INDEX(일별기온공급량!$B$1:$B$4443,MATCH(DATE(AF$2,$A$1,$A19)+1,일별기온공급량!$A$2:$A$4443,0),1)</f>
        <v>20.8</v>
      </c>
      <c r="AI19" s="36">
        <f>INDEX(일별기온공급량!$J$1:$J$4443,MATCH(DATE(AF$2,$A$1,$A19)+1,일별기온공급량!$A$2:$A$4443,0),1)</f>
        <v>1300749</v>
      </c>
      <c r="AJ19" s="58" t="str">
        <f>INDEX(일별기온공급량!$H$1:$H$4443,MATCH(DATE(AF$2,$A$1,$A19)+1,일별기온공급량!$A$2:$A$4443,0),1)</f>
        <v>일</v>
      </c>
      <c r="AK19" s="34">
        <f>INDEX(일별기온공급량!$E$1:$E$4443,MATCH(DATE(AK$2,$A$1,$A19)+1,일별기온공급량!$A$2:$A$4443,0),1)</f>
        <v>18.899999999999999</v>
      </c>
      <c r="AL19" s="35">
        <f>INDEX(일별기온공급량!$C$1:$C$4443,MATCH(DATE(AK$2,$A$1,$A19)+1,일별기온공급량!$A$2:$A$4443,0),1)</f>
        <v>31.3</v>
      </c>
      <c r="AM19" s="35">
        <f>INDEX(일별기온공급량!$B$1:$B$4443,MATCH(DATE(AK$2,$A$1,$A19)+1,일별기온공급량!$A$2:$A$4443,0),1)</f>
        <v>24.8</v>
      </c>
      <c r="AN19" s="37">
        <f>INDEX(일별기온공급량!$J$1:$J$4443,MATCH(DATE(AK$2,$A$1,$A19)+1,일별기온공급량!$A$2:$A$4443,0),1)</f>
        <v>1670375</v>
      </c>
      <c r="AO19" s="58" t="str">
        <f>INDEX(일별기온공급량!$H$1:$H$4443,MATCH(DATE(AK$2,$A$1,$A19)+1,일별기온공급량!$A$2:$A$4443,0),1)</f>
        <v>화</v>
      </c>
      <c r="AP19" s="34">
        <f>INDEX(일별기온공급량!$E$1:$E$4443,MATCH(DATE(AP$2,$A$1,$A19)+1,일별기온공급량!$A$2:$A$4443,0),1)</f>
        <v>17.899999999999999</v>
      </c>
      <c r="AQ19" s="35">
        <f>INDEX(일별기온공급량!$C$1:$C$4443,MATCH(DATE(AP$2,$A$1,$A19)+1,일별기온공급량!$A$2:$A$4443,0),1)</f>
        <v>23</v>
      </c>
      <c r="AR19" s="35">
        <f>INDEX(일별기온공급량!$B$1:$B$4443,MATCH(DATE(AP$2,$A$1,$A19)+1,일별기온공급량!$A$2:$A$4443,0),1)</f>
        <v>20.399999999999999</v>
      </c>
      <c r="AS19" s="37">
        <f>INDEX(일별기온공급량!$J$1:$J$4443,MATCH(DATE(AP$2,$A$1,$A19)+1,일별기온공급량!$A$2:$A$4443,0),1)</f>
        <v>1897872</v>
      </c>
      <c r="AT19" s="58" t="str">
        <f>INDEX(일별기온공급량!$H$1:$H$4443,MATCH(DATE(AP$2,$A$1,$A19)+1,일별기온공급량!$A$2:$A$4443,0),1)</f>
        <v>수</v>
      </c>
      <c r="AU19" s="34">
        <f>INDEX(일별기온공급량!$E$1:$E$4443,MATCH(DATE(AU$2,$A$1,$A19)+1,일별기온공급량!$A$2:$A$4443,0),1)</f>
        <v>16.8</v>
      </c>
      <c r="AV19" s="35">
        <f>INDEX(일별기온공급량!$C$1:$C$4443,MATCH(DATE(AU$2,$A$1,$A19)+1,일별기온공급량!$A$2:$A$4443,0),1)</f>
        <v>28.9</v>
      </c>
      <c r="AW19" s="35">
        <f>INDEX(일별기온공급량!$B$1:$B$4443,MATCH(DATE(AU$2,$A$1,$A19)+1,일별기온공급량!$A$2:$A$4443,0),1)</f>
        <v>23.2</v>
      </c>
      <c r="AX19" s="37">
        <f>INDEX(일별기온공급량!$J$1:$J$4443,MATCH(DATE(AU$2,$A$1,$A19)+1,일별기온공급량!$A$2:$A$4443,0),1)</f>
        <v>1861173</v>
      </c>
      <c r="AY19" s="58" t="str">
        <f>INDEX(일별기온공급량!$H$1:$H$4443,MATCH(DATE(AU$2,$A$1,$A19)+1,일별기온공급량!$A$2:$A$4443,0),1)</f>
        <v>목</v>
      </c>
      <c r="AZ19" s="34">
        <f>INDEX(일별기온공급량!$E$1:$E$4443,MATCH(DATE(AZ$2,$A$1,$A19)+1,일별기온공급량!$A$2:$A$4443,0),1)</f>
        <v>17.2</v>
      </c>
      <c r="BA19" s="35">
        <f>INDEX(일별기온공급량!$C$1:$C$4443,MATCH(DATE(AZ$2,$A$1,$A19)+1,일별기온공급량!$A$2:$A$4443,0),1)</f>
        <v>32.5</v>
      </c>
      <c r="BB19" s="35">
        <f>INDEX(일별기온공급량!$B$1:$B$4443,MATCH(DATE(AZ$2,$A$1,$A19)+1,일별기온공급량!$A$2:$A$4443,0),1)</f>
        <v>25.3</v>
      </c>
      <c r="BC19" s="37">
        <f>INDEX(일별기온공급량!$J$1:$J$4443,MATCH(DATE(AZ$2,$A$1,$A19)+1,일별기온공급량!$A$2:$A$4443,0),1)</f>
        <v>1701047</v>
      </c>
      <c r="BD19" s="58" t="str">
        <f>INDEX(일별기온공급량!$H$1:$H$4443,MATCH(DATE(AZ$2,$A$1,$A19)+1,일별기온공급량!$A$2:$A$4443,0),1)</f>
        <v>금</v>
      </c>
      <c r="BE19" s="34">
        <f>INDEX(일별기온공급량!$E$1:$E$4443,MATCH(DATE(BE$2,$A$1,$A19)+1,일별기온공급량!$A$2:$A$4443,0),1)</f>
        <v>21.5</v>
      </c>
      <c r="BF19" s="35">
        <f>INDEX(일별기온공급량!$C$1:$C$4443,MATCH(DATE(BE$2,$A$1,$A19)+1,일별기온공급량!$A$2:$A$4443,0),1)</f>
        <v>31.5</v>
      </c>
      <c r="BG19" s="35">
        <f>INDEX(일별기온공급량!$B$1:$B$4443,MATCH(DATE(BE$2,$A$1,$A19)+1,일별기온공급량!$A$2:$A$4443,0),1)</f>
        <v>26.2</v>
      </c>
      <c r="BH19" s="37">
        <f>INDEX(일별기온공급량!$J$1:$J$4443,MATCH(DATE(BE$2,$A$1,$A19)+1,일별기온공급량!$A$2:$A$4443,0),1)</f>
        <v>1156433</v>
      </c>
      <c r="BI19" s="34"/>
      <c r="BJ19" s="35"/>
      <c r="BK19" s="35"/>
      <c r="BL19" s="38"/>
      <c r="BM19" s="34"/>
      <c r="BN19" s="35"/>
      <c r="BO19" s="35"/>
      <c r="BP19" s="37"/>
      <c r="BQ19" s="27"/>
      <c r="BR19" s="28"/>
      <c r="BS19" s="28"/>
      <c r="BT19" s="32"/>
    </row>
    <row r="20" spans="1:72">
      <c r="A20" s="33">
        <v>17</v>
      </c>
      <c r="B20" s="34">
        <f>INDEX(일별기온공급량!$E$1:$E$4443,MATCH(DATE(B$2,$A$1,$A20)+1,일별기온공급량!$A$2:$A$4443,0),1)</f>
        <v>23.3</v>
      </c>
      <c r="C20" s="35">
        <f>INDEX(일별기온공급량!$C$1:$C$4443,MATCH(DATE(B$2,$A$1,$A20)+1,일별기온공급량!$A$2:$A$4443,0),1)</f>
        <v>31.4</v>
      </c>
      <c r="D20" s="35">
        <f>INDEX(일별기온공급량!$B$1:$B$4443,MATCH(DATE(B$2,$A$1,$A20)+1,일별기온공급량!$A$2:$A$4443,0),1)</f>
        <v>27.1</v>
      </c>
      <c r="E20" s="36">
        <f>INDEX(일별기온공급량!$J$1:$J$4443,MATCH(DATE(B$2,$A$1,$A20)+1,일별기온공급량!$A$2:$A$4443,0),1)</f>
        <v>0</v>
      </c>
      <c r="F20" s="58" t="str">
        <f>INDEX(일별기온공급량!$H$1:$H$4443,MATCH(DATE(B$2,$A$1,$A20)+1,일별기온공급량!$A$2:$A$4443,0),1)</f>
        <v>월</v>
      </c>
      <c r="G20" s="34">
        <f>INDEX(일별기온공급량!$E$1:$E$4443,MATCH(DATE(G$2,$A$1,$A20)+1,일별기온공급량!$A$2:$A$4443,0),1)</f>
        <v>21.3</v>
      </c>
      <c r="H20" s="35">
        <f>INDEX(일별기온공급량!$C$1:$C$4443,MATCH(DATE(G$2,$A$1,$A20)+1,일별기온공급량!$A$2:$A$4443,0),1)</f>
        <v>26.9</v>
      </c>
      <c r="I20" s="35">
        <f>INDEX(일별기온공급량!$B$1:$B$4443,MATCH(DATE(G$2,$A$1,$A20)+1,일별기온공급량!$A$2:$A$4443,0),1)</f>
        <v>23.9</v>
      </c>
      <c r="J20" s="36">
        <f>INDEX(일별기온공급량!$J$1:$J$4443,MATCH(DATE(G$2,$A$1,$A20)+1,일별기온공급량!$A$2:$A$4443,0),1)</f>
        <v>1953084</v>
      </c>
      <c r="K20" s="58" t="str">
        <f>INDEX(일별기온공급량!$H$1:$H$4443,MATCH(DATE(G$2,$A$1,$A20)+1,일별기온공급량!$A$2:$A$4443,0),1)</f>
        <v>화</v>
      </c>
      <c r="L20" s="34">
        <f>INDEX(일별기온공급량!$E$1:$E$4443,MATCH(DATE(L$2,$A$1,$A20)+1,일별기온공급량!$A$2:$A$4443,0),1)</f>
        <v>20</v>
      </c>
      <c r="M20" s="35">
        <f>INDEX(일별기온공급량!$C$1:$C$4443,MATCH(DATE(L$2,$A$1,$A20)+1,일별기온공급량!$A$2:$A$4443,0),1)</f>
        <v>26</v>
      </c>
      <c r="N20" s="35">
        <f>INDEX(일별기온공급량!$B$1:$B$4443,MATCH(DATE(L$2,$A$1,$A20)+1,일별기온공급량!$A$2:$A$4443,0),1)</f>
        <v>22.4</v>
      </c>
      <c r="O20" s="36">
        <f>INDEX(일별기온공급량!$J$1:$J$4443,MATCH(DATE(L$2,$A$1,$A20)+1,일별기온공급량!$A$2:$A$4443,0),1)</f>
        <v>1902114</v>
      </c>
      <c r="P20" s="58" t="str">
        <f>INDEX(일별기온공급량!$H$1:$H$4443,MATCH(DATE(L$2,$A$1,$A20)+1,일별기온공급량!$A$2:$A$4443,0),1)</f>
        <v>수</v>
      </c>
      <c r="Q20" s="34">
        <f>INDEX(일별기온공급량!$E$1:$E$4443,MATCH(DATE(Q$2,$A$1,$A20)+1,일별기온공급량!$A$2:$A$4443,0),1)</f>
        <v>19.5</v>
      </c>
      <c r="R20" s="35">
        <f>INDEX(일별기온공급량!$C$1:$C$4443,MATCH(DATE(Q$2,$A$1,$A20)+1,일별기온공급량!$A$2:$A$4443,0),1)</f>
        <v>32</v>
      </c>
      <c r="S20" s="35">
        <f>INDEX(일별기온공급량!$B$1:$B$4443,MATCH(DATE(Q$2,$A$1,$A20)+1,일별기온공급량!$A$2:$A$4443,0),1)</f>
        <v>25.3</v>
      </c>
      <c r="T20" s="36">
        <f>INDEX(일별기온공급량!$J$1:$J$4443,MATCH(DATE(Q$2,$A$1,$A20)+1,일별기온공급량!$A$2:$A$4443,0),1)</f>
        <v>1874113</v>
      </c>
      <c r="U20" s="58" t="str">
        <f>INDEX(일별기온공급량!$H$1:$H$4443,MATCH(DATE(Q$2,$A$1,$A20)+1,일별기온공급량!$A$2:$A$4443,0),1)</f>
        <v>금</v>
      </c>
      <c r="V20" s="34">
        <f>INDEX(일별기온공급량!$E$1:$E$4443,MATCH(DATE(V$2,$A$1,$A20)+1,일별기온공급량!$A$2:$A$4443,0),1)</f>
        <v>16.399999999999999</v>
      </c>
      <c r="W20" s="35">
        <f>INDEX(일별기온공급량!$C$1:$C$4443,MATCH(DATE(V$2,$A$1,$A20)+1,일별기온공급량!$A$2:$A$4443,0),1)</f>
        <v>32.4</v>
      </c>
      <c r="X20" s="35">
        <f>INDEX(일별기온공급량!$B$1:$B$4443,MATCH(DATE(V$2,$A$1,$A20)+1,일별기온공급량!$A$2:$A$4443,0),1)</f>
        <v>23.5</v>
      </c>
      <c r="Y20" s="36">
        <f>INDEX(일별기온공급량!$J$1:$J$4443,MATCH(DATE(V$2,$A$1,$A20)+1,일별기온공급량!$A$2:$A$4443,0),1)</f>
        <v>1582599</v>
      </c>
      <c r="Z20" s="58" t="str">
        <f>INDEX(일별기온공급량!$H$1:$H$4443,MATCH(DATE(V$2,$A$1,$A20)+1,일별기온공급량!$A$2:$A$4443,0),1)</f>
        <v>토</v>
      </c>
      <c r="AA20" s="34">
        <f>INDEX(일별기온공급량!$E$1:$E$4443,MATCH(DATE(AA$2,$A$1,$A20)+1,일별기온공급량!$A$2:$A$4443,0),1)</f>
        <v>13.7</v>
      </c>
      <c r="AB20" s="35">
        <f>INDEX(일별기온공급량!$C$1:$C$4443,MATCH(DATE(AA$2,$A$1,$A20)+1,일별기온공급량!$A$2:$A$4443,0),1)</f>
        <v>29</v>
      </c>
      <c r="AC20" s="35">
        <f>INDEX(일별기온공급량!$B$1:$B$4443,MATCH(DATE(AA$2,$A$1,$A20)+1,일별기온공급량!$A$2:$A$4443,0),1)</f>
        <v>21.9</v>
      </c>
      <c r="AD20" s="36">
        <f>INDEX(일별기온공급량!$J$1:$J$4443,MATCH(DATE(AA$2,$A$1,$A20)+1,일별기온공급량!$A$2:$A$4443,0),1)</f>
        <v>1285081</v>
      </c>
      <c r="AE20" s="58" t="str">
        <f>INDEX(일별기온공급량!$H$1:$H$4443,MATCH(DATE(AA$2,$A$1,$A20)+1,일별기온공급량!$A$2:$A$4443,0),1)</f>
        <v>일</v>
      </c>
      <c r="AF20" s="34">
        <f>INDEX(일별기온공급량!$E$1:$E$4443,MATCH(DATE(AF$2,$A$1,$A20)+1,일별기온공급량!$A$2:$A$4443,0),1)</f>
        <v>18.399999999999999</v>
      </c>
      <c r="AG20" s="35">
        <f>INDEX(일별기온공급량!$C$1:$C$4443,MATCH(DATE(AF$2,$A$1,$A20)+1,일별기온공급량!$A$2:$A$4443,0),1)</f>
        <v>30</v>
      </c>
      <c r="AH20" s="35">
        <f>INDEX(일별기온공급량!$B$1:$B$4443,MATCH(DATE(AF$2,$A$1,$A20)+1,일별기온공급량!$A$2:$A$4443,0),1)</f>
        <v>24</v>
      </c>
      <c r="AI20" s="36">
        <f>INDEX(일별기온공급량!$J$1:$J$4443,MATCH(DATE(AF$2,$A$1,$A20)+1,일별기온공급량!$A$2:$A$4443,0),1)</f>
        <v>1828175</v>
      </c>
      <c r="AJ20" s="58" t="str">
        <f>INDEX(일별기온공급량!$H$1:$H$4443,MATCH(DATE(AF$2,$A$1,$A20)+1,일별기온공급량!$A$2:$A$4443,0),1)</f>
        <v>월</v>
      </c>
      <c r="AK20" s="34">
        <f>INDEX(일별기온공급량!$E$1:$E$4443,MATCH(DATE(AK$2,$A$1,$A20)+1,일별기온공급량!$A$2:$A$4443,0),1)</f>
        <v>18.3</v>
      </c>
      <c r="AL20" s="35">
        <f>INDEX(일별기온공급량!$C$1:$C$4443,MATCH(DATE(AK$2,$A$1,$A20)+1,일별기온공급량!$A$2:$A$4443,0),1)</f>
        <v>27.7</v>
      </c>
      <c r="AM20" s="35">
        <f>INDEX(일별기온공급량!$B$1:$B$4443,MATCH(DATE(AK$2,$A$1,$A20)+1,일별기온공급량!$A$2:$A$4443,0),1)</f>
        <v>23.3</v>
      </c>
      <c r="AN20" s="37">
        <f>INDEX(일별기온공급량!$J$1:$J$4443,MATCH(DATE(AK$2,$A$1,$A20)+1,일별기온공급량!$A$2:$A$4443,0),1)</f>
        <v>1717059</v>
      </c>
      <c r="AO20" s="58" t="str">
        <f>INDEX(일별기온공급량!$H$1:$H$4443,MATCH(DATE(AK$2,$A$1,$A20)+1,일별기온공급량!$A$2:$A$4443,0),1)</f>
        <v>수</v>
      </c>
      <c r="AP20" s="34">
        <f>INDEX(일별기온공급량!$E$1:$E$4443,MATCH(DATE(AP$2,$A$1,$A20)+1,일별기온공급량!$A$2:$A$4443,0),1)</f>
        <v>18.3</v>
      </c>
      <c r="AQ20" s="35">
        <f>INDEX(일별기온공급량!$C$1:$C$4443,MATCH(DATE(AP$2,$A$1,$A20)+1,일별기온공급량!$A$2:$A$4443,0),1)</f>
        <v>23.4</v>
      </c>
      <c r="AR20" s="35">
        <f>INDEX(일별기온공급량!$B$1:$B$4443,MATCH(DATE(AP$2,$A$1,$A20)+1,일별기온공급량!$A$2:$A$4443,0),1)</f>
        <v>20</v>
      </c>
      <c r="AS20" s="37">
        <f>INDEX(일별기온공급량!$J$1:$J$4443,MATCH(DATE(AP$2,$A$1,$A20)+1,일별기온공급량!$A$2:$A$4443,0),1)</f>
        <v>1879983</v>
      </c>
      <c r="AT20" s="58" t="str">
        <f>INDEX(일별기온공급량!$H$1:$H$4443,MATCH(DATE(AP$2,$A$1,$A20)+1,일별기온공급량!$A$2:$A$4443,0),1)</f>
        <v>목</v>
      </c>
      <c r="AU20" s="34">
        <f>INDEX(일별기온공급량!$E$1:$E$4443,MATCH(DATE(AU$2,$A$1,$A20)+1,일별기온공급량!$A$2:$A$4443,0),1)</f>
        <v>17.399999999999999</v>
      </c>
      <c r="AV20" s="35">
        <f>INDEX(일별기온공급량!$C$1:$C$4443,MATCH(DATE(AU$2,$A$1,$A20)+1,일별기온공급량!$A$2:$A$4443,0),1)</f>
        <v>34.200000000000003</v>
      </c>
      <c r="AW20" s="35">
        <f>INDEX(일별기온공급량!$B$1:$B$4443,MATCH(DATE(AU$2,$A$1,$A20)+1,일별기온공급량!$A$2:$A$4443,0),1)</f>
        <v>25.9</v>
      </c>
      <c r="AX20" s="37">
        <f>INDEX(일별기온공급량!$J$1:$J$4443,MATCH(DATE(AU$2,$A$1,$A20)+1,일별기온공급량!$A$2:$A$4443,0),1)</f>
        <v>1792027</v>
      </c>
      <c r="AY20" s="58" t="str">
        <f>INDEX(일별기온공급량!$H$1:$H$4443,MATCH(DATE(AU$2,$A$1,$A20)+1,일별기온공급량!$A$2:$A$4443,0),1)</f>
        <v>금</v>
      </c>
      <c r="AZ20" s="34">
        <f>INDEX(일별기온공급량!$E$1:$E$4443,MATCH(DATE(AZ$2,$A$1,$A20)+1,일별기온공급량!$A$2:$A$4443,0),1)</f>
        <v>20.399999999999999</v>
      </c>
      <c r="BA20" s="35">
        <f>INDEX(일별기온공급량!$C$1:$C$4443,MATCH(DATE(AZ$2,$A$1,$A20)+1,일별기온공급량!$A$2:$A$4443,0),1)</f>
        <v>34.200000000000003</v>
      </c>
      <c r="BB20" s="35">
        <f>INDEX(일별기온공급량!$B$1:$B$4443,MATCH(DATE(AZ$2,$A$1,$A20)+1,일별기온공급량!$A$2:$A$4443,0),1)</f>
        <v>27.6</v>
      </c>
      <c r="BC20" s="37">
        <f>INDEX(일별기온공급량!$J$1:$J$4443,MATCH(DATE(AZ$2,$A$1,$A20)+1,일별기온공급량!$A$2:$A$4443,0),1)</f>
        <v>1372898</v>
      </c>
      <c r="BD20" s="58" t="str">
        <f>INDEX(일별기온공급량!$H$1:$H$4443,MATCH(DATE(AZ$2,$A$1,$A20)+1,일별기온공급량!$A$2:$A$4443,0),1)</f>
        <v>토</v>
      </c>
      <c r="BE20" s="34">
        <f>INDEX(일별기온공급량!$E$1:$E$4443,MATCH(DATE(BE$2,$A$1,$A20)+1,일별기온공급량!$A$2:$A$4443,0),1)</f>
        <v>19.2</v>
      </c>
      <c r="BF20" s="35">
        <f>INDEX(일별기온공급량!$C$1:$C$4443,MATCH(DATE(BE$2,$A$1,$A20)+1,일별기온공급량!$A$2:$A$4443,0),1)</f>
        <v>30</v>
      </c>
      <c r="BG20" s="35">
        <f>INDEX(일별기온공급량!$B$1:$B$4443,MATCH(DATE(BE$2,$A$1,$A20)+1,일별기온공급량!$A$2:$A$4443,0),1)</f>
        <v>24.8</v>
      </c>
      <c r="BH20" s="37">
        <f>INDEX(일별기온공급량!$J$1:$J$4443,MATCH(DATE(BE$2,$A$1,$A20)+1,일별기온공급량!$A$2:$A$4443,0),1)</f>
        <v>1671445</v>
      </c>
      <c r="BI20" s="34"/>
      <c r="BJ20" s="35"/>
      <c r="BK20" s="35"/>
      <c r="BL20" s="38"/>
      <c r="BM20" s="34"/>
      <c r="BN20" s="35"/>
      <c r="BO20" s="35"/>
      <c r="BP20" s="37"/>
      <c r="BQ20" s="27"/>
      <c r="BR20" s="28"/>
      <c r="BS20" s="28"/>
      <c r="BT20" s="32"/>
    </row>
    <row r="21" spans="1:72">
      <c r="A21" s="33">
        <v>18</v>
      </c>
      <c r="B21" s="34">
        <f>INDEX(일별기온공급량!$E$1:$E$4443,MATCH(DATE(B$2,$A$1,$A21)+1,일별기온공급량!$A$2:$A$4443,0),1)</f>
        <v>23</v>
      </c>
      <c r="C21" s="35">
        <f>INDEX(일별기온공급량!$C$1:$C$4443,MATCH(DATE(B$2,$A$1,$A21)+1,일별기온공급량!$A$2:$A$4443,0),1)</f>
        <v>27</v>
      </c>
      <c r="D21" s="35">
        <f>INDEX(일별기온공급량!$B$1:$B$4443,MATCH(DATE(B$2,$A$1,$A21)+1,일별기온공급량!$A$2:$A$4443,0),1)</f>
        <v>24.7</v>
      </c>
      <c r="E21" s="36">
        <f>INDEX(일별기온공급량!$J$1:$J$4443,MATCH(DATE(B$2,$A$1,$A21)+1,일별기온공급량!$A$2:$A$4443,0),1)</f>
        <v>0</v>
      </c>
      <c r="F21" s="58" t="str">
        <f>INDEX(일별기온공급량!$H$1:$H$4443,MATCH(DATE(B$2,$A$1,$A21)+1,일별기온공급량!$A$2:$A$4443,0),1)</f>
        <v>화</v>
      </c>
      <c r="G21" s="34">
        <f>INDEX(일별기온공급량!$E$1:$E$4443,MATCH(DATE(G$2,$A$1,$A21)+1,일별기온공급량!$A$2:$A$4443,0),1)</f>
        <v>19.600000000000001</v>
      </c>
      <c r="H21" s="35">
        <f>INDEX(일별기온공급량!$C$1:$C$4443,MATCH(DATE(G$2,$A$1,$A21)+1,일별기온공급량!$A$2:$A$4443,0),1)</f>
        <v>30.4</v>
      </c>
      <c r="I21" s="35">
        <f>INDEX(일별기온공급량!$B$1:$B$4443,MATCH(DATE(G$2,$A$1,$A21)+1,일별기온공급량!$A$2:$A$4443,0),1)</f>
        <v>24.5</v>
      </c>
      <c r="J21" s="36">
        <f>INDEX(일별기온공급량!$J$1:$J$4443,MATCH(DATE(G$2,$A$1,$A21)+1,일별기온공급량!$A$2:$A$4443,0),1)</f>
        <v>1961017</v>
      </c>
      <c r="K21" s="58" t="str">
        <f>INDEX(일별기온공급량!$H$1:$H$4443,MATCH(DATE(G$2,$A$1,$A21)+1,일별기온공급량!$A$2:$A$4443,0),1)</f>
        <v>수</v>
      </c>
      <c r="L21" s="34">
        <f>INDEX(일별기온공급량!$E$1:$E$4443,MATCH(DATE(L$2,$A$1,$A21)+1,일별기온공급량!$A$2:$A$4443,0),1)</f>
        <v>19.2</v>
      </c>
      <c r="M21" s="35">
        <f>INDEX(일별기온공급량!$C$1:$C$4443,MATCH(DATE(L$2,$A$1,$A21)+1,일별기온공급량!$A$2:$A$4443,0),1)</f>
        <v>25.6</v>
      </c>
      <c r="N21" s="35">
        <f>INDEX(일별기온공급량!$B$1:$B$4443,MATCH(DATE(L$2,$A$1,$A21)+1,일별기온공급량!$A$2:$A$4443,0),1)</f>
        <v>22.1</v>
      </c>
      <c r="O21" s="36">
        <f>INDEX(일별기온공급량!$J$1:$J$4443,MATCH(DATE(L$2,$A$1,$A21)+1,일별기온공급량!$A$2:$A$4443,0),1)</f>
        <v>1908342</v>
      </c>
      <c r="P21" s="58" t="str">
        <f>INDEX(일별기온공급량!$H$1:$H$4443,MATCH(DATE(L$2,$A$1,$A21)+1,일별기온공급량!$A$2:$A$4443,0),1)</f>
        <v>목</v>
      </c>
      <c r="Q21" s="34">
        <f>INDEX(일별기온공급량!$E$1:$E$4443,MATCH(DATE(Q$2,$A$1,$A21)+1,일별기온공급량!$A$2:$A$4443,0),1)</f>
        <v>20.3</v>
      </c>
      <c r="R21" s="35">
        <f>INDEX(일별기온공급량!$C$1:$C$4443,MATCH(DATE(Q$2,$A$1,$A21)+1,일별기온공급량!$A$2:$A$4443,0),1)</f>
        <v>33.5</v>
      </c>
      <c r="S21" s="35">
        <f>INDEX(일별기온공급량!$B$1:$B$4443,MATCH(DATE(Q$2,$A$1,$A21)+1,일별기온공급량!$A$2:$A$4443,0),1)</f>
        <v>26.3</v>
      </c>
      <c r="T21" s="36">
        <f>INDEX(일별기온공급량!$J$1:$J$4443,MATCH(DATE(Q$2,$A$1,$A21)+1,일별기온공급량!$A$2:$A$4443,0),1)</f>
        <v>1620626</v>
      </c>
      <c r="U21" s="58" t="str">
        <f>INDEX(일별기온공급량!$H$1:$H$4443,MATCH(DATE(Q$2,$A$1,$A21)+1,일별기온공급량!$A$2:$A$4443,0),1)</f>
        <v>토</v>
      </c>
      <c r="V21" s="34">
        <f>INDEX(일별기온공급량!$E$1:$E$4443,MATCH(DATE(V$2,$A$1,$A21)+1,일별기온공급량!$A$2:$A$4443,0),1)</f>
        <v>17.8</v>
      </c>
      <c r="W21" s="35">
        <f>INDEX(일별기온공급량!$C$1:$C$4443,MATCH(DATE(V$2,$A$1,$A21)+1,일별기온공급량!$A$2:$A$4443,0),1)</f>
        <v>35.700000000000003</v>
      </c>
      <c r="X21" s="35">
        <f>INDEX(일별기온공급량!$B$1:$B$4443,MATCH(DATE(V$2,$A$1,$A21)+1,일별기온공급량!$A$2:$A$4443,0),1)</f>
        <v>26.1</v>
      </c>
      <c r="Y21" s="36">
        <f>INDEX(일별기온공급량!$J$1:$J$4443,MATCH(DATE(V$2,$A$1,$A21)+1,일별기온공급량!$A$2:$A$4443,0),1)</f>
        <v>1294395</v>
      </c>
      <c r="Z21" s="58" t="str">
        <f>INDEX(일별기온공급량!$H$1:$H$4443,MATCH(DATE(V$2,$A$1,$A21)+1,일별기온공급량!$A$2:$A$4443,0),1)</f>
        <v>일</v>
      </c>
      <c r="AA21" s="34">
        <f>INDEX(일별기온공급량!$E$1:$E$4443,MATCH(DATE(AA$2,$A$1,$A21)+1,일별기온공급량!$A$2:$A$4443,0),1)</f>
        <v>18.899999999999999</v>
      </c>
      <c r="AB21" s="35">
        <f>INDEX(일별기온공급량!$C$1:$C$4443,MATCH(DATE(AA$2,$A$1,$A21)+1,일별기온공급량!$A$2:$A$4443,0),1)</f>
        <v>32.4</v>
      </c>
      <c r="AC21" s="35">
        <f>INDEX(일별기온공급량!$B$1:$B$4443,MATCH(DATE(AA$2,$A$1,$A21)+1,일별기온공급량!$A$2:$A$4443,0),1)</f>
        <v>25.4</v>
      </c>
      <c r="AD21" s="36">
        <f>INDEX(일별기온공급량!$J$1:$J$4443,MATCH(DATE(AA$2,$A$1,$A21)+1,일별기온공급량!$A$2:$A$4443,0),1)</f>
        <v>1718446</v>
      </c>
      <c r="AE21" s="58" t="str">
        <f>INDEX(일별기온공급량!$H$1:$H$4443,MATCH(DATE(AA$2,$A$1,$A21)+1,일별기온공급량!$A$2:$A$4443,0),1)</f>
        <v>월</v>
      </c>
      <c r="AF21" s="34">
        <f>INDEX(일별기온공급량!$E$1:$E$4443,MATCH(DATE(AF$2,$A$1,$A21)+1,일별기온공급량!$A$2:$A$4443,0),1)</f>
        <v>19.8</v>
      </c>
      <c r="AG21" s="35">
        <f>INDEX(일별기온공급량!$C$1:$C$4443,MATCH(DATE(AF$2,$A$1,$A21)+1,일별기온공급량!$A$2:$A$4443,0),1)</f>
        <v>30.6</v>
      </c>
      <c r="AH21" s="35">
        <f>INDEX(일별기온공급량!$B$1:$B$4443,MATCH(DATE(AF$2,$A$1,$A21)+1,일별기온공급량!$A$2:$A$4443,0),1)</f>
        <v>24.1</v>
      </c>
      <c r="AI21" s="36">
        <f>INDEX(일별기온공급량!$J$1:$J$4443,MATCH(DATE(AF$2,$A$1,$A21)+1,일별기온공급량!$A$2:$A$4443,0),1)</f>
        <v>1916738</v>
      </c>
      <c r="AJ21" s="58" t="str">
        <f>INDEX(일별기온공급량!$H$1:$H$4443,MATCH(DATE(AF$2,$A$1,$A21)+1,일별기온공급량!$A$2:$A$4443,0),1)</f>
        <v>화</v>
      </c>
      <c r="AK21" s="34">
        <f>INDEX(일별기온공급량!$E$1:$E$4443,MATCH(DATE(AK$2,$A$1,$A21)+1,일별기온공급량!$A$2:$A$4443,0),1)</f>
        <v>17.8</v>
      </c>
      <c r="AL21" s="35">
        <f>INDEX(일별기온공급량!$C$1:$C$4443,MATCH(DATE(AK$2,$A$1,$A21)+1,일별기온공급량!$A$2:$A$4443,0),1)</f>
        <v>23.1</v>
      </c>
      <c r="AM21" s="35">
        <f>INDEX(일별기온공급량!$B$1:$B$4443,MATCH(DATE(AK$2,$A$1,$A21)+1,일별기온공급량!$A$2:$A$4443,0),1)</f>
        <v>19.2</v>
      </c>
      <c r="AN21" s="37">
        <f>INDEX(일별기온공급량!$J$1:$J$4443,MATCH(DATE(AK$2,$A$1,$A21)+1,일별기온공급량!$A$2:$A$4443,0),1)</f>
        <v>1701090</v>
      </c>
      <c r="AO21" s="58" t="str">
        <f>INDEX(일별기온공급량!$H$1:$H$4443,MATCH(DATE(AK$2,$A$1,$A21)+1,일별기온공급량!$A$2:$A$4443,0),1)</f>
        <v>목</v>
      </c>
      <c r="AP21" s="34">
        <f>INDEX(일별기온공급량!$E$1:$E$4443,MATCH(DATE(AP$2,$A$1,$A21)+1,일별기온공급량!$A$2:$A$4443,0),1)</f>
        <v>17.899999999999999</v>
      </c>
      <c r="AQ21" s="35">
        <f>INDEX(일별기온공급량!$C$1:$C$4443,MATCH(DATE(AP$2,$A$1,$A21)+1,일별기온공급량!$A$2:$A$4443,0),1)</f>
        <v>26.7</v>
      </c>
      <c r="AR21" s="35">
        <f>INDEX(일별기온공급량!$B$1:$B$4443,MATCH(DATE(AP$2,$A$1,$A21)+1,일별기온공급량!$A$2:$A$4443,0),1)</f>
        <v>22.3</v>
      </c>
      <c r="AS21" s="37">
        <f>INDEX(일별기온공급량!$J$1:$J$4443,MATCH(DATE(AP$2,$A$1,$A21)+1,일별기온공급량!$A$2:$A$4443,0),1)</f>
        <v>1834220</v>
      </c>
      <c r="AT21" s="58" t="str">
        <f>INDEX(일별기온공급량!$H$1:$H$4443,MATCH(DATE(AP$2,$A$1,$A21)+1,일별기온공급량!$A$2:$A$4443,0),1)</f>
        <v>금</v>
      </c>
      <c r="AU21" s="34">
        <f>INDEX(일별기온공급량!$E$1:$E$4443,MATCH(DATE(AU$2,$A$1,$A21)+1,일별기온공급량!$A$2:$A$4443,0),1)</f>
        <v>22.2</v>
      </c>
      <c r="AV21" s="35">
        <f>INDEX(일별기온공급량!$C$1:$C$4443,MATCH(DATE(AU$2,$A$1,$A21)+1,일별기온공급량!$A$2:$A$4443,0),1)</f>
        <v>34.299999999999997</v>
      </c>
      <c r="AW21" s="35">
        <f>INDEX(일별기온공급량!$B$1:$B$4443,MATCH(DATE(AU$2,$A$1,$A21)+1,일별기온공급량!$A$2:$A$4443,0),1)</f>
        <v>27.9</v>
      </c>
      <c r="AX21" s="37">
        <f>INDEX(일별기온공급량!$J$1:$J$4443,MATCH(DATE(AU$2,$A$1,$A21)+1,일별기온공급량!$A$2:$A$4443,0),1)</f>
        <v>1416359</v>
      </c>
      <c r="AY21" s="58" t="str">
        <f>INDEX(일별기온공급량!$H$1:$H$4443,MATCH(DATE(AU$2,$A$1,$A21)+1,일별기온공급량!$A$2:$A$4443,0),1)</f>
        <v>토</v>
      </c>
      <c r="AZ21" s="34">
        <f>INDEX(일별기온공급량!$E$1:$E$4443,MATCH(DATE(AZ$2,$A$1,$A21)+1,일별기온공급량!$A$2:$A$4443,0),1)</f>
        <v>23.2</v>
      </c>
      <c r="BA21" s="35">
        <f>INDEX(일별기온공급량!$C$1:$C$4443,MATCH(DATE(AZ$2,$A$1,$A21)+1,일별기온공급량!$A$2:$A$4443,0),1)</f>
        <v>33.1</v>
      </c>
      <c r="BB21" s="35">
        <f>INDEX(일별기온공급량!$B$1:$B$4443,MATCH(DATE(AZ$2,$A$1,$A21)+1,일별기온공급량!$A$2:$A$4443,0),1)</f>
        <v>26.9</v>
      </c>
      <c r="BC21" s="37">
        <f>INDEX(일별기온공급량!$J$1:$J$4443,MATCH(DATE(AZ$2,$A$1,$A21)+1,일별기온공급량!$A$2:$A$4443,0),1)</f>
        <v>1156975</v>
      </c>
      <c r="BD21" s="58" t="str">
        <f>INDEX(일별기온공급량!$H$1:$H$4443,MATCH(DATE(AZ$2,$A$1,$A21)+1,일별기온공급량!$A$2:$A$4443,0),1)</f>
        <v>일</v>
      </c>
      <c r="BE21" s="34">
        <f>INDEX(일별기온공급량!$E$1:$E$4443,MATCH(DATE(BE$2,$A$1,$A21)+1,일별기온공급량!$A$2:$A$4443,0),1)</f>
        <v>19.5</v>
      </c>
      <c r="BF21" s="35">
        <f>INDEX(일별기온공급량!$C$1:$C$4443,MATCH(DATE(BE$2,$A$1,$A21)+1,일별기온공급량!$A$2:$A$4443,0),1)</f>
        <v>35.4</v>
      </c>
      <c r="BG21" s="35">
        <f>INDEX(일별기온공급량!$B$1:$B$4443,MATCH(DATE(BE$2,$A$1,$A21)+1,일별기온공급량!$A$2:$A$4443,0),1)</f>
        <v>28.3</v>
      </c>
      <c r="BH21" s="37">
        <f>INDEX(일별기온공급량!$J$1:$J$4443,MATCH(DATE(BE$2,$A$1,$A21)+1,일별기온공급량!$A$2:$A$4443,0),1)</f>
        <v>1755954</v>
      </c>
      <c r="BI21" s="34"/>
      <c r="BJ21" s="35"/>
      <c r="BK21" s="35"/>
      <c r="BL21" s="38"/>
      <c r="BM21" s="34"/>
      <c r="BN21" s="35"/>
      <c r="BO21" s="35"/>
      <c r="BP21" s="37"/>
      <c r="BQ21" s="27"/>
      <c r="BR21" s="28"/>
      <c r="BS21" s="28"/>
      <c r="BT21" s="32"/>
    </row>
    <row r="22" spans="1:72">
      <c r="A22" s="33">
        <v>19</v>
      </c>
      <c r="B22" s="34">
        <f>INDEX(일별기온공급량!$E$1:$E$4443,MATCH(DATE(B$2,$A$1,$A22)+1,일별기온공급량!$A$2:$A$4443,0),1)</f>
        <v>21.7</v>
      </c>
      <c r="C22" s="35">
        <f>INDEX(일별기온공급량!$C$1:$C$4443,MATCH(DATE(B$2,$A$1,$A22)+1,일별기온공급량!$A$2:$A$4443,0),1)</f>
        <v>31.8</v>
      </c>
      <c r="D22" s="35">
        <f>INDEX(일별기온공급량!$B$1:$B$4443,MATCH(DATE(B$2,$A$1,$A22)+1,일별기온공급량!$A$2:$A$4443,0),1)</f>
        <v>25.7</v>
      </c>
      <c r="E22" s="36">
        <f>INDEX(일별기온공급량!$J$1:$J$4443,MATCH(DATE(B$2,$A$1,$A22)+1,일별기온공급량!$A$2:$A$4443,0),1)</f>
        <v>0</v>
      </c>
      <c r="F22" s="58" t="str">
        <f>INDEX(일별기온공급량!$H$1:$H$4443,MATCH(DATE(B$2,$A$1,$A22)+1,일별기온공급량!$A$2:$A$4443,0),1)</f>
        <v>수</v>
      </c>
      <c r="G22" s="34">
        <f>INDEX(일별기온공급량!$E$1:$E$4443,MATCH(DATE(G$2,$A$1,$A22)+1,일별기온공급량!$A$2:$A$4443,0),1)</f>
        <v>18.899999999999999</v>
      </c>
      <c r="H22" s="35">
        <f>INDEX(일별기온공급량!$C$1:$C$4443,MATCH(DATE(G$2,$A$1,$A22)+1,일별기온공급량!$A$2:$A$4443,0),1)</f>
        <v>32</v>
      </c>
      <c r="I22" s="35">
        <f>INDEX(일별기온공급량!$B$1:$B$4443,MATCH(DATE(G$2,$A$1,$A22)+1,일별기온공급량!$A$2:$A$4443,0),1)</f>
        <v>25.9</v>
      </c>
      <c r="J22" s="36">
        <f>INDEX(일별기온공급량!$J$1:$J$4443,MATCH(DATE(G$2,$A$1,$A22)+1,일별기온공급량!$A$2:$A$4443,0),1)</f>
        <v>1943597</v>
      </c>
      <c r="K22" s="58" t="str">
        <f>INDEX(일별기온공급량!$H$1:$H$4443,MATCH(DATE(G$2,$A$1,$A22)+1,일별기온공급량!$A$2:$A$4443,0),1)</f>
        <v>목</v>
      </c>
      <c r="L22" s="34">
        <f>INDEX(일별기온공급량!$E$1:$E$4443,MATCH(DATE(L$2,$A$1,$A22)+1,일별기온공급량!$A$2:$A$4443,0),1)</f>
        <v>18.5</v>
      </c>
      <c r="M22" s="35">
        <f>INDEX(일별기온공급량!$C$1:$C$4443,MATCH(DATE(L$2,$A$1,$A22)+1,일별기온공급량!$A$2:$A$4443,0),1)</f>
        <v>28.1</v>
      </c>
      <c r="N22" s="35">
        <f>INDEX(일별기온공급량!$B$1:$B$4443,MATCH(DATE(L$2,$A$1,$A22)+1,일별기온공급량!$A$2:$A$4443,0),1)</f>
        <v>22</v>
      </c>
      <c r="O22" s="36">
        <f>INDEX(일별기온공급량!$J$1:$J$4443,MATCH(DATE(L$2,$A$1,$A22)+1,일별기온공급량!$A$2:$A$4443,0),1)</f>
        <v>1914404</v>
      </c>
      <c r="P22" s="58" t="str">
        <f>INDEX(일별기온공급량!$H$1:$H$4443,MATCH(DATE(L$2,$A$1,$A22)+1,일별기온공급량!$A$2:$A$4443,0),1)</f>
        <v>금</v>
      </c>
      <c r="Q22" s="34">
        <f>INDEX(일별기온공급량!$E$1:$E$4443,MATCH(DATE(Q$2,$A$1,$A22)+1,일별기온공급량!$A$2:$A$4443,0),1)</f>
        <v>20.5</v>
      </c>
      <c r="R22" s="35">
        <f>INDEX(일별기온공급량!$C$1:$C$4443,MATCH(DATE(Q$2,$A$1,$A22)+1,일별기온공급량!$A$2:$A$4443,0),1)</f>
        <v>32.6</v>
      </c>
      <c r="S22" s="35">
        <f>INDEX(일별기온공급량!$B$1:$B$4443,MATCH(DATE(Q$2,$A$1,$A22)+1,일별기온공급량!$A$2:$A$4443,0),1)</f>
        <v>25.8</v>
      </c>
      <c r="T22" s="36">
        <f>INDEX(일별기온공급량!$J$1:$J$4443,MATCH(DATE(Q$2,$A$1,$A22)+1,일별기온공급량!$A$2:$A$4443,0),1)</f>
        <v>1315221</v>
      </c>
      <c r="U22" s="58" t="str">
        <f>INDEX(일별기온공급량!$H$1:$H$4443,MATCH(DATE(Q$2,$A$1,$A22)+1,일별기온공급량!$A$2:$A$4443,0),1)</f>
        <v>일</v>
      </c>
      <c r="V22" s="34">
        <f>INDEX(일별기온공급량!$E$1:$E$4443,MATCH(DATE(V$2,$A$1,$A22)+1,일별기온공급량!$A$2:$A$4443,0),1)</f>
        <v>20.3</v>
      </c>
      <c r="W22" s="35">
        <f>INDEX(일별기온공급량!$C$1:$C$4443,MATCH(DATE(V$2,$A$1,$A22)+1,일별기온공급량!$A$2:$A$4443,0),1)</f>
        <v>36.299999999999997</v>
      </c>
      <c r="X22" s="35">
        <f>INDEX(일별기온공급량!$B$1:$B$4443,MATCH(DATE(V$2,$A$1,$A22)+1,일별기온공급량!$A$2:$A$4443,0),1)</f>
        <v>28.6</v>
      </c>
      <c r="Y22" s="36">
        <f>INDEX(일별기온공급량!$J$1:$J$4443,MATCH(DATE(V$2,$A$1,$A22)+1,일별기온공급량!$A$2:$A$4443,0),1)</f>
        <v>1773745</v>
      </c>
      <c r="Z22" s="58" t="str">
        <f>INDEX(일별기온공급량!$H$1:$H$4443,MATCH(DATE(V$2,$A$1,$A22)+1,일별기온공급량!$A$2:$A$4443,0),1)</f>
        <v>월</v>
      </c>
      <c r="AA22" s="34">
        <f>INDEX(일별기온공급량!$E$1:$E$4443,MATCH(DATE(AA$2,$A$1,$A22)+1,일별기온공급량!$A$2:$A$4443,0),1)</f>
        <v>20.3</v>
      </c>
      <c r="AB22" s="35">
        <f>INDEX(일별기온공급량!$C$1:$C$4443,MATCH(DATE(AA$2,$A$1,$A22)+1,일별기온공급량!$A$2:$A$4443,0),1)</f>
        <v>25</v>
      </c>
      <c r="AC22" s="35">
        <f>INDEX(일별기온공급량!$B$1:$B$4443,MATCH(DATE(AA$2,$A$1,$A22)+1,일별기온공급량!$A$2:$A$4443,0),1)</f>
        <v>22.4</v>
      </c>
      <c r="AD22" s="36">
        <f>INDEX(일별기온공급량!$J$1:$J$4443,MATCH(DATE(AA$2,$A$1,$A22)+1,일별기온공급량!$A$2:$A$4443,0),1)</f>
        <v>1835059</v>
      </c>
      <c r="AE22" s="58" t="str">
        <f>INDEX(일별기온공급량!$H$1:$H$4443,MATCH(DATE(AA$2,$A$1,$A22)+1,일별기온공급량!$A$2:$A$4443,0),1)</f>
        <v>화</v>
      </c>
      <c r="AF22" s="34">
        <f>INDEX(일별기온공급량!$E$1:$E$4443,MATCH(DATE(AF$2,$A$1,$A22)+1,일별기온공급량!$A$2:$A$4443,0),1)</f>
        <v>19.3</v>
      </c>
      <c r="AG22" s="35">
        <f>INDEX(일별기온공급량!$C$1:$C$4443,MATCH(DATE(AF$2,$A$1,$A22)+1,일별기온공급량!$A$2:$A$4443,0),1)</f>
        <v>29.2</v>
      </c>
      <c r="AH22" s="35">
        <f>INDEX(일별기온공급량!$B$1:$B$4443,MATCH(DATE(AF$2,$A$1,$A22)+1,일별기온공급량!$A$2:$A$4443,0),1)</f>
        <v>24.6</v>
      </c>
      <c r="AI22" s="36">
        <f>INDEX(일별기온공급량!$J$1:$J$4443,MATCH(DATE(AF$2,$A$1,$A22)+1,일별기온공급량!$A$2:$A$4443,0),1)</f>
        <v>1897090</v>
      </c>
      <c r="AJ22" s="58" t="str">
        <f>INDEX(일별기온공급량!$H$1:$H$4443,MATCH(DATE(AF$2,$A$1,$A22)+1,일별기온공급량!$A$2:$A$4443,0),1)</f>
        <v>수</v>
      </c>
      <c r="AK22" s="34">
        <f>INDEX(일별기온공급량!$E$1:$E$4443,MATCH(DATE(AK$2,$A$1,$A22)+1,일별기온공급량!$A$2:$A$4443,0),1)</f>
        <v>17.899999999999999</v>
      </c>
      <c r="AL22" s="35">
        <f>INDEX(일별기온공급량!$C$1:$C$4443,MATCH(DATE(AK$2,$A$1,$A22)+1,일별기온공급량!$A$2:$A$4443,0),1)</f>
        <v>28.7</v>
      </c>
      <c r="AM22" s="35">
        <f>INDEX(일별기온공급량!$B$1:$B$4443,MATCH(DATE(AK$2,$A$1,$A22)+1,일별기온공급량!$A$2:$A$4443,0),1)</f>
        <v>22</v>
      </c>
      <c r="AN22" s="37">
        <f>INDEX(일별기온공급량!$J$1:$J$4443,MATCH(DATE(AK$2,$A$1,$A22)+1,일별기온공급량!$A$2:$A$4443,0),1)</f>
        <v>1650807</v>
      </c>
      <c r="AO22" s="58" t="str">
        <f>INDEX(일별기온공급량!$H$1:$H$4443,MATCH(DATE(AK$2,$A$1,$A22)+1,일별기온공급량!$A$2:$A$4443,0),1)</f>
        <v>금</v>
      </c>
      <c r="AP22" s="34">
        <f>INDEX(일별기온공급량!$E$1:$E$4443,MATCH(DATE(AP$2,$A$1,$A22)+1,일별기온공급량!$A$2:$A$4443,0),1)</f>
        <v>19.600000000000001</v>
      </c>
      <c r="AQ22" s="35">
        <f>INDEX(일별기온공급량!$C$1:$C$4443,MATCH(DATE(AP$2,$A$1,$A22)+1,일별기온공급량!$A$2:$A$4443,0),1)</f>
        <v>31.3</v>
      </c>
      <c r="AR22" s="35">
        <f>INDEX(일별기온공급량!$B$1:$B$4443,MATCH(DATE(AP$2,$A$1,$A22)+1,일별기온공급량!$A$2:$A$4443,0),1)</f>
        <v>25.3</v>
      </c>
      <c r="AS22" s="37">
        <f>INDEX(일별기온공급량!$J$1:$J$4443,MATCH(DATE(AP$2,$A$1,$A22)+1,일별기온공급량!$A$2:$A$4443,0),1)</f>
        <v>1480568</v>
      </c>
      <c r="AT22" s="58" t="str">
        <f>INDEX(일별기온공급량!$H$1:$H$4443,MATCH(DATE(AP$2,$A$1,$A22)+1,일별기온공급량!$A$2:$A$4443,0),1)</f>
        <v>토</v>
      </c>
      <c r="AU22" s="34">
        <f>INDEX(일별기온공급량!$E$1:$E$4443,MATCH(DATE(AU$2,$A$1,$A22)+1,일별기온공급량!$A$2:$A$4443,0),1)</f>
        <v>23.8</v>
      </c>
      <c r="AV22" s="35">
        <f>INDEX(일별기온공급량!$C$1:$C$4443,MATCH(DATE(AU$2,$A$1,$A22)+1,일별기온공급량!$A$2:$A$4443,0),1)</f>
        <v>34.5</v>
      </c>
      <c r="AW22" s="35">
        <f>INDEX(일별기온공급량!$B$1:$B$4443,MATCH(DATE(AU$2,$A$1,$A22)+1,일별기온공급량!$A$2:$A$4443,0),1)</f>
        <v>28.9</v>
      </c>
      <c r="AX22" s="37">
        <f>INDEX(일별기온공급량!$J$1:$J$4443,MATCH(DATE(AU$2,$A$1,$A22)+1,일별기온공급량!$A$2:$A$4443,0),1)</f>
        <v>1165519</v>
      </c>
      <c r="AY22" s="58" t="str">
        <f>INDEX(일별기온공급량!$H$1:$H$4443,MATCH(DATE(AU$2,$A$1,$A22)+1,일별기온공급량!$A$2:$A$4443,0),1)</f>
        <v>일</v>
      </c>
      <c r="AZ22" s="34">
        <f>INDEX(일별기온공급량!$E$1:$E$4443,MATCH(DATE(AZ$2,$A$1,$A22)+1,일별기온공급량!$A$2:$A$4443,0),1)</f>
        <v>20.3</v>
      </c>
      <c r="BA22" s="35">
        <f>INDEX(일별기온공급량!$C$1:$C$4443,MATCH(DATE(AZ$2,$A$1,$A22)+1,일별기온공급량!$A$2:$A$4443,0),1)</f>
        <v>30.2</v>
      </c>
      <c r="BB22" s="35">
        <f>INDEX(일별기온공급량!$B$1:$B$4443,MATCH(DATE(AZ$2,$A$1,$A22)+1,일별기온공급량!$A$2:$A$4443,0),1)</f>
        <v>24.4</v>
      </c>
      <c r="BC22" s="37">
        <f>INDEX(일별기온공급량!$J$1:$J$4443,MATCH(DATE(AZ$2,$A$1,$A22)+1,일별기온공급량!$A$2:$A$4443,0),1)</f>
        <v>1669089</v>
      </c>
      <c r="BD22" s="58" t="str">
        <f>INDEX(일별기온공급량!$H$1:$H$4443,MATCH(DATE(AZ$2,$A$1,$A22)+1,일별기온공급량!$A$2:$A$4443,0),1)</f>
        <v>월</v>
      </c>
      <c r="BE22" s="34">
        <f>INDEX(일별기온공급량!$E$1:$E$4443,MATCH(DATE(BE$2,$A$1,$A22)+1,일별기온공급량!$A$2:$A$4443,0),1)</f>
        <v>21.4</v>
      </c>
      <c r="BF22" s="35">
        <f>INDEX(일별기온공급량!$C$1:$C$4443,MATCH(DATE(BE$2,$A$1,$A22)+1,일별기온공급량!$A$2:$A$4443,0),1)</f>
        <v>36.799999999999997</v>
      </c>
      <c r="BG22" s="35">
        <f>INDEX(일별기온공급량!$B$1:$B$4443,MATCH(DATE(BE$2,$A$1,$A22)+1,일별기온공급량!$A$2:$A$4443,0),1)</f>
        <v>29.3</v>
      </c>
      <c r="BH22" s="37">
        <f>INDEX(일별기온공급량!$J$1:$J$4443,MATCH(DATE(BE$2,$A$1,$A22)+1,일별기온공급량!$A$2:$A$4443,0),1)</f>
        <v>1749982</v>
      </c>
      <c r="BI22" s="34"/>
      <c r="BJ22" s="35"/>
      <c r="BK22" s="35"/>
      <c r="BL22" s="38"/>
      <c r="BM22" s="34"/>
      <c r="BN22" s="35"/>
      <c r="BO22" s="35"/>
      <c r="BP22" s="37"/>
      <c r="BQ22" s="27"/>
      <c r="BR22" s="28"/>
      <c r="BS22" s="28"/>
      <c r="BT22" s="32"/>
    </row>
    <row r="23" spans="1:72">
      <c r="A23" s="33">
        <v>20</v>
      </c>
      <c r="B23" s="34">
        <f>INDEX(일별기온공급량!$E$1:$E$4443,MATCH(DATE(B$2,$A$1,$A23)+1,일별기온공급량!$A$2:$A$4443,0),1)</f>
        <v>22.9</v>
      </c>
      <c r="C23" s="35">
        <f>INDEX(일별기온공급량!$C$1:$C$4443,MATCH(DATE(B$2,$A$1,$A23)+1,일별기온공급량!$A$2:$A$4443,0),1)</f>
        <v>33.4</v>
      </c>
      <c r="D23" s="35">
        <f>INDEX(일별기온공급량!$B$1:$B$4443,MATCH(DATE(B$2,$A$1,$A23)+1,일별기온공급량!$A$2:$A$4443,0),1)</f>
        <v>27.3</v>
      </c>
      <c r="E23" s="36">
        <f>INDEX(일별기온공급량!$J$1:$J$4443,MATCH(DATE(B$2,$A$1,$A23)+1,일별기온공급량!$A$2:$A$4443,0),1)</f>
        <v>0</v>
      </c>
      <c r="F23" s="58" t="str">
        <f>INDEX(일별기온공급량!$H$1:$H$4443,MATCH(DATE(B$2,$A$1,$A23)+1,일별기온공급량!$A$2:$A$4443,0),1)</f>
        <v>목</v>
      </c>
      <c r="G23" s="34">
        <f>INDEX(일별기온공급량!$E$1:$E$4443,MATCH(DATE(G$2,$A$1,$A23)+1,일별기온공급량!$A$2:$A$4443,0),1)</f>
        <v>20.399999999999999</v>
      </c>
      <c r="H23" s="35">
        <f>INDEX(일별기온공급량!$C$1:$C$4443,MATCH(DATE(G$2,$A$1,$A23)+1,일별기온공급량!$A$2:$A$4443,0),1)</f>
        <v>27.9</v>
      </c>
      <c r="I23" s="35">
        <f>INDEX(일별기온공급량!$B$1:$B$4443,MATCH(DATE(G$2,$A$1,$A23)+1,일별기온공급량!$A$2:$A$4443,0),1)</f>
        <v>23.2</v>
      </c>
      <c r="J23" s="36">
        <f>INDEX(일별기온공급량!$J$1:$J$4443,MATCH(DATE(G$2,$A$1,$A23)+1,일별기온공급량!$A$2:$A$4443,0),1)</f>
        <v>1932987</v>
      </c>
      <c r="K23" s="58" t="str">
        <f>INDEX(일별기온공급량!$H$1:$H$4443,MATCH(DATE(G$2,$A$1,$A23)+1,일별기온공급량!$A$2:$A$4443,0),1)</f>
        <v>금</v>
      </c>
      <c r="L23" s="34">
        <f>INDEX(일별기온공급량!$E$1:$E$4443,MATCH(DATE(L$2,$A$1,$A23)+1,일별기온공급량!$A$2:$A$4443,0),1)</f>
        <v>17.399999999999999</v>
      </c>
      <c r="M23" s="35">
        <f>INDEX(일별기온공급량!$C$1:$C$4443,MATCH(DATE(L$2,$A$1,$A23)+1,일별기온공급량!$A$2:$A$4443,0),1)</f>
        <v>20.9</v>
      </c>
      <c r="N23" s="35">
        <f>INDEX(일별기온공급량!$B$1:$B$4443,MATCH(DATE(L$2,$A$1,$A23)+1,일별기온공급량!$A$2:$A$4443,0),1)</f>
        <v>18.600000000000001</v>
      </c>
      <c r="O23" s="36">
        <f>INDEX(일별기온공급량!$J$1:$J$4443,MATCH(DATE(L$2,$A$1,$A23)+1,일별기온공급량!$A$2:$A$4443,0),1)</f>
        <v>1627721</v>
      </c>
      <c r="P23" s="58" t="str">
        <f>INDEX(일별기온공급량!$H$1:$H$4443,MATCH(DATE(L$2,$A$1,$A23)+1,일별기온공급량!$A$2:$A$4443,0),1)</f>
        <v>토</v>
      </c>
      <c r="Q23" s="34">
        <f>INDEX(일별기온공급량!$E$1:$E$4443,MATCH(DATE(Q$2,$A$1,$A23)+1,일별기온공급량!$A$2:$A$4443,0),1)</f>
        <v>19.100000000000001</v>
      </c>
      <c r="R23" s="35">
        <f>INDEX(일별기온공급량!$C$1:$C$4443,MATCH(DATE(Q$2,$A$1,$A23)+1,일별기온공급량!$A$2:$A$4443,0),1)</f>
        <v>31.5</v>
      </c>
      <c r="S23" s="35">
        <f>INDEX(일별기온공급량!$B$1:$B$4443,MATCH(DATE(Q$2,$A$1,$A23)+1,일별기온공급량!$A$2:$A$4443,0),1)</f>
        <v>25.1</v>
      </c>
      <c r="T23" s="36">
        <f>INDEX(일별기온공급량!$J$1:$J$4443,MATCH(DATE(Q$2,$A$1,$A23)+1,일별기온공급량!$A$2:$A$4443,0),1)</f>
        <v>1848222</v>
      </c>
      <c r="U23" s="58" t="str">
        <f>INDEX(일별기온공급량!$H$1:$H$4443,MATCH(DATE(Q$2,$A$1,$A23)+1,일별기온공급량!$A$2:$A$4443,0),1)</f>
        <v>월</v>
      </c>
      <c r="V23" s="34">
        <f>INDEX(일별기온공급량!$E$1:$E$4443,MATCH(DATE(V$2,$A$1,$A23)+1,일별기온공급량!$A$2:$A$4443,0),1)</f>
        <v>19.899999999999999</v>
      </c>
      <c r="W23" s="35">
        <f>INDEX(일별기온공급량!$C$1:$C$4443,MATCH(DATE(V$2,$A$1,$A23)+1,일별기온공급량!$A$2:$A$4443,0),1)</f>
        <v>30.5</v>
      </c>
      <c r="X23" s="35">
        <f>INDEX(일별기온공급량!$B$1:$B$4443,MATCH(DATE(V$2,$A$1,$A23)+1,일별기온공급량!$A$2:$A$4443,0),1)</f>
        <v>25</v>
      </c>
      <c r="Y23" s="36">
        <f>INDEX(일별기온공급량!$J$1:$J$4443,MATCH(DATE(V$2,$A$1,$A23)+1,일별기온공급량!$A$2:$A$4443,0),1)</f>
        <v>1834976</v>
      </c>
      <c r="Z23" s="58" t="str">
        <f>INDEX(일별기온공급량!$H$1:$H$4443,MATCH(DATE(V$2,$A$1,$A23)+1,일별기온공급량!$A$2:$A$4443,0),1)</f>
        <v>화</v>
      </c>
      <c r="AA23" s="34">
        <f>INDEX(일별기온공급량!$E$1:$E$4443,MATCH(DATE(AA$2,$A$1,$A23)+1,일별기온공급량!$A$2:$A$4443,0),1)</f>
        <v>18.7</v>
      </c>
      <c r="AB23" s="35">
        <f>INDEX(일별기온공급량!$C$1:$C$4443,MATCH(DATE(AA$2,$A$1,$A23)+1,일별기온공급량!$A$2:$A$4443,0),1)</f>
        <v>29.5</v>
      </c>
      <c r="AC23" s="35">
        <f>INDEX(일별기온공급량!$B$1:$B$4443,MATCH(DATE(AA$2,$A$1,$A23)+1,일별기온공급량!$A$2:$A$4443,0),1)</f>
        <v>24.7</v>
      </c>
      <c r="AD23" s="36">
        <f>INDEX(일별기온공급량!$J$1:$J$4443,MATCH(DATE(AA$2,$A$1,$A23)+1,일별기온공급량!$A$2:$A$4443,0),1)</f>
        <v>1808293</v>
      </c>
      <c r="AE23" s="58" t="str">
        <f>INDEX(일별기온공급량!$H$1:$H$4443,MATCH(DATE(AA$2,$A$1,$A23)+1,일별기온공급량!$A$2:$A$4443,0),1)</f>
        <v>수</v>
      </c>
      <c r="AF23" s="34">
        <f>INDEX(일별기온공급량!$E$1:$E$4443,MATCH(DATE(AF$2,$A$1,$A23)+1,일별기온공급량!$A$2:$A$4443,0),1)</f>
        <v>20</v>
      </c>
      <c r="AG23" s="35">
        <f>INDEX(일별기온공급량!$C$1:$C$4443,MATCH(DATE(AF$2,$A$1,$A23)+1,일별기온공급량!$A$2:$A$4443,0),1)</f>
        <v>33.200000000000003</v>
      </c>
      <c r="AH23" s="35">
        <f>INDEX(일별기온공급량!$B$1:$B$4443,MATCH(DATE(AF$2,$A$1,$A23)+1,일별기온공급량!$A$2:$A$4443,0),1)</f>
        <v>26.8</v>
      </c>
      <c r="AI23" s="36">
        <f>INDEX(일별기온공급량!$J$1:$J$4443,MATCH(DATE(AF$2,$A$1,$A23)+1,일별기온공급량!$A$2:$A$4443,0),1)</f>
        <v>1875498</v>
      </c>
      <c r="AJ23" s="58" t="str">
        <f>INDEX(일별기온공급량!$H$1:$H$4443,MATCH(DATE(AF$2,$A$1,$A23)+1,일별기온공급량!$A$2:$A$4443,0),1)</f>
        <v>목</v>
      </c>
      <c r="AK23" s="34">
        <f>INDEX(일별기온공급량!$E$1:$E$4443,MATCH(DATE(AK$2,$A$1,$A23)+1,일별기온공급량!$A$2:$A$4443,0),1)</f>
        <v>20</v>
      </c>
      <c r="AL23" s="35">
        <f>INDEX(일별기온공급량!$C$1:$C$4443,MATCH(DATE(AK$2,$A$1,$A23)+1,일별기온공급량!$A$2:$A$4443,0),1)</f>
        <v>28.8</v>
      </c>
      <c r="AM23" s="35">
        <f>INDEX(일별기온공급량!$B$1:$B$4443,MATCH(DATE(AK$2,$A$1,$A23)+1,일별기온공급량!$A$2:$A$4443,0),1)</f>
        <v>23.2</v>
      </c>
      <c r="AN23" s="37">
        <f>INDEX(일별기온공급량!$J$1:$J$4443,MATCH(DATE(AK$2,$A$1,$A23)+1,일별기온공급량!$A$2:$A$4443,0),1)</f>
        <v>1367585</v>
      </c>
      <c r="AO23" s="58" t="str">
        <f>INDEX(일별기온공급량!$H$1:$H$4443,MATCH(DATE(AK$2,$A$1,$A23)+1,일별기온공급량!$A$2:$A$4443,0),1)</f>
        <v>토</v>
      </c>
      <c r="AP23" s="34">
        <f>INDEX(일별기온공급량!$E$1:$E$4443,MATCH(DATE(AP$2,$A$1,$A23)+1,일별기온공급량!$A$2:$A$4443,0),1)</f>
        <v>18.100000000000001</v>
      </c>
      <c r="AQ23" s="35">
        <f>INDEX(일별기온공급량!$C$1:$C$4443,MATCH(DATE(AP$2,$A$1,$A23)+1,일별기온공급량!$A$2:$A$4443,0),1)</f>
        <v>33.9</v>
      </c>
      <c r="AR23" s="35">
        <f>INDEX(일별기온공급량!$B$1:$B$4443,MATCH(DATE(AP$2,$A$1,$A23)+1,일별기온공급량!$A$2:$A$4443,0),1)</f>
        <v>25.9</v>
      </c>
      <c r="AS23" s="37">
        <f>INDEX(일별기온공급량!$J$1:$J$4443,MATCH(DATE(AP$2,$A$1,$A23)+1,일별기온공급량!$A$2:$A$4443,0),1)</f>
        <v>1248506</v>
      </c>
      <c r="AT23" s="58" t="str">
        <f>INDEX(일별기온공급량!$H$1:$H$4443,MATCH(DATE(AP$2,$A$1,$A23)+1,일별기온공급량!$A$2:$A$4443,0),1)</f>
        <v>일</v>
      </c>
      <c r="AU23" s="34">
        <f>INDEX(일별기온공급량!$E$1:$E$4443,MATCH(DATE(AU$2,$A$1,$A23)+1,일별기온공급량!$A$2:$A$4443,0),1)</f>
        <v>23.6</v>
      </c>
      <c r="AV23" s="35">
        <f>INDEX(일별기온공급량!$C$1:$C$4443,MATCH(DATE(AU$2,$A$1,$A23)+1,일별기온공급량!$A$2:$A$4443,0),1)</f>
        <v>35.6</v>
      </c>
      <c r="AW23" s="35">
        <f>INDEX(일별기온공급량!$B$1:$B$4443,MATCH(DATE(AU$2,$A$1,$A23)+1,일별기온공급량!$A$2:$A$4443,0),1)</f>
        <v>28.6</v>
      </c>
      <c r="AX23" s="37">
        <f>INDEX(일별기온공급량!$J$1:$J$4443,MATCH(DATE(AU$2,$A$1,$A23)+1,일별기온공급량!$A$2:$A$4443,0),1)</f>
        <v>1662056</v>
      </c>
      <c r="AY23" s="58" t="str">
        <f>INDEX(일별기온공급량!$H$1:$H$4443,MATCH(DATE(AU$2,$A$1,$A23)+1,일별기온공급량!$A$2:$A$4443,0),1)</f>
        <v>월</v>
      </c>
      <c r="AZ23" s="34">
        <f>INDEX(일별기온공급량!$E$1:$E$4443,MATCH(DATE(AZ$2,$A$1,$A23)+1,일별기온공급량!$A$2:$A$4443,0),1)</f>
        <v>20.100000000000001</v>
      </c>
      <c r="BA23" s="35">
        <f>INDEX(일별기온공급량!$C$1:$C$4443,MATCH(DATE(AZ$2,$A$1,$A23)+1,일별기온공급량!$A$2:$A$4443,0),1)</f>
        <v>28.3</v>
      </c>
      <c r="BB23" s="35">
        <f>INDEX(일별기온공급량!$B$1:$B$4443,MATCH(DATE(AZ$2,$A$1,$A23)+1,일별기온공급량!$A$2:$A$4443,0),1)</f>
        <v>23</v>
      </c>
      <c r="BC23" s="37">
        <f>INDEX(일별기온공급량!$J$1:$J$4443,MATCH(DATE(AZ$2,$A$1,$A23)+1,일별기온공급량!$A$2:$A$4443,0),1)</f>
        <v>1712841</v>
      </c>
      <c r="BD23" s="58" t="str">
        <f>INDEX(일별기온공급량!$H$1:$H$4443,MATCH(DATE(AZ$2,$A$1,$A23)+1,일별기온공급량!$A$2:$A$4443,0),1)</f>
        <v>화</v>
      </c>
      <c r="BE23" s="34">
        <f>INDEX(일별기온공급량!$E$1:$E$4443,MATCH(DATE(BE$2,$A$1,$A23)+1,일별기온공급량!$A$2:$A$4443,0),1)</f>
        <v>21.1</v>
      </c>
      <c r="BF23" s="35">
        <f>INDEX(일별기온공급량!$C$1:$C$4443,MATCH(DATE(BE$2,$A$1,$A23)+1,일별기온공급량!$A$2:$A$4443,0),1)</f>
        <v>28.8</v>
      </c>
      <c r="BG23" s="35">
        <f>INDEX(일별기온공급량!$B$1:$B$4443,MATCH(DATE(BE$2,$A$1,$A23)+1,일별기온공급량!$A$2:$A$4443,0),1)</f>
        <v>25</v>
      </c>
      <c r="BH23" s="37">
        <f>INDEX(일별기온공급량!$J$1:$J$4443,MATCH(DATE(BE$2,$A$1,$A23)+1,일별기온공급량!$A$2:$A$4443,0),1)</f>
        <v>1797747</v>
      </c>
      <c r="BI23" s="34"/>
      <c r="BJ23" s="35"/>
      <c r="BK23" s="35"/>
      <c r="BL23" s="38"/>
      <c r="BM23" s="34"/>
      <c r="BN23" s="35"/>
      <c r="BO23" s="35"/>
      <c r="BP23" s="37"/>
      <c r="BQ23" s="27"/>
      <c r="BR23" s="28"/>
      <c r="BS23" s="28"/>
      <c r="BT23" s="32"/>
    </row>
    <row r="24" spans="1:72">
      <c r="A24" s="33">
        <v>21</v>
      </c>
      <c r="B24" s="34">
        <f>INDEX(일별기온공급량!$E$1:$E$4443,MATCH(DATE(B$2,$A$1,$A24)+1,일별기온공급량!$A$2:$A$4443,0),1)</f>
        <v>23.4</v>
      </c>
      <c r="C24" s="35">
        <f>INDEX(일별기온공급량!$C$1:$C$4443,MATCH(DATE(B$2,$A$1,$A24)+1,일별기온공급량!$A$2:$A$4443,0),1)</f>
        <v>26.6</v>
      </c>
      <c r="D24" s="35">
        <f>INDEX(일별기온공급량!$B$1:$B$4443,MATCH(DATE(B$2,$A$1,$A24)+1,일별기온공급량!$A$2:$A$4443,0),1)</f>
        <v>24.8</v>
      </c>
      <c r="E24" s="36">
        <f>INDEX(일별기온공급량!$J$1:$J$4443,MATCH(DATE(B$2,$A$1,$A24)+1,일별기온공급량!$A$2:$A$4443,0),1)</f>
        <v>0</v>
      </c>
      <c r="F24" s="58" t="str">
        <f>INDEX(일별기온공급량!$H$1:$H$4443,MATCH(DATE(B$2,$A$1,$A24)+1,일별기온공급량!$A$2:$A$4443,0),1)</f>
        <v>금</v>
      </c>
      <c r="G24" s="34">
        <f>INDEX(일별기온공급량!$E$1:$E$4443,MATCH(DATE(G$2,$A$1,$A24)+1,일별기온공급량!$A$2:$A$4443,0),1)</f>
        <v>19.899999999999999</v>
      </c>
      <c r="H24" s="35">
        <f>INDEX(일별기온공급량!$C$1:$C$4443,MATCH(DATE(G$2,$A$1,$A24)+1,일별기온공급량!$A$2:$A$4443,0),1)</f>
        <v>23.9</v>
      </c>
      <c r="I24" s="35">
        <f>INDEX(일별기온공급량!$B$1:$B$4443,MATCH(DATE(G$2,$A$1,$A24)+1,일별기온공급량!$A$2:$A$4443,0),1)</f>
        <v>21.3</v>
      </c>
      <c r="J24" s="36">
        <f>INDEX(일별기온공급량!$J$1:$J$4443,MATCH(DATE(G$2,$A$1,$A24)+1,일별기온공급량!$A$2:$A$4443,0),1)</f>
        <v>1703361</v>
      </c>
      <c r="K24" s="58" t="str">
        <f>INDEX(일별기온공급량!$H$1:$H$4443,MATCH(DATE(G$2,$A$1,$A24)+1,일별기온공급량!$A$2:$A$4443,0),1)</f>
        <v>토</v>
      </c>
      <c r="L24" s="34">
        <f>INDEX(일별기온공급량!$E$1:$E$4443,MATCH(DATE(L$2,$A$1,$A24)+1,일별기온공급량!$A$2:$A$4443,0),1)</f>
        <v>17.2</v>
      </c>
      <c r="M24" s="35">
        <f>INDEX(일별기온공급량!$C$1:$C$4443,MATCH(DATE(L$2,$A$1,$A24)+1,일별기온공급량!$A$2:$A$4443,0),1)</f>
        <v>27.5</v>
      </c>
      <c r="N24" s="35">
        <f>INDEX(일별기온공급량!$B$1:$B$4443,MATCH(DATE(L$2,$A$1,$A24)+1,일별기온공급량!$A$2:$A$4443,0),1)</f>
        <v>21.6</v>
      </c>
      <c r="O24" s="36">
        <f>INDEX(일별기온공급량!$J$1:$J$4443,MATCH(DATE(L$2,$A$1,$A24)+1,일별기온공급량!$A$2:$A$4443,0),1)</f>
        <v>1297283</v>
      </c>
      <c r="P24" s="58" t="str">
        <f>INDEX(일별기온공급량!$H$1:$H$4443,MATCH(DATE(L$2,$A$1,$A24)+1,일별기온공급량!$A$2:$A$4443,0),1)</f>
        <v>일</v>
      </c>
      <c r="Q24" s="34">
        <f>INDEX(일별기온공급량!$E$1:$E$4443,MATCH(DATE(Q$2,$A$1,$A24)+1,일별기온공급량!$A$2:$A$4443,0),1)</f>
        <v>22</v>
      </c>
      <c r="R24" s="35">
        <f>INDEX(일별기온공급량!$C$1:$C$4443,MATCH(DATE(Q$2,$A$1,$A24)+1,일별기온공급량!$A$2:$A$4443,0),1)</f>
        <v>25.3</v>
      </c>
      <c r="S24" s="35">
        <f>INDEX(일별기온공급량!$B$1:$B$4443,MATCH(DATE(Q$2,$A$1,$A24)+1,일별기온공급량!$A$2:$A$4443,0),1)</f>
        <v>23.3</v>
      </c>
      <c r="T24" s="36">
        <f>INDEX(일별기온공급량!$J$1:$J$4443,MATCH(DATE(Q$2,$A$1,$A24)+1,일별기온공급량!$A$2:$A$4443,0),1)</f>
        <v>1900156</v>
      </c>
      <c r="U24" s="58" t="str">
        <f>INDEX(일별기온공급량!$H$1:$H$4443,MATCH(DATE(Q$2,$A$1,$A24)+1,일별기온공급량!$A$2:$A$4443,0),1)</f>
        <v>화</v>
      </c>
      <c r="V24" s="34">
        <f>INDEX(일별기온공급량!$E$1:$E$4443,MATCH(DATE(V$2,$A$1,$A24)+1,일별기온공급량!$A$2:$A$4443,0),1)</f>
        <v>18.7</v>
      </c>
      <c r="W24" s="35">
        <f>INDEX(일별기온공급량!$C$1:$C$4443,MATCH(DATE(V$2,$A$1,$A24)+1,일별기온공급량!$A$2:$A$4443,0),1)</f>
        <v>32.200000000000003</v>
      </c>
      <c r="X24" s="35">
        <f>INDEX(일별기온공급량!$B$1:$B$4443,MATCH(DATE(V$2,$A$1,$A24)+1,일별기온공급량!$A$2:$A$4443,0),1)</f>
        <v>24.2</v>
      </c>
      <c r="Y24" s="36">
        <f>INDEX(일별기온공급량!$J$1:$J$4443,MATCH(DATE(V$2,$A$1,$A24)+1,일별기온공급량!$A$2:$A$4443,0),1)</f>
        <v>1857978</v>
      </c>
      <c r="Z24" s="58" t="str">
        <f>INDEX(일별기온공급량!$H$1:$H$4443,MATCH(DATE(V$2,$A$1,$A24)+1,일별기온공급량!$A$2:$A$4443,0),1)</f>
        <v>수</v>
      </c>
      <c r="AA24" s="34">
        <f>INDEX(일별기온공급량!$E$1:$E$4443,MATCH(DATE(AA$2,$A$1,$A24)+1,일별기온공급량!$A$2:$A$4443,0),1)</f>
        <v>19.100000000000001</v>
      </c>
      <c r="AB24" s="35">
        <f>INDEX(일별기온공급량!$C$1:$C$4443,MATCH(DATE(AA$2,$A$1,$A24)+1,일별기온공급량!$A$2:$A$4443,0),1)</f>
        <v>31.8</v>
      </c>
      <c r="AC24" s="35">
        <f>INDEX(일별기온공급량!$B$1:$B$4443,MATCH(DATE(AA$2,$A$1,$A24)+1,일별기온공급량!$A$2:$A$4443,0),1)</f>
        <v>25.4</v>
      </c>
      <c r="AD24" s="36">
        <f>INDEX(일별기온공급량!$J$1:$J$4443,MATCH(DATE(AA$2,$A$1,$A24)+1,일별기온공급량!$A$2:$A$4443,0),1)</f>
        <v>1805004</v>
      </c>
      <c r="AE24" s="58" t="str">
        <f>INDEX(일별기온공급량!$H$1:$H$4443,MATCH(DATE(AA$2,$A$1,$A24)+1,일별기온공급량!$A$2:$A$4443,0),1)</f>
        <v>목</v>
      </c>
      <c r="AF24" s="34">
        <f>INDEX(일별기온공급량!$E$1:$E$4443,MATCH(DATE(AF$2,$A$1,$A24)+1,일별기온공급량!$A$2:$A$4443,0),1)</f>
        <v>19.3</v>
      </c>
      <c r="AG24" s="35">
        <f>INDEX(일별기온공급량!$C$1:$C$4443,MATCH(DATE(AF$2,$A$1,$A24)+1,일별기온공급량!$A$2:$A$4443,0),1)</f>
        <v>33.6</v>
      </c>
      <c r="AH24" s="35">
        <f>INDEX(일별기온공급량!$B$1:$B$4443,MATCH(DATE(AF$2,$A$1,$A24)+1,일별기온공급량!$A$2:$A$4443,0),1)</f>
        <v>25.5</v>
      </c>
      <c r="AI24" s="36">
        <f>INDEX(일별기온공급량!$J$1:$J$4443,MATCH(DATE(AF$2,$A$1,$A24)+1,일별기온공급량!$A$2:$A$4443,0),1)</f>
        <v>1835100</v>
      </c>
      <c r="AJ24" s="58" t="str">
        <f>INDEX(일별기온공급량!$H$1:$H$4443,MATCH(DATE(AF$2,$A$1,$A24)+1,일별기온공급량!$A$2:$A$4443,0),1)</f>
        <v>금</v>
      </c>
      <c r="AK24" s="34">
        <f>INDEX(일별기온공급량!$E$1:$E$4443,MATCH(DATE(AK$2,$A$1,$A24)+1,일별기온공급량!$A$2:$A$4443,0),1)</f>
        <v>17.7</v>
      </c>
      <c r="AL24" s="35">
        <f>INDEX(일별기온공급량!$C$1:$C$4443,MATCH(DATE(AK$2,$A$1,$A24)+1,일별기온공급량!$A$2:$A$4443,0),1)</f>
        <v>27.2</v>
      </c>
      <c r="AM24" s="35">
        <f>INDEX(일별기온공급량!$B$1:$B$4443,MATCH(DATE(AK$2,$A$1,$A24)+1,일별기온공급량!$A$2:$A$4443,0),1)</f>
        <v>22.2</v>
      </c>
      <c r="AN24" s="37">
        <f>INDEX(일별기온공급량!$J$1:$J$4443,MATCH(DATE(AK$2,$A$1,$A24)+1,일별기온공급량!$A$2:$A$4443,0),1)</f>
        <v>1164964</v>
      </c>
      <c r="AO24" s="58" t="str">
        <f>INDEX(일별기온공급량!$H$1:$H$4443,MATCH(DATE(AK$2,$A$1,$A24)+1,일별기온공급량!$A$2:$A$4443,0),1)</f>
        <v>일</v>
      </c>
      <c r="AP24" s="34">
        <f>INDEX(일별기온공급량!$E$1:$E$4443,MATCH(DATE(AP$2,$A$1,$A24)+1,일별기온공급량!$A$2:$A$4443,0),1)</f>
        <v>19.399999999999999</v>
      </c>
      <c r="AQ24" s="35">
        <f>INDEX(일별기온공급량!$C$1:$C$4443,MATCH(DATE(AP$2,$A$1,$A24)+1,일별기온공급량!$A$2:$A$4443,0),1)</f>
        <v>31.6</v>
      </c>
      <c r="AR24" s="35">
        <f>INDEX(일별기온공급량!$B$1:$B$4443,MATCH(DATE(AP$2,$A$1,$A24)+1,일별기온공급량!$A$2:$A$4443,0),1)</f>
        <v>23.9</v>
      </c>
      <c r="AS24" s="37">
        <f>INDEX(일별기온공급량!$J$1:$J$4443,MATCH(DATE(AP$2,$A$1,$A24)+1,일별기온공급량!$A$2:$A$4443,0),1)</f>
        <v>1757982</v>
      </c>
      <c r="AT24" s="58" t="str">
        <f>INDEX(일별기온공급량!$H$1:$H$4443,MATCH(DATE(AP$2,$A$1,$A24)+1,일별기온공급량!$A$2:$A$4443,0),1)</f>
        <v>월</v>
      </c>
      <c r="AU24" s="34">
        <f>INDEX(일별기온공급량!$E$1:$E$4443,MATCH(DATE(AU$2,$A$1,$A24)+1,일별기온공급량!$A$2:$A$4443,0),1)</f>
        <v>22.2</v>
      </c>
      <c r="AV24" s="35">
        <f>INDEX(일별기온공급량!$C$1:$C$4443,MATCH(DATE(AU$2,$A$1,$A24)+1,일별기온공급량!$A$2:$A$4443,0),1)</f>
        <v>34.1</v>
      </c>
      <c r="AW24" s="35">
        <f>INDEX(일별기온공급량!$B$1:$B$4443,MATCH(DATE(AU$2,$A$1,$A24)+1,일별기온공급량!$A$2:$A$4443,0),1)</f>
        <v>27.8</v>
      </c>
      <c r="AX24" s="37">
        <f>INDEX(일별기온공급량!$J$1:$J$4443,MATCH(DATE(AU$2,$A$1,$A24)+1,일별기온공급량!$A$2:$A$4443,0),1)</f>
        <v>1759418</v>
      </c>
      <c r="AY24" s="58" t="str">
        <f>INDEX(일별기온공급량!$H$1:$H$4443,MATCH(DATE(AU$2,$A$1,$A24)+1,일별기온공급량!$A$2:$A$4443,0),1)</f>
        <v>화</v>
      </c>
      <c r="AZ24" s="34">
        <f>INDEX(일별기온공급량!$E$1:$E$4443,MATCH(DATE(AZ$2,$A$1,$A24)+1,일별기온공급량!$A$2:$A$4443,0),1)</f>
        <v>18.5</v>
      </c>
      <c r="BA24" s="35">
        <f>INDEX(일별기온공급량!$C$1:$C$4443,MATCH(DATE(AZ$2,$A$1,$A24)+1,일별기온공급량!$A$2:$A$4443,0),1)</f>
        <v>23.9</v>
      </c>
      <c r="BB24" s="35">
        <f>INDEX(일별기온공급량!$B$1:$B$4443,MATCH(DATE(AZ$2,$A$1,$A24)+1,일별기온공급량!$A$2:$A$4443,0),1)</f>
        <v>21.4</v>
      </c>
      <c r="BC24" s="37">
        <f>INDEX(일별기온공급량!$J$1:$J$4443,MATCH(DATE(AZ$2,$A$1,$A24)+1,일별기온공급량!$A$2:$A$4443,0),1)</f>
        <v>1730456</v>
      </c>
      <c r="BD24" s="58" t="str">
        <f>INDEX(일별기온공급량!$H$1:$H$4443,MATCH(DATE(AZ$2,$A$1,$A24)+1,일별기온공급량!$A$2:$A$4443,0),1)</f>
        <v>수</v>
      </c>
      <c r="BE24" s="34">
        <f>INDEX(일별기온공급량!$E$1:$E$4443,MATCH(DATE(BE$2,$A$1,$A24)+1,일별기온공급량!$A$2:$A$4443,0),1)</f>
        <v>21.2</v>
      </c>
      <c r="BF24" s="35">
        <f>INDEX(일별기온공급량!$C$1:$C$4443,MATCH(DATE(BE$2,$A$1,$A24)+1,일별기온공급량!$A$2:$A$4443,0),1)</f>
        <v>30.8</v>
      </c>
      <c r="BG24" s="35">
        <f>INDEX(일별기온공급량!$B$1:$B$4443,MATCH(DATE(BE$2,$A$1,$A24)+1,일별기온공급량!$A$2:$A$4443,0),1)</f>
        <v>26.2</v>
      </c>
      <c r="BH24" s="37">
        <f>INDEX(일별기온공급량!$J$1:$J$4443,MATCH(DATE(BE$2,$A$1,$A24)+1,일별기온공급량!$A$2:$A$4443,0),1)</f>
        <v>1769467</v>
      </c>
      <c r="BI24" s="34"/>
      <c r="BJ24" s="35"/>
      <c r="BK24" s="35"/>
      <c r="BL24" s="38"/>
      <c r="BM24" s="34"/>
      <c r="BN24" s="35"/>
      <c r="BO24" s="35"/>
      <c r="BP24" s="37"/>
      <c r="BQ24" s="27"/>
      <c r="BR24" s="28"/>
      <c r="BS24" s="28"/>
      <c r="BT24" s="32"/>
    </row>
    <row r="25" spans="1:72">
      <c r="A25" s="33">
        <v>22</v>
      </c>
      <c r="B25" s="34">
        <f>INDEX(일별기온공급량!$E$1:$E$4443,MATCH(DATE(B$2,$A$1,$A25)+1,일별기온공급량!$A$2:$A$4443,0),1)</f>
        <v>21.3</v>
      </c>
      <c r="C25" s="35">
        <f>INDEX(일별기온공급량!$C$1:$C$4443,MATCH(DATE(B$2,$A$1,$A25)+1,일별기온공급량!$A$2:$A$4443,0),1)</f>
        <v>28.4</v>
      </c>
      <c r="D25" s="35">
        <f>INDEX(일별기온공급량!$B$1:$B$4443,MATCH(DATE(B$2,$A$1,$A25)+1,일별기온공급량!$A$2:$A$4443,0),1)</f>
        <v>24.2</v>
      </c>
      <c r="E25" s="36">
        <f>INDEX(일별기온공급량!$J$1:$J$4443,MATCH(DATE(B$2,$A$1,$A25)+1,일별기온공급량!$A$2:$A$4443,0),1)</f>
        <v>0</v>
      </c>
      <c r="F25" s="58" t="str">
        <f>INDEX(일별기온공급량!$H$1:$H$4443,MATCH(DATE(B$2,$A$1,$A25)+1,일별기온공급량!$A$2:$A$4443,0),1)</f>
        <v>토</v>
      </c>
      <c r="G25" s="34">
        <f>INDEX(일별기온공급량!$E$1:$E$4443,MATCH(DATE(G$2,$A$1,$A25)+1,일별기온공급량!$A$2:$A$4443,0),1)</f>
        <v>18.3</v>
      </c>
      <c r="H25" s="35">
        <f>INDEX(일별기온공급량!$C$1:$C$4443,MATCH(DATE(G$2,$A$1,$A25)+1,일별기온공급량!$A$2:$A$4443,0),1)</f>
        <v>26.3</v>
      </c>
      <c r="I25" s="35">
        <f>INDEX(일별기온공급량!$B$1:$B$4443,MATCH(DATE(G$2,$A$1,$A25)+1,일별기온공급량!$A$2:$A$4443,0),1)</f>
        <v>21.9</v>
      </c>
      <c r="J25" s="36">
        <f>INDEX(일별기온공급량!$J$1:$J$4443,MATCH(DATE(G$2,$A$1,$A25)+1,일별기온공급량!$A$2:$A$4443,0),1)</f>
        <v>1319207</v>
      </c>
      <c r="K25" s="58" t="str">
        <f>INDEX(일별기온공급량!$H$1:$H$4443,MATCH(DATE(G$2,$A$1,$A25)+1,일별기온공급량!$A$2:$A$4443,0),1)</f>
        <v>일</v>
      </c>
      <c r="L25" s="34">
        <f>INDEX(일별기온공급량!$E$1:$E$4443,MATCH(DATE(L$2,$A$1,$A25)+1,일별기온공급량!$A$2:$A$4443,0),1)</f>
        <v>18.899999999999999</v>
      </c>
      <c r="M25" s="35">
        <f>INDEX(일별기온공급량!$C$1:$C$4443,MATCH(DATE(L$2,$A$1,$A25)+1,일별기온공급량!$A$2:$A$4443,0),1)</f>
        <v>29.9</v>
      </c>
      <c r="N25" s="35">
        <f>INDEX(일별기온공급량!$B$1:$B$4443,MATCH(DATE(L$2,$A$1,$A25)+1,일별기온공급량!$A$2:$A$4443,0),1)</f>
        <v>23.6</v>
      </c>
      <c r="O25" s="36">
        <f>INDEX(일별기온공급량!$J$1:$J$4443,MATCH(DATE(L$2,$A$1,$A25)+1,일별기온공급량!$A$2:$A$4443,0),1)</f>
        <v>1821483</v>
      </c>
      <c r="P25" s="58" t="str">
        <f>INDEX(일별기온공급량!$H$1:$H$4443,MATCH(DATE(L$2,$A$1,$A25)+1,일별기온공급량!$A$2:$A$4443,0),1)</f>
        <v>월</v>
      </c>
      <c r="Q25" s="34">
        <f>INDEX(일별기온공급량!$E$1:$E$4443,MATCH(DATE(Q$2,$A$1,$A25)+1,일별기온공급량!$A$2:$A$4443,0),1)</f>
        <v>20.9</v>
      </c>
      <c r="R25" s="35">
        <f>INDEX(일별기온공급량!$C$1:$C$4443,MATCH(DATE(Q$2,$A$1,$A25)+1,일별기온공급량!$A$2:$A$4443,0),1)</f>
        <v>25.5</v>
      </c>
      <c r="S25" s="35">
        <f>INDEX(일별기온공급량!$B$1:$B$4443,MATCH(DATE(Q$2,$A$1,$A25)+1,일별기온공급량!$A$2:$A$4443,0),1)</f>
        <v>22.8</v>
      </c>
      <c r="T25" s="36">
        <f>INDEX(일별기온공급량!$J$1:$J$4443,MATCH(DATE(Q$2,$A$1,$A25)+1,일별기온공급량!$A$2:$A$4443,0),1)</f>
        <v>1892657</v>
      </c>
      <c r="U25" s="58" t="str">
        <f>INDEX(일별기온공급량!$H$1:$H$4443,MATCH(DATE(Q$2,$A$1,$A25)+1,일별기온공급량!$A$2:$A$4443,0),1)</f>
        <v>수</v>
      </c>
      <c r="V25" s="34">
        <f>INDEX(일별기온공급량!$E$1:$E$4443,MATCH(DATE(V$2,$A$1,$A25)+1,일별기온공급량!$A$2:$A$4443,0),1)</f>
        <v>18.899999999999999</v>
      </c>
      <c r="W25" s="35">
        <f>INDEX(일별기온공급량!$C$1:$C$4443,MATCH(DATE(V$2,$A$1,$A25)+1,일별기온공급량!$A$2:$A$4443,0),1)</f>
        <v>33.200000000000003</v>
      </c>
      <c r="X25" s="35">
        <f>INDEX(일별기온공급량!$B$1:$B$4443,MATCH(DATE(V$2,$A$1,$A25)+1,일별기온공급량!$A$2:$A$4443,0),1)</f>
        <v>26</v>
      </c>
      <c r="Y25" s="36">
        <f>INDEX(일별기온공급량!$J$1:$J$4443,MATCH(DATE(V$2,$A$1,$A25)+1,일별기온공급량!$A$2:$A$4443,0),1)</f>
        <v>1856770</v>
      </c>
      <c r="Z25" s="58" t="str">
        <f>INDEX(일별기온공급량!$H$1:$H$4443,MATCH(DATE(V$2,$A$1,$A25)+1,일별기온공급량!$A$2:$A$4443,0),1)</f>
        <v>목</v>
      </c>
      <c r="AA25" s="34">
        <f>INDEX(일별기온공급량!$E$1:$E$4443,MATCH(DATE(AA$2,$A$1,$A25)+1,일별기온공급량!$A$2:$A$4443,0),1)</f>
        <v>17.7</v>
      </c>
      <c r="AB25" s="35">
        <f>INDEX(일별기온공급량!$C$1:$C$4443,MATCH(DATE(AA$2,$A$1,$A25)+1,일별기온공급량!$A$2:$A$4443,0),1)</f>
        <v>32</v>
      </c>
      <c r="AC25" s="35">
        <f>INDEX(일별기온공급량!$B$1:$B$4443,MATCH(DATE(AA$2,$A$1,$A25)+1,일별기온공급량!$A$2:$A$4443,0),1)</f>
        <v>25.6</v>
      </c>
      <c r="AD25" s="36">
        <f>INDEX(일별기온공급량!$J$1:$J$4443,MATCH(DATE(AA$2,$A$1,$A25)+1,일별기온공급량!$A$2:$A$4443,0),1)</f>
        <v>1799226</v>
      </c>
      <c r="AE25" s="58" t="str">
        <f>INDEX(일별기온공급량!$H$1:$H$4443,MATCH(DATE(AA$2,$A$1,$A25)+1,일별기온공급량!$A$2:$A$4443,0),1)</f>
        <v>금</v>
      </c>
      <c r="AF25" s="34">
        <f>INDEX(일별기온공급량!$E$1:$E$4443,MATCH(DATE(AF$2,$A$1,$A25)+1,일별기온공급량!$A$2:$A$4443,0),1)</f>
        <v>17.899999999999999</v>
      </c>
      <c r="AG25" s="35">
        <f>INDEX(일별기온공급량!$C$1:$C$4443,MATCH(DATE(AF$2,$A$1,$A25)+1,일별기온공급량!$A$2:$A$4443,0),1)</f>
        <v>26.7</v>
      </c>
      <c r="AH25" s="35">
        <f>INDEX(일별기온공급량!$B$1:$B$4443,MATCH(DATE(AF$2,$A$1,$A25)+1,일별기온공급량!$A$2:$A$4443,0),1)</f>
        <v>21.5</v>
      </c>
      <c r="AI25" s="36">
        <f>INDEX(일별기온공급량!$J$1:$J$4443,MATCH(DATE(AF$2,$A$1,$A25)+1,일별기온공급량!$A$2:$A$4443,0),1)</f>
        <v>1468411</v>
      </c>
      <c r="AJ25" s="58" t="str">
        <f>INDEX(일별기온공급량!$H$1:$H$4443,MATCH(DATE(AF$2,$A$1,$A25)+1,일별기온공급량!$A$2:$A$4443,0),1)</f>
        <v>토</v>
      </c>
      <c r="AK25" s="34">
        <f>INDEX(일별기온공급량!$E$1:$E$4443,MATCH(DATE(AK$2,$A$1,$A25)+1,일별기온공급량!$A$2:$A$4443,0),1)</f>
        <v>16.2</v>
      </c>
      <c r="AL25" s="35">
        <f>INDEX(일별기온공급량!$C$1:$C$4443,MATCH(DATE(AK$2,$A$1,$A25)+1,일별기온공급량!$A$2:$A$4443,0),1)</f>
        <v>33.5</v>
      </c>
      <c r="AM25" s="35">
        <f>INDEX(일별기온공급량!$B$1:$B$4443,MATCH(DATE(AK$2,$A$1,$A25)+1,일별기온공급량!$A$2:$A$4443,0),1)</f>
        <v>25.3</v>
      </c>
      <c r="AN25" s="37">
        <f>INDEX(일별기온공급량!$J$1:$J$4443,MATCH(DATE(AK$2,$A$1,$A25)+1,일별기온공급량!$A$2:$A$4443,0),1)</f>
        <v>1643173</v>
      </c>
      <c r="AO25" s="58" t="str">
        <f>INDEX(일별기온공급량!$H$1:$H$4443,MATCH(DATE(AK$2,$A$1,$A25)+1,일별기온공급량!$A$2:$A$4443,0),1)</f>
        <v>월</v>
      </c>
      <c r="AP25" s="34">
        <f>INDEX(일별기온공급량!$E$1:$E$4443,MATCH(DATE(AP$2,$A$1,$A25)+1,일별기온공급량!$A$2:$A$4443,0),1)</f>
        <v>17.7</v>
      </c>
      <c r="AQ25" s="35">
        <f>INDEX(일별기온공급량!$C$1:$C$4443,MATCH(DATE(AP$2,$A$1,$A25)+1,일별기온공급량!$A$2:$A$4443,0),1)</f>
        <v>26.5</v>
      </c>
      <c r="AR25" s="35">
        <f>INDEX(일별기온공급량!$B$1:$B$4443,MATCH(DATE(AP$2,$A$1,$A25)+1,일별기온공급량!$A$2:$A$4443,0),1)</f>
        <v>20.7</v>
      </c>
      <c r="AS25" s="37">
        <f>INDEX(일별기온공급량!$J$1:$J$4443,MATCH(DATE(AP$2,$A$1,$A25)+1,일별기온공급량!$A$2:$A$4443,0),1)</f>
        <v>1895844</v>
      </c>
      <c r="AT25" s="58" t="str">
        <f>INDEX(일별기온공급량!$H$1:$H$4443,MATCH(DATE(AP$2,$A$1,$A25)+1,일별기온공급량!$A$2:$A$4443,0),1)</f>
        <v>화</v>
      </c>
      <c r="AU25" s="34">
        <f>INDEX(일별기온공급량!$E$1:$E$4443,MATCH(DATE(AU$2,$A$1,$A25)+1,일별기온공급량!$A$2:$A$4443,0),1)</f>
        <v>23.6</v>
      </c>
      <c r="AV25" s="35">
        <f>INDEX(일별기온공급량!$C$1:$C$4443,MATCH(DATE(AU$2,$A$1,$A25)+1,일별기온공급량!$A$2:$A$4443,0),1)</f>
        <v>37.1</v>
      </c>
      <c r="AW25" s="35">
        <f>INDEX(일별기온공급량!$B$1:$B$4443,MATCH(DATE(AU$2,$A$1,$A25)+1,일별기온공급량!$A$2:$A$4443,0),1)</f>
        <v>29.9</v>
      </c>
      <c r="AX25" s="37">
        <f>INDEX(일별기온공급량!$J$1:$J$4443,MATCH(DATE(AU$2,$A$1,$A25)+1,일별기온공급량!$A$2:$A$4443,0),1)</f>
        <v>1775068</v>
      </c>
      <c r="AY25" s="58" t="str">
        <f>INDEX(일별기온공급량!$H$1:$H$4443,MATCH(DATE(AU$2,$A$1,$A25)+1,일별기온공급량!$A$2:$A$4443,0),1)</f>
        <v>수</v>
      </c>
      <c r="AZ25" s="34">
        <f>INDEX(일별기온공급량!$E$1:$E$4443,MATCH(DATE(AZ$2,$A$1,$A25)+1,일별기온공급량!$A$2:$A$4443,0),1)</f>
        <v>20.6</v>
      </c>
      <c r="BA25" s="35">
        <f>INDEX(일별기온공급량!$C$1:$C$4443,MATCH(DATE(AZ$2,$A$1,$A25)+1,일별기온공급량!$A$2:$A$4443,0),1)</f>
        <v>29.1</v>
      </c>
      <c r="BB25" s="35">
        <f>INDEX(일별기온공급량!$B$1:$B$4443,MATCH(DATE(AZ$2,$A$1,$A25)+1,일별기온공급량!$A$2:$A$4443,0),1)</f>
        <v>24.6</v>
      </c>
      <c r="BC25" s="37">
        <f>INDEX(일별기온공급량!$J$1:$J$4443,MATCH(DATE(AZ$2,$A$1,$A25)+1,일별기온공급량!$A$2:$A$4443,0),1)</f>
        <v>1692284</v>
      </c>
      <c r="BD25" s="58" t="str">
        <f>INDEX(일별기온공급량!$H$1:$H$4443,MATCH(DATE(AZ$2,$A$1,$A25)+1,일별기온공급량!$A$2:$A$4443,0),1)</f>
        <v>목</v>
      </c>
      <c r="BE25" s="34">
        <f>INDEX(일별기온공급량!$E$1:$E$4443,MATCH(DATE(BE$2,$A$1,$A25)+1,일별기온공급량!$A$2:$A$4443,0),1)</f>
        <v>22.3</v>
      </c>
      <c r="BF25" s="35">
        <f>INDEX(일별기온공급량!$C$1:$C$4443,MATCH(DATE(BE$2,$A$1,$A25)+1,일별기온공급량!$A$2:$A$4443,0),1)</f>
        <v>24.5</v>
      </c>
      <c r="BG25" s="35">
        <f>INDEX(일별기온공급량!$B$1:$B$4443,MATCH(DATE(BE$2,$A$1,$A25)+1,일별기온공급량!$A$2:$A$4443,0),1)</f>
        <v>23.4</v>
      </c>
      <c r="BH25" s="37">
        <f>INDEX(일별기온공급량!$J$1:$J$4443,MATCH(DATE(BE$2,$A$1,$A25)+1,일별기온공급량!$A$2:$A$4443,0),1)</f>
        <v>1392288</v>
      </c>
      <c r="BI25" s="34"/>
      <c r="BJ25" s="35"/>
      <c r="BK25" s="35"/>
      <c r="BL25" s="38"/>
      <c r="BM25" s="34"/>
      <c r="BN25" s="35"/>
      <c r="BO25" s="35"/>
      <c r="BP25" s="37"/>
      <c r="BQ25" s="27"/>
      <c r="BR25" s="28"/>
      <c r="BS25" s="28"/>
      <c r="BT25" s="32"/>
    </row>
    <row r="26" spans="1:72">
      <c r="A26" s="33">
        <v>23</v>
      </c>
      <c r="B26" s="34">
        <f>INDEX(일별기온공급량!$E$1:$E$4443,MATCH(DATE(B$2,$A$1,$A26)+1,일별기온공급량!$A$2:$A$4443,0),1)</f>
        <v>21.5</v>
      </c>
      <c r="C26" s="35">
        <f>INDEX(일별기온공급량!$C$1:$C$4443,MATCH(DATE(B$2,$A$1,$A26)+1,일별기온공급량!$A$2:$A$4443,0),1)</f>
        <v>27.1</v>
      </c>
      <c r="D26" s="35">
        <f>INDEX(일별기온공급량!$B$1:$B$4443,MATCH(DATE(B$2,$A$1,$A26)+1,일별기온공급량!$A$2:$A$4443,0),1)</f>
        <v>23.2</v>
      </c>
      <c r="E26" s="36">
        <f>INDEX(일별기온공급량!$J$1:$J$4443,MATCH(DATE(B$2,$A$1,$A26)+1,일별기온공급량!$A$2:$A$4443,0),1)</f>
        <v>0</v>
      </c>
      <c r="F26" s="58" t="str">
        <f>INDEX(일별기온공급량!$H$1:$H$4443,MATCH(DATE(B$2,$A$1,$A26)+1,일별기온공급량!$A$2:$A$4443,0),1)</f>
        <v>일</v>
      </c>
      <c r="G26" s="34">
        <f>INDEX(일별기온공급량!$E$1:$E$4443,MATCH(DATE(G$2,$A$1,$A26)+1,일별기온공급량!$A$2:$A$4443,0),1)</f>
        <v>18</v>
      </c>
      <c r="H26" s="35">
        <f>INDEX(일별기온공급량!$C$1:$C$4443,MATCH(DATE(G$2,$A$1,$A26)+1,일별기온공급량!$A$2:$A$4443,0),1)</f>
        <v>27.9</v>
      </c>
      <c r="I26" s="35">
        <f>INDEX(일별기온공급량!$B$1:$B$4443,MATCH(DATE(G$2,$A$1,$A26)+1,일별기온공급량!$A$2:$A$4443,0),1)</f>
        <v>21.6</v>
      </c>
      <c r="J26" s="36">
        <f>INDEX(일별기온공급량!$J$1:$J$4443,MATCH(DATE(G$2,$A$1,$A26)+1,일별기온공급량!$A$2:$A$4443,0),1)</f>
        <v>1895345</v>
      </c>
      <c r="K26" s="58" t="str">
        <f>INDEX(일별기온공급량!$H$1:$H$4443,MATCH(DATE(G$2,$A$1,$A26)+1,일별기온공급량!$A$2:$A$4443,0),1)</f>
        <v>월</v>
      </c>
      <c r="L26" s="34">
        <f>INDEX(일별기온공급량!$E$1:$E$4443,MATCH(DATE(L$2,$A$1,$A26)+1,일별기온공급량!$A$2:$A$4443,0),1)</f>
        <v>19.100000000000001</v>
      </c>
      <c r="M26" s="35">
        <f>INDEX(일별기온공급량!$C$1:$C$4443,MATCH(DATE(L$2,$A$1,$A26)+1,일별기온공급량!$A$2:$A$4443,0),1)</f>
        <v>30.4</v>
      </c>
      <c r="N26" s="35">
        <f>INDEX(일별기온공급량!$B$1:$B$4443,MATCH(DATE(L$2,$A$1,$A26)+1,일별기온공급량!$A$2:$A$4443,0),1)</f>
        <v>24.3</v>
      </c>
      <c r="O26" s="36">
        <f>INDEX(일별기온공급량!$J$1:$J$4443,MATCH(DATE(L$2,$A$1,$A26)+1,일별기온공급량!$A$2:$A$4443,0),1)</f>
        <v>1907693</v>
      </c>
      <c r="P26" s="58" t="str">
        <f>INDEX(일별기온공급량!$H$1:$H$4443,MATCH(DATE(L$2,$A$1,$A26)+1,일별기온공급량!$A$2:$A$4443,0),1)</f>
        <v>화</v>
      </c>
      <c r="Q26" s="34">
        <f>INDEX(일별기온공급량!$E$1:$E$4443,MATCH(DATE(Q$2,$A$1,$A26)+1,일별기온공급량!$A$2:$A$4443,0),1)</f>
        <v>20.3</v>
      </c>
      <c r="R26" s="35">
        <f>INDEX(일별기온공급량!$C$1:$C$4443,MATCH(DATE(Q$2,$A$1,$A26)+1,일별기온공급량!$A$2:$A$4443,0),1)</f>
        <v>32.700000000000003</v>
      </c>
      <c r="S26" s="35">
        <f>INDEX(일별기온공급량!$B$1:$B$4443,MATCH(DATE(Q$2,$A$1,$A26)+1,일별기온공급량!$A$2:$A$4443,0),1)</f>
        <v>26.2</v>
      </c>
      <c r="T26" s="36">
        <f>INDEX(일별기온공급량!$J$1:$J$4443,MATCH(DATE(Q$2,$A$1,$A26)+1,일별기온공급량!$A$2:$A$4443,0),1)</f>
        <v>1862014</v>
      </c>
      <c r="U26" s="58" t="str">
        <f>INDEX(일별기온공급량!$H$1:$H$4443,MATCH(DATE(Q$2,$A$1,$A26)+1,일별기온공급량!$A$2:$A$4443,0),1)</f>
        <v>목</v>
      </c>
      <c r="V26" s="34">
        <f>INDEX(일별기온공급량!$E$1:$E$4443,MATCH(DATE(V$2,$A$1,$A26)+1,일별기온공급량!$A$2:$A$4443,0),1)</f>
        <v>20.2</v>
      </c>
      <c r="W26" s="35">
        <f>INDEX(일별기온공급량!$C$1:$C$4443,MATCH(DATE(V$2,$A$1,$A26)+1,일별기온공급량!$A$2:$A$4443,0),1)</f>
        <v>33.799999999999997</v>
      </c>
      <c r="X26" s="35">
        <f>INDEX(일별기온공급량!$B$1:$B$4443,MATCH(DATE(V$2,$A$1,$A26)+1,일별기온공급량!$A$2:$A$4443,0),1)</f>
        <v>26.6</v>
      </c>
      <c r="Y26" s="36">
        <f>INDEX(일별기온공급량!$J$1:$J$4443,MATCH(DATE(V$2,$A$1,$A26)+1,일별기온공급량!$A$2:$A$4443,0),1)</f>
        <v>1839624</v>
      </c>
      <c r="Z26" s="58" t="str">
        <f>INDEX(일별기온공급량!$H$1:$H$4443,MATCH(DATE(V$2,$A$1,$A26)+1,일별기온공급량!$A$2:$A$4443,0),1)</f>
        <v>금</v>
      </c>
      <c r="AA26" s="34">
        <f>INDEX(일별기온공급량!$E$1:$E$4443,MATCH(DATE(AA$2,$A$1,$A26)+1,일별기온공급량!$A$2:$A$4443,0),1)</f>
        <v>20.9</v>
      </c>
      <c r="AB26" s="35">
        <f>INDEX(일별기온공급량!$C$1:$C$4443,MATCH(DATE(AA$2,$A$1,$A26)+1,일별기온공급량!$A$2:$A$4443,0),1)</f>
        <v>32.299999999999997</v>
      </c>
      <c r="AC26" s="35">
        <f>INDEX(일별기온공급량!$B$1:$B$4443,MATCH(DATE(AA$2,$A$1,$A26)+1,일별기온공급량!$A$2:$A$4443,0),1)</f>
        <v>26.4</v>
      </c>
      <c r="AD26" s="36">
        <f>INDEX(일별기온공급량!$J$1:$J$4443,MATCH(DATE(AA$2,$A$1,$A26)+1,일별기온공급량!$A$2:$A$4443,0),1)</f>
        <v>1458395</v>
      </c>
      <c r="AE26" s="58" t="str">
        <f>INDEX(일별기온공급량!$H$1:$H$4443,MATCH(DATE(AA$2,$A$1,$A26)+1,일별기온공급량!$A$2:$A$4443,0),1)</f>
        <v>토</v>
      </c>
      <c r="AF26" s="34">
        <f>INDEX(일별기온공급량!$E$1:$E$4443,MATCH(DATE(AF$2,$A$1,$A26)+1,일별기온공급량!$A$2:$A$4443,0),1)</f>
        <v>15.9</v>
      </c>
      <c r="AG26" s="35">
        <f>INDEX(일별기온공급량!$C$1:$C$4443,MATCH(DATE(AF$2,$A$1,$A26)+1,일별기온공급량!$A$2:$A$4443,0),1)</f>
        <v>26.6</v>
      </c>
      <c r="AH26" s="35">
        <f>INDEX(일별기온공급량!$B$1:$B$4443,MATCH(DATE(AF$2,$A$1,$A26)+1,일별기온공급량!$A$2:$A$4443,0),1)</f>
        <v>21.5</v>
      </c>
      <c r="AI26" s="36">
        <f>INDEX(일별기온공급량!$J$1:$J$4443,MATCH(DATE(AF$2,$A$1,$A26)+1,일별기온공급량!$A$2:$A$4443,0),1)</f>
        <v>1243909</v>
      </c>
      <c r="AJ26" s="58" t="str">
        <f>INDEX(일별기온공급량!$H$1:$H$4443,MATCH(DATE(AF$2,$A$1,$A26)+1,일별기온공급량!$A$2:$A$4443,0),1)</f>
        <v>일</v>
      </c>
      <c r="AK26" s="34">
        <f>INDEX(일별기온공급량!$E$1:$E$4443,MATCH(DATE(AK$2,$A$1,$A26)+1,일별기온공급량!$A$2:$A$4443,0),1)</f>
        <v>19.399999999999999</v>
      </c>
      <c r="AL26" s="35">
        <f>INDEX(일별기온공급량!$C$1:$C$4443,MATCH(DATE(AK$2,$A$1,$A26)+1,일별기온공급량!$A$2:$A$4443,0),1)</f>
        <v>34</v>
      </c>
      <c r="AM26" s="35">
        <f>INDEX(일별기온공급량!$B$1:$B$4443,MATCH(DATE(AK$2,$A$1,$A26)+1,일별기온공급량!$A$2:$A$4443,0),1)</f>
        <v>26.3</v>
      </c>
      <c r="AN26" s="37">
        <f>INDEX(일별기온공급량!$J$1:$J$4443,MATCH(DATE(AK$2,$A$1,$A26)+1,일별기온공급량!$A$2:$A$4443,0),1)</f>
        <v>1714730</v>
      </c>
      <c r="AO26" s="58" t="str">
        <f>INDEX(일별기온공급량!$H$1:$H$4443,MATCH(DATE(AK$2,$A$1,$A26)+1,일별기온공급량!$A$2:$A$4443,0),1)</f>
        <v>화</v>
      </c>
      <c r="AP26" s="34">
        <f>INDEX(일별기온공급량!$E$1:$E$4443,MATCH(DATE(AP$2,$A$1,$A26)+1,일별기온공급량!$A$2:$A$4443,0),1)</f>
        <v>17.600000000000001</v>
      </c>
      <c r="AQ26" s="35">
        <f>INDEX(일별기온공급량!$C$1:$C$4443,MATCH(DATE(AP$2,$A$1,$A26)+1,일별기온공급량!$A$2:$A$4443,0),1)</f>
        <v>24.4</v>
      </c>
      <c r="AR26" s="35">
        <f>INDEX(일별기온공급량!$B$1:$B$4443,MATCH(DATE(AP$2,$A$1,$A26)+1,일별기온공급량!$A$2:$A$4443,0),1)</f>
        <v>20.399999999999999</v>
      </c>
      <c r="AS26" s="37">
        <f>INDEX(일별기온공급량!$J$1:$J$4443,MATCH(DATE(AP$2,$A$1,$A26)+1,일별기온공급량!$A$2:$A$4443,0),1)</f>
        <v>1893016</v>
      </c>
      <c r="AT26" s="58" t="str">
        <f>INDEX(일별기온공급량!$H$1:$H$4443,MATCH(DATE(AP$2,$A$1,$A26)+1,일별기온공급량!$A$2:$A$4443,0),1)</f>
        <v>수</v>
      </c>
      <c r="AU26" s="34">
        <f>INDEX(일별기온공급량!$E$1:$E$4443,MATCH(DATE(AU$2,$A$1,$A26)+1,일별기온공급량!$A$2:$A$4443,0),1)</f>
        <v>23.4</v>
      </c>
      <c r="AV26" s="35">
        <f>INDEX(일별기온공급량!$C$1:$C$4443,MATCH(DATE(AU$2,$A$1,$A26)+1,일별기온공급량!$A$2:$A$4443,0),1)</f>
        <v>31.6</v>
      </c>
      <c r="AW26" s="35">
        <f>INDEX(일별기온공급량!$B$1:$B$4443,MATCH(DATE(AU$2,$A$1,$A26)+1,일별기온공급량!$A$2:$A$4443,0),1)</f>
        <v>27.9</v>
      </c>
      <c r="AX26" s="37">
        <f>INDEX(일별기온공급량!$J$1:$J$4443,MATCH(DATE(AU$2,$A$1,$A26)+1,일별기온공급량!$A$2:$A$4443,0),1)</f>
        <v>1763848</v>
      </c>
      <c r="AY26" s="58" t="str">
        <f>INDEX(일별기온공급량!$H$1:$H$4443,MATCH(DATE(AU$2,$A$1,$A26)+1,일별기온공급량!$A$2:$A$4443,0),1)</f>
        <v>목</v>
      </c>
      <c r="AZ26" s="34">
        <f>INDEX(일별기온공급량!$E$1:$E$4443,MATCH(DATE(AZ$2,$A$1,$A26)+1,일별기온공급량!$A$2:$A$4443,0),1)</f>
        <v>19.600000000000001</v>
      </c>
      <c r="BA26" s="35">
        <f>INDEX(일별기온공급량!$C$1:$C$4443,MATCH(DATE(AZ$2,$A$1,$A26)+1,일별기온공급량!$A$2:$A$4443,0),1)</f>
        <v>31</v>
      </c>
      <c r="BB26" s="35">
        <f>INDEX(일별기온공급량!$B$1:$B$4443,MATCH(DATE(AZ$2,$A$1,$A26)+1,일별기온공급량!$A$2:$A$4443,0),1)</f>
        <v>24.8</v>
      </c>
      <c r="BC26" s="37">
        <f>INDEX(일별기온공급량!$J$1:$J$4443,MATCH(DATE(AZ$2,$A$1,$A26)+1,일별기온공급량!$A$2:$A$4443,0),1)</f>
        <v>1644780</v>
      </c>
      <c r="BD26" s="58" t="str">
        <f>INDEX(일별기온공급량!$H$1:$H$4443,MATCH(DATE(AZ$2,$A$1,$A26)+1,일별기온공급량!$A$2:$A$4443,0),1)</f>
        <v>금</v>
      </c>
      <c r="BE26" s="34">
        <f>INDEX(일별기온공급량!$E$1:$E$4443,MATCH(DATE(BE$2,$A$1,$A26)+1,일별기온공급량!$A$2:$A$4443,0),1)</f>
        <v>23.4</v>
      </c>
      <c r="BF26" s="35">
        <f>INDEX(일별기온공급량!$C$1:$C$4443,MATCH(DATE(BE$2,$A$1,$A26)+1,일별기온공급량!$A$2:$A$4443,0),1)</f>
        <v>30</v>
      </c>
      <c r="BG26" s="35">
        <f>INDEX(일별기온공급량!$B$1:$B$4443,MATCH(DATE(BE$2,$A$1,$A26)+1,일별기온공급량!$A$2:$A$4443,0),1)</f>
        <v>26.1</v>
      </c>
      <c r="BH26" s="37">
        <f>INDEX(일별기온공급량!$J$1:$J$4443,MATCH(DATE(BE$2,$A$1,$A26)+1,일별기온공급량!$A$2:$A$4443,0),1)</f>
        <v>1147043</v>
      </c>
      <c r="BI26" s="34"/>
      <c r="BJ26" s="35"/>
      <c r="BK26" s="35"/>
      <c r="BL26" s="38"/>
      <c r="BM26" s="34"/>
      <c r="BN26" s="35"/>
      <c r="BO26" s="35"/>
      <c r="BP26" s="37"/>
      <c r="BQ26" s="27"/>
      <c r="BR26" s="28"/>
      <c r="BS26" s="28"/>
      <c r="BT26" s="32"/>
    </row>
    <row r="27" spans="1:72">
      <c r="A27" s="33">
        <v>24</v>
      </c>
      <c r="B27" s="34">
        <f>INDEX(일별기온공급량!$E$1:$E$4443,MATCH(DATE(B$2,$A$1,$A27)+1,일별기온공급량!$A$2:$A$4443,0),1)</f>
        <v>19.899999999999999</v>
      </c>
      <c r="C27" s="35">
        <f>INDEX(일별기온공급량!$C$1:$C$4443,MATCH(DATE(B$2,$A$1,$A27)+1,일별기온공급량!$A$2:$A$4443,0),1)</f>
        <v>30.3</v>
      </c>
      <c r="D27" s="35">
        <f>INDEX(일별기온공급량!$B$1:$B$4443,MATCH(DATE(B$2,$A$1,$A27)+1,일별기온공급량!$A$2:$A$4443,0),1)</f>
        <v>25.3</v>
      </c>
      <c r="E27" s="36">
        <f>INDEX(일별기온공급량!$J$1:$J$4443,MATCH(DATE(B$2,$A$1,$A27)+1,일별기온공급량!$A$2:$A$4443,0),1)</f>
        <v>0</v>
      </c>
      <c r="F27" s="58" t="str">
        <f>INDEX(일별기온공급량!$H$1:$H$4443,MATCH(DATE(B$2,$A$1,$A27)+1,일별기온공급량!$A$2:$A$4443,0),1)</f>
        <v>월</v>
      </c>
      <c r="G27" s="34">
        <f>INDEX(일별기온공급량!$E$1:$E$4443,MATCH(DATE(G$2,$A$1,$A27)+1,일별기온공급량!$A$2:$A$4443,0),1)</f>
        <v>18.2</v>
      </c>
      <c r="H27" s="35">
        <f>INDEX(일별기온공급량!$C$1:$C$4443,MATCH(DATE(G$2,$A$1,$A27)+1,일별기온공급량!$A$2:$A$4443,0),1)</f>
        <v>28.7</v>
      </c>
      <c r="I27" s="35">
        <f>INDEX(일별기온공급량!$B$1:$B$4443,MATCH(DATE(G$2,$A$1,$A27)+1,일별기온공급량!$A$2:$A$4443,0),1)</f>
        <v>22.9</v>
      </c>
      <c r="J27" s="36">
        <f>INDEX(일별기온공급량!$J$1:$J$4443,MATCH(DATE(G$2,$A$1,$A27)+1,일별기온공급량!$A$2:$A$4443,0),1)</f>
        <v>2014531</v>
      </c>
      <c r="K27" s="58" t="str">
        <f>INDEX(일별기온공급량!$H$1:$H$4443,MATCH(DATE(G$2,$A$1,$A27)+1,일별기온공급량!$A$2:$A$4443,0),1)</f>
        <v>화</v>
      </c>
      <c r="L27" s="34">
        <f>INDEX(일별기온공급량!$E$1:$E$4443,MATCH(DATE(L$2,$A$1,$A27)+1,일별기온공급량!$A$2:$A$4443,0),1)</f>
        <v>20.8</v>
      </c>
      <c r="M27" s="35">
        <f>INDEX(일별기온공급량!$C$1:$C$4443,MATCH(DATE(L$2,$A$1,$A27)+1,일별기온공급량!$A$2:$A$4443,0),1)</f>
        <v>27.3</v>
      </c>
      <c r="N27" s="35">
        <f>INDEX(일별기온공급량!$B$1:$B$4443,MATCH(DATE(L$2,$A$1,$A27)+1,일별기온공급량!$A$2:$A$4443,0),1)</f>
        <v>22.9</v>
      </c>
      <c r="O27" s="36">
        <f>INDEX(일별기온공급량!$J$1:$J$4443,MATCH(DATE(L$2,$A$1,$A27)+1,일별기온공급량!$A$2:$A$4443,0),1)</f>
        <v>1894397</v>
      </c>
      <c r="P27" s="58" t="str">
        <f>INDEX(일별기온공급량!$H$1:$H$4443,MATCH(DATE(L$2,$A$1,$A27)+1,일별기온공급량!$A$2:$A$4443,0),1)</f>
        <v>수</v>
      </c>
      <c r="Q27" s="34">
        <f>INDEX(일별기온공급량!$E$1:$E$4443,MATCH(DATE(Q$2,$A$1,$A27)+1,일별기온공급량!$A$2:$A$4443,0),1)</f>
        <v>20.100000000000001</v>
      </c>
      <c r="R27" s="35">
        <f>INDEX(일별기온공급량!$C$1:$C$4443,MATCH(DATE(Q$2,$A$1,$A27)+1,일별기온공급량!$A$2:$A$4443,0),1)</f>
        <v>25.5</v>
      </c>
      <c r="S27" s="35">
        <f>INDEX(일별기온공급량!$B$1:$B$4443,MATCH(DATE(Q$2,$A$1,$A27)+1,일별기온공급량!$A$2:$A$4443,0),1)</f>
        <v>22.7</v>
      </c>
      <c r="T27" s="36">
        <f>INDEX(일별기온공급량!$J$1:$J$4443,MATCH(DATE(Q$2,$A$1,$A27)+1,일별기온공급량!$A$2:$A$4443,0),1)</f>
        <v>1834077</v>
      </c>
      <c r="U27" s="58" t="str">
        <f>INDEX(일별기온공급량!$H$1:$H$4443,MATCH(DATE(Q$2,$A$1,$A27)+1,일별기온공급량!$A$2:$A$4443,0),1)</f>
        <v>금</v>
      </c>
      <c r="V27" s="34">
        <f>INDEX(일별기온공급량!$E$1:$E$4443,MATCH(DATE(V$2,$A$1,$A27)+1,일별기온공급량!$A$2:$A$4443,0),1)</f>
        <v>20.399999999999999</v>
      </c>
      <c r="W27" s="35">
        <f>INDEX(일별기온공급량!$C$1:$C$4443,MATCH(DATE(V$2,$A$1,$A27)+1,일별기온공급량!$A$2:$A$4443,0),1)</f>
        <v>33.200000000000003</v>
      </c>
      <c r="X27" s="35">
        <f>INDEX(일별기온공급량!$B$1:$B$4443,MATCH(DATE(V$2,$A$1,$A27)+1,일별기온공급량!$A$2:$A$4443,0),1)</f>
        <v>25.8</v>
      </c>
      <c r="Y27" s="36">
        <f>INDEX(일별기온공급량!$J$1:$J$4443,MATCH(DATE(V$2,$A$1,$A27)+1,일별기온공급량!$A$2:$A$4443,0),1)</f>
        <v>1521918</v>
      </c>
      <c r="Z27" s="58" t="str">
        <f>INDEX(일별기온공급량!$H$1:$H$4443,MATCH(DATE(V$2,$A$1,$A27)+1,일별기온공급량!$A$2:$A$4443,0),1)</f>
        <v>토</v>
      </c>
      <c r="AA27" s="34">
        <f>INDEX(일별기온공급량!$E$1:$E$4443,MATCH(DATE(AA$2,$A$1,$A27)+1,일별기온공급량!$A$2:$A$4443,0),1)</f>
        <v>22.6</v>
      </c>
      <c r="AB27" s="35">
        <f>INDEX(일별기온공급량!$C$1:$C$4443,MATCH(DATE(AA$2,$A$1,$A27)+1,일별기온공급량!$A$2:$A$4443,0),1)</f>
        <v>35</v>
      </c>
      <c r="AC27" s="35">
        <f>INDEX(일별기온공급량!$B$1:$B$4443,MATCH(DATE(AA$2,$A$1,$A27)+1,일별기온공급량!$A$2:$A$4443,0),1)</f>
        <v>28.6</v>
      </c>
      <c r="AD27" s="36">
        <f>INDEX(일별기온공급량!$J$1:$J$4443,MATCH(DATE(AA$2,$A$1,$A27)+1,일별기온공급량!$A$2:$A$4443,0),1)</f>
        <v>1205031</v>
      </c>
      <c r="AE27" s="58" t="str">
        <f>INDEX(일별기온공급량!$H$1:$H$4443,MATCH(DATE(AA$2,$A$1,$A27)+1,일별기온공급량!$A$2:$A$4443,0),1)</f>
        <v>일</v>
      </c>
      <c r="AF27" s="34">
        <f>INDEX(일별기온공급량!$E$1:$E$4443,MATCH(DATE(AF$2,$A$1,$A27)+1,일별기온공급량!$A$2:$A$4443,0),1)</f>
        <v>17.5</v>
      </c>
      <c r="AG27" s="35">
        <f>INDEX(일별기온공급량!$C$1:$C$4443,MATCH(DATE(AF$2,$A$1,$A27)+1,일별기온공급량!$A$2:$A$4443,0),1)</f>
        <v>30.2</v>
      </c>
      <c r="AH27" s="35">
        <f>INDEX(일별기온공급량!$B$1:$B$4443,MATCH(DATE(AF$2,$A$1,$A27)+1,일별기온공급량!$A$2:$A$4443,0),1)</f>
        <v>23.1</v>
      </c>
      <c r="AI27" s="36">
        <f>INDEX(일별기온공급량!$J$1:$J$4443,MATCH(DATE(AF$2,$A$1,$A27)+1,일별기온공급량!$A$2:$A$4443,0),1)</f>
        <v>1806077</v>
      </c>
      <c r="AJ27" s="58" t="str">
        <f>INDEX(일별기온공급량!$H$1:$H$4443,MATCH(DATE(AF$2,$A$1,$A27)+1,일별기온공급량!$A$2:$A$4443,0),1)</f>
        <v>월</v>
      </c>
      <c r="AK27" s="34">
        <f>INDEX(일별기온공급량!$E$1:$E$4443,MATCH(DATE(AK$2,$A$1,$A27)+1,일별기온공급량!$A$2:$A$4443,0),1)</f>
        <v>20.100000000000001</v>
      </c>
      <c r="AL27" s="35">
        <f>INDEX(일별기온공급량!$C$1:$C$4443,MATCH(DATE(AK$2,$A$1,$A27)+1,일별기온공급량!$A$2:$A$4443,0),1)</f>
        <v>24.5</v>
      </c>
      <c r="AM27" s="35">
        <f>INDEX(일별기온공급량!$B$1:$B$4443,MATCH(DATE(AK$2,$A$1,$A27)+1,일별기온공급량!$A$2:$A$4443,0),1)</f>
        <v>22.2</v>
      </c>
      <c r="AN27" s="37">
        <f>INDEX(일별기온공급량!$J$1:$J$4443,MATCH(DATE(AK$2,$A$1,$A27)+1,일별기온공급량!$A$2:$A$4443,0),1)</f>
        <v>1721355</v>
      </c>
      <c r="AO27" s="58" t="str">
        <f>INDEX(일별기온공급량!$H$1:$H$4443,MATCH(DATE(AK$2,$A$1,$A27)+1,일별기온공급량!$A$2:$A$4443,0),1)</f>
        <v>수</v>
      </c>
      <c r="AP27" s="34">
        <f>INDEX(일별기온공급량!$E$1:$E$4443,MATCH(DATE(AP$2,$A$1,$A27)+1,일별기온공급량!$A$2:$A$4443,0),1)</f>
        <v>18.899999999999999</v>
      </c>
      <c r="AQ27" s="35">
        <f>INDEX(일별기온공급량!$C$1:$C$4443,MATCH(DATE(AP$2,$A$1,$A27)+1,일별기온공급량!$A$2:$A$4443,0),1)</f>
        <v>28.5</v>
      </c>
      <c r="AR27" s="35">
        <f>INDEX(일별기온공급량!$B$1:$B$4443,MATCH(DATE(AP$2,$A$1,$A27)+1,일별기온공급량!$A$2:$A$4443,0),1)</f>
        <v>23</v>
      </c>
      <c r="AS27" s="37">
        <f>INDEX(일별기온공급량!$J$1:$J$4443,MATCH(DATE(AP$2,$A$1,$A27)+1,일별기온공급량!$A$2:$A$4443,0),1)</f>
        <v>1911122</v>
      </c>
      <c r="AT27" s="58" t="str">
        <f>INDEX(일별기온공급량!$H$1:$H$4443,MATCH(DATE(AP$2,$A$1,$A27)+1,일별기온공급량!$A$2:$A$4443,0),1)</f>
        <v>목</v>
      </c>
      <c r="AU27" s="34">
        <f>INDEX(일별기온공급량!$E$1:$E$4443,MATCH(DATE(AU$2,$A$1,$A27)+1,일별기온공급량!$A$2:$A$4443,0),1)</f>
        <v>23.1</v>
      </c>
      <c r="AV27" s="35">
        <f>INDEX(일별기온공급량!$C$1:$C$4443,MATCH(DATE(AU$2,$A$1,$A27)+1,일별기온공급량!$A$2:$A$4443,0),1)</f>
        <v>32.9</v>
      </c>
      <c r="AW27" s="35">
        <f>INDEX(일별기온공급량!$B$1:$B$4443,MATCH(DATE(AU$2,$A$1,$A27)+1,일별기온공급량!$A$2:$A$4443,0),1)</f>
        <v>28.1</v>
      </c>
      <c r="AX27" s="37">
        <f>INDEX(일별기온공급량!$J$1:$J$4443,MATCH(DATE(AU$2,$A$1,$A27)+1,일별기온공급량!$A$2:$A$4443,0),1)</f>
        <v>1734714</v>
      </c>
      <c r="AY27" s="58" t="str">
        <f>INDEX(일별기온공급량!$H$1:$H$4443,MATCH(DATE(AU$2,$A$1,$A27)+1,일별기온공급량!$A$2:$A$4443,0),1)</f>
        <v>금</v>
      </c>
      <c r="AZ27" s="34">
        <f>INDEX(일별기온공급량!$E$1:$E$4443,MATCH(DATE(AZ$2,$A$1,$A27)+1,일별기온공급량!$A$2:$A$4443,0),1)</f>
        <v>19.399999999999999</v>
      </c>
      <c r="BA27" s="35">
        <f>INDEX(일별기온공급량!$C$1:$C$4443,MATCH(DATE(AZ$2,$A$1,$A27)+1,일별기온공급량!$A$2:$A$4443,0),1)</f>
        <v>30.8</v>
      </c>
      <c r="BB27" s="35">
        <f>INDEX(일별기온공급량!$B$1:$B$4443,MATCH(DATE(AZ$2,$A$1,$A27)+1,일별기온공급량!$A$2:$A$4443,0),1)</f>
        <v>24.5</v>
      </c>
      <c r="BC27" s="37">
        <f>INDEX(일별기온공급량!$J$1:$J$4443,MATCH(DATE(AZ$2,$A$1,$A27)+1,일별기온공급량!$A$2:$A$4443,0),1)</f>
        <v>1311179</v>
      </c>
      <c r="BD27" s="58" t="str">
        <f>INDEX(일별기온공급량!$H$1:$H$4443,MATCH(DATE(AZ$2,$A$1,$A27)+1,일별기온공급량!$A$2:$A$4443,0),1)</f>
        <v>토</v>
      </c>
      <c r="BE27" s="34">
        <f>INDEX(일별기온공급량!$E$1:$E$4443,MATCH(DATE(BE$2,$A$1,$A27)+1,일별기온공급량!$A$2:$A$4443,0),1)</f>
        <v>21.8</v>
      </c>
      <c r="BF27" s="35">
        <f>INDEX(일별기온공급량!$C$1:$C$4443,MATCH(DATE(BE$2,$A$1,$A27)+1,일별기온공급량!$A$2:$A$4443,0),1)</f>
        <v>32.6</v>
      </c>
      <c r="BG27" s="35">
        <f>INDEX(일별기온공급량!$B$1:$B$4443,MATCH(DATE(BE$2,$A$1,$A27)+1,일별기온공급량!$A$2:$A$4443,0),1)</f>
        <v>26.8</v>
      </c>
      <c r="BH27" s="37">
        <f>INDEX(일별기온공급량!$J$1:$J$4443,MATCH(DATE(BE$2,$A$1,$A27)+1,일별기온공급량!$A$2:$A$4443,0),1)</f>
        <v>1645947</v>
      </c>
      <c r="BI27" s="34"/>
      <c r="BJ27" s="35"/>
      <c r="BK27" s="35"/>
      <c r="BL27" s="38"/>
      <c r="BM27" s="34"/>
      <c r="BN27" s="35"/>
      <c r="BO27" s="35"/>
      <c r="BP27" s="37"/>
      <c r="BQ27" s="27"/>
      <c r="BR27" s="28"/>
      <c r="BS27" s="28"/>
      <c r="BT27" s="32"/>
    </row>
    <row r="28" spans="1:72">
      <c r="A28" s="33">
        <v>25</v>
      </c>
      <c r="B28" s="34">
        <f>INDEX(일별기온공급량!$E$1:$E$4443,MATCH(DATE(B$2,$A$1,$A28)+1,일별기온공급량!$A$2:$A$4443,0),1)</f>
        <v>21.1</v>
      </c>
      <c r="C28" s="35">
        <f>INDEX(일별기온공급량!$C$1:$C$4443,MATCH(DATE(B$2,$A$1,$A28)+1,일별기온공급량!$A$2:$A$4443,0),1)</f>
        <v>30.2</v>
      </c>
      <c r="D28" s="35">
        <f>INDEX(일별기온공급량!$B$1:$B$4443,MATCH(DATE(B$2,$A$1,$A28)+1,일별기온공급량!$A$2:$A$4443,0),1)</f>
        <v>24.3</v>
      </c>
      <c r="E28" s="36">
        <f>INDEX(일별기온공급량!$J$1:$J$4443,MATCH(DATE(B$2,$A$1,$A28)+1,일별기온공급량!$A$2:$A$4443,0),1)</f>
        <v>0</v>
      </c>
      <c r="F28" s="58" t="str">
        <f>INDEX(일별기온공급량!$H$1:$H$4443,MATCH(DATE(B$2,$A$1,$A28)+1,일별기온공급량!$A$2:$A$4443,0),1)</f>
        <v>화</v>
      </c>
      <c r="G28" s="34">
        <f>INDEX(일별기온공급량!$E$1:$E$4443,MATCH(DATE(G$2,$A$1,$A28)+1,일별기온공급량!$A$2:$A$4443,0),1)</f>
        <v>19.7</v>
      </c>
      <c r="H28" s="35">
        <f>INDEX(일별기온공급량!$C$1:$C$4443,MATCH(DATE(G$2,$A$1,$A28)+1,일별기온공급량!$A$2:$A$4443,0),1)</f>
        <v>30.8</v>
      </c>
      <c r="I28" s="35">
        <f>INDEX(일별기온공급량!$B$1:$B$4443,MATCH(DATE(G$2,$A$1,$A28)+1,일별기온공급량!$A$2:$A$4443,0),1)</f>
        <v>24.9</v>
      </c>
      <c r="J28" s="36">
        <f>INDEX(일별기온공급량!$J$1:$J$4443,MATCH(DATE(G$2,$A$1,$A28)+1,일별기온공급량!$A$2:$A$4443,0),1)</f>
        <v>1972228</v>
      </c>
      <c r="K28" s="58" t="str">
        <f>INDEX(일별기온공급량!$H$1:$H$4443,MATCH(DATE(G$2,$A$1,$A28)+1,일별기온공급량!$A$2:$A$4443,0),1)</f>
        <v>수</v>
      </c>
      <c r="L28" s="34">
        <f>INDEX(일별기온공급량!$E$1:$E$4443,MATCH(DATE(L$2,$A$1,$A28)+1,일별기온공급량!$A$2:$A$4443,0),1)</f>
        <v>19</v>
      </c>
      <c r="M28" s="35">
        <f>INDEX(일별기온공급량!$C$1:$C$4443,MATCH(DATE(L$2,$A$1,$A28)+1,일별기온공급량!$A$2:$A$4443,0),1)</f>
        <v>25.8</v>
      </c>
      <c r="N28" s="35">
        <f>INDEX(일별기온공급량!$B$1:$B$4443,MATCH(DATE(L$2,$A$1,$A28)+1,일별기온공급량!$A$2:$A$4443,0),1)</f>
        <v>21.4</v>
      </c>
      <c r="O28" s="36">
        <f>INDEX(일별기온공급량!$J$1:$J$4443,MATCH(DATE(L$2,$A$1,$A28)+1,일별기온공급량!$A$2:$A$4443,0),1)</f>
        <v>1883192</v>
      </c>
      <c r="P28" s="58" t="str">
        <f>INDEX(일별기온공급량!$H$1:$H$4443,MATCH(DATE(L$2,$A$1,$A28)+1,일별기온공급량!$A$2:$A$4443,0),1)</f>
        <v>목</v>
      </c>
      <c r="Q28" s="34">
        <f>INDEX(일별기온공급량!$E$1:$E$4443,MATCH(DATE(Q$2,$A$1,$A28)+1,일별기온공급량!$A$2:$A$4443,0),1)</f>
        <v>21</v>
      </c>
      <c r="R28" s="35">
        <f>INDEX(일별기온공급량!$C$1:$C$4443,MATCH(DATE(Q$2,$A$1,$A28)+1,일별기온공급량!$A$2:$A$4443,0),1)</f>
        <v>29.6</v>
      </c>
      <c r="S28" s="35">
        <f>INDEX(일별기온공급량!$B$1:$B$4443,MATCH(DATE(Q$2,$A$1,$A28)+1,일별기온공급량!$A$2:$A$4443,0),1)</f>
        <v>24.9</v>
      </c>
      <c r="T28" s="36">
        <f>INDEX(일별기온공급량!$J$1:$J$4443,MATCH(DATE(Q$2,$A$1,$A28)+1,일별기온공급량!$A$2:$A$4443,0),1)</f>
        <v>1533631</v>
      </c>
      <c r="U28" s="58" t="str">
        <f>INDEX(일별기온공급량!$H$1:$H$4443,MATCH(DATE(Q$2,$A$1,$A28)+1,일별기온공급량!$A$2:$A$4443,0),1)</f>
        <v>토</v>
      </c>
      <c r="V28" s="34">
        <f>INDEX(일별기온공급량!$E$1:$E$4443,MATCH(DATE(V$2,$A$1,$A28)+1,일별기온공급량!$A$2:$A$4443,0),1)</f>
        <v>19.7</v>
      </c>
      <c r="W28" s="35">
        <f>INDEX(일별기온공급량!$C$1:$C$4443,MATCH(DATE(V$2,$A$1,$A28)+1,일별기온공급량!$A$2:$A$4443,0),1)</f>
        <v>29.7</v>
      </c>
      <c r="X28" s="35">
        <f>INDEX(일별기온공급량!$B$1:$B$4443,MATCH(DATE(V$2,$A$1,$A28)+1,일별기온공급량!$A$2:$A$4443,0),1)</f>
        <v>23.5</v>
      </c>
      <c r="Y28" s="36">
        <f>INDEX(일별기온공급량!$J$1:$J$4443,MATCH(DATE(V$2,$A$1,$A28)+1,일별기온공급량!$A$2:$A$4443,0),1)</f>
        <v>1230620</v>
      </c>
      <c r="Z28" s="58" t="str">
        <f>INDEX(일별기온공급량!$H$1:$H$4443,MATCH(DATE(V$2,$A$1,$A28)+1,일별기온공급량!$A$2:$A$4443,0),1)</f>
        <v>일</v>
      </c>
      <c r="AA28" s="34">
        <f>INDEX(일별기온공급량!$E$1:$E$4443,MATCH(DATE(AA$2,$A$1,$A28)+1,일별기온공급량!$A$2:$A$4443,0),1)</f>
        <v>20.9</v>
      </c>
      <c r="AB28" s="35">
        <f>INDEX(일별기온공급량!$C$1:$C$4443,MATCH(DATE(AA$2,$A$1,$A28)+1,일별기온공급량!$A$2:$A$4443,0),1)</f>
        <v>35.299999999999997</v>
      </c>
      <c r="AC28" s="35">
        <f>INDEX(일별기온공급량!$B$1:$B$4443,MATCH(DATE(AA$2,$A$1,$A28)+1,일별기온공급량!$A$2:$A$4443,0),1)</f>
        <v>28.2</v>
      </c>
      <c r="AD28" s="36">
        <f>INDEX(일별기온공급량!$J$1:$J$4443,MATCH(DATE(AA$2,$A$1,$A28)+1,일별기온공급량!$A$2:$A$4443,0),1)</f>
        <v>1701073</v>
      </c>
      <c r="AE28" s="58" t="str">
        <f>INDEX(일별기온공급량!$H$1:$H$4443,MATCH(DATE(AA$2,$A$1,$A28)+1,일별기온공급량!$A$2:$A$4443,0),1)</f>
        <v>월</v>
      </c>
      <c r="AF28" s="34">
        <f>INDEX(일별기온공급량!$E$1:$E$4443,MATCH(DATE(AF$2,$A$1,$A28)+1,일별기온공급량!$A$2:$A$4443,0),1)</f>
        <v>17.8</v>
      </c>
      <c r="AG28" s="35">
        <f>INDEX(일별기온공급량!$C$1:$C$4443,MATCH(DATE(AF$2,$A$1,$A28)+1,일별기온공급량!$A$2:$A$4443,0),1)</f>
        <v>32.4</v>
      </c>
      <c r="AH28" s="35">
        <f>INDEX(일별기온공급량!$B$1:$B$4443,MATCH(DATE(AF$2,$A$1,$A28)+1,일별기온공급량!$A$2:$A$4443,0),1)</f>
        <v>25</v>
      </c>
      <c r="AI28" s="36">
        <f>INDEX(일별기온공급량!$J$1:$J$4443,MATCH(DATE(AF$2,$A$1,$A28)+1,일별기온공급량!$A$2:$A$4443,0),1)</f>
        <v>1843607</v>
      </c>
      <c r="AJ28" s="58" t="str">
        <f>INDEX(일별기온공급량!$H$1:$H$4443,MATCH(DATE(AF$2,$A$1,$A28)+1,일별기온공급량!$A$2:$A$4443,0),1)</f>
        <v>화</v>
      </c>
      <c r="AK28" s="34">
        <f>INDEX(일별기온공급량!$E$1:$E$4443,MATCH(DATE(AK$2,$A$1,$A28)+1,일별기온공급량!$A$2:$A$4443,0),1)</f>
        <v>20.100000000000001</v>
      </c>
      <c r="AL28" s="35">
        <f>INDEX(일별기온공급량!$C$1:$C$4443,MATCH(DATE(AK$2,$A$1,$A28)+1,일별기온공급량!$A$2:$A$4443,0),1)</f>
        <v>26.9</v>
      </c>
      <c r="AM28" s="35">
        <f>INDEX(일별기온공급량!$B$1:$B$4443,MATCH(DATE(AK$2,$A$1,$A28)+1,일별기온공급량!$A$2:$A$4443,0),1)</f>
        <v>23.8</v>
      </c>
      <c r="AN28" s="37">
        <f>INDEX(일별기온공급량!$J$1:$J$4443,MATCH(DATE(AK$2,$A$1,$A28)+1,일별기온공급량!$A$2:$A$4443,0),1)</f>
        <v>1725230</v>
      </c>
      <c r="AO28" s="58" t="str">
        <f>INDEX(일별기온공급량!$H$1:$H$4443,MATCH(DATE(AK$2,$A$1,$A28)+1,일별기온공급량!$A$2:$A$4443,0),1)</f>
        <v>목</v>
      </c>
      <c r="AP28" s="34">
        <f>INDEX(일별기온공급량!$E$1:$E$4443,MATCH(DATE(AP$2,$A$1,$A28)+1,일별기온공급량!$A$2:$A$4443,0),1)</f>
        <v>18.600000000000001</v>
      </c>
      <c r="AQ28" s="35">
        <f>INDEX(일별기온공급량!$C$1:$C$4443,MATCH(DATE(AP$2,$A$1,$A28)+1,일별기온공급량!$A$2:$A$4443,0),1)</f>
        <v>29.8</v>
      </c>
      <c r="AR28" s="35">
        <f>INDEX(일별기온공급량!$B$1:$B$4443,MATCH(DATE(AP$2,$A$1,$A28)+1,일별기온공급량!$A$2:$A$4443,0),1)</f>
        <v>23.5</v>
      </c>
      <c r="AS28" s="37">
        <f>INDEX(일별기온공급량!$J$1:$J$4443,MATCH(DATE(AP$2,$A$1,$A28)+1,일별기온공급량!$A$2:$A$4443,0),1)</f>
        <v>1872084</v>
      </c>
      <c r="AT28" s="58" t="str">
        <f>INDEX(일별기온공급량!$H$1:$H$4443,MATCH(DATE(AP$2,$A$1,$A28)+1,일별기온공급량!$A$2:$A$4443,0),1)</f>
        <v>금</v>
      </c>
      <c r="AU28" s="34">
        <f>INDEX(일별기온공급량!$E$1:$E$4443,MATCH(DATE(AU$2,$A$1,$A28)+1,일별기온공급량!$A$2:$A$4443,0),1)</f>
        <v>22.8</v>
      </c>
      <c r="AV28" s="35">
        <f>INDEX(일별기온공급량!$C$1:$C$4443,MATCH(DATE(AU$2,$A$1,$A28)+1,일별기온공급량!$A$2:$A$4443,0),1)</f>
        <v>34.4</v>
      </c>
      <c r="AW28" s="35">
        <f>INDEX(일별기온공급량!$B$1:$B$4443,MATCH(DATE(AU$2,$A$1,$A28)+1,일별기온공급량!$A$2:$A$4443,0),1)</f>
        <v>28.2</v>
      </c>
      <c r="AX28" s="37">
        <f>INDEX(일별기온공급량!$J$1:$J$4443,MATCH(DATE(AU$2,$A$1,$A28)+1,일별기온공급량!$A$2:$A$4443,0),1)</f>
        <v>1390675</v>
      </c>
      <c r="AY28" s="58" t="str">
        <f>INDEX(일별기온공급량!$H$1:$H$4443,MATCH(DATE(AU$2,$A$1,$A28)+1,일별기온공급량!$A$2:$A$4443,0),1)</f>
        <v>토</v>
      </c>
      <c r="AZ28" s="34">
        <f>INDEX(일별기온공급량!$E$1:$E$4443,MATCH(DATE(AZ$2,$A$1,$A28)+1,일별기온공급량!$A$2:$A$4443,0),1)</f>
        <v>19.8</v>
      </c>
      <c r="BA28" s="35">
        <f>INDEX(일별기온공급량!$C$1:$C$4443,MATCH(DATE(AZ$2,$A$1,$A28)+1,일별기온공급량!$A$2:$A$4443,0),1)</f>
        <v>30.6</v>
      </c>
      <c r="BB28" s="35">
        <f>INDEX(일별기온공급량!$B$1:$B$4443,MATCH(DATE(AZ$2,$A$1,$A28)+1,일별기온공급량!$A$2:$A$4443,0),1)</f>
        <v>24.2</v>
      </c>
      <c r="BC28" s="37">
        <f>INDEX(일별기온공급량!$J$1:$J$4443,MATCH(DATE(AZ$2,$A$1,$A28)+1,일별기온공급량!$A$2:$A$4443,0),1)</f>
        <v>1130916</v>
      </c>
      <c r="BD28" s="58" t="str">
        <f>INDEX(일별기온공급량!$H$1:$H$4443,MATCH(DATE(AZ$2,$A$1,$A28)+1,일별기온공급량!$A$2:$A$4443,0),1)</f>
        <v>일</v>
      </c>
      <c r="BE28" s="34">
        <f>INDEX(일별기온공급량!$E$1:$E$4443,MATCH(DATE(BE$2,$A$1,$A28)+1,일별기온공급량!$A$2:$A$4443,0),1)</f>
        <v>20.9</v>
      </c>
      <c r="BF28" s="35">
        <f>INDEX(일별기온공급량!$C$1:$C$4443,MATCH(DATE(BE$2,$A$1,$A28)+1,일별기온공급량!$A$2:$A$4443,0),1)</f>
        <v>29.6</v>
      </c>
      <c r="BG28" s="35">
        <f>INDEX(일별기온공급량!$B$1:$B$4443,MATCH(DATE(BE$2,$A$1,$A28)+1,일별기온공급량!$A$2:$A$4443,0),1)</f>
        <v>24.8</v>
      </c>
      <c r="BH28" s="37">
        <f>INDEX(일별기온공급량!$J$1:$J$4443,MATCH(DATE(BE$2,$A$1,$A28)+1,일별기온공급량!$A$2:$A$4443,0),1)</f>
        <v>1725601</v>
      </c>
      <c r="BI28" s="34"/>
      <c r="BJ28" s="35"/>
      <c r="BK28" s="35"/>
      <c r="BL28" s="38"/>
      <c r="BM28" s="34"/>
      <c r="BN28" s="35"/>
      <c r="BO28" s="35"/>
      <c r="BP28" s="37"/>
      <c r="BQ28" s="27"/>
      <c r="BR28" s="28"/>
      <c r="BS28" s="28"/>
      <c r="BT28" s="32"/>
    </row>
    <row r="29" spans="1:72">
      <c r="A29" s="33">
        <v>26</v>
      </c>
      <c r="B29" s="34">
        <f>INDEX(일별기온공급량!$E$1:$E$4443,MATCH(DATE(B$2,$A$1,$A29)+1,일별기온공급량!$A$2:$A$4443,0),1)</f>
        <v>20.2</v>
      </c>
      <c r="C29" s="35">
        <f>INDEX(일별기온공급량!$C$1:$C$4443,MATCH(DATE(B$2,$A$1,$A29)+1,일별기온공급량!$A$2:$A$4443,0),1)</f>
        <v>29.4</v>
      </c>
      <c r="D29" s="35">
        <f>INDEX(일별기온공급량!$B$1:$B$4443,MATCH(DATE(B$2,$A$1,$A29)+1,일별기온공급량!$A$2:$A$4443,0),1)</f>
        <v>24</v>
      </c>
      <c r="E29" s="36">
        <f>INDEX(일별기온공급량!$J$1:$J$4443,MATCH(DATE(B$2,$A$1,$A29)+1,일별기온공급량!$A$2:$A$4443,0),1)</f>
        <v>0</v>
      </c>
      <c r="F29" s="58" t="str">
        <f>INDEX(일별기온공급량!$H$1:$H$4443,MATCH(DATE(B$2,$A$1,$A29)+1,일별기온공급량!$A$2:$A$4443,0),1)</f>
        <v>수</v>
      </c>
      <c r="G29" s="34">
        <f>INDEX(일별기온공급량!$E$1:$E$4443,MATCH(DATE(G$2,$A$1,$A29)+1,일별기온공급량!$A$2:$A$4443,0),1)</f>
        <v>21.2</v>
      </c>
      <c r="H29" s="35">
        <f>INDEX(일별기온공급량!$C$1:$C$4443,MATCH(DATE(G$2,$A$1,$A29)+1,일별기온공급량!$A$2:$A$4443,0),1)</f>
        <v>33.200000000000003</v>
      </c>
      <c r="I29" s="35">
        <f>INDEX(일별기온공급량!$B$1:$B$4443,MATCH(DATE(G$2,$A$1,$A29)+1,일별기온공급량!$A$2:$A$4443,0),1)</f>
        <v>26.3</v>
      </c>
      <c r="J29" s="36">
        <f>INDEX(일별기온공급량!$J$1:$J$4443,MATCH(DATE(G$2,$A$1,$A29)+1,일별기온공급량!$A$2:$A$4443,0),1)</f>
        <v>2084959</v>
      </c>
      <c r="K29" s="58" t="str">
        <f>INDEX(일별기온공급량!$H$1:$H$4443,MATCH(DATE(G$2,$A$1,$A29)+1,일별기온공급량!$A$2:$A$4443,0),1)</f>
        <v>목</v>
      </c>
      <c r="L29" s="34">
        <f>INDEX(일별기온공급량!$E$1:$E$4443,MATCH(DATE(L$2,$A$1,$A29)+1,일별기온공급량!$A$2:$A$4443,0),1)</f>
        <v>19</v>
      </c>
      <c r="M29" s="35">
        <f>INDEX(일별기온공급량!$C$1:$C$4443,MATCH(DATE(L$2,$A$1,$A29)+1,일별기온공급량!$A$2:$A$4443,0),1)</f>
        <v>24.1</v>
      </c>
      <c r="N29" s="35">
        <f>INDEX(일별기온공급량!$B$1:$B$4443,MATCH(DATE(L$2,$A$1,$A29)+1,일별기온공급량!$A$2:$A$4443,0),1)</f>
        <v>21.7</v>
      </c>
      <c r="O29" s="36">
        <f>INDEX(일별기온공급량!$J$1:$J$4443,MATCH(DATE(L$2,$A$1,$A29)+1,일별기온공급량!$A$2:$A$4443,0),1)</f>
        <v>1868975</v>
      </c>
      <c r="P29" s="58" t="str">
        <f>INDEX(일별기온공급량!$H$1:$H$4443,MATCH(DATE(L$2,$A$1,$A29)+1,일별기온공급량!$A$2:$A$4443,0),1)</f>
        <v>금</v>
      </c>
      <c r="Q29" s="34">
        <f>INDEX(일별기온공급량!$E$1:$E$4443,MATCH(DATE(Q$2,$A$1,$A29)+1,일별기온공급량!$A$2:$A$4443,0),1)</f>
        <v>18.7</v>
      </c>
      <c r="R29" s="35">
        <f>INDEX(일별기온공급량!$C$1:$C$4443,MATCH(DATE(Q$2,$A$1,$A29)+1,일별기온공급량!$A$2:$A$4443,0),1)</f>
        <v>30.9</v>
      </c>
      <c r="S29" s="35">
        <f>INDEX(일별기온공급량!$B$1:$B$4443,MATCH(DATE(Q$2,$A$1,$A29)+1,일별기온공급량!$A$2:$A$4443,0),1)</f>
        <v>24.8</v>
      </c>
      <c r="T29" s="36">
        <f>INDEX(일별기온공급량!$J$1:$J$4443,MATCH(DATE(Q$2,$A$1,$A29)+1,일별기온공급량!$A$2:$A$4443,0),1)</f>
        <v>1259621</v>
      </c>
      <c r="U29" s="58" t="str">
        <f>INDEX(일별기온공급량!$H$1:$H$4443,MATCH(DATE(Q$2,$A$1,$A29)+1,일별기온공급량!$A$2:$A$4443,0),1)</f>
        <v>일</v>
      </c>
      <c r="V29" s="34">
        <f>INDEX(일별기온공급량!$E$1:$E$4443,MATCH(DATE(V$2,$A$1,$A29)+1,일별기온공급량!$A$2:$A$4443,0),1)</f>
        <v>19.7</v>
      </c>
      <c r="W29" s="35">
        <f>INDEX(일별기온공급량!$C$1:$C$4443,MATCH(DATE(V$2,$A$1,$A29)+1,일별기온공급량!$A$2:$A$4443,0),1)</f>
        <v>26.8</v>
      </c>
      <c r="X29" s="35">
        <f>INDEX(일별기온공급량!$B$1:$B$4443,MATCH(DATE(V$2,$A$1,$A29)+1,일별기온공급량!$A$2:$A$4443,0),1)</f>
        <v>21.9</v>
      </c>
      <c r="Y29" s="36">
        <f>INDEX(일별기온공급량!$J$1:$J$4443,MATCH(DATE(V$2,$A$1,$A29)+1,일별기온공급량!$A$2:$A$4443,0),1)</f>
        <v>1751121</v>
      </c>
      <c r="Z29" s="58" t="str">
        <f>INDEX(일별기온공급량!$H$1:$H$4443,MATCH(DATE(V$2,$A$1,$A29)+1,일별기온공급량!$A$2:$A$4443,0),1)</f>
        <v>월</v>
      </c>
      <c r="AA29" s="34">
        <f>INDEX(일별기온공급량!$E$1:$E$4443,MATCH(DATE(AA$2,$A$1,$A29)+1,일별기온공급량!$A$2:$A$4443,0),1)</f>
        <v>22.3</v>
      </c>
      <c r="AB29" s="35">
        <f>INDEX(일별기온공급량!$C$1:$C$4443,MATCH(DATE(AA$2,$A$1,$A29)+1,일별기온공급량!$A$2:$A$4443,0),1)</f>
        <v>28.6</v>
      </c>
      <c r="AC29" s="35">
        <f>INDEX(일별기온공급량!$B$1:$B$4443,MATCH(DATE(AA$2,$A$1,$A29)+1,일별기온공급량!$A$2:$A$4443,0),1)</f>
        <v>26</v>
      </c>
      <c r="AD29" s="36">
        <f>INDEX(일별기온공급량!$J$1:$J$4443,MATCH(DATE(AA$2,$A$1,$A29)+1,일별기온공급량!$A$2:$A$4443,0),1)</f>
        <v>1795066</v>
      </c>
      <c r="AE29" s="58" t="str">
        <f>INDEX(일별기온공급량!$H$1:$H$4443,MATCH(DATE(AA$2,$A$1,$A29)+1,일별기온공급량!$A$2:$A$4443,0),1)</f>
        <v>화</v>
      </c>
      <c r="AF29" s="34">
        <f>INDEX(일별기온공급량!$E$1:$E$4443,MATCH(DATE(AF$2,$A$1,$A29)+1,일별기온공급량!$A$2:$A$4443,0),1)</f>
        <v>18.3</v>
      </c>
      <c r="AG29" s="35">
        <f>INDEX(일별기온공급량!$C$1:$C$4443,MATCH(DATE(AF$2,$A$1,$A29)+1,일별기온공급량!$A$2:$A$4443,0),1)</f>
        <v>22.3</v>
      </c>
      <c r="AH29" s="35">
        <f>INDEX(일별기온공급량!$B$1:$B$4443,MATCH(DATE(AF$2,$A$1,$A29)+1,일별기온공급량!$A$2:$A$4443,0),1)</f>
        <v>19.7</v>
      </c>
      <c r="AI29" s="36">
        <f>INDEX(일별기온공급량!$J$1:$J$4443,MATCH(DATE(AF$2,$A$1,$A29)+1,일별기온공급량!$A$2:$A$4443,0),1)</f>
        <v>1850634</v>
      </c>
      <c r="AJ29" s="58" t="str">
        <f>INDEX(일별기온공급량!$H$1:$H$4443,MATCH(DATE(AF$2,$A$1,$A29)+1,일별기온공급량!$A$2:$A$4443,0),1)</f>
        <v>수</v>
      </c>
      <c r="AK29" s="34">
        <f>INDEX(일별기온공급량!$E$1:$E$4443,MATCH(DATE(AK$2,$A$1,$A29)+1,일별기온공급량!$A$2:$A$4443,0),1)</f>
        <v>21.7</v>
      </c>
      <c r="AL29" s="35">
        <f>INDEX(일별기온공급량!$C$1:$C$4443,MATCH(DATE(AK$2,$A$1,$A29)+1,일별기온공급량!$A$2:$A$4443,0),1)</f>
        <v>30.7</v>
      </c>
      <c r="AM29" s="35">
        <f>INDEX(일별기온공급량!$B$1:$B$4443,MATCH(DATE(AK$2,$A$1,$A29)+1,일별기온공급량!$A$2:$A$4443,0),1)</f>
        <v>25.5</v>
      </c>
      <c r="AN29" s="37">
        <f>INDEX(일별기온공급량!$J$1:$J$4443,MATCH(DATE(AK$2,$A$1,$A29)+1,일별기온공급량!$A$2:$A$4443,0),1)</f>
        <v>1632844</v>
      </c>
      <c r="AO29" s="58" t="str">
        <f>INDEX(일별기온공급량!$H$1:$H$4443,MATCH(DATE(AK$2,$A$1,$A29)+1,일별기온공급량!$A$2:$A$4443,0),1)</f>
        <v>금</v>
      </c>
      <c r="AP29" s="34">
        <f>INDEX(일별기온공급량!$E$1:$E$4443,MATCH(DATE(AP$2,$A$1,$A29)+1,일별기온공급량!$A$2:$A$4443,0),1)</f>
        <v>20.100000000000001</v>
      </c>
      <c r="AQ29" s="35">
        <f>INDEX(일별기온공급량!$C$1:$C$4443,MATCH(DATE(AP$2,$A$1,$A29)+1,일별기온공급량!$A$2:$A$4443,0),1)</f>
        <v>27.2</v>
      </c>
      <c r="AR29" s="35">
        <f>INDEX(일별기온공급량!$B$1:$B$4443,MATCH(DATE(AP$2,$A$1,$A29)+1,일별기온공급량!$A$2:$A$4443,0),1)</f>
        <v>22.8</v>
      </c>
      <c r="AS29" s="37">
        <f>INDEX(일별기온공급량!$J$1:$J$4443,MATCH(DATE(AP$2,$A$1,$A29)+1,일별기온공급량!$A$2:$A$4443,0),1)</f>
        <v>1478493</v>
      </c>
      <c r="AT29" s="58" t="str">
        <f>INDEX(일별기온공급량!$H$1:$H$4443,MATCH(DATE(AP$2,$A$1,$A29)+1,일별기온공급량!$A$2:$A$4443,0),1)</f>
        <v>토</v>
      </c>
      <c r="AU29" s="34">
        <f>INDEX(일별기온공급량!$E$1:$E$4443,MATCH(DATE(AU$2,$A$1,$A29)+1,일별기온공급량!$A$2:$A$4443,0),1)</f>
        <v>24.4</v>
      </c>
      <c r="AV29" s="35">
        <f>INDEX(일별기온공급량!$C$1:$C$4443,MATCH(DATE(AU$2,$A$1,$A29)+1,일별기온공급량!$A$2:$A$4443,0),1)</f>
        <v>32.799999999999997</v>
      </c>
      <c r="AW29" s="35">
        <f>INDEX(일별기온공급량!$B$1:$B$4443,MATCH(DATE(AU$2,$A$1,$A29)+1,일별기온공급량!$A$2:$A$4443,0),1)</f>
        <v>28.4</v>
      </c>
      <c r="AX29" s="37">
        <f>INDEX(일별기온공급량!$J$1:$J$4443,MATCH(DATE(AU$2,$A$1,$A29)+1,일별기온공급량!$A$2:$A$4443,0),1)</f>
        <v>1146114</v>
      </c>
      <c r="AY29" s="58" t="str">
        <f>INDEX(일별기온공급량!$H$1:$H$4443,MATCH(DATE(AU$2,$A$1,$A29)+1,일별기온공급량!$A$2:$A$4443,0),1)</f>
        <v>일</v>
      </c>
      <c r="AZ29" s="34">
        <f>INDEX(일별기온공급량!$E$1:$E$4443,MATCH(DATE(AZ$2,$A$1,$A29)+1,일별기온공급량!$A$2:$A$4443,0),1)</f>
        <v>20.9</v>
      </c>
      <c r="BA29" s="35">
        <f>INDEX(일별기온공급량!$C$1:$C$4443,MATCH(DATE(AZ$2,$A$1,$A29)+1,일별기온공급량!$A$2:$A$4443,0),1)</f>
        <v>27.3</v>
      </c>
      <c r="BB29" s="35">
        <f>INDEX(일별기온공급량!$B$1:$B$4443,MATCH(DATE(AZ$2,$A$1,$A29)+1,일별기온공급량!$A$2:$A$4443,0),1)</f>
        <v>24.1</v>
      </c>
      <c r="BC29" s="37">
        <f>INDEX(일별기온공급량!$J$1:$J$4443,MATCH(DATE(AZ$2,$A$1,$A29)+1,일별기온공급량!$A$2:$A$4443,0),1)</f>
        <v>1638108</v>
      </c>
      <c r="BD29" s="58" t="str">
        <f>INDEX(일별기온공급량!$H$1:$H$4443,MATCH(DATE(AZ$2,$A$1,$A29)+1,일별기온공급량!$A$2:$A$4443,0),1)</f>
        <v>월</v>
      </c>
      <c r="BE29" s="34">
        <f>INDEX(일별기온공급량!$E$1:$E$4443,MATCH(DATE(BE$2,$A$1,$A29)+1,일별기온공급량!$A$2:$A$4443,0),1)</f>
        <v>19.600000000000001</v>
      </c>
      <c r="BF29" s="35">
        <f>INDEX(일별기온공급량!$C$1:$C$4443,MATCH(DATE(BE$2,$A$1,$A29)+1,일별기온공급량!$A$2:$A$4443,0),1)</f>
        <v>30.8</v>
      </c>
      <c r="BG29" s="35">
        <f>INDEX(일별기온공급량!$B$1:$B$4443,MATCH(DATE(BE$2,$A$1,$A29)+1,일별기온공급량!$A$2:$A$4443,0),1)</f>
        <v>24.8</v>
      </c>
      <c r="BH29" s="37">
        <f>INDEX(일별기온공급량!$J$1:$J$4443,MATCH(DATE(BE$2,$A$1,$A29)+1,일별기온공급량!$A$2:$A$4443,0),1)</f>
        <v>1783114</v>
      </c>
      <c r="BI29" s="34"/>
      <c r="BJ29" s="35"/>
      <c r="BK29" s="35"/>
      <c r="BL29" s="38"/>
      <c r="BM29" s="34"/>
      <c r="BN29" s="35"/>
      <c r="BO29" s="35"/>
      <c r="BP29" s="37"/>
      <c r="BQ29" s="27"/>
      <c r="BR29" s="28"/>
      <c r="BS29" s="28"/>
      <c r="BT29" s="32"/>
    </row>
    <row r="30" spans="1:72">
      <c r="A30" s="33">
        <v>27</v>
      </c>
      <c r="B30" s="34">
        <f>INDEX(일별기온공급량!$E$1:$E$4443,MATCH(DATE(B$2,$A$1,$A30)+1,일별기온공급량!$A$2:$A$4443,0),1)</f>
        <v>20.2</v>
      </c>
      <c r="C30" s="35">
        <f>INDEX(일별기온공급량!$C$1:$C$4443,MATCH(DATE(B$2,$A$1,$A30)+1,일별기온공급량!$A$2:$A$4443,0),1)</f>
        <v>29.4</v>
      </c>
      <c r="D30" s="35">
        <f>INDEX(일별기온공급량!$B$1:$B$4443,MATCH(DATE(B$2,$A$1,$A30)+1,일별기온공급량!$A$2:$A$4443,0),1)</f>
        <v>24.8</v>
      </c>
      <c r="E30" s="36">
        <f>INDEX(일별기온공급량!$J$1:$J$4443,MATCH(DATE(B$2,$A$1,$A30)+1,일별기온공급량!$A$2:$A$4443,0),1)</f>
        <v>0</v>
      </c>
      <c r="F30" s="58" t="str">
        <f>INDEX(일별기온공급량!$H$1:$H$4443,MATCH(DATE(B$2,$A$1,$A30)+1,일별기온공급량!$A$2:$A$4443,0),1)</f>
        <v>목</v>
      </c>
      <c r="G30" s="34">
        <f>INDEX(일별기온공급량!$E$1:$E$4443,MATCH(DATE(G$2,$A$1,$A30)+1,일별기온공급량!$A$2:$A$4443,0),1)</f>
        <v>20.8</v>
      </c>
      <c r="H30" s="35">
        <f>INDEX(일별기온공급량!$C$1:$C$4443,MATCH(DATE(G$2,$A$1,$A30)+1,일별기온공급량!$A$2:$A$4443,0),1)</f>
        <v>33.4</v>
      </c>
      <c r="I30" s="35">
        <f>INDEX(일별기온공급량!$B$1:$B$4443,MATCH(DATE(G$2,$A$1,$A30)+1,일별기온공급량!$A$2:$A$4443,0),1)</f>
        <v>27</v>
      </c>
      <c r="J30" s="36">
        <f>INDEX(일별기온공급량!$J$1:$J$4443,MATCH(DATE(G$2,$A$1,$A30)+1,일별기온공급량!$A$2:$A$4443,0),1)</f>
        <v>1975083</v>
      </c>
      <c r="K30" s="58" t="str">
        <f>INDEX(일별기온공급량!$H$1:$H$4443,MATCH(DATE(G$2,$A$1,$A30)+1,일별기온공급량!$A$2:$A$4443,0),1)</f>
        <v>금</v>
      </c>
      <c r="L30" s="34">
        <f>INDEX(일별기온공급량!$E$1:$E$4443,MATCH(DATE(L$2,$A$1,$A30)+1,일별기온공급량!$A$2:$A$4443,0),1)</f>
        <v>18.399999999999999</v>
      </c>
      <c r="M30" s="35">
        <f>INDEX(일별기온공급량!$C$1:$C$4443,MATCH(DATE(L$2,$A$1,$A30)+1,일별기온공급량!$A$2:$A$4443,0),1)</f>
        <v>24.7</v>
      </c>
      <c r="N30" s="35">
        <f>INDEX(일별기온공급량!$B$1:$B$4443,MATCH(DATE(L$2,$A$1,$A30)+1,일별기온공급량!$A$2:$A$4443,0),1)</f>
        <v>21.3</v>
      </c>
      <c r="O30" s="36">
        <f>INDEX(일별기온공급량!$J$1:$J$4443,MATCH(DATE(L$2,$A$1,$A30)+1,일별기온공급량!$A$2:$A$4443,0),1)</f>
        <v>1551093</v>
      </c>
      <c r="P30" s="58" t="str">
        <f>INDEX(일별기온공급량!$H$1:$H$4443,MATCH(DATE(L$2,$A$1,$A30)+1,일별기온공급량!$A$2:$A$4443,0),1)</f>
        <v>토</v>
      </c>
      <c r="Q30" s="34">
        <f>INDEX(일별기온공급량!$E$1:$E$4443,MATCH(DATE(Q$2,$A$1,$A30)+1,일별기온공급량!$A$2:$A$4443,0),1)</f>
        <v>18.8</v>
      </c>
      <c r="R30" s="35">
        <f>INDEX(일별기온공급량!$C$1:$C$4443,MATCH(DATE(Q$2,$A$1,$A30)+1,일별기온공급량!$A$2:$A$4443,0),1)</f>
        <v>27.8</v>
      </c>
      <c r="S30" s="35">
        <f>INDEX(일별기온공급량!$B$1:$B$4443,MATCH(DATE(Q$2,$A$1,$A30)+1,일별기온공급량!$A$2:$A$4443,0),1)</f>
        <v>22.6</v>
      </c>
      <c r="T30" s="36">
        <f>INDEX(일별기온공급량!$J$1:$J$4443,MATCH(DATE(Q$2,$A$1,$A30)+1,일별기온공급량!$A$2:$A$4443,0),1)</f>
        <v>1762099</v>
      </c>
      <c r="U30" s="58" t="str">
        <f>INDEX(일별기온공급량!$H$1:$H$4443,MATCH(DATE(Q$2,$A$1,$A30)+1,일별기온공급량!$A$2:$A$4443,0),1)</f>
        <v>월</v>
      </c>
      <c r="V30" s="34">
        <f>INDEX(일별기온공급량!$E$1:$E$4443,MATCH(DATE(V$2,$A$1,$A30)+1,일별기온공급량!$A$2:$A$4443,0),1)</f>
        <v>20.100000000000001</v>
      </c>
      <c r="W30" s="35">
        <f>INDEX(일별기온공급량!$C$1:$C$4443,MATCH(DATE(V$2,$A$1,$A30)+1,일별기온공급량!$A$2:$A$4443,0),1)</f>
        <v>28.5</v>
      </c>
      <c r="X30" s="35">
        <f>INDEX(일별기온공급량!$B$1:$B$4443,MATCH(DATE(V$2,$A$1,$A30)+1,일별기온공급량!$A$2:$A$4443,0),1)</f>
        <v>23.9</v>
      </c>
      <c r="Y30" s="36">
        <f>INDEX(일별기온공급량!$J$1:$J$4443,MATCH(DATE(V$2,$A$1,$A30)+1,일별기온공급량!$A$2:$A$4443,0),1)</f>
        <v>1838804</v>
      </c>
      <c r="Z30" s="58" t="str">
        <f>INDEX(일별기온공급량!$H$1:$H$4443,MATCH(DATE(V$2,$A$1,$A30)+1,일별기온공급량!$A$2:$A$4443,0),1)</f>
        <v>화</v>
      </c>
      <c r="AA30" s="34">
        <f>INDEX(일별기온공급량!$E$1:$E$4443,MATCH(DATE(AA$2,$A$1,$A30)+1,일별기온공급량!$A$2:$A$4443,0),1)</f>
        <v>20</v>
      </c>
      <c r="AB30" s="35">
        <f>INDEX(일별기온공급량!$C$1:$C$4443,MATCH(DATE(AA$2,$A$1,$A30)+1,일별기온공급량!$A$2:$A$4443,0),1)</f>
        <v>32.1</v>
      </c>
      <c r="AC30" s="35">
        <f>INDEX(일별기온공급량!$B$1:$B$4443,MATCH(DATE(AA$2,$A$1,$A30)+1,일별기온공급량!$A$2:$A$4443,0),1)</f>
        <v>25.8</v>
      </c>
      <c r="AD30" s="36">
        <f>INDEX(일별기온공급량!$J$1:$J$4443,MATCH(DATE(AA$2,$A$1,$A30)+1,일별기온공급량!$A$2:$A$4443,0),1)</f>
        <v>1792253</v>
      </c>
      <c r="AE30" s="58" t="str">
        <f>INDEX(일별기온공급량!$H$1:$H$4443,MATCH(DATE(AA$2,$A$1,$A30)+1,일별기온공급량!$A$2:$A$4443,0),1)</f>
        <v>수</v>
      </c>
      <c r="AF30" s="34">
        <f>INDEX(일별기온공급량!$E$1:$E$4443,MATCH(DATE(AF$2,$A$1,$A30)+1,일별기온공급량!$A$2:$A$4443,0),1)</f>
        <v>20.6</v>
      </c>
      <c r="AG30" s="35">
        <f>INDEX(일별기온공급량!$C$1:$C$4443,MATCH(DATE(AF$2,$A$1,$A30)+1,일별기온공급량!$A$2:$A$4443,0),1)</f>
        <v>29.7</v>
      </c>
      <c r="AH30" s="35">
        <f>INDEX(일별기온공급량!$B$1:$B$4443,MATCH(DATE(AF$2,$A$1,$A30)+1,일별기온공급량!$A$2:$A$4443,0),1)</f>
        <v>24.4</v>
      </c>
      <c r="AI30" s="36">
        <f>INDEX(일별기온공급량!$J$1:$J$4443,MATCH(DATE(AF$2,$A$1,$A30)+1,일별기온공급량!$A$2:$A$4443,0),1)</f>
        <v>1881256</v>
      </c>
      <c r="AJ30" s="58" t="str">
        <f>INDEX(일별기온공급량!$H$1:$H$4443,MATCH(DATE(AF$2,$A$1,$A30)+1,일별기온공급량!$A$2:$A$4443,0),1)</f>
        <v>목</v>
      </c>
      <c r="AK30" s="34">
        <f>INDEX(일별기온공급량!$E$1:$E$4443,MATCH(DATE(AK$2,$A$1,$A30)+1,일별기온공급량!$A$2:$A$4443,0),1)</f>
        <v>20.9</v>
      </c>
      <c r="AL30" s="35">
        <f>INDEX(일별기온공급량!$C$1:$C$4443,MATCH(DATE(AK$2,$A$1,$A30)+1,일별기온공급량!$A$2:$A$4443,0),1)</f>
        <v>31.3</v>
      </c>
      <c r="AM30" s="35">
        <f>INDEX(일별기온공급량!$B$1:$B$4443,MATCH(DATE(AK$2,$A$1,$A30)+1,일별기온공급량!$A$2:$A$4443,0),1)</f>
        <v>26.1</v>
      </c>
      <c r="AN30" s="37">
        <f>INDEX(일별기온공급량!$J$1:$J$4443,MATCH(DATE(AK$2,$A$1,$A30)+1,일별기온공급량!$A$2:$A$4443,0),1)</f>
        <v>1311603</v>
      </c>
      <c r="AO30" s="58" t="str">
        <f>INDEX(일별기온공급량!$H$1:$H$4443,MATCH(DATE(AK$2,$A$1,$A30)+1,일별기온공급량!$A$2:$A$4443,0),1)</f>
        <v>토</v>
      </c>
      <c r="AP30" s="34">
        <f>INDEX(일별기온공급량!$E$1:$E$4443,MATCH(DATE(AP$2,$A$1,$A30)+1,일별기온공급량!$A$2:$A$4443,0),1)</f>
        <v>19.100000000000001</v>
      </c>
      <c r="AQ30" s="35">
        <f>INDEX(일별기온공급량!$C$1:$C$4443,MATCH(DATE(AP$2,$A$1,$A30)+1,일별기온공급량!$A$2:$A$4443,0),1)</f>
        <v>29.9</v>
      </c>
      <c r="AR30" s="35">
        <f>INDEX(일별기온공급량!$B$1:$B$4443,MATCH(DATE(AP$2,$A$1,$A30)+1,일별기온공급량!$A$2:$A$4443,0),1)</f>
        <v>24</v>
      </c>
      <c r="AS30" s="37">
        <f>INDEX(일별기온공급량!$J$1:$J$4443,MATCH(DATE(AP$2,$A$1,$A30)+1,일별기온공급량!$A$2:$A$4443,0),1)</f>
        <v>1224130</v>
      </c>
      <c r="AT30" s="58" t="str">
        <f>INDEX(일별기온공급량!$H$1:$H$4443,MATCH(DATE(AP$2,$A$1,$A30)+1,일별기온공급량!$A$2:$A$4443,0),1)</f>
        <v>일</v>
      </c>
      <c r="AU30" s="34">
        <f>INDEX(일별기온공급량!$E$1:$E$4443,MATCH(DATE(AU$2,$A$1,$A30)+1,일별기온공급량!$A$2:$A$4443,0),1)</f>
        <v>25.4</v>
      </c>
      <c r="AV30" s="35">
        <f>INDEX(일별기온공급량!$C$1:$C$4443,MATCH(DATE(AU$2,$A$1,$A30)+1,일별기온공급량!$A$2:$A$4443,0),1)</f>
        <v>30.1</v>
      </c>
      <c r="AW30" s="35">
        <f>INDEX(일별기온공급량!$B$1:$B$4443,MATCH(DATE(AU$2,$A$1,$A30)+1,일별기온공급량!$A$2:$A$4443,0),1)</f>
        <v>27.3</v>
      </c>
      <c r="AX30" s="37">
        <f>INDEX(일별기온공급량!$J$1:$J$4443,MATCH(DATE(AU$2,$A$1,$A30)+1,일별기온공급량!$A$2:$A$4443,0),1)</f>
        <v>1663785</v>
      </c>
      <c r="AY30" s="58" t="str">
        <f>INDEX(일별기온공급량!$H$1:$H$4443,MATCH(DATE(AU$2,$A$1,$A30)+1,일별기온공급량!$A$2:$A$4443,0),1)</f>
        <v>월</v>
      </c>
      <c r="AZ30" s="34">
        <f>INDEX(일별기온공급량!$E$1:$E$4443,MATCH(DATE(AZ$2,$A$1,$A30)+1,일별기온공급량!$A$2:$A$4443,0),1)</f>
        <v>23.4</v>
      </c>
      <c r="BA30" s="35">
        <f>INDEX(일별기온공급량!$C$1:$C$4443,MATCH(DATE(AZ$2,$A$1,$A30)+1,일별기온공급량!$A$2:$A$4443,0),1)</f>
        <v>33.799999999999997</v>
      </c>
      <c r="BB30" s="35">
        <f>INDEX(일별기온공급량!$B$1:$B$4443,MATCH(DATE(AZ$2,$A$1,$A30)+1,일별기온공급량!$A$2:$A$4443,0),1)</f>
        <v>27.8</v>
      </c>
      <c r="BC30" s="37">
        <f>INDEX(일별기온공급량!$J$1:$J$4443,MATCH(DATE(AZ$2,$A$1,$A30)+1,일별기온공급량!$A$2:$A$4443,0),1)</f>
        <v>1686026</v>
      </c>
      <c r="BD30" s="58" t="str">
        <f>INDEX(일별기온공급량!$H$1:$H$4443,MATCH(DATE(AZ$2,$A$1,$A30)+1,일별기온공급량!$A$2:$A$4443,0),1)</f>
        <v>화</v>
      </c>
      <c r="BE30" s="34">
        <f>INDEX(일별기온공급량!$E$1:$E$4443,MATCH(DATE(BE$2,$A$1,$A30)+1,일별기온공급량!$A$2:$A$4443,0),1)</f>
        <v>18.100000000000001</v>
      </c>
      <c r="BF30" s="35">
        <f>INDEX(일별기온공급량!$C$1:$C$4443,MATCH(DATE(BE$2,$A$1,$A30)+1,일별기온공급량!$A$2:$A$4443,0),1)</f>
        <v>26.2</v>
      </c>
      <c r="BG30" s="35">
        <f>INDEX(일별기온공급량!$B$1:$B$4443,MATCH(DATE(BE$2,$A$1,$A30)+1,일별기온공급량!$A$2:$A$4443,0),1)</f>
        <v>22</v>
      </c>
      <c r="BH30" s="37">
        <f>INDEX(일별기온공급량!$J$1:$J$4443,MATCH(DATE(BE$2,$A$1,$A30)+1,일별기온공급량!$A$2:$A$4443,0),1)</f>
        <v>1803054</v>
      </c>
      <c r="BI30" s="34"/>
      <c r="BJ30" s="35"/>
      <c r="BK30" s="35"/>
      <c r="BL30" s="38"/>
      <c r="BM30" s="34"/>
      <c r="BN30" s="35"/>
      <c r="BO30" s="35"/>
      <c r="BP30" s="37"/>
      <c r="BQ30" s="27"/>
      <c r="BR30" s="28"/>
      <c r="BS30" s="28"/>
      <c r="BT30" s="32"/>
    </row>
    <row r="31" spans="1:72">
      <c r="A31" s="33">
        <v>28</v>
      </c>
      <c r="B31" s="34">
        <f>INDEX(일별기온공급량!$E$1:$E$4443,MATCH(DATE(B$2,$A$1,$A31)+1,일별기온공급량!$A$2:$A$4443,0),1)</f>
        <v>21.6</v>
      </c>
      <c r="C31" s="35">
        <f>INDEX(일별기온공급량!$C$1:$C$4443,MATCH(DATE(B$2,$A$1,$A31)+1,일별기온공급량!$A$2:$A$4443,0),1)</f>
        <v>29.9</v>
      </c>
      <c r="D31" s="35">
        <f>INDEX(일별기온공급량!$B$1:$B$4443,MATCH(DATE(B$2,$A$1,$A31)+1,일별기온공급량!$A$2:$A$4443,0),1)</f>
        <v>25.2</v>
      </c>
      <c r="E31" s="36">
        <f>INDEX(일별기온공급량!$J$1:$J$4443,MATCH(DATE(B$2,$A$1,$A31)+1,일별기온공급량!$A$2:$A$4443,0),1)</f>
        <v>0</v>
      </c>
      <c r="F31" s="58" t="str">
        <f>INDEX(일별기온공급량!$H$1:$H$4443,MATCH(DATE(B$2,$A$1,$A31)+1,일별기온공급량!$A$2:$A$4443,0),1)</f>
        <v>금</v>
      </c>
      <c r="G31" s="34">
        <f>INDEX(일별기온공급량!$E$1:$E$4443,MATCH(DATE(G$2,$A$1,$A31)+1,일별기온공급량!$A$2:$A$4443,0),1)</f>
        <v>22.5</v>
      </c>
      <c r="H31" s="35">
        <f>INDEX(일별기온공급량!$C$1:$C$4443,MATCH(DATE(G$2,$A$1,$A31)+1,일별기온공급량!$A$2:$A$4443,0),1)</f>
        <v>32.5</v>
      </c>
      <c r="I31" s="35">
        <f>INDEX(일별기온공급량!$B$1:$B$4443,MATCH(DATE(G$2,$A$1,$A31)+1,일별기온공급량!$A$2:$A$4443,0),1)</f>
        <v>27.1</v>
      </c>
      <c r="J31" s="36">
        <f>INDEX(일별기온공급량!$J$1:$J$4443,MATCH(DATE(G$2,$A$1,$A31)+1,일별기온공급량!$A$2:$A$4443,0),1)</f>
        <v>1656214</v>
      </c>
      <c r="K31" s="58" t="str">
        <f>INDEX(일별기온공급량!$H$1:$H$4443,MATCH(DATE(G$2,$A$1,$A31)+1,일별기온공급량!$A$2:$A$4443,0),1)</f>
        <v>토</v>
      </c>
      <c r="L31" s="34">
        <f>INDEX(일별기온공급량!$E$1:$E$4443,MATCH(DATE(L$2,$A$1,$A31)+1,일별기온공급량!$A$2:$A$4443,0),1)</f>
        <v>16.600000000000001</v>
      </c>
      <c r="M31" s="35">
        <f>INDEX(일별기온공급량!$C$1:$C$4443,MATCH(DATE(L$2,$A$1,$A31)+1,일별기온공급량!$A$2:$A$4443,0),1)</f>
        <v>25.3</v>
      </c>
      <c r="N31" s="35">
        <f>INDEX(일별기온공급량!$B$1:$B$4443,MATCH(DATE(L$2,$A$1,$A31)+1,일별기온공급량!$A$2:$A$4443,0),1)</f>
        <v>20.5</v>
      </c>
      <c r="O31" s="36">
        <f>INDEX(일별기온공급량!$J$1:$J$4443,MATCH(DATE(L$2,$A$1,$A31)+1,일별기온공급량!$A$2:$A$4443,0),1)</f>
        <v>1234693</v>
      </c>
      <c r="P31" s="58" t="str">
        <f>INDEX(일별기온공급량!$H$1:$H$4443,MATCH(DATE(L$2,$A$1,$A31)+1,일별기온공급량!$A$2:$A$4443,0),1)</f>
        <v>일</v>
      </c>
      <c r="Q31" s="34">
        <f>INDEX(일별기온공급량!$E$1:$E$4443,MATCH(DATE(Q$2,$A$1,$A31)+1,일별기온공급량!$A$2:$A$4443,0),1)</f>
        <v>18.399999999999999</v>
      </c>
      <c r="R31" s="35">
        <f>INDEX(일별기온공급량!$C$1:$C$4443,MATCH(DATE(Q$2,$A$1,$A31)+1,일별기온공급량!$A$2:$A$4443,0),1)</f>
        <v>27.8</v>
      </c>
      <c r="S31" s="35">
        <f>INDEX(일별기온공급량!$B$1:$B$4443,MATCH(DATE(Q$2,$A$1,$A31)+1,일별기온공급량!$A$2:$A$4443,0),1)</f>
        <v>23</v>
      </c>
      <c r="T31" s="36">
        <f>INDEX(일별기온공급량!$J$1:$J$4443,MATCH(DATE(Q$2,$A$1,$A31)+1,일별기온공급량!$A$2:$A$4443,0),1)</f>
        <v>1846047</v>
      </c>
      <c r="U31" s="58" t="str">
        <f>INDEX(일별기온공급량!$H$1:$H$4443,MATCH(DATE(Q$2,$A$1,$A31)+1,일별기온공급량!$A$2:$A$4443,0),1)</f>
        <v>화</v>
      </c>
      <c r="V31" s="34">
        <f>INDEX(일별기온공급량!$E$1:$E$4443,MATCH(DATE(V$2,$A$1,$A31)+1,일별기온공급량!$A$2:$A$4443,0),1)</f>
        <v>19.7</v>
      </c>
      <c r="W31" s="35">
        <f>INDEX(일별기온공급량!$C$1:$C$4443,MATCH(DATE(V$2,$A$1,$A31)+1,일별기온공급량!$A$2:$A$4443,0),1)</f>
        <v>32.700000000000003</v>
      </c>
      <c r="X31" s="35">
        <f>INDEX(일별기온공급량!$B$1:$B$4443,MATCH(DATE(V$2,$A$1,$A31)+1,일별기온공급량!$A$2:$A$4443,0),1)</f>
        <v>25.9</v>
      </c>
      <c r="Y31" s="36">
        <f>INDEX(일별기온공급량!$J$1:$J$4443,MATCH(DATE(V$2,$A$1,$A31)+1,일별기온공급량!$A$2:$A$4443,0),1)</f>
        <v>1825601</v>
      </c>
      <c r="Z31" s="58" t="str">
        <f>INDEX(일별기온공급량!$H$1:$H$4443,MATCH(DATE(V$2,$A$1,$A31)+1,일별기온공급량!$A$2:$A$4443,0),1)</f>
        <v>수</v>
      </c>
      <c r="AA31" s="34">
        <f>INDEX(일별기온공급량!$E$1:$E$4443,MATCH(DATE(AA$2,$A$1,$A31)+1,일별기온공급량!$A$2:$A$4443,0),1)</f>
        <v>20.9</v>
      </c>
      <c r="AB31" s="35">
        <f>INDEX(일별기온공급량!$C$1:$C$4443,MATCH(DATE(AA$2,$A$1,$A31)+1,일별기온공급량!$A$2:$A$4443,0),1)</f>
        <v>25.4</v>
      </c>
      <c r="AC31" s="35">
        <f>INDEX(일별기온공급량!$B$1:$B$4443,MATCH(DATE(AA$2,$A$1,$A31)+1,일별기온공급량!$A$2:$A$4443,0),1)</f>
        <v>23.3</v>
      </c>
      <c r="AD31" s="36">
        <f>INDEX(일별기온공급량!$J$1:$J$4443,MATCH(DATE(AA$2,$A$1,$A31)+1,일별기온공급량!$A$2:$A$4443,0),1)</f>
        <v>1789717</v>
      </c>
      <c r="AE31" s="58" t="str">
        <f>INDEX(일별기온공급량!$H$1:$H$4443,MATCH(DATE(AA$2,$A$1,$A31)+1,일별기온공급량!$A$2:$A$4443,0),1)</f>
        <v>목</v>
      </c>
      <c r="AF31" s="34">
        <f>INDEX(일별기온공급량!$E$1:$E$4443,MATCH(DATE(AF$2,$A$1,$A31)+1,일별기온공급량!$A$2:$A$4443,0),1)</f>
        <v>21.2</v>
      </c>
      <c r="AG31" s="35">
        <f>INDEX(일별기온공급량!$C$1:$C$4443,MATCH(DATE(AF$2,$A$1,$A31)+1,일별기온공급량!$A$2:$A$4443,0),1)</f>
        <v>27.1</v>
      </c>
      <c r="AH31" s="35">
        <f>INDEX(일별기온공급량!$B$1:$B$4443,MATCH(DATE(AF$2,$A$1,$A31)+1,일별기온공급량!$A$2:$A$4443,0),1)</f>
        <v>23.6</v>
      </c>
      <c r="AI31" s="36">
        <f>INDEX(일별기온공급량!$J$1:$J$4443,MATCH(DATE(AF$2,$A$1,$A31)+1,일별기온공급량!$A$2:$A$4443,0),1)</f>
        <v>1832021</v>
      </c>
      <c r="AJ31" s="58" t="str">
        <f>INDEX(일별기온공급량!$H$1:$H$4443,MATCH(DATE(AF$2,$A$1,$A31)+1,일별기온공급량!$A$2:$A$4443,0),1)</f>
        <v>금</v>
      </c>
      <c r="AK31" s="34">
        <f>INDEX(일별기온공급량!$E$1:$E$4443,MATCH(DATE(AK$2,$A$1,$A31)+1,일별기온공급량!$A$2:$A$4443,0),1)</f>
        <v>21.4</v>
      </c>
      <c r="AL31" s="35">
        <f>INDEX(일별기온공급량!$C$1:$C$4443,MATCH(DATE(AK$2,$A$1,$A31)+1,일별기온공급량!$A$2:$A$4443,0),1)</f>
        <v>32</v>
      </c>
      <c r="AM31" s="35">
        <f>INDEX(일별기온공급량!$B$1:$B$4443,MATCH(DATE(AK$2,$A$1,$A31)+1,일별기온공급량!$A$2:$A$4443,0),1)</f>
        <v>26.1</v>
      </c>
      <c r="AN31" s="37">
        <f>INDEX(일별기온공급량!$J$1:$J$4443,MATCH(DATE(AK$2,$A$1,$A31)+1,일별기온공급량!$A$2:$A$4443,0),1)</f>
        <v>1122957</v>
      </c>
      <c r="AO31" s="58" t="str">
        <f>INDEX(일별기온공급량!$H$1:$H$4443,MATCH(DATE(AK$2,$A$1,$A31)+1,일별기온공급량!$A$2:$A$4443,0),1)</f>
        <v>일</v>
      </c>
      <c r="AP31" s="34">
        <f>INDEX(일별기온공급량!$E$1:$E$4443,MATCH(DATE(AP$2,$A$1,$A31)+1,일별기온공급량!$A$2:$A$4443,0),1)</f>
        <v>21.3</v>
      </c>
      <c r="AQ31" s="35">
        <f>INDEX(일별기온공급량!$C$1:$C$4443,MATCH(DATE(AP$2,$A$1,$A31)+1,일별기온공급량!$A$2:$A$4443,0),1)</f>
        <v>28</v>
      </c>
      <c r="AR31" s="35">
        <f>INDEX(일별기온공급량!$B$1:$B$4443,MATCH(DATE(AP$2,$A$1,$A31)+1,일별기온공급량!$A$2:$A$4443,0),1)</f>
        <v>23.9</v>
      </c>
      <c r="AS31" s="37">
        <f>INDEX(일별기온공급량!$J$1:$J$4443,MATCH(DATE(AP$2,$A$1,$A31)+1,일별기온공급량!$A$2:$A$4443,0),1)</f>
        <v>1742243</v>
      </c>
      <c r="AT31" s="58" t="str">
        <f>INDEX(일별기온공급량!$H$1:$H$4443,MATCH(DATE(AP$2,$A$1,$A31)+1,일별기온공급량!$A$2:$A$4443,0),1)</f>
        <v>월</v>
      </c>
      <c r="AU31" s="34">
        <f>INDEX(일별기온공급량!$E$1:$E$4443,MATCH(DATE(AU$2,$A$1,$A31)+1,일별기온공급량!$A$2:$A$4443,0),1)</f>
        <v>24.8</v>
      </c>
      <c r="AV31" s="35">
        <f>INDEX(일별기온공급량!$C$1:$C$4443,MATCH(DATE(AU$2,$A$1,$A31)+1,일별기온공급량!$A$2:$A$4443,0),1)</f>
        <v>32.299999999999997</v>
      </c>
      <c r="AW31" s="35">
        <f>INDEX(일별기온공급량!$B$1:$B$4443,MATCH(DATE(AU$2,$A$1,$A31)+1,일별기온공급량!$A$2:$A$4443,0),1)</f>
        <v>28.9</v>
      </c>
      <c r="AX31" s="37">
        <f>INDEX(일별기온공급량!$J$1:$J$4443,MATCH(DATE(AU$2,$A$1,$A31)+1,일별기온공급량!$A$2:$A$4443,0),1)</f>
        <v>1765434</v>
      </c>
      <c r="AY31" s="58" t="str">
        <f>INDEX(일별기온공급량!$H$1:$H$4443,MATCH(DATE(AU$2,$A$1,$A31)+1,일별기온공급량!$A$2:$A$4443,0),1)</f>
        <v>화</v>
      </c>
      <c r="AZ31" s="34">
        <f>INDEX(일별기온공급량!$E$1:$E$4443,MATCH(DATE(AZ$2,$A$1,$A31)+1,일별기온공급량!$A$2:$A$4443,0),1)</f>
        <v>19.7</v>
      </c>
      <c r="BA31" s="35">
        <f>INDEX(일별기온공급량!$C$1:$C$4443,MATCH(DATE(AZ$2,$A$1,$A31)+1,일별기온공급량!$A$2:$A$4443,0),1)</f>
        <v>30.2</v>
      </c>
      <c r="BB31" s="35">
        <f>INDEX(일별기온공급량!$B$1:$B$4443,MATCH(DATE(AZ$2,$A$1,$A31)+1,일별기온공급량!$A$2:$A$4443,0),1)</f>
        <v>24.5</v>
      </c>
      <c r="BC31" s="37">
        <f>INDEX(일별기온공급량!$J$1:$J$4443,MATCH(DATE(AZ$2,$A$1,$A31)+1,일별기온공급량!$A$2:$A$4443,0),1)</f>
        <v>1672686</v>
      </c>
      <c r="BD31" s="58" t="str">
        <f>INDEX(일별기온공급량!$H$1:$H$4443,MATCH(DATE(AZ$2,$A$1,$A31)+1,일별기온공급량!$A$2:$A$4443,0),1)</f>
        <v>수</v>
      </c>
      <c r="BE31" s="34">
        <f>INDEX(일별기온공급량!$E$1:$E$4443,MATCH(DATE(BE$2,$A$1,$A31)+1,일별기온공급량!$A$2:$A$4443,0),1)</f>
        <v>18.2</v>
      </c>
      <c r="BF31" s="35">
        <f>INDEX(일별기온공급량!$C$1:$C$4443,MATCH(DATE(BE$2,$A$1,$A31)+1,일별기온공급량!$A$2:$A$4443,0),1)</f>
        <v>34.1</v>
      </c>
      <c r="BG31" s="35">
        <f>INDEX(일별기온공급량!$B$1:$B$4443,MATCH(DATE(BE$2,$A$1,$A31)+1,일별기온공급량!$A$2:$A$4443,0),1)</f>
        <v>26</v>
      </c>
      <c r="BH31" s="37">
        <f>INDEX(일별기온공급량!$J$1:$J$4443,MATCH(DATE(BE$2,$A$1,$A31)+1,일별기온공급량!$A$2:$A$4443,0),1)</f>
        <v>1723115</v>
      </c>
      <c r="BI31" s="34"/>
      <c r="BJ31" s="35"/>
      <c r="BK31" s="35"/>
      <c r="BL31" s="38"/>
      <c r="BM31" s="34"/>
      <c r="BN31" s="35"/>
      <c r="BO31" s="35"/>
      <c r="BP31" s="37"/>
      <c r="BQ31" s="27"/>
      <c r="BR31" s="28"/>
      <c r="BS31" s="28"/>
      <c r="BT31" s="32"/>
    </row>
    <row r="32" spans="1:72">
      <c r="A32" s="33">
        <v>29</v>
      </c>
      <c r="B32" s="34">
        <f>INDEX(일별기온공급량!$E$1:$E$4443,MATCH(DATE(B$2,$A$1,$A32)+1,일별기온공급량!$A$2:$A$4443,0),1)</f>
        <v>20.7</v>
      </c>
      <c r="C32" s="35">
        <f>INDEX(일별기온공급량!$C$1:$C$4443,MATCH(DATE(B$2,$A$1,$A32)+1,일별기온공급량!$A$2:$A$4443,0),1)</f>
        <v>32.4</v>
      </c>
      <c r="D32" s="35">
        <f>INDEX(일별기온공급량!$B$1:$B$4443,MATCH(DATE(B$2,$A$1,$A32)+1,일별기온공급량!$A$2:$A$4443,0),1)</f>
        <v>25.9</v>
      </c>
      <c r="E32" s="36">
        <f>INDEX(일별기온공급량!$J$1:$J$4443,MATCH(DATE(B$2,$A$1,$A32)+1,일별기온공급량!$A$2:$A$4443,0),1)</f>
        <v>0</v>
      </c>
      <c r="F32" s="58" t="str">
        <f>INDEX(일별기온공급량!$H$1:$H$4443,MATCH(DATE(B$2,$A$1,$A32)+1,일별기온공급량!$A$2:$A$4443,0),1)</f>
        <v>토</v>
      </c>
      <c r="G32" s="34">
        <f>INDEX(일별기온공급량!$E$1:$E$4443,MATCH(DATE(G$2,$A$1,$A32)+1,일별기온공급량!$A$2:$A$4443,0),1)</f>
        <v>21.7</v>
      </c>
      <c r="H32" s="35">
        <f>INDEX(일별기온공급량!$C$1:$C$4443,MATCH(DATE(G$2,$A$1,$A32)+1,일별기온공급량!$A$2:$A$4443,0),1)</f>
        <v>31.1</v>
      </c>
      <c r="I32" s="35">
        <f>INDEX(일별기온공급량!$B$1:$B$4443,MATCH(DATE(G$2,$A$1,$A32)+1,일별기온공급량!$A$2:$A$4443,0),1)</f>
        <v>25.7</v>
      </c>
      <c r="J32" s="36">
        <f>INDEX(일별기온공급량!$J$1:$J$4443,MATCH(DATE(G$2,$A$1,$A32)+1,일별기온공급량!$A$2:$A$4443,0),1)</f>
        <v>1282851</v>
      </c>
      <c r="K32" s="58" t="str">
        <f>INDEX(일별기온공급량!$H$1:$H$4443,MATCH(DATE(G$2,$A$1,$A32)+1,일별기온공급량!$A$2:$A$4443,0),1)</f>
        <v>일</v>
      </c>
      <c r="L32" s="34">
        <f>INDEX(일별기온공급량!$E$1:$E$4443,MATCH(DATE(L$2,$A$1,$A32)+1,일별기온공급량!$A$2:$A$4443,0),1)</f>
        <v>16.899999999999999</v>
      </c>
      <c r="M32" s="35">
        <f>INDEX(일별기온공급량!$C$1:$C$4443,MATCH(DATE(L$2,$A$1,$A32)+1,일별기온공급량!$A$2:$A$4443,0),1)</f>
        <v>32.4</v>
      </c>
      <c r="N32" s="35">
        <f>INDEX(일별기온공급량!$B$1:$B$4443,MATCH(DATE(L$2,$A$1,$A32)+1,일별기온공급량!$A$2:$A$4443,0),1)</f>
        <v>24.9</v>
      </c>
      <c r="O32" s="36">
        <f>INDEX(일별기온공급량!$J$1:$J$4443,MATCH(DATE(L$2,$A$1,$A32)+1,일별기온공급량!$A$2:$A$4443,0),1)</f>
        <v>1828857</v>
      </c>
      <c r="P32" s="58" t="str">
        <f>INDEX(일별기온공급량!$H$1:$H$4443,MATCH(DATE(L$2,$A$1,$A32)+1,일별기온공급량!$A$2:$A$4443,0),1)</f>
        <v>월</v>
      </c>
      <c r="Q32" s="34">
        <f>INDEX(일별기온공급량!$E$1:$E$4443,MATCH(DATE(Q$2,$A$1,$A32)+1,일별기온공급량!$A$2:$A$4443,0),1)</f>
        <v>19.399999999999999</v>
      </c>
      <c r="R32" s="35">
        <f>INDEX(일별기온공급량!$C$1:$C$4443,MATCH(DATE(Q$2,$A$1,$A32)+1,일별기온공급량!$A$2:$A$4443,0),1)</f>
        <v>26.6</v>
      </c>
      <c r="S32" s="35">
        <f>INDEX(일별기온공급량!$B$1:$B$4443,MATCH(DATE(Q$2,$A$1,$A32)+1,일별기온공급량!$A$2:$A$4443,0),1)</f>
        <v>23.2</v>
      </c>
      <c r="T32" s="36">
        <f>INDEX(일별기온공급량!$J$1:$J$4443,MATCH(DATE(Q$2,$A$1,$A32)+1,일별기온공급량!$A$2:$A$4443,0),1)</f>
        <v>1833037</v>
      </c>
      <c r="U32" s="58" t="str">
        <f>INDEX(일별기온공급량!$H$1:$H$4443,MATCH(DATE(Q$2,$A$1,$A32)+1,일별기온공급량!$A$2:$A$4443,0),1)</f>
        <v>수</v>
      </c>
      <c r="V32" s="34">
        <f>INDEX(일별기온공급량!$E$1:$E$4443,MATCH(DATE(V$2,$A$1,$A32)+1,일별기온공급량!$A$2:$A$4443,0),1)</f>
        <v>21.2</v>
      </c>
      <c r="W32" s="35">
        <f>INDEX(일별기온공급량!$C$1:$C$4443,MATCH(DATE(V$2,$A$1,$A32)+1,일별기온공급량!$A$2:$A$4443,0),1)</f>
        <v>29.6</v>
      </c>
      <c r="X32" s="35">
        <f>INDEX(일별기온공급량!$B$1:$B$4443,MATCH(DATE(V$2,$A$1,$A32)+1,일별기온공급량!$A$2:$A$4443,0),1)</f>
        <v>25.2</v>
      </c>
      <c r="Y32" s="36">
        <f>INDEX(일별기온공급량!$J$1:$J$4443,MATCH(DATE(V$2,$A$1,$A32)+1,일별기온공급량!$A$2:$A$4443,0),1)</f>
        <v>1817503</v>
      </c>
      <c r="Z32" s="58" t="str">
        <f>INDEX(일별기온공급량!$H$1:$H$4443,MATCH(DATE(V$2,$A$1,$A32)+1,일별기온공급량!$A$2:$A$4443,0),1)</f>
        <v>목</v>
      </c>
      <c r="AA32" s="34">
        <f>INDEX(일별기온공급량!$E$1:$E$4443,MATCH(DATE(AA$2,$A$1,$A32)+1,일별기온공급량!$A$2:$A$4443,0),1)</f>
        <v>21.5</v>
      </c>
      <c r="AB32" s="35">
        <f>INDEX(일별기온공급량!$C$1:$C$4443,MATCH(DATE(AA$2,$A$1,$A32)+1,일별기온공급량!$A$2:$A$4443,0),1)</f>
        <v>29.8</v>
      </c>
      <c r="AC32" s="35">
        <f>INDEX(일별기온공급량!$B$1:$B$4443,MATCH(DATE(AA$2,$A$1,$A32)+1,일별기온공급량!$A$2:$A$4443,0),1)</f>
        <v>25.7</v>
      </c>
      <c r="AD32" s="36">
        <f>INDEX(일별기온공급량!$J$1:$J$4443,MATCH(DATE(AA$2,$A$1,$A32)+1,일별기온공급량!$A$2:$A$4443,0),1)</f>
        <v>1719226</v>
      </c>
      <c r="AE32" s="58" t="str">
        <f>INDEX(일별기온공급량!$H$1:$H$4443,MATCH(DATE(AA$2,$A$1,$A32)+1,일별기온공급량!$A$2:$A$4443,0),1)</f>
        <v>금</v>
      </c>
      <c r="AF32" s="34">
        <f>INDEX(일별기온공급량!$E$1:$E$4443,MATCH(DATE(AF$2,$A$1,$A32)+1,일별기온공급량!$A$2:$A$4443,0),1)</f>
        <v>20.5</v>
      </c>
      <c r="AG32" s="35">
        <f>INDEX(일별기온공급량!$C$1:$C$4443,MATCH(DATE(AF$2,$A$1,$A32)+1,일별기온공급량!$A$2:$A$4443,0),1)</f>
        <v>22.5</v>
      </c>
      <c r="AH32" s="35">
        <f>INDEX(일별기온공급량!$B$1:$B$4443,MATCH(DATE(AF$2,$A$1,$A32)+1,일별기온공급량!$A$2:$A$4443,0),1)</f>
        <v>21.5</v>
      </c>
      <c r="AI32" s="36">
        <f>INDEX(일별기온공급량!$J$1:$J$4443,MATCH(DATE(AF$2,$A$1,$A32)+1,일별기온공급량!$A$2:$A$4443,0),1)</f>
        <v>1503994</v>
      </c>
      <c r="AJ32" s="58" t="str">
        <f>INDEX(일별기온공급량!$H$1:$H$4443,MATCH(DATE(AF$2,$A$1,$A32)+1,일별기온공급량!$A$2:$A$4443,0),1)</f>
        <v>토</v>
      </c>
      <c r="AK32" s="34">
        <f>INDEX(일별기온공급량!$E$1:$E$4443,MATCH(DATE(AK$2,$A$1,$A32)+1,일별기온공급량!$A$2:$A$4443,0),1)</f>
        <v>19.8</v>
      </c>
      <c r="AL32" s="35">
        <f>INDEX(일별기온공급량!$C$1:$C$4443,MATCH(DATE(AK$2,$A$1,$A32)+1,일별기온공급량!$A$2:$A$4443,0),1)</f>
        <v>26.8</v>
      </c>
      <c r="AM32" s="35">
        <f>INDEX(일별기온공급량!$B$1:$B$4443,MATCH(DATE(AK$2,$A$1,$A32)+1,일별기온공급량!$A$2:$A$4443,0),1)</f>
        <v>22.1</v>
      </c>
      <c r="AN32" s="37">
        <f>INDEX(일별기온공급량!$J$1:$J$4443,MATCH(DATE(AK$2,$A$1,$A32)+1,일별기온공급량!$A$2:$A$4443,0),1)</f>
        <v>1650512</v>
      </c>
      <c r="AO32" s="58" t="str">
        <f>INDEX(일별기온공급량!$H$1:$H$4443,MATCH(DATE(AK$2,$A$1,$A32)+1,일별기온공급량!$A$2:$A$4443,0),1)</f>
        <v>월</v>
      </c>
      <c r="AP32" s="34">
        <f>INDEX(일별기온공급량!$E$1:$E$4443,MATCH(DATE(AP$2,$A$1,$A32)+1,일별기온공급량!$A$2:$A$4443,0),1)</f>
        <v>20.3</v>
      </c>
      <c r="AQ32" s="35">
        <f>INDEX(일별기온공급량!$C$1:$C$4443,MATCH(DATE(AP$2,$A$1,$A32)+1,일별기온공급량!$A$2:$A$4443,0),1)</f>
        <v>30</v>
      </c>
      <c r="AR32" s="35">
        <f>INDEX(일별기온공급량!$B$1:$B$4443,MATCH(DATE(AP$2,$A$1,$A32)+1,일별기온공급량!$A$2:$A$4443,0),1)</f>
        <v>24.6</v>
      </c>
      <c r="AS32" s="37">
        <f>INDEX(일별기온공급량!$J$1:$J$4443,MATCH(DATE(AP$2,$A$1,$A32)+1,일별기온공급량!$A$2:$A$4443,0),1)</f>
        <v>1819685</v>
      </c>
      <c r="AT32" s="58" t="str">
        <f>INDEX(일별기온공급량!$H$1:$H$4443,MATCH(DATE(AP$2,$A$1,$A32)+1,일별기온공급량!$A$2:$A$4443,0),1)</f>
        <v>화</v>
      </c>
      <c r="AU32" s="34">
        <f>INDEX(일별기온공급량!$E$1:$E$4443,MATCH(DATE(AU$2,$A$1,$A32)+1,일별기온공급량!$A$2:$A$4443,0),1)</f>
        <v>27.7</v>
      </c>
      <c r="AV32" s="35">
        <f>INDEX(일별기온공급량!$C$1:$C$4443,MATCH(DATE(AU$2,$A$1,$A32)+1,일별기온공급량!$A$2:$A$4443,0),1)</f>
        <v>33.700000000000003</v>
      </c>
      <c r="AW32" s="35">
        <f>INDEX(일별기온공급량!$B$1:$B$4443,MATCH(DATE(AU$2,$A$1,$A32)+1,일별기온공급량!$A$2:$A$4443,0),1)</f>
        <v>29.5</v>
      </c>
      <c r="AX32" s="37">
        <f>INDEX(일별기온공급량!$J$1:$J$4443,MATCH(DATE(AU$2,$A$1,$A32)+1,일별기온공급량!$A$2:$A$4443,0),1)</f>
        <v>1761576</v>
      </c>
      <c r="AY32" s="58" t="str">
        <f>INDEX(일별기온공급량!$H$1:$H$4443,MATCH(DATE(AU$2,$A$1,$A32)+1,일별기온공급량!$A$2:$A$4443,0),1)</f>
        <v>수</v>
      </c>
      <c r="AZ32" s="34">
        <f>INDEX(일별기온공급량!$E$1:$E$4443,MATCH(DATE(AZ$2,$A$1,$A32)+1,일별기온공급량!$A$2:$A$4443,0),1)</f>
        <v>23.6</v>
      </c>
      <c r="BA32" s="35">
        <f>INDEX(일별기온공급량!$C$1:$C$4443,MATCH(DATE(AZ$2,$A$1,$A32)+1,일별기온공급량!$A$2:$A$4443,0),1)</f>
        <v>28.7</v>
      </c>
      <c r="BB32" s="35">
        <f>INDEX(일별기온공급량!$B$1:$B$4443,MATCH(DATE(AZ$2,$A$1,$A32)+1,일별기온공급량!$A$2:$A$4443,0),1)</f>
        <v>25.4</v>
      </c>
      <c r="BC32" s="37">
        <f>INDEX(일별기온공급량!$J$1:$J$4443,MATCH(DATE(AZ$2,$A$1,$A32)+1,일별기온공급량!$A$2:$A$4443,0),1)</f>
        <v>1665931</v>
      </c>
      <c r="BD32" s="58" t="str">
        <f>INDEX(일별기온공급량!$H$1:$H$4443,MATCH(DATE(AZ$2,$A$1,$A32)+1,일별기온공급량!$A$2:$A$4443,0),1)</f>
        <v>목</v>
      </c>
      <c r="BE32" s="34">
        <f>INDEX(일별기온공급량!$E$1:$E$4443,MATCH(DATE(BE$2,$A$1,$A32)+1,일별기온공급량!$A$2:$A$4443,0),1)</f>
        <v>22</v>
      </c>
      <c r="BF32" s="35">
        <f>INDEX(일별기온공급량!$C$1:$C$4443,MATCH(DATE(BE$2,$A$1,$A32)+1,일별기온공급량!$A$2:$A$4443,0),1)</f>
        <v>29.8</v>
      </c>
      <c r="BG32" s="61">
        <f>INDEX(일별기온공급량!$B$1:$B$4443,MATCH(DATE(BE$2,$A$1,$A32)+1,일별기온공급량!$A$2:$A$4443,0),1)</f>
        <v>24.5</v>
      </c>
      <c r="BH32" s="37">
        <f>INDEX(일별기온공급량!$J$1:$J$4443,MATCH(DATE(BE$2,$A$1,$A32)+1,일별기온공급량!$A$2:$A$4443,0),1)</f>
        <v>1372868</v>
      </c>
      <c r="BI32" s="34"/>
      <c r="BJ32" s="35"/>
      <c r="BK32" s="35"/>
      <c r="BL32" s="38"/>
      <c r="BM32" s="34"/>
      <c r="BN32" s="35"/>
      <c r="BO32" s="35"/>
      <c r="BP32" s="37"/>
      <c r="BQ32" s="27"/>
      <c r="BR32" s="28"/>
      <c r="BS32" s="28"/>
      <c r="BT32" s="32"/>
    </row>
    <row r="33" spans="1:72">
      <c r="A33" s="33">
        <v>30</v>
      </c>
      <c r="B33" s="34">
        <f>INDEX(일별기온공급량!$E$1:$E$4443,MATCH(DATE(B$2,$A$1,$A33)+1,일별기온공급량!$A$2:$A$4443,0),1)</f>
        <v>21.1</v>
      </c>
      <c r="C33" s="35">
        <f>INDEX(일별기온공급량!$C$1:$C$4443,MATCH(DATE(B$2,$A$1,$A33)+1,일별기온공급량!$A$2:$A$4443,0),1)</f>
        <v>33.5</v>
      </c>
      <c r="D33" s="35">
        <f>INDEX(일별기온공급량!$B$1:$B$4443,MATCH(DATE(B$2,$A$1,$A33)+1,일별기온공급량!$A$2:$A$4443,0),1)</f>
        <v>26.8</v>
      </c>
      <c r="E33" s="36">
        <f>INDEX(일별기온공급량!$J$1:$J$4443,MATCH(DATE(B$2,$A$1,$A33)+1,일별기온공급량!$A$2:$A$4443,0),1)</f>
        <v>0</v>
      </c>
      <c r="F33" s="58" t="str">
        <f>INDEX(일별기온공급량!$H$1:$H$4443,MATCH(DATE(B$2,$A$1,$A33)+1,일별기온공급량!$A$2:$A$4443,0),1)</f>
        <v>일</v>
      </c>
      <c r="G33" s="34">
        <f>INDEX(일별기온공급량!$E$1:$E$4443,MATCH(DATE(G$2,$A$1,$A33)+1,일별기온공급량!$A$2:$A$4443,0),1)</f>
        <v>21.4</v>
      </c>
      <c r="H33" s="35">
        <f>INDEX(일별기온공급량!$C$1:$C$4443,MATCH(DATE(G$2,$A$1,$A33)+1,일별기온공급량!$A$2:$A$4443,0),1)</f>
        <v>32.5</v>
      </c>
      <c r="I33" s="35">
        <f>INDEX(일별기온공급량!$B$1:$B$4443,MATCH(DATE(G$2,$A$1,$A33)+1,일별기온공급량!$A$2:$A$4443,0),1)</f>
        <v>25.5</v>
      </c>
      <c r="J33" s="36">
        <f>INDEX(일별기온공급량!$J$1:$J$4443,MATCH(DATE(G$2,$A$1,$A33)+1,일별기온공급량!$A$2:$A$4443,0),1)</f>
        <v>1810884</v>
      </c>
      <c r="K33" s="58" t="str">
        <f>INDEX(일별기온공급량!$H$1:$H$4443,MATCH(DATE(G$2,$A$1,$A33)+1,일별기온공급량!$A$2:$A$4443,0),1)</f>
        <v>월</v>
      </c>
      <c r="L33" s="34">
        <f>INDEX(일별기온공급량!$E$1:$E$4443,MATCH(DATE(L$2,$A$1,$A33)+1,일별기온공급량!$A$2:$A$4443,0),1)</f>
        <v>18.2</v>
      </c>
      <c r="M33" s="35">
        <f>INDEX(일별기온공급량!$C$1:$C$4443,MATCH(DATE(L$2,$A$1,$A33)+1,일별기온공급량!$A$2:$A$4443,0),1)</f>
        <v>25.4</v>
      </c>
      <c r="N33" s="35">
        <f>INDEX(일별기온공급량!$B$1:$B$4443,MATCH(DATE(L$2,$A$1,$A33)+1,일별기온공급량!$A$2:$A$4443,0),1)</f>
        <v>20.8</v>
      </c>
      <c r="O33" s="36">
        <f>INDEX(일별기온공급량!$J$1:$J$4443,MATCH(DATE(L$2,$A$1,$A33)+1,일별기온공급량!$A$2:$A$4443,0),1)</f>
        <v>1913089</v>
      </c>
      <c r="P33" s="58" t="str">
        <f>INDEX(일별기온공급량!$H$1:$H$4443,MATCH(DATE(L$2,$A$1,$A33)+1,일별기온공급량!$A$2:$A$4443,0),1)</f>
        <v>화</v>
      </c>
      <c r="Q33" s="34">
        <f>INDEX(일별기온공급량!$E$1:$E$4443,MATCH(DATE(Q$2,$A$1,$A33)+1,일별기온공급량!$A$2:$A$4443,0),1)</f>
        <v>20.7</v>
      </c>
      <c r="R33" s="35">
        <f>INDEX(일별기온공급량!$C$1:$C$4443,MATCH(DATE(Q$2,$A$1,$A33)+1,일별기온공급량!$A$2:$A$4443,0),1)</f>
        <v>32.299999999999997</v>
      </c>
      <c r="S33" s="35">
        <f>INDEX(일별기온공급량!$B$1:$B$4443,MATCH(DATE(Q$2,$A$1,$A33)+1,일별기온공급량!$A$2:$A$4443,0),1)</f>
        <v>25.8</v>
      </c>
      <c r="T33" s="36">
        <f>INDEX(일별기온공급량!$J$1:$J$4443,MATCH(DATE(Q$2,$A$1,$A33)+1,일별기온공급량!$A$2:$A$4443,0),1)</f>
        <v>1832764</v>
      </c>
      <c r="U33" s="58" t="str">
        <f>INDEX(일별기온공급량!$H$1:$H$4443,MATCH(DATE(Q$2,$A$1,$A33)+1,일별기온공급량!$A$2:$A$4443,0),1)</f>
        <v>목</v>
      </c>
      <c r="V33" s="34">
        <f>INDEX(일별기온공급량!$E$1:$E$4443,MATCH(DATE(V$2,$A$1,$A33)+1,일별기온공급량!$A$2:$A$4443,0),1)</f>
        <v>21.5</v>
      </c>
      <c r="W33" s="35">
        <f>INDEX(일별기온공급량!$C$1:$C$4443,MATCH(DATE(V$2,$A$1,$A33)+1,일별기온공급량!$A$2:$A$4443,0),1)</f>
        <v>32.700000000000003</v>
      </c>
      <c r="X33" s="35">
        <f>INDEX(일별기온공급량!$B$1:$B$4443,MATCH(DATE(V$2,$A$1,$A33)+1,일별기온공급량!$A$2:$A$4443,0),1)</f>
        <v>27.1</v>
      </c>
      <c r="Y33" s="36">
        <f>INDEX(일별기온공급량!$J$1:$J$4443,MATCH(DATE(V$2,$A$1,$A33)+1,일별기온공급량!$A$2:$A$4443,0),1)</f>
        <v>1783015</v>
      </c>
      <c r="Z33" s="58" t="str">
        <f>INDEX(일별기온공급량!$H$1:$H$4443,MATCH(DATE(V$2,$A$1,$A33)+1,일별기온공급량!$A$2:$A$4443,0),1)</f>
        <v>금</v>
      </c>
      <c r="AA33" s="34">
        <f>INDEX(일별기온공급량!$E$1:$E$4443,MATCH(DATE(AA$2,$A$1,$A33)+1,일별기온공급량!$A$2:$A$4443,0),1)</f>
        <v>20.399999999999999</v>
      </c>
      <c r="AB33" s="35">
        <f>INDEX(일별기온공급량!$C$1:$C$4443,MATCH(DATE(AA$2,$A$1,$A33)+1,일별기온공급량!$A$2:$A$4443,0),1)</f>
        <v>25.6</v>
      </c>
      <c r="AC33" s="35">
        <f>INDEX(일별기온공급량!$B$1:$B$4443,MATCH(DATE(AA$2,$A$1,$A33)+1,일별기온공급량!$A$2:$A$4443,0),1)</f>
        <v>22.7</v>
      </c>
      <c r="AD33" s="36">
        <f>INDEX(일별기온공급량!$J$1:$J$4443,MATCH(DATE(AA$2,$A$1,$A33)+1,일별기온공급량!$A$2:$A$4443,0),1)</f>
        <v>1412683</v>
      </c>
      <c r="AE33" s="58" t="str">
        <f>INDEX(일별기온공급량!$H$1:$H$4443,MATCH(DATE(AA$2,$A$1,$A33)+1,일별기온공급량!$A$2:$A$4443,0),1)</f>
        <v>토</v>
      </c>
      <c r="AF33" s="34">
        <f>INDEX(일별기온공급량!$E$1:$E$4443,MATCH(DATE(AF$2,$A$1,$A33)+1,일별기온공급량!$A$2:$A$4443,0),1)</f>
        <v>21.1</v>
      </c>
      <c r="AG33" s="35">
        <f>INDEX(일별기온공급량!$C$1:$C$4443,MATCH(DATE(AF$2,$A$1,$A33)+1,일별기온공급량!$A$2:$A$4443,0),1)</f>
        <v>30.9</v>
      </c>
      <c r="AH33" s="35">
        <f>INDEX(일별기온공급량!$B$1:$B$4443,MATCH(DATE(AF$2,$A$1,$A33)+1,일별기온공급량!$A$2:$A$4443,0),1)</f>
        <v>25.7</v>
      </c>
      <c r="AI33" s="36">
        <f>INDEX(일별기온공급량!$J$1:$J$4443,MATCH(DATE(AF$2,$A$1,$A33)+1,일별기온공급량!$A$2:$A$4443,0),1)</f>
        <v>1263212</v>
      </c>
      <c r="AJ33" s="58" t="str">
        <f>INDEX(일별기온공급량!$H$1:$H$4443,MATCH(DATE(AF$2,$A$1,$A33)+1,일별기온공급량!$A$2:$A$4443,0),1)</f>
        <v>일</v>
      </c>
      <c r="AK33" s="34">
        <f>INDEX(일별기온공급량!$E$1:$E$4443,MATCH(DATE(AK$2,$A$1,$A33)+1,일별기온공급량!$A$2:$A$4443,0),1)</f>
        <v>19.3</v>
      </c>
      <c r="AL33" s="35">
        <f>INDEX(일별기온공급량!$C$1:$C$4443,MATCH(DATE(AK$2,$A$1,$A33)+1,일별기온공급량!$A$2:$A$4443,0),1)</f>
        <v>28.2</v>
      </c>
      <c r="AM33" s="35">
        <f>INDEX(일별기온공급량!$B$1:$B$4443,MATCH(DATE(AK$2,$A$1,$A33)+1,일별기온공급량!$A$2:$A$4443,0),1)</f>
        <v>23.5</v>
      </c>
      <c r="AN33" s="37">
        <f>INDEX(일별기온공급량!$J$1:$J$4443,MATCH(DATE(AK$2,$A$1,$A33)+1,일별기온공급량!$A$2:$A$4443,0),1)</f>
        <v>1708569</v>
      </c>
      <c r="AO33" s="58" t="str">
        <f>INDEX(일별기온공급량!$H$1:$H$4443,MATCH(DATE(AK$2,$A$1,$A33)+1,일별기온공급량!$A$2:$A$4443,0),1)</f>
        <v>화</v>
      </c>
      <c r="AP33" s="34">
        <f>INDEX(일별기온공급량!$E$1:$E$4443,MATCH(DATE(AP$2,$A$1,$A33)+1,일별기온공급량!$A$2:$A$4443,0),1)</f>
        <v>21.7</v>
      </c>
      <c r="AQ33" s="35">
        <f>INDEX(일별기온공급량!$C$1:$C$4443,MATCH(DATE(AP$2,$A$1,$A33)+1,일별기온공급량!$A$2:$A$4443,0),1)</f>
        <v>29.6</v>
      </c>
      <c r="AR33" s="35">
        <f>INDEX(일별기온공급량!$B$1:$B$4443,MATCH(DATE(AP$2,$A$1,$A33)+1,일별기온공급량!$A$2:$A$4443,0),1)</f>
        <v>24.4</v>
      </c>
      <c r="AS33" s="37">
        <f>INDEX(일별기온공급량!$J$1:$J$4443,MATCH(DATE(AP$2,$A$1,$A33)+1,일별기온공급량!$A$2:$A$4443,0),1)</f>
        <v>1800528</v>
      </c>
      <c r="AT33" s="58" t="str">
        <f>INDEX(일별기온공급량!$H$1:$H$4443,MATCH(DATE(AP$2,$A$1,$A33)+1,일별기온공급량!$A$2:$A$4443,0),1)</f>
        <v>수</v>
      </c>
      <c r="AU33" s="34">
        <f>INDEX(일별기온공급량!$E$1:$E$4443,MATCH(DATE(AU$2,$A$1,$A33)+1,일별기온공급량!$A$2:$A$4443,0),1)</f>
        <v>26.5</v>
      </c>
      <c r="AV33" s="35">
        <f>INDEX(일별기온공급량!$C$1:$C$4443,MATCH(DATE(AU$2,$A$1,$A33)+1,일별기온공급량!$A$2:$A$4443,0),1)</f>
        <v>34.799999999999997</v>
      </c>
      <c r="AW33" s="35">
        <f>INDEX(일별기온공급량!$B$1:$B$4443,MATCH(DATE(AU$2,$A$1,$A33)+1,일별기온공급량!$A$2:$A$4443,0),1)</f>
        <v>29.8</v>
      </c>
      <c r="AX33" s="37">
        <f>INDEX(일별기온공급량!$J$1:$J$4443,MATCH(DATE(AU$2,$A$1,$A33)+1,일별기온공급량!$A$2:$A$4443,0),1)</f>
        <v>1750730</v>
      </c>
      <c r="AY33" s="58" t="str">
        <f>INDEX(일별기온공급량!$H$1:$H$4443,MATCH(DATE(AU$2,$A$1,$A33)+1,일별기온공급량!$A$2:$A$4443,0),1)</f>
        <v>목</v>
      </c>
      <c r="AZ33" s="34">
        <f>INDEX(일별기온공급량!$E$1:$E$4443,MATCH(DATE(AZ$2,$A$1,$A33)+1,일별기온공급량!$A$2:$A$4443,0),1)</f>
        <v>22.3</v>
      </c>
      <c r="BA33" s="35">
        <f>INDEX(일별기온공급량!$C$1:$C$4443,MATCH(DATE(AZ$2,$A$1,$A33)+1,일별기온공급량!$A$2:$A$4443,0),1)</f>
        <v>25.7</v>
      </c>
      <c r="BB33" s="35">
        <f>INDEX(일별기온공급량!$B$1:$B$4443,MATCH(DATE(AZ$2,$A$1,$A33)+1,일별기온공급량!$A$2:$A$4443,0),1)</f>
        <v>24</v>
      </c>
      <c r="BC33" s="37">
        <f>INDEX(일별기온공급량!$J$1:$J$4443,MATCH(DATE(AZ$2,$A$1,$A33)+1,일별기온공급량!$A$2:$A$4443,0),1)</f>
        <v>1614097</v>
      </c>
      <c r="BD33" s="58" t="str">
        <f>INDEX(일별기온공급량!$H$1:$H$4443,MATCH(DATE(AZ$2,$A$1,$A33)+1,일별기온공급량!$A$2:$A$4443,0),1)</f>
        <v>금</v>
      </c>
      <c r="BE33" s="34">
        <f>INDEX(일별기온공급량!$E$1:$E$4443,MATCH(DATE(BE$2,$A$1,$A33)+1,일별기온공급량!$A$2:$A$4443,0),1)</f>
        <v>23.6</v>
      </c>
      <c r="BF33" s="35">
        <f>INDEX(일별기온공급량!$C$1:$C$4443,MATCH(DATE(BE$2,$A$1,$A33)+1,일별기온공급량!$A$2:$A$4443,0),1)</f>
        <v>31</v>
      </c>
      <c r="BG33" s="35">
        <f>INDEX(일별기온공급량!$B$1:$B$4443,MATCH(DATE(BE$2,$A$1,$A33)+1,일별기온공급량!$A$2:$A$4443,0),1)</f>
        <v>26.2</v>
      </c>
      <c r="BH33" s="37">
        <f>INDEX(일별기온공급량!$J$1:$J$4443,MATCH(DATE(BE$2,$A$1,$A33)+1,일별기온공급량!$A$2:$A$4443,0),1)</f>
        <v>1126881</v>
      </c>
      <c r="BI33" s="34"/>
      <c r="BJ33" s="35"/>
      <c r="BK33" s="35"/>
      <c r="BL33" s="38"/>
      <c r="BM33" s="34"/>
      <c r="BN33" s="35"/>
      <c r="BO33" s="35"/>
      <c r="BP33" s="37"/>
      <c r="BQ33" s="27"/>
      <c r="BR33" s="28"/>
      <c r="BS33" s="28"/>
      <c r="BT33" s="32"/>
    </row>
    <row r="34" spans="1:72">
      <c r="A34" s="39">
        <v>31</v>
      </c>
      <c r="B34" s="40">
        <f>INDEX(일별기온공급량!$E$1:$E$4443,MATCH(DATE(B$2,$A$1,$A34)+1,일별기온공급량!$A$2:$A$4443,0),1)</f>
        <v>22.5</v>
      </c>
      <c r="C34" s="41">
        <f>INDEX(일별기온공급량!$C$1:$C$4443,MATCH(DATE(B$2,$A$1,$A34)+1,일별기온공급량!$A$2:$A$4443,0),1)</f>
        <v>33.299999999999997</v>
      </c>
      <c r="D34" s="41">
        <f>INDEX(일별기온공급량!$B$1:$B$4443,MATCH(DATE(B$2,$A$1,$A34)+1,일별기온공급량!$A$2:$A$4443,0),1)</f>
        <v>27.3</v>
      </c>
      <c r="E34" s="42">
        <f>INDEX(일별기온공급량!$J$1:$J$4443,MATCH(DATE(B$2,$A$1,$A34)+1,일별기온공급량!$A$2:$A$4443,0),1)</f>
        <v>0</v>
      </c>
      <c r="F34" s="59" t="str">
        <f>INDEX(일별기온공급량!$H$1:$H$4443,MATCH(DATE(B$2,$A$1,$A34)+1,일별기온공급량!$A$2:$A$4443,0),1)</f>
        <v>월</v>
      </c>
      <c r="G34" s="40">
        <f>INDEX(일별기온공급량!$E$1:$E$4443,MATCH(DATE(G$2,$A$1,$A34)+1,일별기온공급량!$A$2:$A$4443,0),1)</f>
        <v>21.7</v>
      </c>
      <c r="H34" s="41">
        <f>INDEX(일별기온공급량!$C$1:$C$4443,MATCH(DATE(G$2,$A$1,$A34)+1,일별기온공급량!$A$2:$A$4443,0),1)</f>
        <v>34.700000000000003</v>
      </c>
      <c r="I34" s="41">
        <f>INDEX(일별기온공급량!$B$1:$B$4443,MATCH(DATE(G$2,$A$1,$A34)+1,일별기온공급량!$A$2:$A$4443,0),1)</f>
        <v>26.5</v>
      </c>
      <c r="J34" s="42">
        <f>INDEX(일별기온공급량!$J$1:$J$4443,MATCH(DATE(G$2,$A$1,$A34)+1,일별기온공급량!$A$2:$A$4443,0),1)</f>
        <v>1916416</v>
      </c>
      <c r="K34" s="59" t="str">
        <f>INDEX(일별기온공급량!$H$1:$H$4443,MATCH(DATE(G$2,$A$1,$A34)+1,일별기온공급량!$A$2:$A$4443,0),1)</f>
        <v>화</v>
      </c>
      <c r="L34" s="40">
        <f>INDEX(일별기온공급량!$E$1:$E$4443,MATCH(DATE(L$2,$A$1,$A34)+1,일별기온공급량!$A$2:$A$4443,0),1)</f>
        <v>18.5</v>
      </c>
      <c r="M34" s="41">
        <f>INDEX(일별기온공급량!$C$1:$C$4443,MATCH(DATE(L$2,$A$1,$A34)+1,일별기온공급량!$A$2:$A$4443,0),1)</f>
        <v>30.4</v>
      </c>
      <c r="N34" s="41">
        <f>INDEX(일별기온공급량!$B$1:$B$4443,MATCH(DATE(L$2,$A$1,$A34)+1,일별기온공급량!$A$2:$A$4443,0),1)</f>
        <v>24</v>
      </c>
      <c r="O34" s="42">
        <f>INDEX(일별기온공급량!$J$1:$J$4443,MATCH(DATE(L$2,$A$1,$A34)+1,일별기온공급량!$A$2:$A$4443,0),1)</f>
        <v>1885543</v>
      </c>
      <c r="P34" s="59" t="str">
        <f>INDEX(일별기온공급량!$H$1:$H$4443,MATCH(DATE(L$2,$A$1,$A34)+1,일별기온공급량!$A$2:$A$4443,0),1)</f>
        <v>수</v>
      </c>
      <c r="Q34" s="40">
        <f>INDEX(일별기온공급량!$E$1:$E$4443,MATCH(DATE(Q$2,$A$1,$A34)+1,일별기온공급량!$A$2:$A$4443,0),1)</f>
        <v>23.5</v>
      </c>
      <c r="R34" s="41">
        <f>INDEX(일별기온공급량!$C$1:$C$4443,MATCH(DATE(Q$2,$A$1,$A34)+1,일별기온공급량!$A$2:$A$4443,0),1)</f>
        <v>28.5</v>
      </c>
      <c r="S34" s="41">
        <f>INDEX(일별기온공급량!$B$1:$B$4443,MATCH(DATE(Q$2,$A$1,$A34)+1,일별기온공급량!$A$2:$A$4443,0),1)</f>
        <v>25.4</v>
      </c>
      <c r="T34" s="42">
        <f>INDEX(일별기온공급량!$J$1:$J$4443,MATCH(DATE(Q$2,$A$1,$A34)+1,일별기온공급량!$A$2:$A$4443,0),1)</f>
        <v>1830229</v>
      </c>
      <c r="U34" s="59" t="str">
        <f>INDEX(일별기온공급량!$H$1:$H$4443,MATCH(DATE(Q$2,$A$1,$A34)+1,일별기온공급량!$A$2:$A$4443,0),1)</f>
        <v>금</v>
      </c>
      <c r="V34" s="40">
        <f>INDEX(일별기온공급량!$E$1:$E$4443,MATCH(DATE(V$2,$A$1,$A34)+1,일별기온공급량!$A$2:$A$4443,0),1)</f>
        <v>24.9</v>
      </c>
      <c r="W34" s="41">
        <f>INDEX(일별기온공급량!$C$1:$C$4443,MATCH(DATE(V$2,$A$1,$A34)+1,일별기온공급량!$A$2:$A$4443,0),1)</f>
        <v>30.5</v>
      </c>
      <c r="X34" s="41">
        <f>INDEX(일별기온공급량!$B$1:$B$4443,MATCH(DATE(V$2,$A$1,$A34)+1,일별기온공급량!$A$2:$A$4443,0),1)</f>
        <v>27.5</v>
      </c>
      <c r="Y34" s="42">
        <f>INDEX(일별기온공급량!$J$1:$J$4443,MATCH(DATE(V$2,$A$1,$A34)+1,일별기온공급량!$A$2:$A$4443,0),1)</f>
        <v>1473183</v>
      </c>
      <c r="Z34" s="59" t="str">
        <f>INDEX(일별기온공급량!$H$1:$H$4443,MATCH(DATE(V$2,$A$1,$A34)+1,일별기온공급량!$A$2:$A$4443,0),1)</f>
        <v>토</v>
      </c>
      <c r="AA34" s="40">
        <f>INDEX(일별기온공급량!$E$1:$E$4443,MATCH(DATE(AA$2,$A$1,$A34)+1,일별기온공급량!$A$2:$A$4443,0),1)</f>
        <v>19.7</v>
      </c>
      <c r="AB34" s="41">
        <f>INDEX(일별기온공급량!$C$1:$C$4443,MATCH(DATE(AA$2,$A$1,$A34)+1,일별기온공급량!$A$2:$A$4443,0),1)</f>
        <v>30.2</v>
      </c>
      <c r="AC34" s="41">
        <f>INDEX(일별기온공급량!$B$1:$B$4443,MATCH(DATE(AA$2,$A$1,$A34)+1,일별기온공급량!$A$2:$A$4443,0),1)</f>
        <v>24.7</v>
      </c>
      <c r="AD34" s="42">
        <f>INDEX(일별기온공급량!$J$1:$J$4443,MATCH(DATE(AA$2,$A$1,$A34)+1,일별기온공급량!$A$2:$A$4443,0),1)</f>
        <v>1194254</v>
      </c>
      <c r="AE34" s="59" t="str">
        <f>INDEX(일별기온공급량!$H$1:$H$4443,MATCH(DATE(AA$2,$A$1,$A34)+1,일별기온공급량!$A$2:$A$4443,0),1)</f>
        <v>일</v>
      </c>
      <c r="AF34" s="40">
        <f>INDEX(일별기온공급량!$E$1:$E$4443,MATCH(DATE(AF$2,$A$1,$A34)+1,일별기온공급량!$A$2:$A$4443,0),1)</f>
        <v>21.2</v>
      </c>
      <c r="AG34" s="41">
        <f>INDEX(일별기온공급량!$C$1:$C$4443,MATCH(DATE(AF$2,$A$1,$A34)+1,일별기온공급량!$A$2:$A$4443,0),1)</f>
        <v>27.6</v>
      </c>
      <c r="AH34" s="41">
        <f>INDEX(일별기온공급량!$B$1:$B$4443,MATCH(DATE(AF$2,$A$1,$A34)+1,일별기온공급량!$A$2:$A$4443,0),1)</f>
        <v>24.3</v>
      </c>
      <c r="AI34" s="42">
        <f>INDEX(일별기온공급량!$J$1:$J$4443,MATCH(DATE(AF$2,$A$1,$A34)+1,일별기온공급량!$A$2:$A$4443,0),1)</f>
        <v>1738814</v>
      </c>
      <c r="AJ34" s="59" t="str">
        <f>INDEX(일별기온공급량!$H$1:$H$4443,MATCH(DATE(AF$2,$A$1,$A34)+1,일별기온공급량!$A$2:$A$4443,0),1)</f>
        <v>월</v>
      </c>
      <c r="AK34" s="40">
        <f>INDEX(일별기온공급량!$E$1:$E$4443,MATCH(DATE(AK$2,$A$1,$A34)+1,일별기온공급량!$A$2:$A$4443,0),1)</f>
        <v>19.100000000000001</v>
      </c>
      <c r="AL34" s="41">
        <f>INDEX(일별기온공급량!$C$1:$C$4443,MATCH(DATE(AK$2,$A$1,$A34)+1,일별기온공급량!$A$2:$A$4443,0),1)</f>
        <v>26.3</v>
      </c>
      <c r="AM34" s="41">
        <f>INDEX(일별기온공급량!$B$1:$B$4443,MATCH(DATE(AK$2,$A$1,$A34)+1,일별기온공급량!$A$2:$A$4443,0),1)</f>
        <v>22.2</v>
      </c>
      <c r="AN34" s="43">
        <f>INDEX(일별기온공급량!$J$1:$J$4443,MATCH(DATE(AK$2,$A$1,$A34)+1,일별기온공급량!$A$2:$A$4443,0),1)</f>
        <v>1742487</v>
      </c>
      <c r="AO34" s="59" t="str">
        <f>INDEX(일별기온공급량!$H$1:$H$4443,MATCH(DATE(AK$2,$A$1,$A34)+1,일별기온공급량!$A$2:$A$4443,0),1)</f>
        <v>수</v>
      </c>
      <c r="AP34" s="40">
        <f>INDEX(일별기온공급량!$E$1:$E$4443,MATCH(DATE(AP$2,$A$1,$A34)+1,일별기온공급량!$A$2:$A$4443,0),1)</f>
        <v>19.600000000000001</v>
      </c>
      <c r="AQ34" s="41">
        <f>INDEX(일별기온공급량!$C$1:$C$4443,MATCH(DATE(AP$2,$A$1,$A34)+1,일별기온공급량!$A$2:$A$4443,0),1)</f>
        <v>32.4</v>
      </c>
      <c r="AR34" s="41">
        <f>INDEX(일별기온공급량!$B$1:$B$4443,MATCH(DATE(AP$2,$A$1,$A34)+1,일별기온공급량!$A$2:$A$4443,0),1)</f>
        <v>25.1</v>
      </c>
      <c r="AS34" s="43">
        <f>INDEX(일별기온공급량!$J$1:$J$4443,MATCH(DATE(AP$2,$A$1,$A34)+1,일별기온공급량!$A$2:$A$4443,0),1)</f>
        <v>1810650</v>
      </c>
      <c r="AT34" s="59" t="str">
        <f>INDEX(일별기온공급량!$H$1:$H$4443,MATCH(DATE(AP$2,$A$1,$A34)+1,일별기온공급량!$A$2:$A$4443,0),1)</f>
        <v>목</v>
      </c>
      <c r="AU34" s="40">
        <f>INDEX(일별기온공급량!$E$1:$E$4443,MATCH(DATE(AU$2,$A$1,$A34)+1,일별기온공급량!$A$2:$A$4443,0),1)</f>
        <v>24</v>
      </c>
      <c r="AV34" s="41">
        <f>INDEX(일별기온공급량!$C$1:$C$4443,MATCH(DATE(AU$2,$A$1,$A34)+1,일별기온공급량!$A$2:$A$4443,0),1)</f>
        <v>36.200000000000003</v>
      </c>
      <c r="AW34" s="41">
        <f>INDEX(일별기온공급량!$B$1:$B$4443,MATCH(DATE(AU$2,$A$1,$A34)+1,일별기온공급량!$A$2:$A$4443,0),1)</f>
        <v>29.8</v>
      </c>
      <c r="AX34" s="43">
        <f>INDEX(일별기온공급량!$J$1:$J$4443,MATCH(DATE(AU$2,$A$1,$A34)+1,일별기온공급량!$A$2:$A$4443,0),1)</f>
        <v>1702196</v>
      </c>
      <c r="AY34" s="59" t="str">
        <f>INDEX(일별기온공급량!$H$1:$H$4443,MATCH(DATE(AU$2,$A$1,$A34)+1,일별기온공급량!$A$2:$A$4443,0),1)</f>
        <v>금</v>
      </c>
      <c r="AZ34" s="40">
        <f>INDEX(일별기온공급량!$E$1:$E$4443,MATCH(DATE(AZ$2,$A$1,$A34)+1,일별기온공급량!$A$2:$A$4443,0),1)</f>
        <v>21.6</v>
      </c>
      <c r="BA34" s="41">
        <f>INDEX(일별기온공급량!$C$1:$C$4443,MATCH(DATE(AZ$2,$A$1,$A34)+1,일별기온공급량!$A$2:$A$4443,0),1)</f>
        <v>31.3</v>
      </c>
      <c r="BB34" s="41">
        <f>INDEX(일별기온공급량!$B$1:$B$4443,MATCH(DATE(AZ$2,$A$1,$A34)+1,일별기온공급량!$A$2:$A$4443,0),1)</f>
        <v>25.8</v>
      </c>
      <c r="BC34" s="43">
        <f>INDEX(일별기온공급량!$J$1:$J$4443,MATCH(DATE(AZ$2,$A$1,$A34)+1,일별기온공급량!$A$2:$A$4443,0),1)</f>
        <v>1271584</v>
      </c>
      <c r="BD34" s="59" t="str">
        <f>INDEX(일별기온공급량!$H$1:$H$4443,MATCH(DATE(AZ$2,$A$1,$A34)+1,일별기온공급량!$A$2:$A$4443,0),1)</f>
        <v>토</v>
      </c>
      <c r="BE34" s="40">
        <f>INDEX(일별기온공급량!$E$1:$E$4443,MATCH(DATE(BE$2,$A$1,$A34)+1,일별기온공급량!$A$2:$A$4443,0),1)</f>
        <v>24.4</v>
      </c>
      <c r="BF34" s="41">
        <f>INDEX(일별기온공급량!$C$1:$C$4443,MATCH(DATE(BE$2,$A$1,$A34)+1,일별기온공급량!$A$2:$A$4443,0),1)</f>
        <v>32.5</v>
      </c>
      <c r="BG34" s="41">
        <f>INDEX(일별기온공급량!$B$1:$B$4443,MATCH(DATE(BE$2,$A$1,$A34)+1,일별기온공급량!$A$2:$A$4443,0),1)</f>
        <v>28</v>
      </c>
      <c r="BH34" s="43">
        <f>INDEX(일별기온공급량!$J$1:$J$4443,MATCH(DATE(BE$2,$A$1,$A34)+1,일별기온공급량!$A$2:$A$4443,0),1)</f>
        <v>1676496</v>
      </c>
      <c r="BI34" s="40"/>
      <c r="BJ34" s="41"/>
      <c r="BK34" s="41"/>
      <c r="BL34" s="44"/>
      <c r="BM34" s="45"/>
      <c r="BN34" s="46"/>
      <c r="BO34" s="46"/>
      <c r="BP34" s="47"/>
      <c r="BQ34" s="48"/>
      <c r="BR34" s="49"/>
      <c r="BS34" s="49"/>
      <c r="BT34" s="50"/>
    </row>
    <row r="35" spans="1:72">
      <c r="A35" s="51" t="s">
        <v>23</v>
      </c>
      <c r="B35" s="52">
        <f>AVERAGE(B4:B34)</f>
        <v>20.270967741935486</v>
      </c>
      <c r="C35" s="52">
        <f t="shared" ref="C35:D35" si="6">AVERAGE(C4:C34)</f>
        <v>29.612903225806445</v>
      </c>
      <c r="D35" s="52">
        <f t="shared" si="6"/>
        <v>24.399999999999995</v>
      </c>
      <c r="E35" s="54">
        <f>SUM(E4:E34)</f>
        <v>0</v>
      </c>
      <c r="F35" s="60"/>
      <c r="G35" s="52">
        <f>AVERAGE(G4:G34)</f>
        <v>19.458064516129035</v>
      </c>
      <c r="H35" s="53">
        <f t="shared" ref="H35" si="7">AVERAGE(H4:H34)</f>
        <v>28.564516129032253</v>
      </c>
      <c r="I35" s="53">
        <f t="shared" ref="I35" si="8">AVERAGE(I4:I34)</f>
        <v>23.461290322580645</v>
      </c>
      <c r="J35" s="54">
        <f>SUM(J4:J34)</f>
        <v>55728904</v>
      </c>
      <c r="K35" s="60"/>
      <c r="L35" s="52">
        <f>AVERAGE(L4:L34)</f>
        <v>18.322580645161288</v>
      </c>
      <c r="M35" s="53">
        <f t="shared" ref="M35" si="9">AVERAGE(M4:M34)</f>
        <v>28.551612903225799</v>
      </c>
      <c r="N35" s="53">
        <f t="shared" ref="N35" si="10">AVERAGE(N4:N34)</f>
        <v>22.919354838709676</v>
      </c>
      <c r="O35" s="54">
        <f>SUM(O4:O34)</f>
        <v>55442524</v>
      </c>
      <c r="P35" s="60"/>
      <c r="Q35" s="52">
        <f>AVERAGE(Q4:Q34)</f>
        <v>19.245161290322578</v>
      </c>
      <c r="R35" s="53">
        <f t="shared" ref="R35" si="11">AVERAGE(R4:R34)</f>
        <v>28.258064516129028</v>
      </c>
      <c r="S35" s="53">
        <f t="shared" ref="S35" si="12">AVERAGE(S4:S34)</f>
        <v>23.458064516129038</v>
      </c>
      <c r="T35" s="54">
        <f>SUM(T4:T34)</f>
        <v>54146035</v>
      </c>
      <c r="U35" s="60"/>
      <c r="V35" s="52">
        <f>AVERAGE(V4:V34)</f>
        <v>18.141935483870963</v>
      </c>
      <c r="W35" s="53">
        <f t="shared" ref="W35" si="13">AVERAGE(W4:W34)</f>
        <v>30.025806451612908</v>
      </c>
      <c r="X35" s="53">
        <f t="shared" ref="X35" si="14">AVERAGE(X4:X34)</f>
        <v>23.451612903225808</v>
      </c>
      <c r="Y35" s="54">
        <f>SUM(Y4:Y34)</f>
        <v>53051225</v>
      </c>
      <c r="Z35" s="60"/>
      <c r="AA35" s="52">
        <f>AVERAGE(AA4:AA34)</f>
        <v>18.72258064516129</v>
      </c>
      <c r="AB35" s="53">
        <f t="shared" ref="AB35" si="15">AVERAGE(AB4:AB34)</f>
        <v>28.774193548387096</v>
      </c>
      <c r="AC35" s="53">
        <f t="shared" ref="AC35" si="16">AVERAGE(AC4:AC34)</f>
        <v>23.593548387096778</v>
      </c>
      <c r="AD35" s="54">
        <f>SUM(AD4:AD34)</f>
        <v>51098699</v>
      </c>
      <c r="AE35" s="60"/>
      <c r="AF35" s="52">
        <f t="shared" ref="AF35" si="17">AVERAGE(AF4:AF34)</f>
        <v>17.874193548387098</v>
      </c>
      <c r="AG35" s="53">
        <f t="shared" ref="AG35" si="18">AVERAGE(AG4:AG34)</f>
        <v>28.509677419354848</v>
      </c>
      <c r="AH35" s="53">
        <f t="shared" ref="AH35" si="19">AVERAGE(AH4:AH34)</f>
        <v>22.803225806451618</v>
      </c>
      <c r="AI35" s="54">
        <f t="shared" ref="AI35" si="20">SUM(AI4:AI34)</f>
        <v>53493501</v>
      </c>
      <c r="AJ35" s="60"/>
      <c r="AK35" s="52">
        <f t="shared" ref="AK35" si="21">AVERAGE(AK4:AK34)</f>
        <v>19.270967741935479</v>
      </c>
      <c r="AL35" s="53">
        <f t="shared" ref="AL35" si="22">AVERAGE(AL4:AL34)</f>
        <v>30.358064516129033</v>
      </c>
      <c r="AM35" s="53">
        <f t="shared" ref="AM35" si="23">AVERAGE(AM4:AM34)</f>
        <v>24.42258064516129</v>
      </c>
      <c r="AN35" s="54">
        <f t="shared" ref="AN35" si="24">SUM(AN4:AN34)</f>
        <v>48884828</v>
      </c>
      <c r="AO35" s="60"/>
      <c r="AP35" s="52">
        <f t="shared" ref="AP35" si="25">AVERAGE(AP4:AP34)</f>
        <v>18.93225806451613</v>
      </c>
      <c r="AQ35" s="53">
        <f t="shared" ref="AQ35" si="26">AVERAGE(AQ4:AQ34)</f>
        <v>28.667741935483864</v>
      </c>
      <c r="AR35" s="53">
        <f t="shared" ref="AR35" si="27">AVERAGE(AR4:AR34)</f>
        <v>23.254838709677415</v>
      </c>
      <c r="AS35" s="54">
        <f t="shared" ref="AS35" si="28">SUM(AS4:AS34)</f>
        <v>54470298</v>
      </c>
      <c r="AT35" s="60"/>
      <c r="AU35" s="52">
        <f t="shared" ref="AU35" si="29">AVERAGE(AU4:AU34)</f>
        <v>19.925806451612903</v>
      </c>
      <c r="AV35" s="53">
        <f t="shared" ref="AV35" si="30">AVERAGE(AV4:AV34)</f>
        <v>29.916129032258063</v>
      </c>
      <c r="AW35" s="53">
        <f t="shared" ref="AW35" si="31">AVERAGE(AW4:AW34)</f>
        <v>24.480645161290315</v>
      </c>
      <c r="AX35" s="54">
        <f t="shared" ref="AX35" si="32">SUM(AX4:AX34)</f>
        <v>51089788</v>
      </c>
      <c r="AY35" s="60"/>
      <c r="AZ35" s="52">
        <f t="shared" ref="AZ35" si="33">AVERAGE(AZ4:AZ34)</f>
        <v>19.358064516129033</v>
      </c>
      <c r="BA35" s="53">
        <f t="shared" ref="BA35" si="34">AVERAGE(BA4:BA34)</f>
        <v>29.641935483870967</v>
      </c>
      <c r="BB35" s="53">
        <f t="shared" ref="BB35" si="35">AVERAGE(BB4:BB34)</f>
        <v>24.090322580645157</v>
      </c>
      <c r="BC35" s="54">
        <f t="shared" ref="BC35" si="36">SUM(BC4:BC34)</f>
        <v>48864814</v>
      </c>
      <c r="BD35" s="60"/>
      <c r="BE35" s="52">
        <f t="shared" ref="BE35" si="37">AVERAGE(BE4:BE34)</f>
        <v>19.548387096774192</v>
      </c>
      <c r="BF35" s="53">
        <f t="shared" ref="BF35" si="38">AVERAGE(BF4:BF34)</f>
        <v>30.474193548387095</v>
      </c>
      <c r="BG35" s="53">
        <f t="shared" ref="BG35" si="39">AVERAGE(BG4:BG34)</f>
        <v>24.709677419354836</v>
      </c>
      <c r="BH35" s="54">
        <f t="shared" ref="BH35" si="40">SUM(BH4:BH34)</f>
        <v>49625497</v>
      </c>
      <c r="BI35" s="52"/>
      <c r="BJ35" s="53"/>
      <c r="BK35" s="53"/>
      <c r="BL35" s="55"/>
      <c r="BM35" s="52"/>
      <c r="BN35" s="53"/>
      <c r="BO35" s="53"/>
      <c r="BP35" s="54"/>
      <c r="BQ35" s="52"/>
      <c r="BR35" s="53"/>
      <c r="BS35" s="53"/>
      <c r="BT35" s="54"/>
    </row>
  </sheetData>
  <mergeCells count="1">
    <mergeCell ref="A2:A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H24" sqref="H24"/>
    </sheetView>
  </sheetViews>
  <sheetFormatPr defaultRowHeight="16.5"/>
  <sheetData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4443"/>
  <sheetViews>
    <sheetView tabSelected="1" workbookViewId="0">
      <selection activeCell="Q12" sqref="Q12"/>
    </sheetView>
  </sheetViews>
  <sheetFormatPr defaultRowHeight="16.5"/>
  <cols>
    <col min="1" max="1" width="11.125" style="1" bestFit="1" customWidth="1"/>
    <col min="2" max="3" width="13.25" customWidth="1"/>
    <col min="4" max="4" width="15.875" customWidth="1"/>
    <col min="5" max="5" width="13.25" customWidth="1"/>
    <col min="6" max="6" width="19.625" customWidth="1"/>
    <col min="7" max="7" width="13.25" customWidth="1"/>
    <col min="9" max="9" width="13" bestFit="1" customWidth="1"/>
    <col min="10" max="10" width="12.5" customWidth="1"/>
    <col min="11" max="11" width="11.125" bestFit="1" customWidth="1"/>
    <col min="12" max="12" width="11.125" style="62" customWidth="1"/>
    <col min="15" max="15" width="22.75" bestFit="1" customWidth="1"/>
  </cols>
  <sheetData>
    <row r="1" spans="1:15">
      <c r="A1" s="63" t="s">
        <v>32</v>
      </c>
      <c r="B1" s="64" t="s">
        <v>26</v>
      </c>
      <c r="C1" s="64" t="s">
        <v>25</v>
      </c>
      <c r="D1" s="64" t="s">
        <v>33</v>
      </c>
      <c r="E1" s="64" t="s">
        <v>24</v>
      </c>
      <c r="F1" s="64" t="s">
        <v>34</v>
      </c>
      <c r="G1" s="64" t="s">
        <v>31</v>
      </c>
      <c r="H1" s="64" t="s">
        <v>28</v>
      </c>
      <c r="I1" s="64" t="s">
        <v>35</v>
      </c>
      <c r="J1" s="64" t="s">
        <v>36</v>
      </c>
      <c r="K1" s="64" t="s">
        <v>37</v>
      </c>
      <c r="L1" s="65" t="s">
        <v>39</v>
      </c>
      <c r="M1" s="64" t="s">
        <v>41</v>
      </c>
      <c r="N1" s="64" t="s">
        <v>42</v>
      </c>
      <c r="O1" s="89" t="s">
        <v>56</v>
      </c>
    </row>
    <row r="2" spans="1:15">
      <c r="A2" s="68">
        <v>41275</v>
      </c>
      <c r="B2" s="69">
        <v>-2.6</v>
      </c>
      <c r="C2" s="69">
        <v>3.7</v>
      </c>
      <c r="D2" s="70">
        <v>0.59930555555555554</v>
      </c>
      <c r="E2" s="69">
        <v>-9.1</v>
      </c>
      <c r="F2" s="70">
        <v>0.27430555555555558</v>
      </c>
      <c r="G2" s="69">
        <v>12.8</v>
      </c>
      <c r="H2" s="69" t="str">
        <f>TEXT(일별기온공급량!$A2, "AAA")</f>
        <v>화</v>
      </c>
      <c r="I2" s="71">
        <v>214402672</v>
      </c>
      <c r="J2" s="71"/>
      <c r="K2" s="68" t="str">
        <f t="shared" ref="K2:K65" si="0">TEXT(A2, "MM-DD")</f>
        <v>01-01</v>
      </c>
      <c r="L2" s="72">
        <f>YEAR(일별기온공급량!$A2)</f>
        <v>2013</v>
      </c>
      <c r="M2" s="69">
        <f>MONTH(일별기온공급량!$A2)</f>
        <v>1</v>
      </c>
      <c r="N2" s="69">
        <f>DAY(일별기온공급량!$A2)</f>
        <v>1</v>
      </c>
      <c r="O2" s="88" t="str">
        <f>IFERROR(VLOOKUP(기온및공급량[[#This Row],[날짜]],표2[],2,0), "")</f>
        <v>신정연휴</v>
      </c>
    </row>
    <row r="3" spans="1:15">
      <c r="A3" s="68">
        <v>41276</v>
      </c>
      <c r="B3" s="69">
        <v>-3.9</v>
      </c>
      <c r="C3" s="69">
        <v>0.5</v>
      </c>
      <c r="D3" s="70">
        <v>0.16041666666666668</v>
      </c>
      <c r="E3" s="69">
        <v>-8.4</v>
      </c>
      <c r="F3" s="73">
        <v>1</v>
      </c>
      <c r="G3" s="69">
        <v>8.9</v>
      </c>
      <c r="H3" s="69" t="str">
        <f>TEXT(일별기온공급량!$A3, "AAA")</f>
        <v>수</v>
      </c>
      <c r="I3" s="71">
        <v>248025600</v>
      </c>
      <c r="J3" s="71"/>
      <c r="K3" s="68" t="str">
        <f t="shared" si="0"/>
        <v>01-02</v>
      </c>
      <c r="L3" s="72">
        <f>YEAR(일별기온공급량!$A3)</f>
        <v>2013</v>
      </c>
      <c r="M3" s="69">
        <f>MONTH(일별기온공급량!$A3)</f>
        <v>1</v>
      </c>
      <c r="N3" s="69">
        <f>DAY(일별기온공급량!$A3)</f>
        <v>2</v>
      </c>
      <c r="O3" s="88" t="str">
        <f>IFERROR(VLOOKUP(기온및공급량[[#This Row],[날짜]],표2[],2,0), "")</f>
        <v/>
      </c>
    </row>
    <row r="4" spans="1:15">
      <c r="A4" s="68">
        <v>41277</v>
      </c>
      <c r="B4" s="69">
        <v>-7.8</v>
      </c>
      <c r="C4" s="69">
        <v>-4.2</v>
      </c>
      <c r="D4" s="70">
        <v>0.62638888888888888</v>
      </c>
      <c r="E4" s="69">
        <v>-10.4</v>
      </c>
      <c r="F4" s="70">
        <v>0.30625000000000002</v>
      </c>
      <c r="G4" s="69">
        <v>6.2</v>
      </c>
      <c r="H4" s="69" t="str">
        <f>TEXT(일별기온공급량!$A4, "AAA")</f>
        <v>목</v>
      </c>
      <c r="I4" s="71">
        <v>279020541</v>
      </c>
      <c r="J4" s="71"/>
      <c r="K4" s="68" t="str">
        <f t="shared" si="0"/>
        <v>01-03</v>
      </c>
      <c r="L4" s="72">
        <f>YEAR(일별기온공급량!$A4)</f>
        <v>2013</v>
      </c>
      <c r="M4" s="69">
        <f>MONTH(일별기온공급량!$A4)</f>
        <v>1</v>
      </c>
      <c r="N4" s="69">
        <f>DAY(일별기온공급량!$A4)</f>
        <v>3</v>
      </c>
      <c r="O4" s="88" t="str">
        <f>IFERROR(VLOOKUP(기온및공급량[[#This Row],[날짜]],표2[],2,0), "")</f>
        <v/>
      </c>
    </row>
    <row r="5" spans="1:15">
      <c r="A5" s="68">
        <v>41278</v>
      </c>
      <c r="B5" s="69">
        <v>-5.9</v>
      </c>
      <c r="C5" s="69">
        <v>0</v>
      </c>
      <c r="D5" s="70">
        <v>0.66527777777777775</v>
      </c>
      <c r="E5" s="69">
        <v>-11.6</v>
      </c>
      <c r="F5" s="70">
        <v>0.28819444444444442</v>
      </c>
      <c r="G5" s="69">
        <v>11.6</v>
      </c>
      <c r="H5" s="69" t="str">
        <f>TEXT(일별기온공급량!$A5, "AAA")</f>
        <v>금</v>
      </c>
      <c r="I5" s="71">
        <v>274729183</v>
      </c>
      <c r="J5" s="71"/>
      <c r="K5" s="68" t="str">
        <f t="shared" si="0"/>
        <v>01-04</v>
      </c>
      <c r="L5" s="72">
        <f>YEAR(일별기온공급량!$A5)</f>
        <v>2013</v>
      </c>
      <c r="M5" s="69">
        <f>MONTH(일별기온공급량!$A5)</f>
        <v>1</v>
      </c>
      <c r="N5" s="69">
        <f>DAY(일별기온공급량!$A5)</f>
        <v>4</v>
      </c>
      <c r="O5" s="88" t="str">
        <f>IFERROR(VLOOKUP(기온및공급량[[#This Row],[날짜]],표2[],2,0), "")</f>
        <v/>
      </c>
    </row>
    <row r="6" spans="1:15">
      <c r="A6" s="68">
        <v>41279</v>
      </c>
      <c r="B6" s="69">
        <v>-3.5</v>
      </c>
      <c r="C6" s="69">
        <v>2.1</v>
      </c>
      <c r="D6" s="70">
        <v>0.60763888888888884</v>
      </c>
      <c r="E6" s="69">
        <v>-10.3</v>
      </c>
      <c r="F6" s="70">
        <v>0.17222222222222222</v>
      </c>
      <c r="G6" s="69">
        <v>12.4</v>
      </c>
      <c r="H6" s="69" t="str">
        <f>TEXT(일별기온공급량!$A6, "AAA")</f>
        <v>토</v>
      </c>
      <c r="I6" s="71">
        <v>257069915</v>
      </c>
      <c r="J6" s="71"/>
      <c r="K6" s="68" t="str">
        <f t="shared" si="0"/>
        <v>01-05</v>
      </c>
      <c r="L6" s="72">
        <f>YEAR(일별기온공급량!$A6)</f>
        <v>2013</v>
      </c>
      <c r="M6" s="69">
        <f>MONTH(일별기온공급량!$A6)</f>
        <v>1</v>
      </c>
      <c r="N6" s="69">
        <f>DAY(일별기온공급량!$A6)</f>
        <v>5</v>
      </c>
      <c r="O6" s="88" t="str">
        <f>IFERROR(VLOOKUP(기온및공급량[[#This Row],[날짜]],표2[],2,0), "")</f>
        <v/>
      </c>
    </row>
    <row r="7" spans="1:15">
      <c r="A7" s="68">
        <v>41280</v>
      </c>
      <c r="B7" s="69">
        <v>-1</v>
      </c>
      <c r="C7" s="69">
        <v>3.7</v>
      </c>
      <c r="D7" s="70">
        <v>0.66180555555555554</v>
      </c>
      <c r="E7" s="69">
        <v>-4.4000000000000004</v>
      </c>
      <c r="F7" s="70">
        <v>0.27500000000000002</v>
      </c>
      <c r="G7" s="69">
        <v>8.1</v>
      </c>
      <c r="H7" s="69" t="str">
        <f>TEXT(일별기온공급량!$A7, "AAA")</f>
        <v>일</v>
      </c>
      <c r="I7" s="71">
        <v>227081613</v>
      </c>
      <c r="J7" s="71"/>
      <c r="K7" s="68" t="str">
        <f t="shared" si="0"/>
        <v>01-06</v>
      </c>
      <c r="L7" s="72">
        <f>YEAR(일별기온공급량!$A7)</f>
        <v>2013</v>
      </c>
      <c r="M7" s="69">
        <f>MONTH(일별기온공급량!$A7)</f>
        <v>1</v>
      </c>
      <c r="N7" s="69">
        <f>DAY(일별기온공급량!$A7)</f>
        <v>6</v>
      </c>
      <c r="O7" s="88" t="str">
        <f>IFERROR(VLOOKUP(기온및공급량[[#This Row],[날짜]],표2[],2,0), "")</f>
        <v/>
      </c>
    </row>
    <row r="8" spans="1:15">
      <c r="A8" s="68">
        <v>41281</v>
      </c>
      <c r="B8" s="69">
        <v>-1.1000000000000001</v>
      </c>
      <c r="C8" s="69">
        <v>4.5999999999999996</v>
      </c>
      <c r="D8" s="70">
        <v>0.6479166666666667</v>
      </c>
      <c r="E8" s="69">
        <v>-7.4</v>
      </c>
      <c r="F8" s="70">
        <v>0.2951388888888889</v>
      </c>
      <c r="G8" s="69">
        <v>12</v>
      </c>
      <c r="H8" s="69" t="str">
        <f>TEXT(일별기온공급량!$A8, "AAA")</f>
        <v>월</v>
      </c>
      <c r="I8" s="71">
        <v>247143979</v>
      </c>
      <c r="J8" s="71"/>
      <c r="K8" s="68" t="str">
        <f t="shared" si="0"/>
        <v>01-07</v>
      </c>
      <c r="L8" s="72">
        <f>YEAR(일별기온공급량!$A8)</f>
        <v>2013</v>
      </c>
      <c r="M8" s="69">
        <f>MONTH(일별기온공급량!$A8)</f>
        <v>1</v>
      </c>
      <c r="N8" s="69">
        <f>DAY(일별기온공급량!$A8)</f>
        <v>7</v>
      </c>
      <c r="O8" s="88" t="str">
        <f>IFERROR(VLOOKUP(기온및공급량[[#This Row],[날짜]],표2[],2,0), "")</f>
        <v/>
      </c>
    </row>
    <row r="9" spans="1:15">
      <c r="A9" s="68">
        <v>41282</v>
      </c>
      <c r="B9" s="69">
        <v>-0.4</v>
      </c>
      <c r="C9" s="69">
        <v>4.5</v>
      </c>
      <c r="D9" s="70">
        <v>0.61527777777777781</v>
      </c>
      <c r="E9" s="69">
        <v>-6.1</v>
      </c>
      <c r="F9" s="70">
        <v>0.30763888888888891</v>
      </c>
      <c r="G9" s="69">
        <v>10.6</v>
      </c>
      <c r="H9" s="69" t="str">
        <f>TEXT(일별기온공급량!$A9, "AAA")</f>
        <v>화</v>
      </c>
      <c r="I9" s="71">
        <v>246375950</v>
      </c>
      <c r="J9" s="71"/>
      <c r="K9" s="68" t="str">
        <f t="shared" si="0"/>
        <v>01-08</v>
      </c>
      <c r="L9" s="72">
        <f>YEAR(일별기온공급량!$A9)</f>
        <v>2013</v>
      </c>
      <c r="M9" s="69">
        <f>MONTH(일별기온공급량!$A9)</f>
        <v>1</v>
      </c>
      <c r="N9" s="69">
        <f>DAY(일별기온공급량!$A9)</f>
        <v>8</v>
      </c>
      <c r="O9" s="88" t="str">
        <f>IFERROR(VLOOKUP(기온및공급량[[#This Row],[날짜]],표2[],2,0), "")</f>
        <v/>
      </c>
    </row>
    <row r="10" spans="1:15">
      <c r="A10" s="68">
        <v>41283</v>
      </c>
      <c r="B10" s="69">
        <v>-3.2</v>
      </c>
      <c r="C10" s="69">
        <v>0.4</v>
      </c>
      <c r="D10" s="70">
        <v>0.6118055555555556</v>
      </c>
      <c r="E10" s="69">
        <v>-6.3</v>
      </c>
      <c r="F10" s="70">
        <v>0.99444444444444446</v>
      </c>
      <c r="G10" s="69">
        <v>6.7</v>
      </c>
      <c r="H10" s="69" t="str">
        <f>TEXT(일별기온공급량!$A10, "AAA")</f>
        <v>수</v>
      </c>
      <c r="I10" s="71">
        <v>255154786</v>
      </c>
      <c r="J10" s="71"/>
      <c r="K10" s="68" t="str">
        <f t="shared" si="0"/>
        <v>01-09</v>
      </c>
      <c r="L10" s="72">
        <f>YEAR(일별기온공급량!$A10)</f>
        <v>2013</v>
      </c>
      <c r="M10" s="69">
        <f>MONTH(일별기온공급량!$A10)</f>
        <v>1</v>
      </c>
      <c r="N10" s="69">
        <f>DAY(일별기온공급량!$A10)</f>
        <v>9</v>
      </c>
      <c r="O10" s="88" t="str">
        <f>IFERROR(VLOOKUP(기온및공급량[[#This Row],[날짜]],표2[],2,0), "")</f>
        <v/>
      </c>
    </row>
    <row r="11" spans="1:15">
      <c r="A11" s="68">
        <v>41284</v>
      </c>
      <c r="B11" s="69">
        <v>-4.2</v>
      </c>
      <c r="C11" s="69">
        <v>0.2</v>
      </c>
      <c r="D11" s="70">
        <v>0.61875000000000002</v>
      </c>
      <c r="E11" s="69">
        <v>-7.6</v>
      </c>
      <c r="F11" s="70">
        <v>0.13958333333333334</v>
      </c>
      <c r="G11" s="69">
        <v>7.8</v>
      </c>
      <c r="H11" s="69" t="str">
        <f>TEXT(일별기온공급량!$A11, "AAA")</f>
        <v>목</v>
      </c>
      <c r="I11" s="71">
        <v>259512428</v>
      </c>
      <c r="J11" s="71"/>
      <c r="K11" s="68" t="str">
        <f t="shared" si="0"/>
        <v>01-10</v>
      </c>
      <c r="L11" s="72">
        <f>YEAR(일별기온공급량!$A11)</f>
        <v>2013</v>
      </c>
      <c r="M11" s="69">
        <f>MONTH(일별기온공급량!$A11)</f>
        <v>1</v>
      </c>
      <c r="N11" s="69">
        <f>DAY(일별기온공급량!$A11)</f>
        <v>10</v>
      </c>
      <c r="O11" s="88" t="str">
        <f>IFERROR(VLOOKUP(기온및공급량[[#This Row],[날짜]],표2[],2,0), "")</f>
        <v/>
      </c>
    </row>
    <row r="12" spans="1:15">
      <c r="A12" s="68">
        <v>41285</v>
      </c>
      <c r="B12" s="69">
        <v>-2.4</v>
      </c>
      <c r="C12" s="69">
        <v>4.5</v>
      </c>
      <c r="D12" s="70">
        <v>0.64722222222222225</v>
      </c>
      <c r="E12" s="69">
        <v>-9.6999999999999993</v>
      </c>
      <c r="F12" s="70">
        <v>0.29444444444444445</v>
      </c>
      <c r="G12" s="69">
        <v>14.2</v>
      </c>
      <c r="H12" s="69" t="str">
        <f>TEXT(일별기온공급량!$A12, "AAA")</f>
        <v>금</v>
      </c>
      <c r="I12" s="71">
        <v>253905464</v>
      </c>
      <c r="J12" s="71"/>
      <c r="K12" s="68" t="str">
        <f t="shared" si="0"/>
        <v>01-11</v>
      </c>
      <c r="L12" s="72">
        <f>YEAR(일별기온공급량!$A12)</f>
        <v>2013</v>
      </c>
      <c r="M12" s="69">
        <f>MONTH(일별기온공급량!$A12)</f>
        <v>1</v>
      </c>
      <c r="N12" s="69">
        <f>DAY(일별기온공급량!$A12)</f>
        <v>11</v>
      </c>
      <c r="O12" s="88" t="str">
        <f>IFERROR(VLOOKUP(기온및공급량[[#This Row],[날짜]],표2[],2,0), "")</f>
        <v/>
      </c>
    </row>
    <row r="13" spans="1:15">
      <c r="A13" s="68">
        <v>41286</v>
      </c>
      <c r="B13" s="69">
        <v>2.2999999999999998</v>
      </c>
      <c r="C13" s="69">
        <v>9.1999999999999993</v>
      </c>
      <c r="D13" s="70">
        <v>0.61527777777777781</v>
      </c>
      <c r="E13" s="69">
        <v>-4.2</v>
      </c>
      <c r="F13" s="70">
        <v>0.32916666666666666</v>
      </c>
      <c r="G13" s="69">
        <v>13.4</v>
      </c>
      <c r="H13" s="69" t="str">
        <f>TEXT(일별기온공급량!$A13, "AAA")</f>
        <v>토</v>
      </c>
      <c r="I13" s="71">
        <v>225437315</v>
      </c>
      <c r="J13" s="71"/>
      <c r="K13" s="68" t="str">
        <f t="shared" si="0"/>
        <v>01-12</v>
      </c>
      <c r="L13" s="72">
        <f>YEAR(일별기온공급량!$A13)</f>
        <v>2013</v>
      </c>
      <c r="M13" s="69">
        <f>MONTH(일별기온공급량!$A13)</f>
        <v>1</v>
      </c>
      <c r="N13" s="69">
        <f>DAY(일별기온공급량!$A13)</f>
        <v>12</v>
      </c>
      <c r="O13" s="88" t="str">
        <f>IFERROR(VLOOKUP(기온및공급량[[#This Row],[날짜]],표2[],2,0), "")</f>
        <v/>
      </c>
    </row>
    <row r="14" spans="1:15">
      <c r="A14" s="68">
        <v>41287</v>
      </c>
      <c r="B14" s="69">
        <v>1</v>
      </c>
      <c r="C14" s="69">
        <v>3.3</v>
      </c>
      <c r="D14" s="70">
        <v>0.64375000000000004</v>
      </c>
      <c r="E14" s="69">
        <v>-2.5</v>
      </c>
      <c r="F14" s="70">
        <v>0.19791666666666666</v>
      </c>
      <c r="G14" s="69">
        <v>5.8</v>
      </c>
      <c r="H14" s="69" t="str">
        <f>TEXT(일별기온공급량!$A14, "AAA")</f>
        <v>일</v>
      </c>
      <c r="I14" s="71">
        <v>206680353</v>
      </c>
      <c r="J14" s="71"/>
      <c r="K14" s="68" t="str">
        <f t="shared" si="0"/>
        <v>01-13</v>
      </c>
      <c r="L14" s="72">
        <f>YEAR(일별기온공급량!$A14)</f>
        <v>2013</v>
      </c>
      <c r="M14" s="69">
        <f>MONTH(일별기온공급량!$A14)</f>
        <v>1</v>
      </c>
      <c r="N14" s="69">
        <f>DAY(일별기온공급량!$A14)</f>
        <v>13</v>
      </c>
      <c r="O14" s="88" t="str">
        <f>IFERROR(VLOOKUP(기온및공급량[[#This Row],[날짜]],표2[],2,0), "")</f>
        <v/>
      </c>
    </row>
    <row r="15" spans="1:15">
      <c r="A15" s="68">
        <v>41288</v>
      </c>
      <c r="B15" s="69">
        <v>2.5</v>
      </c>
      <c r="C15" s="69">
        <v>7.5</v>
      </c>
      <c r="D15" s="70">
        <v>0.56041666666666667</v>
      </c>
      <c r="E15" s="69">
        <v>-1.3</v>
      </c>
      <c r="F15" s="70">
        <v>0.21249999999999999</v>
      </c>
      <c r="G15" s="69">
        <v>8.8000000000000007</v>
      </c>
      <c r="H15" s="69" t="str">
        <f>TEXT(일별기온공급량!$A15, "AAA")</f>
        <v>월</v>
      </c>
      <c r="I15" s="71">
        <v>222099784</v>
      </c>
      <c r="J15" s="71"/>
      <c r="K15" s="68" t="str">
        <f t="shared" si="0"/>
        <v>01-14</v>
      </c>
      <c r="L15" s="72">
        <f>YEAR(일별기온공급량!$A15)</f>
        <v>2013</v>
      </c>
      <c r="M15" s="69">
        <f>MONTH(일별기온공급량!$A15)</f>
        <v>1</v>
      </c>
      <c r="N15" s="69">
        <f>DAY(일별기온공급량!$A15)</f>
        <v>14</v>
      </c>
      <c r="O15" s="88" t="str">
        <f>IFERROR(VLOOKUP(기온및공급량[[#This Row],[날짜]],표2[],2,0), "")</f>
        <v/>
      </c>
    </row>
    <row r="16" spans="1:15">
      <c r="A16" s="68">
        <v>41289</v>
      </c>
      <c r="B16" s="69">
        <v>0.9</v>
      </c>
      <c r="C16" s="69">
        <v>6.9</v>
      </c>
      <c r="D16" s="70">
        <v>0.65972222222222221</v>
      </c>
      <c r="E16" s="69">
        <v>-3.8</v>
      </c>
      <c r="F16" s="70">
        <v>0.26944444444444443</v>
      </c>
      <c r="G16" s="69">
        <v>10.7</v>
      </c>
      <c r="H16" s="69" t="str">
        <f>TEXT(일별기온공급량!$A16, "AAA")</f>
        <v>화</v>
      </c>
      <c r="I16" s="71">
        <v>227758605</v>
      </c>
      <c r="J16" s="71"/>
      <c r="K16" s="68" t="str">
        <f t="shared" si="0"/>
        <v>01-15</v>
      </c>
      <c r="L16" s="72">
        <f>YEAR(일별기온공급량!$A16)</f>
        <v>2013</v>
      </c>
      <c r="M16" s="69">
        <f>MONTH(일별기온공급량!$A16)</f>
        <v>1</v>
      </c>
      <c r="N16" s="69">
        <f>DAY(일별기온공급량!$A16)</f>
        <v>15</v>
      </c>
      <c r="O16" s="88" t="str">
        <f>IFERROR(VLOOKUP(기온및공급량[[#This Row],[날짜]],표2[],2,0), "")</f>
        <v/>
      </c>
    </row>
    <row r="17" spans="1:15">
      <c r="A17" s="68">
        <v>41290</v>
      </c>
      <c r="B17" s="69">
        <v>1.6</v>
      </c>
      <c r="C17" s="69">
        <v>7.2</v>
      </c>
      <c r="D17" s="70">
        <v>0.5444444444444444</v>
      </c>
      <c r="E17" s="69">
        <v>-2.1</v>
      </c>
      <c r="F17" s="70">
        <v>0.33124999999999999</v>
      </c>
      <c r="G17" s="69">
        <v>9.3000000000000007</v>
      </c>
      <c r="H17" s="69" t="str">
        <f>TEXT(일별기온공급량!$A17, "AAA")</f>
        <v>수</v>
      </c>
      <c r="I17" s="71">
        <v>227864965</v>
      </c>
      <c r="J17" s="71"/>
      <c r="K17" s="68" t="str">
        <f t="shared" si="0"/>
        <v>01-16</v>
      </c>
      <c r="L17" s="72">
        <f>YEAR(일별기온공급량!$A17)</f>
        <v>2013</v>
      </c>
      <c r="M17" s="69">
        <f>MONTH(일별기온공급량!$A17)</f>
        <v>1</v>
      </c>
      <c r="N17" s="69">
        <f>DAY(일별기온공급량!$A17)</f>
        <v>16</v>
      </c>
      <c r="O17" s="88" t="str">
        <f>IFERROR(VLOOKUP(기온및공급량[[#This Row],[날짜]],표2[],2,0), "")</f>
        <v/>
      </c>
    </row>
    <row r="18" spans="1:15">
      <c r="A18" s="68">
        <v>41291</v>
      </c>
      <c r="B18" s="69">
        <v>-0.8</v>
      </c>
      <c r="C18" s="69">
        <v>3.6</v>
      </c>
      <c r="D18" s="70">
        <v>0.58680555555555558</v>
      </c>
      <c r="E18" s="69">
        <v>-3.7</v>
      </c>
      <c r="F18" s="70">
        <v>0.98541666666666672</v>
      </c>
      <c r="G18" s="69">
        <v>7.3</v>
      </c>
      <c r="H18" s="69" t="str">
        <f>TEXT(일별기온공급량!$A18, "AAA")</f>
        <v>목</v>
      </c>
      <c r="I18" s="71">
        <v>237212710</v>
      </c>
      <c r="J18" s="71"/>
      <c r="K18" s="68" t="str">
        <f t="shared" si="0"/>
        <v>01-17</v>
      </c>
      <c r="L18" s="72">
        <f>YEAR(일별기온공급량!$A18)</f>
        <v>2013</v>
      </c>
      <c r="M18" s="69">
        <f>MONTH(일별기온공급량!$A18)</f>
        <v>1</v>
      </c>
      <c r="N18" s="69">
        <f>DAY(일별기온공급량!$A18)</f>
        <v>17</v>
      </c>
      <c r="O18" s="88" t="str">
        <f>IFERROR(VLOOKUP(기온및공급량[[#This Row],[날짜]],표2[],2,0), "")</f>
        <v/>
      </c>
    </row>
    <row r="19" spans="1:15">
      <c r="A19" s="68">
        <v>41292</v>
      </c>
      <c r="B19" s="69">
        <v>-0.6</v>
      </c>
      <c r="C19" s="69">
        <v>5</v>
      </c>
      <c r="D19" s="70">
        <v>0.61875000000000002</v>
      </c>
      <c r="E19" s="69">
        <v>-5.3</v>
      </c>
      <c r="F19" s="70">
        <v>0.32361111111111113</v>
      </c>
      <c r="G19" s="69">
        <v>10.3</v>
      </c>
      <c r="H19" s="69" t="str">
        <f>TEXT(일별기온공급량!$A19, "AAA")</f>
        <v>금</v>
      </c>
      <c r="I19" s="71">
        <v>237278212</v>
      </c>
      <c r="J19" s="71"/>
      <c r="K19" s="68" t="str">
        <f t="shared" si="0"/>
        <v>01-18</v>
      </c>
      <c r="L19" s="72">
        <f>YEAR(일별기온공급량!$A19)</f>
        <v>2013</v>
      </c>
      <c r="M19" s="69">
        <f>MONTH(일별기온공급량!$A19)</f>
        <v>1</v>
      </c>
      <c r="N19" s="69">
        <f>DAY(일별기온공급량!$A19)</f>
        <v>18</v>
      </c>
      <c r="O19" s="88" t="str">
        <f>IFERROR(VLOOKUP(기온및공급량[[#This Row],[날짜]],표2[],2,0), "")</f>
        <v/>
      </c>
    </row>
    <row r="20" spans="1:15">
      <c r="A20" s="68">
        <v>41293</v>
      </c>
      <c r="B20" s="69">
        <v>1.4</v>
      </c>
      <c r="C20" s="69">
        <v>7.2</v>
      </c>
      <c r="D20" s="70">
        <v>0.64652777777777781</v>
      </c>
      <c r="E20" s="69">
        <v>-3.3</v>
      </c>
      <c r="F20" s="70">
        <v>0.31319444444444444</v>
      </c>
      <c r="G20" s="69">
        <v>10.5</v>
      </c>
      <c r="H20" s="69" t="str">
        <f>TEXT(일별기온공급량!$A20, "AAA")</f>
        <v>토</v>
      </c>
      <c r="I20" s="71">
        <v>219040125</v>
      </c>
      <c r="J20" s="71"/>
      <c r="K20" s="68" t="str">
        <f t="shared" si="0"/>
        <v>01-19</v>
      </c>
      <c r="L20" s="72">
        <f>YEAR(일별기온공급량!$A20)</f>
        <v>2013</v>
      </c>
      <c r="M20" s="69">
        <f>MONTH(일별기온공급량!$A20)</f>
        <v>1</v>
      </c>
      <c r="N20" s="69">
        <f>DAY(일별기온공급량!$A20)</f>
        <v>19</v>
      </c>
      <c r="O20" s="88" t="str">
        <f>IFERROR(VLOOKUP(기온및공급량[[#This Row],[날짜]],표2[],2,0), "")</f>
        <v/>
      </c>
    </row>
    <row r="21" spans="1:15">
      <c r="A21" s="68">
        <v>41294</v>
      </c>
      <c r="B21" s="69">
        <v>2.7</v>
      </c>
      <c r="C21" s="69">
        <v>7.7</v>
      </c>
      <c r="D21" s="70">
        <v>0.68263888888888891</v>
      </c>
      <c r="E21" s="69">
        <v>-2.8</v>
      </c>
      <c r="F21" s="70">
        <v>0.22152777777777777</v>
      </c>
      <c r="G21" s="69">
        <v>10.5</v>
      </c>
      <c r="H21" s="69" t="str">
        <f>TEXT(일별기온공급량!$A21, "AAA")</f>
        <v>일</v>
      </c>
      <c r="I21" s="71">
        <v>197746984</v>
      </c>
      <c r="J21" s="71"/>
      <c r="K21" s="68" t="str">
        <f t="shared" si="0"/>
        <v>01-20</v>
      </c>
      <c r="L21" s="72">
        <f>YEAR(일별기온공급량!$A21)</f>
        <v>2013</v>
      </c>
      <c r="M21" s="69">
        <f>MONTH(일별기온공급량!$A21)</f>
        <v>1</v>
      </c>
      <c r="N21" s="69">
        <f>DAY(일별기온공급량!$A21)</f>
        <v>20</v>
      </c>
      <c r="O21" s="88" t="str">
        <f>IFERROR(VLOOKUP(기온및공급량[[#This Row],[날짜]],표2[],2,0), "")</f>
        <v/>
      </c>
    </row>
    <row r="22" spans="1:15">
      <c r="A22" s="68">
        <v>41295</v>
      </c>
      <c r="B22" s="69">
        <v>4.4000000000000004</v>
      </c>
      <c r="C22" s="69">
        <v>5.9</v>
      </c>
      <c r="D22" s="70">
        <v>0.76180555555555551</v>
      </c>
      <c r="E22" s="69">
        <v>2.8</v>
      </c>
      <c r="F22" s="70">
        <v>0.19652777777777777</v>
      </c>
      <c r="G22" s="69">
        <v>3.1</v>
      </c>
      <c r="H22" s="69" t="str">
        <f>TEXT(일별기온공급량!$A22, "AAA")</f>
        <v>월</v>
      </c>
      <c r="I22" s="71">
        <v>215377976</v>
      </c>
      <c r="J22" s="71"/>
      <c r="K22" s="68" t="str">
        <f t="shared" si="0"/>
        <v>01-21</v>
      </c>
      <c r="L22" s="72">
        <f>YEAR(일별기온공급량!$A22)</f>
        <v>2013</v>
      </c>
      <c r="M22" s="69">
        <f>MONTH(일별기온공급량!$A22)</f>
        <v>1</v>
      </c>
      <c r="N22" s="69">
        <f>DAY(일별기온공급량!$A22)</f>
        <v>21</v>
      </c>
      <c r="O22" s="88" t="str">
        <f>IFERROR(VLOOKUP(기온및공급량[[#This Row],[날짜]],표2[],2,0), "")</f>
        <v/>
      </c>
    </row>
    <row r="23" spans="1:15">
      <c r="A23" s="68">
        <v>41296</v>
      </c>
      <c r="B23" s="69">
        <v>5</v>
      </c>
      <c r="C23" s="69">
        <v>6.8</v>
      </c>
      <c r="D23" s="70">
        <v>0.62083333333333335</v>
      </c>
      <c r="E23" s="69">
        <v>3.5</v>
      </c>
      <c r="F23" s="70">
        <v>5.4166666666666669E-2</v>
      </c>
      <c r="G23" s="69">
        <v>3.3</v>
      </c>
      <c r="H23" s="69" t="str">
        <f>TEXT(일별기온공급량!$A23, "AAA")</f>
        <v>화</v>
      </c>
      <c r="I23" s="71">
        <v>211121521</v>
      </c>
      <c r="J23" s="71"/>
      <c r="K23" s="68" t="str">
        <f t="shared" si="0"/>
        <v>01-22</v>
      </c>
      <c r="L23" s="72">
        <f>YEAR(일별기온공급량!$A23)</f>
        <v>2013</v>
      </c>
      <c r="M23" s="69">
        <f>MONTH(일별기온공급량!$A23)</f>
        <v>1</v>
      </c>
      <c r="N23" s="69">
        <f>DAY(일별기온공급량!$A23)</f>
        <v>22</v>
      </c>
      <c r="O23" s="88" t="str">
        <f>IFERROR(VLOOKUP(기온및공급량[[#This Row],[날짜]],표2[],2,0), "")</f>
        <v/>
      </c>
    </row>
    <row r="24" spans="1:15">
      <c r="A24" s="68">
        <v>41297</v>
      </c>
      <c r="B24" s="69">
        <v>3.9</v>
      </c>
      <c r="C24" s="69">
        <v>5.3</v>
      </c>
      <c r="D24" s="70">
        <v>0.57222222222222219</v>
      </c>
      <c r="E24" s="69">
        <v>2.9</v>
      </c>
      <c r="F24" s="70">
        <v>0.99097222222222225</v>
      </c>
      <c r="G24" s="69">
        <v>2.4</v>
      </c>
      <c r="H24" s="69" t="str">
        <f>TEXT(일별기온공급량!$A24, "AAA")</f>
        <v>수</v>
      </c>
      <c r="I24" s="71">
        <v>209028926</v>
      </c>
      <c r="J24" s="71"/>
      <c r="K24" s="68" t="str">
        <f t="shared" si="0"/>
        <v>01-23</v>
      </c>
      <c r="L24" s="72">
        <f>YEAR(일별기온공급량!$A24)</f>
        <v>2013</v>
      </c>
      <c r="M24" s="69">
        <f>MONTH(일별기온공급량!$A24)</f>
        <v>1</v>
      </c>
      <c r="N24" s="69">
        <f>DAY(일별기온공급량!$A24)</f>
        <v>23</v>
      </c>
      <c r="O24" s="88" t="str">
        <f>IFERROR(VLOOKUP(기온및공급량[[#This Row],[날짜]],표2[],2,0), "")</f>
        <v/>
      </c>
    </row>
    <row r="25" spans="1:15">
      <c r="A25" s="68">
        <v>41298</v>
      </c>
      <c r="B25" s="69">
        <v>2.2000000000000002</v>
      </c>
      <c r="C25" s="69">
        <v>7.2</v>
      </c>
      <c r="D25" s="70">
        <v>0.60138888888888886</v>
      </c>
      <c r="E25" s="69">
        <v>-1</v>
      </c>
      <c r="F25" s="70">
        <v>0.99722222222222223</v>
      </c>
      <c r="G25" s="69">
        <v>8.1999999999999993</v>
      </c>
      <c r="H25" s="69" t="str">
        <f>TEXT(일별기온공급량!$A25, "AAA")</f>
        <v>목</v>
      </c>
      <c r="I25" s="71">
        <v>212615389</v>
      </c>
      <c r="J25" s="71"/>
      <c r="K25" s="68" t="str">
        <f t="shared" si="0"/>
        <v>01-24</v>
      </c>
      <c r="L25" s="72">
        <f>YEAR(일별기온공급량!$A25)</f>
        <v>2013</v>
      </c>
      <c r="M25" s="69">
        <f>MONTH(일별기온공급량!$A25)</f>
        <v>1</v>
      </c>
      <c r="N25" s="69">
        <f>DAY(일별기온공급량!$A25)</f>
        <v>24</v>
      </c>
      <c r="O25" s="88" t="str">
        <f>IFERROR(VLOOKUP(기온및공급량[[#This Row],[날짜]],표2[],2,0), "")</f>
        <v/>
      </c>
    </row>
    <row r="26" spans="1:15">
      <c r="A26" s="68">
        <v>41299</v>
      </c>
      <c r="B26" s="69">
        <v>-2.5</v>
      </c>
      <c r="C26" s="69">
        <v>1.4</v>
      </c>
      <c r="D26" s="70">
        <v>0.61041666666666672</v>
      </c>
      <c r="E26" s="69">
        <v>-4.5999999999999996</v>
      </c>
      <c r="F26" s="70">
        <v>0.9819444444444444</v>
      </c>
      <c r="G26" s="69">
        <v>6</v>
      </c>
      <c r="H26" s="69" t="str">
        <f>TEXT(일별기온공급량!$A26, "AAA")</f>
        <v>금</v>
      </c>
      <c r="I26" s="71">
        <v>234813878</v>
      </c>
      <c r="J26" s="71"/>
      <c r="K26" s="68" t="str">
        <f t="shared" si="0"/>
        <v>01-25</v>
      </c>
      <c r="L26" s="72">
        <f>YEAR(일별기온공급량!$A26)</f>
        <v>2013</v>
      </c>
      <c r="M26" s="69">
        <f>MONTH(일별기온공급량!$A26)</f>
        <v>1</v>
      </c>
      <c r="N26" s="69">
        <f>DAY(일별기온공급량!$A26)</f>
        <v>25</v>
      </c>
      <c r="O26" s="88" t="str">
        <f>IFERROR(VLOOKUP(기온및공급량[[#This Row],[날짜]],표2[],2,0), "")</f>
        <v/>
      </c>
    </row>
    <row r="27" spans="1:15">
      <c r="A27" s="68">
        <v>41300</v>
      </c>
      <c r="B27" s="69">
        <v>-3.6</v>
      </c>
      <c r="C27" s="69">
        <v>0.8</v>
      </c>
      <c r="D27" s="70">
        <v>0.63541666666666663</v>
      </c>
      <c r="E27" s="69">
        <v>-6.8</v>
      </c>
      <c r="F27" s="70">
        <v>0.30972222222222223</v>
      </c>
      <c r="G27" s="69">
        <v>7.6</v>
      </c>
      <c r="H27" s="69" t="str">
        <f>TEXT(일별기온공급량!$A27, "AAA")</f>
        <v>토</v>
      </c>
      <c r="I27" s="71">
        <v>229792428</v>
      </c>
      <c r="J27" s="71"/>
      <c r="K27" s="68" t="str">
        <f t="shared" si="0"/>
        <v>01-26</v>
      </c>
      <c r="L27" s="72">
        <f>YEAR(일별기온공급량!$A27)</f>
        <v>2013</v>
      </c>
      <c r="M27" s="69">
        <f>MONTH(일별기온공급량!$A27)</f>
        <v>1</v>
      </c>
      <c r="N27" s="69">
        <f>DAY(일별기온공급량!$A27)</f>
        <v>26</v>
      </c>
      <c r="O27" s="88" t="str">
        <f>IFERROR(VLOOKUP(기온및공급량[[#This Row],[날짜]],표2[],2,0), "")</f>
        <v/>
      </c>
    </row>
    <row r="28" spans="1:15">
      <c r="A28" s="68">
        <v>41301</v>
      </c>
      <c r="B28" s="69">
        <v>-3.4</v>
      </c>
      <c r="C28" s="69">
        <v>0.6</v>
      </c>
      <c r="D28" s="70">
        <v>0.62291666666666667</v>
      </c>
      <c r="E28" s="69">
        <v>-6.8</v>
      </c>
      <c r="F28" s="70">
        <v>0.31319444444444444</v>
      </c>
      <c r="G28" s="69">
        <v>7.4</v>
      </c>
      <c r="H28" s="69" t="str">
        <f>TEXT(일별기온공급량!$A28, "AAA")</f>
        <v>일</v>
      </c>
      <c r="I28" s="71">
        <v>218568450</v>
      </c>
      <c r="J28" s="71"/>
      <c r="K28" s="68" t="str">
        <f t="shared" si="0"/>
        <v>01-27</v>
      </c>
      <c r="L28" s="72">
        <f>YEAR(일별기온공급량!$A28)</f>
        <v>2013</v>
      </c>
      <c r="M28" s="69">
        <f>MONTH(일별기온공급량!$A28)</f>
        <v>1</v>
      </c>
      <c r="N28" s="69">
        <f>DAY(일별기온공급량!$A28)</f>
        <v>27</v>
      </c>
      <c r="O28" s="88" t="str">
        <f>IFERROR(VLOOKUP(기온및공급량[[#This Row],[날짜]],표2[],2,0), "")</f>
        <v/>
      </c>
    </row>
    <row r="29" spans="1:15">
      <c r="A29" s="68">
        <v>41302</v>
      </c>
      <c r="B29" s="69">
        <v>-0.1</v>
      </c>
      <c r="C29" s="69">
        <v>6.6</v>
      </c>
      <c r="D29" s="70">
        <v>0.65555555555555556</v>
      </c>
      <c r="E29" s="69">
        <v>-5.3</v>
      </c>
      <c r="F29" s="70">
        <v>0.28055555555555556</v>
      </c>
      <c r="G29" s="69">
        <v>11.9</v>
      </c>
      <c r="H29" s="69" t="str">
        <f>TEXT(일별기온공급량!$A29, "AAA")</f>
        <v>월</v>
      </c>
      <c r="I29" s="71">
        <v>233658713</v>
      </c>
      <c r="J29" s="71"/>
      <c r="K29" s="68" t="str">
        <f t="shared" si="0"/>
        <v>01-28</v>
      </c>
      <c r="L29" s="72">
        <f>YEAR(일별기온공급량!$A29)</f>
        <v>2013</v>
      </c>
      <c r="M29" s="69">
        <f>MONTH(일별기온공급량!$A29)</f>
        <v>1</v>
      </c>
      <c r="N29" s="69">
        <f>DAY(일별기온공급량!$A29)</f>
        <v>28</v>
      </c>
      <c r="O29" s="88" t="str">
        <f>IFERROR(VLOOKUP(기온및공급량[[#This Row],[날짜]],표2[],2,0), "")</f>
        <v/>
      </c>
    </row>
    <row r="30" spans="1:15">
      <c r="A30" s="68">
        <v>41303</v>
      </c>
      <c r="B30" s="69">
        <v>2.8</v>
      </c>
      <c r="C30" s="69">
        <v>9.5</v>
      </c>
      <c r="D30" s="70">
        <v>0.61597222222222225</v>
      </c>
      <c r="E30" s="69">
        <v>-2.7</v>
      </c>
      <c r="F30" s="70">
        <v>0.28194444444444444</v>
      </c>
      <c r="G30" s="69">
        <v>12.2</v>
      </c>
      <c r="H30" s="69" t="str">
        <f>TEXT(일별기온공급량!$A30, "AAA")</f>
        <v>화</v>
      </c>
      <c r="I30" s="71">
        <v>224900794</v>
      </c>
      <c r="J30" s="71"/>
      <c r="K30" s="68" t="str">
        <f t="shared" si="0"/>
        <v>01-29</v>
      </c>
      <c r="L30" s="72">
        <f>YEAR(일별기온공급량!$A30)</f>
        <v>2013</v>
      </c>
      <c r="M30" s="69">
        <f>MONTH(일별기온공급량!$A30)</f>
        <v>1</v>
      </c>
      <c r="N30" s="69">
        <f>DAY(일별기온공급량!$A30)</f>
        <v>29</v>
      </c>
      <c r="O30" s="88" t="str">
        <f>IFERROR(VLOOKUP(기온및공급량[[#This Row],[날짜]],표2[],2,0), "")</f>
        <v/>
      </c>
    </row>
    <row r="31" spans="1:15">
      <c r="A31" s="68">
        <v>41304</v>
      </c>
      <c r="B31" s="69">
        <v>5</v>
      </c>
      <c r="C31" s="69">
        <v>12.5</v>
      </c>
      <c r="D31" s="70">
        <v>0.6333333333333333</v>
      </c>
      <c r="E31" s="69">
        <v>-1.1000000000000001</v>
      </c>
      <c r="F31" s="70">
        <v>0.30763888888888891</v>
      </c>
      <c r="G31" s="69">
        <v>13.6</v>
      </c>
      <c r="H31" s="69" t="str">
        <f>TEXT(일별기온공급량!$A31, "AAA")</f>
        <v>수</v>
      </c>
      <c r="I31" s="71">
        <v>212102365</v>
      </c>
      <c r="J31" s="71"/>
      <c r="K31" s="68" t="str">
        <f t="shared" si="0"/>
        <v>01-30</v>
      </c>
      <c r="L31" s="72">
        <f>YEAR(일별기온공급량!$A31)</f>
        <v>2013</v>
      </c>
      <c r="M31" s="69">
        <f>MONTH(일별기온공급량!$A31)</f>
        <v>1</v>
      </c>
      <c r="N31" s="69">
        <f>DAY(일별기온공급량!$A31)</f>
        <v>30</v>
      </c>
      <c r="O31" s="88" t="str">
        <f>IFERROR(VLOOKUP(기온및공급량[[#This Row],[날짜]],표2[],2,0), "")</f>
        <v/>
      </c>
    </row>
    <row r="32" spans="1:15">
      <c r="A32" s="68">
        <v>41305</v>
      </c>
      <c r="B32" s="69">
        <v>6.9</v>
      </c>
      <c r="C32" s="69">
        <v>13.4</v>
      </c>
      <c r="D32" s="70">
        <v>0.63749999999999996</v>
      </c>
      <c r="E32" s="69">
        <v>0.6</v>
      </c>
      <c r="F32" s="70">
        <v>0.33263888888888887</v>
      </c>
      <c r="G32" s="69">
        <v>12.8</v>
      </c>
      <c r="H32" s="69" t="str">
        <f>TEXT(일별기온공급량!$A32, "AAA")</f>
        <v>목</v>
      </c>
      <c r="I32" s="71">
        <v>199682825</v>
      </c>
      <c r="J32" s="71"/>
      <c r="K32" s="68" t="str">
        <f t="shared" si="0"/>
        <v>01-31</v>
      </c>
      <c r="L32" s="72">
        <f>YEAR(일별기온공급량!$A32)</f>
        <v>2013</v>
      </c>
      <c r="M32" s="69">
        <f>MONTH(일별기온공급량!$A32)</f>
        <v>1</v>
      </c>
      <c r="N32" s="69">
        <f>DAY(일별기온공급량!$A32)</f>
        <v>31</v>
      </c>
      <c r="O32" s="88" t="str">
        <f>IFERROR(VLOOKUP(기온및공급량[[#This Row],[날짜]],표2[],2,0), "")</f>
        <v/>
      </c>
    </row>
    <row r="33" spans="1:15">
      <c r="A33" s="68">
        <v>41306</v>
      </c>
      <c r="B33" s="69">
        <v>9.9</v>
      </c>
      <c r="C33" s="69">
        <v>12.9</v>
      </c>
      <c r="D33" s="70">
        <v>0.82847222222222228</v>
      </c>
      <c r="E33" s="69">
        <v>6.4</v>
      </c>
      <c r="F33" s="70">
        <v>0.14722222222222223</v>
      </c>
      <c r="G33" s="69">
        <v>6.5</v>
      </c>
      <c r="H33" s="69" t="str">
        <f>TEXT(일별기온공급량!$A33, "AAA")</f>
        <v>금</v>
      </c>
      <c r="I33" s="71">
        <v>188926728</v>
      </c>
      <c r="J33" s="71"/>
      <c r="K33" s="68" t="str">
        <f t="shared" si="0"/>
        <v>02-01</v>
      </c>
      <c r="L33" s="72">
        <f>YEAR(일별기온공급량!$A33)</f>
        <v>2013</v>
      </c>
      <c r="M33" s="69">
        <f>MONTH(일별기온공급량!$A33)</f>
        <v>2</v>
      </c>
      <c r="N33" s="69">
        <f>DAY(일별기온공급량!$A33)</f>
        <v>1</v>
      </c>
      <c r="O33" s="88" t="str">
        <f>IFERROR(VLOOKUP(기온및공급량[[#This Row],[날짜]],표2[],2,0), "")</f>
        <v/>
      </c>
    </row>
    <row r="34" spans="1:15">
      <c r="A34" s="68">
        <v>41307</v>
      </c>
      <c r="B34" s="69">
        <v>6.2</v>
      </c>
      <c r="C34" s="69">
        <v>11.3</v>
      </c>
      <c r="D34" s="70">
        <v>6.9444444444444447E-4</v>
      </c>
      <c r="E34" s="69">
        <v>1</v>
      </c>
      <c r="F34" s="70">
        <v>0.99652777777777779</v>
      </c>
      <c r="G34" s="69">
        <v>10.3</v>
      </c>
      <c r="H34" s="69" t="str">
        <f>TEXT(일별기온공급량!$A34, "AAA")</f>
        <v>토</v>
      </c>
      <c r="I34" s="71">
        <v>175292965</v>
      </c>
      <c r="J34" s="71"/>
      <c r="K34" s="68" t="str">
        <f t="shared" si="0"/>
        <v>02-02</v>
      </c>
      <c r="L34" s="72">
        <f>YEAR(일별기온공급량!$A34)</f>
        <v>2013</v>
      </c>
      <c r="M34" s="69">
        <f>MONTH(일별기온공급량!$A34)</f>
        <v>2</v>
      </c>
      <c r="N34" s="69">
        <f>DAY(일별기온공급량!$A34)</f>
        <v>2</v>
      </c>
      <c r="O34" s="88" t="str">
        <f>IFERROR(VLOOKUP(기온및공급량[[#This Row],[날짜]],표2[],2,0), "")</f>
        <v/>
      </c>
    </row>
    <row r="35" spans="1:15">
      <c r="A35" s="68">
        <v>41308</v>
      </c>
      <c r="B35" s="69">
        <v>1.3</v>
      </c>
      <c r="C35" s="69">
        <v>3.7</v>
      </c>
      <c r="D35" s="70">
        <v>0.72361111111111109</v>
      </c>
      <c r="E35" s="69">
        <v>-2.2999999999999998</v>
      </c>
      <c r="F35" s="70">
        <v>0.31527777777777777</v>
      </c>
      <c r="G35" s="69">
        <v>6</v>
      </c>
      <c r="H35" s="69" t="str">
        <f>TEXT(일별기온공급량!$A35, "AAA")</f>
        <v>일</v>
      </c>
      <c r="I35" s="71">
        <v>178674761</v>
      </c>
      <c r="J35" s="71"/>
      <c r="K35" s="68" t="str">
        <f t="shared" si="0"/>
        <v>02-03</v>
      </c>
      <c r="L35" s="72">
        <f>YEAR(일별기온공급량!$A35)</f>
        <v>2013</v>
      </c>
      <c r="M35" s="69">
        <f>MONTH(일별기온공급량!$A35)</f>
        <v>2</v>
      </c>
      <c r="N35" s="69">
        <f>DAY(일별기온공급량!$A35)</f>
        <v>3</v>
      </c>
      <c r="O35" s="88" t="str">
        <f>IFERROR(VLOOKUP(기온및공급량[[#This Row],[날짜]],표2[],2,0), "")</f>
        <v/>
      </c>
    </row>
    <row r="36" spans="1:15">
      <c r="A36" s="68">
        <v>41309</v>
      </c>
      <c r="B36" s="69">
        <v>2.9</v>
      </c>
      <c r="C36" s="69">
        <v>7.8</v>
      </c>
      <c r="D36" s="70">
        <v>0.56111111111111112</v>
      </c>
      <c r="E36" s="69">
        <v>0.1</v>
      </c>
      <c r="F36" s="70">
        <v>0.10277777777777777</v>
      </c>
      <c r="G36" s="69">
        <v>7.7</v>
      </c>
      <c r="H36" s="69" t="str">
        <f>TEXT(일별기온공급량!$A36, "AAA")</f>
        <v>월</v>
      </c>
      <c r="I36" s="71">
        <v>201604218</v>
      </c>
      <c r="J36" s="71"/>
      <c r="K36" s="68" t="str">
        <f t="shared" si="0"/>
        <v>02-04</v>
      </c>
      <c r="L36" s="72">
        <f>YEAR(일별기온공급량!$A36)</f>
        <v>2013</v>
      </c>
      <c r="M36" s="69">
        <f>MONTH(일별기온공급량!$A36)</f>
        <v>2</v>
      </c>
      <c r="N36" s="69">
        <f>DAY(일별기온공급량!$A36)</f>
        <v>4</v>
      </c>
      <c r="O36" s="88" t="str">
        <f>IFERROR(VLOOKUP(기온및공급량[[#This Row],[날짜]],표2[],2,0), "")</f>
        <v/>
      </c>
    </row>
    <row r="37" spans="1:15">
      <c r="A37" s="68">
        <v>41310</v>
      </c>
      <c r="B37" s="69">
        <v>1.7</v>
      </c>
      <c r="C37" s="69">
        <v>4.5</v>
      </c>
      <c r="D37" s="70">
        <v>0.66319444444444442</v>
      </c>
      <c r="E37" s="69">
        <v>-1.3</v>
      </c>
      <c r="F37" s="70">
        <v>0.30138888888888887</v>
      </c>
      <c r="G37" s="69">
        <v>5.8</v>
      </c>
      <c r="H37" s="69" t="str">
        <f>TEXT(일별기온공급량!$A37, "AAA")</f>
        <v>화</v>
      </c>
      <c r="I37" s="71">
        <v>214900015</v>
      </c>
      <c r="J37" s="71"/>
      <c r="K37" s="68" t="str">
        <f t="shared" si="0"/>
        <v>02-05</v>
      </c>
      <c r="L37" s="72">
        <f>YEAR(일별기온공급량!$A37)</f>
        <v>2013</v>
      </c>
      <c r="M37" s="69">
        <f>MONTH(일별기온공급량!$A37)</f>
        <v>2</v>
      </c>
      <c r="N37" s="69">
        <f>DAY(일별기온공급량!$A37)</f>
        <v>5</v>
      </c>
      <c r="O37" s="88" t="str">
        <f>IFERROR(VLOOKUP(기온및공급량[[#This Row],[날짜]],표2[],2,0), "")</f>
        <v/>
      </c>
    </row>
    <row r="38" spans="1:15">
      <c r="A38" s="68">
        <v>41311</v>
      </c>
      <c r="B38" s="69">
        <v>3.1</v>
      </c>
      <c r="C38" s="69">
        <v>6.9</v>
      </c>
      <c r="D38" s="70">
        <v>0.51388888888888884</v>
      </c>
      <c r="E38" s="69">
        <v>0</v>
      </c>
      <c r="F38" s="70">
        <v>0.99305555555555558</v>
      </c>
      <c r="G38" s="69">
        <v>6.9</v>
      </c>
      <c r="H38" s="69" t="str">
        <f>TEXT(일별기온공급량!$A38, "AAA")</f>
        <v>수</v>
      </c>
      <c r="I38" s="71">
        <v>212408204</v>
      </c>
      <c r="J38" s="71"/>
      <c r="K38" s="68" t="str">
        <f t="shared" si="0"/>
        <v>02-06</v>
      </c>
      <c r="L38" s="72">
        <f>YEAR(일별기온공급량!$A38)</f>
        <v>2013</v>
      </c>
      <c r="M38" s="69">
        <f>MONTH(일별기온공급량!$A38)</f>
        <v>2</v>
      </c>
      <c r="N38" s="69">
        <f>DAY(일별기온공급량!$A38)</f>
        <v>6</v>
      </c>
      <c r="O38" s="88" t="str">
        <f>IFERROR(VLOOKUP(기온및공급량[[#This Row],[날짜]],표2[],2,0), "")</f>
        <v/>
      </c>
    </row>
    <row r="39" spans="1:15">
      <c r="A39" s="68">
        <v>41312</v>
      </c>
      <c r="B39" s="69">
        <v>-4.2</v>
      </c>
      <c r="C39" s="69">
        <v>0.8</v>
      </c>
      <c r="D39" s="70">
        <v>0.22500000000000001</v>
      </c>
      <c r="E39" s="69">
        <v>-9.6999999999999993</v>
      </c>
      <c r="F39" s="70">
        <v>0.99097222222222225</v>
      </c>
      <c r="G39" s="69">
        <v>10.5</v>
      </c>
      <c r="H39" s="69" t="str">
        <f>TEXT(일별기온공급량!$A39, "AAA")</f>
        <v>목</v>
      </c>
      <c r="I39" s="71">
        <v>242971270</v>
      </c>
      <c r="J39" s="71"/>
      <c r="K39" s="68" t="str">
        <f t="shared" si="0"/>
        <v>02-07</v>
      </c>
      <c r="L39" s="72">
        <f>YEAR(일별기온공급량!$A39)</f>
        <v>2013</v>
      </c>
      <c r="M39" s="69">
        <f>MONTH(일별기온공급량!$A39)</f>
        <v>2</v>
      </c>
      <c r="N39" s="69">
        <f>DAY(일별기온공급량!$A39)</f>
        <v>7</v>
      </c>
      <c r="O39" s="88" t="str">
        <f>IFERROR(VLOOKUP(기온및공급량[[#This Row],[날짜]],표2[],2,0), "")</f>
        <v/>
      </c>
    </row>
    <row r="40" spans="1:15">
      <c r="A40" s="68">
        <v>41313</v>
      </c>
      <c r="B40" s="69">
        <v>-6.5</v>
      </c>
      <c r="C40" s="69">
        <v>-0.5</v>
      </c>
      <c r="D40" s="70">
        <v>0.67013888888888884</v>
      </c>
      <c r="E40" s="69">
        <v>-12.5</v>
      </c>
      <c r="F40" s="70">
        <v>0.32708333333333334</v>
      </c>
      <c r="G40" s="69">
        <v>12</v>
      </c>
      <c r="H40" s="69" t="str">
        <f>TEXT(일별기온공급량!$A40, "AAA")</f>
        <v>금</v>
      </c>
      <c r="I40" s="71">
        <v>259762272</v>
      </c>
      <c r="J40" s="71"/>
      <c r="K40" s="68" t="str">
        <f t="shared" si="0"/>
        <v>02-08</v>
      </c>
      <c r="L40" s="72">
        <f>YEAR(일별기온공급량!$A40)</f>
        <v>2013</v>
      </c>
      <c r="M40" s="69">
        <f>MONTH(일별기온공급량!$A40)</f>
        <v>2</v>
      </c>
      <c r="N40" s="69">
        <f>DAY(일별기온공급량!$A40)</f>
        <v>8</v>
      </c>
      <c r="O40" s="88" t="str">
        <f>IFERROR(VLOOKUP(기온및공급량[[#This Row],[날짜]],표2[],2,0), "")</f>
        <v/>
      </c>
    </row>
    <row r="41" spans="1:15">
      <c r="A41" s="68">
        <v>41314</v>
      </c>
      <c r="B41" s="69">
        <v>-2.8</v>
      </c>
      <c r="C41" s="69">
        <v>2</v>
      </c>
      <c r="D41" s="70">
        <v>0.6791666666666667</v>
      </c>
      <c r="E41" s="69">
        <v>-6.5</v>
      </c>
      <c r="F41" s="70">
        <v>0.31111111111111112</v>
      </c>
      <c r="G41" s="69">
        <v>8.5</v>
      </c>
      <c r="H41" s="69" t="str">
        <f>TEXT(일별기온공급량!$A41, "AAA")</f>
        <v>토</v>
      </c>
      <c r="I41" s="71">
        <v>225051136</v>
      </c>
      <c r="J41" s="71"/>
      <c r="K41" s="68" t="str">
        <f t="shared" si="0"/>
        <v>02-09</v>
      </c>
      <c r="L41" s="72">
        <f>YEAR(일별기온공급량!$A41)</f>
        <v>2013</v>
      </c>
      <c r="M41" s="69">
        <f>MONTH(일별기온공급량!$A41)</f>
        <v>2</v>
      </c>
      <c r="N41" s="69">
        <f>DAY(일별기온공급량!$A41)</f>
        <v>9</v>
      </c>
      <c r="O41" s="88" t="str">
        <f>IFERROR(VLOOKUP(기온및공급량[[#This Row],[날짜]],표2[],2,0), "")</f>
        <v>설날 전날</v>
      </c>
    </row>
    <row r="42" spans="1:15">
      <c r="A42" s="68">
        <v>41315</v>
      </c>
      <c r="B42" s="69">
        <v>0.2</v>
      </c>
      <c r="C42" s="69">
        <v>6.4</v>
      </c>
      <c r="D42" s="70">
        <v>0.5854166666666667</v>
      </c>
      <c r="E42" s="69">
        <v>-4.4000000000000004</v>
      </c>
      <c r="F42" s="70">
        <v>0.28611111111111109</v>
      </c>
      <c r="G42" s="69">
        <v>10.8</v>
      </c>
      <c r="H42" s="69" t="str">
        <f>TEXT(일별기온공급량!$A42, "AAA")</f>
        <v>일</v>
      </c>
      <c r="I42" s="71">
        <v>181684957</v>
      </c>
      <c r="J42" s="71"/>
      <c r="K42" s="68" t="str">
        <f t="shared" si="0"/>
        <v>02-10</v>
      </c>
      <c r="L42" s="72">
        <f>YEAR(일별기온공급량!$A42)</f>
        <v>2013</v>
      </c>
      <c r="M42" s="69">
        <f>MONTH(일별기온공급량!$A42)</f>
        <v>2</v>
      </c>
      <c r="N42" s="69">
        <f>DAY(일별기온공급량!$A42)</f>
        <v>10</v>
      </c>
      <c r="O42" s="88" t="str">
        <f>IFERROR(VLOOKUP(기온및공급량[[#This Row],[날짜]],표2[],2,0), "")</f>
        <v>설날</v>
      </c>
    </row>
    <row r="43" spans="1:15">
      <c r="A43" s="68">
        <v>41316</v>
      </c>
      <c r="B43" s="69">
        <v>-0.1</v>
      </c>
      <c r="C43" s="69">
        <v>5.2</v>
      </c>
      <c r="D43" s="70">
        <v>0.67361111111111116</v>
      </c>
      <c r="E43" s="69">
        <v>-4.3</v>
      </c>
      <c r="F43" s="70">
        <v>0.3125</v>
      </c>
      <c r="G43" s="69">
        <v>9.5</v>
      </c>
      <c r="H43" s="69" t="str">
        <f>TEXT(일별기온공급량!$A43, "AAA")</f>
        <v>월</v>
      </c>
      <c r="I43" s="71">
        <v>189837767</v>
      </c>
      <c r="J43" s="71"/>
      <c r="K43" s="68" t="str">
        <f t="shared" si="0"/>
        <v>02-11</v>
      </c>
      <c r="L43" s="72">
        <f>YEAR(일별기온공급량!$A43)</f>
        <v>2013</v>
      </c>
      <c r="M43" s="69">
        <f>MONTH(일별기온공급량!$A43)</f>
        <v>2</v>
      </c>
      <c r="N43" s="69">
        <f>DAY(일별기온공급량!$A43)</f>
        <v>11</v>
      </c>
      <c r="O43" s="88" t="str">
        <f>IFERROR(VLOOKUP(기온및공급량[[#This Row],[날짜]],표2[],2,0), "")</f>
        <v>설날 다음날</v>
      </c>
    </row>
    <row r="44" spans="1:15">
      <c r="A44" s="68">
        <v>41317</v>
      </c>
      <c r="B44" s="69">
        <v>-0.5</v>
      </c>
      <c r="C44" s="69">
        <v>1.8</v>
      </c>
      <c r="D44" s="70">
        <v>0.6791666666666667</v>
      </c>
      <c r="E44" s="69">
        <v>-1.7</v>
      </c>
      <c r="F44" s="70">
        <v>0.2902777777777778</v>
      </c>
      <c r="G44" s="69">
        <v>3.5</v>
      </c>
      <c r="H44" s="69" t="str">
        <f>TEXT(일별기온공급량!$A44, "AAA")</f>
        <v>화</v>
      </c>
      <c r="I44" s="71">
        <v>209499941</v>
      </c>
      <c r="J44" s="71"/>
      <c r="K44" s="68" t="str">
        <f t="shared" si="0"/>
        <v>02-12</v>
      </c>
      <c r="L44" s="72">
        <f>YEAR(일별기온공급량!$A44)</f>
        <v>2013</v>
      </c>
      <c r="M44" s="69">
        <f>MONTH(일별기온공급량!$A44)</f>
        <v>2</v>
      </c>
      <c r="N44" s="69">
        <f>DAY(일별기온공급량!$A44)</f>
        <v>12</v>
      </c>
      <c r="O44" s="88" t="str">
        <f>IFERROR(VLOOKUP(기온및공급량[[#This Row],[날짜]],표2[],2,0), "")</f>
        <v/>
      </c>
    </row>
    <row r="45" spans="1:15">
      <c r="A45" s="68">
        <v>41318</v>
      </c>
      <c r="B45" s="69">
        <v>1.2</v>
      </c>
      <c r="C45" s="69">
        <v>6.8</v>
      </c>
      <c r="D45" s="70">
        <v>0.65</v>
      </c>
      <c r="E45" s="69">
        <v>-3.4</v>
      </c>
      <c r="F45" s="70">
        <v>0.26041666666666669</v>
      </c>
      <c r="G45" s="69">
        <v>10.199999999999999</v>
      </c>
      <c r="H45" s="69" t="str">
        <f>TEXT(일별기온공급량!$A45, "AAA")</f>
        <v>수</v>
      </c>
      <c r="I45" s="71">
        <v>220478446</v>
      </c>
      <c r="J45" s="71"/>
      <c r="K45" s="68" t="str">
        <f t="shared" si="0"/>
        <v>02-13</v>
      </c>
      <c r="L45" s="72">
        <f>YEAR(일별기온공급량!$A45)</f>
        <v>2013</v>
      </c>
      <c r="M45" s="69">
        <f>MONTH(일별기온공급량!$A45)</f>
        <v>2</v>
      </c>
      <c r="N45" s="69">
        <f>DAY(일별기온공급량!$A45)</f>
        <v>13</v>
      </c>
      <c r="O45" s="88" t="str">
        <f>IFERROR(VLOOKUP(기온및공급량[[#This Row],[날짜]],표2[],2,0), "")</f>
        <v/>
      </c>
    </row>
    <row r="46" spans="1:15">
      <c r="A46" s="68">
        <v>41319</v>
      </c>
      <c r="B46" s="69">
        <v>4.4000000000000004</v>
      </c>
      <c r="C46" s="69">
        <v>9.4</v>
      </c>
      <c r="D46" s="70">
        <v>0.64722222222222225</v>
      </c>
      <c r="E46" s="69">
        <v>-0.9</v>
      </c>
      <c r="F46" s="70">
        <v>0.3125</v>
      </c>
      <c r="G46" s="69">
        <v>10.3</v>
      </c>
      <c r="H46" s="69" t="str">
        <f>TEXT(일별기온공급량!$A46, "AAA")</f>
        <v>목</v>
      </c>
      <c r="I46" s="71">
        <v>215232214</v>
      </c>
      <c r="J46" s="71"/>
      <c r="K46" s="68" t="str">
        <f t="shared" si="0"/>
        <v>02-14</v>
      </c>
      <c r="L46" s="72">
        <f>YEAR(일별기온공급량!$A46)</f>
        <v>2013</v>
      </c>
      <c r="M46" s="69">
        <f>MONTH(일별기온공급량!$A46)</f>
        <v>2</v>
      </c>
      <c r="N46" s="69">
        <f>DAY(일별기온공급량!$A46)</f>
        <v>14</v>
      </c>
      <c r="O46" s="88" t="str">
        <f>IFERROR(VLOOKUP(기온및공급량[[#This Row],[날짜]],표2[],2,0), "")</f>
        <v/>
      </c>
    </row>
    <row r="47" spans="1:15">
      <c r="A47" s="68">
        <v>41320</v>
      </c>
      <c r="B47" s="69">
        <v>3.7</v>
      </c>
      <c r="C47" s="69">
        <v>8.3000000000000007</v>
      </c>
      <c r="D47" s="70">
        <v>0.6118055555555556</v>
      </c>
      <c r="E47" s="69">
        <v>-1.8</v>
      </c>
      <c r="F47" s="70">
        <v>0.99236111111111114</v>
      </c>
      <c r="G47" s="69">
        <v>10.1</v>
      </c>
      <c r="H47" s="69" t="str">
        <f>TEXT(일별기온공급량!$A47, "AAA")</f>
        <v>금</v>
      </c>
      <c r="I47" s="71">
        <v>209965852</v>
      </c>
      <c r="J47" s="71"/>
      <c r="K47" s="68" t="str">
        <f t="shared" si="0"/>
        <v>02-15</v>
      </c>
      <c r="L47" s="72">
        <f>YEAR(일별기온공급량!$A47)</f>
        <v>2013</v>
      </c>
      <c r="M47" s="69">
        <f>MONTH(일별기온공급량!$A47)</f>
        <v>2</v>
      </c>
      <c r="N47" s="69">
        <f>DAY(일별기온공급량!$A47)</f>
        <v>15</v>
      </c>
      <c r="O47" s="88" t="str">
        <f>IFERROR(VLOOKUP(기온및공급량[[#This Row],[날짜]],표2[],2,0), "")</f>
        <v/>
      </c>
    </row>
    <row r="48" spans="1:15">
      <c r="A48" s="68">
        <v>41321</v>
      </c>
      <c r="B48" s="69">
        <v>0.5</v>
      </c>
      <c r="C48" s="69">
        <v>6.3</v>
      </c>
      <c r="D48" s="70">
        <v>0.69374999999999998</v>
      </c>
      <c r="E48" s="69">
        <v>-4.2</v>
      </c>
      <c r="F48" s="70">
        <v>0.30277777777777776</v>
      </c>
      <c r="G48" s="69">
        <v>10.5</v>
      </c>
      <c r="H48" s="69" t="str">
        <f>TEXT(일별기온공급량!$A48, "AAA")</f>
        <v>토</v>
      </c>
      <c r="I48" s="71">
        <v>208537837</v>
      </c>
      <c r="J48" s="71"/>
      <c r="K48" s="68" t="str">
        <f t="shared" si="0"/>
        <v>02-16</v>
      </c>
      <c r="L48" s="72">
        <f>YEAR(일별기온공급량!$A48)</f>
        <v>2013</v>
      </c>
      <c r="M48" s="69">
        <f>MONTH(일별기온공급량!$A48)</f>
        <v>2</v>
      </c>
      <c r="N48" s="69">
        <f>DAY(일별기온공급량!$A48)</f>
        <v>16</v>
      </c>
      <c r="O48" s="88" t="str">
        <f>IFERROR(VLOOKUP(기온및공급량[[#This Row],[날짜]],표2[],2,0), "")</f>
        <v/>
      </c>
    </row>
    <row r="49" spans="1:15">
      <c r="A49" s="68">
        <v>41322</v>
      </c>
      <c r="B49" s="69">
        <v>2.2999999999999998</v>
      </c>
      <c r="C49" s="69">
        <v>6.1</v>
      </c>
      <c r="D49" s="70">
        <v>0.6479166666666667</v>
      </c>
      <c r="E49" s="69">
        <v>-1.6</v>
      </c>
      <c r="F49" s="70">
        <v>0.24305555555555555</v>
      </c>
      <c r="G49" s="69">
        <v>7.7</v>
      </c>
      <c r="H49" s="69" t="str">
        <f>TEXT(일별기온공급량!$A49, "AAA")</f>
        <v>일</v>
      </c>
      <c r="I49" s="71">
        <v>191934943</v>
      </c>
      <c r="J49" s="71"/>
      <c r="K49" s="68" t="str">
        <f t="shared" si="0"/>
        <v>02-17</v>
      </c>
      <c r="L49" s="72">
        <f>YEAR(일별기온공급량!$A49)</f>
        <v>2013</v>
      </c>
      <c r="M49" s="69">
        <f>MONTH(일별기온공급량!$A49)</f>
        <v>2</v>
      </c>
      <c r="N49" s="69">
        <f>DAY(일별기온공급량!$A49)</f>
        <v>17</v>
      </c>
      <c r="O49" s="88" t="str">
        <f>IFERROR(VLOOKUP(기온및공급량[[#This Row],[날짜]],표2[],2,0), "")</f>
        <v/>
      </c>
    </row>
    <row r="50" spans="1:15">
      <c r="A50" s="68">
        <v>41323</v>
      </c>
      <c r="B50" s="69">
        <v>4.5</v>
      </c>
      <c r="C50" s="69">
        <v>8.3000000000000007</v>
      </c>
      <c r="D50" s="70">
        <v>0.62986111111111109</v>
      </c>
      <c r="E50" s="69">
        <v>2.4</v>
      </c>
      <c r="F50" s="70">
        <v>0.23194444444444445</v>
      </c>
      <c r="G50" s="69">
        <v>5.9</v>
      </c>
      <c r="H50" s="69" t="str">
        <f>TEXT(일별기온공급량!$A50, "AAA")</f>
        <v>월</v>
      </c>
      <c r="I50" s="71">
        <v>203732303</v>
      </c>
      <c r="J50" s="71"/>
      <c r="K50" s="68" t="str">
        <f t="shared" si="0"/>
        <v>02-18</v>
      </c>
      <c r="L50" s="72">
        <f>YEAR(일별기온공급량!$A50)</f>
        <v>2013</v>
      </c>
      <c r="M50" s="69">
        <f>MONTH(일별기온공급량!$A50)</f>
        <v>2</v>
      </c>
      <c r="N50" s="69">
        <f>DAY(일별기온공급량!$A50)</f>
        <v>18</v>
      </c>
      <c r="O50" s="88" t="str">
        <f>IFERROR(VLOOKUP(기온및공급량[[#This Row],[날짜]],표2[],2,0), "")</f>
        <v/>
      </c>
    </row>
    <row r="51" spans="1:15">
      <c r="A51" s="68">
        <v>41324</v>
      </c>
      <c r="B51" s="69">
        <v>1.8</v>
      </c>
      <c r="C51" s="69">
        <v>6.6</v>
      </c>
      <c r="D51" s="70">
        <v>0.64722222222222225</v>
      </c>
      <c r="E51" s="69">
        <v>-1.8</v>
      </c>
      <c r="F51" s="73">
        <v>1</v>
      </c>
      <c r="G51" s="69">
        <v>8.4</v>
      </c>
      <c r="H51" s="69" t="str">
        <f>TEXT(일별기온공급량!$A51, "AAA")</f>
        <v>화</v>
      </c>
      <c r="I51" s="71">
        <v>214419565</v>
      </c>
      <c r="J51" s="71"/>
      <c r="K51" s="68" t="str">
        <f t="shared" si="0"/>
        <v>02-19</v>
      </c>
      <c r="L51" s="72">
        <f>YEAR(일별기온공급량!$A51)</f>
        <v>2013</v>
      </c>
      <c r="M51" s="69">
        <f>MONTH(일별기온공급량!$A51)</f>
        <v>2</v>
      </c>
      <c r="N51" s="69">
        <f>DAY(일별기온공급량!$A51)</f>
        <v>19</v>
      </c>
      <c r="O51" s="88" t="str">
        <f>IFERROR(VLOOKUP(기온및공급량[[#This Row],[날짜]],표2[],2,0), "")</f>
        <v/>
      </c>
    </row>
    <row r="52" spans="1:15">
      <c r="A52" s="68">
        <v>41325</v>
      </c>
      <c r="B52" s="69">
        <v>0</v>
      </c>
      <c r="C52" s="69">
        <v>5.2</v>
      </c>
      <c r="D52" s="70">
        <v>0.67013888888888884</v>
      </c>
      <c r="E52" s="69">
        <v>-4.4000000000000004</v>
      </c>
      <c r="F52" s="70">
        <v>0.2986111111111111</v>
      </c>
      <c r="G52" s="69">
        <v>9.6</v>
      </c>
      <c r="H52" s="69" t="str">
        <f>TEXT(일별기온공급량!$A52, "AAA")</f>
        <v>수</v>
      </c>
      <c r="I52" s="71">
        <v>222771194</v>
      </c>
      <c r="J52" s="71"/>
      <c r="K52" s="68" t="str">
        <f t="shared" si="0"/>
        <v>02-20</v>
      </c>
      <c r="L52" s="72">
        <f>YEAR(일별기온공급량!$A52)</f>
        <v>2013</v>
      </c>
      <c r="M52" s="69">
        <f>MONTH(일별기온공급량!$A52)</f>
        <v>2</v>
      </c>
      <c r="N52" s="69">
        <f>DAY(일별기온공급량!$A52)</f>
        <v>20</v>
      </c>
      <c r="O52" s="88" t="str">
        <f>IFERROR(VLOOKUP(기온및공급량[[#This Row],[날짜]],표2[],2,0), "")</f>
        <v/>
      </c>
    </row>
    <row r="53" spans="1:15">
      <c r="A53" s="68">
        <v>41326</v>
      </c>
      <c r="B53" s="69">
        <v>2.2000000000000002</v>
      </c>
      <c r="C53" s="69">
        <v>7</v>
      </c>
      <c r="D53" s="70">
        <v>0.63611111111111107</v>
      </c>
      <c r="E53" s="69">
        <v>-1.7</v>
      </c>
      <c r="F53" s="70">
        <v>0.31319444444444444</v>
      </c>
      <c r="G53" s="69">
        <v>8.6999999999999993</v>
      </c>
      <c r="H53" s="69" t="str">
        <f>TEXT(일별기온공급량!$A53, "AAA")</f>
        <v>목</v>
      </c>
      <c r="I53" s="71">
        <v>214592147</v>
      </c>
      <c r="J53" s="71"/>
      <c r="K53" s="68" t="str">
        <f t="shared" si="0"/>
        <v>02-21</v>
      </c>
      <c r="L53" s="72">
        <f>YEAR(일별기온공급량!$A53)</f>
        <v>2013</v>
      </c>
      <c r="M53" s="69">
        <f>MONTH(일별기온공급량!$A53)</f>
        <v>2</v>
      </c>
      <c r="N53" s="69">
        <f>DAY(일별기온공급량!$A53)</f>
        <v>21</v>
      </c>
      <c r="O53" s="88" t="str">
        <f>IFERROR(VLOOKUP(기온및공급량[[#This Row],[날짜]],표2[],2,0), "")</f>
        <v/>
      </c>
    </row>
    <row r="54" spans="1:15">
      <c r="A54" s="68">
        <v>41327</v>
      </c>
      <c r="B54" s="69">
        <v>3.2</v>
      </c>
      <c r="C54" s="69">
        <v>7.8</v>
      </c>
      <c r="D54" s="70">
        <v>0.48680555555555555</v>
      </c>
      <c r="E54" s="69">
        <v>-1.6</v>
      </c>
      <c r="F54" s="70">
        <v>0.27777777777777779</v>
      </c>
      <c r="G54" s="69">
        <v>9.4</v>
      </c>
      <c r="H54" s="69" t="str">
        <f>TEXT(일별기온공급량!$A54, "AAA")</f>
        <v>금</v>
      </c>
      <c r="I54" s="71">
        <v>212502750</v>
      </c>
      <c r="J54" s="71"/>
      <c r="K54" s="68" t="str">
        <f t="shared" si="0"/>
        <v>02-22</v>
      </c>
      <c r="L54" s="72">
        <f>YEAR(일별기온공급량!$A54)</f>
        <v>2013</v>
      </c>
      <c r="M54" s="69">
        <f>MONTH(일별기온공급량!$A54)</f>
        <v>2</v>
      </c>
      <c r="N54" s="69">
        <f>DAY(일별기온공급량!$A54)</f>
        <v>22</v>
      </c>
      <c r="O54" s="88" t="str">
        <f>IFERROR(VLOOKUP(기온및공급량[[#This Row],[날짜]],표2[],2,0), "")</f>
        <v/>
      </c>
    </row>
    <row r="55" spans="1:15">
      <c r="A55" s="68">
        <v>41328</v>
      </c>
      <c r="B55" s="69">
        <v>1.8</v>
      </c>
      <c r="C55" s="69">
        <v>6.3</v>
      </c>
      <c r="D55" s="70">
        <v>0.6</v>
      </c>
      <c r="E55" s="69">
        <v>-2.4</v>
      </c>
      <c r="F55" s="70">
        <v>0.29305555555555557</v>
      </c>
      <c r="G55" s="69">
        <v>8.6999999999999993</v>
      </c>
      <c r="H55" s="69" t="str">
        <f>TEXT(일별기온공급량!$A55, "AAA")</f>
        <v>토</v>
      </c>
      <c r="I55" s="71">
        <v>204629820</v>
      </c>
      <c r="J55" s="71"/>
      <c r="K55" s="68" t="str">
        <f t="shared" si="0"/>
        <v>02-23</v>
      </c>
      <c r="L55" s="72">
        <f>YEAR(일별기온공급량!$A55)</f>
        <v>2013</v>
      </c>
      <c r="M55" s="69">
        <f>MONTH(일별기온공급량!$A55)</f>
        <v>2</v>
      </c>
      <c r="N55" s="69">
        <f>DAY(일별기온공급량!$A55)</f>
        <v>23</v>
      </c>
      <c r="O55" s="88" t="str">
        <f>IFERROR(VLOOKUP(기온및공급량[[#This Row],[날짜]],표2[],2,0), "")</f>
        <v/>
      </c>
    </row>
    <row r="56" spans="1:15">
      <c r="A56" s="68">
        <v>41329</v>
      </c>
      <c r="B56" s="69">
        <v>4.4000000000000004</v>
      </c>
      <c r="C56" s="69">
        <v>10.199999999999999</v>
      </c>
      <c r="D56" s="70">
        <v>0.6069444444444444</v>
      </c>
      <c r="E56" s="69">
        <v>-0.1</v>
      </c>
      <c r="F56" s="70">
        <v>0.15208333333333332</v>
      </c>
      <c r="G56" s="69">
        <v>10.3</v>
      </c>
      <c r="H56" s="69" t="str">
        <f>TEXT(일별기온공급량!$A56, "AAA")</f>
        <v>일</v>
      </c>
      <c r="I56" s="71">
        <v>178527340</v>
      </c>
      <c r="J56" s="71"/>
      <c r="K56" s="68" t="str">
        <f t="shared" si="0"/>
        <v>02-24</v>
      </c>
      <c r="L56" s="72">
        <f>YEAR(일별기온공급량!$A56)</f>
        <v>2013</v>
      </c>
      <c r="M56" s="69">
        <f>MONTH(일별기온공급량!$A56)</f>
        <v>2</v>
      </c>
      <c r="N56" s="69">
        <f>DAY(일별기온공급량!$A56)</f>
        <v>24</v>
      </c>
      <c r="O56" s="88" t="str">
        <f>IFERROR(VLOOKUP(기온및공급량[[#This Row],[날짜]],표2[],2,0), "")</f>
        <v/>
      </c>
    </row>
    <row r="57" spans="1:15">
      <c r="A57" s="68">
        <v>41330</v>
      </c>
      <c r="B57" s="69">
        <v>5.5</v>
      </c>
      <c r="C57" s="69">
        <v>12</v>
      </c>
      <c r="D57" s="70">
        <v>0.66319444444444442</v>
      </c>
      <c r="E57" s="69">
        <v>-0.5</v>
      </c>
      <c r="F57" s="70">
        <v>0.3125</v>
      </c>
      <c r="G57" s="69">
        <v>12.5</v>
      </c>
      <c r="H57" s="69" t="str">
        <f>TEXT(일별기온공급량!$A57, "AAA")</f>
        <v>월</v>
      </c>
      <c r="I57" s="71">
        <v>192637819</v>
      </c>
      <c r="J57" s="71"/>
      <c r="K57" s="68" t="str">
        <f t="shared" si="0"/>
        <v>02-25</v>
      </c>
      <c r="L57" s="72">
        <f>YEAR(일별기온공급량!$A57)</f>
        <v>2013</v>
      </c>
      <c r="M57" s="69">
        <f>MONTH(일별기온공급량!$A57)</f>
        <v>2</v>
      </c>
      <c r="N57" s="69">
        <f>DAY(일별기온공급량!$A57)</f>
        <v>25</v>
      </c>
      <c r="O57" s="88" t="str">
        <f>IFERROR(VLOOKUP(기온및공급량[[#This Row],[날짜]],표2[],2,0), "")</f>
        <v/>
      </c>
    </row>
    <row r="58" spans="1:15">
      <c r="A58" s="68">
        <v>41331</v>
      </c>
      <c r="B58" s="69">
        <v>5.8</v>
      </c>
      <c r="C58" s="69">
        <v>11.3</v>
      </c>
      <c r="D58" s="70">
        <v>0.65277777777777779</v>
      </c>
      <c r="E58" s="69">
        <v>1.2</v>
      </c>
      <c r="F58" s="70">
        <v>0.23055555555555557</v>
      </c>
      <c r="G58" s="69">
        <v>10.1</v>
      </c>
      <c r="H58" s="69" t="str">
        <f>TEXT(일별기온공급량!$A58, "AAA")</f>
        <v>화</v>
      </c>
      <c r="I58" s="71">
        <v>194927495</v>
      </c>
      <c r="J58" s="71"/>
      <c r="K58" s="68" t="str">
        <f t="shared" si="0"/>
        <v>02-26</v>
      </c>
      <c r="L58" s="72">
        <f>YEAR(일별기온공급량!$A58)</f>
        <v>2013</v>
      </c>
      <c r="M58" s="69">
        <f>MONTH(일별기온공급량!$A58)</f>
        <v>2</v>
      </c>
      <c r="N58" s="69">
        <f>DAY(일별기온공급량!$A58)</f>
        <v>26</v>
      </c>
      <c r="O58" s="88" t="str">
        <f>IFERROR(VLOOKUP(기온및공급량[[#This Row],[날짜]],표2[],2,0), "")</f>
        <v/>
      </c>
    </row>
    <row r="59" spans="1:15">
      <c r="A59" s="68">
        <v>41332</v>
      </c>
      <c r="B59" s="69">
        <v>9.1999999999999993</v>
      </c>
      <c r="C59" s="69">
        <v>15.3</v>
      </c>
      <c r="D59" s="70">
        <v>0.62152777777777779</v>
      </c>
      <c r="E59" s="69">
        <v>3.2</v>
      </c>
      <c r="F59" s="70">
        <v>0.14097222222222222</v>
      </c>
      <c r="G59" s="69">
        <v>12.1</v>
      </c>
      <c r="H59" s="69" t="str">
        <f>TEXT(일별기온공급량!$A59, "AAA")</f>
        <v>수</v>
      </c>
      <c r="I59" s="71">
        <v>181999835</v>
      </c>
      <c r="J59" s="71"/>
      <c r="K59" s="68" t="str">
        <f t="shared" si="0"/>
        <v>02-27</v>
      </c>
      <c r="L59" s="72">
        <f>YEAR(일별기온공급량!$A59)</f>
        <v>2013</v>
      </c>
      <c r="M59" s="69">
        <f>MONTH(일별기온공급량!$A59)</f>
        <v>2</v>
      </c>
      <c r="N59" s="69">
        <f>DAY(일별기온공급량!$A59)</f>
        <v>27</v>
      </c>
      <c r="O59" s="88" t="str">
        <f>IFERROR(VLOOKUP(기온및공급량[[#This Row],[날짜]],표2[],2,0), "")</f>
        <v/>
      </c>
    </row>
    <row r="60" spans="1:15">
      <c r="A60" s="68">
        <v>41333</v>
      </c>
      <c r="B60" s="69">
        <v>10.7</v>
      </c>
      <c r="C60" s="69">
        <v>19.399999999999999</v>
      </c>
      <c r="D60" s="70">
        <v>0.68611111111111112</v>
      </c>
      <c r="E60" s="69">
        <v>1.6</v>
      </c>
      <c r="F60" s="70">
        <v>0.30416666666666664</v>
      </c>
      <c r="G60" s="69">
        <v>17.8</v>
      </c>
      <c r="H60" s="69" t="str">
        <f>TEXT(일별기온공급량!$A60, "AAA")</f>
        <v>목</v>
      </c>
      <c r="I60" s="71">
        <v>169207142</v>
      </c>
      <c r="J60" s="71"/>
      <c r="K60" s="68" t="str">
        <f t="shared" si="0"/>
        <v>02-28</v>
      </c>
      <c r="L60" s="72">
        <f>YEAR(일별기온공급량!$A60)</f>
        <v>2013</v>
      </c>
      <c r="M60" s="69">
        <f>MONTH(일별기온공급량!$A60)</f>
        <v>2</v>
      </c>
      <c r="N60" s="69">
        <f>DAY(일별기온공급량!$A60)</f>
        <v>28</v>
      </c>
      <c r="O60" s="88" t="str">
        <f>IFERROR(VLOOKUP(기온및공급량[[#This Row],[날짜]],표2[],2,0), "")</f>
        <v/>
      </c>
    </row>
    <row r="61" spans="1:15">
      <c r="A61" s="68">
        <v>41334</v>
      </c>
      <c r="B61" s="69">
        <v>7.2</v>
      </c>
      <c r="C61" s="69">
        <v>12.9</v>
      </c>
      <c r="D61" s="70">
        <v>6.3194444444444442E-2</v>
      </c>
      <c r="E61" s="69">
        <v>-0.4</v>
      </c>
      <c r="F61" s="70">
        <v>0.9916666666666667</v>
      </c>
      <c r="G61" s="69">
        <v>13.3</v>
      </c>
      <c r="H61" s="69" t="str">
        <f>TEXT(일별기온공급량!$A61, "AAA")</f>
        <v>금</v>
      </c>
      <c r="I61" s="71">
        <v>166917488</v>
      </c>
      <c r="J61" s="71"/>
      <c r="K61" s="68" t="str">
        <f t="shared" si="0"/>
        <v>03-01</v>
      </c>
      <c r="L61" s="72">
        <f>YEAR(일별기온공급량!$A61)</f>
        <v>2013</v>
      </c>
      <c r="M61" s="69">
        <f>MONTH(일별기온공급량!$A61)</f>
        <v>3</v>
      </c>
      <c r="N61" s="69">
        <f>DAY(일별기온공급량!$A61)</f>
        <v>1</v>
      </c>
      <c r="O61" s="88" t="str">
        <f>IFERROR(VLOOKUP(기온및공급량[[#This Row],[날짜]],표2[],2,0), "")</f>
        <v>삼일절</v>
      </c>
    </row>
    <row r="62" spans="1:15">
      <c r="A62" s="68">
        <v>41335</v>
      </c>
      <c r="B62" s="69">
        <v>2.1</v>
      </c>
      <c r="C62" s="69">
        <v>7.8</v>
      </c>
      <c r="D62" s="70">
        <v>0.6430555555555556</v>
      </c>
      <c r="E62" s="69">
        <v>-2.2999999999999998</v>
      </c>
      <c r="F62" s="70">
        <v>0.27708333333333335</v>
      </c>
      <c r="G62" s="69">
        <v>10.1</v>
      </c>
      <c r="H62" s="69" t="str">
        <f>TEXT(일별기온공급량!$A62, "AAA")</f>
        <v>토</v>
      </c>
      <c r="I62" s="71">
        <v>177228604</v>
      </c>
      <c r="J62" s="71"/>
      <c r="K62" s="68" t="str">
        <f t="shared" si="0"/>
        <v>03-02</v>
      </c>
      <c r="L62" s="72">
        <f>YEAR(일별기온공급량!$A62)</f>
        <v>2013</v>
      </c>
      <c r="M62" s="69">
        <f>MONTH(일별기온공급량!$A62)</f>
        <v>3</v>
      </c>
      <c r="N62" s="69">
        <f>DAY(일별기온공급량!$A62)</f>
        <v>2</v>
      </c>
      <c r="O62" s="88" t="str">
        <f>IFERROR(VLOOKUP(기온및공급량[[#This Row],[날짜]],표2[],2,0), "")</f>
        <v/>
      </c>
    </row>
    <row r="63" spans="1:15">
      <c r="A63" s="68">
        <v>41336</v>
      </c>
      <c r="B63" s="69">
        <v>3.5</v>
      </c>
      <c r="C63" s="69">
        <v>9.5</v>
      </c>
      <c r="D63" s="70">
        <v>0.63194444444444442</v>
      </c>
      <c r="E63" s="69">
        <v>-2.1</v>
      </c>
      <c r="F63" s="70">
        <v>0.28888888888888886</v>
      </c>
      <c r="G63" s="69">
        <v>11.6</v>
      </c>
      <c r="H63" s="69" t="str">
        <f>TEXT(일별기온공급량!$A63, "AAA")</f>
        <v>일</v>
      </c>
      <c r="I63" s="71">
        <v>162555454</v>
      </c>
      <c r="J63" s="71"/>
      <c r="K63" s="68" t="str">
        <f t="shared" si="0"/>
        <v>03-03</v>
      </c>
      <c r="L63" s="72">
        <f>YEAR(일별기온공급량!$A63)</f>
        <v>2013</v>
      </c>
      <c r="M63" s="69">
        <f>MONTH(일별기온공급량!$A63)</f>
        <v>3</v>
      </c>
      <c r="N63" s="69">
        <f>DAY(일별기온공급량!$A63)</f>
        <v>3</v>
      </c>
      <c r="O63" s="88" t="str">
        <f>IFERROR(VLOOKUP(기온및공급량[[#This Row],[날짜]],표2[],2,0), "")</f>
        <v/>
      </c>
    </row>
    <row r="64" spans="1:15">
      <c r="A64" s="68">
        <v>41337</v>
      </c>
      <c r="B64" s="69">
        <v>5.9</v>
      </c>
      <c r="C64" s="69">
        <v>12.6</v>
      </c>
      <c r="D64" s="70">
        <v>0.68194444444444446</v>
      </c>
      <c r="E64" s="69">
        <v>-0.9</v>
      </c>
      <c r="F64" s="70">
        <v>0.29444444444444445</v>
      </c>
      <c r="G64" s="69">
        <v>13.5</v>
      </c>
      <c r="H64" s="69" t="str">
        <f>TEXT(일별기온공급량!$A64, "AAA")</f>
        <v>월</v>
      </c>
      <c r="I64" s="71">
        <v>184295732</v>
      </c>
      <c r="J64" s="71"/>
      <c r="K64" s="68" t="str">
        <f t="shared" si="0"/>
        <v>03-04</v>
      </c>
      <c r="L64" s="72">
        <f>YEAR(일별기온공급량!$A64)</f>
        <v>2013</v>
      </c>
      <c r="M64" s="69">
        <f>MONTH(일별기온공급량!$A64)</f>
        <v>3</v>
      </c>
      <c r="N64" s="69">
        <f>DAY(일별기온공급량!$A64)</f>
        <v>4</v>
      </c>
      <c r="O64" s="88" t="str">
        <f>IFERROR(VLOOKUP(기온및공급량[[#This Row],[날짜]],표2[],2,0), "")</f>
        <v/>
      </c>
    </row>
    <row r="65" spans="1:15">
      <c r="A65" s="68">
        <v>41338</v>
      </c>
      <c r="B65" s="69">
        <v>8.5</v>
      </c>
      <c r="C65" s="69">
        <v>15.7</v>
      </c>
      <c r="D65" s="70">
        <v>0.66180555555555554</v>
      </c>
      <c r="E65" s="69">
        <v>0.9</v>
      </c>
      <c r="F65" s="70">
        <v>0.27847222222222223</v>
      </c>
      <c r="G65" s="69">
        <v>14.8</v>
      </c>
      <c r="H65" s="69" t="str">
        <f>TEXT(일별기온공급량!$A65, "AAA")</f>
        <v>화</v>
      </c>
      <c r="I65" s="71">
        <v>180082545</v>
      </c>
      <c r="J65" s="71"/>
      <c r="K65" s="68" t="str">
        <f t="shared" si="0"/>
        <v>03-05</v>
      </c>
      <c r="L65" s="72">
        <f>YEAR(일별기온공급량!$A65)</f>
        <v>2013</v>
      </c>
      <c r="M65" s="69">
        <f>MONTH(일별기온공급량!$A65)</f>
        <v>3</v>
      </c>
      <c r="N65" s="69">
        <f>DAY(일별기온공급량!$A65)</f>
        <v>5</v>
      </c>
      <c r="O65" s="88" t="str">
        <f>IFERROR(VLOOKUP(기온및공급량[[#This Row],[날짜]],표2[],2,0), "")</f>
        <v/>
      </c>
    </row>
    <row r="66" spans="1:15">
      <c r="A66" s="68">
        <v>41339</v>
      </c>
      <c r="B66" s="69">
        <v>9.9</v>
      </c>
      <c r="C66" s="69">
        <v>19</v>
      </c>
      <c r="D66" s="70">
        <v>0.65833333333333333</v>
      </c>
      <c r="E66" s="69">
        <v>1.2</v>
      </c>
      <c r="F66" s="70">
        <v>0.27916666666666667</v>
      </c>
      <c r="G66" s="69">
        <v>17.8</v>
      </c>
      <c r="H66" s="69" t="str">
        <f>TEXT(일별기온공급량!$A66, "AAA")</f>
        <v>수</v>
      </c>
      <c r="I66" s="71">
        <v>172352341</v>
      </c>
      <c r="J66" s="71"/>
      <c r="K66" s="68" t="str">
        <f t="shared" ref="K66:K129" si="1">TEXT(A66, "MM-DD")</f>
        <v>03-06</v>
      </c>
      <c r="L66" s="72">
        <f>YEAR(일별기온공급량!$A66)</f>
        <v>2013</v>
      </c>
      <c r="M66" s="69">
        <f>MONTH(일별기온공급량!$A66)</f>
        <v>3</v>
      </c>
      <c r="N66" s="69">
        <f>DAY(일별기온공급량!$A66)</f>
        <v>6</v>
      </c>
      <c r="O66" s="88" t="str">
        <f>IFERROR(VLOOKUP(기온및공급량[[#This Row],[날짜]],표2[],2,0), "")</f>
        <v/>
      </c>
    </row>
    <row r="67" spans="1:15">
      <c r="A67" s="68">
        <v>41340</v>
      </c>
      <c r="B67" s="69">
        <v>12.9</v>
      </c>
      <c r="C67" s="69">
        <v>17.8</v>
      </c>
      <c r="D67" s="70">
        <v>0.64722222222222225</v>
      </c>
      <c r="E67" s="69">
        <v>7.4</v>
      </c>
      <c r="F67" s="70">
        <v>0.1701388888888889</v>
      </c>
      <c r="G67" s="69">
        <v>10.4</v>
      </c>
      <c r="H67" s="69" t="str">
        <f>TEXT(일별기온공급량!$A67, "AAA")</f>
        <v>목</v>
      </c>
      <c r="I67" s="71">
        <v>161137221</v>
      </c>
      <c r="J67" s="71"/>
      <c r="K67" s="68" t="str">
        <f t="shared" si="1"/>
        <v>03-07</v>
      </c>
      <c r="L67" s="72">
        <f>YEAR(일별기온공급량!$A67)</f>
        <v>2013</v>
      </c>
      <c r="M67" s="69">
        <f>MONTH(일별기온공급량!$A67)</f>
        <v>3</v>
      </c>
      <c r="N67" s="69">
        <f>DAY(일별기온공급량!$A67)</f>
        <v>7</v>
      </c>
      <c r="O67" s="88" t="str">
        <f>IFERROR(VLOOKUP(기온및공급량[[#This Row],[날짜]],표2[],2,0), "")</f>
        <v/>
      </c>
    </row>
    <row r="68" spans="1:15">
      <c r="A68" s="68">
        <v>41341</v>
      </c>
      <c r="B68" s="69">
        <v>13.7</v>
      </c>
      <c r="C68" s="69">
        <v>22.2</v>
      </c>
      <c r="D68" s="70">
        <v>0.65486111111111112</v>
      </c>
      <c r="E68" s="69">
        <v>5</v>
      </c>
      <c r="F68" s="70">
        <v>0.25138888888888888</v>
      </c>
      <c r="G68" s="69">
        <v>17.2</v>
      </c>
      <c r="H68" s="69" t="str">
        <f>TEXT(일별기온공급량!$A68, "AAA")</f>
        <v>금</v>
      </c>
      <c r="I68" s="71">
        <v>151387624</v>
      </c>
      <c r="J68" s="71"/>
      <c r="K68" s="68" t="str">
        <f t="shared" si="1"/>
        <v>03-08</v>
      </c>
      <c r="L68" s="72">
        <f>YEAR(일별기온공급량!$A68)</f>
        <v>2013</v>
      </c>
      <c r="M68" s="69">
        <f>MONTH(일별기온공급량!$A68)</f>
        <v>3</v>
      </c>
      <c r="N68" s="69">
        <f>DAY(일별기온공급량!$A68)</f>
        <v>8</v>
      </c>
      <c r="O68" s="88" t="str">
        <f>IFERROR(VLOOKUP(기온및공급량[[#This Row],[날짜]],표2[],2,0), "")</f>
        <v/>
      </c>
    </row>
    <row r="69" spans="1:15">
      <c r="A69" s="68">
        <v>41342</v>
      </c>
      <c r="B69" s="69">
        <v>17.100000000000001</v>
      </c>
      <c r="C69" s="69">
        <v>26.9</v>
      </c>
      <c r="D69" s="70">
        <v>0.65694444444444444</v>
      </c>
      <c r="E69" s="69">
        <v>6.4</v>
      </c>
      <c r="F69" s="70">
        <v>0.31041666666666667</v>
      </c>
      <c r="G69" s="69">
        <v>20.5</v>
      </c>
      <c r="H69" s="69" t="str">
        <f>TEXT(일별기온공급량!$A69, "AAA")</f>
        <v>토</v>
      </c>
      <c r="I69" s="71">
        <v>130539553</v>
      </c>
      <c r="J69" s="71"/>
      <c r="K69" s="68" t="str">
        <f t="shared" si="1"/>
        <v>03-09</v>
      </c>
      <c r="L69" s="72">
        <f>YEAR(일별기온공급량!$A69)</f>
        <v>2013</v>
      </c>
      <c r="M69" s="69">
        <f>MONTH(일별기온공급량!$A69)</f>
        <v>3</v>
      </c>
      <c r="N69" s="69">
        <f>DAY(일별기온공급량!$A69)</f>
        <v>9</v>
      </c>
      <c r="O69" s="88" t="str">
        <f>IFERROR(VLOOKUP(기온및공급량[[#This Row],[날짜]],표2[],2,0), "")</f>
        <v/>
      </c>
    </row>
    <row r="70" spans="1:15">
      <c r="A70" s="68">
        <v>41343</v>
      </c>
      <c r="B70" s="69">
        <v>10.9</v>
      </c>
      <c r="C70" s="69">
        <v>20.9</v>
      </c>
      <c r="D70" s="70">
        <v>6.9444444444444447E-4</v>
      </c>
      <c r="E70" s="69">
        <v>4.7</v>
      </c>
      <c r="F70" s="70">
        <v>0.99652777777777779</v>
      </c>
      <c r="G70" s="69">
        <v>16.2</v>
      </c>
      <c r="H70" s="69" t="str">
        <f>TEXT(일별기온공급량!$A70, "AAA")</f>
        <v>일</v>
      </c>
      <c r="I70" s="71">
        <v>115717885</v>
      </c>
      <c r="J70" s="71"/>
      <c r="K70" s="68" t="str">
        <f t="shared" si="1"/>
        <v>03-10</v>
      </c>
      <c r="L70" s="72">
        <f>YEAR(일별기온공급량!$A70)</f>
        <v>2013</v>
      </c>
      <c r="M70" s="69">
        <f>MONTH(일별기온공급량!$A70)</f>
        <v>3</v>
      </c>
      <c r="N70" s="69">
        <f>DAY(일별기온공급량!$A70)</f>
        <v>10</v>
      </c>
      <c r="O70" s="88" t="str">
        <f>IFERROR(VLOOKUP(기온및공급량[[#This Row],[날짜]],표2[],2,0), "")</f>
        <v/>
      </c>
    </row>
    <row r="71" spans="1:15">
      <c r="A71" s="68">
        <v>41344</v>
      </c>
      <c r="B71" s="69">
        <v>7.6</v>
      </c>
      <c r="C71" s="69">
        <v>15</v>
      </c>
      <c r="D71" s="70">
        <v>0.69166666666666665</v>
      </c>
      <c r="E71" s="69">
        <v>0</v>
      </c>
      <c r="F71" s="70">
        <v>0.28055555555555556</v>
      </c>
      <c r="G71" s="69">
        <v>15</v>
      </c>
      <c r="H71" s="69" t="str">
        <f>TEXT(일별기온공급량!$A71, "AAA")</f>
        <v>월</v>
      </c>
      <c r="I71" s="71">
        <v>147003192</v>
      </c>
      <c r="J71" s="71"/>
      <c r="K71" s="68" t="str">
        <f t="shared" si="1"/>
        <v>03-11</v>
      </c>
      <c r="L71" s="72">
        <f>YEAR(일별기온공급량!$A71)</f>
        <v>2013</v>
      </c>
      <c r="M71" s="69">
        <f>MONTH(일별기온공급량!$A71)</f>
        <v>3</v>
      </c>
      <c r="N71" s="69">
        <f>DAY(일별기온공급량!$A71)</f>
        <v>11</v>
      </c>
      <c r="O71" s="88" t="str">
        <f>IFERROR(VLOOKUP(기온및공급량[[#This Row],[날짜]],표2[],2,0), "")</f>
        <v/>
      </c>
    </row>
    <row r="72" spans="1:15">
      <c r="A72" s="68">
        <v>41345</v>
      </c>
      <c r="B72" s="69">
        <v>12.1</v>
      </c>
      <c r="C72" s="69">
        <v>19.600000000000001</v>
      </c>
      <c r="D72" s="70">
        <v>0.64722222222222225</v>
      </c>
      <c r="E72" s="69">
        <v>2.8</v>
      </c>
      <c r="F72" s="70">
        <v>0.29305555555555557</v>
      </c>
      <c r="G72" s="69">
        <v>16.8</v>
      </c>
      <c r="H72" s="69" t="str">
        <f>TEXT(일별기온공급량!$A72, "AAA")</f>
        <v>화</v>
      </c>
      <c r="I72" s="71">
        <v>148076811</v>
      </c>
      <c r="J72" s="71"/>
      <c r="K72" s="68" t="str">
        <f t="shared" si="1"/>
        <v>03-12</v>
      </c>
      <c r="L72" s="72">
        <f>YEAR(일별기온공급량!$A72)</f>
        <v>2013</v>
      </c>
      <c r="M72" s="69">
        <f>MONTH(일별기온공급량!$A72)</f>
        <v>3</v>
      </c>
      <c r="N72" s="69">
        <f>DAY(일별기온공급량!$A72)</f>
        <v>12</v>
      </c>
      <c r="O72" s="88" t="str">
        <f>IFERROR(VLOOKUP(기온및공급량[[#This Row],[날짜]],표2[],2,0), "")</f>
        <v/>
      </c>
    </row>
    <row r="73" spans="1:15">
      <c r="A73" s="68">
        <v>41346</v>
      </c>
      <c r="B73" s="69">
        <v>10.1</v>
      </c>
      <c r="C73" s="69">
        <v>16</v>
      </c>
      <c r="D73" s="70">
        <v>0.17083333333333334</v>
      </c>
      <c r="E73" s="69">
        <v>3.6</v>
      </c>
      <c r="F73" s="70">
        <v>0.99375000000000002</v>
      </c>
      <c r="G73" s="69">
        <v>12.4</v>
      </c>
      <c r="H73" s="69" t="str">
        <f>TEXT(일별기온공급량!$A73, "AAA")</f>
        <v>수</v>
      </c>
      <c r="I73" s="71">
        <v>151856093</v>
      </c>
      <c r="J73" s="71"/>
      <c r="K73" s="68" t="str">
        <f t="shared" si="1"/>
        <v>03-13</v>
      </c>
      <c r="L73" s="72">
        <f>YEAR(일별기온공급량!$A73)</f>
        <v>2013</v>
      </c>
      <c r="M73" s="69">
        <f>MONTH(일별기온공급량!$A73)</f>
        <v>3</v>
      </c>
      <c r="N73" s="69">
        <f>DAY(일별기온공급량!$A73)</f>
        <v>13</v>
      </c>
      <c r="O73" s="88" t="str">
        <f>IFERROR(VLOOKUP(기온및공급량[[#This Row],[날짜]],표2[],2,0), "")</f>
        <v/>
      </c>
    </row>
    <row r="74" spans="1:15">
      <c r="A74" s="68">
        <v>41347</v>
      </c>
      <c r="B74" s="69">
        <v>6.2</v>
      </c>
      <c r="C74" s="69">
        <v>10.6</v>
      </c>
      <c r="D74" s="70">
        <v>0.65347222222222223</v>
      </c>
      <c r="E74" s="69">
        <v>3.7</v>
      </c>
      <c r="F74" s="70">
        <v>2.0833333333333333E-3</v>
      </c>
      <c r="G74" s="69">
        <v>6.9</v>
      </c>
      <c r="H74" s="69" t="str">
        <f>TEXT(일별기온공급량!$A74, "AAA")</f>
        <v>목</v>
      </c>
      <c r="I74" s="71">
        <v>164768608</v>
      </c>
      <c r="J74" s="71"/>
      <c r="K74" s="68" t="str">
        <f t="shared" si="1"/>
        <v>03-14</v>
      </c>
      <c r="L74" s="72">
        <f>YEAR(일별기온공급량!$A74)</f>
        <v>2013</v>
      </c>
      <c r="M74" s="69">
        <f>MONTH(일별기온공급량!$A74)</f>
        <v>3</v>
      </c>
      <c r="N74" s="69">
        <f>DAY(일별기온공급량!$A74)</f>
        <v>14</v>
      </c>
      <c r="O74" s="88" t="str">
        <f>IFERROR(VLOOKUP(기온및공급량[[#This Row],[날짜]],표2[],2,0), "")</f>
        <v/>
      </c>
    </row>
    <row r="75" spans="1:15">
      <c r="A75" s="68">
        <v>41348</v>
      </c>
      <c r="B75" s="69">
        <v>9</v>
      </c>
      <c r="C75" s="69">
        <v>16.399999999999999</v>
      </c>
      <c r="D75" s="70">
        <v>0.69305555555555554</v>
      </c>
      <c r="E75" s="69">
        <v>2.1</v>
      </c>
      <c r="F75" s="70">
        <v>0.27430555555555558</v>
      </c>
      <c r="G75" s="69">
        <v>14.3</v>
      </c>
      <c r="H75" s="69" t="str">
        <f>TEXT(일별기온공급량!$A75, "AAA")</f>
        <v>금</v>
      </c>
      <c r="I75" s="71">
        <v>160159119</v>
      </c>
      <c r="J75" s="71"/>
      <c r="K75" s="68" t="str">
        <f t="shared" si="1"/>
        <v>03-15</v>
      </c>
      <c r="L75" s="72">
        <f>YEAR(일별기온공급량!$A75)</f>
        <v>2013</v>
      </c>
      <c r="M75" s="69">
        <f>MONTH(일별기온공급량!$A75)</f>
        <v>3</v>
      </c>
      <c r="N75" s="69">
        <f>DAY(일별기온공급량!$A75)</f>
        <v>15</v>
      </c>
      <c r="O75" s="88" t="str">
        <f>IFERROR(VLOOKUP(기온및공급량[[#This Row],[날짜]],표2[],2,0), "")</f>
        <v/>
      </c>
    </row>
    <row r="76" spans="1:15">
      <c r="A76" s="68">
        <v>41349</v>
      </c>
      <c r="B76" s="69">
        <v>11.5</v>
      </c>
      <c r="C76" s="69">
        <v>19.100000000000001</v>
      </c>
      <c r="D76" s="70">
        <v>0.66388888888888886</v>
      </c>
      <c r="E76" s="69">
        <v>6</v>
      </c>
      <c r="F76" s="70">
        <v>0.24791666666666667</v>
      </c>
      <c r="G76" s="69">
        <v>13.1</v>
      </c>
      <c r="H76" s="69" t="str">
        <f>TEXT(일별기온공급량!$A76, "AAA")</f>
        <v>토</v>
      </c>
      <c r="I76" s="71">
        <v>142597997</v>
      </c>
      <c r="J76" s="71"/>
      <c r="K76" s="68" t="str">
        <f t="shared" si="1"/>
        <v>03-16</v>
      </c>
      <c r="L76" s="72">
        <f>YEAR(일별기온공급량!$A76)</f>
        <v>2013</v>
      </c>
      <c r="M76" s="69">
        <f>MONTH(일별기온공급량!$A76)</f>
        <v>3</v>
      </c>
      <c r="N76" s="69">
        <f>DAY(일별기온공급량!$A76)</f>
        <v>16</v>
      </c>
      <c r="O76" s="88" t="str">
        <f>IFERROR(VLOOKUP(기온및공급량[[#This Row],[날짜]],표2[],2,0), "")</f>
        <v/>
      </c>
    </row>
    <row r="77" spans="1:15">
      <c r="A77" s="68">
        <v>41350</v>
      </c>
      <c r="B77" s="69">
        <v>11.3</v>
      </c>
      <c r="C77" s="69">
        <v>20.399999999999999</v>
      </c>
      <c r="D77" s="70">
        <v>0.56111111111111112</v>
      </c>
      <c r="E77" s="69">
        <v>3.2</v>
      </c>
      <c r="F77" s="70">
        <v>0.28263888888888888</v>
      </c>
      <c r="G77" s="69">
        <v>17.2</v>
      </c>
      <c r="H77" s="69" t="str">
        <f>TEXT(일별기온공급량!$A77, "AAA")</f>
        <v>일</v>
      </c>
      <c r="I77" s="71">
        <v>123365760</v>
      </c>
      <c r="J77" s="71"/>
      <c r="K77" s="68" t="str">
        <f t="shared" si="1"/>
        <v>03-17</v>
      </c>
      <c r="L77" s="72">
        <f>YEAR(일별기온공급량!$A77)</f>
        <v>2013</v>
      </c>
      <c r="M77" s="69">
        <f>MONTH(일별기온공급량!$A77)</f>
        <v>3</v>
      </c>
      <c r="N77" s="69">
        <f>DAY(일별기온공급량!$A77)</f>
        <v>17</v>
      </c>
      <c r="O77" s="88" t="str">
        <f>IFERROR(VLOOKUP(기온및공급량[[#This Row],[날짜]],표2[],2,0), "")</f>
        <v/>
      </c>
    </row>
    <row r="78" spans="1:15">
      <c r="A78" s="68">
        <v>41351</v>
      </c>
      <c r="B78" s="69">
        <v>13.5</v>
      </c>
      <c r="C78" s="69">
        <v>20</v>
      </c>
      <c r="D78" s="70">
        <v>0.69166666666666665</v>
      </c>
      <c r="E78" s="69">
        <v>9.3000000000000007</v>
      </c>
      <c r="F78" s="70">
        <v>0.28194444444444444</v>
      </c>
      <c r="G78" s="69">
        <v>10.7</v>
      </c>
      <c r="H78" s="69" t="str">
        <f>TEXT(일별기온공급량!$A78, "AAA")</f>
        <v>월</v>
      </c>
      <c r="I78" s="71">
        <v>134222309</v>
      </c>
      <c r="J78" s="71"/>
      <c r="K78" s="68" t="str">
        <f t="shared" si="1"/>
        <v>03-18</v>
      </c>
      <c r="L78" s="72">
        <f>YEAR(일별기온공급량!$A78)</f>
        <v>2013</v>
      </c>
      <c r="M78" s="69">
        <f>MONTH(일별기온공급량!$A78)</f>
        <v>3</v>
      </c>
      <c r="N78" s="69">
        <f>DAY(일별기온공급량!$A78)</f>
        <v>18</v>
      </c>
      <c r="O78" s="88" t="str">
        <f>IFERROR(VLOOKUP(기온및공급량[[#This Row],[날짜]],표2[],2,0), "")</f>
        <v/>
      </c>
    </row>
    <row r="79" spans="1:15">
      <c r="A79" s="68">
        <v>41352</v>
      </c>
      <c r="B79" s="69">
        <v>14.6</v>
      </c>
      <c r="C79" s="69">
        <v>21.3</v>
      </c>
      <c r="D79" s="70">
        <v>0.67500000000000004</v>
      </c>
      <c r="E79" s="69">
        <v>7.7</v>
      </c>
      <c r="F79" s="70">
        <v>0.29305555555555557</v>
      </c>
      <c r="G79" s="69">
        <v>13.6</v>
      </c>
      <c r="H79" s="69" t="str">
        <f>TEXT(일별기온공급량!$A79, "AAA")</f>
        <v>화</v>
      </c>
      <c r="I79" s="71">
        <v>134284702</v>
      </c>
      <c r="J79" s="71"/>
      <c r="K79" s="68" t="str">
        <f t="shared" si="1"/>
        <v>03-19</v>
      </c>
      <c r="L79" s="72">
        <f>YEAR(일별기온공급량!$A79)</f>
        <v>2013</v>
      </c>
      <c r="M79" s="69">
        <f>MONTH(일별기온공급량!$A79)</f>
        <v>3</v>
      </c>
      <c r="N79" s="69">
        <f>DAY(일별기온공급량!$A79)</f>
        <v>19</v>
      </c>
      <c r="O79" s="88" t="str">
        <f>IFERROR(VLOOKUP(기온및공급량[[#This Row],[날짜]],표2[],2,0), "")</f>
        <v/>
      </c>
    </row>
    <row r="80" spans="1:15">
      <c r="A80" s="68">
        <v>41353</v>
      </c>
      <c r="B80" s="69">
        <v>9.1999999999999993</v>
      </c>
      <c r="C80" s="69">
        <v>15.2</v>
      </c>
      <c r="D80" s="70">
        <v>1.3888888888888889E-3</v>
      </c>
      <c r="E80" s="69">
        <v>0.5</v>
      </c>
      <c r="F80" s="70">
        <v>0.99097222222222225</v>
      </c>
      <c r="G80" s="69">
        <v>14.7</v>
      </c>
      <c r="H80" s="69" t="str">
        <f>TEXT(일별기온공급량!$A80, "AAA")</f>
        <v>수</v>
      </c>
      <c r="I80" s="71">
        <v>146925179</v>
      </c>
      <c r="J80" s="71"/>
      <c r="K80" s="68" t="str">
        <f t="shared" si="1"/>
        <v>03-20</v>
      </c>
      <c r="L80" s="72">
        <f>YEAR(일별기온공급량!$A80)</f>
        <v>2013</v>
      </c>
      <c r="M80" s="69">
        <f>MONTH(일별기온공급량!$A80)</f>
        <v>3</v>
      </c>
      <c r="N80" s="69">
        <f>DAY(일별기온공급량!$A80)</f>
        <v>20</v>
      </c>
      <c r="O80" s="88" t="str">
        <f>IFERROR(VLOOKUP(기온및공급량[[#This Row],[날짜]],표2[],2,0), "")</f>
        <v/>
      </c>
    </row>
    <row r="81" spans="1:15">
      <c r="A81" s="68">
        <v>41354</v>
      </c>
      <c r="B81" s="69">
        <v>5</v>
      </c>
      <c r="C81" s="69">
        <v>12.5</v>
      </c>
      <c r="D81" s="70">
        <v>0.67708333333333337</v>
      </c>
      <c r="E81" s="69">
        <v>-2</v>
      </c>
      <c r="F81" s="70">
        <v>0.26527777777777778</v>
      </c>
      <c r="G81" s="69">
        <v>14.5</v>
      </c>
      <c r="H81" s="69" t="str">
        <f>TEXT(일별기온공급량!$A81, "AAA")</f>
        <v>목</v>
      </c>
      <c r="I81" s="71">
        <v>162923870</v>
      </c>
      <c r="J81" s="71"/>
      <c r="K81" s="68" t="str">
        <f t="shared" si="1"/>
        <v>03-21</v>
      </c>
      <c r="L81" s="72">
        <f>YEAR(일별기온공급량!$A81)</f>
        <v>2013</v>
      </c>
      <c r="M81" s="69">
        <f>MONTH(일별기온공급량!$A81)</f>
        <v>3</v>
      </c>
      <c r="N81" s="69">
        <f>DAY(일별기온공급량!$A81)</f>
        <v>21</v>
      </c>
      <c r="O81" s="88" t="str">
        <f>IFERROR(VLOOKUP(기온및공급량[[#This Row],[날짜]],표2[],2,0), "")</f>
        <v/>
      </c>
    </row>
    <row r="82" spans="1:15">
      <c r="A82" s="68">
        <v>41355</v>
      </c>
      <c r="B82" s="69">
        <v>8.1999999999999993</v>
      </c>
      <c r="C82" s="69">
        <v>13.8</v>
      </c>
      <c r="D82" s="70">
        <v>0.62083333333333335</v>
      </c>
      <c r="E82" s="69">
        <v>2.6</v>
      </c>
      <c r="F82" s="70">
        <v>0.28402777777777777</v>
      </c>
      <c r="G82" s="69">
        <v>11.2</v>
      </c>
      <c r="H82" s="69" t="str">
        <f>TEXT(일별기온공급량!$A82, "AAA")</f>
        <v>금</v>
      </c>
      <c r="I82" s="71">
        <v>158088121</v>
      </c>
      <c r="J82" s="71"/>
      <c r="K82" s="68" t="str">
        <f t="shared" si="1"/>
        <v>03-22</v>
      </c>
      <c r="L82" s="72">
        <f>YEAR(일별기온공급량!$A82)</f>
        <v>2013</v>
      </c>
      <c r="M82" s="69">
        <f>MONTH(일별기온공급량!$A82)</f>
        <v>3</v>
      </c>
      <c r="N82" s="69">
        <f>DAY(일별기온공급량!$A82)</f>
        <v>22</v>
      </c>
      <c r="O82" s="88" t="str">
        <f>IFERROR(VLOOKUP(기온및공급량[[#This Row],[날짜]],표2[],2,0), "")</f>
        <v/>
      </c>
    </row>
    <row r="83" spans="1:15">
      <c r="A83" s="68">
        <v>41356</v>
      </c>
      <c r="B83" s="69">
        <v>9.8000000000000007</v>
      </c>
      <c r="C83" s="69">
        <v>16.5</v>
      </c>
      <c r="D83" s="70">
        <v>0.65277777777777779</v>
      </c>
      <c r="E83" s="69">
        <v>4.2</v>
      </c>
      <c r="F83" s="70">
        <v>0.24166666666666667</v>
      </c>
      <c r="G83" s="69">
        <v>12.3</v>
      </c>
      <c r="H83" s="69" t="str">
        <f>TEXT(일별기온공급량!$A83, "AAA")</f>
        <v>토</v>
      </c>
      <c r="I83" s="71">
        <v>143368616</v>
      </c>
      <c r="J83" s="71"/>
      <c r="K83" s="68" t="str">
        <f t="shared" si="1"/>
        <v>03-23</v>
      </c>
      <c r="L83" s="72">
        <f>YEAR(일별기온공급량!$A83)</f>
        <v>2013</v>
      </c>
      <c r="M83" s="69">
        <f>MONTH(일별기온공급량!$A83)</f>
        <v>3</v>
      </c>
      <c r="N83" s="69">
        <f>DAY(일별기온공급량!$A83)</f>
        <v>23</v>
      </c>
      <c r="O83" s="88" t="str">
        <f>IFERROR(VLOOKUP(기온및공급량[[#This Row],[날짜]],표2[],2,0), "")</f>
        <v/>
      </c>
    </row>
    <row r="84" spans="1:15">
      <c r="A84" s="68">
        <v>41357</v>
      </c>
      <c r="B84" s="69">
        <v>10.199999999999999</v>
      </c>
      <c r="C84" s="69">
        <v>16</v>
      </c>
      <c r="D84" s="70">
        <v>0.65833333333333333</v>
      </c>
      <c r="E84" s="69">
        <v>5.5</v>
      </c>
      <c r="F84" s="70">
        <v>0.23541666666666666</v>
      </c>
      <c r="G84" s="69">
        <v>10.5</v>
      </c>
      <c r="H84" s="69" t="str">
        <f>TEXT(일별기온공급량!$A84, "AAA")</f>
        <v>일</v>
      </c>
      <c r="I84" s="71">
        <v>125916783</v>
      </c>
      <c r="J84" s="71"/>
      <c r="K84" s="68" t="str">
        <f t="shared" si="1"/>
        <v>03-24</v>
      </c>
      <c r="L84" s="72">
        <f>YEAR(일별기온공급량!$A84)</f>
        <v>2013</v>
      </c>
      <c r="M84" s="69">
        <f>MONTH(일별기온공급량!$A84)</f>
        <v>3</v>
      </c>
      <c r="N84" s="69">
        <f>DAY(일별기온공급량!$A84)</f>
        <v>24</v>
      </c>
      <c r="O84" s="88" t="str">
        <f>IFERROR(VLOOKUP(기온및공급량[[#This Row],[날짜]],표2[],2,0), "")</f>
        <v/>
      </c>
    </row>
    <row r="85" spans="1:15">
      <c r="A85" s="68">
        <v>41358</v>
      </c>
      <c r="B85" s="69">
        <v>7.1</v>
      </c>
      <c r="C85" s="69">
        <v>12.2</v>
      </c>
      <c r="D85" s="70">
        <v>0.63958333333333328</v>
      </c>
      <c r="E85" s="69">
        <v>3.2</v>
      </c>
      <c r="F85" s="70">
        <v>0.28125</v>
      </c>
      <c r="G85" s="69">
        <v>9</v>
      </c>
      <c r="H85" s="69" t="str">
        <f>TEXT(일별기온공급량!$A85, "AAA")</f>
        <v>월</v>
      </c>
      <c r="I85" s="71">
        <v>152477091</v>
      </c>
      <c r="J85" s="71"/>
      <c r="K85" s="68" t="str">
        <f t="shared" si="1"/>
        <v>03-25</v>
      </c>
      <c r="L85" s="72">
        <f>YEAR(일별기온공급량!$A85)</f>
        <v>2013</v>
      </c>
      <c r="M85" s="69">
        <f>MONTH(일별기온공급량!$A85)</f>
        <v>3</v>
      </c>
      <c r="N85" s="69">
        <f>DAY(일별기온공급량!$A85)</f>
        <v>25</v>
      </c>
      <c r="O85" s="88" t="str">
        <f>IFERROR(VLOOKUP(기온및공급량[[#This Row],[날짜]],표2[],2,0), "")</f>
        <v/>
      </c>
    </row>
    <row r="86" spans="1:15">
      <c r="A86" s="68">
        <v>41359</v>
      </c>
      <c r="B86" s="69">
        <v>8.1</v>
      </c>
      <c r="C86" s="69">
        <v>16.100000000000001</v>
      </c>
      <c r="D86" s="70">
        <v>0.67222222222222228</v>
      </c>
      <c r="E86" s="69">
        <v>0</v>
      </c>
      <c r="F86" s="70">
        <v>0.26666666666666666</v>
      </c>
      <c r="G86" s="69">
        <v>16.100000000000001</v>
      </c>
      <c r="H86" s="69" t="str">
        <f>TEXT(일별기온공급량!$A86, "AAA")</f>
        <v>화</v>
      </c>
      <c r="I86" s="71">
        <v>156073472</v>
      </c>
      <c r="J86" s="71"/>
      <c r="K86" s="68" t="str">
        <f t="shared" si="1"/>
        <v>03-26</v>
      </c>
      <c r="L86" s="72">
        <f>YEAR(일별기온공급량!$A86)</f>
        <v>2013</v>
      </c>
      <c r="M86" s="69">
        <f>MONTH(일별기온공급량!$A86)</f>
        <v>3</v>
      </c>
      <c r="N86" s="69">
        <f>DAY(일별기온공급량!$A86)</f>
        <v>26</v>
      </c>
      <c r="O86" s="88" t="str">
        <f>IFERROR(VLOOKUP(기온및공급량[[#This Row],[날짜]],표2[],2,0), "")</f>
        <v/>
      </c>
    </row>
    <row r="87" spans="1:15">
      <c r="A87" s="68">
        <v>41360</v>
      </c>
      <c r="B87" s="69">
        <v>12.8</v>
      </c>
      <c r="C87" s="69">
        <v>19.899999999999999</v>
      </c>
      <c r="D87" s="70">
        <v>0.66805555555555551</v>
      </c>
      <c r="E87" s="69">
        <v>4.4000000000000004</v>
      </c>
      <c r="F87" s="70">
        <v>0.25208333333333333</v>
      </c>
      <c r="G87" s="69">
        <v>15.5</v>
      </c>
      <c r="H87" s="69" t="str">
        <f>TEXT(일별기온공급량!$A87, "AAA")</f>
        <v>수</v>
      </c>
      <c r="I87" s="71">
        <v>144700717</v>
      </c>
      <c r="J87" s="71"/>
      <c r="K87" s="68" t="str">
        <f t="shared" si="1"/>
        <v>03-27</v>
      </c>
      <c r="L87" s="72">
        <f>YEAR(일별기온공급량!$A87)</f>
        <v>2013</v>
      </c>
      <c r="M87" s="69">
        <f>MONTH(일별기온공급량!$A87)</f>
        <v>3</v>
      </c>
      <c r="N87" s="69">
        <f>DAY(일별기온공급량!$A87)</f>
        <v>27</v>
      </c>
      <c r="O87" s="88" t="str">
        <f>IFERROR(VLOOKUP(기온및공급량[[#This Row],[날짜]],표2[],2,0), "")</f>
        <v/>
      </c>
    </row>
    <row r="88" spans="1:15">
      <c r="A88" s="68">
        <v>41361</v>
      </c>
      <c r="B88" s="69">
        <v>15</v>
      </c>
      <c r="C88" s="69">
        <v>21.8</v>
      </c>
      <c r="D88" s="70">
        <v>0.69722222222222219</v>
      </c>
      <c r="E88" s="69">
        <v>9.3000000000000007</v>
      </c>
      <c r="F88" s="70">
        <v>0.25624999999999998</v>
      </c>
      <c r="G88" s="69">
        <v>12.5</v>
      </c>
      <c r="H88" s="69" t="str">
        <f>TEXT(일별기온공급량!$A88, "AAA")</f>
        <v>목</v>
      </c>
      <c r="I88" s="71">
        <v>135095808</v>
      </c>
      <c r="J88" s="71"/>
      <c r="K88" s="68" t="str">
        <f t="shared" si="1"/>
        <v>03-28</v>
      </c>
      <c r="L88" s="72">
        <f>YEAR(일별기온공급량!$A88)</f>
        <v>2013</v>
      </c>
      <c r="M88" s="69">
        <f>MONTH(일별기온공급량!$A88)</f>
        <v>3</v>
      </c>
      <c r="N88" s="69">
        <f>DAY(일별기온공급량!$A88)</f>
        <v>28</v>
      </c>
      <c r="O88" s="88" t="str">
        <f>IFERROR(VLOOKUP(기온및공급량[[#This Row],[날짜]],표2[],2,0), "")</f>
        <v/>
      </c>
    </row>
    <row r="89" spans="1:15">
      <c r="A89" s="68">
        <v>41362</v>
      </c>
      <c r="B89" s="69">
        <v>10.6</v>
      </c>
      <c r="C89" s="69">
        <v>16.3</v>
      </c>
      <c r="D89" s="70">
        <v>0.62291666666666667</v>
      </c>
      <c r="E89" s="69">
        <v>6.7</v>
      </c>
      <c r="F89" s="70">
        <v>0.27916666666666667</v>
      </c>
      <c r="G89" s="69">
        <v>9.6</v>
      </c>
      <c r="H89" s="69" t="str">
        <f>TEXT(일별기온공급량!$A89, "AAA")</f>
        <v>금</v>
      </c>
      <c r="I89" s="71">
        <v>138021406</v>
      </c>
      <c r="J89" s="71"/>
      <c r="K89" s="68" t="str">
        <f t="shared" si="1"/>
        <v>03-29</v>
      </c>
      <c r="L89" s="72">
        <f>YEAR(일별기온공급량!$A89)</f>
        <v>2013</v>
      </c>
      <c r="M89" s="69">
        <f>MONTH(일별기온공급량!$A89)</f>
        <v>3</v>
      </c>
      <c r="N89" s="69">
        <f>DAY(일별기온공급량!$A89)</f>
        <v>29</v>
      </c>
      <c r="O89" s="88" t="str">
        <f>IFERROR(VLOOKUP(기온및공급량[[#This Row],[날짜]],표2[],2,0), "")</f>
        <v/>
      </c>
    </row>
    <row r="90" spans="1:15">
      <c r="A90" s="68">
        <v>41363</v>
      </c>
      <c r="B90" s="69">
        <v>9.5</v>
      </c>
      <c r="C90" s="69">
        <v>15.3</v>
      </c>
      <c r="D90" s="70">
        <v>0.58333333333333337</v>
      </c>
      <c r="E90" s="69">
        <v>3.8</v>
      </c>
      <c r="F90" s="70">
        <v>0.25277777777777777</v>
      </c>
      <c r="G90" s="69">
        <v>11.5</v>
      </c>
      <c r="H90" s="69" t="str">
        <f>TEXT(일별기온공급량!$A90, "AAA")</f>
        <v>토</v>
      </c>
      <c r="I90" s="71">
        <v>133433929</v>
      </c>
      <c r="J90" s="71"/>
      <c r="K90" s="68" t="str">
        <f t="shared" si="1"/>
        <v>03-30</v>
      </c>
      <c r="L90" s="72">
        <f>YEAR(일별기온공급량!$A90)</f>
        <v>2013</v>
      </c>
      <c r="M90" s="69">
        <f>MONTH(일별기온공급량!$A90)</f>
        <v>3</v>
      </c>
      <c r="N90" s="69">
        <f>DAY(일별기온공급량!$A90)</f>
        <v>30</v>
      </c>
      <c r="O90" s="88" t="str">
        <f>IFERROR(VLOOKUP(기온및공급량[[#This Row],[날짜]],표2[],2,0), "")</f>
        <v/>
      </c>
    </row>
    <row r="91" spans="1:15">
      <c r="A91" s="68">
        <v>41364</v>
      </c>
      <c r="B91" s="69">
        <v>9.8000000000000007</v>
      </c>
      <c r="C91" s="69">
        <v>16.100000000000001</v>
      </c>
      <c r="D91" s="70">
        <v>0.66597222222222219</v>
      </c>
      <c r="E91" s="69">
        <v>6.6</v>
      </c>
      <c r="F91" s="70">
        <v>0.13541666666666666</v>
      </c>
      <c r="G91" s="69">
        <v>9.5</v>
      </c>
      <c r="H91" s="69" t="str">
        <f>TEXT(일별기온공급량!$A91, "AAA")</f>
        <v>일</v>
      </c>
      <c r="I91" s="71">
        <v>117667207</v>
      </c>
      <c r="J91" s="71"/>
      <c r="K91" s="68" t="str">
        <f t="shared" si="1"/>
        <v>03-31</v>
      </c>
      <c r="L91" s="72">
        <f>YEAR(일별기온공급량!$A91)</f>
        <v>2013</v>
      </c>
      <c r="M91" s="69">
        <f>MONTH(일별기온공급량!$A91)</f>
        <v>3</v>
      </c>
      <c r="N91" s="69">
        <f>DAY(일별기온공급량!$A91)</f>
        <v>31</v>
      </c>
      <c r="O91" s="88" t="str">
        <f>IFERROR(VLOOKUP(기온및공급량[[#This Row],[날짜]],표2[],2,0), "")</f>
        <v/>
      </c>
    </row>
    <row r="92" spans="1:15">
      <c r="A92" s="68">
        <v>41365</v>
      </c>
      <c r="B92" s="69">
        <v>11.2</v>
      </c>
      <c r="C92" s="69">
        <v>19.600000000000001</v>
      </c>
      <c r="D92" s="70">
        <v>0.68958333333333333</v>
      </c>
      <c r="E92" s="69">
        <v>3.4</v>
      </c>
      <c r="F92" s="70">
        <v>0.28402777777777777</v>
      </c>
      <c r="G92" s="69">
        <v>16.2</v>
      </c>
      <c r="H92" s="69" t="str">
        <f>TEXT(일별기온공급량!$A92, "AAA")</f>
        <v>월</v>
      </c>
      <c r="I92" s="71">
        <v>136327512</v>
      </c>
      <c r="J92" s="71"/>
      <c r="K92" s="68" t="str">
        <f t="shared" si="1"/>
        <v>04-01</v>
      </c>
      <c r="L92" s="72">
        <f>YEAR(일별기온공급량!$A92)</f>
        <v>2013</v>
      </c>
      <c r="M92" s="69">
        <f>MONTH(일별기온공급량!$A92)</f>
        <v>4</v>
      </c>
      <c r="N92" s="69">
        <f>DAY(일별기온공급량!$A92)</f>
        <v>1</v>
      </c>
      <c r="O92" s="88" t="str">
        <f>IFERROR(VLOOKUP(기온및공급량[[#This Row],[날짜]],표2[],2,0), "")</f>
        <v/>
      </c>
    </row>
    <row r="93" spans="1:15">
      <c r="A93" s="68">
        <v>41366</v>
      </c>
      <c r="B93" s="69">
        <v>10.199999999999999</v>
      </c>
      <c r="C93" s="69">
        <v>18.600000000000001</v>
      </c>
      <c r="D93" s="70">
        <v>0.53402777777777777</v>
      </c>
      <c r="E93" s="69">
        <v>7.1</v>
      </c>
      <c r="F93" s="70">
        <v>0.2673611111111111</v>
      </c>
      <c r="G93" s="69">
        <v>11.5</v>
      </c>
      <c r="H93" s="69" t="str">
        <f>TEXT(일별기온공급량!$A93, "AAA")</f>
        <v>화</v>
      </c>
      <c r="I93" s="71">
        <v>143472646</v>
      </c>
      <c r="J93" s="71"/>
      <c r="K93" s="68" t="str">
        <f t="shared" si="1"/>
        <v>04-02</v>
      </c>
      <c r="L93" s="72">
        <f>YEAR(일별기온공급량!$A93)</f>
        <v>2013</v>
      </c>
      <c r="M93" s="69">
        <f>MONTH(일별기온공급량!$A93)</f>
        <v>4</v>
      </c>
      <c r="N93" s="69">
        <f>DAY(일별기온공급량!$A93)</f>
        <v>2</v>
      </c>
      <c r="O93" s="88" t="str">
        <f>IFERROR(VLOOKUP(기온및공급량[[#This Row],[날짜]],표2[],2,0), "")</f>
        <v/>
      </c>
    </row>
    <row r="94" spans="1:15">
      <c r="A94" s="68">
        <v>41367</v>
      </c>
      <c r="B94" s="69">
        <v>13.9</v>
      </c>
      <c r="C94" s="69">
        <v>21.8</v>
      </c>
      <c r="D94" s="70">
        <v>0.66736111111111107</v>
      </c>
      <c r="E94" s="69">
        <v>7.3</v>
      </c>
      <c r="F94" s="70">
        <v>7.4999999999999997E-2</v>
      </c>
      <c r="G94" s="69">
        <v>14.5</v>
      </c>
      <c r="H94" s="69" t="str">
        <f>TEXT(일별기온공급량!$A94, "AAA")</f>
        <v>수</v>
      </c>
      <c r="I94" s="71">
        <v>136796309</v>
      </c>
      <c r="J94" s="71"/>
      <c r="K94" s="68" t="str">
        <f t="shared" si="1"/>
        <v>04-03</v>
      </c>
      <c r="L94" s="72">
        <f>YEAR(일별기온공급량!$A94)</f>
        <v>2013</v>
      </c>
      <c r="M94" s="69">
        <f>MONTH(일별기온공급량!$A94)</f>
        <v>4</v>
      </c>
      <c r="N94" s="69">
        <f>DAY(일별기온공급량!$A94)</f>
        <v>3</v>
      </c>
      <c r="O94" s="88" t="str">
        <f>IFERROR(VLOOKUP(기온및공급량[[#This Row],[날짜]],표2[],2,0), "")</f>
        <v/>
      </c>
    </row>
    <row r="95" spans="1:15">
      <c r="A95" s="68">
        <v>41368</v>
      </c>
      <c r="B95" s="69">
        <v>14.6</v>
      </c>
      <c r="C95" s="69">
        <v>21.9</v>
      </c>
      <c r="D95" s="70">
        <v>0.55763888888888891</v>
      </c>
      <c r="E95" s="69">
        <v>10.5</v>
      </c>
      <c r="F95" s="70">
        <v>0.30208333333333331</v>
      </c>
      <c r="G95" s="69">
        <v>11.4</v>
      </c>
      <c r="H95" s="69" t="str">
        <f>TEXT(일별기온공급량!$A95, "AAA")</f>
        <v>목</v>
      </c>
      <c r="I95" s="71">
        <v>130088909</v>
      </c>
      <c r="J95" s="71"/>
      <c r="K95" s="68" t="str">
        <f t="shared" si="1"/>
        <v>04-04</v>
      </c>
      <c r="L95" s="72">
        <f>YEAR(일별기온공급량!$A95)</f>
        <v>2013</v>
      </c>
      <c r="M95" s="69">
        <f>MONTH(일별기온공급량!$A95)</f>
        <v>4</v>
      </c>
      <c r="N95" s="69">
        <f>DAY(일별기온공급량!$A95)</f>
        <v>4</v>
      </c>
      <c r="O95" s="88" t="str">
        <f>IFERROR(VLOOKUP(기온및공급량[[#This Row],[날짜]],표2[],2,0), "")</f>
        <v/>
      </c>
    </row>
    <row r="96" spans="1:15">
      <c r="A96" s="68">
        <v>41369</v>
      </c>
      <c r="B96" s="69">
        <v>14.6</v>
      </c>
      <c r="C96" s="69">
        <v>21.3</v>
      </c>
      <c r="D96" s="70">
        <v>0.61597222222222225</v>
      </c>
      <c r="E96" s="69">
        <v>6.9</v>
      </c>
      <c r="F96" s="70">
        <v>0.2361111111111111</v>
      </c>
      <c r="G96" s="69">
        <v>14.4</v>
      </c>
      <c r="H96" s="69" t="str">
        <f>TEXT(일별기온공급량!$A96, "AAA")</f>
        <v>금</v>
      </c>
      <c r="I96" s="71">
        <v>124921310</v>
      </c>
      <c r="J96" s="71"/>
      <c r="K96" s="68" t="str">
        <f t="shared" si="1"/>
        <v>04-05</v>
      </c>
      <c r="L96" s="72">
        <f>YEAR(일별기온공급량!$A96)</f>
        <v>2013</v>
      </c>
      <c r="M96" s="69">
        <f>MONTH(일별기온공급량!$A96)</f>
        <v>4</v>
      </c>
      <c r="N96" s="69">
        <f>DAY(일별기온공급량!$A96)</f>
        <v>5</v>
      </c>
      <c r="O96" s="88" t="str">
        <f>IFERROR(VLOOKUP(기온및공급량[[#This Row],[날짜]],표2[],2,0), "")</f>
        <v/>
      </c>
    </row>
    <row r="97" spans="1:15">
      <c r="A97" s="68">
        <v>41370</v>
      </c>
      <c r="B97" s="69">
        <v>10.8</v>
      </c>
      <c r="C97" s="69">
        <v>13.8</v>
      </c>
      <c r="D97" s="70">
        <v>6.2500000000000003E-3</v>
      </c>
      <c r="E97" s="69">
        <v>4.8</v>
      </c>
      <c r="F97" s="70">
        <v>0.99444444444444446</v>
      </c>
      <c r="G97" s="69">
        <v>9</v>
      </c>
      <c r="H97" s="69" t="str">
        <f>TEXT(일별기온공급량!$A97, "AAA")</f>
        <v>토</v>
      </c>
      <c r="I97" s="71">
        <v>128469989</v>
      </c>
      <c r="J97" s="71"/>
      <c r="K97" s="68" t="str">
        <f t="shared" si="1"/>
        <v>04-06</v>
      </c>
      <c r="L97" s="72">
        <f>YEAR(일별기온공급량!$A97)</f>
        <v>2013</v>
      </c>
      <c r="M97" s="69">
        <f>MONTH(일별기온공급량!$A97)</f>
        <v>4</v>
      </c>
      <c r="N97" s="69">
        <f>DAY(일별기온공급량!$A97)</f>
        <v>6</v>
      </c>
      <c r="O97" s="88" t="str">
        <f>IFERROR(VLOOKUP(기온및공급량[[#This Row],[날짜]],표2[],2,0), "")</f>
        <v/>
      </c>
    </row>
    <row r="98" spans="1:15">
      <c r="A98" s="68">
        <v>41371</v>
      </c>
      <c r="B98" s="69">
        <v>7</v>
      </c>
      <c r="C98" s="69">
        <v>12</v>
      </c>
      <c r="D98" s="70">
        <v>0.68611111111111112</v>
      </c>
      <c r="E98" s="69">
        <v>4.2</v>
      </c>
      <c r="F98" s="70">
        <v>4.0972222222222222E-2</v>
      </c>
      <c r="G98" s="69">
        <v>7.8</v>
      </c>
      <c r="H98" s="69" t="str">
        <f>TEXT(일별기온공급량!$A98, "AAA")</f>
        <v>일</v>
      </c>
      <c r="I98" s="71">
        <v>123221181</v>
      </c>
      <c r="J98" s="71"/>
      <c r="K98" s="68" t="str">
        <f t="shared" si="1"/>
        <v>04-07</v>
      </c>
      <c r="L98" s="72">
        <f>YEAR(일별기온공급량!$A98)</f>
        <v>2013</v>
      </c>
      <c r="M98" s="69">
        <f>MONTH(일별기온공급량!$A98)</f>
        <v>4</v>
      </c>
      <c r="N98" s="69">
        <f>DAY(일별기온공급량!$A98)</f>
        <v>7</v>
      </c>
      <c r="O98" s="88" t="str">
        <f>IFERROR(VLOOKUP(기온및공급량[[#This Row],[날짜]],표2[],2,0), "")</f>
        <v/>
      </c>
    </row>
    <row r="99" spans="1:15">
      <c r="A99" s="68">
        <v>41372</v>
      </c>
      <c r="B99" s="69">
        <v>11.2</v>
      </c>
      <c r="C99" s="69">
        <v>19</v>
      </c>
      <c r="D99" s="70">
        <v>0.65069444444444446</v>
      </c>
      <c r="E99" s="69">
        <v>3</v>
      </c>
      <c r="F99" s="70">
        <v>0.25763888888888886</v>
      </c>
      <c r="G99" s="69">
        <v>16</v>
      </c>
      <c r="H99" s="69" t="str">
        <f>TEXT(일별기온공급량!$A99, "AAA")</f>
        <v>월</v>
      </c>
      <c r="I99" s="71">
        <v>137362175</v>
      </c>
      <c r="J99" s="71"/>
      <c r="K99" s="68" t="str">
        <f t="shared" si="1"/>
        <v>04-08</v>
      </c>
      <c r="L99" s="72">
        <f>YEAR(일별기온공급량!$A99)</f>
        <v>2013</v>
      </c>
      <c r="M99" s="69">
        <f>MONTH(일별기온공급량!$A99)</f>
        <v>4</v>
      </c>
      <c r="N99" s="69">
        <f>DAY(일별기온공급량!$A99)</f>
        <v>8</v>
      </c>
      <c r="O99" s="88" t="str">
        <f>IFERROR(VLOOKUP(기온및공급량[[#This Row],[날짜]],표2[],2,0), "")</f>
        <v/>
      </c>
    </row>
    <row r="100" spans="1:15">
      <c r="A100" s="68">
        <v>41373</v>
      </c>
      <c r="B100" s="69">
        <v>10.5</v>
      </c>
      <c r="C100" s="69">
        <v>15.4</v>
      </c>
      <c r="D100" s="70">
        <v>0.5395833333333333</v>
      </c>
      <c r="E100" s="69">
        <v>6.6</v>
      </c>
      <c r="F100" s="70">
        <v>0.99791666666666667</v>
      </c>
      <c r="G100" s="69">
        <v>8.8000000000000007</v>
      </c>
      <c r="H100" s="69" t="str">
        <f>TEXT(일별기온공급량!$A100, "AAA")</f>
        <v>화</v>
      </c>
      <c r="I100" s="71">
        <v>145017993</v>
      </c>
      <c r="J100" s="71"/>
      <c r="K100" s="68" t="str">
        <f t="shared" si="1"/>
        <v>04-09</v>
      </c>
      <c r="L100" s="72">
        <f>YEAR(일별기온공급량!$A100)</f>
        <v>2013</v>
      </c>
      <c r="M100" s="69">
        <f>MONTH(일별기온공급량!$A100)</f>
        <v>4</v>
      </c>
      <c r="N100" s="69">
        <f>DAY(일별기온공급량!$A100)</f>
        <v>9</v>
      </c>
      <c r="O100" s="88" t="str">
        <f>IFERROR(VLOOKUP(기온및공급량[[#This Row],[날짜]],표2[],2,0), "")</f>
        <v/>
      </c>
    </row>
    <row r="101" spans="1:15">
      <c r="A101" s="68">
        <v>41374</v>
      </c>
      <c r="B101" s="69">
        <v>6.9</v>
      </c>
      <c r="C101" s="69">
        <v>10.9</v>
      </c>
      <c r="D101" s="70">
        <v>0.55833333333333335</v>
      </c>
      <c r="E101" s="69">
        <v>3.7</v>
      </c>
      <c r="F101" s="70">
        <v>0.25694444444444442</v>
      </c>
      <c r="G101" s="69">
        <v>7.2</v>
      </c>
      <c r="H101" s="69" t="str">
        <f>TEXT(일별기온공급량!$A101, "AAA")</f>
        <v>수</v>
      </c>
      <c r="I101" s="71">
        <v>154996735</v>
      </c>
      <c r="J101" s="71"/>
      <c r="K101" s="68" t="str">
        <f t="shared" si="1"/>
        <v>04-10</v>
      </c>
      <c r="L101" s="72">
        <f>YEAR(일별기온공급량!$A101)</f>
        <v>2013</v>
      </c>
      <c r="M101" s="69">
        <f>MONTH(일별기온공급량!$A101)</f>
        <v>4</v>
      </c>
      <c r="N101" s="69">
        <f>DAY(일별기온공급량!$A101)</f>
        <v>10</v>
      </c>
      <c r="O101" s="88" t="str">
        <f>IFERROR(VLOOKUP(기온및공급량[[#This Row],[날짜]],표2[],2,0), "")</f>
        <v/>
      </c>
    </row>
    <row r="102" spans="1:15">
      <c r="A102" s="68">
        <v>41375</v>
      </c>
      <c r="B102" s="69">
        <v>8.3000000000000007</v>
      </c>
      <c r="C102" s="69">
        <v>14.5</v>
      </c>
      <c r="D102" s="70">
        <v>0.63680555555555551</v>
      </c>
      <c r="E102" s="69">
        <v>1</v>
      </c>
      <c r="F102" s="70">
        <v>0.2</v>
      </c>
      <c r="G102" s="69">
        <v>13.5</v>
      </c>
      <c r="H102" s="69" t="str">
        <f>TEXT(일별기온공급량!$A102, "AAA")</f>
        <v>목</v>
      </c>
      <c r="I102" s="71">
        <v>154729095</v>
      </c>
      <c r="J102" s="71"/>
      <c r="K102" s="68" t="str">
        <f t="shared" si="1"/>
        <v>04-11</v>
      </c>
      <c r="L102" s="72">
        <f>YEAR(일별기온공급량!$A102)</f>
        <v>2013</v>
      </c>
      <c r="M102" s="69">
        <f>MONTH(일별기온공급량!$A102)</f>
        <v>4</v>
      </c>
      <c r="N102" s="69">
        <f>DAY(일별기온공급량!$A102)</f>
        <v>11</v>
      </c>
      <c r="O102" s="88" t="str">
        <f>IFERROR(VLOOKUP(기온및공급량[[#This Row],[날짜]],표2[],2,0), "")</f>
        <v/>
      </c>
    </row>
    <row r="103" spans="1:15">
      <c r="A103" s="68">
        <v>41376</v>
      </c>
      <c r="B103" s="69">
        <v>9.1999999999999993</v>
      </c>
      <c r="C103" s="69">
        <v>14.6</v>
      </c>
      <c r="D103" s="70">
        <v>0.60486111111111107</v>
      </c>
      <c r="E103" s="69">
        <v>4</v>
      </c>
      <c r="F103" s="70">
        <v>0.24861111111111112</v>
      </c>
      <c r="G103" s="69">
        <v>10.6</v>
      </c>
      <c r="H103" s="69" t="str">
        <f>TEXT(일별기온공급량!$A103, "AAA")</f>
        <v>금</v>
      </c>
      <c r="I103" s="71">
        <v>148957582</v>
      </c>
      <c r="J103" s="71"/>
      <c r="K103" s="68" t="str">
        <f t="shared" si="1"/>
        <v>04-12</v>
      </c>
      <c r="L103" s="72">
        <f>YEAR(일별기온공급량!$A103)</f>
        <v>2013</v>
      </c>
      <c r="M103" s="69">
        <f>MONTH(일별기온공급량!$A103)</f>
        <v>4</v>
      </c>
      <c r="N103" s="69">
        <f>DAY(일별기온공급량!$A103)</f>
        <v>12</v>
      </c>
      <c r="O103" s="88" t="str">
        <f>IFERROR(VLOOKUP(기온및공급량[[#This Row],[날짜]],표2[],2,0), "")</f>
        <v/>
      </c>
    </row>
    <row r="104" spans="1:15">
      <c r="A104" s="68">
        <v>41377</v>
      </c>
      <c r="B104" s="69">
        <v>13.1</v>
      </c>
      <c r="C104" s="69">
        <v>21.9</v>
      </c>
      <c r="D104" s="70">
        <v>0.65486111111111112</v>
      </c>
      <c r="E104" s="69">
        <v>3.3</v>
      </c>
      <c r="F104" s="70">
        <v>0.19513888888888889</v>
      </c>
      <c r="G104" s="69">
        <v>18.600000000000001</v>
      </c>
      <c r="H104" s="69" t="str">
        <f>TEXT(일별기온공급량!$A104, "AAA")</f>
        <v>토</v>
      </c>
      <c r="I104" s="71">
        <v>135590447</v>
      </c>
      <c r="J104" s="71"/>
      <c r="K104" s="68" t="str">
        <f t="shared" si="1"/>
        <v>04-13</v>
      </c>
      <c r="L104" s="72">
        <f>YEAR(일별기온공급량!$A104)</f>
        <v>2013</v>
      </c>
      <c r="M104" s="69">
        <f>MONTH(일별기온공급량!$A104)</f>
        <v>4</v>
      </c>
      <c r="N104" s="69">
        <f>DAY(일별기온공급량!$A104)</f>
        <v>13</v>
      </c>
      <c r="O104" s="88" t="str">
        <f>IFERROR(VLOOKUP(기온및공급량[[#This Row],[날짜]],표2[],2,0), "")</f>
        <v/>
      </c>
    </row>
    <row r="105" spans="1:15">
      <c r="A105" s="68">
        <v>41378</v>
      </c>
      <c r="B105" s="69">
        <v>14.8</v>
      </c>
      <c r="C105" s="69">
        <v>21</v>
      </c>
      <c r="D105" s="70">
        <v>0.54583333333333328</v>
      </c>
      <c r="E105" s="69">
        <v>7.6</v>
      </c>
      <c r="F105" s="70">
        <v>0.99513888888888891</v>
      </c>
      <c r="G105" s="69">
        <v>13.4</v>
      </c>
      <c r="H105" s="69" t="str">
        <f>TEXT(일별기온공급량!$A105, "AAA")</f>
        <v>일</v>
      </c>
      <c r="I105" s="71">
        <v>111468065</v>
      </c>
      <c r="J105" s="71"/>
      <c r="K105" s="68" t="str">
        <f t="shared" si="1"/>
        <v>04-14</v>
      </c>
      <c r="L105" s="72">
        <f>YEAR(일별기온공급량!$A105)</f>
        <v>2013</v>
      </c>
      <c r="M105" s="69">
        <f>MONTH(일별기온공급량!$A105)</f>
        <v>4</v>
      </c>
      <c r="N105" s="69">
        <f>DAY(일별기온공급량!$A105)</f>
        <v>14</v>
      </c>
      <c r="O105" s="88" t="str">
        <f>IFERROR(VLOOKUP(기온및공급량[[#This Row],[날짜]],표2[],2,0), "")</f>
        <v/>
      </c>
    </row>
    <row r="106" spans="1:15">
      <c r="A106" s="68">
        <v>41379</v>
      </c>
      <c r="B106" s="69">
        <v>10.1</v>
      </c>
      <c r="C106" s="69">
        <v>16.2</v>
      </c>
      <c r="D106" s="70">
        <v>0.55555555555555558</v>
      </c>
      <c r="E106" s="69">
        <v>4.5999999999999996</v>
      </c>
      <c r="F106" s="70">
        <v>0.24027777777777778</v>
      </c>
      <c r="G106" s="69">
        <v>11.6</v>
      </c>
      <c r="H106" s="69" t="str">
        <f>TEXT(일별기온공급량!$A106, "AAA")</f>
        <v>월</v>
      </c>
      <c r="I106" s="71">
        <v>135917270</v>
      </c>
      <c r="J106" s="71"/>
      <c r="K106" s="68" t="str">
        <f t="shared" si="1"/>
        <v>04-15</v>
      </c>
      <c r="L106" s="72">
        <f>YEAR(일별기온공급량!$A106)</f>
        <v>2013</v>
      </c>
      <c r="M106" s="69">
        <f>MONTH(일별기온공급량!$A106)</f>
        <v>4</v>
      </c>
      <c r="N106" s="69">
        <f>DAY(일별기온공급량!$A106)</f>
        <v>15</v>
      </c>
      <c r="O106" s="88" t="str">
        <f>IFERROR(VLOOKUP(기온및공급량[[#This Row],[날짜]],표2[],2,0), "")</f>
        <v/>
      </c>
    </row>
    <row r="107" spans="1:15">
      <c r="A107" s="68">
        <v>41380</v>
      </c>
      <c r="B107" s="69">
        <v>18.3</v>
      </c>
      <c r="C107" s="69">
        <v>28.4</v>
      </c>
      <c r="D107" s="70">
        <v>0.65416666666666667</v>
      </c>
      <c r="E107" s="69">
        <v>7.4</v>
      </c>
      <c r="F107" s="70">
        <v>0.24513888888888888</v>
      </c>
      <c r="G107" s="69">
        <v>21</v>
      </c>
      <c r="H107" s="69" t="str">
        <f>TEXT(일별기온공급량!$A107, "AAA")</f>
        <v>화</v>
      </c>
      <c r="I107" s="71">
        <v>125837876</v>
      </c>
      <c r="J107" s="71"/>
      <c r="K107" s="68" t="str">
        <f t="shared" si="1"/>
        <v>04-16</v>
      </c>
      <c r="L107" s="72">
        <f>YEAR(일별기온공급량!$A107)</f>
        <v>2013</v>
      </c>
      <c r="M107" s="69">
        <f>MONTH(일별기온공급량!$A107)</f>
        <v>4</v>
      </c>
      <c r="N107" s="69">
        <f>DAY(일별기온공급량!$A107)</f>
        <v>16</v>
      </c>
      <c r="O107" s="88" t="str">
        <f>IFERROR(VLOOKUP(기온및공급량[[#This Row],[날짜]],표2[],2,0), "")</f>
        <v/>
      </c>
    </row>
    <row r="108" spans="1:15">
      <c r="A108" s="68">
        <v>41381</v>
      </c>
      <c r="B108" s="69">
        <v>10.3</v>
      </c>
      <c r="C108" s="69">
        <v>19.100000000000001</v>
      </c>
      <c r="D108" s="70">
        <v>6.9444444444444447E-4</v>
      </c>
      <c r="E108" s="69">
        <v>9.1999999999999993</v>
      </c>
      <c r="F108" s="70">
        <v>0.40555555555555556</v>
      </c>
      <c r="G108" s="69">
        <v>9.9</v>
      </c>
      <c r="H108" s="69" t="str">
        <f>TEXT(일별기온공급량!$A108, "AAA")</f>
        <v>수</v>
      </c>
      <c r="I108" s="71">
        <v>136150675</v>
      </c>
      <c r="J108" s="71"/>
      <c r="K108" s="68" t="str">
        <f t="shared" si="1"/>
        <v>04-17</v>
      </c>
      <c r="L108" s="72">
        <f>YEAR(일별기온공급량!$A108)</f>
        <v>2013</v>
      </c>
      <c r="M108" s="69">
        <f>MONTH(일별기온공급량!$A108)</f>
        <v>4</v>
      </c>
      <c r="N108" s="69">
        <f>DAY(일별기온공급량!$A108)</f>
        <v>17</v>
      </c>
      <c r="O108" s="88" t="str">
        <f>IFERROR(VLOOKUP(기온및공급량[[#This Row],[날짜]],표2[],2,0), "")</f>
        <v/>
      </c>
    </row>
    <row r="109" spans="1:15">
      <c r="A109" s="68">
        <v>41382</v>
      </c>
      <c r="B109" s="69">
        <v>13.5</v>
      </c>
      <c r="C109" s="69">
        <v>22.5</v>
      </c>
      <c r="D109" s="70">
        <v>0.63124999999999998</v>
      </c>
      <c r="E109" s="69">
        <v>9</v>
      </c>
      <c r="F109" s="70">
        <v>0.16250000000000001</v>
      </c>
      <c r="G109" s="69">
        <v>13.5</v>
      </c>
      <c r="H109" s="69" t="str">
        <f>TEXT(일별기온공급량!$A109, "AAA")</f>
        <v>목</v>
      </c>
      <c r="I109" s="71">
        <v>130522834</v>
      </c>
      <c r="J109" s="71"/>
      <c r="K109" s="68" t="str">
        <f t="shared" si="1"/>
        <v>04-18</v>
      </c>
      <c r="L109" s="72">
        <f>YEAR(일별기온공급량!$A109)</f>
        <v>2013</v>
      </c>
      <c r="M109" s="69">
        <f>MONTH(일별기온공급량!$A109)</f>
        <v>4</v>
      </c>
      <c r="N109" s="69">
        <f>DAY(일별기온공급량!$A109)</f>
        <v>18</v>
      </c>
      <c r="O109" s="88" t="str">
        <f>IFERROR(VLOOKUP(기온및공급량[[#This Row],[날짜]],표2[],2,0), "")</f>
        <v/>
      </c>
    </row>
    <row r="110" spans="1:15">
      <c r="A110" s="68">
        <v>41383</v>
      </c>
      <c r="B110" s="69">
        <v>10.8</v>
      </c>
      <c r="C110" s="69">
        <v>15.9</v>
      </c>
      <c r="D110" s="70">
        <v>0.62986111111111109</v>
      </c>
      <c r="E110" s="69">
        <v>6.8</v>
      </c>
      <c r="F110" s="70">
        <v>0.2902777777777778</v>
      </c>
      <c r="G110" s="69">
        <v>9.1</v>
      </c>
      <c r="H110" s="69" t="str">
        <f>TEXT(일별기온공급량!$A110, "AAA")</f>
        <v>금</v>
      </c>
      <c r="I110" s="71">
        <v>133941758</v>
      </c>
      <c r="J110" s="71"/>
      <c r="K110" s="68" t="str">
        <f t="shared" si="1"/>
        <v>04-19</v>
      </c>
      <c r="L110" s="72">
        <f>YEAR(일별기온공급량!$A110)</f>
        <v>2013</v>
      </c>
      <c r="M110" s="69">
        <f>MONTH(일별기온공급량!$A110)</f>
        <v>4</v>
      </c>
      <c r="N110" s="69">
        <f>DAY(일별기온공급량!$A110)</f>
        <v>19</v>
      </c>
      <c r="O110" s="88" t="str">
        <f>IFERROR(VLOOKUP(기온및공급량[[#This Row],[날짜]],표2[],2,0), "")</f>
        <v/>
      </c>
    </row>
    <row r="111" spans="1:15">
      <c r="A111" s="68">
        <v>41384</v>
      </c>
      <c r="B111" s="69">
        <v>6.7</v>
      </c>
      <c r="C111" s="69">
        <v>8.9</v>
      </c>
      <c r="D111" s="70">
        <v>3.472222222222222E-3</v>
      </c>
      <c r="E111" s="69">
        <v>5</v>
      </c>
      <c r="F111" s="70">
        <v>0.42777777777777776</v>
      </c>
      <c r="G111" s="69">
        <v>3.9</v>
      </c>
      <c r="H111" s="69" t="str">
        <f>TEXT(일별기온공급량!$A111, "AAA")</f>
        <v>토</v>
      </c>
      <c r="I111" s="71">
        <v>142874590</v>
      </c>
      <c r="J111" s="71"/>
      <c r="K111" s="68" t="str">
        <f t="shared" si="1"/>
        <v>04-20</v>
      </c>
      <c r="L111" s="72">
        <f>YEAR(일별기온공급량!$A111)</f>
        <v>2013</v>
      </c>
      <c r="M111" s="69">
        <f>MONTH(일별기온공급량!$A111)</f>
        <v>4</v>
      </c>
      <c r="N111" s="69">
        <f>DAY(일별기온공급량!$A111)</f>
        <v>20</v>
      </c>
      <c r="O111" s="88" t="str">
        <f>IFERROR(VLOOKUP(기온및공급량[[#This Row],[날짜]],표2[],2,0), "")</f>
        <v/>
      </c>
    </row>
    <row r="112" spans="1:15">
      <c r="A112" s="68">
        <v>41385</v>
      </c>
      <c r="B112" s="69">
        <v>10.5</v>
      </c>
      <c r="C112" s="69">
        <v>16.7</v>
      </c>
      <c r="D112" s="70">
        <v>0.63888888888888884</v>
      </c>
      <c r="E112" s="69">
        <v>5</v>
      </c>
      <c r="F112" s="70">
        <v>0.12222222222222222</v>
      </c>
      <c r="G112" s="69">
        <v>11.7</v>
      </c>
      <c r="H112" s="69" t="str">
        <f>TEXT(일별기온공급량!$A112, "AAA")</f>
        <v>일</v>
      </c>
      <c r="I112" s="71">
        <v>118649304</v>
      </c>
      <c r="J112" s="71"/>
      <c r="K112" s="68" t="str">
        <f t="shared" si="1"/>
        <v>04-21</v>
      </c>
      <c r="L112" s="72">
        <f>YEAR(일별기온공급량!$A112)</f>
        <v>2013</v>
      </c>
      <c r="M112" s="69">
        <f>MONTH(일별기온공급량!$A112)</f>
        <v>4</v>
      </c>
      <c r="N112" s="69">
        <f>DAY(일별기온공급량!$A112)</f>
        <v>21</v>
      </c>
      <c r="O112" s="88" t="str">
        <f>IFERROR(VLOOKUP(기온및공급량[[#This Row],[날짜]],표2[],2,0), "")</f>
        <v/>
      </c>
    </row>
    <row r="113" spans="1:15">
      <c r="A113" s="68">
        <v>41386</v>
      </c>
      <c r="B113" s="69">
        <v>13.7</v>
      </c>
      <c r="C113" s="69">
        <v>21</v>
      </c>
      <c r="D113" s="70">
        <v>0.67847222222222225</v>
      </c>
      <c r="E113" s="69">
        <v>4.2</v>
      </c>
      <c r="F113" s="70">
        <v>0.26180555555555557</v>
      </c>
      <c r="G113" s="69">
        <v>16.8</v>
      </c>
      <c r="H113" s="69" t="str">
        <f>TEXT(일별기온공급량!$A113, "AAA")</f>
        <v>월</v>
      </c>
      <c r="I113" s="71">
        <v>129228158</v>
      </c>
      <c r="J113" s="71"/>
      <c r="K113" s="68" t="str">
        <f t="shared" si="1"/>
        <v>04-22</v>
      </c>
      <c r="L113" s="72">
        <f>YEAR(일별기온공급량!$A113)</f>
        <v>2013</v>
      </c>
      <c r="M113" s="69">
        <f>MONTH(일별기온공급량!$A113)</f>
        <v>4</v>
      </c>
      <c r="N113" s="69">
        <f>DAY(일별기온공급량!$A113)</f>
        <v>22</v>
      </c>
      <c r="O113" s="88" t="str">
        <f>IFERROR(VLOOKUP(기온및공급량[[#This Row],[날짜]],표2[],2,0), "")</f>
        <v/>
      </c>
    </row>
    <row r="114" spans="1:15">
      <c r="A114" s="68">
        <v>41387</v>
      </c>
      <c r="B114" s="69">
        <v>10.8</v>
      </c>
      <c r="C114" s="69">
        <v>14.3</v>
      </c>
      <c r="D114" s="70">
        <v>1.3888888888888889E-3</v>
      </c>
      <c r="E114" s="69">
        <v>8.9</v>
      </c>
      <c r="F114" s="70">
        <v>0.58819444444444446</v>
      </c>
      <c r="G114" s="69">
        <v>5.4</v>
      </c>
      <c r="H114" s="69" t="str">
        <f>TEXT(일별기온공급량!$A114, "AAA")</f>
        <v>화</v>
      </c>
      <c r="I114" s="71">
        <v>142220501</v>
      </c>
      <c r="J114" s="71"/>
      <c r="K114" s="68" t="str">
        <f t="shared" si="1"/>
        <v>04-23</v>
      </c>
      <c r="L114" s="72">
        <f>YEAR(일별기온공급량!$A114)</f>
        <v>2013</v>
      </c>
      <c r="M114" s="69">
        <f>MONTH(일별기온공급량!$A114)</f>
        <v>4</v>
      </c>
      <c r="N114" s="69">
        <f>DAY(일별기온공급량!$A114)</f>
        <v>23</v>
      </c>
      <c r="O114" s="88" t="str">
        <f>IFERROR(VLOOKUP(기온및공급량[[#This Row],[날짜]],표2[],2,0), "")</f>
        <v/>
      </c>
    </row>
    <row r="115" spans="1:15">
      <c r="A115" s="68">
        <v>41388</v>
      </c>
      <c r="B115" s="69">
        <v>15.9</v>
      </c>
      <c r="C115" s="69">
        <v>21.8</v>
      </c>
      <c r="D115" s="70">
        <v>0.6069444444444444</v>
      </c>
      <c r="E115" s="69">
        <v>10.6</v>
      </c>
      <c r="F115" s="70">
        <v>8.5416666666666669E-2</v>
      </c>
      <c r="G115" s="69">
        <v>11.2</v>
      </c>
      <c r="H115" s="69" t="str">
        <f>TEXT(일별기온공급량!$A115, "AAA")</f>
        <v>수</v>
      </c>
      <c r="I115" s="71">
        <v>127023405</v>
      </c>
      <c r="J115" s="71"/>
      <c r="K115" s="68" t="str">
        <f t="shared" si="1"/>
        <v>04-24</v>
      </c>
      <c r="L115" s="72">
        <f>YEAR(일별기온공급량!$A115)</f>
        <v>2013</v>
      </c>
      <c r="M115" s="69">
        <f>MONTH(일별기온공급량!$A115)</f>
        <v>4</v>
      </c>
      <c r="N115" s="69">
        <f>DAY(일별기온공급량!$A115)</f>
        <v>24</v>
      </c>
      <c r="O115" s="88" t="str">
        <f>IFERROR(VLOOKUP(기온및공급량[[#This Row],[날짜]],표2[],2,0), "")</f>
        <v/>
      </c>
    </row>
    <row r="116" spans="1:15">
      <c r="A116" s="68">
        <v>41389</v>
      </c>
      <c r="B116" s="69">
        <v>13.9</v>
      </c>
      <c r="C116" s="69">
        <v>21.3</v>
      </c>
      <c r="D116" s="70">
        <v>0.53611111111111109</v>
      </c>
      <c r="E116" s="69">
        <v>8.8000000000000007</v>
      </c>
      <c r="F116" s="70">
        <v>0.2048611111111111</v>
      </c>
      <c r="G116" s="69">
        <v>12.5</v>
      </c>
      <c r="H116" s="69" t="str">
        <f>TEXT(일별기온공급량!$A116, "AAA")</f>
        <v>목</v>
      </c>
      <c r="I116" s="71">
        <v>126222819</v>
      </c>
      <c r="J116" s="71"/>
      <c r="K116" s="68" t="str">
        <f t="shared" si="1"/>
        <v>04-25</v>
      </c>
      <c r="L116" s="72">
        <f>YEAR(일별기온공급량!$A116)</f>
        <v>2013</v>
      </c>
      <c r="M116" s="69">
        <f>MONTH(일별기온공급량!$A116)</f>
        <v>4</v>
      </c>
      <c r="N116" s="69">
        <f>DAY(일별기온공급량!$A116)</f>
        <v>25</v>
      </c>
      <c r="O116" s="88" t="str">
        <f>IFERROR(VLOOKUP(기온및공급량[[#This Row],[날짜]],표2[],2,0), "")</f>
        <v/>
      </c>
    </row>
    <row r="117" spans="1:15">
      <c r="A117" s="68">
        <v>41390</v>
      </c>
      <c r="B117" s="69">
        <v>13.9</v>
      </c>
      <c r="C117" s="69">
        <v>18.899999999999999</v>
      </c>
      <c r="D117" s="70">
        <v>0.69374999999999998</v>
      </c>
      <c r="E117" s="69">
        <v>8.9</v>
      </c>
      <c r="F117" s="70">
        <v>0.20972222222222223</v>
      </c>
      <c r="G117" s="69">
        <v>10</v>
      </c>
      <c r="H117" s="69" t="str">
        <f>TEXT(일별기온공급량!$A117, "AAA")</f>
        <v>금</v>
      </c>
      <c r="I117" s="71">
        <v>126728816</v>
      </c>
      <c r="J117" s="71"/>
      <c r="K117" s="68" t="str">
        <f t="shared" si="1"/>
        <v>04-26</v>
      </c>
      <c r="L117" s="72">
        <f>YEAR(일별기온공급량!$A117)</f>
        <v>2013</v>
      </c>
      <c r="M117" s="69">
        <f>MONTH(일별기온공급량!$A117)</f>
        <v>4</v>
      </c>
      <c r="N117" s="69">
        <f>DAY(일별기온공급량!$A117)</f>
        <v>26</v>
      </c>
      <c r="O117" s="88" t="str">
        <f>IFERROR(VLOOKUP(기온및공급량[[#This Row],[날짜]],표2[],2,0), "")</f>
        <v/>
      </c>
    </row>
    <row r="118" spans="1:15">
      <c r="A118" s="68">
        <v>41391</v>
      </c>
      <c r="B118" s="69">
        <v>14.1</v>
      </c>
      <c r="C118" s="69">
        <v>21.8</v>
      </c>
      <c r="D118" s="70">
        <v>0.56527777777777777</v>
      </c>
      <c r="E118" s="69">
        <v>7.6</v>
      </c>
      <c r="F118" s="70">
        <v>0.22361111111111112</v>
      </c>
      <c r="G118" s="69">
        <v>14.2</v>
      </c>
      <c r="H118" s="69" t="str">
        <f>TEXT(일별기온공급량!$A118, "AAA")</f>
        <v>토</v>
      </c>
      <c r="I118" s="71">
        <v>117418657</v>
      </c>
      <c r="J118" s="71"/>
      <c r="K118" s="68" t="str">
        <f t="shared" si="1"/>
        <v>04-27</v>
      </c>
      <c r="L118" s="72">
        <f>YEAR(일별기온공급량!$A118)</f>
        <v>2013</v>
      </c>
      <c r="M118" s="69">
        <f>MONTH(일별기온공급량!$A118)</f>
        <v>4</v>
      </c>
      <c r="N118" s="69">
        <f>DAY(일별기온공급량!$A118)</f>
        <v>27</v>
      </c>
      <c r="O118" s="88" t="str">
        <f>IFERROR(VLOOKUP(기온및공급량[[#This Row],[날짜]],표2[],2,0), "")</f>
        <v/>
      </c>
    </row>
    <row r="119" spans="1:15">
      <c r="A119" s="68">
        <v>41392</v>
      </c>
      <c r="B119" s="69">
        <v>16.7</v>
      </c>
      <c r="C119" s="69">
        <v>24.5</v>
      </c>
      <c r="D119" s="70">
        <v>0.62638888888888888</v>
      </c>
      <c r="E119" s="69">
        <v>8.3000000000000007</v>
      </c>
      <c r="F119" s="70">
        <v>0.24722222222222223</v>
      </c>
      <c r="G119" s="69">
        <v>16.2</v>
      </c>
      <c r="H119" s="69" t="str">
        <f>TEXT(일별기온공급량!$A119, "AAA")</f>
        <v>일</v>
      </c>
      <c r="I119" s="71">
        <v>96428251</v>
      </c>
      <c r="J119" s="71"/>
      <c r="K119" s="68" t="str">
        <f t="shared" si="1"/>
        <v>04-28</v>
      </c>
      <c r="L119" s="72">
        <f>YEAR(일별기온공급량!$A119)</f>
        <v>2013</v>
      </c>
      <c r="M119" s="69">
        <f>MONTH(일별기온공급량!$A119)</f>
        <v>4</v>
      </c>
      <c r="N119" s="69">
        <f>DAY(일별기온공급량!$A119)</f>
        <v>28</v>
      </c>
      <c r="O119" s="88" t="str">
        <f>IFERROR(VLOOKUP(기온및공급량[[#This Row],[날짜]],표2[],2,0), "")</f>
        <v/>
      </c>
    </row>
    <row r="120" spans="1:15">
      <c r="A120" s="68">
        <v>41393</v>
      </c>
      <c r="B120" s="69">
        <v>16.3</v>
      </c>
      <c r="C120" s="69">
        <v>20</v>
      </c>
      <c r="D120" s="70">
        <v>0.42777777777777776</v>
      </c>
      <c r="E120" s="69">
        <v>11.9</v>
      </c>
      <c r="F120" s="70">
        <v>0.99652777777777779</v>
      </c>
      <c r="G120" s="69">
        <v>8.1</v>
      </c>
      <c r="H120" s="69" t="str">
        <f>TEXT(일별기온공급량!$A120, "AAA")</f>
        <v>월</v>
      </c>
      <c r="I120" s="71">
        <v>113272635</v>
      </c>
      <c r="J120" s="71"/>
      <c r="K120" s="68" t="str">
        <f t="shared" si="1"/>
        <v>04-29</v>
      </c>
      <c r="L120" s="72">
        <f>YEAR(일별기온공급량!$A120)</f>
        <v>2013</v>
      </c>
      <c r="M120" s="69">
        <f>MONTH(일별기온공급량!$A120)</f>
        <v>4</v>
      </c>
      <c r="N120" s="69">
        <f>DAY(일별기온공급량!$A120)</f>
        <v>29</v>
      </c>
      <c r="O120" s="88" t="str">
        <f>IFERROR(VLOOKUP(기온및공급량[[#This Row],[날짜]],표2[],2,0), "")</f>
        <v/>
      </c>
    </row>
    <row r="121" spans="1:15">
      <c r="A121" s="68">
        <v>41394</v>
      </c>
      <c r="B121" s="69">
        <v>16.399999999999999</v>
      </c>
      <c r="C121" s="69">
        <v>24.9</v>
      </c>
      <c r="D121" s="70">
        <v>0.62708333333333333</v>
      </c>
      <c r="E121" s="69">
        <v>8.5</v>
      </c>
      <c r="F121" s="70">
        <v>0.22569444444444445</v>
      </c>
      <c r="G121" s="69">
        <v>16.399999999999999</v>
      </c>
      <c r="H121" s="69" t="str">
        <f>TEXT(일별기온공급량!$A121, "AAA")</f>
        <v>화</v>
      </c>
      <c r="I121" s="71">
        <v>112438790</v>
      </c>
      <c r="J121" s="71"/>
      <c r="K121" s="68" t="str">
        <f t="shared" si="1"/>
        <v>04-30</v>
      </c>
      <c r="L121" s="72">
        <f>YEAR(일별기온공급량!$A121)</f>
        <v>2013</v>
      </c>
      <c r="M121" s="69">
        <f>MONTH(일별기온공급량!$A121)</f>
        <v>4</v>
      </c>
      <c r="N121" s="69">
        <f>DAY(일별기온공급량!$A121)</f>
        <v>30</v>
      </c>
      <c r="O121" s="88" t="str">
        <f>IFERROR(VLOOKUP(기온및공급량[[#This Row],[날짜]],표2[],2,0), "")</f>
        <v/>
      </c>
    </row>
    <row r="122" spans="1:15">
      <c r="A122" s="68">
        <v>41395</v>
      </c>
      <c r="B122" s="69">
        <v>12.9</v>
      </c>
      <c r="C122" s="69">
        <v>17.399999999999999</v>
      </c>
      <c r="D122" s="70">
        <v>0.62708333333333333</v>
      </c>
      <c r="E122" s="69">
        <v>10.8</v>
      </c>
      <c r="F122" s="70">
        <v>0.99583333333333335</v>
      </c>
      <c r="G122" s="69">
        <v>6.6</v>
      </c>
      <c r="H122" s="69" t="str">
        <f>TEXT(일별기온공급량!$A122, "AAA")</f>
        <v>수</v>
      </c>
      <c r="I122" s="71">
        <v>110446238</v>
      </c>
      <c r="J122" s="71"/>
      <c r="K122" s="68" t="str">
        <f t="shared" si="1"/>
        <v>05-01</v>
      </c>
      <c r="L122" s="72">
        <f>YEAR(일별기온공급량!$A122)</f>
        <v>2013</v>
      </c>
      <c r="M122" s="69">
        <f>MONTH(일별기온공급량!$A122)</f>
        <v>5</v>
      </c>
      <c r="N122" s="69">
        <f>DAY(일별기온공급량!$A122)</f>
        <v>1</v>
      </c>
      <c r="O122" s="88" t="str">
        <f>IFERROR(VLOOKUP(기온및공급량[[#This Row],[날짜]],표2[],2,0), "")</f>
        <v/>
      </c>
    </row>
    <row r="123" spans="1:15">
      <c r="A123" s="68">
        <v>41396</v>
      </c>
      <c r="B123" s="69">
        <v>14</v>
      </c>
      <c r="C123" s="69">
        <v>20.3</v>
      </c>
      <c r="D123" s="70">
        <v>0.65347222222222223</v>
      </c>
      <c r="E123" s="69">
        <v>10.1</v>
      </c>
      <c r="F123" s="70">
        <v>0.2013888888888889</v>
      </c>
      <c r="G123" s="69">
        <v>10.199999999999999</v>
      </c>
      <c r="H123" s="69" t="str">
        <f>TEXT(일별기온공급량!$A123, "AAA")</f>
        <v>목</v>
      </c>
      <c r="I123" s="71">
        <v>117013822</v>
      </c>
      <c r="J123" s="71"/>
      <c r="K123" s="68" t="str">
        <f t="shared" si="1"/>
        <v>05-02</v>
      </c>
      <c r="L123" s="72">
        <f>YEAR(일별기온공급량!$A123)</f>
        <v>2013</v>
      </c>
      <c r="M123" s="69">
        <f>MONTH(일별기온공급량!$A123)</f>
        <v>5</v>
      </c>
      <c r="N123" s="69">
        <f>DAY(일별기온공급량!$A123)</f>
        <v>2</v>
      </c>
      <c r="O123" s="88" t="str">
        <f>IFERROR(VLOOKUP(기온및공급량[[#This Row],[날짜]],표2[],2,0), "")</f>
        <v/>
      </c>
    </row>
    <row r="124" spans="1:15">
      <c r="A124" s="68">
        <v>41397</v>
      </c>
      <c r="B124" s="69">
        <v>15.4</v>
      </c>
      <c r="C124" s="69">
        <v>21.9</v>
      </c>
      <c r="D124" s="70">
        <v>0.5756944444444444</v>
      </c>
      <c r="E124" s="69">
        <v>8.6999999999999993</v>
      </c>
      <c r="F124" s="70">
        <v>0.20833333333333334</v>
      </c>
      <c r="G124" s="69">
        <v>13.2</v>
      </c>
      <c r="H124" s="69" t="str">
        <f>TEXT(일별기온공급량!$A124, "AAA")</f>
        <v>금</v>
      </c>
      <c r="I124" s="71">
        <v>115393594</v>
      </c>
      <c r="J124" s="71"/>
      <c r="K124" s="68" t="str">
        <f t="shared" si="1"/>
        <v>05-03</v>
      </c>
      <c r="L124" s="72">
        <f>YEAR(일별기온공급량!$A124)</f>
        <v>2013</v>
      </c>
      <c r="M124" s="69">
        <f>MONTH(일별기온공급량!$A124)</f>
        <v>5</v>
      </c>
      <c r="N124" s="69">
        <f>DAY(일별기온공급량!$A124)</f>
        <v>3</v>
      </c>
      <c r="O124" s="88" t="str">
        <f>IFERROR(VLOOKUP(기온및공급량[[#This Row],[날짜]],표2[],2,0), "")</f>
        <v/>
      </c>
    </row>
    <row r="125" spans="1:15">
      <c r="A125" s="68">
        <v>41398</v>
      </c>
      <c r="B125" s="69">
        <v>16.899999999999999</v>
      </c>
      <c r="C125" s="69">
        <v>22.9</v>
      </c>
      <c r="D125" s="70">
        <v>0.67291666666666672</v>
      </c>
      <c r="E125" s="69">
        <v>11.6</v>
      </c>
      <c r="F125" s="70">
        <v>0.20833333333333334</v>
      </c>
      <c r="G125" s="69">
        <v>11.3</v>
      </c>
      <c r="H125" s="69" t="str">
        <f>TEXT(일별기온공급량!$A125, "AAA")</f>
        <v>토</v>
      </c>
      <c r="I125" s="71">
        <v>101648454</v>
      </c>
      <c r="J125" s="71"/>
      <c r="K125" s="68" t="str">
        <f t="shared" si="1"/>
        <v>05-04</v>
      </c>
      <c r="L125" s="72">
        <f>YEAR(일별기온공급량!$A125)</f>
        <v>2013</v>
      </c>
      <c r="M125" s="69">
        <f>MONTH(일별기온공급량!$A125)</f>
        <v>5</v>
      </c>
      <c r="N125" s="69">
        <f>DAY(일별기온공급량!$A125)</f>
        <v>4</v>
      </c>
      <c r="O125" s="88" t="str">
        <f>IFERROR(VLOOKUP(기온및공급량[[#This Row],[날짜]],표2[],2,0), "")</f>
        <v/>
      </c>
    </row>
    <row r="126" spans="1:15">
      <c r="A126" s="68">
        <v>41399</v>
      </c>
      <c r="B126" s="69">
        <v>19.399999999999999</v>
      </c>
      <c r="C126" s="69">
        <v>27</v>
      </c>
      <c r="D126" s="70">
        <v>0.6479166666666667</v>
      </c>
      <c r="E126" s="69">
        <v>11.2</v>
      </c>
      <c r="F126" s="70">
        <v>0.24374999999999999</v>
      </c>
      <c r="G126" s="69">
        <v>15.8</v>
      </c>
      <c r="H126" s="69" t="str">
        <f>TEXT(일별기온공급량!$A126, "AAA")</f>
        <v>일</v>
      </c>
      <c r="I126" s="71">
        <v>80666735</v>
      </c>
      <c r="J126" s="71"/>
      <c r="K126" s="68" t="str">
        <f t="shared" si="1"/>
        <v>05-05</v>
      </c>
      <c r="L126" s="72">
        <f>YEAR(일별기온공급량!$A126)</f>
        <v>2013</v>
      </c>
      <c r="M126" s="69">
        <f>MONTH(일별기온공급량!$A126)</f>
        <v>5</v>
      </c>
      <c r="N126" s="69">
        <f>DAY(일별기온공급량!$A126)</f>
        <v>5</v>
      </c>
      <c r="O126" s="88" t="str">
        <f>IFERROR(VLOOKUP(기온및공급량[[#This Row],[날짜]],표2[],2,0), "")</f>
        <v>어린이날</v>
      </c>
    </row>
    <row r="127" spans="1:15">
      <c r="A127" s="68">
        <v>41400</v>
      </c>
      <c r="B127" s="69">
        <v>20.8</v>
      </c>
      <c r="C127" s="69">
        <v>28.7</v>
      </c>
      <c r="D127" s="70">
        <v>0.65555555555555556</v>
      </c>
      <c r="E127" s="69">
        <v>14.2</v>
      </c>
      <c r="F127" s="70">
        <v>0.23125000000000001</v>
      </c>
      <c r="G127" s="69">
        <v>14.5</v>
      </c>
      <c r="H127" s="69" t="str">
        <f>TEXT(일별기온공급량!$A127, "AAA")</f>
        <v>월</v>
      </c>
      <c r="I127" s="71">
        <v>95902591</v>
      </c>
      <c r="J127" s="71"/>
      <c r="K127" s="68" t="str">
        <f t="shared" si="1"/>
        <v>05-06</v>
      </c>
      <c r="L127" s="72">
        <f>YEAR(일별기온공급량!$A127)</f>
        <v>2013</v>
      </c>
      <c r="M127" s="69">
        <f>MONTH(일별기온공급량!$A127)</f>
        <v>5</v>
      </c>
      <c r="N127" s="69">
        <f>DAY(일별기온공급량!$A127)</f>
        <v>6</v>
      </c>
      <c r="O127" s="88" t="str">
        <f>IFERROR(VLOOKUP(기온및공급량[[#This Row],[날짜]],표2[],2,0), "")</f>
        <v/>
      </c>
    </row>
    <row r="128" spans="1:15">
      <c r="A128" s="68">
        <v>41401</v>
      </c>
      <c r="B128" s="69">
        <v>16.8</v>
      </c>
      <c r="C128" s="69">
        <v>23.2</v>
      </c>
      <c r="D128" s="70">
        <v>0.66180555555555554</v>
      </c>
      <c r="E128" s="69">
        <v>12.8</v>
      </c>
      <c r="F128" s="70">
        <v>0.98958333333333337</v>
      </c>
      <c r="G128" s="69">
        <v>10.4</v>
      </c>
      <c r="H128" s="69" t="str">
        <f>TEXT(일별기온공급량!$A128, "AAA")</f>
        <v>화</v>
      </c>
      <c r="I128" s="71">
        <v>100933673</v>
      </c>
      <c r="J128" s="71"/>
      <c r="K128" s="68" t="str">
        <f t="shared" si="1"/>
        <v>05-07</v>
      </c>
      <c r="L128" s="72">
        <f>YEAR(일별기온공급량!$A128)</f>
        <v>2013</v>
      </c>
      <c r="M128" s="69">
        <f>MONTH(일별기온공급량!$A128)</f>
        <v>5</v>
      </c>
      <c r="N128" s="69">
        <f>DAY(일별기온공급량!$A128)</f>
        <v>7</v>
      </c>
      <c r="O128" s="88" t="str">
        <f>IFERROR(VLOOKUP(기온및공급량[[#This Row],[날짜]],표2[],2,0), "")</f>
        <v/>
      </c>
    </row>
    <row r="129" spans="1:15">
      <c r="A129" s="68">
        <v>41402</v>
      </c>
      <c r="B129" s="69">
        <v>19.600000000000001</v>
      </c>
      <c r="C129" s="69">
        <v>29.1</v>
      </c>
      <c r="D129" s="70">
        <v>0.68888888888888888</v>
      </c>
      <c r="E129" s="69">
        <v>9.6</v>
      </c>
      <c r="F129" s="70">
        <v>0.22847222222222222</v>
      </c>
      <c r="G129" s="69">
        <v>19.5</v>
      </c>
      <c r="H129" s="69" t="str">
        <f>TEXT(일별기온공급량!$A129, "AAA")</f>
        <v>수</v>
      </c>
      <c r="I129" s="71">
        <v>100115508</v>
      </c>
      <c r="J129" s="71"/>
      <c r="K129" s="68" t="str">
        <f t="shared" si="1"/>
        <v>05-08</v>
      </c>
      <c r="L129" s="72">
        <f>YEAR(일별기온공급량!$A129)</f>
        <v>2013</v>
      </c>
      <c r="M129" s="69">
        <f>MONTH(일별기온공급량!$A129)</f>
        <v>5</v>
      </c>
      <c r="N129" s="69">
        <f>DAY(일별기온공급량!$A129)</f>
        <v>8</v>
      </c>
      <c r="O129" s="88" t="str">
        <f>IFERROR(VLOOKUP(기온및공급량[[#This Row],[날짜]],표2[],2,0), "")</f>
        <v/>
      </c>
    </row>
    <row r="130" spans="1:15">
      <c r="A130" s="68">
        <v>41403</v>
      </c>
      <c r="B130" s="69">
        <v>21.1</v>
      </c>
      <c r="C130" s="69">
        <v>26.7</v>
      </c>
      <c r="D130" s="70">
        <v>0.49861111111111112</v>
      </c>
      <c r="E130" s="69">
        <v>15.5</v>
      </c>
      <c r="F130" s="70">
        <v>0.20624999999999999</v>
      </c>
      <c r="G130" s="69">
        <v>11.2</v>
      </c>
      <c r="H130" s="69" t="str">
        <f>TEXT(일별기온공급량!$A130, "AAA")</f>
        <v>목</v>
      </c>
      <c r="I130" s="71">
        <v>96365082</v>
      </c>
      <c r="J130" s="71"/>
      <c r="K130" s="68" t="str">
        <f t="shared" ref="K130:K193" si="2">TEXT(A130, "MM-DD")</f>
        <v>05-09</v>
      </c>
      <c r="L130" s="72">
        <f>YEAR(일별기온공급량!$A130)</f>
        <v>2013</v>
      </c>
      <c r="M130" s="69">
        <f>MONTH(일별기온공급량!$A130)</f>
        <v>5</v>
      </c>
      <c r="N130" s="69">
        <f>DAY(일별기온공급량!$A130)</f>
        <v>9</v>
      </c>
      <c r="O130" s="88" t="str">
        <f>IFERROR(VLOOKUP(기온및공급량[[#This Row],[날짜]],표2[],2,0), "")</f>
        <v/>
      </c>
    </row>
    <row r="131" spans="1:15">
      <c r="A131" s="68">
        <v>41404</v>
      </c>
      <c r="B131" s="69">
        <v>18.2</v>
      </c>
      <c r="C131" s="69">
        <v>23</v>
      </c>
      <c r="D131" s="70">
        <v>0.73958333333333337</v>
      </c>
      <c r="E131" s="69">
        <v>15.7</v>
      </c>
      <c r="F131" s="70">
        <v>0.17916666666666667</v>
      </c>
      <c r="G131" s="69">
        <v>7.3</v>
      </c>
      <c r="H131" s="69" t="str">
        <f>TEXT(일별기온공급량!$A131, "AAA")</f>
        <v>금</v>
      </c>
      <c r="I131" s="71">
        <v>96661822</v>
      </c>
      <c r="J131" s="71"/>
      <c r="K131" s="68" t="str">
        <f t="shared" si="2"/>
        <v>05-10</v>
      </c>
      <c r="L131" s="72">
        <f>YEAR(일별기온공급량!$A131)</f>
        <v>2013</v>
      </c>
      <c r="M131" s="69">
        <f>MONTH(일별기온공급량!$A131)</f>
        <v>5</v>
      </c>
      <c r="N131" s="69">
        <f>DAY(일별기온공급량!$A131)</f>
        <v>10</v>
      </c>
      <c r="O131" s="88" t="str">
        <f>IFERROR(VLOOKUP(기온및공급량[[#This Row],[날짜]],표2[],2,0), "")</f>
        <v/>
      </c>
    </row>
    <row r="132" spans="1:15">
      <c r="A132" s="68">
        <v>41405</v>
      </c>
      <c r="B132" s="69">
        <v>21.1</v>
      </c>
      <c r="C132" s="69">
        <v>28.2</v>
      </c>
      <c r="D132" s="70">
        <v>0.62430555555555556</v>
      </c>
      <c r="E132" s="69">
        <v>14.4</v>
      </c>
      <c r="F132" s="70">
        <v>0.25833333333333336</v>
      </c>
      <c r="G132" s="69">
        <v>13.8</v>
      </c>
      <c r="H132" s="69" t="str">
        <f>TEXT(일별기온공급량!$A132, "AAA")</f>
        <v>토</v>
      </c>
      <c r="I132" s="71">
        <v>86020435</v>
      </c>
      <c r="J132" s="71"/>
      <c r="K132" s="68" t="str">
        <f t="shared" si="2"/>
        <v>05-11</v>
      </c>
      <c r="L132" s="72">
        <f>YEAR(일별기온공급량!$A132)</f>
        <v>2013</v>
      </c>
      <c r="M132" s="69">
        <f>MONTH(일별기온공급량!$A132)</f>
        <v>5</v>
      </c>
      <c r="N132" s="69">
        <f>DAY(일별기온공급량!$A132)</f>
        <v>11</v>
      </c>
      <c r="O132" s="88" t="str">
        <f>IFERROR(VLOOKUP(기온및공급량[[#This Row],[날짜]],표2[],2,0), "")</f>
        <v/>
      </c>
    </row>
    <row r="133" spans="1:15">
      <c r="A133" s="68">
        <v>41406</v>
      </c>
      <c r="B133" s="69">
        <v>23.3</v>
      </c>
      <c r="C133" s="69">
        <v>30.9</v>
      </c>
      <c r="D133" s="70">
        <v>0.64583333333333337</v>
      </c>
      <c r="E133" s="69">
        <v>14.9</v>
      </c>
      <c r="F133" s="70">
        <v>0.25694444444444442</v>
      </c>
      <c r="G133" s="69">
        <v>16</v>
      </c>
      <c r="H133" s="69" t="str">
        <f>TEXT(일별기온공급량!$A133, "AAA")</f>
        <v>일</v>
      </c>
      <c r="I133" s="71">
        <v>68515768</v>
      </c>
      <c r="J133" s="71"/>
      <c r="K133" s="68" t="str">
        <f t="shared" si="2"/>
        <v>05-12</v>
      </c>
      <c r="L133" s="72">
        <f>YEAR(일별기온공급량!$A133)</f>
        <v>2013</v>
      </c>
      <c r="M133" s="69">
        <f>MONTH(일별기온공급량!$A133)</f>
        <v>5</v>
      </c>
      <c r="N133" s="69">
        <f>DAY(일별기온공급량!$A133)</f>
        <v>12</v>
      </c>
      <c r="O133" s="88" t="str">
        <f>IFERROR(VLOOKUP(기온및공급량[[#This Row],[날짜]],표2[],2,0), "")</f>
        <v/>
      </c>
    </row>
    <row r="134" spans="1:15">
      <c r="A134" s="68">
        <v>41407</v>
      </c>
      <c r="B134" s="69">
        <v>24.6</v>
      </c>
      <c r="C134" s="69">
        <v>33.1</v>
      </c>
      <c r="D134" s="70">
        <v>0.625</v>
      </c>
      <c r="E134" s="69">
        <v>16.8</v>
      </c>
      <c r="F134" s="70">
        <v>0.2361111111111111</v>
      </c>
      <c r="G134" s="69">
        <v>16.3</v>
      </c>
      <c r="H134" s="69" t="str">
        <f>TEXT(일별기온공급량!$A134, "AAA")</f>
        <v>월</v>
      </c>
      <c r="I134" s="71">
        <v>85658630</v>
      </c>
      <c r="J134" s="71"/>
      <c r="K134" s="68" t="str">
        <f t="shared" si="2"/>
        <v>05-13</v>
      </c>
      <c r="L134" s="72">
        <f>YEAR(일별기온공급량!$A134)</f>
        <v>2013</v>
      </c>
      <c r="M134" s="69">
        <f>MONTH(일별기온공급량!$A134)</f>
        <v>5</v>
      </c>
      <c r="N134" s="69">
        <f>DAY(일별기온공급량!$A134)</f>
        <v>13</v>
      </c>
      <c r="O134" s="88" t="str">
        <f>IFERROR(VLOOKUP(기온및공급량[[#This Row],[날짜]],표2[],2,0), "")</f>
        <v/>
      </c>
    </row>
    <row r="135" spans="1:15">
      <c r="A135" s="68">
        <v>41408</v>
      </c>
      <c r="B135" s="69">
        <v>23.1</v>
      </c>
      <c r="C135" s="69">
        <v>30.4</v>
      </c>
      <c r="D135" s="70">
        <v>0.6</v>
      </c>
      <c r="E135" s="69">
        <v>15.1</v>
      </c>
      <c r="F135" s="70">
        <v>0.20833333333333334</v>
      </c>
      <c r="G135" s="69">
        <v>15.3</v>
      </c>
      <c r="H135" s="69" t="str">
        <f>TEXT(일별기온공급량!$A135, "AAA")</f>
        <v>화</v>
      </c>
      <c r="I135" s="71">
        <v>90189533</v>
      </c>
      <c r="J135" s="71"/>
      <c r="K135" s="68" t="str">
        <f t="shared" si="2"/>
        <v>05-14</v>
      </c>
      <c r="L135" s="72">
        <f>YEAR(일별기온공급량!$A135)</f>
        <v>2013</v>
      </c>
      <c r="M135" s="69">
        <f>MONTH(일별기온공급량!$A135)</f>
        <v>5</v>
      </c>
      <c r="N135" s="69">
        <f>DAY(일별기온공급량!$A135)</f>
        <v>14</v>
      </c>
      <c r="O135" s="88" t="str">
        <f>IFERROR(VLOOKUP(기온및공급량[[#This Row],[날짜]],표2[],2,0), "")</f>
        <v/>
      </c>
    </row>
    <row r="136" spans="1:15">
      <c r="A136" s="68">
        <v>41409</v>
      </c>
      <c r="B136" s="69">
        <v>21</v>
      </c>
      <c r="C136" s="69">
        <v>28.8</v>
      </c>
      <c r="D136" s="70">
        <v>0.58333333333333337</v>
      </c>
      <c r="E136" s="69">
        <v>14.9</v>
      </c>
      <c r="F136" s="70">
        <v>0.98888888888888893</v>
      </c>
      <c r="G136" s="69">
        <v>13.9</v>
      </c>
      <c r="H136" s="69" t="str">
        <f>TEXT(일별기온공급량!$A136, "AAA")</f>
        <v>수</v>
      </c>
      <c r="I136" s="71">
        <v>89854977</v>
      </c>
      <c r="J136" s="71"/>
      <c r="K136" s="68" t="str">
        <f t="shared" si="2"/>
        <v>05-15</v>
      </c>
      <c r="L136" s="72">
        <f>YEAR(일별기온공급량!$A136)</f>
        <v>2013</v>
      </c>
      <c r="M136" s="69">
        <f>MONTH(일별기온공급량!$A136)</f>
        <v>5</v>
      </c>
      <c r="N136" s="69">
        <f>DAY(일별기온공급량!$A136)</f>
        <v>15</v>
      </c>
      <c r="O136" s="88" t="str">
        <f>IFERROR(VLOOKUP(기온및공급량[[#This Row],[날짜]],표2[],2,0), "")</f>
        <v/>
      </c>
    </row>
    <row r="137" spans="1:15">
      <c r="A137" s="68">
        <v>41410</v>
      </c>
      <c r="B137" s="69">
        <v>15.3</v>
      </c>
      <c r="C137" s="69">
        <v>18.899999999999999</v>
      </c>
      <c r="D137" s="70">
        <v>0.60902777777777772</v>
      </c>
      <c r="E137" s="69">
        <v>13.7</v>
      </c>
      <c r="F137" s="70">
        <v>0.19305555555555556</v>
      </c>
      <c r="G137" s="69">
        <v>5.2</v>
      </c>
      <c r="H137" s="69" t="str">
        <f>TEXT(일별기온공급량!$A137, "AAA")</f>
        <v>목</v>
      </c>
      <c r="I137" s="71">
        <v>92267174</v>
      </c>
      <c r="J137" s="71"/>
      <c r="K137" s="68" t="str">
        <f t="shared" si="2"/>
        <v>05-16</v>
      </c>
      <c r="L137" s="72">
        <f>YEAR(일별기온공급량!$A137)</f>
        <v>2013</v>
      </c>
      <c r="M137" s="69">
        <f>MONTH(일별기온공급량!$A137)</f>
        <v>5</v>
      </c>
      <c r="N137" s="69">
        <f>DAY(일별기온공급량!$A137)</f>
        <v>16</v>
      </c>
      <c r="O137" s="88" t="str">
        <f>IFERROR(VLOOKUP(기온및공급량[[#This Row],[날짜]],표2[],2,0), "")</f>
        <v/>
      </c>
    </row>
    <row r="138" spans="1:15">
      <c r="A138" s="68">
        <v>41411</v>
      </c>
      <c r="B138" s="69">
        <v>17.7</v>
      </c>
      <c r="C138" s="69">
        <v>23.9</v>
      </c>
      <c r="D138" s="70">
        <v>0.67569444444444449</v>
      </c>
      <c r="E138" s="69">
        <v>13.8</v>
      </c>
      <c r="F138" s="70">
        <v>0.1451388888888889</v>
      </c>
      <c r="G138" s="69">
        <v>10.1</v>
      </c>
      <c r="H138" s="69" t="str">
        <f>TEXT(일별기온공급량!$A138, "AAA")</f>
        <v>금</v>
      </c>
      <c r="I138" s="71">
        <v>85640151</v>
      </c>
      <c r="J138" s="71"/>
      <c r="K138" s="68" t="str">
        <f t="shared" si="2"/>
        <v>05-17</v>
      </c>
      <c r="L138" s="72">
        <f>YEAR(일별기온공급량!$A138)</f>
        <v>2013</v>
      </c>
      <c r="M138" s="69">
        <f>MONTH(일별기온공급량!$A138)</f>
        <v>5</v>
      </c>
      <c r="N138" s="69">
        <f>DAY(일별기온공급량!$A138)</f>
        <v>17</v>
      </c>
      <c r="O138" s="88" t="str">
        <f>IFERROR(VLOOKUP(기온및공급량[[#This Row],[날짜]],표2[],2,0), "")</f>
        <v>석가탄신일</v>
      </c>
    </row>
    <row r="139" spans="1:15">
      <c r="A139" s="68">
        <v>41412</v>
      </c>
      <c r="B139" s="69">
        <v>19.8</v>
      </c>
      <c r="C139" s="69">
        <v>26.6</v>
      </c>
      <c r="D139" s="70">
        <v>0.60138888888888886</v>
      </c>
      <c r="E139" s="69">
        <v>11.6</v>
      </c>
      <c r="F139" s="70">
        <v>0.21736111111111112</v>
      </c>
      <c r="G139" s="69">
        <v>15</v>
      </c>
      <c r="H139" s="69" t="str">
        <f>TEXT(일별기온공급량!$A139, "AAA")</f>
        <v>토</v>
      </c>
      <c r="I139" s="71">
        <v>81094117</v>
      </c>
      <c r="J139" s="71"/>
      <c r="K139" s="68" t="str">
        <f t="shared" si="2"/>
        <v>05-18</v>
      </c>
      <c r="L139" s="72">
        <f>YEAR(일별기온공급량!$A139)</f>
        <v>2013</v>
      </c>
      <c r="M139" s="69">
        <f>MONTH(일별기온공급량!$A139)</f>
        <v>5</v>
      </c>
      <c r="N139" s="69">
        <f>DAY(일별기온공급량!$A139)</f>
        <v>18</v>
      </c>
      <c r="O139" s="88" t="str">
        <f>IFERROR(VLOOKUP(기온및공급량[[#This Row],[날짜]],표2[],2,0), "")</f>
        <v/>
      </c>
    </row>
    <row r="140" spans="1:15">
      <c r="A140" s="68">
        <v>41413</v>
      </c>
      <c r="B140" s="69">
        <v>17.600000000000001</v>
      </c>
      <c r="C140" s="69">
        <v>21.3</v>
      </c>
      <c r="D140" s="70">
        <v>0.74305555555555558</v>
      </c>
      <c r="E140" s="69">
        <v>15.5</v>
      </c>
      <c r="F140" s="70">
        <v>0.39513888888888887</v>
      </c>
      <c r="G140" s="69">
        <v>5.8</v>
      </c>
      <c r="H140" s="69" t="str">
        <f>TEXT(일별기온공급량!$A140, "AAA")</f>
        <v>일</v>
      </c>
      <c r="I140" s="71">
        <v>68227995</v>
      </c>
      <c r="J140" s="71"/>
      <c r="K140" s="68" t="str">
        <f t="shared" si="2"/>
        <v>05-19</v>
      </c>
      <c r="L140" s="72">
        <f>YEAR(일별기온공급량!$A140)</f>
        <v>2013</v>
      </c>
      <c r="M140" s="69">
        <f>MONTH(일별기온공급량!$A140)</f>
        <v>5</v>
      </c>
      <c r="N140" s="69">
        <f>DAY(일별기온공급량!$A140)</f>
        <v>19</v>
      </c>
      <c r="O140" s="88" t="str">
        <f>IFERROR(VLOOKUP(기온및공급량[[#This Row],[날짜]],표2[],2,0), "")</f>
        <v/>
      </c>
    </row>
    <row r="141" spans="1:15">
      <c r="A141" s="68">
        <v>41414</v>
      </c>
      <c r="B141" s="69">
        <v>20.3</v>
      </c>
      <c r="C141" s="69">
        <v>27</v>
      </c>
      <c r="D141" s="70">
        <v>0.68055555555555558</v>
      </c>
      <c r="E141" s="69">
        <v>15.7</v>
      </c>
      <c r="F141" s="70">
        <v>0.19236111111111112</v>
      </c>
      <c r="G141" s="69">
        <v>11.3</v>
      </c>
      <c r="H141" s="69" t="str">
        <f>TEXT(일별기온공급량!$A141, "AAA")</f>
        <v>월</v>
      </c>
      <c r="I141" s="71">
        <v>85769119</v>
      </c>
      <c r="J141" s="71"/>
      <c r="K141" s="68" t="str">
        <f t="shared" si="2"/>
        <v>05-20</v>
      </c>
      <c r="L141" s="72">
        <f>YEAR(일별기온공급량!$A141)</f>
        <v>2013</v>
      </c>
      <c r="M141" s="69">
        <f>MONTH(일별기온공급량!$A141)</f>
        <v>5</v>
      </c>
      <c r="N141" s="69">
        <f>DAY(일별기온공급량!$A141)</f>
        <v>20</v>
      </c>
      <c r="O141" s="88" t="str">
        <f>IFERROR(VLOOKUP(기온및공급량[[#This Row],[날짜]],표2[],2,0), "")</f>
        <v/>
      </c>
    </row>
    <row r="142" spans="1:15">
      <c r="A142" s="68">
        <v>41415</v>
      </c>
      <c r="B142" s="69">
        <v>21.6</v>
      </c>
      <c r="C142" s="69">
        <v>30</v>
      </c>
      <c r="D142" s="70">
        <v>0.61944444444444446</v>
      </c>
      <c r="E142" s="69">
        <v>12.3</v>
      </c>
      <c r="F142" s="70">
        <v>0.20833333333333334</v>
      </c>
      <c r="G142" s="69">
        <v>17.7</v>
      </c>
      <c r="H142" s="69" t="str">
        <f>TEXT(일별기온공급량!$A142, "AAA")</f>
        <v>화</v>
      </c>
      <c r="I142" s="71">
        <v>89765380</v>
      </c>
      <c r="J142" s="71"/>
      <c r="K142" s="68" t="str">
        <f t="shared" si="2"/>
        <v>05-21</v>
      </c>
      <c r="L142" s="72">
        <f>YEAR(일별기온공급량!$A142)</f>
        <v>2013</v>
      </c>
      <c r="M142" s="69">
        <f>MONTH(일별기온공급량!$A142)</f>
        <v>5</v>
      </c>
      <c r="N142" s="69">
        <f>DAY(일별기온공급량!$A142)</f>
        <v>21</v>
      </c>
      <c r="O142" s="88" t="str">
        <f>IFERROR(VLOOKUP(기온및공급량[[#This Row],[날짜]],표2[],2,0), "")</f>
        <v/>
      </c>
    </row>
    <row r="143" spans="1:15">
      <c r="A143" s="68">
        <v>41416</v>
      </c>
      <c r="B143" s="69">
        <v>23.6</v>
      </c>
      <c r="C143" s="69">
        <v>31.1</v>
      </c>
      <c r="D143" s="70">
        <v>0.63680555555555551</v>
      </c>
      <c r="E143" s="69">
        <v>15.8</v>
      </c>
      <c r="F143" s="70">
        <v>0.18333333333333332</v>
      </c>
      <c r="G143" s="69">
        <v>15.3</v>
      </c>
      <c r="H143" s="69" t="str">
        <f>TEXT(일별기온공급량!$A143, "AAA")</f>
        <v>수</v>
      </c>
      <c r="I143" s="71">
        <v>90973155</v>
      </c>
      <c r="J143" s="71"/>
      <c r="K143" s="68" t="str">
        <f t="shared" si="2"/>
        <v>05-22</v>
      </c>
      <c r="L143" s="72">
        <f>YEAR(일별기온공급량!$A143)</f>
        <v>2013</v>
      </c>
      <c r="M143" s="69">
        <f>MONTH(일별기온공급량!$A143)</f>
        <v>5</v>
      </c>
      <c r="N143" s="69">
        <f>DAY(일별기온공급량!$A143)</f>
        <v>22</v>
      </c>
      <c r="O143" s="88" t="str">
        <f>IFERROR(VLOOKUP(기온및공급량[[#This Row],[날짜]],표2[],2,0), "")</f>
        <v/>
      </c>
    </row>
    <row r="144" spans="1:15">
      <c r="A144" s="68">
        <v>41417</v>
      </c>
      <c r="B144" s="69">
        <v>23.9</v>
      </c>
      <c r="C144" s="69">
        <v>31.8</v>
      </c>
      <c r="D144" s="70">
        <v>0.64583333333333337</v>
      </c>
      <c r="E144" s="69">
        <v>16.8</v>
      </c>
      <c r="F144" s="70">
        <v>0.22291666666666668</v>
      </c>
      <c r="G144" s="69">
        <v>15</v>
      </c>
      <c r="H144" s="69" t="str">
        <f>TEXT(일별기온공급량!$A144, "AAA")</f>
        <v>목</v>
      </c>
      <c r="I144" s="71">
        <v>90746573</v>
      </c>
      <c r="J144" s="71"/>
      <c r="K144" s="68" t="str">
        <f t="shared" si="2"/>
        <v>05-23</v>
      </c>
      <c r="L144" s="72">
        <f>YEAR(일별기온공급량!$A144)</f>
        <v>2013</v>
      </c>
      <c r="M144" s="69">
        <f>MONTH(일별기온공급량!$A144)</f>
        <v>5</v>
      </c>
      <c r="N144" s="69">
        <f>DAY(일별기온공급량!$A144)</f>
        <v>23</v>
      </c>
      <c r="O144" s="88" t="str">
        <f>IFERROR(VLOOKUP(기온및공급량[[#This Row],[날짜]],표2[],2,0), "")</f>
        <v/>
      </c>
    </row>
    <row r="145" spans="1:15">
      <c r="A145" s="68">
        <v>41418</v>
      </c>
      <c r="B145" s="69">
        <v>26.3</v>
      </c>
      <c r="C145" s="69">
        <v>34.4</v>
      </c>
      <c r="D145" s="70">
        <v>0.63888888888888884</v>
      </c>
      <c r="E145" s="69">
        <v>17.5</v>
      </c>
      <c r="F145" s="70">
        <v>0.22291666666666668</v>
      </c>
      <c r="G145" s="69">
        <v>16.899999999999999</v>
      </c>
      <c r="H145" s="69" t="str">
        <f>TEXT(일별기온공급량!$A145, "AAA")</f>
        <v>금</v>
      </c>
      <c r="I145" s="71">
        <v>90616573</v>
      </c>
      <c r="J145" s="71"/>
      <c r="K145" s="68" t="str">
        <f t="shared" si="2"/>
        <v>05-24</v>
      </c>
      <c r="L145" s="72">
        <f>YEAR(일별기온공급량!$A145)</f>
        <v>2013</v>
      </c>
      <c r="M145" s="69">
        <f>MONTH(일별기온공급량!$A145)</f>
        <v>5</v>
      </c>
      <c r="N145" s="69">
        <f>DAY(일별기온공급량!$A145)</f>
        <v>24</v>
      </c>
      <c r="O145" s="88" t="str">
        <f>IFERROR(VLOOKUP(기온및공급량[[#This Row],[날짜]],표2[],2,0), "")</f>
        <v/>
      </c>
    </row>
    <row r="146" spans="1:15">
      <c r="A146" s="68">
        <v>41419</v>
      </c>
      <c r="B146" s="69">
        <v>23.3</v>
      </c>
      <c r="C146" s="69">
        <v>31</v>
      </c>
      <c r="D146" s="70">
        <v>0.62708333333333333</v>
      </c>
      <c r="E146" s="69">
        <v>17.899999999999999</v>
      </c>
      <c r="F146" s="70">
        <v>0.99583333333333335</v>
      </c>
      <c r="G146" s="69">
        <v>13.1</v>
      </c>
      <c r="H146" s="69" t="str">
        <f>TEXT(일별기온공급량!$A146, "AAA")</f>
        <v>토</v>
      </c>
      <c r="I146" s="71">
        <v>81046887</v>
      </c>
      <c r="J146" s="71"/>
      <c r="K146" s="68" t="str">
        <f t="shared" si="2"/>
        <v>05-25</v>
      </c>
      <c r="L146" s="72">
        <f>YEAR(일별기온공급량!$A146)</f>
        <v>2013</v>
      </c>
      <c r="M146" s="69">
        <f>MONTH(일별기온공급량!$A146)</f>
        <v>5</v>
      </c>
      <c r="N146" s="69">
        <f>DAY(일별기온공급량!$A146)</f>
        <v>25</v>
      </c>
      <c r="O146" s="88" t="str">
        <f>IFERROR(VLOOKUP(기온및공급량[[#This Row],[날짜]],표2[],2,0), "")</f>
        <v/>
      </c>
    </row>
    <row r="147" spans="1:15">
      <c r="A147" s="68">
        <v>41420</v>
      </c>
      <c r="B147" s="69">
        <v>23.7</v>
      </c>
      <c r="C147" s="69">
        <v>30.4</v>
      </c>
      <c r="D147" s="70">
        <v>0.59583333333333333</v>
      </c>
      <c r="E147" s="69">
        <v>16.7</v>
      </c>
      <c r="F147" s="70">
        <v>0.22222222222222221</v>
      </c>
      <c r="G147" s="69">
        <v>13.7</v>
      </c>
      <c r="H147" s="69" t="str">
        <f>TEXT(일별기온공급량!$A147, "AAA")</f>
        <v>일</v>
      </c>
      <c r="I147" s="71">
        <v>63519715</v>
      </c>
      <c r="J147" s="71"/>
      <c r="K147" s="68" t="str">
        <f t="shared" si="2"/>
        <v>05-26</v>
      </c>
      <c r="L147" s="72">
        <f>YEAR(일별기온공급량!$A147)</f>
        <v>2013</v>
      </c>
      <c r="M147" s="69">
        <f>MONTH(일별기온공급량!$A147)</f>
        <v>5</v>
      </c>
      <c r="N147" s="69">
        <f>DAY(일별기온공급량!$A147)</f>
        <v>26</v>
      </c>
      <c r="O147" s="88" t="str">
        <f>IFERROR(VLOOKUP(기온및공급량[[#This Row],[날짜]],표2[],2,0), "")</f>
        <v/>
      </c>
    </row>
    <row r="148" spans="1:15">
      <c r="A148" s="68">
        <v>41421</v>
      </c>
      <c r="B148" s="69">
        <v>21.2</v>
      </c>
      <c r="C148" s="69">
        <v>25.7</v>
      </c>
      <c r="D148" s="70">
        <v>0.55902777777777779</v>
      </c>
      <c r="E148" s="69">
        <v>18.8</v>
      </c>
      <c r="F148" s="70">
        <v>0.84791666666666665</v>
      </c>
      <c r="G148" s="69">
        <v>6.9</v>
      </c>
      <c r="H148" s="69" t="str">
        <f>TEXT(일별기온공급량!$A148, "AAA")</f>
        <v>월</v>
      </c>
      <c r="I148" s="71">
        <v>86180069</v>
      </c>
      <c r="J148" s="71"/>
      <c r="K148" s="68" t="str">
        <f t="shared" si="2"/>
        <v>05-27</v>
      </c>
      <c r="L148" s="72">
        <f>YEAR(일별기온공급량!$A148)</f>
        <v>2013</v>
      </c>
      <c r="M148" s="69">
        <f>MONTH(일별기온공급량!$A148)</f>
        <v>5</v>
      </c>
      <c r="N148" s="69">
        <f>DAY(일별기온공급량!$A148)</f>
        <v>27</v>
      </c>
      <c r="O148" s="88" t="str">
        <f>IFERROR(VLOOKUP(기온및공급량[[#This Row],[날짜]],표2[],2,0), "")</f>
        <v/>
      </c>
    </row>
    <row r="149" spans="1:15">
      <c r="A149" s="68">
        <v>41422</v>
      </c>
      <c r="B149" s="69">
        <v>20.9</v>
      </c>
      <c r="C149" s="69">
        <v>24.1</v>
      </c>
      <c r="D149" s="70">
        <v>0.72986111111111107</v>
      </c>
      <c r="E149" s="69">
        <v>18.100000000000001</v>
      </c>
      <c r="F149" s="70">
        <v>9.7222222222222224E-2</v>
      </c>
      <c r="G149" s="69">
        <v>6</v>
      </c>
      <c r="H149" s="69" t="str">
        <f>TEXT(일별기온공급량!$A149, "AAA")</f>
        <v>화</v>
      </c>
      <c r="I149" s="71">
        <v>92689437</v>
      </c>
      <c r="J149" s="71"/>
      <c r="K149" s="68" t="str">
        <f t="shared" si="2"/>
        <v>05-28</v>
      </c>
      <c r="L149" s="72">
        <f>YEAR(일별기온공급량!$A149)</f>
        <v>2013</v>
      </c>
      <c r="M149" s="69">
        <f>MONTH(일별기온공급량!$A149)</f>
        <v>5</v>
      </c>
      <c r="N149" s="69">
        <f>DAY(일별기온공급량!$A149)</f>
        <v>28</v>
      </c>
      <c r="O149" s="88" t="str">
        <f>IFERROR(VLOOKUP(기온및공급량[[#This Row],[날짜]],표2[],2,0), "")</f>
        <v/>
      </c>
    </row>
    <row r="150" spans="1:15">
      <c r="A150" s="68">
        <v>41423</v>
      </c>
      <c r="B150" s="69">
        <v>21.4</v>
      </c>
      <c r="C150" s="69">
        <v>25.2</v>
      </c>
      <c r="D150" s="70">
        <v>0.5708333333333333</v>
      </c>
      <c r="E150" s="69">
        <v>19.3</v>
      </c>
      <c r="F150" s="70">
        <v>0.99791666666666667</v>
      </c>
      <c r="G150" s="69">
        <v>5.9</v>
      </c>
      <c r="H150" s="69" t="str">
        <f>TEXT(일별기온공급량!$A150, "AAA")</f>
        <v>수</v>
      </c>
      <c r="I150" s="71">
        <v>90691261</v>
      </c>
      <c r="J150" s="71"/>
      <c r="K150" s="68" t="str">
        <f t="shared" si="2"/>
        <v>05-29</v>
      </c>
      <c r="L150" s="72">
        <f>YEAR(일별기온공급량!$A150)</f>
        <v>2013</v>
      </c>
      <c r="M150" s="69">
        <f>MONTH(일별기온공급량!$A150)</f>
        <v>5</v>
      </c>
      <c r="N150" s="69">
        <f>DAY(일별기온공급량!$A150)</f>
        <v>29</v>
      </c>
      <c r="O150" s="88" t="str">
        <f>IFERROR(VLOOKUP(기온및공급량[[#This Row],[날짜]],표2[],2,0), "")</f>
        <v/>
      </c>
    </row>
    <row r="151" spans="1:15">
      <c r="A151" s="68">
        <v>41424</v>
      </c>
      <c r="B151" s="69">
        <v>22.6</v>
      </c>
      <c r="C151" s="69">
        <v>29.1</v>
      </c>
      <c r="D151" s="70">
        <v>0.69097222222222221</v>
      </c>
      <c r="E151" s="69">
        <v>17.2</v>
      </c>
      <c r="F151" s="70">
        <v>0.15138888888888888</v>
      </c>
      <c r="G151" s="69">
        <v>11.9</v>
      </c>
      <c r="H151" s="69" t="str">
        <f>TEXT(일별기온공급량!$A151, "AAA")</f>
        <v>목</v>
      </c>
      <c r="I151" s="71">
        <v>88994099</v>
      </c>
      <c r="J151" s="71"/>
      <c r="K151" s="68" t="str">
        <f t="shared" si="2"/>
        <v>05-30</v>
      </c>
      <c r="L151" s="72">
        <f>YEAR(일별기온공급량!$A151)</f>
        <v>2013</v>
      </c>
      <c r="M151" s="69">
        <f>MONTH(일별기온공급량!$A151)</f>
        <v>5</v>
      </c>
      <c r="N151" s="69">
        <f>DAY(일별기온공급량!$A151)</f>
        <v>30</v>
      </c>
      <c r="O151" s="88" t="str">
        <f>IFERROR(VLOOKUP(기온및공급량[[#This Row],[날짜]],표2[],2,0), "")</f>
        <v/>
      </c>
    </row>
    <row r="152" spans="1:15">
      <c r="A152" s="68">
        <v>41425</v>
      </c>
      <c r="B152" s="69">
        <v>21.5</v>
      </c>
      <c r="C152" s="69">
        <v>27.3</v>
      </c>
      <c r="D152" s="70">
        <v>0.67291666666666672</v>
      </c>
      <c r="E152" s="69">
        <v>16</v>
      </c>
      <c r="F152" s="70">
        <v>0.2361111111111111</v>
      </c>
      <c r="G152" s="69">
        <v>11.3</v>
      </c>
      <c r="H152" s="69" t="str">
        <f>TEXT(일별기온공급량!$A152, "AAA")</f>
        <v>금</v>
      </c>
      <c r="I152" s="71">
        <v>88848934</v>
      </c>
      <c r="J152" s="71"/>
      <c r="K152" s="68" t="str">
        <f t="shared" si="2"/>
        <v>05-31</v>
      </c>
      <c r="L152" s="72">
        <f>YEAR(일별기온공급량!$A152)</f>
        <v>2013</v>
      </c>
      <c r="M152" s="69">
        <f>MONTH(일별기온공급량!$A152)</f>
        <v>5</v>
      </c>
      <c r="N152" s="69">
        <f>DAY(일별기온공급량!$A152)</f>
        <v>31</v>
      </c>
      <c r="O152" s="88" t="str">
        <f>IFERROR(VLOOKUP(기온및공급량[[#This Row],[날짜]],표2[],2,0), "")</f>
        <v/>
      </c>
    </row>
    <row r="153" spans="1:15">
      <c r="A153" s="68">
        <v>41426</v>
      </c>
      <c r="B153" s="69">
        <v>21.8</v>
      </c>
      <c r="C153" s="69">
        <v>26.9</v>
      </c>
      <c r="D153" s="70">
        <v>0.69652777777777775</v>
      </c>
      <c r="E153" s="69">
        <v>17.399999999999999</v>
      </c>
      <c r="F153" s="70">
        <v>0.24097222222222223</v>
      </c>
      <c r="G153" s="69">
        <v>9.5</v>
      </c>
      <c r="H153" s="69" t="str">
        <f>TEXT(일별기온공급량!$A153, "AAA")</f>
        <v>토</v>
      </c>
      <c r="I153" s="71">
        <v>78712911</v>
      </c>
      <c r="J153" s="71"/>
      <c r="K153" s="68" t="str">
        <f t="shared" si="2"/>
        <v>06-01</v>
      </c>
      <c r="L153" s="72">
        <f>YEAR(일별기온공급량!$A153)</f>
        <v>2013</v>
      </c>
      <c r="M153" s="69">
        <f>MONTH(일별기온공급량!$A153)</f>
        <v>6</v>
      </c>
      <c r="N153" s="69">
        <f>DAY(일별기온공급량!$A153)</f>
        <v>1</v>
      </c>
      <c r="O153" s="88" t="str">
        <f>IFERROR(VLOOKUP(기온및공급량[[#This Row],[날짜]],표2[],2,0), "")</f>
        <v/>
      </c>
    </row>
    <row r="154" spans="1:15">
      <c r="A154" s="68">
        <v>41427</v>
      </c>
      <c r="B154" s="69">
        <v>21.6</v>
      </c>
      <c r="C154" s="69">
        <v>27.4</v>
      </c>
      <c r="D154" s="70">
        <v>0.62361111111111112</v>
      </c>
      <c r="E154" s="69">
        <v>16.7</v>
      </c>
      <c r="F154" s="70">
        <v>0.2076388888888889</v>
      </c>
      <c r="G154" s="69">
        <v>10.7</v>
      </c>
      <c r="H154" s="69" t="str">
        <f>TEXT(일별기온공급량!$A154, "AAA")</f>
        <v>일</v>
      </c>
      <c r="I154" s="71">
        <v>59930422</v>
      </c>
      <c r="J154" s="71"/>
      <c r="K154" s="68" t="str">
        <f t="shared" si="2"/>
        <v>06-02</v>
      </c>
      <c r="L154" s="72">
        <f>YEAR(일별기온공급량!$A154)</f>
        <v>2013</v>
      </c>
      <c r="M154" s="69">
        <f>MONTH(일별기온공급량!$A154)</f>
        <v>6</v>
      </c>
      <c r="N154" s="69">
        <f>DAY(일별기온공급량!$A154)</f>
        <v>2</v>
      </c>
      <c r="O154" s="88" t="str">
        <f>IFERROR(VLOOKUP(기온및공급량[[#This Row],[날짜]],표2[],2,0), "")</f>
        <v/>
      </c>
    </row>
    <row r="155" spans="1:15">
      <c r="A155" s="68">
        <v>41428</v>
      </c>
      <c r="B155" s="69">
        <v>22.5</v>
      </c>
      <c r="C155" s="69">
        <v>29.8</v>
      </c>
      <c r="D155" s="70">
        <v>0.63958333333333328</v>
      </c>
      <c r="E155" s="69">
        <v>15</v>
      </c>
      <c r="F155" s="70">
        <v>0.2048611111111111</v>
      </c>
      <c r="G155" s="69">
        <v>14.8</v>
      </c>
      <c r="H155" s="69" t="str">
        <f>TEXT(일별기온공급량!$A155, "AAA")</f>
        <v>월</v>
      </c>
      <c r="I155" s="71">
        <v>84619384</v>
      </c>
      <c r="J155" s="71"/>
      <c r="K155" s="68" t="str">
        <f t="shared" si="2"/>
        <v>06-03</v>
      </c>
      <c r="L155" s="72">
        <f>YEAR(일별기온공급량!$A155)</f>
        <v>2013</v>
      </c>
      <c r="M155" s="69">
        <f>MONTH(일별기온공급량!$A155)</f>
        <v>6</v>
      </c>
      <c r="N155" s="69">
        <f>DAY(일별기온공급량!$A155)</f>
        <v>3</v>
      </c>
      <c r="O155" s="88" t="str">
        <f>IFERROR(VLOOKUP(기온및공급량[[#This Row],[날짜]],표2[],2,0), "")</f>
        <v/>
      </c>
    </row>
    <row r="156" spans="1:15">
      <c r="A156" s="68">
        <v>41429</v>
      </c>
      <c r="B156" s="69">
        <v>24.8</v>
      </c>
      <c r="C156" s="69">
        <v>31.4</v>
      </c>
      <c r="D156" s="70">
        <v>0.68541666666666667</v>
      </c>
      <c r="E156" s="69">
        <v>17.3</v>
      </c>
      <c r="F156" s="70">
        <v>0.20902777777777778</v>
      </c>
      <c r="G156" s="69">
        <v>14.1</v>
      </c>
      <c r="H156" s="69" t="str">
        <f>TEXT(일별기온공급량!$A156, "AAA")</f>
        <v>화</v>
      </c>
      <c r="I156" s="71">
        <v>89214767</v>
      </c>
      <c r="J156" s="71"/>
      <c r="K156" s="68" t="str">
        <f t="shared" si="2"/>
        <v>06-04</v>
      </c>
      <c r="L156" s="72">
        <f>YEAR(일별기온공급량!$A156)</f>
        <v>2013</v>
      </c>
      <c r="M156" s="69">
        <f>MONTH(일별기온공급량!$A156)</f>
        <v>6</v>
      </c>
      <c r="N156" s="69">
        <f>DAY(일별기온공급량!$A156)</f>
        <v>4</v>
      </c>
      <c r="O156" s="88" t="str">
        <f>IFERROR(VLOOKUP(기온및공급량[[#This Row],[날짜]],표2[],2,0), "")</f>
        <v/>
      </c>
    </row>
    <row r="157" spans="1:15">
      <c r="A157" s="68">
        <v>41430</v>
      </c>
      <c r="B157" s="69">
        <v>25.6</v>
      </c>
      <c r="C157" s="69">
        <v>32.200000000000003</v>
      </c>
      <c r="D157" s="70">
        <v>0.57986111111111116</v>
      </c>
      <c r="E157" s="69">
        <v>19.100000000000001</v>
      </c>
      <c r="F157" s="70">
        <v>0.21180555555555555</v>
      </c>
      <c r="G157" s="69">
        <v>13.1</v>
      </c>
      <c r="H157" s="69" t="str">
        <f>TEXT(일별기온공급량!$A157, "AAA")</f>
        <v>수</v>
      </c>
      <c r="I157" s="71">
        <v>88946010</v>
      </c>
      <c r="J157" s="71"/>
      <c r="K157" s="68" t="str">
        <f t="shared" si="2"/>
        <v>06-05</v>
      </c>
      <c r="L157" s="72">
        <f>YEAR(일별기온공급량!$A157)</f>
        <v>2013</v>
      </c>
      <c r="M157" s="69">
        <f>MONTH(일별기온공급량!$A157)</f>
        <v>6</v>
      </c>
      <c r="N157" s="69">
        <f>DAY(일별기온공급량!$A157)</f>
        <v>5</v>
      </c>
      <c r="O157" s="88" t="str">
        <f>IFERROR(VLOOKUP(기온및공급량[[#This Row],[날짜]],표2[],2,0), "")</f>
        <v/>
      </c>
    </row>
    <row r="158" spans="1:15">
      <c r="A158" s="68">
        <v>41431</v>
      </c>
      <c r="B158" s="69">
        <v>22.5</v>
      </c>
      <c r="C158" s="69">
        <v>31.6</v>
      </c>
      <c r="D158" s="70">
        <v>0.63680555555555551</v>
      </c>
      <c r="E158" s="69">
        <v>17.600000000000001</v>
      </c>
      <c r="F158" s="70">
        <v>0.2048611111111111</v>
      </c>
      <c r="G158" s="69">
        <v>14</v>
      </c>
      <c r="H158" s="69" t="str">
        <f>TEXT(일별기온공급량!$A158, "AAA")</f>
        <v>목</v>
      </c>
      <c r="I158" s="71">
        <v>82612672</v>
      </c>
      <c r="J158" s="71"/>
      <c r="K158" s="68" t="str">
        <f t="shared" si="2"/>
        <v>06-06</v>
      </c>
      <c r="L158" s="72">
        <f>YEAR(일별기온공급량!$A158)</f>
        <v>2013</v>
      </c>
      <c r="M158" s="69">
        <f>MONTH(일별기온공급량!$A158)</f>
        <v>6</v>
      </c>
      <c r="N158" s="69">
        <f>DAY(일별기온공급량!$A158)</f>
        <v>6</v>
      </c>
      <c r="O158" s="88" t="str">
        <f>IFERROR(VLOOKUP(기온및공급량[[#This Row],[날짜]],표2[],2,0), "")</f>
        <v>현충일</v>
      </c>
    </row>
    <row r="159" spans="1:15">
      <c r="A159" s="68">
        <v>41432</v>
      </c>
      <c r="B159" s="69">
        <v>22.4</v>
      </c>
      <c r="C159" s="69">
        <v>28.5</v>
      </c>
      <c r="D159" s="70">
        <v>0.67847222222222225</v>
      </c>
      <c r="E159" s="69">
        <v>18.3</v>
      </c>
      <c r="F159" s="70">
        <v>0.21597222222222223</v>
      </c>
      <c r="G159" s="69">
        <v>10.199999999999999</v>
      </c>
      <c r="H159" s="69" t="str">
        <f>TEXT(일별기온공급량!$A159, "AAA")</f>
        <v>금</v>
      </c>
      <c r="I159" s="71">
        <v>86315029</v>
      </c>
      <c r="J159" s="71"/>
      <c r="K159" s="68" t="str">
        <f t="shared" si="2"/>
        <v>06-07</v>
      </c>
      <c r="L159" s="72">
        <f>YEAR(일별기온공급량!$A159)</f>
        <v>2013</v>
      </c>
      <c r="M159" s="69">
        <f>MONTH(일별기온공급량!$A159)</f>
        <v>6</v>
      </c>
      <c r="N159" s="69">
        <f>DAY(일별기온공급량!$A159)</f>
        <v>7</v>
      </c>
      <c r="O159" s="88" t="str">
        <f>IFERROR(VLOOKUP(기온및공급량[[#This Row],[날짜]],표2[],2,0), "")</f>
        <v/>
      </c>
    </row>
    <row r="160" spans="1:15">
      <c r="A160" s="68">
        <v>41433</v>
      </c>
      <c r="B160" s="69">
        <v>22.5</v>
      </c>
      <c r="C160" s="69">
        <v>28.4</v>
      </c>
      <c r="D160" s="70">
        <v>0.61319444444444449</v>
      </c>
      <c r="E160" s="69">
        <v>18</v>
      </c>
      <c r="F160" s="70">
        <v>0.18333333333333332</v>
      </c>
      <c r="G160" s="69">
        <v>10.4</v>
      </c>
      <c r="H160" s="69" t="str">
        <f>TEXT(일별기온공급량!$A160, "AAA")</f>
        <v>토</v>
      </c>
      <c r="I160" s="71">
        <v>75255612</v>
      </c>
      <c r="J160" s="71"/>
      <c r="K160" s="68" t="str">
        <f t="shared" si="2"/>
        <v>06-08</v>
      </c>
      <c r="L160" s="72">
        <f>YEAR(일별기온공급량!$A160)</f>
        <v>2013</v>
      </c>
      <c r="M160" s="69">
        <f>MONTH(일별기온공급량!$A160)</f>
        <v>6</v>
      </c>
      <c r="N160" s="69">
        <f>DAY(일별기온공급량!$A160)</f>
        <v>8</v>
      </c>
      <c r="O160" s="88" t="str">
        <f>IFERROR(VLOOKUP(기온및공급량[[#This Row],[날짜]],표2[],2,0), "")</f>
        <v/>
      </c>
    </row>
    <row r="161" spans="1:15">
      <c r="A161" s="68">
        <v>41434</v>
      </c>
      <c r="B161" s="69">
        <v>22.2</v>
      </c>
      <c r="C161" s="69">
        <v>26.6</v>
      </c>
      <c r="D161" s="70">
        <v>0.63611111111111107</v>
      </c>
      <c r="E161" s="69">
        <v>19.2</v>
      </c>
      <c r="F161" s="70">
        <v>0.17916666666666667</v>
      </c>
      <c r="G161" s="69">
        <v>7.4</v>
      </c>
      <c r="H161" s="69" t="str">
        <f>TEXT(일별기온공급량!$A161, "AAA")</f>
        <v>일</v>
      </c>
      <c r="I161" s="71">
        <v>58782485</v>
      </c>
      <c r="J161" s="71"/>
      <c r="K161" s="68" t="str">
        <f t="shared" si="2"/>
        <v>06-09</v>
      </c>
      <c r="L161" s="72">
        <f>YEAR(일별기온공급량!$A161)</f>
        <v>2013</v>
      </c>
      <c r="M161" s="69">
        <f>MONTH(일별기온공급량!$A161)</f>
        <v>6</v>
      </c>
      <c r="N161" s="69">
        <f>DAY(일별기온공급량!$A161)</f>
        <v>9</v>
      </c>
      <c r="O161" s="88" t="str">
        <f>IFERROR(VLOOKUP(기온및공급량[[#This Row],[날짜]],표2[],2,0), "")</f>
        <v/>
      </c>
    </row>
    <row r="162" spans="1:15">
      <c r="A162" s="68">
        <v>41435</v>
      </c>
      <c r="B162" s="69">
        <v>22.3</v>
      </c>
      <c r="C162" s="69">
        <v>27.2</v>
      </c>
      <c r="D162" s="70">
        <v>0.66666666666666663</v>
      </c>
      <c r="E162" s="69">
        <v>18.600000000000001</v>
      </c>
      <c r="F162" s="70">
        <v>0.17916666666666667</v>
      </c>
      <c r="G162" s="69">
        <v>8.6</v>
      </c>
      <c r="H162" s="69" t="str">
        <f>TEXT(일별기온공급량!$A162, "AAA")</f>
        <v>월</v>
      </c>
      <c r="I162" s="71">
        <v>84036750</v>
      </c>
      <c r="J162" s="71"/>
      <c r="K162" s="68" t="str">
        <f t="shared" si="2"/>
        <v>06-10</v>
      </c>
      <c r="L162" s="72">
        <f>YEAR(일별기온공급량!$A162)</f>
        <v>2013</v>
      </c>
      <c r="M162" s="69">
        <f>MONTH(일별기온공급량!$A162)</f>
        <v>6</v>
      </c>
      <c r="N162" s="69">
        <f>DAY(일별기온공급량!$A162)</f>
        <v>10</v>
      </c>
      <c r="O162" s="88" t="str">
        <f>IFERROR(VLOOKUP(기온및공급량[[#This Row],[날짜]],표2[],2,0), "")</f>
        <v/>
      </c>
    </row>
    <row r="163" spans="1:15">
      <c r="A163" s="68">
        <v>41436</v>
      </c>
      <c r="B163" s="69">
        <v>20.5</v>
      </c>
      <c r="C163" s="69">
        <v>23.2</v>
      </c>
      <c r="D163" s="70">
        <v>0.50486111111111109</v>
      </c>
      <c r="E163" s="69">
        <v>19.100000000000001</v>
      </c>
      <c r="F163" s="70">
        <v>0.98263888888888884</v>
      </c>
      <c r="G163" s="69">
        <v>4.0999999999999996</v>
      </c>
      <c r="H163" s="69" t="str">
        <f>TEXT(일별기온공급량!$A163, "AAA")</f>
        <v>화</v>
      </c>
      <c r="I163" s="71">
        <v>89316368</v>
      </c>
      <c r="J163" s="71"/>
      <c r="K163" s="68" t="str">
        <f t="shared" si="2"/>
        <v>06-11</v>
      </c>
      <c r="L163" s="72">
        <f>YEAR(일별기온공급량!$A163)</f>
        <v>2013</v>
      </c>
      <c r="M163" s="69">
        <f>MONTH(일별기온공급량!$A163)</f>
        <v>6</v>
      </c>
      <c r="N163" s="69">
        <f>DAY(일별기온공급량!$A163)</f>
        <v>11</v>
      </c>
      <c r="O163" s="88" t="str">
        <f>IFERROR(VLOOKUP(기온및공급량[[#This Row],[날짜]],표2[],2,0), "")</f>
        <v/>
      </c>
    </row>
    <row r="164" spans="1:15">
      <c r="A164" s="68">
        <v>41437</v>
      </c>
      <c r="B164" s="69">
        <v>23.1</v>
      </c>
      <c r="C164" s="69">
        <v>27.2</v>
      </c>
      <c r="D164" s="70">
        <v>0.5805555555555556</v>
      </c>
      <c r="E164" s="69">
        <v>19.2</v>
      </c>
      <c r="F164" s="70">
        <v>0.20902777777777778</v>
      </c>
      <c r="G164" s="69">
        <v>8</v>
      </c>
      <c r="H164" s="69" t="str">
        <f>TEXT(일별기온공급량!$A164, "AAA")</f>
        <v>수</v>
      </c>
      <c r="I164" s="71">
        <v>90811512</v>
      </c>
      <c r="J164" s="71"/>
      <c r="K164" s="68" t="str">
        <f t="shared" si="2"/>
        <v>06-12</v>
      </c>
      <c r="L164" s="72">
        <f>YEAR(일별기온공급량!$A164)</f>
        <v>2013</v>
      </c>
      <c r="M164" s="69">
        <f>MONTH(일별기온공급량!$A164)</f>
        <v>6</v>
      </c>
      <c r="N164" s="69">
        <f>DAY(일별기온공급량!$A164)</f>
        <v>12</v>
      </c>
      <c r="O164" s="88" t="str">
        <f>IFERROR(VLOOKUP(기온및공급량[[#This Row],[날짜]],표2[],2,0), "")</f>
        <v/>
      </c>
    </row>
    <row r="165" spans="1:15">
      <c r="A165" s="68">
        <v>41438</v>
      </c>
      <c r="B165" s="69">
        <v>25</v>
      </c>
      <c r="C165" s="69">
        <v>29</v>
      </c>
      <c r="D165" s="70">
        <v>0.62152777777777779</v>
      </c>
      <c r="E165" s="69">
        <v>21.9</v>
      </c>
      <c r="F165" s="70">
        <v>0.25694444444444442</v>
      </c>
      <c r="G165" s="69">
        <v>7.1</v>
      </c>
      <c r="H165" s="69" t="str">
        <f>TEXT(일별기온공급량!$A165, "AAA")</f>
        <v>목</v>
      </c>
      <c r="I165" s="71">
        <v>88924815</v>
      </c>
      <c r="J165" s="71"/>
      <c r="K165" s="68" t="str">
        <f t="shared" si="2"/>
        <v>06-13</v>
      </c>
      <c r="L165" s="72">
        <f>YEAR(일별기온공급량!$A165)</f>
        <v>2013</v>
      </c>
      <c r="M165" s="69">
        <f>MONTH(일별기온공급량!$A165)</f>
        <v>6</v>
      </c>
      <c r="N165" s="69">
        <f>DAY(일별기온공급량!$A165)</f>
        <v>13</v>
      </c>
      <c r="O165" s="88" t="str">
        <f>IFERROR(VLOOKUP(기온및공급량[[#This Row],[날짜]],표2[],2,0), "")</f>
        <v/>
      </c>
    </row>
    <row r="166" spans="1:15">
      <c r="A166" s="68">
        <v>41439</v>
      </c>
      <c r="B166" s="69">
        <v>22.9</v>
      </c>
      <c r="C166" s="69">
        <v>26.5</v>
      </c>
      <c r="D166" s="70">
        <v>0.52777777777777779</v>
      </c>
      <c r="E166" s="69">
        <v>20.9</v>
      </c>
      <c r="F166" s="70">
        <v>0.2638888888888889</v>
      </c>
      <c r="G166" s="69">
        <v>5.6</v>
      </c>
      <c r="H166" s="69" t="str">
        <f>TEXT(일별기온공급량!$A166, "AAA")</f>
        <v>금</v>
      </c>
      <c r="I166" s="71">
        <v>88751043</v>
      </c>
      <c r="J166" s="71"/>
      <c r="K166" s="68" t="str">
        <f t="shared" si="2"/>
        <v>06-14</v>
      </c>
      <c r="L166" s="72">
        <f>YEAR(일별기온공급량!$A166)</f>
        <v>2013</v>
      </c>
      <c r="M166" s="69">
        <f>MONTH(일별기온공급량!$A166)</f>
        <v>6</v>
      </c>
      <c r="N166" s="69">
        <f>DAY(일별기온공급량!$A166)</f>
        <v>14</v>
      </c>
      <c r="O166" s="88" t="str">
        <f>IFERROR(VLOOKUP(기온및공급량[[#This Row],[날짜]],표2[],2,0), "")</f>
        <v/>
      </c>
    </row>
    <row r="167" spans="1:15">
      <c r="A167" s="68">
        <v>41440</v>
      </c>
      <c r="B167" s="69">
        <v>27.5</v>
      </c>
      <c r="C167" s="69">
        <v>33.6</v>
      </c>
      <c r="D167" s="70">
        <v>0.65972222222222221</v>
      </c>
      <c r="E167" s="69">
        <v>21.9</v>
      </c>
      <c r="F167" s="70">
        <v>9.7916666666666666E-2</v>
      </c>
      <c r="G167" s="69">
        <v>11.7</v>
      </c>
      <c r="H167" s="69" t="str">
        <f>TEXT(일별기온공급량!$A167, "AAA")</f>
        <v>토</v>
      </c>
      <c r="I167" s="71">
        <v>77619225</v>
      </c>
      <c r="J167" s="71"/>
      <c r="K167" s="68" t="str">
        <f t="shared" si="2"/>
        <v>06-15</v>
      </c>
      <c r="L167" s="72">
        <f>YEAR(일별기온공급량!$A167)</f>
        <v>2013</v>
      </c>
      <c r="M167" s="69">
        <f>MONTH(일별기온공급량!$A167)</f>
        <v>6</v>
      </c>
      <c r="N167" s="69">
        <f>DAY(일별기온공급량!$A167)</f>
        <v>15</v>
      </c>
      <c r="O167" s="88" t="str">
        <f>IFERROR(VLOOKUP(기온및공급량[[#This Row],[날짜]],표2[],2,0), "")</f>
        <v/>
      </c>
    </row>
    <row r="168" spans="1:15">
      <c r="A168" s="68">
        <v>41441</v>
      </c>
      <c r="B168" s="69">
        <v>28.6</v>
      </c>
      <c r="C168" s="69">
        <v>34.4</v>
      </c>
      <c r="D168" s="70">
        <v>0.65138888888888891</v>
      </c>
      <c r="E168" s="69">
        <v>23.8</v>
      </c>
      <c r="F168" s="70">
        <v>0.21944444444444444</v>
      </c>
      <c r="G168" s="69">
        <v>10.6</v>
      </c>
      <c r="H168" s="69" t="str">
        <f>TEXT(일별기온공급량!$A168, "AAA")</f>
        <v>일</v>
      </c>
      <c r="I168" s="71">
        <v>59226327</v>
      </c>
      <c r="J168" s="71"/>
      <c r="K168" s="68" t="str">
        <f t="shared" si="2"/>
        <v>06-16</v>
      </c>
      <c r="L168" s="72">
        <f>YEAR(일별기온공급량!$A168)</f>
        <v>2013</v>
      </c>
      <c r="M168" s="69">
        <f>MONTH(일별기온공급량!$A168)</f>
        <v>6</v>
      </c>
      <c r="N168" s="69">
        <f>DAY(일별기온공급량!$A168)</f>
        <v>16</v>
      </c>
      <c r="O168" s="88" t="str">
        <f>IFERROR(VLOOKUP(기온및공급량[[#This Row],[날짜]],표2[],2,0), "")</f>
        <v/>
      </c>
    </row>
    <row r="169" spans="1:15">
      <c r="A169" s="68">
        <v>41442</v>
      </c>
      <c r="B169" s="69">
        <v>27.1</v>
      </c>
      <c r="C169" s="69">
        <v>31.4</v>
      </c>
      <c r="D169" s="70">
        <v>0.70277777777777772</v>
      </c>
      <c r="E169" s="69">
        <v>23.3</v>
      </c>
      <c r="F169" s="70">
        <v>0.23680555555555555</v>
      </c>
      <c r="G169" s="69">
        <v>8.1</v>
      </c>
      <c r="H169" s="69" t="str">
        <f>TEXT(일별기온공급량!$A169, "AAA")</f>
        <v>월</v>
      </c>
      <c r="I169" s="71">
        <v>82219498</v>
      </c>
      <c r="J169" s="71"/>
      <c r="K169" s="68" t="str">
        <f t="shared" si="2"/>
        <v>06-17</v>
      </c>
      <c r="L169" s="72">
        <f>YEAR(일별기온공급량!$A169)</f>
        <v>2013</v>
      </c>
      <c r="M169" s="69">
        <f>MONTH(일별기온공급량!$A169)</f>
        <v>6</v>
      </c>
      <c r="N169" s="69">
        <f>DAY(일별기온공급량!$A169)</f>
        <v>17</v>
      </c>
      <c r="O169" s="88" t="str">
        <f>IFERROR(VLOOKUP(기온및공급량[[#This Row],[날짜]],표2[],2,0), "")</f>
        <v/>
      </c>
    </row>
    <row r="170" spans="1:15">
      <c r="A170" s="68">
        <v>41443</v>
      </c>
      <c r="B170" s="69">
        <v>24.7</v>
      </c>
      <c r="C170" s="69">
        <v>27</v>
      </c>
      <c r="D170" s="70">
        <v>0.56805555555555554</v>
      </c>
      <c r="E170" s="69">
        <v>23</v>
      </c>
      <c r="F170" s="70">
        <v>0.97569444444444442</v>
      </c>
      <c r="G170" s="69">
        <v>4</v>
      </c>
      <c r="H170" s="69" t="str">
        <f>TEXT(일별기온공급량!$A170, "AAA")</f>
        <v>화</v>
      </c>
      <c r="I170" s="71">
        <v>88459346</v>
      </c>
      <c r="J170" s="71"/>
      <c r="K170" s="68" t="str">
        <f t="shared" si="2"/>
        <v>06-18</v>
      </c>
      <c r="L170" s="72">
        <f>YEAR(일별기온공급량!$A170)</f>
        <v>2013</v>
      </c>
      <c r="M170" s="69">
        <f>MONTH(일별기온공급량!$A170)</f>
        <v>6</v>
      </c>
      <c r="N170" s="69">
        <f>DAY(일별기온공급량!$A170)</f>
        <v>18</v>
      </c>
      <c r="O170" s="88" t="str">
        <f>IFERROR(VLOOKUP(기온및공급량[[#This Row],[날짜]],표2[],2,0), "")</f>
        <v/>
      </c>
    </row>
    <row r="171" spans="1:15">
      <c r="A171" s="68">
        <v>41444</v>
      </c>
      <c r="B171" s="69">
        <v>25.7</v>
      </c>
      <c r="C171" s="69">
        <v>31.8</v>
      </c>
      <c r="D171" s="70">
        <v>0.67083333333333328</v>
      </c>
      <c r="E171" s="69">
        <v>21.7</v>
      </c>
      <c r="F171" s="70">
        <v>0.27916666666666667</v>
      </c>
      <c r="G171" s="69">
        <v>10.1</v>
      </c>
      <c r="H171" s="69" t="str">
        <f>TEXT(일별기온공급량!$A171, "AAA")</f>
        <v>수</v>
      </c>
      <c r="I171" s="71">
        <v>87620051</v>
      </c>
      <c r="J171" s="71"/>
      <c r="K171" s="68" t="str">
        <f t="shared" si="2"/>
        <v>06-19</v>
      </c>
      <c r="L171" s="72">
        <f>YEAR(일별기온공급량!$A171)</f>
        <v>2013</v>
      </c>
      <c r="M171" s="69">
        <f>MONTH(일별기온공급량!$A171)</f>
        <v>6</v>
      </c>
      <c r="N171" s="69">
        <f>DAY(일별기온공급량!$A171)</f>
        <v>19</v>
      </c>
      <c r="O171" s="88" t="str">
        <f>IFERROR(VLOOKUP(기온및공급량[[#This Row],[날짜]],표2[],2,0), "")</f>
        <v/>
      </c>
    </row>
    <row r="172" spans="1:15">
      <c r="A172" s="68">
        <v>41445</v>
      </c>
      <c r="B172" s="69">
        <v>27.3</v>
      </c>
      <c r="C172" s="69">
        <v>33.4</v>
      </c>
      <c r="D172" s="70">
        <v>0.70416666666666672</v>
      </c>
      <c r="E172" s="69">
        <v>22.9</v>
      </c>
      <c r="F172" s="70">
        <v>0.14930555555555555</v>
      </c>
      <c r="G172" s="69">
        <v>10.5</v>
      </c>
      <c r="H172" s="69" t="str">
        <f>TEXT(일별기온공급량!$A172, "AAA")</f>
        <v>목</v>
      </c>
      <c r="I172" s="71">
        <v>88144957</v>
      </c>
      <c r="J172" s="71"/>
      <c r="K172" s="68" t="str">
        <f t="shared" si="2"/>
        <v>06-20</v>
      </c>
      <c r="L172" s="72">
        <f>YEAR(일별기온공급량!$A172)</f>
        <v>2013</v>
      </c>
      <c r="M172" s="69">
        <f>MONTH(일별기온공급량!$A172)</f>
        <v>6</v>
      </c>
      <c r="N172" s="69">
        <f>DAY(일별기온공급량!$A172)</f>
        <v>20</v>
      </c>
      <c r="O172" s="88" t="str">
        <f>IFERROR(VLOOKUP(기온및공급량[[#This Row],[날짜]],표2[],2,0), "")</f>
        <v/>
      </c>
    </row>
    <row r="173" spans="1:15">
      <c r="A173" s="68">
        <v>41446</v>
      </c>
      <c r="B173" s="69">
        <v>24.8</v>
      </c>
      <c r="C173" s="69">
        <v>26.6</v>
      </c>
      <c r="D173" s="70">
        <v>0.4909722222222222</v>
      </c>
      <c r="E173" s="69">
        <v>23.4</v>
      </c>
      <c r="F173" s="70">
        <v>0.97569444444444442</v>
      </c>
      <c r="G173" s="69">
        <v>3.2</v>
      </c>
      <c r="H173" s="69" t="str">
        <f>TEXT(일별기온공급량!$A173, "AAA")</f>
        <v>금</v>
      </c>
      <c r="I173" s="71">
        <v>87106656</v>
      </c>
      <c r="J173" s="71"/>
      <c r="K173" s="68" t="str">
        <f t="shared" si="2"/>
        <v>06-21</v>
      </c>
      <c r="L173" s="72">
        <f>YEAR(일별기온공급량!$A173)</f>
        <v>2013</v>
      </c>
      <c r="M173" s="69">
        <f>MONTH(일별기온공급량!$A173)</f>
        <v>6</v>
      </c>
      <c r="N173" s="69">
        <f>DAY(일별기온공급량!$A173)</f>
        <v>21</v>
      </c>
      <c r="O173" s="88" t="str">
        <f>IFERROR(VLOOKUP(기온및공급량[[#This Row],[날짜]],표2[],2,0), "")</f>
        <v/>
      </c>
    </row>
    <row r="174" spans="1:15">
      <c r="A174" s="68">
        <v>41447</v>
      </c>
      <c r="B174" s="69">
        <v>24.2</v>
      </c>
      <c r="C174" s="69">
        <v>28.4</v>
      </c>
      <c r="D174" s="70">
        <v>0.63541666666666663</v>
      </c>
      <c r="E174" s="69">
        <v>21.3</v>
      </c>
      <c r="F174" s="70">
        <v>0.11388888888888889</v>
      </c>
      <c r="G174" s="69">
        <v>7.1</v>
      </c>
      <c r="H174" s="69" t="str">
        <f>TEXT(일별기온공급량!$A174, "AAA")</f>
        <v>토</v>
      </c>
      <c r="I174" s="71">
        <v>75210841</v>
      </c>
      <c r="J174" s="71"/>
      <c r="K174" s="68" t="str">
        <f t="shared" si="2"/>
        <v>06-22</v>
      </c>
      <c r="L174" s="72">
        <f>YEAR(일별기온공급량!$A174)</f>
        <v>2013</v>
      </c>
      <c r="M174" s="69">
        <f>MONTH(일별기온공급량!$A174)</f>
        <v>6</v>
      </c>
      <c r="N174" s="69">
        <f>DAY(일별기온공급량!$A174)</f>
        <v>22</v>
      </c>
      <c r="O174" s="88" t="str">
        <f>IFERROR(VLOOKUP(기온및공급량[[#This Row],[날짜]],표2[],2,0), "")</f>
        <v/>
      </c>
    </row>
    <row r="175" spans="1:15">
      <c r="A175" s="68">
        <v>41448</v>
      </c>
      <c r="B175" s="69">
        <v>23.2</v>
      </c>
      <c r="C175" s="69">
        <v>27.1</v>
      </c>
      <c r="D175" s="70">
        <v>0.58958333333333335</v>
      </c>
      <c r="E175" s="69">
        <v>21.5</v>
      </c>
      <c r="F175" s="70">
        <v>0.27708333333333335</v>
      </c>
      <c r="G175" s="69">
        <v>5.6</v>
      </c>
      <c r="H175" s="69" t="str">
        <f>TEXT(일별기온공급량!$A175, "AAA")</f>
        <v>일</v>
      </c>
      <c r="I175" s="71">
        <v>58897763</v>
      </c>
      <c r="J175" s="71"/>
      <c r="K175" s="68" t="str">
        <f t="shared" si="2"/>
        <v>06-23</v>
      </c>
      <c r="L175" s="72">
        <f>YEAR(일별기온공급량!$A175)</f>
        <v>2013</v>
      </c>
      <c r="M175" s="69">
        <f>MONTH(일별기온공급량!$A175)</f>
        <v>6</v>
      </c>
      <c r="N175" s="69">
        <f>DAY(일별기온공급량!$A175)</f>
        <v>23</v>
      </c>
      <c r="O175" s="88" t="str">
        <f>IFERROR(VLOOKUP(기온및공급량[[#This Row],[날짜]],표2[],2,0), "")</f>
        <v/>
      </c>
    </row>
    <row r="176" spans="1:15">
      <c r="A176" s="68">
        <v>41449</v>
      </c>
      <c r="B176" s="69">
        <v>25.3</v>
      </c>
      <c r="C176" s="69">
        <v>30.3</v>
      </c>
      <c r="D176" s="70">
        <v>0.61805555555555558</v>
      </c>
      <c r="E176" s="69">
        <v>19.899999999999999</v>
      </c>
      <c r="F176" s="70">
        <v>0.19930555555555557</v>
      </c>
      <c r="G176" s="69">
        <v>10.4</v>
      </c>
      <c r="H176" s="69" t="str">
        <f>TEXT(일별기온공급량!$A176, "AAA")</f>
        <v>월</v>
      </c>
      <c r="I176" s="71">
        <v>81513444</v>
      </c>
      <c r="J176" s="71"/>
      <c r="K176" s="68" t="str">
        <f t="shared" si="2"/>
        <v>06-24</v>
      </c>
      <c r="L176" s="72">
        <f>YEAR(일별기온공급량!$A176)</f>
        <v>2013</v>
      </c>
      <c r="M176" s="69">
        <f>MONTH(일별기온공급량!$A176)</f>
        <v>6</v>
      </c>
      <c r="N176" s="69">
        <f>DAY(일별기온공급량!$A176)</f>
        <v>24</v>
      </c>
      <c r="O176" s="88" t="str">
        <f>IFERROR(VLOOKUP(기온및공급량[[#This Row],[날짜]],표2[],2,0), "")</f>
        <v/>
      </c>
    </row>
    <row r="177" spans="1:15">
      <c r="A177" s="68">
        <v>41450</v>
      </c>
      <c r="B177" s="69">
        <v>24.3</v>
      </c>
      <c r="C177" s="69">
        <v>30.2</v>
      </c>
      <c r="D177" s="70">
        <v>0.55902777777777779</v>
      </c>
      <c r="E177" s="69">
        <v>21.1</v>
      </c>
      <c r="F177" s="70">
        <v>0.97638888888888886</v>
      </c>
      <c r="G177" s="69">
        <v>9.1</v>
      </c>
      <c r="H177" s="69" t="str">
        <f>TEXT(일별기온공급량!$A177, "AAA")</f>
        <v>화</v>
      </c>
      <c r="I177" s="71">
        <v>84769299</v>
      </c>
      <c r="J177" s="71"/>
      <c r="K177" s="68" t="str">
        <f t="shared" si="2"/>
        <v>06-25</v>
      </c>
      <c r="L177" s="72">
        <f>YEAR(일별기온공급량!$A177)</f>
        <v>2013</v>
      </c>
      <c r="M177" s="69">
        <f>MONTH(일별기온공급량!$A177)</f>
        <v>6</v>
      </c>
      <c r="N177" s="69">
        <f>DAY(일별기온공급량!$A177)</f>
        <v>25</v>
      </c>
      <c r="O177" s="88" t="str">
        <f>IFERROR(VLOOKUP(기온및공급량[[#This Row],[날짜]],표2[],2,0), "")</f>
        <v/>
      </c>
    </row>
    <row r="178" spans="1:15">
      <c r="A178" s="68">
        <v>41451</v>
      </c>
      <c r="B178" s="69">
        <v>24</v>
      </c>
      <c r="C178" s="69">
        <v>29.4</v>
      </c>
      <c r="D178" s="70">
        <v>0.69791666666666663</v>
      </c>
      <c r="E178" s="69">
        <v>20.2</v>
      </c>
      <c r="F178" s="70">
        <v>0.16805555555555557</v>
      </c>
      <c r="G178" s="69">
        <v>9.1999999999999993</v>
      </c>
      <c r="H178" s="69" t="str">
        <f>TEXT(일별기온공급량!$A178, "AAA")</f>
        <v>수</v>
      </c>
      <c r="I178" s="71">
        <v>83082647</v>
      </c>
      <c r="J178" s="71"/>
      <c r="K178" s="68" t="str">
        <f t="shared" si="2"/>
        <v>06-26</v>
      </c>
      <c r="L178" s="72">
        <f>YEAR(일별기온공급량!$A178)</f>
        <v>2013</v>
      </c>
      <c r="M178" s="69">
        <f>MONTH(일별기온공급량!$A178)</f>
        <v>6</v>
      </c>
      <c r="N178" s="69">
        <f>DAY(일별기온공급량!$A178)</f>
        <v>26</v>
      </c>
      <c r="O178" s="88" t="str">
        <f>IFERROR(VLOOKUP(기온및공급량[[#This Row],[날짜]],표2[],2,0), "")</f>
        <v/>
      </c>
    </row>
    <row r="179" spans="1:15">
      <c r="A179" s="68">
        <v>41452</v>
      </c>
      <c r="B179" s="69">
        <v>24.8</v>
      </c>
      <c r="C179" s="69">
        <v>29.4</v>
      </c>
      <c r="D179" s="70">
        <v>0.62847222222222221</v>
      </c>
      <c r="E179" s="69">
        <v>20.2</v>
      </c>
      <c r="F179" s="70">
        <v>8.9583333333333334E-2</v>
      </c>
      <c r="G179" s="69">
        <v>9.1999999999999993</v>
      </c>
      <c r="H179" s="69" t="str">
        <f>TEXT(일별기온공급량!$A179, "AAA")</f>
        <v>목</v>
      </c>
      <c r="I179" s="71">
        <v>84414488</v>
      </c>
      <c r="J179" s="71"/>
      <c r="K179" s="68" t="str">
        <f t="shared" si="2"/>
        <v>06-27</v>
      </c>
      <c r="L179" s="72">
        <f>YEAR(일별기온공급량!$A179)</f>
        <v>2013</v>
      </c>
      <c r="M179" s="69">
        <f>MONTH(일별기온공급량!$A179)</f>
        <v>6</v>
      </c>
      <c r="N179" s="69">
        <f>DAY(일별기온공급량!$A179)</f>
        <v>27</v>
      </c>
      <c r="O179" s="88" t="str">
        <f>IFERROR(VLOOKUP(기온및공급량[[#This Row],[날짜]],표2[],2,0), "")</f>
        <v/>
      </c>
    </row>
    <row r="180" spans="1:15">
      <c r="A180" s="68">
        <v>41453</v>
      </c>
      <c r="B180" s="69">
        <v>25.2</v>
      </c>
      <c r="C180" s="69">
        <v>29.9</v>
      </c>
      <c r="D180" s="70">
        <v>0.5708333333333333</v>
      </c>
      <c r="E180" s="69">
        <v>21.6</v>
      </c>
      <c r="F180" s="70">
        <v>0.16111111111111112</v>
      </c>
      <c r="G180" s="69">
        <v>8.3000000000000007</v>
      </c>
      <c r="H180" s="69" t="str">
        <f>TEXT(일별기온공급량!$A180, "AAA")</f>
        <v>금</v>
      </c>
      <c r="I180" s="71">
        <v>82782817</v>
      </c>
      <c r="J180" s="71"/>
      <c r="K180" s="68" t="str">
        <f t="shared" si="2"/>
        <v>06-28</v>
      </c>
      <c r="L180" s="72">
        <f>YEAR(일별기온공급량!$A180)</f>
        <v>2013</v>
      </c>
      <c r="M180" s="69">
        <f>MONTH(일별기온공급량!$A180)</f>
        <v>6</v>
      </c>
      <c r="N180" s="69">
        <f>DAY(일별기온공급량!$A180)</f>
        <v>28</v>
      </c>
      <c r="O180" s="88" t="str">
        <f>IFERROR(VLOOKUP(기온및공급량[[#This Row],[날짜]],표2[],2,0), "")</f>
        <v/>
      </c>
    </row>
    <row r="181" spans="1:15">
      <c r="A181" s="68">
        <v>41454</v>
      </c>
      <c r="B181" s="69">
        <v>25.9</v>
      </c>
      <c r="C181" s="69">
        <v>32.4</v>
      </c>
      <c r="D181" s="70">
        <v>0.60624999999999996</v>
      </c>
      <c r="E181" s="69">
        <v>20.7</v>
      </c>
      <c r="F181" s="70">
        <v>0.21875</v>
      </c>
      <c r="G181" s="69">
        <v>11.7</v>
      </c>
      <c r="H181" s="69" t="str">
        <f>TEXT(일별기온공급량!$A181, "AAA")</f>
        <v>토</v>
      </c>
      <c r="I181" s="71">
        <v>72813112</v>
      </c>
      <c r="J181" s="71"/>
      <c r="K181" s="68" t="str">
        <f t="shared" si="2"/>
        <v>06-29</v>
      </c>
      <c r="L181" s="72">
        <f>YEAR(일별기온공급량!$A181)</f>
        <v>2013</v>
      </c>
      <c r="M181" s="69">
        <f>MONTH(일별기온공급량!$A181)</f>
        <v>6</v>
      </c>
      <c r="N181" s="69">
        <f>DAY(일별기온공급량!$A181)</f>
        <v>29</v>
      </c>
      <c r="O181" s="88" t="str">
        <f>IFERROR(VLOOKUP(기온및공급량[[#This Row],[날짜]],표2[],2,0), "")</f>
        <v/>
      </c>
    </row>
    <row r="182" spans="1:15">
      <c r="A182" s="68">
        <v>41455</v>
      </c>
      <c r="B182" s="69">
        <v>26.8</v>
      </c>
      <c r="C182" s="69">
        <v>33.5</v>
      </c>
      <c r="D182" s="70">
        <v>0.60069444444444442</v>
      </c>
      <c r="E182" s="69">
        <v>21.1</v>
      </c>
      <c r="F182" s="70">
        <v>0.20555555555555555</v>
      </c>
      <c r="G182" s="69">
        <v>12.4</v>
      </c>
      <c r="H182" s="69" t="str">
        <f>TEXT(일별기온공급량!$A182, "AAA")</f>
        <v>일</v>
      </c>
      <c r="I182" s="71">
        <v>55667473</v>
      </c>
      <c r="J182" s="71"/>
      <c r="K182" s="68" t="str">
        <f t="shared" si="2"/>
        <v>06-30</v>
      </c>
      <c r="L182" s="72">
        <f>YEAR(일별기온공급량!$A182)</f>
        <v>2013</v>
      </c>
      <c r="M182" s="69">
        <f>MONTH(일별기온공급량!$A182)</f>
        <v>6</v>
      </c>
      <c r="N182" s="69">
        <f>DAY(일별기온공급량!$A182)</f>
        <v>30</v>
      </c>
      <c r="O182" s="88" t="str">
        <f>IFERROR(VLOOKUP(기온및공급량[[#This Row],[날짜]],표2[],2,0), "")</f>
        <v/>
      </c>
    </row>
    <row r="183" spans="1:15">
      <c r="A183" s="68">
        <v>41456</v>
      </c>
      <c r="B183" s="69">
        <v>27.3</v>
      </c>
      <c r="C183" s="69">
        <v>33.299999999999997</v>
      </c>
      <c r="D183" s="70">
        <v>0.69027777777777777</v>
      </c>
      <c r="E183" s="69">
        <v>22.5</v>
      </c>
      <c r="F183" s="70">
        <v>0.2298611111111111</v>
      </c>
      <c r="G183" s="69">
        <v>10.8</v>
      </c>
      <c r="H183" s="69" t="str">
        <f>TEXT(일별기온공급량!$A183, "AAA")</f>
        <v>월</v>
      </c>
      <c r="I183" s="71">
        <v>79082042</v>
      </c>
      <c r="J183" s="71"/>
      <c r="K183" s="68" t="str">
        <f t="shared" si="2"/>
        <v>07-01</v>
      </c>
      <c r="L183" s="72">
        <f>YEAR(일별기온공급량!$A183)</f>
        <v>2013</v>
      </c>
      <c r="M183" s="69">
        <f>MONTH(일별기온공급량!$A183)</f>
        <v>7</v>
      </c>
      <c r="N183" s="69">
        <f>DAY(일별기온공급량!$A183)</f>
        <v>1</v>
      </c>
      <c r="O183" s="88" t="str">
        <f>IFERROR(VLOOKUP(기온및공급량[[#This Row],[날짜]],표2[],2,0), "")</f>
        <v/>
      </c>
    </row>
    <row r="184" spans="1:15">
      <c r="A184" s="68">
        <v>41457</v>
      </c>
      <c r="B184" s="69">
        <v>27.6</v>
      </c>
      <c r="C184" s="69">
        <v>30.7</v>
      </c>
      <c r="D184" s="70">
        <v>0.61805555555555558</v>
      </c>
      <c r="E184" s="69">
        <v>24.3</v>
      </c>
      <c r="F184" s="70">
        <v>0.34305555555555556</v>
      </c>
      <c r="G184" s="69">
        <v>6.4</v>
      </c>
      <c r="H184" s="69" t="str">
        <f>TEXT(일별기온공급량!$A184, "AAA")</f>
        <v>화</v>
      </c>
      <c r="I184" s="71">
        <v>84737685</v>
      </c>
      <c r="J184" s="71"/>
      <c r="K184" s="68" t="str">
        <f t="shared" si="2"/>
        <v>07-02</v>
      </c>
      <c r="L184" s="72">
        <f>YEAR(일별기온공급량!$A184)</f>
        <v>2013</v>
      </c>
      <c r="M184" s="69">
        <f>MONTH(일별기온공급량!$A184)</f>
        <v>7</v>
      </c>
      <c r="N184" s="69">
        <f>DAY(일별기온공급량!$A184)</f>
        <v>2</v>
      </c>
      <c r="O184" s="88" t="str">
        <f>IFERROR(VLOOKUP(기온및공급량[[#This Row],[날짜]],표2[],2,0), "")</f>
        <v/>
      </c>
    </row>
    <row r="185" spans="1:15">
      <c r="A185" s="68">
        <v>41458</v>
      </c>
      <c r="B185" s="69">
        <v>27.8</v>
      </c>
      <c r="C185" s="69">
        <v>31.5</v>
      </c>
      <c r="D185" s="70">
        <v>0.66388888888888886</v>
      </c>
      <c r="E185" s="69">
        <v>24.7</v>
      </c>
      <c r="F185" s="70">
        <v>0.32847222222222222</v>
      </c>
      <c r="G185" s="69">
        <v>6.8</v>
      </c>
      <c r="H185" s="69" t="str">
        <f>TEXT(일별기온공급량!$A185, "AAA")</f>
        <v>수</v>
      </c>
      <c r="I185" s="71">
        <v>85350709</v>
      </c>
      <c r="J185" s="71"/>
      <c r="K185" s="68" t="str">
        <f t="shared" si="2"/>
        <v>07-03</v>
      </c>
      <c r="L185" s="72">
        <f>YEAR(일별기온공급량!$A185)</f>
        <v>2013</v>
      </c>
      <c r="M185" s="69">
        <f>MONTH(일별기온공급량!$A185)</f>
        <v>7</v>
      </c>
      <c r="N185" s="69">
        <f>DAY(일별기온공급량!$A185)</f>
        <v>3</v>
      </c>
      <c r="O185" s="88" t="str">
        <f>IFERROR(VLOOKUP(기온및공급량[[#This Row],[날짜]],표2[],2,0), "")</f>
        <v/>
      </c>
    </row>
    <row r="186" spans="1:15">
      <c r="A186" s="68">
        <v>41459</v>
      </c>
      <c r="B186" s="69">
        <v>26.1</v>
      </c>
      <c r="C186" s="69">
        <v>29</v>
      </c>
      <c r="D186" s="70">
        <v>0.41944444444444445</v>
      </c>
      <c r="E186" s="69">
        <v>23.9</v>
      </c>
      <c r="F186" s="70">
        <v>0.97847222222222219</v>
      </c>
      <c r="G186" s="69">
        <v>5.0999999999999996</v>
      </c>
      <c r="H186" s="69" t="str">
        <f>TEXT(일별기온공급량!$A186, "AAA")</f>
        <v>목</v>
      </c>
      <c r="I186" s="71">
        <v>86113185</v>
      </c>
      <c r="J186" s="71"/>
      <c r="K186" s="68" t="str">
        <f t="shared" si="2"/>
        <v>07-04</v>
      </c>
      <c r="L186" s="72">
        <f>YEAR(일별기온공급량!$A186)</f>
        <v>2013</v>
      </c>
      <c r="M186" s="69">
        <f>MONTH(일별기온공급량!$A186)</f>
        <v>7</v>
      </c>
      <c r="N186" s="69">
        <f>DAY(일별기온공급량!$A186)</f>
        <v>4</v>
      </c>
      <c r="O186" s="88" t="str">
        <f>IFERROR(VLOOKUP(기온및공급량[[#This Row],[날짜]],표2[],2,0), "")</f>
        <v/>
      </c>
    </row>
    <row r="187" spans="1:15">
      <c r="A187" s="68">
        <v>41460</v>
      </c>
      <c r="B187" s="69">
        <v>23.6</v>
      </c>
      <c r="C187" s="69">
        <v>25.2</v>
      </c>
      <c r="D187" s="70">
        <v>0.3972222222222222</v>
      </c>
      <c r="E187" s="69">
        <v>22.3</v>
      </c>
      <c r="F187" s="70">
        <v>0.68958333333333333</v>
      </c>
      <c r="G187" s="69">
        <v>2.9</v>
      </c>
      <c r="H187" s="69" t="str">
        <f>TEXT(일별기온공급량!$A187, "AAA")</f>
        <v>금</v>
      </c>
      <c r="I187" s="71">
        <v>84207832</v>
      </c>
      <c r="J187" s="71"/>
      <c r="K187" s="68" t="str">
        <f t="shared" si="2"/>
        <v>07-05</v>
      </c>
      <c r="L187" s="72">
        <f>YEAR(일별기온공급량!$A187)</f>
        <v>2013</v>
      </c>
      <c r="M187" s="69">
        <f>MONTH(일별기온공급량!$A187)</f>
        <v>7</v>
      </c>
      <c r="N187" s="69">
        <f>DAY(일별기온공급량!$A187)</f>
        <v>5</v>
      </c>
      <c r="O187" s="88" t="str">
        <f>IFERROR(VLOOKUP(기온및공급량[[#This Row],[날짜]],표2[],2,0), "")</f>
        <v/>
      </c>
    </row>
    <row r="188" spans="1:15">
      <c r="A188" s="68">
        <v>41461</v>
      </c>
      <c r="B188" s="69">
        <v>26.8</v>
      </c>
      <c r="C188" s="69">
        <v>33</v>
      </c>
      <c r="D188" s="70">
        <v>0.60624999999999996</v>
      </c>
      <c r="E188" s="69">
        <v>22.3</v>
      </c>
      <c r="F188" s="70">
        <v>0.15902777777777777</v>
      </c>
      <c r="G188" s="69">
        <v>10.7</v>
      </c>
      <c r="H188" s="69" t="str">
        <f>TEXT(일별기온공급량!$A188, "AAA")</f>
        <v>토</v>
      </c>
      <c r="I188" s="71">
        <v>73037914</v>
      </c>
      <c r="J188" s="71"/>
      <c r="K188" s="68" t="str">
        <f t="shared" si="2"/>
        <v>07-06</v>
      </c>
      <c r="L188" s="72">
        <f>YEAR(일별기온공급량!$A188)</f>
        <v>2013</v>
      </c>
      <c r="M188" s="69">
        <f>MONTH(일별기온공급량!$A188)</f>
        <v>7</v>
      </c>
      <c r="N188" s="69">
        <f>DAY(일별기온공급량!$A188)</f>
        <v>6</v>
      </c>
      <c r="O188" s="88" t="str">
        <f>IFERROR(VLOOKUP(기온및공급량[[#This Row],[날짜]],표2[],2,0), "")</f>
        <v/>
      </c>
    </row>
    <row r="189" spans="1:15">
      <c r="A189" s="68">
        <v>41462</v>
      </c>
      <c r="B189" s="69">
        <v>24.7</v>
      </c>
      <c r="C189" s="69">
        <v>25.8</v>
      </c>
      <c r="D189" s="70">
        <v>0.53541666666666665</v>
      </c>
      <c r="E189" s="69">
        <v>23.8</v>
      </c>
      <c r="F189" s="70">
        <v>0.39930555555555558</v>
      </c>
      <c r="G189" s="69">
        <v>2</v>
      </c>
      <c r="H189" s="69" t="str">
        <f>TEXT(일별기온공급량!$A189, "AAA")</f>
        <v>일</v>
      </c>
      <c r="I189" s="71">
        <v>57103400</v>
      </c>
      <c r="J189" s="71"/>
      <c r="K189" s="68" t="str">
        <f t="shared" si="2"/>
        <v>07-07</v>
      </c>
      <c r="L189" s="72">
        <f>YEAR(일별기온공급량!$A189)</f>
        <v>2013</v>
      </c>
      <c r="M189" s="69">
        <f>MONTH(일별기온공급량!$A189)</f>
        <v>7</v>
      </c>
      <c r="N189" s="69">
        <f>DAY(일별기온공급량!$A189)</f>
        <v>7</v>
      </c>
      <c r="O189" s="88" t="str">
        <f>IFERROR(VLOOKUP(기온및공급량[[#This Row],[날짜]],표2[],2,0), "")</f>
        <v/>
      </c>
    </row>
    <row r="190" spans="1:15">
      <c r="A190" s="68">
        <v>41463</v>
      </c>
      <c r="B190" s="69">
        <v>29.5</v>
      </c>
      <c r="C190" s="69">
        <v>33.9</v>
      </c>
      <c r="D190" s="70">
        <v>0.57847222222222228</v>
      </c>
      <c r="E190" s="69">
        <v>24.4</v>
      </c>
      <c r="F190" s="70">
        <v>6.9444444444444447E-4</v>
      </c>
      <c r="G190" s="69">
        <v>9.5</v>
      </c>
      <c r="H190" s="69" t="str">
        <f>TEXT(일별기온공급량!$A190, "AAA")</f>
        <v>월</v>
      </c>
      <c r="I190" s="71">
        <v>82566553</v>
      </c>
      <c r="J190" s="71"/>
      <c r="K190" s="68" t="str">
        <f t="shared" si="2"/>
        <v>07-08</v>
      </c>
      <c r="L190" s="72">
        <f>YEAR(일별기온공급량!$A190)</f>
        <v>2013</v>
      </c>
      <c r="M190" s="69">
        <f>MONTH(일별기온공급량!$A190)</f>
        <v>7</v>
      </c>
      <c r="N190" s="69">
        <f>DAY(일별기온공급량!$A190)</f>
        <v>8</v>
      </c>
      <c r="O190" s="88" t="str">
        <f>IFERROR(VLOOKUP(기온및공급량[[#This Row],[날짜]],표2[],2,0), "")</f>
        <v/>
      </c>
    </row>
    <row r="191" spans="1:15">
      <c r="A191" s="68">
        <v>41464</v>
      </c>
      <c r="B191" s="69">
        <v>30</v>
      </c>
      <c r="C191" s="69">
        <v>34.5</v>
      </c>
      <c r="D191" s="70">
        <v>0.66736111111111107</v>
      </c>
      <c r="E191" s="69">
        <v>27.4</v>
      </c>
      <c r="F191" s="70">
        <v>0.21875</v>
      </c>
      <c r="G191" s="69">
        <v>7.1</v>
      </c>
      <c r="H191" s="69" t="str">
        <f>TEXT(일별기온공급량!$A191, "AAA")</f>
        <v>화</v>
      </c>
      <c r="I191" s="71">
        <v>85326943</v>
      </c>
      <c r="J191" s="71"/>
      <c r="K191" s="68" t="str">
        <f t="shared" si="2"/>
        <v>07-09</v>
      </c>
      <c r="L191" s="72">
        <f>YEAR(일별기온공급량!$A191)</f>
        <v>2013</v>
      </c>
      <c r="M191" s="69">
        <f>MONTH(일별기온공급량!$A191)</f>
        <v>7</v>
      </c>
      <c r="N191" s="69">
        <f>DAY(일별기온공급량!$A191)</f>
        <v>9</v>
      </c>
      <c r="O191" s="88" t="str">
        <f>IFERROR(VLOOKUP(기온및공급량[[#This Row],[날짜]],표2[],2,0), "")</f>
        <v/>
      </c>
    </row>
    <row r="192" spans="1:15">
      <c r="A192" s="68">
        <v>41465</v>
      </c>
      <c r="B192" s="69">
        <v>30.7</v>
      </c>
      <c r="C192" s="69">
        <v>35.9</v>
      </c>
      <c r="D192" s="70">
        <v>0.65833333333333333</v>
      </c>
      <c r="E192" s="69">
        <v>26.2</v>
      </c>
      <c r="F192" s="70">
        <v>0.20972222222222223</v>
      </c>
      <c r="G192" s="69">
        <v>9.6999999999999993</v>
      </c>
      <c r="H192" s="69" t="str">
        <f>TEXT(일별기온공급량!$A192, "AAA")</f>
        <v>수</v>
      </c>
      <c r="I192" s="71">
        <v>85766271</v>
      </c>
      <c r="J192" s="71"/>
      <c r="K192" s="68" t="str">
        <f t="shared" si="2"/>
        <v>07-10</v>
      </c>
      <c r="L192" s="72">
        <f>YEAR(일별기온공급량!$A192)</f>
        <v>2013</v>
      </c>
      <c r="M192" s="69">
        <f>MONTH(일별기온공급량!$A192)</f>
        <v>7</v>
      </c>
      <c r="N192" s="69">
        <f>DAY(일별기온공급량!$A192)</f>
        <v>10</v>
      </c>
      <c r="O192" s="88" t="str">
        <f>IFERROR(VLOOKUP(기온및공급량[[#This Row],[날짜]],표2[],2,0), "")</f>
        <v/>
      </c>
    </row>
    <row r="193" spans="1:15">
      <c r="A193" s="68">
        <v>41466</v>
      </c>
      <c r="B193" s="69">
        <v>30.6</v>
      </c>
      <c r="C193" s="69">
        <v>35.9</v>
      </c>
      <c r="D193" s="70">
        <v>0.62152777777777779</v>
      </c>
      <c r="E193" s="69">
        <v>25.5</v>
      </c>
      <c r="F193" s="70">
        <v>0.21249999999999999</v>
      </c>
      <c r="G193" s="69">
        <v>10.4</v>
      </c>
      <c r="H193" s="69" t="str">
        <f>TEXT(일별기온공급량!$A193, "AAA")</f>
        <v>목</v>
      </c>
      <c r="I193" s="71">
        <v>85087571</v>
      </c>
      <c r="J193" s="71"/>
      <c r="K193" s="68" t="str">
        <f t="shared" si="2"/>
        <v>07-11</v>
      </c>
      <c r="L193" s="72">
        <f>YEAR(일별기온공급량!$A193)</f>
        <v>2013</v>
      </c>
      <c r="M193" s="69">
        <f>MONTH(일별기온공급량!$A193)</f>
        <v>7</v>
      </c>
      <c r="N193" s="69">
        <f>DAY(일별기온공급량!$A193)</f>
        <v>11</v>
      </c>
      <c r="O193" s="88" t="str">
        <f>IFERROR(VLOOKUP(기온및공급량[[#This Row],[날짜]],표2[],2,0), "")</f>
        <v/>
      </c>
    </row>
    <row r="194" spans="1:15">
      <c r="A194" s="68">
        <v>41467</v>
      </c>
      <c r="B194" s="69">
        <v>29.5</v>
      </c>
      <c r="C194" s="69">
        <v>33.4</v>
      </c>
      <c r="D194" s="70">
        <v>0.53472222222222221</v>
      </c>
      <c r="E194" s="69">
        <v>25.8</v>
      </c>
      <c r="F194" s="70">
        <v>0.22777777777777777</v>
      </c>
      <c r="G194" s="69">
        <v>7.6</v>
      </c>
      <c r="H194" s="69" t="str">
        <f>TEXT(일별기온공급량!$A194, "AAA")</f>
        <v>금</v>
      </c>
      <c r="I194" s="71">
        <v>83429951</v>
      </c>
      <c r="J194" s="71"/>
      <c r="K194" s="68" t="str">
        <f t="shared" ref="K194:K257" si="3">TEXT(A194, "MM-DD")</f>
        <v>07-12</v>
      </c>
      <c r="L194" s="72">
        <f>YEAR(일별기온공급량!$A194)</f>
        <v>2013</v>
      </c>
      <c r="M194" s="69">
        <f>MONTH(일별기온공급량!$A194)</f>
        <v>7</v>
      </c>
      <c r="N194" s="69">
        <f>DAY(일별기온공급량!$A194)</f>
        <v>12</v>
      </c>
      <c r="O194" s="88" t="str">
        <f>IFERROR(VLOOKUP(기온및공급량[[#This Row],[날짜]],표2[],2,0), "")</f>
        <v/>
      </c>
    </row>
    <row r="195" spans="1:15">
      <c r="A195" s="68">
        <v>41468</v>
      </c>
      <c r="B195" s="69">
        <v>29.4</v>
      </c>
      <c r="C195" s="69">
        <v>34.5</v>
      </c>
      <c r="D195" s="70">
        <v>0.56666666666666665</v>
      </c>
      <c r="E195" s="69">
        <v>26.9</v>
      </c>
      <c r="F195" s="70">
        <v>0.2076388888888889</v>
      </c>
      <c r="G195" s="69">
        <v>7.6</v>
      </c>
      <c r="H195" s="69" t="str">
        <f>TEXT(일별기온공급량!$A195, "AAA")</f>
        <v>토</v>
      </c>
      <c r="I195" s="71">
        <v>70522255</v>
      </c>
      <c r="J195" s="71"/>
      <c r="K195" s="68" t="str">
        <f t="shared" si="3"/>
        <v>07-13</v>
      </c>
      <c r="L195" s="72">
        <f>YEAR(일별기온공급량!$A195)</f>
        <v>2013</v>
      </c>
      <c r="M195" s="69">
        <f>MONTH(일별기온공급량!$A195)</f>
        <v>7</v>
      </c>
      <c r="N195" s="69">
        <f>DAY(일별기온공급량!$A195)</f>
        <v>13</v>
      </c>
      <c r="O195" s="88" t="str">
        <f>IFERROR(VLOOKUP(기온및공급량[[#This Row],[날짜]],표2[],2,0), "")</f>
        <v/>
      </c>
    </row>
    <row r="196" spans="1:15">
      <c r="A196" s="68">
        <v>41469</v>
      </c>
      <c r="B196" s="69">
        <v>28.2</v>
      </c>
      <c r="C196" s="69">
        <v>34.1</v>
      </c>
      <c r="D196" s="70">
        <v>0.60833333333333328</v>
      </c>
      <c r="E196" s="69">
        <v>23.7</v>
      </c>
      <c r="F196" s="70">
        <v>0.69236111111111109</v>
      </c>
      <c r="G196" s="69">
        <v>10.4</v>
      </c>
      <c r="H196" s="69" t="str">
        <f>TEXT(일별기온공급량!$A196, "AAA")</f>
        <v>일</v>
      </c>
      <c r="I196" s="71">
        <v>54630940</v>
      </c>
      <c r="J196" s="71"/>
      <c r="K196" s="68" t="str">
        <f t="shared" si="3"/>
        <v>07-14</v>
      </c>
      <c r="L196" s="72">
        <f>YEAR(일별기온공급량!$A196)</f>
        <v>2013</v>
      </c>
      <c r="M196" s="69">
        <f>MONTH(일별기온공급량!$A196)</f>
        <v>7</v>
      </c>
      <c r="N196" s="69">
        <f>DAY(일별기온공급량!$A196)</f>
        <v>14</v>
      </c>
      <c r="O196" s="88" t="str">
        <f>IFERROR(VLOOKUP(기온및공급량[[#This Row],[날짜]],표2[],2,0), "")</f>
        <v/>
      </c>
    </row>
    <row r="197" spans="1:15">
      <c r="A197" s="68">
        <v>41470</v>
      </c>
      <c r="B197" s="69">
        <v>28.4</v>
      </c>
      <c r="C197" s="69">
        <v>33.200000000000003</v>
      </c>
      <c r="D197" s="70">
        <v>0.64236111111111116</v>
      </c>
      <c r="E197" s="69">
        <v>23.9</v>
      </c>
      <c r="F197" s="70">
        <v>4.9305555555555554E-2</v>
      </c>
      <c r="G197" s="69">
        <v>9.3000000000000007</v>
      </c>
      <c r="H197" s="69" t="str">
        <f>TEXT(일별기온공급량!$A197, "AAA")</f>
        <v>월</v>
      </c>
      <c r="I197" s="71">
        <v>78320350</v>
      </c>
      <c r="J197" s="71"/>
      <c r="K197" s="68" t="str">
        <f t="shared" si="3"/>
        <v>07-15</v>
      </c>
      <c r="L197" s="72">
        <f>YEAR(일별기온공급량!$A197)</f>
        <v>2013</v>
      </c>
      <c r="M197" s="69">
        <f>MONTH(일별기온공급량!$A197)</f>
        <v>7</v>
      </c>
      <c r="N197" s="69">
        <f>DAY(일별기온공급량!$A197)</f>
        <v>15</v>
      </c>
      <c r="O197" s="88" t="str">
        <f>IFERROR(VLOOKUP(기온및공급량[[#This Row],[날짜]],표2[],2,0), "")</f>
        <v/>
      </c>
    </row>
    <row r="198" spans="1:15">
      <c r="A198" s="68">
        <v>41471</v>
      </c>
      <c r="B198" s="69">
        <v>29.3</v>
      </c>
      <c r="C198" s="69">
        <v>34.200000000000003</v>
      </c>
      <c r="D198" s="70">
        <v>0.63055555555555554</v>
      </c>
      <c r="E198" s="69">
        <v>23.8</v>
      </c>
      <c r="F198" s="70">
        <v>0.23472222222222222</v>
      </c>
      <c r="G198" s="69">
        <v>10.4</v>
      </c>
      <c r="H198" s="69" t="str">
        <f>TEXT(일별기온공급량!$A198, "AAA")</f>
        <v>화</v>
      </c>
      <c r="I198" s="71">
        <v>83239507</v>
      </c>
      <c r="J198" s="71"/>
      <c r="K198" s="68" t="str">
        <f t="shared" si="3"/>
        <v>07-16</v>
      </c>
      <c r="L198" s="72">
        <f>YEAR(일별기온공급량!$A198)</f>
        <v>2013</v>
      </c>
      <c r="M198" s="69">
        <f>MONTH(일별기온공급량!$A198)</f>
        <v>7</v>
      </c>
      <c r="N198" s="69">
        <f>DAY(일별기온공급량!$A198)</f>
        <v>16</v>
      </c>
      <c r="O198" s="88" t="str">
        <f>IFERROR(VLOOKUP(기온및공급량[[#This Row],[날짜]],표2[],2,0), "")</f>
        <v/>
      </c>
    </row>
    <row r="199" spans="1:15">
      <c r="A199" s="68">
        <v>41472</v>
      </c>
      <c r="B199" s="69">
        <v>29.9</v>
      </c>
      <c r="C199" s="69">
        <v>33.799999999999997</v>
      </c>
      <c r="D199" s="70">
        <v>0.5854166666666667</v>
      </c>
      <c r="E199" s="69">
        <v>27.2</v>
      </c>
      <c r="F199" s="70">
        <v>0.16597222222222222</v>
      </c>
      <c r="G199" s="69">
        <v>6.6</v>
      </c>
      <c r="H199" s="69" t="str">
        <f>TEXT(일별기온공급량!$A199, "AAA")</f>
        <v>수</v>
      </c>
      <c r="I199" s="71">
        <v>84027852</v>
      </c>
      <c r="J199" s="71"/>
      <c r="K199" s="68" t="str">
        <f t="shared" si="3"/>
        <v>07-17</v>
      </c>
      <c r="L199" s="72">
        <f>YEAR(일별기온공급량!$A199)</f>
        <v>2013</v>
      </c>
      <c r="M199" s="69">
        <f>MONTH(일별기온공급량!$A199)</f>
        <v>7</v>
      </c>
      <c r="N199" s="69">
        <f>DAY(일별기온공급량!$A199)</f>
        <v>17</v>
      </c>
      <c r="O199" s="88" t="str">
        <f>IFERROR(VLOOKUP(기온및공급량[[#This Row],[날짜]],표2[],2,0), "")</f>
        <v/>
      </c>
    </row>
    <row r="200" spans="1:15">
      <c r="A200" s="68">
        <v>41473</v>
      </c>
      <c r="B200" s="69">
        <v>29.5</v>
      </c>
      <c r="C200" s="69">
        <v>35.200000000000003</v>
      </c>
      <c r="D200" s="70">
        <v>0.62291666666666667</v>
      </c>
      <c r="E200" s="69">
        <v>26.1</v>
      </c>
      <c r="F200" s="70">
        <v>0.99375000000000002</v>
      </c>
      <c r="G200" s="69">
        <v>9.1</v>
      </c>
      <c r="H200" s="69" t="str">
        <f>TEXT(일별기온공급량!$A200, "AAA")</f>
        <v>목</v>
      </c>
      <c r="I200" s="71">
        <v>82736476</v>
      </c>
      <c r="J200" s="71"/>
      <c r="K200" s="68" t="str">
        <f t="shared" si="3"/>
        <v>07-18</v>
      </c>
      <c r="L200" s="72">
        <f>YEAR(일별기온공급량!$A200)</f>
        <v>2013</v>
      </c>
      <c r="M200" s="69">
        <f>MONTH(일별기온공급량!$A200)</f>
        <v>7</v>
      </c>
      <c r="N200" s="69">
        <f>DAY(일별기온공급량!$A200)</f>
        <v>18</v>
      </c>
      <c r="O200" s="88" t="str">
        <f>IFERROR(VLOOKUP(기온및공급량[[#This Row],[날짜]],표2[],2,0), "")</f>
        <v/>
      </c>
    </row>
    <row r="201" spans="1:15">
      <c r="A201" s="68">
        <v>41474</v>
      </c>
      <c r="B201" s="69">
        <v>29.3</v>
      </c>
      <c r="C201" s="69">
        <v>35.9</v>
      </c>
      <c r="D201" s="70">
        <v>0.67152777777777772</v>
      </c>
      <c r="E201" s="69">
        <v>24</v>
      </c>
      <c r="F201" s="70">
        <v>0.22083333333333333</v>
      </c>
      <c r="G201" s="69">
        <v>11.9</v>
      </c>
      <c r="H201" s="69" t="str">
        <f>TEXT(일별기온공급량!$A201, "AAA")</f>
        <v>금</v>
      </c>
      <c r="I201" s="71">
        <v>82089594</v>
      </c>
      <c r="J201" s="71"/>
      <c r="K201" s="68" t="str">
        <f t="shared" si="3"/>
        <v>07-19</v>
      </c>
      <c r="L201" s="72">
        <f>YEAR(일별기온공급량!$A201)</f>
        <v>2013</v>
      </c>
      <c r="M201" s="69">
        <f>MONTH(일별기온공급량!$A201)</f>
        <v>7</v>
      </c>
      <c r="N201" s="69">
        <f>DAY(일별기온공급량!$A201)</f>
        <v>19</v>
      </c>
      <c r="O201" s="88" t="str">
        <f>IFERROR(VLOOKUP(기온및공급량[[#This Row],[날짜]],표2[],2,0), "")</f>
        <v/>
      </c>
    </row>
    <row r="202" spans="1:15">
      <c r="A202" s="68">
        <v>41475</v>
      </c>
      <c r="B202" s="69">
        <v>30</v>
      </c>
      <c r="C202" s="69">
        <v>35</v>
      </c>
      <c r="D202" s="70">
        <v>0.59722222222222221</v>
      </c>
      <c r="E202" s="69">
        <v>26.3</v>
      </c>
      <c r="F202" s="70">
        <v>0.25416666666666665</v>
      </c>
      <c r="G202" s="69">
        <v>8.6999999999999993</v>
      </c>
      <c r="H202" s="69" t="str">
        <f>TEXT(일별기온공급량!$A202, "AAA")</f>
        <v>토</v>
      </c>
      <c r="I202" s="71">
        <v>68888392</v>
      </c>
      <c r="J202" s="71"/>
      <c r="K202" s="68" t="str">
        <f t="shared" si="3"/>
        <v>07-20</v>
      </c>
      <c r="L202" s="72">
        <f>YEAR(일별기온공급량!$A202)</f>
        <v>2013</v>
      </c>
      <c r="M202" s="69">
        <f>MONTH(일별기온공급량!$A202)</f>
        <v>7</v>
      </c>
      <c r="N202" s="69">
        <f>DAY(일별기온공급량!$A202)</f>
        <v>20</v>
      </c>
      <c r="O202" s="88" t="str">
        <f>IFERROR(VLOOKUP(기온및공급량[[#This Row],[날짜]],표2[],2,0), "")</f>
        <v/>
      </c>
    </row>
    <row r="203" spans="1:15">
      <c r="A203" s="68">
        <v>41476</v>
      </c>
      <c r="B203" s="69">
        <v>29.6</v>
      </c>
      <c r="C203" s="69">
        <v>33.299999999999997</v>
      </c>
      <c r="D203" s="70">
        <v>0.55694444444444446</v>
      </c>
      <c r="E203" s="69">
        <v>26.1</v>
      </c>
      <c r="F203" s="70">
        <v>0.21875</v>
      </c>
      <c r="G203" s="69">
        <v>7.2</v>
      </c>
      <c r="H203" s="69" t="str">
        <f>TEXT(일별기온공급량!$A203, "AAA")</f>
        <v>일</v>
      </c>
      <c r="I203" s="71">
        <v>54492140</v>
      </c>
      <c r="J203" s="71"/>
      <c r="K203" s="68" t="str">
        <f t="shared" si="3"/>
        <v>07-21</v>
      </c>
      <c r="L203" s="72">
        <f>YEAR(일별기온공급량!$A203)</f>
        <v>2013</v>
      </c>
      <c r="M203" s="69">
        <f>MONTH(일별기온공급량!$A203)</f>
        <v>7</v>
      </c>
      <c r="N203" s="69">
        <f>DAY(일별기온공급량!$A203)</f>
        <v>21</v>
      </c>
      <c r="O203" s="88" t="str">
        <f>IFERROR(VLOOKUP(기온및공급량[[#This Row],[날짜]],표2[],2,0), "")</f>
        <v/>
      </c>
    </row>
    <row r="204" spans="1:15">
      <c r="A204" s="68">
        <v>41477</v>
      </c>
      <c r="B204" s="69">
        <v>30.6</v>
      </c>
      <c r="C204" s="69">
        <v>35.9</v>
      </c>
      <c r="D204" s="70">
        <v>0.61944444444444446</v>
      </c>
      <c r="E204" s="69">
        <v>26.7</v>
      </c>
      <c r="F204" s="70">
        <v>0.23194444444444445</v>
      </c>
      <c r="G204" s="69">
        <v>9.1999999999999993</v>
      </c>
      <c r="H204" s="69" t="str">
        <f>TEXT(일별기온공급량!$A204, "AAA")</f>
        <v>월</v>
      </c>
      <c r="I204" s="71">
        <v>77778356</v>
      </c>
      <c r="J204" s="71"/>
      <c r="K204" s="68" t="str">
        <f t="shared" si="3"/>
        <v>07-22</v>
      </c>
      <c r="L204" s="72">
        <f>YEAR(일별기온공급량!$A204)</f>
        <v>2013</v>
      </c>
      <c r="M204" s="69">
        <f>MONTH(일별기온공급량!$A204)</f>
        <v>7</v>
      </c>
      <c r="N204" s="69">
        <f>DAY(일별기온공급량!$A204)</f>
        <v>22</v>
      </c>
      <c r="O204" s="88" t="str">
        <f>IFERROR(VLOOKUP(기온및공급량[[#This Row],[날짜]],표2[],2,0), "")</f>
        <v/>
      </c>
    </row>
    <row r="205" spans="1:15">
      <c r="A205" s="68">
        <v>41478</v>
      </c>
      <c r="B205" s="69">
        <v>28.4</v>
      </c>
      <c r="C205" s="69">
        <v>30.3</v>
      </c>
      <c r="D205" s="70">
        <v>0.45069444444444445</v>
      </c>
      <c r="E205" s="69">
        <v>27</v>
      </c>
      <c r="F205" s="70">
        <v>0.96666666666666667</v>
      </c>
      <c r="G205" s="69">
        <v>3.3</v>
      </c>
      <c r="H205" s="69" t="str">
        <f>TEXT(일별기온공급량!$A205, "AAA")</f>
        <v>화</v>
      </c>
      <c r="I205" s="71">
        <v>82440614</v>
      </c>
      <c r="J205" s="71"/>
      <c r="K205" s="68" t="str">
        <f t="shared" si="3"/>
        <v>07-23</v>
      </c>
      <c r="L205" s="72">
        <f>YEAR(일별기온공급량!$A205)</f>
        <v>2013</v>
      </c>
      <c r="M205" s="69">
        <f>MONTH(일별기온공급량!$A205)</f>
        <v>7</v>
      </c>
      <c r="N205" s="69">
        <f>DAY(일별기온공급량!$A205)</f>
        <v>23</v>
      </c>
      <c r="O205" s="88" t="str">
        <f>IFERROR(VLOOKUP(기온및공급량[[#This Row],[날짜]],표2[],2,0), "")</f>
        <v/>
      </c>
    </row>
    <row r="206" spans="1:15">
      <c r="A206" s="68">
        <v>41479</v>
      </c>
      <c r="B206" s="69">
        <v>29.3</v>
      </c>
      <c r="C206" s="69">
        <v>33.799999999999997</v>
      </c>
      <c r="D206" s="70">
        <v>0.68472222222222223</v>
      </c>
      <c r="E206" s="69">
        <v>25.8</v>
      </c>
      <c r="F206" s="70">
        <v>0.22638888888888889</v>
      </c>
      <c r="G206" s="69">
        <v>8</v>
      </c>
      <c r="H206" s="69" t="str">
        <f>TEXT(일별기온공급량!$A206, "AAA")</f>
        <v>수</v>
      </c>
      <c r="I206" s="71">
        <v>81076601</v>
      </c>
      <c r="J206" s="71"/>
      <c r="K206" s="68" t="str">
        <f t="shared" si="3"/>
        <v>07-24</v>
      </c>
      <c r="L206" s="72">
        <f>YEAR(일별기온공급량!$A206)</f>
        <v>2013</v>
      </c>
      <c r="M206" s="69">
        <f>MONTH(일별기온공급량!$A206)</f>
        <v>7</v>
      </c>
      <c r="N206" s="69">
        <f>DAY(일별기온공급량!$A206)</f>
        <v>24</v>
      </c>
      <c r="O206" s="88" t="str">
        <f>IFERROR(VLOOKUP(기온및공급량[[#This Row],[날짜]],표2[],2,0), "")</f>
        <v/>
      </c>
    </row>
    <row r="207" spans="1:15">
      <c r="A207" s="68">
        <v>41480</v>
      </c>
      <c r="B207" s="69">
        <v>29.6</v>
      </c>
      <c r="C207" s="69">
        <v>35.5</v>
      </c>
      <c r="D207" s="70">
        <v>0.66111111111111109</v>
      </c>
      <c r="E207" s="69">
        <v>24.7</v>
      </c>
      <c r="F207" s="70">
        <v>0.25972222222222224</v>
      </c>
      <c r="G207" s="69">
        <v>10.8</v>
      </c>
      <c r="H207" s="69" t="str">
        <f>TEXT(일별기온공급량!$A207, "AAA")</f>
        <v>목</v>
      </c>
      <c r="I207" s="71">
        <v>82116993</v>
      </c>
      <c r="J207" s="71"/>
      <c r="K207" s="68" t="str">
        <f t="shared" si="3"/>
        <v>07-25</v>
      </c>
      <c r="L207" s="72">
        <f>YEAR(일별기온공급량!$A207)</f>
        <v>2013</v>
      </c>
      <c r="M207" s="69">
        <f>MONTH(일별기온공급량!$A207)</f>
        <v>7</v>
      </c>
      <c r="N207" s="69">
        <f>DAY(일별기온공급량!$A207)</f>
        <v>25</v>
      </c>
      <c r="O207" s="88" t="str">
        <f>IFERROR(VLOOKUP(기온및공급량[[#This Row],[날짜]],표2[],2,0), "")</f>
        <v/>
      </c>
    </row>
    <row r="208" spans="1:15">
      <c r="A208" s="68">
        <v>41481</v>
      </c>
      <c r="B208" s="69">
        <v>29.8</v>
      </c>
      <c r="C208" s="69">
        <v>35.4</v>
      </c>
      <c r="D208" s="70">
        <v>0.59375</v>
      </c>
      <c r="E208" s="69">
        <v>25.3</v>
      </c>
      <c r="F208" s="70">
        <v>0.22777777777777777</v>
      </c>
      <c r="G208" s="69">
        <v>10.1</v>
      </c>
      <c r="H208" s="69" t="str">
        <f>TEXT(일별기온공급량!$A208, "AAA")</f>
        <v>금</v>
      </c>
      <c r="I208" s="71">
        <v>81170004</v>
      </c>
      <c r="J208" s="71"/>
      <c r="K208" s="68" t="str">
        <f t="shared" si="3"/>
        <v>07-26</v>
      </c>
      <c r="L208" s="72">
        <f>YEAR(일별기온공급량!$A208)</f>
        <v>2013</v>
      </c>
      <c r="M208" s="69">
        <f>MONTH(일별기온공급량!$A208)</f>
        <v>7</v>
      </c>
      <c r="N208" s="69">
        <f>DAY(일별기온공급량!$A208)</f>
        <v>26</v>
      </c>
      <c r="O208" s="88" t="str">
        <f>IFERROR(VLOOKUP(기온및공급량[[#This Row],[날짜]],표2[],2,0), "")</f>
        <v/>
      </c>
    </row>
    <row r="209" spans="1:15">
      <c r="A209" s="68">
        <v>41482</v>
      </c>
      <c r="B209" s="69">
        <v>30</v>
      </c>
      <c r="C209" s="69">
        <v>35.6</v>
      </c>
      <c r="D209" s="70">
        <v>0.62708333333333333</v>
      </c>
      <c r="E209" s="69">
        <v>25.5</v>
      </c>
      <c r="F209" s="70">
        <v>0.23333333333333334</v>
      </c>
      <c r="G209" s="69">
        <v>10.1</v>
      </c>
      <c r="H209" s="69" t="str">
        <f>TEXT(일별기온공급량!$A209, "AAA")</f>
        <v>토</v>
      </c>
      <c r="I209" s="71">
        <v>67590144</v>
      </c>
      <c r="J209" s="71"/>
      <c r="K209" s="68" t="str">
        <f t="shared" si="3"/>
        <v>07-27</v>
      </c>
      <c r="L209" s="72">
        <f>YEAR(일별기온공급량!$A209)</f>
        <v>2013</v>
      </c>
      <c r="M209" s="69">
        <f>MONTH(일별기온공급량!$A209)</f>
        <v>7</v>
      </c>
      <c r="N209" s="69">
        <f>DAY(일별기온공급량!$A209)</f>
        <v>27</v>
      </c>
      <c r="O209" s="88" t="str">
        <f>IFERROR(VLOOKUP(기온및공급량[[#This Row],[날짜]],표2[],2,0), "")</f>
        <v/>
      </c>
    </row>
    <row r="210" spans="1:15">
      <c r="A210" s="68">
        <v>41483</v>
      </c>
      <c r="B210" s="69">
        <v>27.7</v>
      </c>
      <c r="C210" s="69">
        <v>30.6</v>
      </c>
      <c r="D210" s="70">
        <v>0.6069444444444444</v>
      </c>
      <c r="E210" s="69">
        <v>23.5</v>
      </c>
      <c r="F210" s="70">
        <v>0.36944444444444446</v>
      </c>
      <c r="G210" s="69">
        <v>7.1</v>
      </c>
      <c r="H210" s="69" t="str">
        <f>TEXT(일별기온공급량!$A210, "AAA")</f>
        <v>일</v>
      </c>
      <c r="I210" s="71">
        <v>50207008</v>
      </c>
      <c r="J210" s="71"/>
      <c r="K210" s="68" t="str">
        <f t="shared" si="3"/>
        <v>07-28</v>
      </c>
      <c r="L210" s="72">
        <f>YEAR(일별기온공급량!$A210)</f>
        <v>2013</v>
      </c>
      <c r="M210" s="69">
        <f>MONTH(일별기온공급량!$A210)</f>
        <v>7</v>
      </c>
      <c r="N210" s="69">
        <f>DAY(일별기온공급량!$A210)</f>
        <v>28</v>
      </c>
      <c r="O210" s="88" t="str">
        <f>IFERROR(VLOOKUP(기온및공급량[[#This Row],[날짜]],표2[],2,0), "")</f>
        <v/>
      </c>
    </row>
    <row r="211" spans="1:15">
      <c r="A211" s="68">
        <v>41484</v>
      </c>
      <c r="B211" s="69">
        <v>30.9</v>
      </c>
      <c r="C211" s="69">
        <v>35.4</v>
      </c>
      <c r="D211" s="70">
        <v>0.59722222222222221</v>
      </c>
      <c r="E211" s="69">
        <v>27.4</v>
      </c>
      <c r="F211" s="70">
        <v>0.22708333333333333</v>
      </c>
      <c r="G211" s="69">
        <v>8</v>
      </c>
      <c r="H211" s="69" t="str">
        <f>TEXT(일별기온공급량!$A211, "AAA")</f>
        <v>월</v>
      </c>
      <c r="I211" s="71">
        <v>70301022</v>
      </c>
      <c r="J211" s="71"/>
      <c r="K211" s="68" t="str">
        <f t="shared" si="3"/>
        <v>07-29</v>
      </c>
      <c r="L211" s="72">
        <f>YEAR(일별기온공급량!$A211)</f>
        <v>2013</v>
      </c>
      <c r="M211" s="69">
        <f>MONTH(일별기온공급량!$A211)</f>
        <v>7</v>
      </c>
      <c r="N211" s="69">
        <f>DAY(일별기온공급량!$A211)</f>
        <v>29</v>
      </c>
      <c r="O211" s="88" t="str">
        <f>IFERROR(VLOOKUP(기온및공급량[[#This Row],[날짜]],표2[],2,0), "")</f>
        <v/>
      </c>
    </row>
    <row r="212" spans="1:15">
      <c r="A212" s="68">
        <v>41485</v>
      </c>
      <c r="B212" s="69">
        <v>28.1</v>
      </c>
      <c r="C212" s="69">
        <v>34.9</v>
      </c>
      <c r="D212" s="70">
        <v>0.61527777777777781</v>
      </c>
      <c r="E212" s="69">
        <v>24.9</v>
      </c>
      <c r="F212" s="70">
        <v>0.74375000000000002</v>
      </c>
      <c r="G212" s="69">
        <v>10</v>
      </c>
      <c r="H212" s="69" t="str">
        <f>TEXT(일별기온공급량!$A212, "AAA")</f>
        <v>화</v>
      </c>
      <c r="I212" s="71">
        <v>73626960</v>
      </c>
      <c r="J212" s="71"/>
      <c r="K212" s="68" t="str">
        <f t="shared" si="3"/>
        <v>07-30</v>
      </c>
      <c r="L212" s="72">
        <f>YEAR(일별기온공급량!$A212)</f>
        <v>2013</v>
      </c>
      <c r="M212" s="69">
        <f>MONTH(일별기온공급량!$A212)</f>
        <v>7</v>
      </c>
      <c r="N212" s="69">
        <f>DAY(일별기온공급량!$A212)</f>
        <v>30</v>
      </c>
      <c r="O212" s="88" t="str">
        <f>IFERROR(VLOOKUP(기온및공급량[[#This Row],[날짜]],표2[],2,0), "")</f>
        <v/>
      </c>
    </row>
    <row r="213" spans="1:15">
      <c r="A213" s="68">
        <v>41486</v>
      </c>
      <c r="B213" s="69">
        <v>29</v>
      </c>
      <c r="C213" s="69">
        <v>33.1</v>
      </c>
      <c r="D213" s="70">
        <v>0.66111111111111109</v>
      </c>
      <c r="E213" s="69">
        <v>25.2</v>
      </c>
      <c r="F213" s="70">
        <v>0.12222222222222222</v>
      </c>
      <c r="G213" s="69">
        <v>7.9</v>
      </c>
      <c r="H213" s="69" t="str">
        <f>TEXT(일별기온공급량!$A213, "AAA")</f>
        <v>수</v>
      </c>
      <c r="I213" s="71">
        <v>71404044</v>
      </c>
      <c r="J213" s="71"/>
      <c r="K213" s="68" t="str">
        <f t="shared" si="3"/>
        <v>07-31</v>
      </c>
      <c r="L213" s="72">
        <f>YEAR(일별기온공급량!$A213)</f>
        <v>2013</v>
      </c>
      <c r="M213" s="69">
        <f>MONTH(일별기온공급량!$A213)</f>
        <v>7</v>
      </c>
      <c r="N213" s="69">
        <f>DAY(일별기온공급량!$A213)</f>
        <v>31</v>
      </c>
      <c r="O213" s="88" t="str">
        <f>IFERROR(VLOOKUP(기온및공급량[[#This Row],[날짜]],표2[],2,0), "")</f>
        <v/>
      </c>
    </row>
    <row r="214" spans="1:15">
      <c r="A214" s="68">
        <v>41487</v>
      </c>
      <c r="B214" s="69">
        <v>28.5</v>
      </c>
      <c r="C214" s="69">
        <v>34.9</v>
      </c>
      <c r="D214" s="70">
        <v>0.60624999999999996</v>
      </c>
      <c r="E214" s="69">
        <v>25.5</v>
      </c>
      <c r="F214" s="70">
        <v>0.67083333333333328</v>
      </c>
      <c r="G214" s="69">
        <v>9.4</v>
      </c>
      <c r="H214" s="69" t="str">
        <f>TEXT(일별기온공급량!$A214, "AAA")</f>
        <v>목</v>
      </c>
      <c r="I214" s="71">
        <v>69177370</v>
      </c>
      <c r="J214" s="71"/>
      <c r="K214" s="68" t="str">
        <f t="shared" si="3"/>
        <v>08-01</v>
      </c>
      <c r="L214" s="72">
        <f>YEAR(일별기온공급량!$A214)</f>
        <v>2013</v>
      </c>
      <c r="M214" s="69">
        <f>MONTH(일별기온공급량!$A214)</f>
        <v>8</v>
      </c>
      <c r="N214" s="69">
        <f>DAY(일별기온공급량!$A214)</f>
        <v>1</v>
      </c>
      <c r="O214" s="88" t="str">
        <f>IFERROR(VLOOKUP(기온및공급량[[#This Row],[날짜]],표2[],2,0), "")</f>
        <v/>
      </c>
    </row>
    <row r="215" spans="1:15">
      <c r="A215" s="68">
        <v>41488</v>
      </c>
      <c r="B215" s="69">
        <v>27.2</v>
      </c>
      <c r="C215" s="69">
        <v>31.8</v>
      </c>
      <c r="D215" s="70">
        <v>0.65277777777777779</v>
      </c>
      <c r="E215" s="69">
        <v>25.2</v>
      </c>
      <c r="F215" s="70">
        <v>0.13958333333333334</v>
      </c>
      <c r="G215" s="69">
        <v>6.6</v>
      </c>
      <c r="H215" s="69" t="str">
        <f>TEXT(일별기온공급량!$A215, "AAA")</f>
        <v>금</v>
      </c>
      <c r="I215" s="71">
        <v>68002758</v>
      </c>
      <c r="J215" s="71"/>
      <c r="K215" s="68" t="str">
        <f t="shared" si="3"/>
        <v>08-02</v>
      </c>
      <c r="L215" s="72">
        <f>YEAR(일별기온공급량!$A215)</f>
        <v>2013</v>
      </c>
      <c r="M215" s="69">
        <f>MONTH(일별기온공급량!$A215)</f>
        <v>8</v>
      </c>
      <c r="N215" s="69">
        <f>DAY(일별기온공급량!$A215)</f>
        <v>2</v>
      </c>
      <c r="O215" s="88" t="str">
        <f>IFERROR(VLOOKUP(기온및공급량[[#This Row],[날짜]],표2[],2,0), "")</f>
        <v/>
      </c>
    </row>
    <row r="216" spans="1:15">
      <c r="A216" s="68">
        <v>41489</v>
      </c>
      <c r="B216" s="69">
        <v>27.8</v>
      </c>
      <c r="C216" s="69">
        <v>34.5</v>
      </c>
      <c r="D216" s="70">
        <v>0.65</v>
      </c>
      <c r="E216" s="69">
        <v>24.7</v>
      </c>
      <c r="F216" s="70">
        <v>0.76249999999999996</v>
      </c>
      <c r="G216" s="69">
        <v>9.8000000000000007</v>
      </c>
      <c r="H216" s="69" t="str">
        <f>TEXT(일별기온공급량!$A216, "AAA")</f>
        <v>토</v>
      </c>
      <c r="I216" s="71">
        <v>59319113</v>
      </c>
      <c r="J216" s="71"/>
      <c r="K216" s="68" t="str">
        <f t="shared" si="3"/>
        <v>08-03</v>
      </c>
      <c r="L216" s="72">
        <f>YEAR(일별기온공급량!$A216)</f>
        <v>2013</v>
      </c>
      <c r="M216" s="69">
        <f>MONTH(일별기온공급량!$A216)</f>
        <v>8</v>
      </c>
      <c r="N216" s="69">
        <f>DAY(일별기온공급량!$A216)</f>
        <v>3</v>
      </c>
      <c r="O216" s="88" t="str">
        <f>IFERROR(VLOOKUP(기온및공급량[[#This Row],[날짜]],표2[],2,0), "")</f>
        <v/>
      </c>
    </row>
    <row r="217" spans="1:15">
      <c r="A217" s="68">
        <v>41490</v>
      </c>
      <c r="B217" s="69">
        <v>27.4</v>
      </c>
      <c r="C217" s="69">
        <v>34.700000000000003</v>
      </c>
      <c r="D217" s="70">
        <v>0.54583333333333328</v>
      </c>
      <c r="E217" s="69">
        <v>25.1</v>
      </c>
      <c r="F217" s="70">
        <v>3.472222222222222E-3</v>
      </c>
      <c r="G217" s="69">
        <v>9.6</v>
      </c>
      <c r="H217" s="69" t="str">
        <f>TEXT(일별기온공급량!$A217, "AAA")</f>
        <v>일</v>
      </c>
      <c r="I217" s="71">
        <v>49186968</v>
      </c>
      <c r="J217" s="71"/>
      <c r="K217" s="68" t="str">
        <f t="shared" si="3"/>
        <v>08-04</v>
      </c>
      <c r="L217" s="72">
        <f>YEAR(일별기온공급량!$A217)</f>
        <v>2013</v>
      </c>
      <c r="M217" s="69">
        <f>MONTH(일별기온공급량!$A217)</f>
        <v>8</v>
      </c>
      <c r="N217" s="69">
        <f>DAY(일별기온공급량!$A217)</f>
        <v>4</v>
      </c>
      <c r="O217" s="88" t="str">
        <f>IFERROR(VLOOKUP(기온및공급량[[#This Row],[날짜]],표2[],2,0), "")</f>
        <v/>
      </c>
    </row>
    <row r="218" spans="1:15">
      <c r="A218" s="68">
        <v>41491</v>
      </c>
      <c r="B218" s="69">
        <v>29.3</v>
      </c>
      <c r="C218" s="69">
        <v>34.5</v>
      </c>
      <c r="D218" s="70">
        <v>0.69097222222222221</v>
      </c>
      <c r="E218" s="69">
        <v>24.6</v>
      </c>
      <c r="F218" s="70">
        <v>0.22291666666666668</v>
      </c>
      <c r="G218" s="69">
        <v>9.9</v>
      </c>
      <c r="H218" s="69" t="str">
        <f>TEXT(일별기온공급량!$A218, "AAA")</f>
        <v>월</v>
      </c>
      <c r="I218" s="71">
        <v>68790550</v>
      </c>
      <c r="J218" s="71"/>
      <c r="K218" s="68" t="str">
        <f t="shared" si="3"/>
        <v>08-05</v>
      </c>
      <c r="L218" s="72">
        <f>YEAR(일별기온공급량!$A218)</f>
        <v>2013</v>
      </c>
      <c r="M218" s="69">
        <f>MONTH(일별기온공급량!$A218)</f>
        <v>8</v>
      </c>
      <c r="N218" s="69">
        <f>DAY(일별기온공급량!$A218)</f>
        <v>5</v>
      </c>
      <c r="O218" s="88" t="str">
        <f>IFERROR(VLOOKUP(기온및공급량[[#This Row],[날짜]],표2[],2,0), "")</f>
        <v/>
      </c>
    </row>
    <row r="219" spans="1:15">
      <c r="A219" s="68">
        <v>41492</v>
      </c>
      <c r="B219" s="69">
        <v>28.2</v>
      </c>
      <c r="C219" s="69">
        <v>36.6</v>
      </c>
      <c r="D219" s="70">
        <v>0.60347222222222219</v>
      </c>
      <c r="E219" s="69">
        <v>23.6</v>
      </c>
      <c r="F219" s="70">
        <v>0.77708333333333335</v>
      </c>
      <c r="G219" s="69">
        <v>13</v>
      </c>
      <c r="H219" s="69" t="str">
        <f>TEXT(일별기온공급량!$A219, "AAA")</f>
        <v>화</v>
      </c>
      <c r="I219" s="71">
        <v>73679779</v>
      </c>
      <c r="J219" s="71"/>
      <c r="K219" s="68" t="str">
        <f t="shared" si="3"/>
        <v>08-06</v>
      </c>
      <c r="L219" s="72">
        <f>YEAR(일별기온공급량!$A219)</f>
        <v>2013</v>
      </c>
      <c r="M219" s="69">
        <f>MONTH(일별기온공급량!$A219)</f>
        <v>8</v>
      </c>
      <c r="N219" s="69">
        <f>DAY(일별기온공급량!$A219)</f>
        <v>6</v>
      </c>
      <c r="O219" s="88" t="str">
        <f>IFERROR(VLOOKUP(기온및공급량[[#This Row],[날짜]],표2[],2,0), "")</f>
        <v/>
      </c>
    </row>
    <row r="220" spans="1:15">
      <c r="A220" s="68">
        <v>41493</v>
      </c>
      <c r="B220" s="69">
        <v>30</v>
      </c>
      <c r="C220" s="69">
        <v>36.200000000000003</v>
      </c>
      <c r="D220" s="70">
        <v>0.6430555555555556</v>
      </c>
      <c r="E220" s="69">
        <v>23.8</v>
      </c>
      <c r="F220" s="70">
        <v>0.19236111111111112</v>
      </c>
      <c r="G220" s="69">
        <v>12.4</v>
      </c>
      <c r="H220" s="69" t="str">
        <f>TEXT(일별기온공급량!$A220, "AAA")</f>
        <v>수</v>
      </c>
      <c r="I220" s="71">
        <v>72894465</v>
      </c>
      <c r="J220" s="71"/>
      <c r="K220" s="68" t="str">
        <f t="shared" si="3"/>
        <v>08-07</v>
      </c>
      <c r="L220" s="72">
        <f>YEAR(일별기온공급량!$A220)</f>
        <v>2013</v>
      </c>
      <c r="M220" s="69">
        <f>MONTH(일별기온공급량!$A220)</f>
        <v>8</v>
      </c>
      <c r="N220" s="69">
        <f>DAY(일별기온공급량!$A220)</f>
        <v>7</v>
      </c>
      <c r="O220" s="88" t="str">
        <f>IFERROR(VLOOKUP(기온및공급량[[#This Row],[날짜]],표2[],2,0), "")</f>
        <v/>
      </c>
    </row>
    <row r="221" spans="1:15">
      <c r="A221" s="68">
        <v>41494</v>
      </c>
      <c r="B221" s="69">
        <v>32.1</v>
      </c>
      <c r="C221" s="69">
        <v>36.799999999999997</v>
      </c>
      <c r="D221" s="70">
        <v>0.68194444444444446</v>
      </c>
      <c r="E221" s="69">
        <v>28.2</v>
      </c>
      <c r="F221" s="70">
        <v>0.27361111111111114</v>
      </c>
      <c r="G221" s="69">
        <v>8.6</v>
      </c>
      <c r="H221" s="69" t="str">
        <f>TEXT(일별기온공급량!$A221, "AAA")</f>
        <v>목</v>
      </c>
      <c r="I221" s="71">
        <v>64692453</v>
      </c>
      <c r="J221" s="71"/>
      <c r="K221" s="68" t="str">
        <f t="shared" si="3"/>
        <v>08-08</v>
      </c>
      <c r="L221" s="72">
        <f>YEAR(일별기온공급량!$A221)</f>
        <v>2013</v>
      </c>
      <c r="M221" s="69">
        <f>MONTH(일별기온공급량!$A221)</f>
        <v>8</v>
      </c>
      <c r="N221" s="69">
        <f>DAY(일별기온공급량!$A221)</f>
        <v>8</v>
      </c>
      <c r="O221" s="88" t="str">
        <f>IFERROR(VLOOKUP(기온및공급량[[#This Row],[날짜]],표2[],2,0), "")</f>
        <v/>
      </c>
    </row>
    <row r="222" spans="1:15">
      <c r="A222" s="68">
        <v>41495</v>
      </c>
      <c r="B222" s="69">
        <v>32.9</v>
      </c>
      <c r="C222" s="69">
        <v>37.5</v>
      </c>
      <c r="D222" s="70">
        <v>0.63749999999999996</v>
      </c>
      <c r="E222" s="69">
        <v>27.9</v>
      </c>
      <c r="F222" s="70">
        <v>0.23472222222222222</v>
      </c>
      <c r="G222" s="69">
        <v>9.6</v>
      </c>
      <c r="H222" s="69" t="str">
        <f>TEXT(일별기온공급량!$A222, "AAA")</f>
        <v>금</v>
      </c>
      <c r="I222" s="71">
        <v>62277548</v>
      </c>
      <c r="J222" s="71"/>
      <c r="K222" s="68" t="str">
        <f t="shared" si="3"/>
        <v>08-09</v>
      </c>
      <c r="L222" s="72">
        <f>YEAR(일별기온공급량!$A222)</f>
        <v>2013</v>
      </c>
      <c r="M222" s="69">
        <f>MONTH(일별기온공급량!$A222)</f>
        <v>8</v>
      </c>
      <c r="N222" s="69">
        <f>DAY(일별기온공급량!$A222)</f>
        <v>9</v>
      </c>
      <c r="O222" s="88" t="str">
        <f>IFERROR(VLOOKUP(기온및공급량[[#This Row],[날짜]],표2[],2,0), "")</f>
        <v/>
      </c>
    </row>
    <row r="223" spans="1:15">
      <c r="A223" s="68">
        <v>41496</v>
      </c>
      <c r="B223" s="69">
        <v>30.6</v>
      </c>
      <c r="C223" s="69">
        <v>37.799999999999997</v>
      </c>
      <c r="D223" s="70">
        <v>0.56041666666666667</v>
      </c>
      <c r="E223" s="69">
        <v>26.9</v>
      </c>
      <c r="F223" s="70">
        <v>0.60833333333333328</v>
      </c>
      <c r="G223" s="69">
        <v>10.9</v>
      </c>
      <c r="H223" s="69" t="str">
        <f>TEXT(일별기온공급량!$A223, "AAA")</f>
        <v>토</v>
      </c>
      <c r="I223" s="71">
        <v>53577218</v>
      </c>
      <c r="J223" s="71"/>
      <c r="K223" s="68" t="str">
        <f t="shared" si="3"/>
        <v>08-10</v>
      </c>
      <c r="L223" s="72">
        <f>YEAR(일별기온공급량!$A223)</f>
        <v>2013</v>
      </c>
      <c r="M223" s="69">
        <f>MONTH(일별기온공급량!$A223)</f>
        <v>8</v>
      </c>
      <c r="N223" s="69">
        <f>DAY(일별기온공급량!$A223)</f>
        <v>10</v>
      </c>
      <c r="O223" s="88" t="str">
        <f>IFERROR(VLOOKUP(기온및공급량[[#This Row],[날짜]],표2[],2,0), "")</f>
        <v/>
      </c>
    </row>
    <row r="224" spans="1:15">
      <c r="A224" s="68">
        <v>41497</v>
      </c>
      <c r="B224" s="69">
        <v>31.8</v>
      </c>
      <c r="C224" s="69">
        <v>36.700000000000003</v>
      </c>
      <c r="D224" s="70">
        <v>0.6743055555555556</v>
      </c>
      <c r="E224" s="69">
        <v>26.5</v>
      </c>
      <c r="F224" s="70">
        <v>0.21527777777777779</v>
      </c>
      <c r="G224" s="69">
        <v>10.199999999999999</v>
      </c>
      <c r="H224" s="69" t="str">
        <f>TEXT(일별기온공급량!$A224, "AAA")</f>
        <v>일</v>
      </c>
      <c r="I224" s="71">
        <v>44695820</v>
      </c>
      <c r="J224" s="71"/>
      <c r="K224" s="68" t="str">
        <f t="shared" si="3"/>
        <v>08-11</v>
      </c>
      <c r="L224" s="72">
        <f>YEAR(일별기온공급량!$A224)</f>
        <v>2013</v>
      </c>
      <c r="M224" s="69">
        <f>MONTH(일별기온공급량!$A224)</f>
        <v>8</v>
      </c>
      <c r="N224" s="69">
        <f>DAY(일별기온공급량!$A224)</f>
        <v>11</v>
      </c>
      <c r="O224" s="88" t="str">
        <f>IFERROR(VLOOKUP(기온및공급량[[#This Row],[날짜]],표2[],2,0), "")</f>
        <v/>
      </c>
    </row>
    <row r="225" spans="1:15">
      <c r="A225" s="68">
        <v>41498</v>
      </c>
      <c r="B225" s="69">
        <v>32.5</v>
      </c>
      <c r="C225" s="69">
        <v>37.9</v>
      </c>
      <c r="D225" s="70">
        <v>0.62569444444444444</v>
      </c>
      <c r="E225" s="69">
        <v>27.6</v>
      </c>
      <c r="F225" s="70">
        <v>0.21111111111111111</v>
      </c>
      <c r="G225" s="69">
        <v>10.3</v>
      </c>
      <c r="H225" s="69" t="str">
        <f>TEXT(일별기온공급량!$A225, "AAA")</f>
        <v>월</v>
      </c>
      <c r="I225" s="71">
        <v>69256260</v>
      </c>
      <c r="J225" s="71"/>
      <c r="K225" s="68" t="str">
        <f t="shared" si="3"/>
        <v>08-12</v>
      </c>
      <c r="L225" s="72">
        <f>YEAR(일별기온공급량!$A225)</f>
        <v>2013</v>
      </c>
      <c r="M225" s="69">
        <f>MONTH(일별기온공급량!$A225)</f>
        <v>8</v>
      </c>
      <c r="N225" s="69">
        <f>DAY(일별기온공급량!$A225)</f>
        <v>12</v>
      </c>
      <c r="O225" s="88" t="str">
        <f>IFERROR(VLOOKUP(기온및공급량[[#This Row],[날짜]],표2[],2,0), "")</f>
        <v/>
      </c>
    </row>
    <row r="226" spans="1:15">
      <c r="A226" s="68">
        <v>41499</v>
      </c>
      <c r="B226" s="69">
        <v>31.5</v>
      </c>
      <c r="C226" s="69">
        <v>36.6</v>
      </c>
      <c r="D226" s="70">
        <v>0.67222222222222228</v>
      </c>
      <c r="E226" s="69">
        <v>27.2</v>
      </c>
      <c r="F226" s="70">
        <v>0.25694444444444442</v>
      </c>
      <c r="G226" s="69">
        <v>9.4</v>
      </c>
      <c r="H226" s="69" t="str">
        <f>TEXT(일별기온공급량!$A226, "AAA")</f>
        <v>화</v>
      </c>
      <c r="I226" s="71">
        <v>75265858</v>
      </c>
      <c r="J226" s="71"/>
      <c r="K226" s="68" t="str">
        <f t="shared" si="3"/>
        <v>08-13</v>
      </c>
      <c r="L226" s="72">
        <f>YEAR(일별기온공급량!$A226)</f>
        <v>2013</v>
      </c>
      <c r="M226" s="69">
        <f>MONTH(일별기온공급량!$A226)</f>
        <v>8</v>
      </c>
      <c r="N226" s="69">
        <f>DAY(일별기온공급량!$A226)</f>
        <v>13</v>
      </c>
      <c r="O226" s="88" t="str">
        <f>IFERROR(VLOOKUP(기온및공급량[[#This Row],[날짜]],표2[],2,0), "")</f>
        <v/>
      </c>
    </row>
    <row r="227" spans="1:15">
      <c r="A227" s="68">
        <v>41500</v>
      </c>
      <c r="B227" s="69">
        <v>31.4</v>
      </c>
      <c r="C227" s="69">
        <v>36.299999999999997</v>
      </c>
      <c r="D227" s="70">
        <v>0.65625</v>
      </c>
      <c r="E227" s="69">
        <v>27.1</v>
      </c>
      <c r="F227" s="70">
        <v>0.12986111111111112</v>
      </c>
      <c r="G227" s="69">
        <v>9.1999999999999993</v>
      </c>
      <c r="H227" s="69" t="str">
        <f>TEXT(일별기온공급량!$A227, "AAA")</f>
        <v>수</v>
      </c>
      <c r="I227" s="71">
        <v>77902696</v>
      </c>
      <c r="J227" s="71"/>
      <c r="K227" s="68" t="str">
        <f t="shared" si="3"/>
        <v>08-14</v>
      </c>
      <c r="L227" s="72">
        <f>YEAR(일별기온공급량!$A227)</f>
        <v>2013</v>
      </c>
      <c r="M227" s="69">
        <f>MONTH(일별기온공급량!$A227)</f>
        <v>8</v>
      </c>
      <c r="N227" s="69">
        <f>DAY(일별기온공급량!$A227)</f>
        <v>14</v>
      </c>
      <c r="O227" s="88" t="str">
        <f>IFERROR(VLOOKUP(기온및공급량[[#This Row],[날짜]],표2[],2,0), "")</f>
        <v/>
      </c>
    </row>
    <row r="228" spans="1:15">
      <c r="A228" s="68">
        <v>41501</v>
      </c>
      <c r="B228" s="69">
        <v>30.7</v>
      </c>
      <c r="C228" s="69">
        <v>35.1</v>
      </c>
      <c r="D228" s="70">
        <v>0.62083333333333335</v>
      </c>
      <c r="E228" s="69">
        <v>26.3</v>
      </c>
      <c r="F228" s="70">
        <v>0.2590277777777778</v>
      </c>
      <c r="G228" s="69">
        <v>8.8000000000000007</v>
      </c>
      <c r="H228" s="69" t="str">
        <f>TEXT(일별기온공급량!$A228, "AAA")</f>
        <v>목</v>
      </c>
      <c r="I228" s="71">
        <v>69077166</v>
      </c>
      <c r="J228" s="71"/>
      <c r="K228" s="68" t="str">
        <f t="shared" si="3"/>
        <v>08-15</v>
      </c>
      <c r="L228" s="72">
        <f>YEAR(일별기온공급량!$A228)</f>
        <v>2013</v>
      </c>
      <c r="M228" s="69">
        <f>MONTH(일별기온공급량!$A228)</f>
        <v>8</v>
      </c>
      <c r="N228" s="69">
        <f>DAY(일별기온공급량!$A228)</f>
        <v>15</v>
      </c>
      <c r="O228" s="88" t="str">
        <f>IFERROR(VLOOKUP(기온및공급량[[#This Row],[날짜]],표2[],2,0), "")</f>
        <v>광복절</v>
      </c>
    </row>
    <row r="229" spans="1:15">
      <c r="A229" s="68">
        <v>41502</v>
      </c>
      <c r="B229" s="69">
        <v>31</v>
      </c>
      <c r="C229" s="69">
        <v>36.9</v>
      </c>
      <c r="D229" s="70">
        <v>0.64027777777777772</v>
      </c>
      <c r="E229" s="69">
        <v>26.3</v>
      </c>
      <c r="F229" s="70">
        <v>0.23819444444444443</v>
      </c>
      <c r="G229" s="69">
        <v>10.6</v>
      </c>
      <c r="H229" s="69" t="str">
        <f>TEXT(일별기온공급량!$A229, "AAA")</f>
        <v>금</v>
      </c>
      <c r="I229" s="71">
        <v>78291547</v>
      </c>
      <c r="J229" s="71"/>
      <c r="K229" s="68" t="str">
        <f t="shared" si="3"/>
        <v>08-16</v>
      </c>
      <c r="L229" s="72">
        <f>YEAR(일별기온공급량!$A229)</f>
        <v>2013</v>
      </c>
      <c r="M229" s="69">
        <f>MONTH(일별기온공급량!$A229)</f>
        <v>8</v>
      </c>
      <c r="N229" s="69">
        <f>DAY(일별기온공급량!$A229)</f>
        <v>16</v>
      </c>
      <c r="O229" s="88" t="str">
        <f>IFERROR(VLOOKUP(기온및공급량[[#This Row],[날짜]],표2[],2,0), "")</f>
        <v/>
      </c>
    </row>
    <row r="230" spans="1:15">
      <c r="A230" s="68">
        <v>41503</v>
      </c>
      <c r="B230" s="69">
        <v>31.1</v>
      </c>
      <c r="C230" s="69">
        <v>35.799999999999997</v>
      </c>
      <c r="D230" s="70">
        <v>0.59236111111111112</v>
      </c>
      <c r="E230" s="69">
        <v>26.2</v>
      </c>
      <c r="F230" s="70">
        <v>0.24027777777777778</v>
      </c>
      <c r="G230" s="69">
        <v>9.6</v>
      </c>
      <c r="H230" s="69" t="str">
        <f>TEXT(일별기온공급량!$A230, "AAA")</f>
        <v>토</v>
      </c>
      <c r="I230" s="71">
        <v>68475754</v>
      </c>
      <c r="J230" s="71"/>
      <c r="K230" s="68" t="str">
        <f t="shared" si="3"/>
        <v>08-17</v>
      </c>
      <c r="L230" s="72">
        <f>YEAR(일별기온공급량!$A230)</f>
        <v>2013</v>
      </c>
      <c r="M230" s="69">
        <f>MONTH(일별기온공급량!$A230)</f>
        <v>8</v>
      </c>
      <c r="N230" s="69">
        <f>DAY(일별기온공급량!$A230)</f>
        <v>17</v>
      </c>
      <c r="O230" s="88" t="str">
        <f>IFERROR(VLOOKUP(기온및공급량[[#This Row],[날짜]],표2[],2,0), "")</f>
        <v/>
      </c>
    </row>
    <row r="231" spans="1:15">
      <c r="A231" s="68">
        <v>41504</v>
      </c>
      <c r="B231" s="69">
        <v>31.5</v>
      </c>
      <c r="C231" s="69">
        <v>36.9</v>
      </c>
      <c r="D231" s="70">
        <v>0.63888888888888884</v>
      </c>
      <c r="E231" s="69">
        <v>26.4</v>
      </c>
      <c r="F231" s="70">
        <v>0.23333333333333334</v>
      </c>
      <c r="G231" s="69">
        <v>10.5</v>
      </c>
      <c r="H231" s="69" t="str">
        <f>TEXT(일별기온공급량!$A231, "AAA")</f>
        <v>일</v>
      </c>
      <c r="I231" s="71">
        <v>51148177</v>
      </c>
      <c r="J231" s="71"/>
      <c r="K231" s="68" t="str">
        <f t="shared" si="3"/>
        <v>08-18</v>
      </c>
      <c r="L231" s="72">
        <f>YEAR(일별기온공급량!$A231)</f>
        <v>2013</v>
      </c>
      <c r="M231" s="69">
        <f>MONTH(일별기온공급량!$A231)</f>
        <v>8</v>
      </c>
      <c r="N231" s="69">
        <f>DAY(일별기온공급량!$A231)</f>
        <v>18</v>
      </c>
      <c r="O231" s="88" t="str">
        <f>IFERROR(VLOOKUP(기온및공급량[[#This Row],[날짜]],표2[],2,0), "")</f>
        <v/>
      </c>
    </row>
    <row r="232" spans="1:15">
      <c r="A232" s="68">
        <v>41505</v>
      </c>
      <c r="B232" s="69">
        <v>31.4</v>
      </c>
      <c r="C232" s="69">
        <v>37.4</v>
      </c>
      <c r="D232" s="70">
        <v>0.56666666666666665</v>
      </c>
      <c r="E232" s="69">
        <v>27.6</v>
      </c>
      <c r="F232" s="70">
        <v>0.2388888888888889</v>
      </c>
      <c r="G232" s="69">
        <v>9.8000000000000007</v>
      </c>
      <c r="H232" s="69" t="str">
        <f>TEXT(일별기온공급량!$A232, "AAA")</f>
        <v>월</v>
      </c>
      <c r="I232" s="71">
        <v>75820670</v>
      </c>
      <c r="J232" s="71"/>
      <c r="K232" s="68" t="str">
        <f t="shared" si="3"/>
        <v>08-19</v>
      </c>
      <c r="L232" s="72">
        <f>YEAR(일별기온공급량!$A232)</f>
        <v>2013</v>
      </c>
      <c r="M232" s="69">
        <f>MONTH(일별기온공급량!$A232)</f>
        <v>8</v>
      </c>
      <c r="N232" s="69">
        <f>DAY(일별기온공급량!$A232)</f>
        <v>19</v>
      </c>
      <c r="O232" s="88" t="str">
        <f>IFERROR(VLOOKUP(기온및공급량[[#This Row],[날짜]],표2[],2,0), "")</f>
        <v/>
      </c>
    </row>
    <row r="233" spans="1:15">
      <c r="A233" s="68">
        <v>41506</v>
      </c>
      <c r="B233" s="69">
        <v>29.9</v>
      </c>
      <c r="C233" s="69">
        <v>36.700000000000003</v>
      </c>
      <c r="D233" s="70">
        <v>0.54513888888888884</v>
      </c>
      <c r="E233" s="69">
        <v>23.9</v>
      </c>
      <c r="F233" s="70">
        <v>0.96736111111111112</v>
      </c>
      <c r="G233" s="69">
        <v>12.8</v>
      </c>
      <c r="H233" s="69" t="str">
        <f>TEXT(일별기온공급량!$A233, "AAA")</f>
        <v>화</v>
      </c>
      <c r="I233" s="71">
        <v>81226974</v>
      </c>
      <c r="J233" s="71"/>
      <c r="K233" s="68" t="str">
        <f t="shared" si="3"/>
        <v>08-20</v>
      </c>
      <c r="L233" s="72">
        <f>YEAR(일별기온공급량!$A233)</f>
        <v>2013</v>
      </c>
      <c r="M233" s="69">
        <f>MONTH(일별기온공급량!$A233)</f>
        <v>8</v>
      </c>
      <c r="N233" s="69">
        <f>DAY(일별기온공급량!$A233)</f>
        <v>20</v>
      </c>
      <c r="O233" s="88" t="str">
        <f>IFERROR(VLOOKUP(기온및공급량[[#This Row],[날짜]],표2[],2,0), "")</f>
        <v/>
      </c>
    </row>
    <row r="234" spans="1:15">
      <c r="A234" s="68">
        <v>41507</v>
      </c>
      <c r="B234" s="69">
        <v>28.1</v>
      </c>
      <c r="C234" s="69">
        <v>33.299999999999997</v>
      </c>
      <c r="D234" s="70">
        <v>0.625</v>
      </c>
      <c r="E234" s="69">
        <v>23.3</v>
      </c>
      <c r="F234" s="70">
        <v>9.5138888888888884E-2</v>
      </c>
      <c r="G234" s="69">
        <v>10</v>
      </c>
      <c r="H234" s="69" t="str">
        <f>TEXT(일별기온공급량!$A234, "AAA")</f>
        <v>수</v>
      </c>
      <c r="I234" s="71">
        <v>81144453</v>
      </c>
      <c r="J234" s="71"/>
      <c r="K234" s="68" t="str">
        <f t="shared" si="3"/>
        <v>08-21</v>
      </c>
      <c r="L234" s="72">
        <f>YEAR(일별기온공급량!$A234)</f>
        <v>2013</v>
      </c>
      <c r="M234" s="69">
        <f>MONTH(일별기온공급량!$A234)</f>
        <v>8</v>
      </c>
      <c r="N234" s="69">
        <f>DAY(일별기온공급량!$A234)</f>
        <v>21</v>
      </c>
      <c r="O234" s="88" t="str">
        <f>IFERROR(VLOOKUP(기온및공급량[[#This Row],[날짜]],표2[],2,0), "")</f>
        <v/>
      </c>
    </row>
    <row r="235" spans="1:15">
      <c r="A235" s="68">
        <v>41508</v>
      </c>
      <c r="B235" s="69">
        <v>28.1</v>
      </c>
      <c r="C235" s="69">
        <v>33.299999999999997</v>
      </c>
      <c r="D235" s="70">
        <v>0.63749999999999996</v>
      </c>
      <c r="E235" s="69">
        <v>24.8</v>
      </c>
      <c r="F235" s="70">
        <v>0.21111111111111111</v>
      </c>
      <c r="G235" s="69">
        <v>8.5</v>
      </c>
      <c r="H235" s="69" t="str">
        <f>TEXT(일별기온공급량!$A235, "AAA")</f>
        <v>목</v>
      </c>
      <c r="I235" s="71">
        <v>83459406</v>
      </c>
      <c r="J235" s="71"/>
      <c r="K235" s="68" t="str">
        <f t="shared" si="3"/>
        <v>08-22</v>
      </c>
      <c r="L235" s="72">
        <f>YEAR(일별기온공급량!$A235)</f>
        <v>2013</v>
      </c>
      <c r="M235" s="69">
        <f>MONTH(일별기온공급량!$A235)</f>
        <v>8</v>
      </c>
      <c r="N235" s="69">
        <f>DAY(일별기온공급량!$A235)</f>
        <v>22</v>
      </c>
      <c r="O235" s="88" t="str">
        <f>IFERROR(VLOOKUP(기온및공급량[[#This Row],[날짜]],표2[],2,0), "")</f>
        <v/>
      </c>
    </row>
    <row r="236" spans="1:15">
      <c r="A236" s="68">
        <v>41509</v>
      </c>
      <c r="B236" s="69">
        <v>26.8</v>
      </c>
      <c r="C236" s="69">
        <v>29.5</v>
      </c>
      <c r="D236" s="70">
        <v>0.37777777777777777</v>
      </c>
      <c r="E236" s="69">
        <v>25.3</v>
      </c>
      <c r="F236" s="70">
        <v>0.55902777777777779</v>
      </c>
      <c r="G236" s="69">
        <v>4.2</v>
      </c>
      <c r="H236" s="69" t="str">
        <f>TEXT(일별기온공급량!$A236, "AAA")</f>
        <v>금</v>
      </c>
      <c r="I236" s="71">
        <v>82872825</v>
      </c>
      <c r="J236" s="71"/>
      <c r="K236" s="68" t="str">
        <f t="shared" si="3"/>
        <v>08-23</v>
      </c>
      <c r="L236" s="72">
        <f>YEAR(일별기온공급량!$A236)</f>
        <v>2013</v>
      </c>
      <c r="M236" s="69">
        <f>MONTH(일별기온공급량!$A236)</f>
        <v>8</v>
      </c>
      <c r="N236" s="69">
        <f>DAY(일별기온공급량!$A236)</f>
        <v>23</v>
      </c>
      <c r="O236" s="88" t="str">
        <f>IFERROR(VLOOKUP(기온및공급량[[#This Row],[날짜]],표2[],2,0), "")</f>
        <v/>
      </c>
    </row>
    <row r="237" spans="1:15">
      <c r="A237" s="68">
        <v>41510</v>
      </c>
      <c r="B237" s="69">
        <v>23.5</v>
      </c>
      <c r="C237" s="69">
        <v>26.1</v>
      </c>
      <c r="D237" s="70">
        <v>7.6388888888888886E-3</v>
      </c>
      <c r="E237" s="69">
        <v>21.8</v>
      </c>
      <c r="F237" s="70">
        <v>0.83680555555555558</v>
      </c>
      <c r="G237" s="69">
        <v>4.3</v>
      </c>
      <c r="H237" s="69" t="str">
        <f>TEXT(일별기온공급량!$A237, "AAA")</f>
        <v>토</v>
      </c>
      <c r="I237" s="71">
        <v>70400071</v>
      </c>
      <c r="J237" s="71"/>
      <c r="K237" s="68" t="str">
        <f t="shared" si="3"/>
        <v>08-24</v>
      </c>
      <c r="L237" s="72">
        <f>YEAR(일별기온공급량!$A237)</f>
        <v>2013</v>
      </c>
      <c r="M237" s="69">
        <f>MONTH(일별기온공급량!$A237)</f>
        <v>8</v>
      </c>
      <c r="N237" s="69">
        <f>DAY(일별기온공급량!$A237)</f>
        <v>24</v>
      </c>
      <c r="O237" s="88" t="str">
        <f>IFERROR(VLOOKUP(기온및공급량[[#This Row],[날짜]],표2[],2,0), "")</f>
        <v/>
      </c>
    </row>
    <row r="238" spans="1:15">
      <c r="A238" s="68">
        <v>41511</v>
      </c>
      <c r="B238" s="69">
        <v>26</v>
      </c>
      <c r="C238" s="69">
        <v>31.9</v>
      </c>
      <c r="D238" s="70">
        <v>0.64513888888888893</v>
      </c>
      <c r="E238" s="69">
        <v>22.1</v>
      </c>
      <c r="F238" s="70">
        <v>0.17430555555555555</v>
      </c>
      <c r="G238" s="69">
        <v>9.8000000000000007</v>
      </c>
      <c r="H238" s="69" t="str">
        <f>TEXT(일별기온공급량!$A238, "AAA")</f>
        <v>일</v>
      </c>
      <c r="I238" s="71">
        <v>52083021</v>
      </c>
      <c r="J238" s="71"/>
      <c r="K238" s="68" t="str">
        <f t="shared" si="3"/>
        <v>08-25</v>
      </c>
      <c r="L238" s="72">
        <f>YEAR(일별기온공급량!$A238)</f>
        <v>2013</v>
      </c>
      <c r="M238" s="69">
        <f>MONTH(일별기온공급량!$A238)</f>
        <v>8</v>
      </c>
      <c r="N238" s="69">
        <f>DAY(일별기온공급량!$A238)</f>
        <v>25</v>
      </c>
      <c r="O238" s="88" t="str">
        <f>IFERROR(VLOOKUP(기온및공급량[[#This Row],[날짜]],표2[],2,0), "")</f>
        <v/>
      </c>
    </row>
    <row r="239" spans="1:15">
      <c r="A239" s="68">
        <v>41512</v>
      </c>
      <c r="B239" s="69">
        <v>26.2</v>
      </c>
      <c r="C239" s="69">
        <v>32.4</v>
      </c>
      <c r="D239" s="70">
        <v>0.65972222222222221</v>
      </c>
      <c r="E239" s="69">
        <v>22</v>
      </c>
      <c r="F239" s="70">
        <v>0.15277777777777779</v>
      </c>
      <c r="G239" s="69">
        <v>10.4</v>
      </c>
      <c r="H239" s="69" t="str">
        <f>TEXT(일별기온공급량!$A239, "AAA")</f>
        <v>월</v>
      </c>
      <c r="I239" s="71">
        <v>76632634</v>
      </c>
      <c r="J239" s="71"/>
      <c r="K239" s="68" t="str">
        <f t="shared" si="3"/>
        <v>08-26</v>
      </c>
      <c r="L239" s="72">
        <f>YEAR(일별기온공급량!$A239)</f>
        <v>2013</v>
      </c>
      <c r="M239" s="69">
        <f>MONTH(일별기온공급량!$A239)</f>
        <v>8</v>
      </c>
      <c r="N239" s="69">
        <f>DAY(일별기온공급량!$A239)</f>
        <v>26</v>
      </c>
      <c r="O239" s="88" t="str">
        <f>IFERROR(VLOOKUP(기온및공급량[[#This Row],[날짜]],표2[],2,0), "")</f>
        <v/>
      </c>
    </row>
    <row r="240" spans="1:15">
      <c r="A240" s="68">
        <v>41513</v>
      </c>
      <c r="B240" s="69">
        <v>27.4</v>
      </c>
      <c r="C240" s="69">
        <v>32.700000000000003</v>
      </c>
      <c r="D240" s="70">
        <v>0.63888888888888884</v>
      </c>
      <c r="E240" s="69">
        <v>22.3</v>
      </c>
      <c r="F240" s="70">
        <v>0.24652777777777779</v>
      </c>
      <c r="G240" s="69">
        <v>10.4</v>
      </c>
      <c r="H240" s="69" t="str">
        <f>TEXT(일별기온공급량!$A240, "AAA")</f>
        <v>화</v>
      </c>
      <c r="I240" s="71">
        <v>81846462</v>
      </c>
      <c r="J240" s="71"/>
      <c r="K240" s="68" t="str">
        <f t="shared" si="3"/>
        <v>08-27</v>
      </c>
      <c r="L240" s="72">
        <f>YEAR(일별기온공급량!$A240)</f>
        <v>2013</v>
      </c>
      <c r="M240" s="69">
        <f>MONTH(일별기온공급량!$A240)</f>
        <v>8</v>
      </c>
      <c r="N240" s="69">
        <f>DAY(일별기온공급량!$A240)</f>
        <v>27</v>
      </c>
      <c r="O240" s="88" t="str">
        <f>IFERROR(VLOOKUP(기온및공급량[[#This Row],[날짜]],표2[],2,0), "")</f>
        <v/>
      </c>
    </row>
    <row r="241" spans="1:15">
      <c r="A241" s="68">
        <v>41514</v>
      </c>
      <c r="B241" s="69">
        <v>27.4</v>
      </c>
      <c r="C241" s="69">
        <v>33</v>
      </c>
      <c r="D241" s="70">
        <v>0.62638888888888888</v>
      </c>
      <c r="E241" s="69">
        <v>22.6</v>
      </c>
      <c r="F241" s="70">
        <v>0.24930555555555556</v>
      </c>
      <c r="G241" s="69">
        <v>10.4</v>
      </c>
      <c r="H241" s="69" t="str">
        <f>TEXT(일별기온공급량!$A241, "AAA")</f>
        <v>수</v>
      </c>
      <c r="I241" s="71">
        <v>82478454</v>
      </c>
      <c r="J241" s="71"/>
      <c r="K241" s="68" t="str">
        <f t="shared" si="3"/>
        <v>08-28</v>
      </c>
      <c r="L241" s="72">
        <f>YEAR(일별기온공급량!$A241)</f>
        <v>2013</v>
      </c>
      <c r="M241" s="69">
        <f>MONTH(일별기온공급량!$A241)</f>
        <v>8</v>
      </c>
      <c r="N241" s="69">
        <f>DAY(일별기온공급량!$A241)</f>
        <v>28</v>
      </c>
      <c r="O241" s="88" t="str">
        <f>IFERROR(VLOOKUP(기온및공급량[[#This Row],[날짜]],표2[],2,0), "")</f>
        <v/>
      </c>
    </row>
    <row r="242" spans="1:15">
      <c r="A242" s="68">
        <v>41515</v>
      </c>
      <c r="B242" s="69">
        <v>27.9</v>
      </c>
      <c r="C242" s="69">
        <v>33.700000000000003</v>
      </c>
      <c r="D242" s="70">
        <v>0.65694444444444444</v>
      </c>
      <c r="E242" s="69">
        <v>23.6</v>
      </c>
      <c r="F242" s="70">
        <v>0.11041666666666666</v>
      </c>
      <c r="G242" s="69">
        <v>10.1</v>
      </c>
      <c r="H242" s="69" t="str">
        <f>TEXT(일별기온공급량!$A242, "AAA")</f>
        <v>목</v>
      </c>
      <c r="I242" s="71">
        <v>82568209</v>
      </c>
      <c r="J242" s="71"/>
      <c r="K242" s="68" t="str">
        <f t="shared" si="3"/>
        <v>08-29</v>
      </c>
      <c r="L242" s="72">
        <f>YEAR(일별기온공급량!$A242)</f>
        <v>2013</v>
      </c>
      <c r="M242" s="69">
        <f>MONTH(일별기온공급량!$A242)</f>
        <v>8</v>
      </c>
      <c r="N242" s="69">
        <f>DAY(일별기온공급량!$A242)</f>
        <v>29</v>
      </c>
      <c r="O242" s="88" t="str">
        <f>IFERROR(VLOOKUP(기온및공급량[[#This Row],[날짜]],표2[],2,0), "")</f>
        <v/>
      </c>
    </row>
    <row r="243" spans="1:15">
      <c r="A243" s="68">
        <v>41516</v>
      </c>
      <c r="B243" s="69">
        <v>26.3</v>
      </c>
      <c r="C243" s="69">
        <v>29.8</v>
      </c>
      <c r="D243" s="70">
        <v>0.6381944444444444</v>
      </c>
      <c r="E243" s="69">
        <v>24</v>
      </c>
      <c r="F243" s="70">
        <v>0.19027777777777777</v>
      </c>
      <c r="G243" s="69">
        <v>5.8</v>
      </c>
      <c r="H243" s="69" t="str">
        <f>TEXT(일별기온공급량!$A243, "AAA")</f>
        <v>금</v>
      </c>
      <c r="I243" s="71">
        <v>84399109</v>
      </c>
      <c r="J243" s="71"/>
      <c r="K243" s="68" t="str">
        <f t="shared" si="3"/>
        <v>08-30</v>
      </c>
      <c r="L243" s="72">
        <f>YEAR(일별기온공급량!$A243)</f>
        <v>2013</v>
      </c>
      <c r="M243" s="69">
        <f>MONTH(일별기온공급량!$A243)</f>
        <v>8</v>
      </c>
      <c r="N243" s="69">
        <f>DAY(일별기온공급량!$A243)</f>
        <v>30</v>
      </c>
      <c r="O243" s="88" t="str">
        <f>IFERROR(VLOOKUP(기온및공급량[[#This Row],[날짜]],표2[],2,0), "")</f>
        <v/>
      </c>
    </row>
    <row r="244" spans="1:15">
      <c r="A244" s="68">
        <v>41517</v>
      </c>
      <c r="B244" s="69">
        <v>25.1</v>
      </c>
      <c r="C244" s="69">
        <v>30.2</v>
      </c>
      <c r="D244" s="70">
        <v>0.60972222222222228</v>
      </c>
      <c r="E244" s="69">
        <v>21.7</v>
      </c>
      <c r="F244" s="70">
        <v>0.99930555555555556</v>
      </c>
      <c r="G244" s="69">
        <v>8.5</v>
      </c>
      <c r="H244" s="69" t="str">
        <f>TEXT(일별기온공급량!$A244, "AAA")</f>
        <v>토</v>
      </c>
      <c r="I244" s="71">
        <v>68548337</v>
      </c>
      <c r="J244" s="71"/>
      <c r="K244" s="68" t="str">
        <f t="shared" si="3"/>
        <v>08-31</v>
      </c>
      <c r="L244" s="72">
        <f>YEAR(일별기온공급량!$A244)</f>
        <v>2013</v>
      </c>
      <c r="M244" s="69">
        <f>MONTH(일별기온공급량!$A244)</f>
        <v>8</v>
      </c>
      <c r="N244" s="69">
        <f>DAY(일별기온공급량!$A244)</f>
        <v>31</v>
      </c>
      <c r="O244" s="88" t="str">
        <f>IFERROR(VLOOKUP(기온및공급량[[#This Row],[날짜]],표2[],2,0), "")</f>
        <v/>
      </c>
    </row>
    <row r="245" spans="1:15">
      <c r="A245" s="68">
        <v>41518</v>
      </c>
      <c r="B245" s="69">
        <v>24.3</v>
      </c>
      <c r="C245" s="69">
        <v>29.2</v>
      </c>
      <c r="D245" s="70">
        <v>0.61736111111111114</v>
      </c>
      <c r="E245" s="69">
        <v>21</v>
      </c>
      <c r="F245" s="70">
        <v>0.19652777777777777</v>
      </c>
      <c r="G245" s="69">
        <v>8.1999999999999993</v>
      </c>
      <c r="H245" s="69" t="str">
        <f>TEXT(일별기온공급량!$A245, "AAA")</f>
        <v>일</v>
      </c>
      <c r="I245" s="71">
        <v>52666624</v>
      </c>
      <c r="J245" s="71"/>
      <c r="K245" s="68" t="str">
        <f t="shared" si="3"/>
        <v>09-01</v>
      </c>
      <c r="L245" s="72">
        <f>YEAR(일별기온공급량!$A245)</f>
        <v>2013</v>
      </c>
      <c r="M245" s="69">
        <f>MONTH(일별기온공급량!$A245)</f>
        <v>9</v>
      </c>
      <c r="N245" s="69">
        <f>DAY(일별기온공급량!$A245)</f>
        <v>1</v>
      </c>
      <c r="O245" s="88" t="str">
        <f>IFERROR(VLOOKUP(기온및공급량[[#This Row],[날짜]],표2[],2,0), "")</f>
        <v/>
      </c>
    </row>
    <row r="246" spans="1:15">
      <c r="A246" s="68">
        <v>41519</v>
      </c>
      <c r="B246" s="69">
        <v>24.4</v>
      </c>
      <c r="C246" s="69">
        <v>30.3</v>
      </c>
      <c r="D246" s="70">
        <v>0.58194444444444449</v>
      </c>
      <c r="E246" s="69">
        <v>20</v>
      </c>
      <c r="F246" s="70">
        <v>0.23333333333333334</v>
      </c>
      <c r="G246" s="69">
        <v>10.3</v>
      </c>
      <c r="H246" s="69" t="str">
        <f>TEXT(일별기온공급량!$A246, "AAA")</f>
        <v>월</v>
      </c>
      <c r="I246" s="71">
        <v>76953873</v>
      </c>
      <c r="J246" s="71"/>
      <c r="K246" s="68" t="str">
        <f t="shared" si="3"/>
        <v>09-02</v>
      </c>
      <c r="L246" s="72">
        <f>YEAR(일별기온공급량!$A246)</f>
        <v>2013</v>
      </c>
      <c r="M246" s="69">
        <f>MONTH(일별기온공급량!$A246)</f>
        <v>9</v>
      </c>
      <c r="N246" s="69">
        <f>DAY(일별기온공급량!$A246)</f>
        <v>2</v>
      </c>
      <c r="O246" s="88" t="str">
        <f>IFERROR(VLOOKUP(기온및공급량[[#This Row],[날짜]],표2[],2,0), "")</f>
        <v/>
      </c>
    </row>
    <row r="247" spans="1:15">
      <c r="A247" s="68">
        <v>41520</v>
      </c>
      <c r="B247" s="69">
        <v>22.1</v>
      </c>
      <c r="C247" s="69">
        <v>24</v>
      </c>
      <c r="D247" s="70">
        <v>0.63124999999999998</v>
      </c>
      <c r="E247" s="69">
        <v>20.399999999999999</v>
      </c>
      <c r="F247" s="70">
        <v>0.96666666666666667</v>
      </c>
      <c r="G247" s="69">
        <v>3.6</v>
      </c>
      <c r="H247" s="69" t="str">
        <f>TEXT(일별기온공급량!$A247, "AAA")</f>
        <v>화</v>
      </c>
      <c r="I247" s="71">
        <v>82029426</v>
      </c>
      <c r="J247" s="71"/>
      <c r="K247" s="68" t="str">
        <f t="shared" si="3"/>
        <v>09-03</v>
      </c>
      <c r="L247" s="72">
        <f>YEAR(일별기온공급량!$A247)</f>
        <v>2013</v>
      </c>
      <c r="M247" s="69">
        <f>MONTH(일별기온공급량!$A247)</f>
        <v>9</v>
      </c>
      <c r="N247" s="69">
        <f>DAY(일별기온공급량!$A247)</f>
        <v>3</v>
      </c>
      <c r="O247" s="88" t="str">
        <f>IFERROR(VLOOKUP(기온및공급량[[#This Row],[날짜]],표2[],2,0), "")</f>
        <v/>
      </c>
    </row>
    <row r="248" spans="1:15">
      <c r="A248" s="68">
        <v>41521</v>
      </c>
      <c r="B248" s="69">
        <v>22.7</v>
      </c>
      <c r="C248" s="69">
        <v>28.8</v>
      </c>
      <c r="D248" s="70">
        <v>0.66041666666666665</v>
      </c>
      <c r="E248" s="69">
        <v>18.2</v>
      </c>
      <c r="F248" s="70">
        <v>0.25763888888888886</v>
      </c>
      <c r="G248" s="69">
        <v>10.6</v>
      </c>
      <c r="H248" s="69" t="str">
        <f>TEXT(일별기온공급량!$A248, "AAA")</f>
        <v>수</v>
      </c>
      <c r="I248" s="71">
        <v>81377894</v>
      </c>
      <c r="J248" s="71"/>
      <c r="K248" s="68" t="str">
        <f t="shared" si="3"/>
        <v>09-04</v>
      </c>
      <c r="L248" s="72">
        <f>YEAR(일별기온공급량!$A248)</f>
        <v>2013</v>
      </c>
      <c r="M248" s="69">
        <f>MONTH(일별기온공급량!$A248)</f>
        <v>9</v>
      </c>
      <c r="N248" s="69">
        <f>DAY(일별기온공급량!$A248)</f>
        <v>4</v>
      </c>
      <c r="O248" s="88" t="str">
        <f>IFERROR(VLOOKUP(기온및공급량[[#This Row],[날짜]],표2[],2,0), "")</f>
        <v/>
      </c>
    </row>
    <row r="249" spans="1:15">
      <c r="A249" s="68">
        <v>41522</v>
      </c>
      <c r="B249" s="69">
        <v>21.5</v>
      </c>
      <c r="C249" s="69">
        <v>25.2</v>
      </c>
      <c r="D249" s="70">
        <v>0.54027777777777775</v>
      </c>
      <c r="E249" s="69">
        <v>17.5</v>
      </c>
      <c r="F249" s="70">
        <v>0.23958333333333334</v>
      </c>
      <c r="G249" s="69">
        <v>7.7</v>
      </c>
      <c r="H249" s="69" t="str">
        <f>TEXT(일별기온공급량!$A249, "AAA")</f>
        <v>목</v>
      </c>
      <c r="I249" s="71">
        <v>80674094</v>
      </c>
      <c r="J249" s="71"/>
      <c r="K249" s="68" t="str">
        <f t="shared" si="3"/>
        <v>09-05</v>
      </c>
      <c r="L249" s="72">
        <f>YEAR(일별기온공급량!$A249)</f>
        <v>2013</v>
      </c>
      <c r="M249" s="69">
        <f>MONTH(일별기온공급량!$A249)</f>
        <v>9</v>
      </c>
      <c r="N249" s="69">
        <f>DAY(일별기온공급량!$A249)</f>
        <v>5</v>
      </c>
      <c r="O249" s="88" t="str">
        <f>IFERROR(VLOOKUP(기온및공급량[[#This Row],[날짜]],표2[],2,0), "")</f>
        <v/>
      </c>
    </row>
    <row r="250" spans="1:15">
      <c r="A250" s="68">
        <v>41523</v>
      </c>
      <c r="B250" s="69">
        <v>19.899999999999999</v>
      </c>
      <c r="C250" s="69">
        <v>21.5</v>
      </c>
      <c r="D250" s="70">
        <v>0.58125000000000004</v>
      </c>
      <c r="E250" s="69">
        <v>18.5</v>
      </c>
      <c r="F250" s="70">
        <v>0.21736111111111112</v>
      </c>
      <c r="G250" s="69">
        <v>3</v>
      </c>
      <c r="H250" s="69" t="str">
        <f>TEXT(일별기온공급량!$A250, "AAA")</f>
        <v>금</v>
      </c>
      <c r="I250" s="71">
        <v>82055310</v>
      </c>
      <c r="J250" s="71"/>
      <c r="K250" s="68" t="str">
        <f t="shared" si="3"/>
        <v>09-06</v>
      </c>
      <c r="L250" s="72">
        <f>YEAR(일별기온공급량!$A250)</f>
        <v>2013</v>
      </c>
      <c r="M250" s="69">
        <f>MONTH(일별기온공급량!$A250)</f>
        <v>9</v>
      </c>
      <c r="N250" s="69">
        <f>DAY(일별기온공급량!$A250)</f>
        <v>6</v>
      </c>
      <c r="O250" s="88" t="str">
        <f>IFERROR(VLOOKUP(기온및공급량[[#This Row],[날짜]],표2[],2,0), "")</f>
        <v/>
      </c>
    </row>
    <row r="251" spans="1:15">
      <c r="A251" s="68">
        <v>41524</v>
      </c>
      <c r="B251" s="69">
        <v>21</v>
      </c>
      <c r="C251" s="69">
        <v>24.8</v>
      </c>
      <c r="D251" s="70">
        <v>0.57638888888888884</v>
      </c>
      <c r="E251" s="69">
        <v>18.8</v>
      </c>
      <c r="F251" s="70">
        <v>0.25833333333333336</v>
      </c>
      <c r="G251" s="69">
        <v>6</v>
      </c>
      <c r="H251" s="69" t="str">
        <f>TEXT(일별기온공급량!$A251, "AAA")</f>
        <v>토</v>
      </c>
      <c r="I251" s="71">
        <v>73714560</v>
      </c>
      <c r="J251" s="71">
        <v>1711240</v>
      </c>
      <c r="K251" s="68" t="str">
        <f t="shared" si="3"/>
        <v>09-07</v>
      </c>
      <c r="L251" s="72">
        <f>YEAR(일별기온공급량!$A251)</f>
        <v>2013</v>
      </c>
      <c r="M251" s="69">
        <f>MONTH(일별기온공급량!$A251)</f>
        <v>9</v>
      </c>
      <c r="N251" s="69">
        <f>DAY(일별기온공급량!$A251)</f>
        <v>7</v>
      </c>
      <c r="O251" s="88" t="str">
        <f>IFERROR(VLOOKUP(기온및공급량[[#This Row],[날짜]],표2[],2,0), "")</f>
        <v/>
      </c>
    </row>
    <row r="252" spans="1:15">
      <c r="A252" s="68">
        <v>41525</v>
      </c>
      <c r="B252" s="69">
        <v>23.6</v>
      </c>
      <c r="C252" s="69">
        <v>30.1</v>
      </c>
      <c r="D252" s="70">
        <v>0.62222222222222223</v>
      </c>
      <c r="E252" s="69">
        <v>17.899999999999999</v>
      </c>
      <c r="F252" s="70">
        <v>0.15833333333333333</v>
      </c>
      <c r="G252" s="69">
        <v>12.2</v>
      </c>
      <c r="H252" s="69" t="str">
        <f>TEXT(일별기온공급량!$A252, "AAA")</f>
        <v>일</v>
      </c>
      <c r="I252" s="71">
        <v>55088001</v>
      </c>
      <c r="J252" s="71">
        <v>1278833</v>
      </c>
      <c r="K252" s="68" t="str">
        <f t="shared" si="3"/>
        <v>09-08</v>
      </c>
      <c r="L252" s="72">
        <f>YEAR(일별기온공급량!$A252)</f>
        <v>2013</v>
      </c>
      <c r="M252" s="69">
        <f>MONTH(일별기온공급량!$A252)</f>
        <v>9</v>
      </c>
      <c r="N252" s="69">
        <f>DAY(일별기온공급량!$A252)</f>
        <v>8</v>
      </c>
      <c r="O252" s="88" t="str">
        <f>IFERROR(VLOOKUP(기온및공급량[[#This Row],[날짜]],표2[],2,0), "")</f>
        <v/>
      </c>
    </row>
    <row r="253" spans="1:15">
      <c r="A253" s="68">
        <v>41526</v>
      </c>
      <c r="B253" s="69">
        <v>24</v>
      </c>
      <c r="C253" s="69">
        <v>29.9</v>
      </c>
      <c r="D253" s="70">
        <v>0.65347222222222223</v>
      </c>
      <c r="E253" s="69">
        <v>18.600000000000001</v>
      </c>
      <c r="F253" s="70">
        <v>0.26180555555555557</v>
      </c>
      <c r="G253" s="69">
        <v>11.3</v>
      </c>
      <c r="H253" s="69" t="str">
        <f>TEXT(일별기온공급량!$A253, "AAA")</f>
        <v>월</v>
      </c>
      <c r="I253" s="71">
        <v>76302275</v>
      </c>
      <c r="J253" s="71">
        <v>1771705</v>
      </c>
      <c r="K253" s="68" t="str">
        <f t="shared" si="3"/>
        <v>09-09</v>
      </c>
      <c r="L253" s="72">
        <f>YEAR(일별기온공급량!$A253)</f>
        <v>2013</v>
      </c>
      <c r="M253" s="69">
        <f>MONTH(일별기온공급량!$A253)</f>
        <v>9</v>
      </c>
      <c r="N253" s="69">
        <f>DAY(일별기온공급량!$A253)</f>
        <v>9</v>
      </c>
      <c r="O253" s="88" t="str">
        <f>IFERROR(VLOOKUP(기온및공급량[[#This Row],[날짜]],표2[],2,0), "")</f>
        <v/>
      </c>
    </row>
    <row r="254" spans="1:15">
      <c r="A254" s="68">
        <v>41527</v>
      </c>
      <c r="B254" s="69">
        <v>25.3</v>
      </c>
      <c r="C254" s="69">
        <v>30.3</v>
      </c>
      <c r="D254" s="70">
        <v>0.55763888888888891</v>
      </c>
      <c r="E254" s="69">
        <v>20.3</v>
      </c>
      <c r="F254" s="70">
        <v>0.26111111111111113</v>
      </c>
      <c r="G254" s="69">
        <v>10</v>
      </c>
      <c r="H254" s="69" t="str">
        <f>TEXT(일별기온공급량!$A254, "AAA")</f>
        <v>화</v>
      </c>
      <c r="I254" s="71">
        <v>80964785</v>
      </c>
      <c r="J254" s="71">
        <v>1881102</v>
      </c>
      <c r="K254" s="68" t="str">
        <f t="shared" si="3"/>
        <v>09-10</v>
      </c>
      <c r="L254" s="72">
        <f>YEAR(일별기온공급량!$A254)</f>
        <v>2013</v>
      </c>
      <c r="M254" s="69">
        <f>MONTH(일별기온공급량!$A254)</f>
        <v>9</v>
      </c>
      <c r="N254" s="69">
        <f>DAY(일별기온공급량!$A254)</f>
        <v>10</v>
      </c>
      <c r="O254" s="88" t="str">
        <f>IFERROR(VLOOKUP(기온및공급량[[#This Row],[날짜]],표2[],2,0), "")</f>
        <v/>
      </c>
    </row>
    <row r="255" spans="1:15">
      <c r="A255" s="68">
        <v>41528</v>
      </c>
      <c r="B255" s="69">
        <v>24.7</v>
      </c>
      <c r="C255" s="69">
        <v>26.9</v>
      </c>
      <c r="D255" s="70">
        <v>0.44513888888888886</v>
      </c>
      <c r="E255" s="69">
        <v>22.4</v>
      </c>
      <c r="F255" s="70">
        <v>0.26111111111111113</v>
      </c>
      <c r="G255" s="69">
        <v>4.5</v>
      </c>
      <c r="H255" s="69" t="str">
        <f>TEXT(일별기온공급량!$A255, "AAA")</f>
        <v>수</v>
      </c>
      <c r="I255" s="71">
        <v>81162141</v>
      </c>
      <c r="J255" s="71">
        <v>1886536</v>
      </c>
      <c r="K255" s="68" t="str">
        <f t="shared" si="3"/>
        <v>09-11</v>
      </c>
      <c r="L255" s="72">
        <f>YEAR(일별기온공급량!$A255)</f>
        <v>2013</v>
      </c>
      <c r="M255" s="69">
        <f>MONTH(일별기온공급량!$A255)</f>
        <v>9</v>
      </c>
      <c r="N255" s="69">
        <f>DAY(일별기온공급량!$A255)</f>
        <v>11</v>
      </c>
      <c r="O255" s="88" t="str">
        <f>IFERROR(VLOOKUP(기온및공급량[[#This Row],[날짜]],표2[],2,0), "")</f>
        <v/>
      </c>
    </row>
    <row r="256" spans="1:15">
      <c r="A256" s="68">
        <v>41529</v>
      </c>
      <c r="B256" s="69">
        <v>22.9</v>
      </c>
      <c r="C256" s="69">
        <v>24.5</v>
      </c>
      <c r="D256" s="70">
        <v>0.38819444444444445</v>
      </c>
      <c r="E256" s="69">
        <v>21.6</v>
      </c>
      <c r="F256" s="70">
        <v>0.98819444444444449</v>
      </c>
      <c r="G256" s="69">
        <v>2.9</v>
      </c>
      <c r="H256" s="69" t="str">
        <f>TEXT(일별기온공급량!$A256, "AAA")</f>
        <v>목</v>
      </c>
      <c r="I256" s="71">
        <v>82375991</v>
      </c>
      <c r="J256" s="71">
        <v>1913897</v>
      </c>
      <c r="K256" s="68" t="str">
        <f t="shared" si="3"/>
        <v>09-12</v>
      </c>
      <c r="L256" s="72">
        <f>YEAR(일별기온공급량!$A256)</f>
        <v>2013</v>
      </c>
      <c r="M256" s="69">
        <f>MONTH(일별기온공급량!$A256)</f>
        <v>9</v>
      </c>
      <c r="N256" s="69">
        <f>DAY(일별기온공급량!$A256)</f>
        <v>12</v>
      </c>
      <c r="O256" s="88" t="str">
        <f>IFERROR(VLOOKUP(기온및공급량[[#This Row],[날짜]],표2[],2,0), "")</f>
        <v/>
      </c>
    </row>
    <row r="257" spans="1:15">
      <c r="A257" s="68">
        <v>41530</v>
      </c>
      <c r="B257" s="69">
        <v>26.6</v>
      </c>
      <c r="C257" s="69">
        <v>33</v>
      </c>
      <c r="D257" s="70">
        <v>0.61111111111111116</v>
      </c>
      <c r="E257" s="69">
        <v>21.1</v>
      </c>
      <c r="F257" s="70">
        <v>0.18541666666666667</v>
      </c>
      <c r="G257" s="69">
        <v>11.9</v>
      </c>
      <c r="H257" s="69" t="str">
        <f>TEXT(일별기온공급량!$A257, "AAA")</f>
        <v>금</v>
      </c>
      <c r="I257" s="71">
        <v>82114535</v>
      </c>
      <c r="J257" s="71">
        <v>1907115</v>
      </c>
      <c r="K257" s="68" t="str">
        <f t="shared" si="3"/>
        <v>09-13</v>
      </c>
      <c r="L257" s="72">
        <f>YEAR(일별기온공급량!$A257)</f>
        <v>2013</v>
      </c>
      <c r="M257" s="69">
        <f>MONTH(일별기온공급량!$A257)</f>
        <v>9</v>
      </c>
      <c r="N257" s="69">
        <f>DAY(일별기온공급량!$A257)</f>
        <v>13</v>
      </c>
      <c r="O257" s="88" t="str">
        <f>IFERROR(VLOOKUP(기온및공급량[[#This Row],[날짜]],표2[],2,0), "")</f>
        <v/>
      </c>
    </row>
    <row r="258" spans="1:15">
      <c r="A258" s="68">
        <v>41531</v>
      </c>
      <c r="B258" s="69">
        <v>23.4</v>
      </c>
      <c r="C258" s="69">
        <v>26.5</v>
      </c>
      <c r="D258" s="70">
        <v>6.9444444444444447E-4</v>
      </c>
      <c r="E258" s="69">
        <v>21.1</v>
      </c>
      <c r="F258" s="70">
        <v>0.97499999999999998</v>
      </c>
      <c r="G258" s="69">
        <v>5.4</v>
      </c>
      <c r="H258" s="69" t="str">
        <f>TEXT(일별기온공급량!$A258, "AAA")</f>
        <v>토</v>
      </c>
      <c r="I258" s="71">
        <v>73551908</v>
      </c>
      <c r="J258" s="71">
        <v>1708950</v>
      </c>
      <c r="K258" s="68" t="str">
        <f t="shared" ref="K258:K321" si="4">TEXT(A258, "MM-DD")</f>
        <v>09-14</v>
      </c>
      <c r="L258" s="72">
        <f>YEAR(일별기온공급량!$A258)</f>
        <v>2013</v>
      </c>
      <c r="M258" s="69">
        <f>MONTH(일별기온공급량!$A258)</f>
        <v>9</v>
      </c>
      <c r="N258" s="69">
        <f>DAY(일별기온공급량!$A258)</f>
        <v>14</v>
      </c>
      <c r="O258" s="88" t="str">
        <f>IFERROR(VLOOKUP(기온및공급량[[#This Row],[날짜]],표2[],2,0), "")</f>
        <v/>
      </c>
    </row>
    <row r="259" spans="1:15">
      <c r="A259" s="68">
        <v>41532</v>
      </c>
      <c r="B259" s="69">
        <v>24.4</v>
      </c>
      <c r="C259" s="69">
        <v>30.4</v>
      </c>
      <c r="D259" s="70">
        <v>0.62638888888888888</v>
      </c>
      <c r="E259" s="69">
        <v>19</v>
      </c>
      <c r="F259" s="70">
        <v>0.24583333333333332</v>
      </c>
      <c r="G259" s="69">
        <v>11.4</v>
      </c>
      <c r="H259" s="69" t="str">
        <f>TEXT(일별기온공급량!$A259, "AAA")</f>
        <v>일</v>
      </c>
      <c r="I259" s="71">
        <v>60230640</v>
      </c>
      <c r="J259" s="71">
        <v>1400404</v>
      </c>
      <c r="K259" s="68" t="str">
        <f t="shared" si="4"/>
        <v>09-15</v>
      </c>
      <c r="L259" s="72">
        <f>YEAR(일별기온공급량!$A259)</f>
        <v>2013</v>
      </c>
      <c r="M259" s="69">
        <f>MONTH(일별기온공급량!$A259)</f>
        <v>9</v>
      </c>
      <c r="N259" s="69">
        <f>DAY(일별기온공급량!$A259)</f>
        <v>15</v>
      </c>
      <c r="O259" s="88" t="str">
        <f>IFERROR(VLOOKUP(기온및공급량[[#This Row],[날짜]],표2[],2,0), "")</f>
        <v/>
      </c>
    </row>
    <row r="260" spans="1:15">
      <c r="A260" s="68">
        <v>41533</v>
      </c>
      <c r="B260" s="69">
        <v>22.9</v>
      </c>
      <c r="C260" s="69">
        <v>29.3</v>
      </c>
      <c r="D260" s="70">
        <v>0.60833333333333328</v>
      </c>
      <c r="E260" s="69">
        <v>17.600000000000001</v>
      </c>
      <c r="F260" s="70">
        <v>0.25277777777777777</v>
      </c>
      <c r="G260" s="69">
        <v>11.7</v>
      </c>
      <c r="H260" s="69" t="str">
        <f>TEXT(일별기온공급량!$A260, "AAA")</f>
        <v>월</v>
      </c>
      <c r="I260" s="71">
        <v>78293707</v>
      </c>
      <c r="J260" s="71">
        <v>1820020</v>
      </c>
      <c r="K260" s="68" t="str">
        <f t="shared" si="4"/>
        <v>09-16</v>
      </c>
      <c r="L260" s="72">
        <f>YEAR(일별기온공급량!$A260)</f>
        <v>2013</v>
      </c>
      <c r="M260" s="69">
        <f>MONTH(일별기온공급량!$A260)</f>
        <v>9</v>
      </c>
      <c r="N260" s="69">
        <f>DAY(일별기온공급량!$A260)</f>
        <v>16</v>
      </c>
      <c r="O260" s="88" t="str">
        <f>IFERROR(VLOOKUP(기온및공급량[[#This Row],[날짜]],표2[],2,0), "")</f>
        <v/>
      </c>
    </row>
    <row r="261" spans="1:15">
      <c r="A261" s="68">
        <v>41534</v>
      </c>
      <c r="B261" s="69">
        <v>23.5</v>
      </c>
      <c r="C261" s="69">
        <v>30.9</v>
      </c>
      <c r="D261" s="70">
        <v>0.63055555555555554</v>
      </c>
      <c r="E261" s="69">
        <v>16.899999999999999</v>
      </c>
      <c r="F261" s="70">
        <v>0.25208333333333333</v>
      </c>
      <c r="G261" s="69">
        <v>14</v>
      </c>
      <c r="H261" s="69" t="str">
        <f>TEXT(일별기온공급량!$A261, "AAA")</f>
        <v>화</v>
      </c>
      <c r="I261" s="71">
        <v>75349586</v>
      </c>
      <c r="J261" s="71">
        <v>1752337</v>
      </c>
      <c r="K261" s="68" t="str">
        <f t="shared" si="4"/>
        <v>09-17</v>
      </c>
      <c r="L261" s="72">
        <f>YEAR(일별기온공급량!$A261)</f>
        <v>2013</v>
      </c>
      <c r="M261" s="69">
        <f>MONTH(일별기온공급량!$A261)</f>
        <v>9</v>
      </c>
      <c r="N261" s="69">
        <f>DAY(일별기온공급량!$A261)</f>
        <v>17</v>
      </c>
      <c r="O261" s="88" t="str">
        <f>IFERROR(VLOOKUP(기온및공급량[[#This Row],[날짜]],표2[],2,0), "")</f>
        <v/>
      </c>
    </row>
    <row r="262" spans="1:15">
      <c r="A262" s="68">
        <v>41535</v>
      </c>
      <c r="B262" s="69">
        <v>23.6</v>
      </c>
      <c r="C262" s="69">
        <v>31.6</v>
      </c>
      <c r="D262" s="70">
        <v>0.63124999999999998</v>
      </c>
      <c r="E262" s="69">
        <v>16.8</v>
      </c>
      <c r="F262" s="70">
        <v>0.21527777777777779</v>
      </c>
      <c r="G262" s="69">
        <v>14.8</v>
      </c>
      <c r="H262" s="69" t="str">
        <f>TEXT(일별기온공급량!$A262, "AAA")</f>
        <v>수</v>
      </c>
      <c r="I262" s="71">
        <v>49848067</v>
      </c>
      <c r="J262" s="71">
        <v>1159024</v>
      </c>
      <c r="K262" s="68" t="str">
        <f t="shared" si="4"/>
        <v>09-18</v>
      </c>
      <c r="L262" s="72">
        <f>YEAR(일별기온공급량!$A262)</f>
        <v>2013</v>
      </c>
      <c r="M262" s="69">
        <f>MONTH(일별기온공급량!$A262)</f>
        <v>9</v>
      </c>
      <c r="N262" s="69">
        <f>DAY(일별기온공급량!$A262)</f>
        <v>18</v>
      </c>
      <c r="O262" s="88" t="str">
        <f>IFERROR(VLOOKUP(기온및공급량[[#This Row],[날짜]],표2[],2,0), "")</f>
        <v>추석 전날</v>
      </c>
    </row>
    <row r="263" spans="1:15">
      <c r="A263" s="68">
        <v>41536</v>
      </c>
      <c r="B263" s="69">
        <v>23.9</v>
      </c>
      <c r="C263" s="69">
        <v>29.1</v>
      </c>
      <c r="D263" s="70">
        <v>0.65694444444444444</v>
      </c>
      <c r="E263" s="69">
        <v>19.399999999999999</v>
      </c>
      <c r="F263" s="70">
        <v>0.25624999999999998</v>
      </c>
      <c r="G263" s="69">
        <v>9.6999999999999993</v>
      </c>
      <c r="H263" s="69" t="str">
        <f>TEXT(일별기온공급량!$A263, "AAA")</f>
        <v>목</v>
      </c>
      <c r="I263" s="71">
        <v>33924261</v>
      </c>
      <c r="J263" s="71">
        <v>788753</v>
      </c>
      <c r="K263" s="68" t="str">
        <f t="shared" si="4"/>
        <v>09-19</v>
      </c>
      <c r="L263" s="72">
        <f>YEAR(일별기온공급량!$A263)</f>
        <v>2013</v>
      </c>
      <c r="M263" s="69">
        <f>MONTH(일별기온공급량!$A263)</f>
        <v>9</v>
      </c>
      <c r="N263" s="69">
        <f>DAY(일별기온공급량!$A263)</f>
        <v>19</v>
      </c>
      <c r="O263" s="88" t="str">
        <f>IFERROR(VLOOKUP(기온및공급량[[#This Row],[날짜]],표2[],2,0), "")</f>
        <v>추석</v>
      </c>
    </row>
    <row r="264" spans="1:15">
      <c r="A264" s="68">
        <v>41537</v>
      </c>
      <c r="B264" s="69">
        <v>24.3</v>
      </c>
      <c r="C264" s="69">
        <v>31.1</v>
      </c>
      <c r="D264" s="70">
        <v>0.66111111111111109</v>
      </c>
      <c r="E264" s="69">
        <v>18.2</v>
      </c>
      <c r="F264" s="70">
        <v>0.2326388888888889</v>
      </c>
      <c r="G264" s="69">
        <v>12.9</v>
      </c>
      <c r="H264" s="69" t="str">
        <f>TEXT(일별기온공급량!$A264, "AAA")</f>
        <v>금</v>
      </c>
      <c r="I264" s="71">
        <v>36502675</v>
      </c>
      <c r="J264" s="71">
        <v>849291</v>
      </c>
      <c r="K264" s="68" t="str">
        <f t="shared" si="4"/>
        <v>09-20</v>
      </c>
      <c r="L264" s="72">
        <f>YEAR(일별기온공급량!$A264)</f>
        <v>2013</v>
      </c>
      <c r="M264" s="69">
        <f>MONTH(일별기온공급량!$A264)</f>
        <v>9</v>
      </c>
      <c r="N264" s="69">
        <f>DAY(일별기온공급량!$A264)</f>
        <v>20</v>
      </c>
      <c r="O264" s="88" t="str">
        <f>IFERROR(VLOOKUP(기온및공급량[[#This Row],[날짜]],표2[],2,0), "")</f>
        <v>추석 다음날</v>
      </c>
    </row>
    <row r="265" spans="1:15">
      <c r="A265" s="68">
        <v>41538</v>
      </c>
      <c r="B265" s="69">
        <v>25.1</v>
      </c>
      <c r="C265" s="69">
        <v>31.6</v>
      </c>
      <c r="D265" s="70">
        <v>0.66527777777777775</v>
      </c>
      <c r="E265" s="69">
        <v>19.7</v>
      </c>
      <c r="F265" s="70">
        <v>0.24374999999999999</v>
      </c>
      <c r="G265" s="69">
        <v>11.9</v>
      </c>
      <c r="H265" s="69" t="str">
        <f>TEXT(일별기온공급량!$A265, "AAA")</f>
        <v>토</v>
      </c>
      <c r="I265" s="71">
        <v>45264984</v>
      </c>
      <c r="J265" s="71">
        <v>1052366</v>
      </c>
      <c r="K265" s="68" t="str">
        <f t="shared" si="4"/>
        <v>09-21</v>
      </c>
      <c r="L265" s="72">
        <f>YEAR(일별기온공급량!$A265)</f>
        <v>2013</v>
      </c>
      <c r="M265" s="69">
        <f>MONTH(일별기온공급량!$A265)</f>
        <v>9</v>
      </c>
      <c r="N265" s="69">
        <f>DAY(일별기온공급량!$A265)</f>
        <v>21</v>
      </c>
      <c r="O265" s="88" t="str">
        <f>IFERROR(VLOOKUP(기온및공급량[[#This Row],[날짜]],표2[],2,0), "")</f>
        <v/>
      </c>
    </row>
    <row r="266" spans="1:15">
      <c r="A266" s="68">
        <v>41539</v>
      </c>
      <c r="B266" s="69">
        <v>23.5</v>
      </c>
      <c r="C266" s="69">
        <v>29.6</v>
      </c>
      <c r="D266" s="70">
        <v>0.51041666666666663</v>
      </c>
      <c r="E266" s="69">
        <v>20.5</v>
      </c>
      <c r="F266" s="70">
        <v>0.99722222222222223</v>
      </c>
      <c r="G266" s="69">
        <v>9.1</v>
      </c>
      <c r="H266" s="69" t="str">
        <f>TEXT(일별기온공급량!$A266, "AAA")</f>
        <v>일</v>
      </c>
      <c r="I266" s="71">
        <v>46342492</v>
      </c>
      <c r="J266" s="71">
        <v>1077231</v>
      </c>
      <c r="K266" s="68" t="str">
        <f t="shared" si="4"/>
        <v>09-22</v>
      </c>
      <c r="L266" s="72">
        <f>YEAR(일별기온공급량!$A266)</f>
        <v>2013</v>
      </c>
      <c r="M266" s="69">
        <f>MONTH(일별기온공급량!$A266)</f>
        <v>9</v>
      </c>
      <c r="N266" s="69">
        <f>DAY(일별기온공급량!$A266)</f>
        <v>22</v>
      </c>
      <c r="O266" s="88" t="str">
        <f>IFERROR(VLOOKUP(기온및공급량[[#This Row],[날짜]],표2[],2,0), "")</f>
        <v/>
      </c>
    </row>
    <row r="267" spans="1:15">
      <c r="A267" s="68">
        <v>41540</v>
      </c>
      <c r="B267" s="69">
        <v>23.5</v>
      </c>
      <c r="C267" s="69">
        <v>28.8</v>
      </c>
      <c r="D267" s="70">
        <v>0.57986111111111116</v>
      </c>
      <c r="E267" s="69">
        <v>19.2</v>
      </c>
      <c r="F267" s="70">
        <v>0.23333333333333334</v>
      </c>
      <c r="G267" s="69">
        <v>9.6</v>
      </c>
      <c r="H267" s="69" t="str">
        <f>TEXT(일별기온공급량!$A267, "AAA")</f>
        <v>월</v>
      </c>
      <c r="I267" s="71">
        <v>75276331</v>
      </c>
      <c r="J267" s="71">
        <v>1747531</v>
      </c>
      <c r="K267" s="68" t="str">
        <f t="shared" si="4"/>
        <v>09-23</v>
      </c>
      <c r="L267" s="72">
        <f>YEAR(일별기온공급량!$A267)</f>
        <v>2013</v>
      </c>
      <c r="M267" s="69">
        <f>MONTH(일별기온공급량!$A267)</f>
        <v>9</v>
      </c>
      <c r="N267" s="69">
        <f>DAY(일별기온공급량!$A267)</f>
        <v>23</v>
      </c>
      <c r="O267" s="88" t="str">
        <f>IFERROR(VLOOKUP(기온및공급량[[#This Row],[날짜]],표2[],2,0), "")</f>
        <v/>
      </c>
    </row>
    <row r="268" spans="1:15">
      <c r="A268" s="68">
        <v>41541</v>
      </c>
      <c r="B268" s="69">
        <v>23.7</v>
      </c>
      <c r="C268" s="69">
        <v>29.5</v>
      </c>
      <c r="D268" s="70">
        <v>0.59375</v>
      </c>
      <c r="E268" s="69">
        <v>18.3</v>
      </c>
      <c r="F268" s="70">
        <v>0.24097222222222223</v>
      </c>
      <c r="G268" s="69">
        <v>11.2</v>
      </c>
      <c r="H268" s="69" t="str">
        <f>TEXT(일별기온공급량!$A268, "AAA")</f>
        <v>화</v>
      </c>
      <c r="I268" s="71">
        <v>82015826</v>
      </c>
      <c r="J268" s="71">
        <v>1902306</v>
      </c>
      <c r="K268" s="68" t="str">
        <f t="shared" si="4"/>
        <v>09-24</v>
      </c>
      <c r="L268" s="72">
        <f>YEAR(일별기온공급량!$A268)</f>
        <v>2013</v>
      </c>
      <c r="M268" s="69">
        <f>MONTH(일별기온공급량!$A268)</f>
        <v>9</v>
      </c>
      <c r="N268" s="69">
        <f>DAY(일별기온공급량!$A268)</f>
        <v>24</v>
      </c>
      <c r="O268" s="88" t="str">
        <f>IFERROR(VLOOKUP(기온및공급량[[#This Row],[날짜]],표2[],2,0), "")</f>
        <v/>
      </c>
    </row>
    <row r="269" spans="1:15">
      <c r="A269" s="68">
        <v>41542</v>
      </c>
      <c r="B269" s="69">
        <v>21.9</v>
      </c>
      <c r="C269" s="69">
        <v>26.7</v>
      </c>
      <c r="D269" s="70">
        <v>0.69097222222222221</v>
      </c>
      <c r="E269" s="69">
        <v>19.899999999999999</v>
      </c>
      <c r="F269" s="70">
        <v>0.87152777777777779</v>
      </c>
      <c r="G269" s="69">
        <v>6.8</v>
      </c>
      <c r="H269" s="69" t="str">
        <f>TEXT(일별기온공급량!$A269, "AAA")</f>
        <v>수</v>
      </c>
      <c r="I269" s="71">
        <v>81465353</v>
      </c>
      <c r="J269" s="71">
        <v>1892144</v>
      </c>
      <c r="K269" s="68" t="str">
        <f t="shared" si="4"/>
        <v>09-25</v>
      </c>
      <c r="L269" s="72">
        <f>YEAR(일별기온공급량!$A269)</f>
        <v>2013</v>
      </c>
      <c r="M269" s="69">
        <f>MONTH(일별기온공급량!$A269)</f>
        <v>9</v>
      </c>
      <c r="N269" s="69">
        <f>DAY(일별기온공급량!$A269)</f>
        <v>25</v>
      </c>
      <c r="O269" s="88" t="str">
        <f>IFERROR(VLOOKUP(기온및공급량[[#This Row],[날짜]],표2[],2,0), "")</f>
        <v/>
      </c>
    </row>
    <row r="270" spans="1:15">
      <c r="A270" s="68">
        <v>41543</v>
      </c>
      <c r="B270" s="69">
        <v>20.100000000000001</v>
      </c>
      <c r="C270" s="69">
        <v>25.5</v>
      </c>
      <c r="D270" s="70">
        <v>0.62152777777777779</v>
      </c>
      <c r="E270" s="69">
        <v>16.399999999999999</v>
      </c>
      <c r="F270" s="70">
        <v>0.99513888888888891</v>
      </c>
      <c r="G270" s="69">
        <v>9.1</v>
      </c>
      <c r="H270" s="69" t="str">
        <f>TEXT(일별기온공급량!$A270, "AAA")</f>
        <v>목</v>
      </c>
      <c r="I270" s="71">
        <v>82989367</v>
      </c>
      <c r="J270" s="71">
        <v>1923474</v>
      </c>
      <c r="K270" s="68" t="str">
        <f t="shared" si="4"/>
        <v>09-26</v>
      </c>
      <c r="L270" s="72">
        <f>YEAR(일별기온공급량!$A270)</f>
        <v>2013</v>
      </c>
      <c r="M270" s="69">
        <f>MONTH(일별기온공급량!$A270)</f>
        <v>9</v>
      </c>
      <c r="N270" s="69">
        <f>DAY(일별기온공급량!$A270)</f>
        <v>26</v>
      </c>
      <c r="O270" s="88" t="str">
        <f>IFERROR(VLOOKUP(기온및공급량[[#This Row],[날짜]],표2[],2,0), "")</f>
        <v/>
      </c>
    </row>
    <row r="271" spans="1:15">
      <c r="A271" s="68">
        <v>41544</v>
      </c>
      <c r="B271" s="69">
        <v>19.8</v>
      </c>
      <c r="C271" s="69">
        <v>26.3</v>
      </c>
      <c r="D271" s="70">
        <v>0.65277777777777779</v>
      </c>
      <c r="E271" s="69">
        <v>13.6</v>
      </c>
      <c r="F271" s="70">
        <v>0.2638888888888889</v>
      </c>
      <c r="G271" s="69">
        <v>12.7</v>
      </c>
      <c r="H271" s="69" t="str">
        <f>TEXT(일별기온공급량!$A271, "AAA")</f>
        <v>금</v>
      </c>
      <c r="I271" s="71">
        <v>84838957</v>
      </c>
      <c r="J271" s="71">
        <v>1962639</v>
      </c>
      <c r="K271" s="68" t="str">
        <f t="shared" si="4"/>
        <v>09-27</v>
      </c>
      <c r="L271" s="72">
        <f>YEAR(일별기온공급량!$A271)</f>
        <v>2013</v>
      </c>
      <c r="M271" s="69">
        <f>MONTH(일별기온공급량!$A271)</f>
        <v>9</v>
      </c>
      <c r="N271" s="69">
        <f>DAY(일별기온공급량!$A271)</f>
        <v>27</v>
      </c>
      <c r="O271" s="88" t="str">
        <f>IFERROR(VLOOKUP(기온및공급량[[#This Row],[날짜]],표2[],2,0), "")</f>
        <v/>
      </c>
    </row>
    <row r="272" spans="1:15">
      <c r="A272" s="68">
        <v>41545</v>
      </c>
      <c r="B272" s="69">
        <v>20.2</v>
      </c>
      <c r="C272" s="69">
        <v>23.8</v>
      </c>
      <c r="D272" s="70">
        <v>0.6430555555555556</v>
      </c>
      <c r="E272" s="69">
        <v>17.399999999999999</v>
      </c>
      <c r="F272" s="70">
        <v>0.27361111111111114</v>
      </c>
      <c r="G272" s="69">
        <v>6.4</v>
      </c>
      <c r="H272" s="69" t="str">
        <f>TEXT(일별기온공급량!$A272, "AAA")</f>
        <v>토</v>
      </c>
      <c r="I272" s="71">
        <v>76014823</v>
      </c>
      <c r="J272" s="71">
        <v>1755633</v>
      </c>
      <c r="K272" s="68" t="str">
        <f t="shared" si="4"/>
        <v>09-28</v>
      </c>
      <c r="L272" s="72">
        <f>YEAR(일별기온공급량!$A272)</f>
        <v>2013</v>
      </c>
      <c r="M272" s="69">
        <f>MONTH(일별기온공급량!$A272)</f>
        <v>9</v>
      </c>
      <c r="N272" s="69">
        <f>DAY(일별기온공급량!$A272)</f>
        <v>28</v>
      </c>
      <c r="O272" s="88" t="str">
        <f>IFERROR(VLOOKUP(기온및공급량[[#This Row],[날짜]],표2[],2,0), "")</f>
        <v/>
      </c>
    </row>
    <row r="273" spans="1:15">
      <c r="A273" s="68">
        <v>41546</v>
      </c>
      <c r="B273" s="69">
        <v>20.3</v>
      </c>
      <c r="C273" s="69">
        <v>22.3</v>
      </c>
      <c r="D273" s="70">
        <v>0.42222222222222222</v>
      </c>
      <c r="E273" s="69">
        <v>18.899999999999999</v>
      </c>
      <c r="F273" s="70">
        <v>0.14305555555555555</v>
      </c>
      <c r="G273" s="69">
        <v>3.4</v>
      </c>
      <c r="H273" s="69" t="str">
        <f>TEXT(일별기온공급량!$A273, "AAA")</f>
        <v>일</v>
      </c>
      <c r="I273" s="71">
        <v>63638435</v>
      </c>
      <c r="J273" s="71">
        <v>1470461</v>
      </c>
      <c r="K273" s="68" t="str">
        <f t="shared" si="4"/>
        <v>09-29</v>
      </c>
      <c r="L273" s="72">
        <f>YEAR(일별기온공급량!$A273)</f>
        <v>2013</v>
      </c>
      <c r="M273" s="69">
        <f>MONTH(일별기온공급량!$A273)</f>
        <v>9</v>
      </c>
      <c r="N273" s="69">
        <f>DAY(일별기온공급량!$A273)</f>
        <v>29</v>
      </c>
      <c r="O273" s="88" t="str">
        <f>IFERROR(VLOOKUP(기온및공급량[[#This Row],[날짜]],표2[],2,0), "")</f>
        <v/>
      </c>
    </row>
    <row r="274" spans="1:15">
      <c r="A274" s="68">
        <v>41547</v>
      </c>
      <c r="B274" s="69">
        <v>20.3</v>
      </c>
      <c r="C274" s="69">
        <v>22.3</v>
      </c>
      <c r="D274" s="69">
        <v>0.42222222222222222</v>
      </c>
      <c r="E274" s="69">
        <v>20.100000000000001</v>
      </c>
      <c r="F274" s="70">
        <v>0.22708333333333333</v>
      </c>
      <c r="G274" s="69"/>
      <c r="H274" s="69" t="str">
        <f>TEXT(일별기온공급량!$A274, "AAA")</f>
        <v>월</v>
      </c>
      <c r="I274" s="71">
        <v>87634328</v>
      </c>
      <c r="J274" s="71">
        <v>2035201</v>
      </c>
      <c r="K274" s="68" t="str">
        <f t="shared" si="4"/>
        <v>09-30</v>
      </c>
      <c r="L274" s="72">
        <f>YEAR(일별기온공급량!$A274)</f>
        <v>2013</v>
      </c>
      <c r="M274" s="69">
        <f>MONTH(일별기온공급량!$A274)</f>
        <v>9</v>
      </c>
      <c r="N274" s="69">
        <f>DAY(일별기온공급량!$A274)</f>
        <v>30</v>
      </c>
      <c r="O274" s="88" t="str">
        <f>IFERROR(VLOOKUP(기온및공급량[[#This Row],[날짜]],표2[],2,0), "")</f>
        <v/>
      </c>
    </row>
    <row r="275" spans="1:15">
      <c r="A275" s="68">
        <v>41548</v>
      </c>
      <c r="B275" s="69">
        <v>22.7</v>
      </c>
      <c r="C275" s="69">
        <v>28.2</v>
      </c>
      <c r="D275" s="70">
        <v>0.61319444444444449</v>
      </c>
      <c r="E275" s="69">
        <v>19.8</v>
      </c>
      <c r="F275" s="70">
        <v>0.26805555555555555</v>
      </c>
      <c r="G275" s="69">
        <v>8.4</v>
      </c>
      <c r="H275" s="69" t="str">
        <f>TEXT(일별기온공급량!$A275, "AAA")</f>
        <v>화</v>
      </c>
      <c r="I275" s="71">
        <v>82154452</v>
      </c>
      <c r="J275" s="71">
        <v>1902238</v>
      </c>
      <c r="K275" s="68" t="str">
        <f t="shared" si="4"/>
        <v>10-01</v>
      </c>
      <c r="L275" s="72">
        <f>YEAR(일별기온공급량!$A275)</f>
        <v>2013</v>
      </c>
      <c r="M275" s="69">
        <f>MONTH(일별기온공급량!$A275)</f>
        <v>10</v>
      </c>
      <c r="N275" s="69">
        <f>DAY(일별기온공급량!$A275)</f>
        <v>1</v>
      </c>
      <c r="O275" s="88" t="str">
        <f>IFERROR(VLOOKUP(기온및공급량[[#This Row],[날짜]],표2[],2,0), "")</f>
        <v/>
      </c>
    </row>
    <row r="276" spans="1:15">
      <c r="A276" s="68">
        <v>41549</v>
      </c>
      <c r="B276" s="69">
        <v>21.1</v>
      </c>
      <c r="C276" s="69">
        <v>26.2</v>
      </c>
      <c r="D276" s="70">
        <v>0.60347222222222219</v>
      </c>
      <c r="E276" s="69">
        <v>17.8</v>
      </c>
      <c r="F276" s="70">
        <v>0.98750000000000004</v>
      </c>
      <c r="G276" s="69">
        <v>8.4</v>
      </c>
      <c r="H276" s="69" t="str">
        <f>TEXT(일별기온공급량!$A276, "AAA")</f>
        <v>수</v>
      </c>
      <c r="I276" s="71">
        <v>82479533</v>
      </c>
      <c r="J276" s="71">
        <v>1912638</v>
      </c>
      <c r="K276" s="68" t="str">
        <f t="shared" si="4"/>
        <v>10-02</v>
      </c>
      <c r="L276" s="72">
        <f>YEAR(일별기온공급량!$A276)</f>
        <v>2013</v>
      </c>
      <c r="M276" s="69">
        <f>MONTH(일별기온공급량!$A276)</f>
        <v>10</v>
      </c>
      <c r="N276" s="69">
        <f>DAY(일별기온공급량!$A276)</f>
        <v>2</v>
      </c>
      <c r="O276" s="88" t="str">
        <f>IFERROR(VLOOKUP(기온및공급량[[#This Row],[날짜]],표2[],2,0), "")</f>
        <v/>
      </c>
    </row>
    <row r="277" spans="1:15">
      <c r="A277" s="68">
        <v>41550</v>
      </c>
      <c r="B277" s="69">
        <v>18.7</v>
      </c>
      <c r="C277" s="69">
        <v>24.1</v>
      </c>
      <c r="D277" s="70">
        <v>0.62847222222222221</v>
      </c>
      <c r="E277" s="69">
        <v>14</v>
      </c>
      <c r="F277" s="70">
        <v>0.24027777777777778</v>
      </c>
      <c r="G277" s="69">
        <v>10.1</v>
      </c>
      <c r="H277" s="69" t="str">
        <f>TEXT(일별기온공급량!$A277, "AAA")</f>
        <v>목</v>
      </c>
      <c r="I277" s="71">
        <v>79133344</v>
      </c>
      <c r="J277" s="71">
        <v>1836978</v>
      </c>
      <c r="K277" s="68" t="str">
        <f t="shared" si="4"/>
        <v>10-03</v>
      </c>
      <c r="L277" s="72">
        <f>YEAR(일별기온공급량!$A277)</f>
        <v>2013</v>
      </c>
      <c r="M277" s="69">
        <f>MONTH(일별기온공급량!$A277)</f>
        <v>10</v>
      </c>
      <c r="N277" s="69">
        <f>DAY(일별기온공급량!$A277)</f>
        <v>3</v>
      </c>
      <c r="O277" s="88" t="str">
        <f>IFERROR(VLOOKUP(기온및공급량[[#This Row],[날짜]],표2[],2,0), "")</f>
        <v>개천절</v>
      </c>
    </row>
    <row r="278" spans="1:15">
      <c r="A278" s="68">
        <v>41551</v>
      </c>
      <c r="B278" s="69">
        <v>18.5</v>
      </c>
      <c r="C278" s="69">
        <v>26.3</v>
      </c>
      <c r="D278" s="70">
        <v>0.64375000000000004</v>
      </c>
      <c r="E278" s="69">
        <v>11.4</v>
      </c>
      <c r="F278" s="70">
        <v>0.29375000000000001</v>
      </c>
      <c r="G278" s="69">
        <v>14.9</v>
      </c>
      <c r="H278" s="69" t="str">
        <f>TEXT(일별기온공급량!$A278, "AAA")</f>
        <v>금</v>
      </c>
      <c r="I278" s="71">
        <v>84826548</v>
      </c>
      <c r="J278" s="71">
        <v>1966006</v>
      </c>
      <c r="K278" s="68" t="str">
        <f t="shared" si="4"/>
        <v>10-04</v>
      </c>
      <c r="L278" s="72">
        <f>YEAR(일별기온공급량!$A278)</f>
        <v>2013</v>
      </c>
      <c r="M278" s="69">
        <f>MONTH(일별기온공급량!$A278)</f>
        <v>10</v>
      </c>
      <c r="N278" s="69">
        <f>DAY(일별기온공급량!$A278)</f>
        <v>4</v>
      </c>
      <c r="O278" s="88" t="str">
        <f>IFERROR(VLOOKUP(기온및공급량[[#This Row],[날짜]],표2[],2,0), "")</f>
        <v/>
      </c>
    </row>
    <row r="279" spans="1:15">
      <c r="A279" s="68">
        <v>41552</v>
      </c>
      <c r="B279" s="69">
        <v>20</v>
      </c>
      <c r="C279" s="69">
        <v>25.6</v>
      </c>
      <c r="D279" s="70">
        <v>0.55694444444444446</v>
      </c>
      <c r="E279" s="69">
        <v>14.1</v>
      </c>
      <c r="F279" s="70">
        <v>0.25972222222222224</v>
      </c>
      <c r="G279" s="69">
        <v>11.5</v>
      </c>
      <c r="H279" s="69" t="str">
        <f>TEXT(일별기온공급량!$A279, "AAA")</f>
        <v>토</v>
      </c>
      <c r="I279" s="71">
        <v>77814028</v>
      </c>
      <c r="J279" s="71">
        <v>1801146</v>
      </c>
      <c r="K279" s="68" t="str">
        <f t="shared" si="4"/>
        <v>10-05</v>
      </c>
      <c r="L279" s="72">
        <f>YEAR(일별기온공급량!$A279)</f>
        <v>2013</v>
      </c>
      <c r="M279" s="69">
        <f>MONTH(일별기온공급량!$A279)</f>
        <v>10</v>
      </c>
      <c r="N279" s="69">
        <f>DAY(일별기온공급량!$A279)</f>
        <v>5</v>
      </c>
      <c r="O279" s="88" t="str">
        <f>IFERROR(VLOOKUP(기온및공급량[[#This Row],[날짜]],표2[],2,0), "")</f>
        <v/>
      </c>
    </row>
    <row r="280" spans="1:15">
      <c r="A280" s="68">
        <v>41553</v>
      </c>
      <c r="B280" s="69">
        <v>21.1</v>
      </c>
      <c r="C280" s="69">
        <v>23.4</v>
      </c>
      <c r="D280" s="70">
        <v>0.65</v>
      </c>
      <c r="E280" s="69">
        <v>18.899999999999999</v>
      </c>
      <c r="F280" s="70">
        <v>0.28749999999999998</v>
      </c>
      <c r="G280" s="69">
        <v>4.5</v>
      </c>
      <c r="H280" s="69" t="str">
        <f>TEXT(일별기온공급량!$A280, "AAA")</f>
        <v>일</v>
      </c>
      <c r="I280" s="71">
        <v>62623957</v>
      </c>
      <c r="J280" s="71">
        <v>1447270</v>
      </c>
      <c r="K280" s="68" t="str">
        <f t="shared" si="4"/>
        <v>10-06</v>
      </c>
      <c r="L280" s="72">
        <f>YEAR(일별기온공급량!$A280)</f>
        <v>2013</v>
      </c>
      <c r="M280" s="69">
        <f>MONTH(일별기온공급량!$A280)</f>
        <v>10</v>
      </c>
      <c r="N280" s="69">
        <f>DAY(일별기온공급량!$A280)</f>
        <v>6</v>
      </c>
      <c r="O280" s="88" t="str">
        <f>IFERROR(VLOOKUP(기온및공급량[[#This Row],[날짜]],표2[],2,0), "")</f>
        <v/>
      </c>
    </row>
    <row r="281" spans="1:15">
      <c r="A281" s="68">
        <v>41554</v>
      </c>
      <c r="B281" s="69">
        <v>23.6</v>
      </c>
      <c r="C281" s="69">
        <v>27.3</v>
      </c>
      <c r="D281" s="70">
        <v>0.54722222222222228</v>
      </c>
      <c r="E281" s="69">
        <v>21.2</v>
      </c>
      <c r="F281" s="70">
        <v>3.125E-2</v>
      </c>
      <c r="G281" s="69">
        <v>6.1</v>
      </c>
      <c r="H281" s="69" t="str">
        <f>TEXT(일별기온공급량!$A281, "AAA")</f>
        <v>월</v>
      </c>
      <c r="I281" s="71">
        <v>80340555</v>
      </c>
      <c r="J281" s="71">
        <v>1856639</v>
      </c>
      <c r="K281" s="68" t="str">
        <f t="shared" si="4"/>
        <v>10-07</v>
      </c>
      <c r="L281" s="72">
        <f>YEAR(일별기온공급량!$A281)</f>
        <v>2013</v>
      </c>
      <c r="M281" s="69">
        <f>MONTH(일별기온공급량!$A281)</f>
        <v>10</v>
      </c>
      <c r="N281" s="69">
        <f>DAY(일별기온공급량!$A281)</f>
        <v>7</v>
      </c>
      <c r="O281" s="88" t="str">
        <f>IFERROR(VLOOKUP(기온및공급량[[#This Row],[날짜]],표2[],2,0), "")</f>
        <v/>
      </c>
    </row>
    <row r="282" spans="1:15">
      <c r="A282" s="68">
        <v>41555</v>
      </c>
      <c r="B282" s="69">
        <v>21.7</v>
      </c>
      <c r="C282" s="69">
        <v>23.6</v>
      </c>
      <c r="D282" s="70">
        <v>0.49583333333333335</v>
      </c>
      <c r="E282" s="69">
        <v>19.7</v>
      </c>
      <c r="F282" s="70">
        <v>0.97569444444444442</v>
      </c>
      <c r="G282" s="69">
        <v>3.9</v>
      </c>
      <c r="H282" s="69" t="str">
        <f>TEXT(일별기온공급량!$A282, "AAA")</f>
        <v>화</v>
      </c>
      <c r="I282" s="71">
        <v>87793557</v>
      </c>
      <c r="J282" s="71">
        <v>2030418</v>
      </c>
      <c r="K282" s="68" t="str">
        <f t="shared" si="4"/>
        <v>10-08</v>
      </c>
      <c r="L282" s="72">
        <f>YEAR(일별기온공급량!$A282)</f>
        <v>2013</v>
      </c>
      <c r="M282" s="69">
        <f>MONTH(일별기온공급량!$A282)</f>
        <v>10</v>
      </c>
      <c r="N282" s="69">
        <f>DAY(일별기온공급량!$A282)</f>
        <v>8</v>
      </c>
      <c r="O282" s="88" t="str">
        <f>IFERROR(VLOOKUP(기온및공급량[[#This Row],[날짜]],표2[],2,0), "")</f>
        <v/>
      </c>
    </row>
    <row r="283" spans="1:15">
      <c r="A283" s="68">
        <v>41556</v>
      </c>
      <c r="B283" s="69">
        <v>21.3</v>
      </c>
      <c r="C283" s="69">
        <v>24.7</v>
      </c>
      <c r="D283" s="70">
        <v>0.58611111111111114</v>
      </c>
      <c r="E283" s="69">
        <v>18.899999999999999</v>
      </c>
      <c r="F283" s="70">
        <v>0.99097222222222225</v>
      </c>
      <c r="G283" s="69">
        <v>5.8</v>
      </c>
      <c r="H283" s="69" t="str">
        <f>TEXT(일별기온공급량!$A283, "AAA")</f>
        <v>수</v>
      </c>
      <c r="I283" s="71">
        <v>82449810</v>
      </c>
      <c r="J283" s="71">
        <v>1911473</v>
      </c>
      <c r="K283" s="68" t="str">
        <f t="shared" si="4"/>
        <v>10-09</v>
      </c>
      <c r="L283" s="72">
        <f>YEAR(일별기온공급량!$A283)</f>
        <v>2013</v>
      </c>
      <c r="M283" s="69">
        <f>MONTH(일별기온공급량!$A283)</f>
        <v>10</v>
      </c>
      <c r="N283" s="69">
        <f>DAY(일별기온공급량!$A283)</f>
        <v>9</v>
      </c>
      <c r="O283" s="88" t="str">
        <f>IFERROR(VLOOKUP(기온및공급량[[#This Row],[날짜]],표2[],2,0), "")</f>
        <v>한글날</v>
      </c>
    </row>
    <row r="284" spans="1:15">
      <c r="A284" s="68">
        <v>41557</v>
      </c>
      <c r="B284" s="69">
        <v>20.2</v>
      </c>
      <c r="C284" s="69">
        <v>23.6</v>
      </c>
      <c r="D284" s="70">
        <v>0.52916666666666667</v>
      </c>
      <c r="E284" s="69">
        <v>18.100000000000001</v>
      </c>
      <c r="F284" s="70">
        <v>0.18472222222222223</v>
      </c>
      <c r="G284" s="69">
        <v>5.5</v>
      </c>
      <c r="H284" s="69" t="str">
        <f>TEXT(일별기온공급량!$A284, "AAA")</f>
        <v>목</v>
      </c>
      <c r="I284" s="71">
        <v>86398014</v>
      </c>
      <c r="J284" s="71">
        <v>2005388</v>
      </c>
      <c r="K284" s="68" t="str">
        <f t="shared" si="4"/>
        <v>10-10</v>
      </c>
      <c r="L284" s="72">
        <f>YEAR(일별기온공급량!$A284)</f>
        <v>2013</v>
      </c>
      <c r="M284" s="69">
        <f>MONTH(일별기온공급량!$A284)</f>
        <v>10</v>
      </c>
      <c r="N284" s="69">
        <f>DAY(일별기온공급량!$A284)</f>
        <v>10</v>
      </c>
      <c r="O284" s="88" t="str">
        <f>IFERROR(VLOOKUP(기온및공급량[[#This Row],[날짜]],표2[],2,0), "")</f>
        <v/>
      </c>
    </row>
    <row r="285" spans="1:15">
      <c r="A285" s="68">
        <v>41558</v>
      </c>
      <c r="B285" s="69">
        <v>20.399999999999999</v>
      </c>
      <c r="C285" s="69">
        <v>26.4</v>
      </c>
      <c r="D285" s="70">
        <v>0.57777777777777772</v>
      </c>
      <c r="E285" s="69">
        <v>15.1</v>
      </c>
      <c r="F285" s="70">
        <v>0.99513888888888891</v>
      </c>
      <c r="G285" s="69">
        <v>11.3</v>
      </c>
      <c r="H285" s="69" t="str">
        <f>TEXT(일별기온공급량!$A285, "AAA")</f>
        <v>금</v>
      </c>
      <c r="I285" s="71">
        <v>86416996</v>
      </c>
      <c r="J285" s="71">
        <v>2007404</v>
      </c>
      <c r="K285" s="68" t="str">
        <f t="shared" si="4"/>
        <v>10-11</v>
      </c>
      <c r="L285" s="72">
        <f>YEAR(일별기온공급량!$A285)</f>
        <v>2013</v>
      </c>
      <c r="M285" s="69">
        <f>MONTH(일별기온공급량!$A285)</f>
        <v>10</v>
      </c>
      <c r="N285" s="69">
        <f>DAY(일별기온공급량!$A285)</f>
        <v>11</v>
      </c>
      <c r="O285" s="88" t="str">
        <f>IFERROR(VLOOKUP(기온및공급량[[#This Row],[날짜]],표2[],2,0), "")</f>
        <v/>
      </c>
    </row>
    <row r="286" spans="1:15">
      <c r="A286" s="68">
        <v>41559</v>
      </c>
      <c r="B286" s="69">
        <v>17.2</v>
      </c>
      <c r="C286" s="69">
        <v>22.9</v>
      </c>
      <c r="D286" s="70">
        <v>0.65555555555555556</v>
      </c>
      <c r="E286" s="69">
        <v>13.4</v>
      </c>
      <c r="F286" s="70">
        <v>0.27430555555555558</v>
      </c>
      <c r="G286" s="69">
        <v>9.5</v>
      </c>
      <c r="H286" s="69" t="str">
        <f>TEXT(일별기온공급량!$A286, "AAA")</f>
        <v>토</v>
      </c>
      <c r="I286" s="71">
        <v>81486715</v>
      </c>
      <c r="J286" s="71">
        <v>1892861</v>
      </c>
      <c r="K286" s="68" t="str">
        <f t="shared" si="4"/>
        <v>10-12</v>
      </c>
      <c r="L286" s="72">
        <f>YEAR(일별기온공급량!$A286)</f>
        <v>2013</v>
      </c>
      <c r="M286" s="69">
        <f>MONTH(일별기온공급량!$A286)</f>
        <v>10</v>
      </c>
      <c r="N286" s="69">
        <f>DAY(일별기온공급량!$A286)</f>
        <v>12</v>
      </c>
      <c r="O286" s="88" t="str">
        <f>IFERROR(VLOOKUP(기온및공급량[[#This Row],[날짜]],표2[],2,0), "")</f>
        <v/>
      </c>
    </row>
    <row r="287" spans="1:15">
      <c r="A287" s="68">
        <v>41560</v>
      </c>
      <c r="B287" s="69">
        <v>17.7</v>
      </c>
      <c r="C287" s="69">
        <v>25.3</v>
      </c>
      <c r="D287" s="70">
        <v>0.65069444444444446</v>
      </c>
      <c r="E287" s="69">
        <v>10.9</v>
      </c>
      <c r="F287" s="70">
        <v>0.2722222222222222</v>
      </c>
      <c r="G287" s="69">
        <v>14.4</v>
      </c>
      <c r="H287" s="69" t="str">
        <f>TEXT(일별기온공급량!$A287, "AAA")</f>
        <v>일</v>
      </c>
      <c r="I287" s="71">
        <v>66815061</v>
      </c>
      <c r="J287" s="71">
        <v>1552771</v>
      </c>
      <c r="K287" s="68" t="str">
        <f t="shared" si="4"/>
        <v>10-13</v>
      </c>
      <c r="L287" s="72">
        <f>YEAR(일별기온공급량!$A287)</f>
        <v>2013</v>
      </c>
      <c r="M287" s="69">
        <f>MONTH(일별기온공급량!$A287)</f>
        <v>10</v>
      </c>
      <c r="N287" s="69">
        <f>DAY(일별기온공급량!$A287)</f>
        <v>13</v>
      </c>
      <c r="O287" s="88" t="str">
        <f>IFERROR(VLOOKUP(기온및공급량[[#This Row],[날짜]],표2[],2,0), "")</f>
        <v/>
      </c>
    </row>
    <row r="288" spans="1:15">
      <c r="A288" s="68">
        <v>41561</v>
      </c>
      <c r="B288" s="69">
        <v>18.8</v>
      </c>
      <c r="C288" s="69">
        <v>26.7</v>
      </c>
      <c r="D288" s="70">
        <v>0.65625</v>
      </c>
      <c r="E288" s="69">
        <v>12.6</v>
      </c>
      <c r="F288" s="70">
        <v>0.27777777777777779</v>
      </c>
      <c r="G288" s="69">
        <v>14.1</v>
      </c>
      <c r="H288" s="69" t="str">
        <f>TEXT(일별기온공급량!$A288, "AAA")</f>
        <v>월</v>
      </c>
      <c r="I288" s="71">
        <v>86199880</v>
      </c>
      <c r="J288" s="71">
        <v>1999446</v>
      </c>
      <c r="K288" s="68" t="str">
        <f t="shared" si="4"/>
        <v>10-14</v>
      </c>
      <c r="L288" s="72">
        <f>YEAR(일별기온공급량!$A288)</f>
        <v>2013</v>
      </c>
      <c r="M288" s="69">
        <f>MONTH(일별기온공급량!$A288)</f>
        <v>10</v>
      </c>
      <c r="N288" s="69">
        <f>DAY(일별기온공급량!$A288)</f>
        <v>14</v>
      </c>
      <c r="O288" s="88" t="str">
        <f>IFERROR(VLOOKUP(기온및공급량[[#This Row],[날짜]],표2[],2,0), "")</f>
        <v/>
      </c>
    </row>
    <row r="289" spans="1:15">
      <c r="A289" s="68">
        <v>41562</v>
      </c>
      <c r="B289" s="69">
        <v>16.7</v>
      </c>
      <c r="C289" s="69">
        <v>24.1</v>
      </c>
      <c r="D289" s="70">
        <v>0.49722222222222223</v>
      </c>
      <c r="E289" s="69">
        <v>12.2</v>
      </c>
      <c r="F289" s="70">
        <v>0.92013888888888884</v>
      </c>
      <c r="G289" s="69">
        <v>11.9</v>
      </c>
      <c r="H289" s="69" t="str">
        <f>TEXT(일별기온공급량!$A289, "AAA")</f>
        <v>화</v>
      </c>
      <c r="I289" s="71">
        <v>95297664</v>
      </c>
      <c r="J289" s="71">
        <v>2207313</v>
      </c>
      <c r="K289" s="68" t="str">
        <f t="shared" si="4"/>
        <v>10-15</v>
      </c>
      <c r="L289" s="72">
        <f>YEAR(일별기온공급량!$A289)</f>
        <v>2013</v>
      </c>
      <c r="M289" s="69">
        <f>MONTH(일별기온공급량!$A289)</f>
        <v>10</v>
      </c>
      <c r="N289" s="69">
        <f>DAY(일별기온공급량!$A289)</f>
        <v>15</v>
      </c>
      <c r="O289" s="88" t="str">
        <f>IFERROR(VLOOKUP(기온및공급량[[#This Row],[날짜]],표2[],2,0), "")</f>
        <v/>
      </c>
    </row>
    <row r="290" spans="1:15">
      <c r="A290" s="68">
        <v>41563</v>
      </c>
      <c r="B290" s="69">
        <v>12.7</v>
      </c>
      <c r="C290" s="69">
        <v>17.5</v>
      </c>
      <c r="D290" s="70">
        <v>0.64722222222222225</v>
      </c>
      <c r="E290" s="69">
        <v>9</v>
      </c>
      <c r="F290" s="70">
        <v>0.2722222222222222</v>
      </c>
      <c r="G290" s="69">
        <v>8.5</v>
      </c>
      <c r="H290" s="69" t="str">
        <f>TEXT(일별기온공급량!$A290, "AAA")</f>
        <v>수</v>
      </c>
      <c r="I290" s="71">
        <v>101905943</v>
      </c>
      <c r="J290" s="71">
        <v>2351426</v>
      </c>
      <c r="K290" s="68" t="str">
        <f t="shared" si="4"/>
        <v>10-16</v>
      </c>
      <c r="L290" s="72">
        <f>YEAR(일별기온공급량!$A290)</f>
        <v>2013</v>
      </c>
      <c r="M290" s="69">
        <f>MONTH(일별기온공급량!$A290)</f>
        <v>10</v>
      </c>
      <c r="N290" s="69">
        <f>DAY(일별기온공급량!$A290)</f>
        <v>16</v>
      </c>
      <c r="O290" s="88" t="str">
        <f>IFERROR(VLOOKUP(기온및공급량[[#This Row],[날짜]],표2[],2,0), "")</f>
        <v/>
      </c>
    </row>
    <row r="291" spans="1:15">
      <c r="A291" s="68">
        <v>41564</v>
      </c>
      <c r="B291" s="69">
        <v>12.6</v>
      </c>
      <c r="C291" s="69">
        <v>18.8</v>
      </c>
      <c r="D291" s="70">
        <v>0.60833333333333328</v>
      </c>
      <c r="E291" s="69">
        <v>6.8</v>
      </c>
      <c r="F291" s="70">
        <v>0.26319444444444445</v>
      </c>
      <c r="G291" s="69">
        <v>12</v>
      </c>
      <c r="H291" s="69" t="str">
        <f>TEXT(일별기온공급량!$A291, "AAA")</f>
        <v>목</v>
      </c>
      <c r="I291" s="71">
        <v>108407742</v>
      </c>
      <c r="J291" s="71">
        <v>2496693</v>
      </c>
      <c r="K291" s="68" t="str">
        <f t="shared" si="4"/>
        <v>10-17</v>
      </c>
      <c r="L291" s="72">
        <f>YEAR(일별기온공급량!$A291)</f>
        <v>2013</v>
      </c>
      <c r="M291" s="69">
        <f>MONTH(일별기온공급량!$A291)</f>
        <v>10</v>
      </c>
      <c r="N291" s="69">
        <f>DAY(일별기온공급량!$A291)</f>
        <v>17</v>
      </c>
      <c r="O291" s="88" t="str">
        <f>IFERROR(VLOOKUP(기온및공급량[[#This Row],[날짜]],표2[],2,0), "")</f>
        <v/>
      </c>
    </row>
    <row r="292" spans="1:15">
      <c r="A292" s="68">
        <v>41565</v>
      </c>
      <c r="B292" s="69">
        <v>14.7</v>
      </c>
      <c r="C292" s="69">
        <v>21.2</v>
      </c>
      <c r="D292" s="70">
        <v>0.57222222222222219</v>
      </c>
      <c r="E292" s="69">
        <v>8.5</v>
      </c>
      <c r="F292" s="70">
        <v>0.27569444444444446</v>
      </c>
      <c r="G292" s="69">
        <v>12.7</v>
      </c>
      <c r="H292" s="69" t="str">
        <f>TEXT(일별기온공급량!$A292, "AAA")</f>
        <v>금</v>
      </c>
      <c r="I292" s="71">
        <v>107437542</v>
      </c>
      <c r="J292" s="71">
        <v>2475832</v>
      </c>
      <c r="K292" s="68" t="str">
        <f t="shared" si="4"/>
        <v>10-18</v>
      </c>
      <c r="L292" s="72">
        <f>YEAR(일별기온공급량!$A292)</f>
        <v>2013</v>
      </c>
      <c r="M292" s="69">
        <f>MONTH(일별기온공급량!$A292)</f>
        <v>10</v>
      </c>
      <c r="N292" s="69">
        <f>DAY(일별기온공급량!$A292)</f>
        <v>18</v>
      </c>
      <c r="O292" s="88" t="str">
        <f>IFERROR(VLOOKUP(기온및공급량[[#This Row],[날짜]],표2[],2,0), "")</f>
        <v/>
      </c>
    </row>
    <row r="293" spans="1:15">
      <c r="A293" s="68">
        <v>41566</v>
      </c>
      <c r="B293" s="69">
        <v>15.7</v>
      </c>
      <c r="C293" s="69">
        <v>21.2</v>
      </c>
      <c r="D293" s="70">
        <v>0.57013888888888886</v>
      </c>
      <c r="E293" s="69">
        <v>10</v>
      </c>
      <c r="F293" s="70">
        <v>0.22152777777777777</v>
      </c>
      <c r="G293" s="69">
        <v>11.2</v>
      </c>
      <c r="H293" s="69" t="str">
        <f>TEXT(일별기온공급량!$A293, "AAA")</f>
        <v>토</v>
      </c>
      <c r="I293" s="71">
        <v>98805920</v>
      </c>
      <c r="J293" s="71">
        <v>2277240</v>
      </c>
      <c r="K293" s="68" t="str">
        <f t="shared" si="4"/>
        <v>10-19</v>
      </c>
      <c r="L293" s="72">
        <f>YEAR(일별기온공급량!$A293)</f>
        <v>2013</v>
      </c>
      <c r="M293" s="69">
        <f>MONTH(일별기온공급량!$A293)</f>
        <v>10</v>
      </c>
      <c r="N293" s="69">
        <f>DAY(일별기온공급량!$A293)</f>
        <v>19</v>
      </c>
      <c r="O293" s="88" t="str">
        <f>IFERROR(VLOOKUP(기온및공급량[[#This Row],[날짜]],표2[],2,0), "")</f>
        <v/>
      </c>
    </row>
    <row r="294" spans="1:15">
      <c r="A294" s="68">
        <v>41567</v>
      </c>
      <c r="B294" s="69">
        <v>18.2</v>
      </c>
      <c r="C294" s="69">
        <v>24.7</v>
      </c>
      <c r="D294" s="70">
        <v>0.63680555555555551</v>
      </c>
      <c r="E294" s="69">
        <v>13.4</v>
      </c>
      <c r="F294" s="70">
        <v>0.27152777777777776</v>
      </c>
      <c r="G294" s="69">
        <v>11.3</v>
      </c>
      <c r="H294" s="69" t="str">
        <f>TEXT(일별기온공급량!$A294, "AAA")</f>
        <v>일</v>
      </c>
      <c r="I294" s="71">
        <v>75253741</v>
      </c>
      <c r="J294" s="71">
        <v>1737742</v>
      </c>
      <c r="K294" s="68" t="str">
        <f t="shared" si="4"/>
        <v>10-20</v>
      </c>
      <c r="L294" s="72">
        <f>YEAR(일별기온공급량!$A294)</f>
        <v>2013</v>
      </c>
      <c r="M294" s="69">
        <f>MONTH(일별기온공급량!$A294)</f>
        <v>10</v>
      </c>
      <c r="N294" s="69">
        <f>DAY(일별기온공급량!$A294)</f>
        <v>20</v>
      </c>
      <c r="O294" s="88" t="str">
        <f>IFERROR(VLOOKUP(기온및공급량[[#This Row],[날짜]],표2[],2,0), "")</f>
        <v/>
      </c>
    </row>
    <row r="295" spans="1:15">
      <c r="A295" s="68">
        <v>41568</v>
      </c>
      <c r="B295" s="69">
        <v>16.3</v>
      </c>
      <c r="C295" s="69">
        <v>22.4</v>
      </c>
      <c r="D295" s="70">
        <v>0.58194444444444449</v>
      </c>
      <c r="E295" s="69">
        <v>11.5</v>
      </c>
      <c r="F295" s="70">
        <v>0.29444444444444445</v>
      </c>
      <c r="G295" s="69">
        <v>10.9</v>
      </c>
      <c r="H295" s="69" t="str">
        <f>TEXT(일별기온공급량!$A295, "AAA")</f>
        <v>월</v>
      </c>
      <c r="I295" s="71">
        <v>96188465</v>
      </c>
      <c r="J295" s="71">
        <v>2226147</v>
      </c>
      <c r="K295" s="68" t="str">
        <f t="shared" si="4"/>
        <v>10-21</v>
      </c>
      <c r="L295" s="72">
        <f>YEAR(일별기온공급량!$A295)</f>
        <v>2013</v>
      </c>
      <c r="M295" s="69">
        <f>MONTH(일별기온공급량!$A295)</f>
        <v>10</v>
      </c>
      <c r="N295" s="69">
        <f>DAY(일별기온공급량!$A295)</f>
        <v>21</v>
      </c>
      <c r="O295" s="88" t="str">
        <f>IFERROR(VLOOKUP(기온및공급량[[#This Row],[날짜]],표2[],2,0), "")</f>
        <v/>
      </c>
    </row>
    <row r="296" spans="1:15">
      <c r="A296" s="68">
        <v>41569</v>
      </c>
      <c r="B296" s="69">
        <v>16.2</v>
      </c>
      <c r="C296" s="69">
        <v>21.1</v>
      </c>
      <c r="D296" s="70">
        <v>0.48333333333333334</v>
      </c>
      <c r="E296" s="69">
        <v>12.1</v>
      </c>
      <c r="F296" s="70">
        <v>0.27986111111111112</v>
      </c>
      <c r="G296" s="69">
        <v>9</v>
      </c>
      <c r="H296" s="69" t="str">
        <f>TEXT(일별기온공급량!$A296, "AAA")</f>
        <v>화</v>
      </c>
      <c r="I296" s="71">
        <v>103229032</v>
      </c>
      <c r="J296" s="71">
        <v>2391076</v>
      </c>
      <c r="K296" s="68" t="str">
        <f t="shared" si="4"/>
        <v>10-22</v>
      </c>
      <c r="L296" s="72">
        <f>YEAR(일별기온공급량!$A296)</f>
        <v>2013</v>
      </c>
      <c r="M296" s="69">
        <f>MONTH(일별기온공급량!$A296)</f>
        <v>10</v>
      </c>
      <c r="N296" s="69">
        <f>DAY(일별기온공급량!$A296)</f>
        <v>22</v>
      </c>
      <c r="O296" s="88" t="str">
        <f>IFERROR(VLOOKUP(기온및공급량[[#This Row],[날짜]],표2[],2,0), "")</f>
        <v/>
      </c>
    </row>
    <row r="297" spans="1:15">
      <c r="A297" s="68">
        <v>41570</v>
      </c>
      <c r="B297" s="69">
        <v>16.899999999999999</v>
      </c>
      <c r="C297" s="69">
        <v>22.7</v>
      </c>
      <c r="D297" s="70">
        <v>0.59305555555555556</v>
      </c>
      <c r="E297" s="69">
        <v>12.3</v>
      </c>
      <c r="F297" s="70">
        <v>0.2722222222222222</v>
      </c>
      <c r="G297" s="69">
        <v>10.4</v>
      </c>
      <c r="H297" s="69" t="str">
        <f>TEXT(일별기온공급량!$A297, "AAA")</f>
        <v>수</v>
      </c>
      <c r="I297" s="71">
        <v>103482009</v>
      </c>
      <c r="J297" s="71">
        <v>2407132</v>
      </c>
      <c r="K297" s="68" t="str">
        <f t="shared" si="4"/>
        <v>10-23</v>
      </c>
      <c r="L297" s="72">
        <f>YEAR(일별기온공급량!$A297)</f>
        <v>2013</v>
      </c>
      <c r="M297" s="69">
        <f>MONTH(일별기온공급량!$A297)</f>
        <v>10</v>
      </c>
      <c r="N297" s="69">
        <f>DAY(일별기온공급량!$A297)</f>
        <v>23</v>
      </c>
      <c r="O297" s="88" t="str">
        <f>IFERROR(VLOOKUP(기온및공급량[[#This Row],[날짜]],표2[],2,0), "")</f>
        <v/>
      </c>
    </row>
    <row r="298" spans="1:15">
      <c r="A298" s="68">
        <v>41571</v>
      </c>
      <c r="B298" s="69">
        <v>16.899999999999999</v>
      </c>
      <c r="C298" s="69">
        <v>22.6</v>
      </c>
      <c r="D298" s="70">
        <v>0.60416666666666663</v>
      </c>
      <c r="E298" s="69">
        <v>11.5</v>
      </c>
      <c r="F298" s="70">
        <v>0.26180555555555557</v>
      </c>
      <c r="G298" s="69">
        <v>11.1</v>
      </c>
      <c r="H298" s="69" t="str">
        <f>TEXT(일별기온공급량!$A298, "AAA")</f>
        <v>목</v>
      </c>
      <c r="I298" s="71">
        <v>105108718</v>
      </c>
      <c r="J298" s="71">
        <v>2451776</v>
      </c>
      <c r="K298" s="68" t="str">
        <f t="shared" si="4"/>
        <v>10-24</v>
      </c>
      <c r="L298" s="72">
        <f>YEAR(일별기온공급량!$A298)</f>
        <v>2013</v>
      </c>
      <c r="M298" s="69">
        <f>MONTH(일별기온공급량!$A298)</f>
        <v>10</v>
      </c>
      <c r="N298" s="69">
        <f>DAY(일별기온공급량!$A298)</f>
        <v>24</v>
      </c>
      <c r="O298" s="88" t="str">
        <f>IFERROR(VLOOKUP(기온및공급량[[#This Row],[날짜]],표2[],2,0), "")</f>
        <v/>
      </c>
    </row>
    <row r="299" spans="1:15">
      <c r="A299" s="68">
        <v>41572</v>
      </c>
      <c r="B299" s="69">
        <v>13.3</v>
      </c>
      <c r="C299" s="69">
        <v>19.3</v>
      </c>
      <c r="D299" s="70">
        <v>0.62361111111111112</v>
      </c>
      <c r="E299" s="69">
        <v>9.5</v>
      </c>
      <c r="F299" s="70">
        <v>0.31527777777777777</v>
      </c>
      <c r="G299" s="69">
        <v>9.8000000000000007</v>
      </c>
      <c r="H299" s="69" t="str">
        <f>TEXT(일별기온공급량!$A299, "AAA")</f>
        <v>금</v>
      </c>
      <c r="I299" s="71">
        <v>110888830</v>
      </c>
      <c r="J299" s="71">
        <v>2582507</v>
      </c>
      <c r="K299" s="68" t="str">
        <f t="shared" si="4"/>
        <v>10-25</v>
      </c>
      <c r="L299" s="72">
        <f>YEAR(일별기온공급량!$A299)</f>
        <v>2013</v>
      </c>
      <c r="M299" s="69">
        <f>MONTH(일별기온공급량!$A299)</f>
        <v>10</v>
      </c>
      <c r="N299" s="69">
        <f>DAY(일별기온공급량!$A299)</f>
        <v>25</v>
      </c>
      <c r="O299" s="88" t="str">
        <f>IFERROR(VLOOKUP(기온및공급량[[#This Row],[날짜]],표2[],2,0), "")</f>
        <v/>
      </c>
    </row>
    <row r="300" spans="1:15">
      <c r="A300" s="68">
        <v>41573</v>
      </c>
      <c r="B300" s="69">
        <v>12.7</v>
      </c>
      <c r="C300" s="69">
        <v>18.5</v>
      </c>
      <c r="D300" s="70">
        <v>0.59722222222222221</v>
      </c>
      <c r="E300" s="69">
        <v>7.4</v>
      </c>
      <c r="F300" s="70">
        <v>0.28472222222222221</v>
      </c>
      <c r="G300" s="69">
        <v>11.1</v>
      </c>
      <c r="H300" s="69" t="str">
        <f>TEXT(일별기온공급량!$A300, "AAA")</f>
        <v>토</v>
      </c>
      <c r="I300" s="71">
        <v>106411474</v>
      </c>
      <c r="J300" s="71">
        <v>2478801</v>
      </c>
      <c r="K300" s="68" t="str">
        <f t="shared" si="4"/>
        <v>10-26</v>
      </c>
      <c r="L300" s="72">
        <f>YEAR(일별기온공급량!$A300)</f>
        <v>2013</v>
      </c>
      <c r="M300" s="69">
        <f>MONTH(일별기온공급량!$A300)</f>
        <v>10</v>
      </c>
      <c r="N300" s="69">
        <f>DAY(일별기온공급량!$A300)</f>
        <v>26</v>
      </c>
      <c r="O300" s="88" t="str">
        <f>IFERROR(VLOOKUP(기온및공급량[[#This Row],[날짜]],표2[],2,0), "")</f>
        <v/>
      </c>
    </row>
    <row r="301" spans="1:15">
      <c r="A301" s="68">
        <v>41574</v>
      </c>
      <c r="B301" s="69">
        <v>12.2</v>
      </c>
      <c r="C301" s="69">
        <v>19.3</v>
      </c>
      <c r="D301" s="70">
        <v>0.64722222222222225</v>
      </c>
      <c r="E301" s="69">
        <v>6.6</v>
      </c>
      <c r="F301" s="70">
        <v>0.2951388888888889</v>
      </c>
      <c r="G301" s="69">
        <v>12.7</v>
      </c>
      <c r="H301" s="69" t="str">
        <f>TEXT(일별기온공급량!$A301, "AAA")</f>
        <v>일</v>
      </c>
      <c r="I301" s="71">
        <v>93698137</v>
      </c>
      <c r="J301" s="71">
        <v>2177180</v>
      </c>
      <c r="K301" s="68" t="str">
        <f t="shared" si="4"/>
        <v>10-27</v>
      </c>
      <c r="L301" s="72">
        <f>YEAR(일별기온공급량!$A301)</f>
        <v>2013</v>
      </c>
      <c r="M301" s="69">
        <f>MONTH(일별기온공급량!$A301)</f>
        <v>10</v>
      </c>
      <c r="N301" s="69">
        <f>DAY(일별기온공급량!$A301)</f>
        <v>27</v>
      </c>
      <c r="O301" s="88" t="str">
        <f>IFERROR(VLOOKUP(기온및공급량[[#This Row],[날짜]],표2[],2,0), "")</f>
        <v/>
      </c>
    </row>
    <row r="302" spans="1:15">
      <c r="A302" s="68">
        <v>41575</v>
      </c>
      <c r="B302" s="69">
        <v>12.2</v>
      </c>
      <c r="C302" s="69">
        <v>19.5</v>
      </c>
      <c r="D302" s="70">
        <v>0.59652777777777777</v>
      </c>
      <c r="E302" s="69">
        <v>6</v>
      </c>
      <c r="F302" s="70">
        <v>0.28541666666666665</v>
      </c>
      <c r="G302" s="69">
        <v>13.5</v>
      </c>
      <c r="H302" s="69" t="str">
        <f>TEXT(일별기온공급량!$A302, "AAA")</f>
        <v>월</v>
      </c>
      <c r="I302" s="71">
        <v>115146861</v>
      </c>
      <c r="J302" s="71">
        <v>2670819</v>
      </c>
      <c r="K302" s="68" t="str">
        <f t="shared" si="4"/>
        <v>10-28</v>
      </c>
      <c r="L302" s="72">
        <f>YEAR(일별기온공급량!$A302)</f>
        <v>2013</v>
      </c>
      <c r="M302" s="69">
        <f>MONTH(일별기온공급량!$A302)</f>
        <v>10</v>
      </c>
      <c r="N302" s="69">
        <f>DAY(일별기온공급량!$A302)</f>
        <v>28</v>
      </c>
      <c r="O302" s="88" t="str">
        <f>IFERROR(VLOOKUP(기온및공급량[[#This Row],[날짜]],표2[],2,0), "")</f>
        <v/>
      </c>
    </row>
    <row r="303" spans="1:15">
      <c r="A303" s="68">
        <v>41576</v>
      </c>
      <c r="B303" s="69">
        <v>13.6</v>
      </c>
      <c r="C303" s="69">
        <v>20.6</v>
      </c>
      <c r="D303" s="70">
        <v>0.63611111111111107</v>
      </c>
      <c r="E303" s="69">
        <v>7.2</v>
      </c>
      <c r="F303" s="70">
        <v>0.28333333333333333</v>
      </c>
      <c r="G303" s="69">
        <v>13.4</v>
      </c>
      <c r="H303" s="69" t="str">
        <f>TEXT(일별기온공급량!$A303, "AAA")</f>
        <v>화</v>
      </c>
      <c r="I303" s="71">
        <v>121256679</v>
      </c>
      <c r="J303" s="71">
        <v>2806604</v>
      </c>
      <c r="K303" s="68" t="str">
        <f t="shared" si="4"/>
        <v>10-29</v>
      </c>
      <c r="L303" s="72">
        <f>YEAR(일별기온공급량!$A303)</f>
        <v>2013</v>
      </c>
      <c r="M303" s="69">
        <f>MONTH(일별기온공급량!$A303)</f>
        <v>10</v>
      </c>
      <c r="N303" s="69">
        <f>DAY(일별기온공급량!$A303)</f>
        <v>29</v>
      </c>
      <c r="O303" s="88" t="str">
        <f>IFERROR(VLOOKUP(기온및공급량[[#This Row],[날짜]],표2[],2,0), "")</f>
        <v/>
      </c>
    </row>
    <row r="304" spans="1:15">
      <c r="A304" s="68">
        <v>41577</v>
      </c>
      <c r="B304" s="69">
        <v>14.5</v>
      </c>
      <c r="C304" s="69">
        <v>20.5</v>
      </c>
      <c r="D304" s="70">
        <v>0.63402777777777775</v>
      </c>
      <c r="E304" s="69">
        <v>9.9</v>
      </c>
      <c r="F304" s="70">
        <v>0.22361111111111112</v>
      </c>
      <c r="G304" s="69">
        <v>10.6</v>
      </c>
      <c r="H304" s="69" t="str">
        <f>TEXT(일별기온공급량!$A304, "AAA")</f>
        <v>수</v>
      </c>
      <c r="I304" s="71">
        <v>118516410</v>
      </c>
      <c r="J304" s="71">
        <v>2742583</v>
      </c>
      <c r="K304" s="68" t="str">
        <f t="shared" si="4"/>
        <v>10-30</v>
      </c>
      <c r="L304" s="72">
        <f>YEAR(일별기온공급량!$A304)</f>
        <v>2013</v>
      </c>
      <c r="M304" s="69">
        <f>MONTH(일별기온공급량!$A304)</f>
        <v>10</v>
      </c>
      <c r="N304" s="69">
        <f>DAY(일별기온공급량!$A304)</f>
        <v>30</v>
      </c>
      <c r="O304" s="88" t="str">
        <f>IFERROR(VLOOKUP(기온및공급량[[#This Row],[날짜]],표2[],2,0), "")</f>
        <v/>
      </c>
    </row>
    <row r="305" spans="1:15">
      <c r="A305" s="68">
        <v>41578</v>
      </c>
      <c r="B305" s="69">
        <v>14</v>
      </c>
      <c r="C305" s="69">
        <v>21.3</v>
      </c>
      <c r="D305" s="70">
        <v>0.65208333333333335</v>
      </c>
      <c r="E305" s="69">
        <v>9.1999999999999993</v>
      </c>
      <c r="F305" s="70">
        <v>0.19583333333333333</v>
      </c>
      <c r="G305" s="69">
        <v>12.1</v>
      </c>
      <c r="H305" s="69" t="str">
        <f>TEXT(일별기온공급량!$A305, "AAA")</f>
        <v>목</v>
      </c>
      <c r="I305" s="71">
        <v>130941756</v>
      </c>
      <c r="J305" s="71">
        <v>3027208</v>
      </c>
      <c r="K305" s="68" t="str">
        <f t="shared" si="4"/>
        <v>10-31</v>
      </c>
      <c r="L305" s="72">
        <f>YEAR(일별기온공급량!$A305)</f>
        <v>2013</v>
      </c>
      <c r="M305" s="69">
        <f>MONTH(일별기온공급량!$A305)</f>
        <v>10</v>
      </c>
      <c r="N305" s="69">
        <f>DAY(일별기온공급량!$A305)</f>
        <v>31</v>
      </c>
      <c r="O305" s="88" t="str">
        <f>IFERROR(VLOOKUP(기온및공급량[[#This Row],[날짜]],표2[],2,0), "")</f>
        <v/>
      </c>
    </row>
    <row r="306" spans="1:15">
      <c r="A306" s="68">
        <v>41579</v>
      </c>
      <c r="B306" s="69">
        <v>15.8</v>
      </c>
      <c r="C306" s="69">
        <v>22.8</v>
      </c>
      <c r="D306" s="70">
        <v>0.59652777777777777</v>
      </c>
      <c r="E306" s="69">
        <v>10.4</v>
      </c>
      <c r="F306" s="70">
        <v>0.13750000000000001</v>
      </c>
      <c r="G306" s="69">
        <v>12.4</v>
      </c>
      <c r="H306" s="69" t="str">
        <f>TEXT(일별기온공급량!$A306, "AAA")</f>
        <v>금</v>
      </c>
      <c r="I306" s="71">
        <v>114603563</v>
      </c>
      <c r="J306" s="71">
        <v>2645648</v>
      </c>
      <c r="K306" s="68" t="str">
        <f t="shared" si="4"/>
        <v>11-01</v>
      </c>
      <c r="L306" s="72">
        <f>YEAR(일별기온공급량!$A306)</f>
        <v>2013</v>
      </c>
      <c r="M306" s="69">
        <f>MONTH(일별기온공급량!$A306)</f>
        <v>11</v>
      </c>
      <c r="N306" s="69">
        <f>DAY(일별기온공급량!$A306)</f>
        <v>1</v>
      </c>
      <c r="O306" s="88" t="str">
        <f>IFERROR(VLOOKUP(기온및공급량[[#This Row],[날짜]],표2[],2,0), "")</f>
        <v/>
      </c>
    </row>
    <row r="307" spans="1:15">
      <c r="A307" s="68">
        <v>41580</v>
      </c>
      <c r="B307" s="69">
        <v>16.100000000000001</v>
      </c>
      <c r="C307" s="69">
        <v>22.2</v>
      </c>
      <c r="D307" s="70">
        <v>0.5708333333333333</v>
      </c>
      <c r="E307" s="69">
        <v>10.8</v>
      </c>
      <c r="F307" s="70">
        <v>0.25347222222222221</v>
      </c>
      <c r="G307" s="69">
        <v>11.4</v>
      </c>
      <c r="H307" s="69" t="str">
        <f>TEXT(일별기온공급량!$A307, "AAA")</f>
        <v>토</v>
      </c>
      <c r="I307" s="71">
        <v>103569186</v>
      </c>
      <c r="J307" s="71">
        <v>2389693</v>
      </c>
      <c r="K307" s="68" t="str">
        <f t="shared" si="4"/>
        <v>11-02</v>
      </c>
      <c r="L307" s="72">
        <f>YEAR(일별기온공급량!$A307)</f>
        <v>2013</v>
      </c>
      <c r="M307" s="69">
        <f>MONTH(일별기온공급량!$A307)</f>
        <v>11</v>
      </c>
      <c r="N307" s="69">
        <f>DAY(일별기온공급량!$A307)</f>
        <v>2</v>
      </c>
      <c r="O307" s="88" t="str">
        <f>IFERROR(VLOOKUP(기온및공급량[[#This Row],[날짜]],표2[],2,0), "")</f>
        <v/>
      </c>
    </row>
    <row r="308" spans="1:15">
      <c r="A308" s="68">
        <v>41581</v>
      </c>
      <c r="B308" s="69">
        <v>16</v>
      </c>
      <c r="C308" s="69">
        <v>19.2</v>
      </c>
      <c r="D308" s="70">
        <v>0.56666666666666665</v>
      </c>
      <c r="E308" s="69">
        <v>13.2</v>
      </c>
      <c r="F308" s="70">
        <v>0.99236111111111114</v>
      </c>
      <c r="G308" s="69">
        <v>6</v>
      </c>
      <c r="H308" s="69" t="str">
        <f>TEXT(일별기온공급량!$A308, "AAA")</f>
        <v>일</v>
      </c>
      <c r="I308" s="71">
        <v>86145014</v>
      </c>
      <c r="J308" s="71">
        <v>1990766</v>
      </c>
      <c r="K308" s="68" t="str">
        <f t="shared" si="4"/>
        <v>11-03</v>
      </c>
      <c r="L308" s="72">
        <f>YEAR(일별기온공급량!$A308)</f>
        <v>2013</v>
      </c>
      <c r="M308" s="69">
        <f>MONTH(일별기온공급량!$A308)</f>
        <v>11</v>
      </c>
      <c r="N308" s="69">
        <f>DAY(일별기온공급량!$A308)</f>
        <v>3</v>
      </c>
      <c r="O308" s="88" t="str">
        <f>IFERROR(VLOOKUP(기온및공급량[[#This Row],[날짜]],표2[],2,0), "")</f>
        <v/>
      </c>
    </row>
    <row r="309" spans="1:15">
      <c r="A309" s="68">
        <v>41582</v>
      </c>
      <c r="B309" s="69">
        <v>14.1</v>
      </c>
      <c r="C309" s="69">
        <v>19.2</v>
      </c>
      <c r="D309" s="70">
        <v>0.58819444444444446</v>
      </c>
      <c r="E309" s="69">
        <v>9.6999999999999993</v>
      </c>
      <c r="F309" s="70">
        <v>0.27500000000000002</v>
      </c>
      <c r="G309" s="69">
        <v>9.5</v>
      </c>
      <c r="H309" s="69" t="str">
        <f>TEXT(일별기온공급량!$A309, "AAA")</f>
        <v>월</v>
      </c>
      <c r="I309" s="71">
        <v>112403904</v>
      </c>
      <c r="J309" s="71">
        <v>2599209</v>
      </c>
      <c r="K309" s="68" t="str">
        <f t="shared" si="4"/>
        <v>11-04</v>
      </c>
      <c r="L309" s="72">
        <f>YEAR(일별기온공급량!$A309)</f>
        <v>2013</v>
      </c>
      <c r="M309" s="69">
        <f>MONTH(일별기온공급량!$A309)</f>
        <v>11</v>
      </c>
      <c r="N309" s="69">
        <f>DAY(일별기온공급량!$A309)</f>
        <v>4</v>
      </c>
      <c r="O309" s="88" t="str">
        <f>IFERROR(VLOOKUP(기온및공급량[[#This Row],[날짜]],표2[],2,0), "")</f>
        <v/>
      </c>
    </row>
    <row r="310" spans="1:15">
      <c r="A310" s="68">
        <v>41583</v>
      </c>
      <c r="B310" s="69">
        <v>13.1</v>
      </c>
      <c r="C310" s="69">
        <v>20.2</v>
      </c>
      <c r="D310" s="70">
        <v>0.60069444444444442</v>
      </c>
      <c r="E310" s="69">
        <v>7.7</v>
      </c>
      <c r="F310" s="70">
        <v>0.2986111111111111</v>
      </c>
      <c r="G310" s="69">
        <v>12.5</v>
      </c>
      <c r="H310" s="69" t="str">
        <f>TEXT(일별기온공급량!$A310, "AAA")</f>
        <v>화</v>
      </c>
      <c r="I310" s="71">
        <v>119155931</v>
      </c>
      <c r="J310" s="71">
        <v>2762875</v>
      </c>
      <c r="K310" s="68" t="str">
        <f t="shared" si="4"/>
        <v>11-05</v>
      </c>
      <c r="L310" s="72">
        <f>YEAR(일별기온공급량!$A310)</f>
        <v>2013</v>
      </c>
      <c r="M310" s="69">
        <f>MONTH(일별기온공급량!$A310)</f>
        <v>11</v>
      </c>
      <c r="N310" s="69">
        <f>DAY(일별기온공급량!$A310)</f>
        <v>5</v>
      </c>
      <c r="O310" s="88" t="str">
        <f>IFERROR(VLOOKUP(기온및공급량[[#This Row],[날짜]],표2[],2,0), "")</f>
        <v/>
      </c>
    </row>
    <row r="311" spans="1:15">
      <c r="A311" s="68">
        <v>41584</v>
      </c>
      <c r="B311" s="69">
        <v>13.1</v>
      </c>
      <c r="C311" s="69">
        <v>19.3</v>
      </c>
      <c r="D311" s="70">
        <v>0.64375000000000004</v>
      </c>
      <c r="E311" s="69">
        <v>7.6</v>
      </c>
      <c r="F311" s="70">
        <v>0.23333333333333334</v>
      </c>
      <c r="G311" s="69">
        <v>11.7</v>
      </c>
      <c r="H311" s="69" t="str">
        <f>TEXT(일별기온공급량!$A311, "AAA")</f>
        <v>수</v>
      </c>
      <c r="I311" s="71">
        <v>125235147</v>
      </c>
      <c r="J311" s="71">
        <v>2907467</v>
      </c>
      <c r="K311" s="68" t="str">
        <f t="shared" si="4"/>
        <v>11-06</v>
      </c>
      <c r="L311" s="72">
        <f>YEAR(일별기온공급량!$A311)</f>
        <v>2013</v>
      </c>
      <c r="M311" s="69">
        <f>MONTH(일별기온공급량!$A311)</f>
        <v>11</v>
      </c>
      <c r="N311" s="69">
        <f>DAY(일별기온공급량!$A311)</f>
        <v>6</v>
      </c>
      <c r="O311" s="88" t="str">
        <f>IFERROR(VLOOKUP(기온및공급량[[#This Row],[날짜]],표2[],2,0), "")</f>
        <v/>
      </c>
    </row>
    <row r="312" spans="1:15">
      <c r="A312" s="68">
        <v>41585</v>
      </c>
      <c r="B312" s="69">
        <v>14.5</v>
      </c>
      <c r="C312" s="69">
        <v>20.9</v>
      </c>
      <c r="D312" s="70">
        <v>0.60972222222222228</v>
      </c>
      <c r="E312" s="69">
        <v>10.8</v>
      </c>
      <c r="F312" s="70">
        <v>0.99097222222222225</v>
      </c>
      <c r="G312" s="69">
        <v>10.1</v>
      </c>
      <c r="H312" s="69" t="str">
        <f>TEXT(일별기온공급량!$A312, "AAA")</f>
        <v>목</v>
      </c>
      <c r="I312" s="71">
        <v>122706603</v>
      </c>
      <c r="J312" s="71">
        <v>2853860</v>
      </c>
      <c r="K312" s="68" t="str">
        <f t="shared" si="4"/>
        <v>11-07</v>
      </c>
      <c r="L312" s="72">
        <f>YEAR(일별기온공급량!$A312)</f>
        <v>2013</v>
      </c>
      <c r="M312" s="69">
        <f>MONTH(일별기온공급량!$A312)</f>
        <v>11</v>
      </c>
      <c r="N312" s="69">
        <f>DAY(일별기온공급량!$A312)</f>
        <v>7</v>
      </c>
      <c r="O312" s="88" t="str">
        <f>IFERROR(VLOOKUP(기온및공급량[[#This Row],[날짜]],표2[],2,0), "")</f>
        <v/>
      </c>
    </row>
    <row r="313" spans="1:15">
      <c r="A313" s="68">
        <v>41586</v>
      </c>
      <c r="B313" s="69">
        <v>11.8</v>
      </c>
      <c r="C313" s="69">
        <v>17.100000000000001</v>
      </c>
      <c r="D313" s="70">
        <v>0.60069444444444442</v>
      </c>
      <c r="E313" s="69">
        <v>7.6</v>
      </c>
      <c r="F313" s="70">
        <v>0.30138888888888887</v>
      </c>
      <c r="G313" s="69">
        <v>9.5</v>
      </c>
      <c r="H313" s="69" t="str">
        <f>TEXT(일별기온공급량!$A313, "AAA")</f>
        <v>금</v>
      </c>
      <c r="I313" s="71">
        <v>126652366</v>
      </c>
      <c r="J313" s="71">
        <v>2947797</v>
      </c>
      <c r="K313" s="68" t="str">
        <f t="shared" si="4"/>
        <v>11-08</v>
      </c>
      <c r="L313" s="72">
        <f>YEAR(일별기온공급량!$A313)</f>
        <v>2013</v>
      </c>
      <c r="M313" s="69">
        <f>MONTH(일별기온공급량!$A313)</f>
        <v>11</v>
      </c>
      <c r="N313" s="69">
        <f>DAY(일별기온공급량!$A313)</f>
        <v>8</v>
      </c>
      <c r="O313" s="88" t="str">
        <f>IFERROR(VLOOKUP(기온및공급량[[#This Row],[날짜]],표2[],2,0), "")</f>
        <v/>
      </c>
    </row>
    <row r="314" spans="1:15">
      <c r="A314" s="68">
        <v>41587</v>
      </c>
      <c r="B314" s="69">
        <v>12.3</v>
      </c>
      <c r="C314" s="69">
        <v>16</v>
      </c>
      <c r="D314" s="70">
        <v>0.57013888888888886</v>
      </c>
      <c r="E314" s="69">
        <v>9.1</v>
      </c>
      <c r="F314" s="70">
        <v>0.28888888888888886</v>
      </c>
      <c r="G314" s="69">
        <v>6.9</v>
      </c>
      <c r="H314" s="69" t="str">
        <f>TEXT(일별기온공급량!$A314, "AAA")</f>
        <v>토</v>
      </c>
      <c r="I314" s="71">
        <v>119455802</v>
      </c>
      <c r="J314" s="71">
        <v>2774170</v>
      </c>
      <c r="K314" s="68" t="str">
        <f t="shared" si="4"/>
        <v>11-09</v>
      </c>
      <c r="L314" s="72">
        <f>YEAR(일별기온공급량!$A314)</f>
        <v>2013</v>
      </c>
      <c r="M314" s="69">
        <f>MONTH(일별기온공급량!$A314)</f>
        <v>11</v>
      </c>
      <c r="N314" s="69">
        <f>DAY(일별기온공급량!$A314)</f>
        <v>9</v>
      </c>
      <c r="O314" s="88" t="str">
        <f>IFERROR(VLOOKUP(기온및공급량[[#This Row],[날짜]],표2[],2,0), "")</f>
        <v/>
      </c>
    </row>
    <row r="315" spans="1:15">
      <c r="A315" s="68">
        <v>41588</v>
      </c>
      <c r="B315" s="69">
        <v>11.2</v>
      </c>
      <c r="C315" s="69">
        <v>15.4</v>
      </c>
      <c r="D315" s="70">
        <v>0.2076388888888889</v>
      </c>
      <c r="E315" s="69">
        <v>5.4</v>
      </c>
      <c r="F315" s="70">
        <v>0.99583333333333335</v>
      </c>
      <c r="G315" s="69">
        <v>10</v>
      </c>
      <c r="H315" s="69" t="str">
        <f>TEXT(일별기온공급량!$A315, "AAA")</f>
        <v>일</v>
      </c>
      <c r="I315" s="71">
        <v>107755710</v>
      </c>
      <c r="J315" s="71">
        <v>2500366</v>
      </c>
      <c r="K315" s="68" t="str">
        <f t="shared" si="4"/>
        <v>11-10</v>
      </c>
      <c r="L315" s="72">
        <f>YEAR(일별기온공급량!$A315)</f>
        <v>2013</v>
      </c>
      <c r="M315" s="69">
        <f>MONTH(일별기온공급량!$A315)</f>
        <v>11</v>
      </c>
      <c r="N315" s="69">
        <f>DAY(일별기온공급량!$A315)</f>
        <v>10</v>
      </c>
      <c r="O315" s="88" t="str">
        <f>IFERROR(VLOOKUP(기온및공급량[[#This Row],[날짜]],표2[],2,0), "")</f>
        <v/>
      </c>
    </row>
    <row r="316" spans="1:15">
      <c r="A316" s="68">
        <v>41589</v>
      </c>
      <c r="B316" s="69">
        <v>6.4</v>
      </c>
      <c r="C316" s="69">
        <v>10.4</v>
      </c>
      <c r="D316" s="70">
        <v>0.62847222222222221</v>
      </c>
      <c r="E316" s="69">
        <v>3.9</v>
      </c>
      <c r="F316" s="70">
        <v>0.3</v>
      </c>
      <c r="G316" s="69">
        <v>6.5</v>
      </c>
      <c r="H316" s="69" t="str">
        <f>TEXT(일별기온공급량!$A316, "AAA")</f>
        <v>월</v>
      </c>
      <c r="I316" s="71">
        <v>144076194</v>
      </c>
      <c r="J316" s="71">
        <v>3334033</v>
      </c>
      <c r="K316" s="68" t="str">
        <f t="shared" si="4"/>
        <v>11-11</v>
      </c>
      <c r="L316" s="72">
        <f>YEAR(일별기온공급량!$A316)</f>
        <v>2013</v>
      </c>
      <c r="M316" s="69">
        <f>MONTH(일별기온공급량!$A316)</f>
        <v>11</v>
      </c>
      <c r="N316" s="69">
        <f>DAY(일별기온공급량!$A316)</f>
        <v>11</v>
      </c>
      <c r="O316" s="88" t="str">
        <f>IFERROR(VLOOKUP(기온및공급량[[#This Row],[날짜]],표2[],2,0), "")</f>
        <v/>
      </c>
    </row>
    <row r="317" spans="1:15">
      <c r="A317" s="68">
        <v>41590</v>
      </c>
      <c r="B317" s="69">
        <v>6.8</v>
      </c>
      <c r="C317" s="69">
        <v>12.1</v>
      </c>
      <c r="D317" s="70">
        <v>0.60972222222222228</v>
      </c>
      <c r="E317" s="69">
        <v>2.7</v>
      </c>
      <c r="F317" s="70">
        <v>0.31041666666666667</v>
      </c>
      <c r="G317" s="69">
        <v>9.4</v>
      </c>
      <c r="H317" s="69" t="str">
        <f>TEXT(일별기온공급량!$A317, "AAA")</f>
        <v>화</v>
      </c>
      <c r="I317" s="71">
        <v>157111147</v>
      </c>
      <c r="J317" s="71">
        <v>3622884</v>
      </c>
      <c r="K317" s="68" t="str">
        <f t="shared" si="4"/>
        <v>11-12</v>
      </c>
      <c r="L317" s="72">
        <f>YEAR(일별기온공급량!$A317)</f>
        <v>2013</v>
      </c>
      <c r="M317" s="69">
        <f>MONTH(일별기온공급량!$A317)</f>
        <v>11</v>
      </c>
      <c r="N317" s="69">
        <f>DAY(일별기온공급량!$A317)</f>
        <v>12</v>
      </c>
      <c r="O317" s="88" t="str">
        <f>IFERROR(VLOOKUP(기온및공급량[[#This Row],[날짜]],표2[],2,0), "")</f>
        <v/>
      </c>
    </row>
    <row r="318" spans="1:15">
      <c r="A318" s="68">
        <v>41591</v>
      </c>
      <c r="B318" s="69">
        <v>6.8</v>
      </c>
      <c r="C318" s="69">
        <v>13.6</v>
      </c>
      <c r="D318" s="70">
        <v>0.61319444444444449</v>
      </c>
      <c r="E318" s="69">
        <v>0.8</v>
      </c>
      <c r="F318" s="70">
        <v>0.28541666666666665</v>
      </c>
      <c r="G318" s="69">
        <v>12.8</v>
      </c>
      <c r="H318" s="69" t="str">
        <f>TEXT(일별기온공급량!$A318, "AAA")</f>
        <v>수</v>
      </c>
      <c r="I318" s="71">
        <v>157569701</v>
      </c>
      <c r="J318" s="71">
        <v>3631331</v>
      </c>
      <c r="K318" s="68" t="str">
        <f t="shared" si="4"/>
        <v>11-13</v>
      </c>
      <c r="L318" s="72">
        <f>YEAR(일별기온공급량!$A318)</f>
        <v>2013</v>
      </c>
      <c r="M318" s="69">
        <f>MONTH(일별기온공급량!$A318)</f>
        <v>11</v>
      </c>
      <c r="N318" s="69">
        <f>DAY(일별기온공급량!$A318)</f>
        <v>13</v>
      </c>
      <c r="O318" s="88" t="str">
        <f>IFERROR(VLOOKUP(기온및공급량[[#This Row],[날짜]],표2[],2,0), "")</f>
        <v/>
      </c>
    </row>
    <row r="319" spans="1:15">
      <c r="A319" s="68">
        <v>41592</v>
      </c>
      <c r="B319" s="69">
        <v>7.8</v>
      </c>
      <c r="C319" s="69">
        <v>13.2</v>
      </c>
      <c r="D319" s="70">
        <v>0.5444444444444444</v>
      </c>
      <c r="E319" s="69">
        <v>2.8</v>
      </c>
      <c r="F319" s="70">
        <v>0.24374999999999999</v>
      </c>
      <c r="G319" s="69">
        <v>10.4</v>
      </c>
      <c r="H319" s="69" t="str">
        <f>TEXT(일별기온공급량!$A319, "AAA")</f>
        <v>목</v>
      </c>
      <c r="I319" s="71">
        <v>160019805</v>
      </c>
      <c r="J319" s="71">
        <v>3681769</v>
      </c>
      <c r="K319" s="68" t="str">
        <f t="shared" si="4"/>
        <v>11-14</v>
      </c>
      <c r="L319" s="72">
        <f>YEAR(일별기온공급량!$A319)</f>
        <v>2013</v>
      </c>
      <c r="M319" s="69">
        <f>MONTH(일별기온공급량!$A319)</f>
        <v>11</v>
      </c>
      <c r="N319" s="69">
        <f>DAY(일별기온공급량!$A319)</f>
        <v>14</v>
      </c>
      <c r="O319" s="88" t="str">
        <f>IFERROR(VLOOKUP(기온및공급량[[#This Row],[날짜]],표2[],2,0), "")</f>
        <v/>
      </c>
    </row>
    <row r="320" spans="1:15">
      <c r="A320" s="68">
        <v>41593</v>
      </c>
      <c r="B320" s="69">
        <v>9.6999999999999993</v>
      </c>
      <c r="C320" s="69">
        <v>16.5</v>
      </c>
      <c r="D320" s="70">
        <v>0.60416666666666663</v>
      </c>
      <c r="E320" s="69">
        <v>5.4</v>
      </c>
      <c r="F320" s="70">
        <v>0.24027777777777778</v>
      </c>
      <c r="G320" s="69">
        <v>11.1</v>
      </c>
      <c r="H320" s="69" t="str">
        <f>TEXT(일별기온공급량!$A320, "AAA")</f>
        <v>금</v>
      </c>
      <c r="I320" s="71">
        <v>153069956</v>
      </c>
      <c r="J320" s="71">
        <v>3523152</v>
      </c>
      <c r="K320" s="68" t="str">
        <f t="shared" si="4"/>
        <v>11-15</v>
      </c>
      <c r="L320" s="72">
        <f>YEAR(일별기온공급량!$A320)</f>
        <v>2013</v>
      </c>
      <c r="M320" s="69">
        <f>MONTH(일별기온공급량!$A320)</f>
        <v>11</v>
      </c>
      <c r="N320" s="69">
        <f>DAY(일별기온공급량!$A320)</f>
        <v>15</v>
      </c>
      <c r="O320" s="88" t="str">
        <f>IFERROR(VLOOKUP(기온및공급량[[#This Row],[날짜]],표2[],2,0), "")</f>
        <v/>
      </c>
    </row>
    <row r="321" spans="1:15">
      <c r="A321" s="68">
        <v>41594</v>
      </c>
      <c r="B321" s="69">
        <v>8.8000000000000007</v>
      </c>
      <c r="C321" s="69">
        <v>16</v>
      </c>
      <c r="D321" s="70">
        <v>0.63611111111111107</v>
      </c>
      <c r="E321" s="69">
        <v>3.1</v>
      </c>
      <c r="F321" s="70">
        <v>0.25763888888888886</v>
      </c>
      <c r="G321" s="69">
        <v>12.9</v>
      </c>
      <c r="H321" s="69" t="str">
        <f>TEXT(일별기온공급량!$A321, "AAA")</f>
        <v>토</v>
      </c>
      <c r="I321" s="71">
        <v>144595183</v>
      </c>
      <c r="J321" s="71">
        <v>3344407</v>
      </c>
      <c r="K321" s="68" t="str">
        <f t="shared" si="4"/>
        <v>11-16</v>
      </c>
      <c r="L321" s="72">
        <f>YEAR(일별기온공급량!$A321)</f>
        <v>2013</v>
      </c>
      <c r="M321" s="69">
        <f>MONTH(일별기온공급량!$A321)</f>
        <v>11</v>
      </c>
      <c r="N321" s="69">
        <f>DAY(일별기온공급량!$A321)</f>
        <v>16</v>
      </c>
      <c r="O321" s="88" t="str">
        <f>IFERROR(VLOOKUP(기온및공급량[[#This Row],[날짜]],표2[],2,0), "")</f>
        <v/>
      </c>
    </row>
    <row r="322" spans="1:15">
      <c r="A322" s="68">
        <v>41595</v>
      </c>
      <c r="B322" s="69">
        <v>8.6</v>
      </c>
      <c r="C322" s="69">
        <v>14</v>
      </c>
      <c r="D322" s="70">
        <v>0.59444444444444444</v>
      </c>
      <c r="E322" s="69">
        <v>5.4</v>
      </c>
      <c r="F322" s="70">
        <v>0.99027777777777781</v>
      </c>
      <c r="G322" s="69">
        <v>8.6</v>
      </c>
      <c r="H322" s="69" t="str">
        <f>TEXT(일별기온공급량!$A322, "AAA")</f>
        <v>일</v>
      </c>
      <c r="I322" s="71">
        <v>134273862</v>
      </c>
      <c r="J322" s="71">
        <v>3118134</v>
      </c>
      <c r="K322" s="68" t="str">
        <f t="shared" ref="K322:K385" si="5">TEXT(A322, "MM-DD")</f>
        <v>11-17</v>
      </c>
      <c r="L322" s="72">
        <f>YEAR(일별기온공급량!$A322)</f>
        <v>2013</v>
      </c>
      <c r="M322" s="69">
        <f>MONTH(일별기온공급량!$A322)</f>
        <v>11</v>
      </c>
      <c r="N322" s="69">
        <f>DAY(일별기온공급량!$A322)</f>
        <v>17</v>
      </c>
      <c r="O322" s="88" t="str">
        <f>IFERROR(VLOOKUP(기온및공급량[[#This Row],[날짜]],표2[],2,0), "")</f>
        <v/>
      </c>
    </row>
    <row r="323" spans="1:15">
      <c r="A323" s="68">
        <v>41596</v>
      </c>
      <c r="B323" s="69">
        <v>5.3</v>
      </c>
      <c r="C323" s="69">
        <v>8.8000000000000007</v>
      </c>
      <c r="D323" s="70">
        <v>0.5</v>
      </c>
      <c r="E323" s="69">
        <v>3.4</v>
      </c>
      <c r="F323" s="70">
        <v>0.82708333333333328</v>
      </c>
      <c r="G323" s="69">
        <v>5.4</v>
      </c>
      <c r="H323" s="69" t="str">
        <f>TEXT(일별기온공급량!$A323, "AAA")</f>
        <v>월</v>
      </c>
      <c r="I323" s="71">
        <v>170226890</v>
      </c>
      <c r="J323" s="71">
        <v>3958373</v>
      </c>
      <c r="K323" s="68" t="str">
        <f t="shared" si="5"/>
        <v>11-18</v>
      </c>
      <c r="L323" s="72">
        <f>YEAR(일별기온공급량!$A323)</f>
        <v>2013</v>
      </c>
      <c r="M323" s="69">
        <f>MONTH(일별기온공급량!$A323)</f>
        <v>11</v>
      </c>
      <c r="N323" s="69">
        <f>DAY(일별기온공급량!$A323)</f>
        <v>18</v>
      </c>
      <c r="O323" s="88" t="str">
        <f>IFERROR(VLOOKUP(기온및공급량[[#This Row],[날짜]],표2[],2,0), "")</f>
        <v/>
      </c>
    </row>
    <row r="324" spans="1:15">
      <c r="A324" s="68">
        <v>41597</v>
      </c>
      <c r="B324" s="69">
        <v>5.6</v>
      </c>
      <c r="C324" s="69">
        <v>8.8000000000000007</v>
      </c>
      <c r="D324" s="70">
        <v>0.54861111111111116</v>
      </c>
      <c r="E324" s="69">
        <v>3.4</v>
      </c>
      <c r="F324" s="70">
        <v>0.28888888888888886</v>
      </c>
      <c r="G324" s="69">
        <v>5.4</v>
      </c>
      <c r="H324" s="69" t="str">
        <f>TEXT(일별기온공급량!$A324, "AAA")</f>
        <v>화</v>
      </c>
      <c r="I324" s="71">
        <v>181988186</v>
      </c>
      <c r="J324" s="71">
        <v>4234861</v>
      </c>
      <c r="K324" s="68" t="str">
        <f t="shared" si="5"/>
        <v>11-19</v>
      </c>
      <c r="L324" s="72">
        <f>YEAR(일별기온공급량!$A324)</f>
        <v>2013</v>
      </c>
      <c r="M324" s="69">
        <f>MONTH(일별기온공급량!$A324)</f>
        <v>11</v>
      </c>
      <c r="N324" s="69">
        <f>DAY(일별기온공급량!$A324)</f>
        <v>19</v>
      </c>
      <c r="O324" s="88" t="str">
        <f>IFERROR(VLOOKUP(기온및공급량[[#This Row],[날짜]],표2[],2,0), "")</f>
        <v/>
      </c>
    </row>
    <row r="325" spans="1:15">
      <c r="A325" s="68">
        <v>41598</v>
      </c>
      <c r="B325" s="69">
        <v>5.3</v>
      </c>
      <c r="C325" s="69">
        <v>9.4</v>
      </c>
      <c r="D325" s="70">
        <v>0.59722222222222221</v>
      </c>
      <c r="E325" s="69">
        <v>2</v>
      </c>
      <c r="F325" s="70">
        <v>0.16805555555555557</v>
      </c>
      <c r="G325" s="69">
        <v>7.4</v>
      </c>
      <c r="H325" s="69" t="str">
        <f>TEXT(일별기온공급량!$A325, "AAA")</f>
        <v>수</v>
      </c>
      <c r="I325" s="71">
        <v>183984182</v>
      </c>
      <c r="J325" s="71">
        <v>4263129</v>
      </c>
      <c r="K325" s="68" t="str">
        <f t="shared" si="5"/>
        <v>11-20</v>
      </c>
      <c r="L325" s="72">
        <f>YEAR(일별기온공급량!$A325)</f>
        <v>2013</v>
      </c>
      <c r="M325" s="69">
        <f>MONTH(일별기온공급량!$A325)</f>
        <v>11</v>
      </c>
      <c r="N325" s="69">
        <f>DAY(일별기온공급량!$A325)</f>
        <v>20</v>
      </c>
      <c r="O325" s="88" t="str">
        <f>IFERROR(VLOOKUP(기온및공급량[[#This Row],[날짜]],표2[],2,0), "")</f>
        <v/>
      </c>
    </row>
    <row r="326" spans="1:15">
      <c r="A326" s="68">
        <v>41599</v>
      </c>
      <c r="B326" s="69">
        <v>6</v>
      </c>
      <c r="C326" s="69">
        <v>10.8</v>
      </c>
      <c r="D326" s="70">
        <v>0.5444444444444444</v>
      </c>
      <c r="E326" s="69">
        <v>1.6</v>
      </c>
      <c r="F326" s="70">
        <v>0.21041666666666667</v>
      </c>
      <c r="G326" s="69">
        <v>9.1999999999999993</v>
      </c>
      <c r="H326" s="69" t="str">
        <f>TEXT(일별기온공급량!$A326, "AAA")</f>
        <v>목</v>
      </c>
      <c r="I326" s="71">
        <v>182314635</v>
      </c>
      <c r="J326" s="71">
        <v>4201900</v>
      </c>
      <c r="K326" s="68" t="str">
        <f t="shared" si="5"/>
        <v>11-21</v>
      </c>
      <c r="L326" s="72">
        <f>YEAR(일별기온공급량!$A326)</f>
        <v>2013</v>
      </c>
      <c r="M326" s="69">
        <f>MONTH(일별기온공급량!$A326)</f>
        <v>11</v>
      </c>
      <c r="N326" s="69">
        <f>DAY(일별기온공급량!$A326)</f>
        <v>21</v>
      </c>
      <c r="O326" s="88" t="str">
        <f>IFERROR(VLOOKUP(기온및공급량[[#This Row],[날짜]],표2[],2,0), "")</f>
        <v/>
      </c>
    </row>
    <row r="327" spans="1:15">
      <c r="A327" s="68">
        <v>41600</v>
      </c>
      <c r="B327" s="69">
        <v>7.4</v>
      </c>
      <c r="C327" s="69">
        <v>12.4</v>
      </c>
      <c r="D327" s="70">
        <v>0.61597222222222225</v>
      </c>
      <c r="E327" s="69">
        <v>3.4</v>
      </c>
      <c r="F327" s="70">
        <v>0.2951388888888889</v>
      </c>
      <c r="G327" s="69">
        <v>9</v>
      </c>
      <c r="H327" s="69" t="str">
        <f>TEXT(일별기온공급량!$A327, "AAA")</f>
        <v>금</v>
      </c>
      <c r="I327" s="71">
        <v>176880966</v>
      </c>
      <c r="J327" s="71">
        <v>4079641</v>
      </c>
      <c r="K327" s="68" t="str">
        <f t="shared" si="5"/>
        <v>11-22</v>
      </c>
      <c r="L327" s="72">
        <f>YEAR(일별기온공급량!$A327)</f>
        <v>2013</v>
      </c>
      <c r="M327" s="69">
        <f>MONTH(일별기온공급량!$A327)</f>
        <v>11</v>
      </c>
      <c r="N327" s="69">
        <f>DAY(일별기온공급량!$A327)</f>
        <v>22</v>
      </c>
      <c r="O327" s="88" t="str">
        <f>IFERROR(VLOOKUP(기온및공급량[[#This Row],[날짜]],표2[],2,0), "")</f>
        <v/>
      </c>
    </row>
    <row r="328" spans="1:15">
      <c r="A328" s="68">
        <v>41601</v>
      </c>
      <c r="B328" s="69">
        <v>7.9</v>
      </c>
      <c r="C328" s="69">
        <v>14.4</v>
      </c>
      <c r="D328" s="70">
        <v>0.61388888888888893</v>
      </c>
      <c r="E328" s="69">
        <v>2.4</v>
      </c>
      <c r="F328" s="70">
        <v>0.30972222222222223</v>
      </c>
      <c r="G328" s="69">
        <v>12</v>
      </c>
      <c r="H328" s="69" t="str">
        <f>TEXT(일별기온공급량!$A328, "AAA")</f>
        <v>토</v>
      </c>
      <c r="I328" s="71">
        <v>163287435</v>
      </c>
      <c r="J328" s="71">
        <v>3787346</v>
      </c>
      <c r="K328" s="68" t="str">
        <f t="shared" si="5"/>
        <v>11-23</v>
      </c>
      <c r="L328" s="72">
        <f>YEAR(일별기온공급량!$A328)</f>
        <v>2013</v>
      </c>
      <c r="M328" s="69">
        <f>MONTH(일별기온공급량!$A328)</f>
        <v>11</v>
      </c>
      <c r="N328" s="69">
        <f>DAY(일별기온공급량!$A328)</f>
        <v>23</v>
      </c>
      <c r="O328" s="88" t="str">
        <f>IFERROR(VLOOKUP(기온및공급량[[#This Row],[날짜]],표2[],2,0), "")</f>
        <v/>
      </c>
    </row>
    <row r="329" spans="1:15">
      <c r="A329" s="68">
        <v>41602</v>
      </c>
      <c r="B329" s="69">
        <v>9.6</v>
      </c>
      <c r="C329" s="69">
        <v>14.1</v>
      </c>
      <c r="D329" s="70">
        <v>0.54374999999999996</v>
      </c>
      <c r="E329" s="69">
        <v>3.2</v>
      </c>
      <c r="F329" s="70">
        <v>0.3125</v>
      </c>
      <c r="G329" s="69">
        <v>10.9</v>
      </c>
      <c r="H329" s="69" t="str">
        <f>TEXT(일별기온공급량!$A329, "AAA")</f>
        <v>일</v>
      </c>
      <c r="I329" s="71">
        <v>143488300</v>
      </c>
      <c r="J329" s="71">
        <v>3329040</v>
      </c>
      <c r="K329" s="68" t="str">
        <f t="shared" si="5"/>
        <v>11-24</v>
      </c>
      <c r="L329" s="72">
        <f>YEAR(일별기온공급량!$A329)</f>
        <v>2013</v>
      </c>
      <c r="M329" s="69">
        <f>MONTH(일별기온공급량!$A329)</f>
        <v>11</v>
      </c>
      <c r="N329" s="69">
        <f>DAY(일별기온공급량!$A329)</f>
        <v>24</v>
      </c>
      <c r="O329" s="88" t="str">
        <f>IFERROR(VLOOKUP(기온및공급량[[#This Row],[날짜]],표2[],2,0), "")</f>
        <v/>
      </c>
    </row>
    <row r="330" spans="1:15">
      <c r="A330" s="68">
        <v>41603</v>
      </c>
      <c r="B330" s="69">
        <v>9.5</v>
      </c>
      <c r="C330" s="69">
        <v>13</v>
      </c>
      <c r="D330" s="70">
        <v>0.17291666666666666</v>
      </c>
      <c r="E330" s="69">
        <v>5.4</v>
      </c>
      <c r="F330" s="70">
        <v>0.98611111111111116</v>
      </c>
      <c r="G330" s="69">
        <v>7.6</v>
      </c>
      <c r="H330" s="69" t="str">
        <f>TEXT(일별기온공급량!$A330, "AAA")</f>
        <v>월</v>
      </c>
      <c r="I330" s="71">
        <v>167233503</v>
      </c>
      <c r="J330" s="71">
        <v>3868669</v>
      </c>
      <c r="K330" s="68" t="str">
        <f t="shared" si="5"/>
        <v>11-25</v>
      </c>
      <c r="L330" s="72">
        <f>YEAR(일별기온공급량!$A330)</f>
        <v>2013</v>
      </c>
      <c r="M330" s="69">
        <f>MONTH(일별기온공급량!$A330)</f>
        <v>11</v>
      </c>
      <c r="N330" s="69">
        <f>DAY(일별기온공급량!$A330)</f>
        <v>25</v>
      </c>
      <c r="O330" s="88" t="str">
        <f>IFERROR(VLOOKUP(기온및공급량[[#This Row],[날짜]],표2[],2,0), "")</f>
        <v/>
      </c>
    </row>
    <row r="331" spans="1:15">
      <c r="A331" s="68">
        <v>41604</v>
      </c>
      <c r="B331" s="69">
        <v>5.9</v>
      </c>
      <c r="C331" s="69">
        <v>10.3</v>
      </c>
      <c r="D331" s="70">
        <v>0.60902777777777772</v>
      </c>
      <c r="E331" s="69">
        <v>2.4</v>
      </c>
      <c r="F331" s="70">
        <v>0.31597222222222221</v>
      </c>
      <c r="G331" s="69">
        <v>7.9</v>
      </c>
      <c r="H331" s="69" t="str">
        <f>TEXT(일별기온공급량!$A331, "AAA")</f>
        <v>화</v>
      </c>
      <c r="I331" s="71">
        <v>179602177</v>
      </c>
      <c r="J331" s="71">
        <v>4156669</v>
      </c>
      <c r="K331" s="68" t="str">
        <f t="shared" si="5"/>
        <v>11-26</v>
      </c>
      <c r="L331" s="72">
        <f>YEAR(일별기온공급량!$A331)</f>
        <v>2013</v>
      </c>
      <c r="M331" s="69">
        <f>MONTH(일별기온공급량!$A331)</f>
        <v>11</v>
      </c>
      <c r="N331" s="69">
        <f>DAY(일별기온공급량!$A331)</f>
        <v>26</v>
      </c>
      <c r="O331" s="88" t="str">
        <f>IFERROR(VLOOKUP(기온및공급량[[#This Row],[날짜]],표2[],2,0), "")</f>
        <v/>
      </c>
    </row>
    <row r="332" spans="1:15">
      <c r="A332" s="68">
        <v>41605</v>
      </c>
      <c r="B332" s="69">
        <v>3</v>
      </c>
      <c r="C332" s="69">
        <v>6</v>
      </c>
      <c r="D332" s="70">
        <v>0.64930555555555558</v>
      </c>
      <c r="E332" s="69">
        <v>-0.8</v>
      </c>
      <c r="F332" s="70">
        <v>0.99513888888888891</v>
      </c>
      <c r="G332" s="69">
        <v>6.8</v>
      </c>
      <c r="H332" s="69" t="str">
        <f>TEXT(일별기온공급량!$A332, "AAA")</f>
        <v>수</v>
      </c>
      <c r="I332" s="71">
        <v>192061025</v>
      </c>
      <c r="J332" s="71">
        <v>4459052</v>
      </c>
      <c r="K332" s="68" t="str">
        <f t="shared" si="5"/>
        <v>11-27</v>
      </c>
      <c r="L332" s="72">
        <f>YEAR(일별기온공급량!$A332)</f>
        <v>2013</v>
      </c>
      <c r="M332" s="69">
        <f>MONTH(일별기온공급량!$A332)</f>
        <v>11</v>
      </c>
      <c r="N332" s="69">
        <f>DAY(일별기온공급량!$A332)</f>
        <v>27</v>
      </c>
      <c r="O332" s="88" t="str">
        <f>IFERROR(VLOOKUP(기온및공급량[[#This Row],[날짜]],표2[],2,0), "")</f>
        <v/>
      </c>
    </row>
    <row r="333" spans="1:15">
      <c r="A333" s="68">
        <v>41606</v>
      </c>
      <c r="B333" s="69">
        <v>0.5</v>
      </c>
      <c r="C333" s="69">
        <v>3.9</v>
      </c>
      <c r="D333" s="70">
        <v>0.58402777777777781</v>
      </c>
      <c r="E333" s="69">
        <v>-2.4</v>
      </c>
      <c r="F333" s="70">
        <v>0.16250000000000001</v>
      </c>
      <c r="G333" s="69">
        <v>6.3</v>
      </c>
      <c r="H333" s="69" t="str">
        <f>TEXT(일별기온공급량!$A333, "AAA")</f>
        <v>목</v>
      </c>
      <c r="I333" s="71">
        <v>207395845</v>
      </c>
      <c r="J333" s="71">
        <v>4801863</v>
      </c>
      <c r="K333" s="68" t="str">
        <f t="shared" si="5"/>
        <v>11-28</v>
      </c>
      <c r="L333" s="72">
        <f>YEAR(일별기온공급량!$A333)</f>
        <v>2013</v>
      </c>
      <c r="M333" s="69">
        <f>MONTH(일별기온공급량!$A333)</f>
        <v>11</v>
      </c>
      <c r="N333" s="69">
        <f>DAY(일별기온공급량!$A333)</f>
        <v>28</v>
      </c>
      <c r="O333" s="88" t="str">
        <f>IFERROR(VLOOKUP(기온및공급량[[#This Row],[날짜]],표2[],2,0), "")</f>
        <v/>
      </c>
    </row>
    <row r="334" spans="1:15">
      <c r="A334" s="68">
        <v>41607</v>
      </c>
      <c r="B334" s="69">
        <v>3.1</v>
      </c>
      <c r="C334" s="69">
        <v>7.6</v>
      </c>
      <c r="D334" s="70">
        <v>0.64583333333333337</v>
      </c>
      <c r="E334" s="69">
        <v>-1</v>
      </c>
      <c r="F334" s="70">
        <v>0.15833333333333333</v>
      </c>
      <c r="G334" s="69">
        <v>8.6</v>
      </c>
      <c r="H334" s="69" t="str">
        <f>TEXT(일별기온공급량!$A334, "AAA")</f>
        <v>금</v>
      </c>
      <c r="I334" s="71">
        <v>203304894</v>
      </c>
      <c r="J334" s="71">
        <v>4693961</v>
      </c>
      <c r="K334" s="68" t="str">
        <f t="shared" si="5"/>
        <v>11-29</v>
      </c>
      <c r="L334" s="72">
        <f>YEAR(일별기온공급량!$A334)</f>
        <v>2013</v>
      </c>
      <c r="M334" s="69">
        <f>MONTH(일별기온공급량!$A334)</f>
        <v>11</v>
      </c>
      <c r="N334" s="69">
        <f>DAY(일별기온공급량!$A334)</f>
        <v>29</v>
      </c>
      <c r="O334" s="88" t="str">
        <f>IFERROR(VLOOKUP(기온및공급량[[#This Row],[날짜]],표2[],2,0), "")</f>
        <v/>
      </c>
    </row>
    <row r="335" spans="1:15">
      <c r="A335" s="68">
        <v>41608</v>
      </c>
      <c r="B335" s="69">
        <v>4.9000000000000004</v>
      </c>
      <c r="C335" s="69">
        <v>11.5</v>
      </c>
      <c r="D335" s="70">
        <v>0.62013888888888891</v>
      </c>
      <c r="E335" s="69">
        <v>0.1</v>
      </c>
      <c r="F335" s="70">
        <v>0.25347222222222221</v>
      </c>
      <c r="G335" s="69">
        <v>11.4</v>
      </c>
      <c r="H335" s="69" t="str">
        <f>TEXT(일별기온공급량!$A335, "AAA")</f>
        <v>토</v>
      </c>
      <c r="I335" s="71">
        <v>183420575</v>
      </c>
      <c r="J335" s="71">
        <v>4229527</v>
      </c>
      <c r="K335" s="68" t="str">
        <f t="shared" si="5"/>
        <v>11-30</v>
      </c>
      <c r="L335" s="72">
        <f>YEAR(일별기온공급량!$A335)</f>
        <v>2013</v>
      </c>
      <c r="M335" s="69">
        <f>MONTH(일별기온공급량!$A335)</f>
        <v>11</v>
      </c>
      <c r="N335" s="69">
        <f>DAY(일별기온공급량!$A335)</f>
        <v>30</v>
      </c>
      <c r="O335" s="88" t="str">
        <f>IFERROR(VLOOKUP(기온및공급량[[#This Row],[날짜]],표2[],2,0), "")</f>
        <v/>
      </c>
    </row>
    <row r="336" spans="1:15">
      <c r="A336" s="68">
        <v>41609</v>
      </c>
      <c r="B336" s="69">
        <v>6.1</v>
      </c>
      <c r="C336" s="69">
        <v>12.7</v>
      </c>
      <c r="D336" s="70">
        <v>0.64861111111111114</v>
      </c>
      <c r="E336" s="69">
        <v>0.5</v>
      </c>
      <c r="F336" s="70">
        <v>0.2986111111111111</v>
      </c>
      <c r="G336" s="69">
        <v>12.2</v>
      </c>
      <c r="H336" s="69" t="str">
        <f>TEXT(일별기온공급량!$A336, "AAA")</f>
        <v>일</v>
      </c>
      <c r="I336" s="71">
        <v>162730584</v>
      </c>
      <c r="J336" s="71">
        <v>3756022</v>
      </c>
      <c r="K336" s="68" t="str">
        <f t="shared" si="5"/>
        <v>12-01</v>
      </c>
      <c r="L336" s="72">
        <f>YEAR(일별기온공급량!$A336)</f>
        <v>2013</v>
      </c>
      <c r="M336" s="69">
        <f>MONTH(일별기온공급량!$A336)</f>
        <v>12</v>
      </c>
      <c r="N336" s="69">
        <f>DAY(일별기온공급량!$A336)</f>
        <v>1</v>
      </c>
      <c r="O336" s="88" t="str">
        <f>IFERROR(VLOOKUP(기온및공급량[[#This Row],[날짜]],표2[],2,0), "")</f>
        <v/>
      </c>
    </row>
    <row r="337" spans="1:15">
      <c r="A337" s="68">
        <v>41610</v>
      </c>
      <c r="B337" s="69">
        <v>7</v>
      </c>
      <c r="C337" s="69">
        <v>11.5</v>
      </c>
      <c r="D337" s="70">
        <v>0.58194444444444449</v>
      </c>
      <c r="E337" s="69">
        <v>2.2000000000000002</v>
      </c>
      <c r="F337" s="70">
        <v>0.1875</v>
      </c>
      <c r="G337" s="69">
        <v>9.3000000000000007</v>
      </c>
      <c r="H337" s="69" t="str">
        <f>TEXT(일별기온공급량!$A337, "AAA")</f>
        <v>월</v>
      </c>
      <c r="I337" s="71">
        <v>182224603</v>
      </c>
      <c r="J337" s="71">
        <v>4207487</v>
      </c>
      <c r="K337" s="68" t="str">
        <f t="shared" si="5"/>
        <v>12-02</v>
      </c>
      <c r="L337" s="72">
        <f>YEAR(일별기온공급량!$A337)</f>
        <v>2013</v>
      </c>
      <c r="M337" s="69">
        <f>MONTH(일별기온공급량!$A337)</f>
        <v>12</v>
      </c>
      <c r="N337" s="69">
        <f>DAY(일별기온공급량!$A337)</f>
        <v>2</v>
      </c>
      <c r="O337" s="88" t="str">
        <f>IFERROR(VLOOKUP(기온및공급량[[#This Row],[날짜]],표2[],2,0), "")</f>
        <v/>
      </c>
    </row>
    <row r="338" spans="1:15">
      <c r="A338" s="68">
        <v>41611</v>
      </c>
      <c r="B338" s="69">
        <v>7.5</v>
      </c>
      <c r="C338" s="69">
        <v>12.3</v>
      </c>
      <c r="D338" s="70">
        <v>0.62916666666666665</v>
      </c>
      <c r="E338" s="69">
        <v>3.9</v>
      </c>
      <c r="F338" s="70">
        <v>0.29166666666666669</v>
      </c>
      <c r="G338" s="69">
        <v>8.4</v>
      </c>
      <c r="H338" s="69" t="str">
        <f>TEXT(일별기온공급량!$A338, "AAA")</f>
        <v>화</v>
      </c>
      <c r="I338" s="71">
        <v>183323348</v>
      </c>
      <c r="J338" s="71">
        <v>4234794</v>
      </c>
      <c r="K338" s="68" t="str">
        <f t="shared" si="5"/>
        <v>12-03</v>
      </c>
      <c r="L338" s="72">
        <f>YEAR(일별기온공급량!$A338)</f>
        <v>2013</v>
      </c>
      <c r="M338" s="69">
        <f>MONTH(일별기온공급량!$A338)</f>
        <v>12</v>
      </c>
      <c r="N338" s="69">
        <f>DAY(일별기온공급량!$A338)</f>
        <v>3</v>
      </c>
      <c r="O338" s="88" t="str">
        <f>IFERROR(VLOOKUP(기온및공급량[[#This Row],[날짜]],표2[],2,0), "")</f>
        <v/>
      </c>
    </row>
    <row r="339" spans="1:15">
      <c r="A339" s="68">
        <v>41612</v>
      </c>
      <c r="B339" s="69">
        <v>6.5</v>
      </c>
      <c r="C339" s="69">
        <v>13.3</v>
      </c>
      <c r="D339" s="70">
        <v>0.62916666666666665</v>
      </c>
      <c r="E339" s="69">
        <v>1.5</v>
      </c>
      <c r="F339" s="70">
        <v>0.24722222222222223</v>
      </c>
      <c r="G339" s="69">
        <v>11.8</v>
      </c>
      <c r="H339" s="69" t="str">
        <f>TEXT(일별기온공급량!$A339, "AAA")</f>
        <v>수</v>
      </c>
      <c r="I339" s="71">
        <v>184096742</v>
      </c>
      <c r="J339" s="71">
        <v>4256401</v>
      </c>
      <c r="K339" s="68" t="str">
        <f t="shared" si="5"/>
        <v>12-04</v>
      </c>
      <c r="L339" s="72">
        <f>YEAR(일별기온공급량!$A339)</f>
        <v>2013</v>
      </c>
      <c r="M339" s="69">
        <f>MONTH(일별기온공급량!$A339)</f>
        <v>12</v>
      </c>
      <c r="N339" s="69">
        <f>DAY(일별기온공급량!$A339)</f>
        <v>4</v>
      </c>
      <c r="O339" s="88" t="str">
        <f>IFERROR(VLOOKUP(기온및공급량[[#This Row],[날짜]],표2[],2,0), "")</f>
        <v/>
      </c>
    </row>
    <row r="340" spans="1:15">
      <c r="A340" s="68">
        <v>41613</v>
      </c>
      <c r="B340" s="69">
        <v>6.8</v>
      </c>
      <c r="C340" s="69">
        <v>12.3</v>
      </c>
      <c r="D340" s="70">
        <v>0.5854166666666667</v>
      </c>
      <c r="E340" s="69">
        <v>1.3</v>
      </c>
      <c r="F340" s="70">
        <v>0.24513888888888888</v>
      </c>
      <c r="G340" s="69">
        <v>11</v>
      </c>
      <c r="H340" s="69" t="str">
        <f>TEXT(일별기온공급량!$A340, "AAA")</f>
        <v>목</v>
      </c>
      <c r="I340" s="71">
        <v>186571145</v>
      </c>
      <c r="J340" s="71">
        <v>4322298</v>
      </c>
      <c r="K340" s="68" t="str">
        <f t="shared" si="5"/>
        <v>12-05</v>
      </c>
      <c r="L340" s="72">
        <f>YEAR(일별기온공급량!$A340)</f>
        <v>2013</v>
      </c>
      <c r="M340" s="69">
        <f>MONTH(일별기온공급량!$A340)</f>
        <v>12</v>
      </c>
      <c r="N340" s="69">
        <f>DAY(일별기온공급량!$A340)</f>
        <v>5</v>
      </c>
      <c r="O340" s="88" t="str">
        <f>IFERROR(VLOOKUP(기온및공급량[[#This Row],[날짜]],표2[],2,0), "")</f>
        <v/>
      </c>
    </row>
    <row r="341" spans="1:15">
      <c r="A341" s="68">
        <v>41614</v>
      </c>
      <c r="B341" s="69">
        <v>6.9</v>
      </c>
      <c r="C341" s="69">
        <v>10.7</v>
      </c>
      <c r="D341" s="70">
        <v>0.61111111111111116</v>
      </c>
      <c r="E341" s="69">
        <v>4</v>
      </c>
      <c r="F341" s="70">
        <v>0.99027777777777781</v>
      </c>
      <c r="G341" s="69">
        <v>6.7</v>
      </c>
      <c r="H341" s="69" t="str">
        <f>TEXT(일별기온공급량!$A341, "AAA")</f>
        <v>금</v>
      </c>
      <c r="I341" s="71">
        <v>183810219</v>
      </c>
      <c r="J341" s="71">
        <v>4252900</v>
      </c>
      <c r="K341" s="68" t="str">
        <f t="shared" si="5"/>
        <v>12-06</v>
      </c>
      <c r="L341" s="72">
        <f>YEAR(일별기온공급량!$A341)</f>
        <v>2013</v>
      </c>
      <c r="M341" s="69">
        <f>MONTH(일별기온공급량!$A341)</f>
        <v>12</v>
      </c>
      <c r="N341" s="69">
        <f>DAY(일별기온공급량!$A341)</f>
        <v>6</v>
      </c>
      <c r="O341" s="88" t="str">
        <f>IFERROR(VLOOKUP(기온및공급량[[#This Row],[날짜]],표2[],2,0), "")</f>
        <v/>
      </c>
    </row>
    <row r="342" spans="1:15">
      <c r="A342" s="68">
        <v>41615</v>
      </c>
      <c r="B342" s="69">
        <v>5.8</v>
      </c>
      <c r="C342" s="69">
        <v>11.8</v>
      </c>
      <c r="D342" s="70">
        <v>0.56805555555555554</v>
      </c>
      <c r="E342" s="69">
        <v>1.1000000000000001</v>
      </c>
      <c r="F342" s="70">
        <v>0.14652777777777778</v>
      </c>
      <c r="G342" s="69">
        <v>10.7</v>
      </c>
      <c r="H342" s="69" t="str">
        <f>TEXT(일별기온공급량!$A342, "AAA")</f>
        <v>토</v>
      </c>
      <c r="I342" s="71">
        <v>175302866</v>
      </c>
      <c r="J342" s="71">
        <v>4054015</v>
      </c>
      <c r="K342" s="68" t="str">
        <f t="shared" si="5"/>
        <v>12-07</v>
      </c>
      <c r="L342" s="72">
        <f>YEAR(일별기온공급량!$A342)</f>
        <v>2013</v>
      </c>
      <c r="M342" s="69">
        <f>MONTH(일별기온공급량!$A342)</f>
        <v>12</v>
      </c>
      <c r="N342" s="69">
        <f>DAY(일별기온공급량!$A342)</f>
        <v>7</v>
      </c>
      <c r="O342" s="88" t="str">
        <f>IFERROR(VLOOKUP(기온및공급량[[#This Row],[날짜]],표2[],2,0), "")</f>
        <v/>
      </c>
    </row>
    <row r="343" spans="1:15">
      <c r="A343" s="68">
        <v>41616</v>
      </c>
      <c r="B343" s="69">
        <v>5.4</v>
      </c>
      <c r="C343" s="69">
        <v>12.4</v>
      </c>
      <c r="D343" s="70">
        <v>0.60624999999999996</v>
      </c>
      <c r="E343" s="69">
        <v>-0.3</v>
      </c>
      <c r="F343" s="70">
        <v>0.30555555555555558</v>
      </c>
      <c r="G343" s="69">
        <v>12.7</v>
      </c>
      <c r="H343" s="69" t="str">
        <f>TEXT(일별기온공급량!$A343, "AAA")</f>
        <v>일</v>
      </c>
      <c r="I343" s="71">
        <v>159098168</v>
      </c>
      <c r="J343" s="71">
        <v>3681876</v>
      </c>
      <c r="K343" s="68" t="str">
        <f t="shared" si="5"/>
        <v>12-08</v>
      </c>
      <c r="L343" s="72">
        <f>YEAR(일별기온공급량!$A343)</f>
        <v>2013</v>
      </c>
      <c r="M343" s="69">
        <f>MONTH(일별기온공급량!$A343)</f>
        <v>12</v>
      </c>
      <c r="N343" s="69">
        <f>DAY(일별기온공급량!$A343)</f>
        <v>8</v>
      </c>
      <c r="O343" s="88" t="str">
        <f>IFERROR(VLOOKUP(기온및공급량[[#This Row],[날짜]],표2[],2,0), "")</f>
        <v/>
      </c>
    </row>
    <row r="344" spans="1:15">
      <c r="A344" s="68">
        <v>41617</v>
      </c>
      <c r="B344" s="69">
        <v>5.9</v>
      </c>
      <c r="C344" s="69">
        <v>9.4</v>
      </c>
      <c r="D344" s="70">
        <v>0.6166666666666667</v>
      </c>
      <c r="E344" s="69">
        <v>2.5</v>
      </c>
      <c r="F344" s="70">
        <v>0.24166666666666667</v>
      </c>
      <c r="G344" s="69">
        <v>6.9</v>
      </c>
      <c r="H344" s="69" t="str">
        <f>TEXT(일별기온공급량!$A344, "AAA")</f>
        <v>월</v>
      </c>
      <c r="I344" s="71">
        <v>185726491</v>
      </c>
      <c r="J344" s="71">
        <v>4304048</v>
      </c>
      <c r="K344" s="68" t="str">
        <f t="shared" si="5"/>
        <v>12-09</v>
      </c>
      <c r="L344" s="72">
        <f>YEAR(일별기온공급량!$A344)</f>
        <v>2013</v>
      </c>
      <c r="M344" s="69">
        <f>MONTH(일별기온공급량!$A344)</f>
        <v>12</v>
      </c>
      <c r="N344" s="69">
        <f>DAY(일별기온공급량!$A344)</f>
        <v>9</v>
      </c>
      <c r="O344" s="88" t="str">
        <f>IFERROR(VLOOKUP(기온및공급량[[#This Row],[날짜]],표2[],2,0), "")</f>
        <v/>
      </c>
    </row>
    <row r="345" spans="1:15">
      <c r="A345" s="68">
        <v>41618</v>
      </c>
      <c r="B345" s="69">
        <v>4.5</v>
      </c>
      <c r="C345" s="69">
        <v>7.7</v>
      </c>
      <c r="D345" s="70">
        <v>0.59652777777777777</v>
      </c>
      <c r="E345" s="69">
        <v>2.5</v>
      </c>
      <c r="F345" s="70">
        <v>0.99583333333333335</v>
      </c>
      <c r="G345" s="69">
        <v>5.2</v>
      </c>
      <c r="H345" s="69" t="str">
        <f>TEXT(일별기온공급량!$A345, "AAA")</f>
        <v>화</v>
      </c>
      <c r="I345" s="71">
        <v>194327759</v>
      </c>
      <c r="J345" s="71">
        <v>4506311</v>
      </c>
      <c r="K345" s="68" t="str">
        <f t="shared" si="5"/>
        <v>12-10</v>
      </c>
      <c r="L345" s="72">
        <f>YEAR(일별기온공급량!$A345)</f>
        <v>2013</v>
      </c>
      <c r="M345" s="69">
        <f>MONTH(일별기온공급량!$A345)</f>
        <v>12</v>
      </c>
      <c r="N345" s="69">
        <f>DAY(일별기온공급량!$A345)</f>
        <v>10</v>
      </c>
      <c r="O345" s="88" t="str">
        <f>IFERROR(VLOOKUP(기온및공급량[[#This Row],[날짜]],표2[],2,0), "")</f>
        <v/>
      </c>
    </row>
    <row r="346" spans="1:15">
      <c r="A346" s="68">
        <v>41619</v>
      </c>
      <c r="B346" s="69">
        <v>2.2999999999999998</v>
      </c>
      <c r="C346" s="69">
        <v>5.3</v>
      </c>
      <c r="D346" s="70">
        <v>0.55902777777777779</v>
      </c>
      <c r="E346" s="69">
        <v>0.2</v>
      </c>
      <c r="F346" s="73">
        <v>1</v>
      </c>
      <c r="G346" s="69">
        <v>5.0999999999999996</v>
      </c>
      <c r="H346" s="69" t="str">
        <f>TEXT(일별기온공급량!$A346, "AAA")</f>
        <v>수</v>
      </c>
      <c r="I346" s="71">
        <v>210119470</v>
      </c>
      <c r="J346" s="71">
        <v>4865707</v>
      </c>
      <c r="K346" s="68" t="str">
        <f t="shared" si="5"/>
        <v>12-11</v>
      </c>
      <c r="L346" s="72">
        <f>YEAR(일별기온공급량!$A346)</f>
        <v>2013</v>
      </c>
      <c r="M346" s="69">
        <f>MONTH(일별기온공급량!$A346)</f>
        <v>12</v>
      </c>
      <c r="N346" s="69">
        <f>DAY(일별기온공급량!$A346)</f>
        <v>11</v>
      </c>
      <c r="O346" s="88" t="str">
        <f>IFERROR(VLOOKUP(기온및공급량[[#This Row],[날짜]],표2[],2,0), "")</f>
        <v/>
      </c>
    </row>
    <row r="347" spans="1:15">
      <c r="A347" s="68">
        <v>41620</v>
      </c>
      <c r="B347" s="69">
        <v>3.7</v>
      </c>
      <c r="C347" s="69">
        <v>7.8</v>
      </c>
      <c r="D347" s="70">
        <v>0.625</v>
      </c>
      <c r="E347" s="69">
        <v>-1.3</v>
      </c>
      <c r="F347" s="70">
        <v>0.2986111111111111</v>
      </c>
      <c r="G347" s="69">
        <v>9.1</v>
      </c>
      <c r="H347" s="69" t="str">
        <f>TEXT(일별기온공급량!$A347, "AAA")</f>
        <v>목</v>
      </c>
      <c r="I347" s="71">
        <v>211980568</v>
      </c>
      <c r="J347" s="71">
        <v>4904737</v>
      </c>
      <c r="K347" s="68" t="str">
        <f t="shared" si="5"/>
        <v>12-12</v>
      </c>
      <c r="L347" s="72">
        <f>YEAR(일별기온공급량!$A347)</f>
        <v>2013</v>
      </c>
      <c r="M347" s="69">
        <f>MONTH(일별기온공급량!$A347)</f>
        <v>12</v>
      </c>
      <c r="N347" s="69">
        <f>DAY(일별기온공급량!$A347)</f>
        <v>12</v>
      </c>
      <c r="O347" s="88" t="str">
        <f>IFERROR(VLOOKUP(기온및공급량[[#This Row],[날짜]],표2[],2,0), "")</f>
        <v/>
      </c>
    </row>
    <row r="348" spans="1:15">
      <c r="A348" s="68">
        <v>41621</v>
      </c>
      <c r="B348" s="69">
        <v>-0.6</v>
      </c>
      <c r="C348" s="69">
        <v>4.5</v>
      </c>
      <c r="D348" s="70">
        <v>6.9444444444444441E-3</v>
      </c>
      <c r="E348" s="69">
        <v>-2.7</v>
      </c>
      <c r="F348" s="70">
        <v>0.99722222222222223</v>
      </c>
      <c r="G348" s="69">
        <v>7.2</v>
      </c>
      <c r="H348" s="69" t="str">
        <f>TEXT(일별기온공급량!$A348, "AAA")</f>
        <v>금</v>
      </c>
      <c r="I348" s="71">
        <v>220370754</v>
      </c>
      <c r="J348" s="71">
        <v>5099641</v>
      </c>
      <c r="K348" s="68" t="str">
        <f t="shared" si="5"/>
        <v>12-13</v>
      </c>
      <c r="L348" s="72">
        <f>YEAR(일별기온공급량!$A348)</f>
        <v>2013</v>
      </c>
      <c r="M348" s="69">
        <f>MONTH(일별기온공급량!$A348)</f>
        <v>12</v>
      </c>
      <c r="N348" s="69">
        <f>DAY(일별기온공급량!$A348)</f>
        <v>13</v>
      </c>
      <c r="O348" s="88" t="str">
        <f>IFERROR(VLOOKUP(기온및공급량[[#This Row],[날짜]],표2[],2,0), "")</f>
        <v/>
      </c>
    </row>
    <row r="349" spans="1:15">
      <c r="A349" s="68">
        <v>41622</v>
      </c>
      <c r="B349" s="69">
        <v>1.4</v>
      </c>
      <c r="C349" s="69">
        <v>7</v>
      </c>
      <c r="D349" s="70">
        <v>0.62916666666666665</v>
      </c>
      <c r="E349" s="69">
        <v>-4.0999999999999996</v>
      </c>
      <c r="F349" s="70">
        <v>0.18680555555555556</v>
      </c>
      <c r="G349" s="69">
        <v>11.1</v>
      </c>
      <c r="H349" s="69" t="str">
        <f>TEXT(일별기온공급량!$A349, "AAA")</f>
        <v>토</v>
      </c>
      <c r="I349" s="71">
        <v>209993305</v>
      </c>
      <c r="J349" s="71">
        <v>4863063</v>
      </c>
      <c r="K349" s="68" t="str">
        <f t="shared" si="5"/>
        <v>12-14</v>
      </c>
      <c r="L349" s="72">
        <f>YEAR(일별기온공급량!$A349)</f>
        <v>2013</v>
      </c>
      <c r="M349" s="69">
        <f>MONTH(일별기온공급량!$A349)</f>
        <v>12</v>
      </c>
      <c r="N349" s="69">
        <f>DAY(일별기온공급량!$A349)</f>
        <v>14</v>
      </c>
      <c r="O349" s="88" t="str">
        <f>IFERROR(VLOOKUP(기온및공급량[[#This Row],[날짜]],표2[],2,0), "")</f>
        <v/>
      </c>
    </row>
    <row r="350" spans="1:15">
      <c r="A350" s="68">
        <v>41623</v>
      </c>
      <c r="B350" s="69">
        <v>1.1000000000000001</v>
      </c>
      <c r="C350" s="69">
        <v>4.4000000000000004</v>
      </c>
      <c r="D350" s="70">
        <v>0.62916666666666665</v>
      </c>
      <c r="E350" s="69">
        <v>-1.4</v>
      </c>
      <c r="F350" s="70">
        <v>0.99930555555555556</v>
      </c>
      <c r="G350" s="69">
        <v>5.8</v>
      </c>
      <c r="H350" s="69" t="str">
        <f>TEXT(일별기온공급량!$A350, "AAA")</f>
        <v>일</v>
      </c>
      <c r="I350" s="71">
        <v>194817182</v>
      </c>
      <c r="J350" s="71">
        <v>4529035</v>
      </c>
      <c r="K350" s="68" t="str">
        <f t="shared" si="5"/>
        <v>12-15</v>
      </c>
      <c r="L350" s="72">
        <f>YEAR(일별기온공급량!$A350)</f>
        <v>2013</v>
      </c>
      <c r="M350" s="69">
        <f>MONTH(일별기온공급량!$A350)</f>
        <v>12</v>
      </c>
      <c r="N350" s="69">
        <f>DAY(일별기온공급량!$A350)</f>
        <v>15</v>
      </c>
      <c r="O350" s="88" t="str">
        <f>IFERROR(VLOOKUP(기온및공급량[[#This Row],[날짜]],표2[],2,0), "")</f>
        <v/>
      </c>
    </row>
    <row r="351" spans="1:15">
      <c r="A351" s="68">
        <v>41624</v>
      </c>
      <c r="B351" s="69">
        <v>0.5</v>
      </c>
      <c r="C351" s="69">
        <v>4.0999999999999996</v>
      </c>
      <c r="D351" s="70">
        <v>0.63472222222222219</v>
      </c>
      <c r="E351" s="69">
        <v>-4.2</v>
      </c>
      <c r="F351" s="70">
        <v>0.2673611111111111</v>
      </c>
      <c r="G351" s="69">
        <v>8.3000000000000007</v>
      </c>
      <c r="H351" s="69" t="str">
        <f>TEXT(일별기온공급량!$A351, "AAA")</f>
        <v>월</v>
      </c>
      <c r="I351" s="71">
        <v>225161767</v>
      </c>
      <c r="J351" s="71">
        <v>5230742</v>
      </c>
      <c r="K351" s="68" t="str">
        <f t="shared" si="5"/>
        <v>12-16</v>
      </c>
      <c r="L351" s="72">
        <f>YEAR(일별기온공급량!$A351)</f>
        <v>2013</v>
      </c>
      <c r="M351" s="69">
        <f>MONTH(일별기온공급량!$A351)</f>
        <v>12</v>
      </c>
      <c r="N351" s="69">
        <f>DAY(일별기온공급량!$A351)</f>
        <v>16</v>
      </c>
      <c r="O351" s="88" t="str">
        <f>IFERROR(VLOOKUP(기온및공급량[[#This Row],[날짜]],표2[],2,0), "")</f>
        <v/>
      </c>
    </row>
    <row r="352" spans="1:15">
      <c r="A352" s="68">
        <v>41625</v>
      </c>
      <c r="B352" s="69">
        <v>4.2</v>
      </c>
      <c r="C352" s="69">
        <v>7.9</v>
      </c>
      <c r="D352" s="70">
        <v>0.63194444444444442</v>
      </c>
      <c r="E352" s="69">
        <v>-0.4</v>
      </c>
      <c r="F352" s="70">
        <v>0.25763888888888886</v>
      </c>
      <c r="G352" s="69">
        <v>8.3000000000000007</v>
      </c>
      <c r="H352" s="69" t="str">
        <f>TEXT(일별기온공급량!$A352, "AAA")</f>
        <v>화</v>
      </c>
      <c r="I352" s="71">
        <v>219012830</v>
      </c>
      <c r="J352" s="71">
        <v>5086031</v>
      </c>
      <c r="K352" s="68" t="str">
        <f t="shared" si="5"/>
        <v>12-17</v>
      </c>
      <c r="L352" s="72">
        <f>YEAR(일별기온공급량!$A352)</f>
        <v>2013</v>
      </c>
      <c r="M352" s="69">
        <f>MONTH(일별기온공급량!$A352)</f>
        <v>12</v>
      </c>
      <c r="N352" s="69">
        <f>DAY(일별기온공급량!$A352)</f>
        <v>17</v>
      </c>
      <c r="O352" s="88" t="str">
        <f>IFERROR(VLOOKUP(기온및공급량[[#This Row],[날짜]],표2[],2,0), "")</f>
        <v/>
      </c>
    </row>
    <row r="353" spans="1:15">
      <c r="A353" s="68">
        <v>41626</v>
      </c>
      <c r="B353" s="69">
        <v>6.4</v>
      </c>
      <c r="C353" s="69">
        <v>8.5</v>
      </c>
      <c r="D353" s="70">
        <v>0.63888888888888884</v>
      </c>
      <c r="E353" s="69">
        <v>4.5</v>
      </c>
      <c r="F353" s="70">
        <v>0.32222222222222224</v>
      </c>
      <c r="G353" s="69">
        <v>4</v>
      </c>
      <c r="H353" s="69" t="str">
        <f>TEXT(일별기온공급량!$A353, "AAA")</f>
        <v>수</v>
      </c>
      <c r="I353" s="71">
        <v>208760337</v>
      </c>
      <c r="J353" s="71">
        <v>4853830</v>
      </c>
      <c r="K353" s="68" t="str">
        <f t="shared" si="5"/>
        <v>12-18</v>
      </c>
      <c r="L353" s="72">
        <f>YEAR(일별기온공급량!$A353)</f>
        <v>2013</v>
      </c>
      <c r="M353" s="69">
        <f>MONTH(일별기온공급량!$A353)</f>
        <v>12</v>
      </c>
      <c r="N353" s="69">
        <f>DAY(일별기온공급량!$A353)</f>
        <v>18</v>
      </c>
      <c r="O353" s="88" t="str">
        <f>IFERROR(VLOOKUP(기온및공급량[[#This Row],[날짜]],표2[],2,0), "")</f>
        <v/>
      </c>
    </row>
    <row r="354" spans="1:15">
      <c r="A354" s="68">
        <v>41627</v>
      </c>
      <c r="B354" s="69">
        <v>2</v>
      </c>
      <c r="C354" s="69">
        <v>5.6</v>
      </c>
      <c r="D354" s="70">
        <v>6.9444444444444447E-4</v>
      </c>
      <c r="E354" s="69">
        <v>-0.6</v>
      </c>
      <c r="F354" s="70">
        <v>0.99930555555555556</v>
      </c>
      <c r="G354" s="69">
        <v>6.2</v>
      </c>
      <c r="H354" s="69" t="str">
        <f>TEXT(일별기온공급량!$A354, "AAA")</f>
        <v>목</v>
      </c>
      <c r="I354" s="71">
        <v>219772138</v>
      </c>
      <c r="J354" s="71">
        <v>5101636</v>
      </c>
      <c r="K354" s="68" t="str">
        <f t="shared" si="5"/>
        <v>12-19</v>
      </c>
      <c r="L354" s="72">
        <f>YEAR(일별기온공급량!$A354)</f>
        <v>2013</v>
      </c>
      <c r="M354" s="69">
        <f>MONTH(일별기온공급량!$A354)</f>
        <v>12</v>
      </c>
      <c r="N354" s="69">
        <f>DAY(일별기온공급량!$A354)</f>
        <v>19</v>
      </c>
      <c r="O354" s="88" t="str">
        <f>IFERROR(VLOOKUP(기온및공급량[[#This Row],[날짜]],표2[],2,0), "")</f>
        <v/>
      </c>
    </row>
    <row r="355" spans="1:15">
      <c r="A355" s="68">
        <v>41628</v>
      </c>
      <c r="B355" s="69">
        <v>0.5</v>
      </c>
      <c r="C355" s="69">
        <v>5</v>
      </c>
      <c r="D355" s="70">
        <v>0.57499999999999996</v>
      </c>
      <c r="E355" s="69">
        <v>-3.7</v>
      </c>
      <c r="F355" s="70">
        <v>0.25694444444444442</v>
      </c>
      <c r="G355" s="69">
        <v>8.6999999999999993</v>
      </c>
      <c r="H355" s="69" t="str">
        <f>TEXT(일별기온공급량!$A355, "AAA")</f>
        <v>금</v>
      </c>
      <c r="I355" s="71">
        <v>225016932</v>
      </c>
      <c r="J355" s="71">
        <v>5209596</v>
      </c>
      <c r="K355" s="68" t="str">
        <f t="shared" si="5"/>
        <v>12-20</v>
      </c>
      <c r="L355" s="72">
        <f>YEAR(일별기온공급량!$A355)</f>
        <v>2013</v>
      </c>
      <c r="M355" s="69">
        <f>MONTH(일별기온공급량!$A355)</f>
        <v>12</v>
      </c>
      <c r="N355" s="69">
        <f>DAY(일별기온공급량!$A355)</f>
        <v>20</v>
      </c>
      <c r="O355" s="88" t="str">
        <f>IFERROR(VLOOKUP(기온및공급량[[#This Row],[날짜]],표2[],2,0), "")</f>
        <v/>
      </c>
    </row>
    <row r="356" spans="1:15">
      <c r="A356" s="68">
        <v>41629</v>
      </c>
      <c r="B356" s="69">
        <v>2.2999999999999998</v>
      </c>
      <c r="C356" s="69">
        <v>7.3</v>
      </c>
      <c r="D356" s="70">
        <v>0.6166666666666667</v>
      </c>
      <c r="E356" s="69">
        <v>-1.2</v>
      </c>
      <c r="F356" s="70">
        <v>0.32430555555555557</v>
      </c>
      <c r="G356" s="69">
        <v>8.5</v>
      </c>
      <c r="H356" s="69" t="str">
        <f>TEXT(일별기온공급량!$A356, "AAA")</f>
        <v>토</v>
      </c>
      <c r="I356" s="71">
        <v>208171786</v>
      </c>
      <c r="J356" s="71">
        <v>4813935</v>
      </c>
      <c r="K356" s="68" t="str">
        <f t="shared" si="5"/>
        <v>12-21</v>
      </c>
      <c r="L356" s="72">
        <f>YEAR(일별기온공급량!$A356)</f>
        <v>2013</v>
      </c>
      <c r="M356" s="69">
        <f>MONTH(일별기온공급량!$A356)</f>
        <v>12</v>
      </c>
      <c r="N356" s="69">
        <f>DAY(일별기온공급량!$A356)</f>
        <v>21</v>
      </c>
      <c r="O356" s="88" t="str">
        <f>IFERROR(VLOOKUP(기온및공급량[[#This Row],[날짜]],표2[],2,0), "")</f>
        <v/>
      </c>
    </row>
    <row r="357" spans="1:15">
      <c r="A357" s="68">
        <v>41630</v>
      </c>
      <c r="B357" s="69">
        <v>1.6</v>
      </c>
      <c r="C357" s="69">
        <v>7.1</v>
      </c>
      <c r="D357" s="70">
        <v>0.64861111111111114</v>
      </c>
      <c r="E357" s="69">
        <v>-1.6</v>
      </c>
      <c r="F357" s="70">
        <v>0.26041666666666669</v>
      </c>
      <c r="G357" s="69">
        <v>8.6999999999999993</v>
      </c>
      <c r="H357" s="69" t="str">
        <f>TEXT(일별기온공급량!$A357, "AAA")</f>
        <v>일</v>
      </c>
      <c r="I357" s="71">
        <v>191268335</v>
      </c>
      <c r="J357" s="71">
        <v>4427772</v>
      </c>
      <c r="K357" s="68" t="str">
        <f t="shared" si="5"/>
        <v>12-22</v>
      </c>
      <c r="L357" s="72">
        <f>YEAR(일별기온공급량!$A357)</f>
        <v>2013</v>
      </c>
      <c r="M357" s="69">
        <f>MONTH(일별기온공급량!$A357)</f>
        <v>12</v>
      </c>
      <c r="N357" s="69">
        <f>DAY(일별기온공급량!$A357)</f>
        <v>22</v>
      </c>
      <c r="O357" s="88" t="str">
        <f>IFERROR(VLOOKUP(기온및공급량[[#This Row],[날짜]],표2[],2,0), "")</f>
        <v/>
      </c>
    </row>
    <row r="358" spans="1:15">
      <c r="A358" s="68">
        <v>41631</v>
      </c>
      <c r="B358" s="69">
        <v>2.2999999999999998</v>
      </c>
      <c r="C358" s="69">
        <v>7.3</v>
      </c>
      <c r="D358" s="70">
        <v>0.62083333333333335</v>
      </c>
      <c r="E358" s="69">
        <v>-2</v>
      </c>
      <c r="F358" s="70">
        <v>0.30555555555555558</v>
      </c>
      <c r="G358" s="69">
        <v>9.3000000000000007</v>
      </c>
      <c r="H358" s="69" t="str">
        <f>TEXT(일별기온공급량!$A358, "AAA")</f>
        <v>월</v>
      </c>
      <c r="I358" s="71">
        <v>212287938</v>
      </c>
      <c r="J358" s="71">
        <v>4911675</v>
      </c>
      <c r="K358" s="68" t="str">
        <f t="shared" si="5"/>
        <v>12-23</v>
      </c>
      <c r="L358" s="72">
        <f>YEAR(일별기온공급량!$A358)</f>
        <v>2013</v>
      </c>
      <c r="M358" s="69">
        <f>MONTH(일별기온공급량!$A358)</f>
        <v>12</v>
      </c>
      <c r="N358" s="69">
        <f>DAY(일별기온공급량!$A358)</f>
        <v>23</v>
      </c>
      <c r="O358" s="88" t="str">
        <f>IFERROR(VLOOKUP(기온및공급량[[#This Row],[날짜]],표2[],2,0), "")</f>
        <v/>
      </c>
    </row>
    <row r="359" spans="1:15">
      <c r="A359" s="68">
        <v>41632</v>
      </c>
      <c r="B359" s="69">
        <v>2.4</v>
      </c>
      <c r="C359" s="69">
        <v>9.3000000000000007</v>
      </c>
      <c r="D359" s="70">
        <v>0.62916666666666665</v>
      </c>
      <c r="E359" s="69">
        <v>-2.7</v>
      </c>
      <c r="F359" s="70">
        <v>0.27430555555555558</v>
      </c>
      <c r="G359" s="69">
        <v>12</v>
      </c>
      <c r="H359" s="69" t="str">
        <f>TEXT(일별기온공급량!$A359, "AAA")</f>
        <v>화</v>
      </c>
      <c r="I359" s="71">
        <v>214448998</v>
      </c>
      <c r="J359" s="71">
        <v>4955329</v>
      </c>
      <c r="K359" s="68" t="str">
        <f t="shared" si="5"/>
        <v>12-24</v>
      </c>
      <c r="L359" s="72">
        <f>YEAR(일별기온공급량!$A359)</f>
        <v>2013</v>
      </c>
      <c r="M359" s="69">
        <f>MONTH(일별기온공급량!$A359)</f>
        <v>12</v>
      </c>
      <c r="N359" s="69">
        <f>DAY(일별기온공급량!$A359)</f>
        <v>24</v>
      </c>
      <c r="O359" s="88" t="str">
        <f>IFERROR(VLOOKUP(기온및공급량[[#This Row],[날짜]],표2[],2,0), "")</f>
        <v/>
      </c>
    </row>
    <row r="360" spans="1:15">
      <c r="A360" s="68">
        <v>41633</v>
      </c>
      <c r="B360" s="69">
        <v>4</v>
      </c>
      <c r="C360" s="69">
        <v>10</v>
      </c>
      <c r="D360" s="70">
        <v>0.6118055555555556</v>
      </c>
      <c r="E360" s="69">
        <v>-2.2000000000000002</v>
      </c>
      <c r="F360" s="70">
        <v>0.22013888888888888</v>
      </c>
      <c r="G360" s="69">
        <v>12.2</v>
      </c>
      <c r="H360" s="69" t="str">
        <f>TEXT(일별기온공급량!$A360, "AAA")</f>
        <v>수</v>
      </c>
      <c r="I360" s="71">
        <v>201680880</v>
      </c>
      <c r="J360" s="71">
        <v>4662554</v>
      </c>
      <c r="K360" s="68" t="str">
        <f t="shared" si="5"/>
        <v>12-25</v>
      </c>
      <c r="L360" s="72">
        <f>YEAR(일별기온공급량!$A360)</f>
        <v>2013</v>
      </c>
      <c r="M360" s="69">
        <f>MONTH(일별기온공급량!$A360)</f>
        <v>12</v>
      </c>
      <c r="N360" s="69">
        <f>DAY(일별기온공급량!$A360)</f>
        <v>25</v>
      </c>
      <c r="O360" s="88" t="str">
        <f>IFERROR(VLOOKUP(기온및공급량[[#This Row],[날짜]],표2[],2,0), "")</f>
        <v>기독탄신일</v>
      </c>
    </row>
    <row r="361" spans="1:15">
      <c r="A361" s="68">
        <v>41634</v>
      </c>
      <c r="B361" s="69">
        <v>4.0999999999999996</v>
      </c>
      <c r="C361" s="69">
        <v>5.7</v>
      </c>
      <c r="D361" s="70">
        <v>0.52986111111111112</v>
      </c>
      <c r="E361" s="69">
        <v>1.9</v>
      </c>
      <c r="F361" s="70">
        <v>0.98819444444444449</v>
      </c>
      <c r="G361" s="69">
        <v>3.8</v>
      </c>
      <c r="H361" s="69" t="str">
        <f>TEXT(일별기온공급량!$A361, "AAA")</f>
        <v>목</v>
      </c>
      <c r="I361" s="71">
        <v>211596093</v>
      </c>
      <c r="J361" s="71">
        <v>4897541</v>
      </c>
      <c r="K361" s="68" t="str">
        <f t="shared" si="5"/>
        <v>12-26</v>
      </c>
      <c r="L361" s="72">
        <f>YEAR(일별기온공급량!$A361)</f>
        <v>2013</v>
      </c>
      <c r="M361" s="69">
        <f>MONTH(일별기온공급량!$A361)</f>
        <v>12</v>
      </c>
      <c r="N361" s="69">
        <f>DAY(일별기온공급량!$A361)</f>
        <v>26</v>
      </c>
      <c r="O361" s="88" t="str">
        <f>IFERROR(VLOOKUP(기온및공급량[[#This Row],[날짜]],표2[],2,0), "")</f>
        <v/>
      </c>
    </row>
    <row r="362" spans="1:15">
      <c r="A362" s="68">
        <v>41635</v>
      </c>
      <c r="B362" s="69">
        <v>-0.8</v>
      </c>
      <c r="C362" s="69">
        <v>2.8</v>
      </c>
      <c r="D362" s="70">
        <v>0.57777777777777772</v>
      </c>
      <c r="E362" s="69">
        <v>-3.2</v>
      </c>
      <c r="F362" s="70">
        <v>0.99652777777777779</v>
      </c>
      <c r="G362" s="69">
        <v>6</v>
      </c>
      <c r="H362" s="69" t="str">
        <f>TEXT(일별기온공급량!$A362, "AAA")</f>
        <v>금</v>
      </c>
      <c r="I362" s="71">
        <v>230185480</v>
      </c>
      <c r="J362" s="71">
        <v>5317143</v>
      </c>
      <c r="K362" s="68" t="str">
        <f t="shared" si="5"/>
        <v>12-27</v>
      </c>
      <c r="L362" s="72">
        <f>YEAR(일별기온공급량!$A362)</f>
        <v>2013</v>
      </c>
      <c r="M362" s="69">
        <f>MONTH(일별기온공급량!$A362)</f>
        <v>12</v>
      </c>
      <c r="N362" s="69">
        <f>DAY(일별기온공급량!$A362)</f>
        <v>27</v>
      </c>
      <c r="O362" s="88" t="str">
        <f>IFERROR(VLOOKUP(기온및공급량[[#This Row],[날짜]],표2[],2,0), "")</f>
        <v/>
      </c>
    </row>
    <row r="363" spans="1:15">
      <c r="A363" s="68">
        <v>41636</v>
      </c>
      <c r="B363" s="69">
        <v>-1.6</v>
      </c>
      <c r="C363" s="69">
        <v>2.9</v>
      </c>
      <c r="D363" s="70">
        <v>0.60624999999999996</v>
      </c>
      <c r="E363" s="69">
        <v>-4.7</v>
      </c>
      <c r="F363" s="70">
        <v>0.23819444444444443</v>
      </c>
      <c r="G363" s="69">
        <v>7.6</v>
      </c>
      <c r="H363" s="69" t="str">
        <f>TEXT(일별기온공급량!$A363, "AAA")</f>
        <v>토</v>
      </c>
      <c r="I363" s="71">
        <v>224312285</v>
      </c>
      <c r="J363" s="71">
        <v>5178119</v>
      </c>
      <c r="K363" s="68" t="str">
        <f t="shared" si="5"/>
        <v>12-28</v>
      </c>
      <c r="L363" s="72">
        <f>YEAR(일별기온공급량!$A363)</f>
        <v>2013</v>
      </c>
      <c r="M363" s="69">
        <f>MONTH(일별기온공급량!$A363)</f>
        <v>12</v>
      </c>
      <c r="N363" s="69">
        <f>DAY(일별기온공급량!$A363)</f>
        <v>28</v>
      </c>
      <c r="O363" s="88" t="str">
        <f>IFERROR(VLOOKUP(기온및공급량[[#This Row],[날짜]],표2[],2,0), "")</f>
        <v/>
      </c>
    </row>
    <row r="364" spans="1:15">
      <c r="A364" s="68">
        <v>41637</v>
      </c>
      <c r="B364" s="69">
        <v>0.2</v>
      </c>
      <c r="C364" s="69">
        <v>4.5</v>
      </c>
      <c r="D364" s="70">
        <v>0.58333333333333337</v>
      </c>
      <c r="E364" s="69">
        <v>-4</v>
      </c>
      <c r="F364" s="70">
        <v>0.22083333333333333</v>
      </c>
      <c r="G364" s="69">
        <v>8.5</v>
      </c>
      <c r="H364" s="69" t="str">
        <f>TEXT(일별기온공급량!$A364, "AAA")</f>
        <v>일</v>
      </c>
      <c r="I364" s="71">
        <v>204293312</v>
      </c>
      <c r="J364" s="71">
        <v>4720012</v>
      </c>
      <c r="K364" s="68" t="str">
        <f t="shared" si="5"/>
        <v>12-29</v>
      </c>
      <c r="L364" s="72">
        <f>YEAR(일별기온공급량!$A364)</f>
        <v>2013</v>
      </c>
      <c r="M364" s="69">
        <f>MONTH(일별기온공급량!$A364)</f>
        <v>12</v>
      </c>
      <c r="N364" s="69">
        <f>DAY(일별기온공급량!$A364)</f>
        <v>29</v>
      </c>
      <c r="O364" s="88" t="str">
        <f>IFERROR(VLOOKUP(기온및공급량[[#This Row],[날짜]],표2[],2,0), "")</f>
        <v/>
      </c>
    </row>
    <row r="365" spans="1:15">
      <c r="A365" s="68">
        <v>41638</v>
      </c>
      <c r="B365" s="69">
        <v>3.6</v>
      </c>
      <c r="C365" s="69">
        <v>8.6999999999999993</v>
      </c>
      <c r="D365" s="70">
        <v>0.55208333333333337</v>
      </c>
      <c r="E365" s="69">
        <v>-1.1000000000000001</v>
      </c>
      <c r="F365" s="70">
        <v>6.458333333333334E-2</v>
      </c>
      <c r="G365" s="69">
        <v>9.8000000000000007</v>
      </c>
      <c r="H365" s="69" t="str">
        <f>TEXT(일별기온공급량!$A365, "AAA")</f>
        <v>월</v>
      </c>
      <c r="I365" s="71">
        <v>213550834</v>
      </c>
      <c r="J365" s="71">
        <v>4933950</v>
      </c>
      <c r="K365" s="68" t="str">
        <f t="shared" si="5"/>
        <v>12-30</v>
      </c>
      <c r="L365" s="72">
        <f>YEAR(일별기온공급량!$A365)</f>
        <v>2013</v>
      </c>
      <c r="M365" s="69">
        <f>MONTH(일별기온공급량!$A365)</f>
        <v>12</v>
      </c>
      <c r="N365" s="69">
        <f>DAY(일별기온공급량!$A365)</f>
        <v>30</v>
      </c>
      <c r="O365" s="88" t="str">
        <f>IFERROR(VLOOKUP(기온및공급량[[#This Row],[날짜]],표2[],2,0), "")</f>
        <v/>
      </c>
    </row>
    <row r="366" spans="1:15">
      <c r="A366" s="68">
        <v>41639</v>
      </c>
      <c r="B366" s="69">
        <v>5</v>
      </c>
      <c r="C366" s="69">
        <v>10.4</v>
      </c>
      <c r="D366" s="70">
        <v>0.60972222222222228</v>
      </c>
      <c r="E366" s="69">
        <v>-1.6</v>
      </c>
      <c r="F366" s="70">
        <v>0.33541666666666664</v>
      </c>
      <c r="G366" s="69">
        <v>12</v>
      </c>
      <c r="H366" s="69" t="str">
        <f>TEXT(일별기온공급량!$A366, "AAA")</f>
        <v>화</v>
      </c>
      <c r="I366" s="71">
        <v>202101721</v>
      </c>
      <c r="J366" s="71">
        <v>4673147</v>
      </c>
      <c r="K366" s="68" t="str">
        <f t="shared" si="5"/>
        <v>12-31</v>
      </c>
      <c r="L366" s="72">
        <f>YEAR(일별기온공급량!$A366)</f>
        <v>2013</v>
      </c>
      <c r="M366" s="69">
        <f>MONTH(일별기온공급량!$A366)</f>
        <v>12</v>
      </c>
      <c r="N366" s="69">
        <f>DAY(일별기온공급량!$A366)</f>
        <v>31</v>
      </c>
      <c r="O366" s="88" t="str">
        <f>IFERROR(VLOOKUP(기온및공급량[[#This Row],[날짜]],표2[],2,0), "")</f>
        <v/>
      </c>
    </row>
    <row r="367" spans="1:15">
      <c r="A367" s="68">
        <v>41640</v>
      </c>
      <c r="B367" s="69">
        <v>6.5</v>
      </c>
      <c r="C367" s="69">
        <v>10.4</v>
      </c>
      <c r="D367" s="70">
        <v>0.53611111111111109</v>
      </c>
      <c r="E367" s="69">
        <v>2.8</v>
      </c>
      <c r="F367" s="70">
        <v>0.3347222222222222</v>
      </c>
      <c r="G367" s="69">
        <v>7.6</v>
      </c>
      <c r="H367" s="69" t="str">
        <f>TEXT(일별기온공급량!$A367, "AAA")</f>
        <v>수</v>
      </c>
      <c r="I367" s="71">
        <v>167715604</v>
      </c>
      <c r="J367" s="71">
        <v>3878830</v>
      </c>
      <c r="K367" s="68" t="str">
        <f t="shared" si="5"/>
        <v>01-01</v>
      </c>
      <c r="L367" s="72">
        <f>YEAR(일별기온공급량!$A367)</f>
        <v>2014</v>
      </c>
      <c r="M367" s="69">
        <f>MONTH(일별기온공급량!$A367)</f>
        <v>1</v>
      </c>
      <c r="N367" s="69">
        <f>DAY(일별기온공급량!$A367)</f>
        <v>1</v>
      </c>
      <c r="O367" s="88" t="str">
        <f>IFERROR(VLOOKUP(기온및공급량[[#This Row],[날짜]],표2[],2,0), "")</f>
        <v>신정연휴</v>
      </c>
    </row>
    <row r="368" spans="1:15">
      <c r="A368" s="68">
        <v>41641</v>
      </c>
      <c r="B368" s="69">
        <v>5.5</v>
      </c>
      <c r="C368" s="69">
        <v>10.7</v>
      </c>
      <c r="D368" s="70">
        <v>0.61250000000000004</v>
      </c>
      <c r="E368" s="69">
        <v>1.7</v>
      </c>
      <c r="F368" s="70">
        <v>0.30416666666666664</v>
      </c>
      <c r="G368" s="69">
        <v>9</v>
      </c>
      <c r="H368" s="69" t="str">
        <f>TEXT(일별기온공급량!$A368, "AAA")</f>
        <v>목</v>
      </c>
      <c r="I368" s="71">
        <v>189174519</v>
      </c>
      <c r="J368" s="71">
        <v>4375252</v>
      </c>
      <c r="K368" s="68" t="str">
        <f t="shared" si="5"/>
        <v>01-02</v>
      </c>
      <c r="L368" s="72">
        <f>YEAR(일별기온공급량!$A368)</f>
        <v>2014</v>
      </c>
      <c r="M368" s="69">
        <f>MONTH(일별기온공급량!$A368)</f>
        <v>1</v>
      </c>
      <c r="N368" s="69">
        <f>DAY(일별기온공급량!$A368)</f>
        <v>2</v>
      </c>
      <c r="O368" s="88" t="str">
        <f>IFERROR(VLOOKUP(기온및공급량[[#This Row],[날짜]],표2[],2,0), "")</f>
        <v/>
      </c>
    </row>
    <row r="369" spans="1:15">
      <c r="A369" s="68">
        <v>41642</v>
      </c>
      <c r="B369" s="69">
        <v>3.8</v>
      </c>
      <c r="C369" s="69">
        <v>10.8</v>
      </c>
      <c r="D369" s="70">
        <v>0.6694444444444444</v>
      </c>
      <c r="E369" s="69">
        <v>-1.7</v>
      </c>
      <c r="F369" s="70">
        <v>0.29791666666666666</v>
      </c>
      <c r="G369" s="69">
        <v>12.5</v>
      </c>
      <c r="H369" s="69" t="str">
        <f>TEXT(일별기온공급량!$A369, "AAA")</f>
        <v>금</v>
      </c>
      <c r="I369" s="71">
        <v>200442011</v>
      </c>
      <c r="J369" s="71">
        <v>4638055</v>
      </c>
      <c r="K369" s="68" t="str">
        <f t="shared" si="5"/>
        <v>01-03</v>
      </c>
      <c r="L369" s="72">
        <f>YEAR(일별기온공급량!$A369)</f>
        <v>2014</v>
      </c>
      <c r="M369" s="69">
        <f>MONTH(일별기온공급량!$A369)</f>
        <v>1</v>
      </c>
      <c r="N369" s="69">
        <f>DAY(일별기온공급량!$A369)</f>
        <v>3</v>
      </c>
      <c r="O369" s="88" t="str">
        <f>IFERROR(VLOOKUP(기온및공급량[[#This Row],[날짜]],표2[],2,0), "")</f>
        <v/>
      </c>
    </row>
    <row r="370" spans="1:15">
      <c r="A370" s="68">
        <v>41643</v>
      </c>
      <c r="B370" s="69">
        <v>4.3</v>
      </c>
      <c r="C370" s="69">
        <v>10</v>
      </c>
      <c r="D370" s="70">
        <v>0.62222222222222223</v>
      </c>
      <c r="E370" s="69">
        <v>-0.8</v>
      </c>
      <c r="F370" s="70">
        <v>0.33958333333333335</v>
      </c>
      <c r="G370" s="69">
        <v>10.8</v>
      </c>
      <c r="H370" s="69" t="str">
        <f>TEXT(일별기온공급량!$A370, "AAA")</f>
        <v>토</v>
      </c>
      <c r="I370" s="71">
        <v>187842661</v>
      </c>
      <c r="J370" s="71">
        <v>4352035</v>
      </c>
      <c r="K370" s="68" t="str">
        <f t="shared" si="5"/>
        <v>01-04</v>
      </c>
      <c r="L370" s="72">
        <f>YEAR(일별기온공급량!$A370)</f>
        <v>2014</v>
      </c>
      <c r="M370" s="69">
        <f>MONTH(일별기온공급량!$A370)</f>
        <v>1</v>
      </c>
      <c r="N370" s="69">
        <f>DAY(일별기온공급량!$A370)</f>
        <v>4</v>
      </c>
      <c r="O370" s="88" t="str">
        <f>IFERROR(VLOOKUP(기온및공급량[[#This Row],[날짜]],표2[],2,0), "")</f>
        <v/>
      </c>
    </row>
    <row r="371" spans="1:15">
      <c r="A371" s="68">
        <v>41644</v>
      </c>
      <c r="B371" s="69">
        <v>4.3</v>
      </c>
      <c r="C371" s="69">
        <v>8.8000000000000007</v>
      </c>
      <c r="D371" s="70">
        <v>0.56180555555555556</v>
      </c>
      <c r="E371" s="69">
        <v>1.5</v>
      </c>
      <c r="F371" s="70">
        <v>0.33333333333333331</v>
      </c>
      <c r="G371" s="69">
        <v>7.3</v>
      </c>
      <c r="H371" s="69" t="str">
        <f>TEXT(일별기온공급량!$A371, "AAA")</f>
        <v>일</v>
      </c>
      <c r="I371" s="71">
        <v>171169868</v>
      </c>
      <c r="J371" s="71">
        <v>3964085</v>
      </c>
      <c r="K371" s="68" t="str">
        <f t="shared" si="5"/>
        <v>01-05</v>
      </c>
      <c r="L371" s="72">
        <f>YEAR(일별기온공급량!$A371)</f>
        <v>2014</v>
      </c>
      <c r="M371" s="69">
        <f>MONTH(일별기온공급량!$A371)</f>
        <v>1</v>
      </c>
      <c r="N371" s="69">
        <f>DAY(일별기온공급량!$A371)</f>
        <v>5</v>
      </c>
      <c r="O371" s="88" t="str">
        <f>IFERROR(VLOOKUP(기온및공급량[[#This Row],[날짜]],표2[],2,0), "")</f>
        <v/>
      </c>
    </row>
    <row r="372" spans="1:15">
      <c r="A372" s="68">
        <v>41645</v>
      </c>
      <c r="B372" s="69">
        <v>2.8</v>
      </c>
      <c r="C372" s="69">
        <v>9</v>
      </c>
      <c r="D372" s="70">
        <v>0.60277777777777775</v>
      </c>
      <c r="E372" s="69">
        <v>-1.5</v>
      </c>
      <c r="F372" s="70">
        <v>0.30902777777777779</v>
      </c>
      <c r="G372" s="69">
        <v>10.5</v>
      </c>
      <c r="H372" s="69" t="str">
        <f>TEXT(일별기온공급량!$A372, "AAA")</f>
        <v>월</v>
      </c>
      <c r="I372" s="71">
        <v>200295546</v>
      </c>
      <c r="J372" s="71">
        <v>4636190</v>
      </c>
      <c r="K372" s="68" t="str">
        <f t="shared" si="5"/>
        <v>01-06</v>
      </c>
      <c r="L372" s="72">
        <f>YEAR(일별기온공급량!$A372)</f>
        <v>2014</v>
      </c>
      <c r="M372" s="69">
        <f>MONTH(일별기온공급량!$A372)</f>
        <v>1</v>
      </c>
      <c r="N372" s="69">
        <f>DAY(일별기온공급량!$A372)</f>
        <v>6</v>
      </c>
      <c r="O372" s="88" t="str">
        <f>IFERROR(VLOOKUP(기온및공급량[[#This Row],[날짜]],표2[],2,0), "")</f>
        <v/>
      </c>
    </row>
    <row r="373" spans="1:15">
      <c r="A373" s="68">
        <v>41646</v>
      </c>
      <c r="B373" s="69">
        <v>3.4</v>
      </c>
      <c r="C373" s="69">
        <v>8.6999999999999993</v>
      </c>
      <c r="D373" s="70">
        <v>0.60555555555555551</v>
      </c>
      <c r="E373" s="69">
        <v>-3</v>
      </c>
      <c r="F373" s="70">
        <v>0.27013888888888887</v>
      </c>
      <c r="G373" s="69">
        <v>11.7</v>
      </c>
      <c r="H373" s="69" t="str">
        <f>TEXT(일별기온공급량!$A373, "AAA")</f>
        <v>화</v>
      </c>
      <c r="I373" s="71">
        <v>211285543</v>
      </c>
      <c r="J373" s="71">
        <v>4889937</v>
      </c>
      <c r="K373" s="68" t="str">
        <f t="shared" si="5"/>
        <v>01-07</v>
      </c>
      <c r="L373" s="72">
        <f>YEAR(일별기온공급량!$A373)</f>
        <v>2014</v>
      </c>
      <c r="M373" s="69">
        <f>MONTH(일별기온공급량!$A373)</f>
        <v>1</v>
      </c>
      <c r="N373" s="69">
        <f>DAY(일별기온공급량!$A373)</f>
        <v>7</v>
      </c>
      <c r="O373" s="88" t="str">
        <f>IFERROR(VLOOKUP(기온및공급량[[#This Row],[날짜]],표2[],2,0), "")</f>
        <v/>
      </c>
    </row>
    <row r="374" spans="1:15">
      <c r="A374" s="68">
        <v>41647</v>
      </c>
      <c r="B374" s="69">
        <v>4.3</v>
      </c>
      <c r="C374" s="69">
        <v>6.4</v>
      </c>
      <c r="D374" s="70">
        <v>0.63194444444444442</v>
      </c>
      <c r="E374" s="69">
        <v>0.9</v>
      </c>
      <c r="F374" s="73">
        <v>1</v>
      </c>
      <c r="G374" s="69">
        <v>5.5</v>
      </c>
      <c r="H374" s="69" t="str">
        <f>TEXT(일별기온공급량!$A374, "AAA")</f>
        <v>수</v>
      </c>
      <c r="I374" s="71">
        <v>211369720</v>
      </c>
      <c r="J374" s="71">
        <v>4893266</v>
      </c>
      <c r="K374" s="68" t="str">
        <f t="shared" si="5"/>
        <v>01-08</v>
      </c>
      <c r="L374" s="72">
        <f>YEAR(일별기온공급량!$A374)</f>
        <v>2014</v>
      </c>
      <c r="M374" s="69">
        <f>MONTH(일별기온공급량!$A374)</f>
        <v>1</v>
      </c>
      <c r="N374" s="69">
        <f>DAY(일별기온공급량!$A374)</f>
        <v>8</v>
      </c>
      <c r="O374" s="88" t="str">
        <f>IFERROR(VLOOKUP(기온및공급량[[#This Row],[날짜]],표2[],2,0), "")</f>
        <v/>
      </c>
    </row>
    <row r="375" spans="1:15">
      <c r="A375" s="68">
        <v>41648</v>
      </c>
      <c r="B375" s="69">
        <v>-2.7</v>
      </c>
      <c r="C375" s="69">
        <v>0.9</v>
      </c>
      <c r="D375" s="70">
        <v>6.9444444444444447E-4</v>
      </c>
      <c r="E375" s="69">
        <v>-5.4</v>
      </c>
      <c r="F375" s="70">
        <v>0.98888888888888893</v>
      </c>
      <c r="G375" s="69">
        <v>6.3</v>
      </c>
      <c r="H375" s="69" t="str">
        <f>TEXT(일별기온공급량!$A375, "AAA")</f>
        <v>목</v>
      </c>
      <c r="I375" s="71">
        <v>238527185</v>
      </c>
      <c r="J375" s="71">
        <v>5522065</v>
      </c>
      <c r="K375" s="68" t="str">
        <f t="shared" si="5"/>
        <v>01-09</v>
      </c>
      <c r="L375" s="72">
        <f>YEAR(일별기온공급량!$A375)</f>
        <v>2014</v>
      </c>
      <c r="M375" s="69">
        <f>MONTH(일별기온공급량!$A375)</f>
        <v>1</v>
      </c>
      <c r="N375" s="69">
        <f>DAY(일별기온공급량!$A375)</f>
        <v>9</v>
      </c>
      <c r="O375" s="88" t="str">
        <f>IFERROR(VLOOKUP(기온및공급량[[#This Row],[날짜]],표2[],2,0), "")</f>
        <v/>
      </c>
    </row>
    <row r="376" spans="1:15">
      <c r="A376" s="68">
        <v>41649</v>
      </c>
      <c r="B376" s="69">
        <v>-1.5</v>
      </c>
      <c r="C376" s="69">
        <v>3.7</v>
      </c>
      <c r="D376" s="70">
        <v>0.62847222222222221</v>
      </c>
      <c r="E376" s="69">
        <v>-6.2</v>
      </c>
      <c r="F376" s="70">
        <v>0.25486111111111109</v>
      </c>
      <c r="G376" s="69">
        <v>9.9</v>
      </c>
      <c r="H376" s="69" t="str">
        <f>TEXT(일별기온공급량!$A376, "AAA")</f>
        <v>금</v>
      </c>
      <c r="I376" s="71">
        <v>241798634</v>
      </c>
      <c r="J376" s="71">
        <v>5603086</v>
      </c>
      <c r="K376" s="68" t="str">
        <f t="shared" si="5"/>
        <v>01-10</v>
      </c>
      <c r="L376" s="72">
        <f>YEAR(일별기온공급량!$A376)</f>
        <v>2014</v>
      </c>
      <c r="M376" s="69">
        <f>MONTH(일별기온공급량!$A376)</f>
        <v>1</v>
      </c>
      <c r="N376" s="69">
        <f>DAY(일별기온공급량!$A376)</f>
        <v>10</v>
      </c>
      <c r="O376" s="88" t="str">
        <f>IFERROR(VLOOKUP(기온및공급량[[#This Row],[날짜]],표2[],2,0), "")</f>
        <v/>
      </c>
    </row>
    <row r="377" spans="1:15">
      <c r="A377" s="68">
        <v>41650</v>
      </c>
      <c r="B377" s="69">
        <v>1.3</v>
      </c>
      <c r="C377" s="69">
        <v>5.8</v>
      </c>
      <c r="D377" s="70">
        <v>0.63958333333333328</v>
      </c>
      <c r="E377" s="69">
        <v>-2.9</v>
      </c>
      <c r="F377" s="70">
        <v>0.31388888888888888</v>
      </c>
      <c r="G377" s="69">
        <v>8.6999999999999993</v>
      </c>
      <c r="H377" s="69" t="str">
        <f>TEXT(일별기온공급량!$A377, "AAA")</f>
        <v>토</v>
      </c>
      <c r="I377" s="71">
        <v>218185021</v>
      </c>
      <c r="J377" s="71">
        <v>5049378</v>
      </c>
      <c r="K377" s="68" t="str">
        <f t="shared" si="5"/>
        <v>01-11</v>
      </c>
      <c r="L377" s="72">
        <f>YEAR(일별기온공급량!$A377)</f>
        <v>2014</v>
      </c>
      <c r="M377" s="69">
        <f>MONTH(일별기온공급량!$A377)</f>
        <v>1</v>
      </c>
      <c r="N377" s="69">
        <f>DAY(일별기온공급량!$A377)</f>
        <v>11</v>
      </c>
      <c r="O377" s="88" t="str">
        <f>IFERROR(VLOOKUP(기온및공급량[[#This Row],[날짜]],표2[],2,0), "")</f>
        <v/>
      </c>
    </row>
    <row r="378" spans="1:15">
      <c r="A378" s="68">
        <v>41651</v>
      </c>
      <c r="B378" s="69">
        <v>1.6</v>
      </c>
      <c r="C378" s="69">
        <v>6.8</v>
      </c>
      <c r="D378" s="70">
        <v>0.62083333333333335</v>
      </c>
      <c r="E378" s="69">
        <v>-2.2000000000000002</v>
      </c>
      <c r="F378" s="70">
        <v>0.28749999999999998</v>
      </c>
      <c r="G378" s="69">
        <v>9</v>
      </c>
      <c r="H378" s="69" t="str">
        <f>TEXT(일별기온공급량!$A378, "AAA")</f>
        <v>일</v>
      </c>
      <c r="I378" s="71">
        <v>201505122</v>
      </c>
      <c r="J378" s="71">
        <v>4665162</v>
      </c>
      <c r="K378" s="68" t="str">
        <f t="shared" si="5"/>
        <v>01-12</v>
      </c>
      <c r="L378" s="72">
        <f>YEAR(일별기온공급량!$A378)</f>
        <v>2014</v>
      </c>
      <c r="M378" s="69">
        <f>MONTH(일별기온공급량!$A378)</f>
        <v>1</v>
      </c>
      <c r="N378" s="69">
        <f>DAY(일별기온공급량!$A378)</f>
        <v>12</v>
      </c>
      <c r="O378" s="88" t="str">
        <f>IFERROR(VLOOKUP(기온및공급량[[#This Row],[날짜]],표2[],2,0), "")</f>
        <v/>
      </c>
    </row>
    <row r="379" spans="1:15">
      <c r="A379" s="68">
        <v>41652</v>
      </c>
      <c r="B379" s="69">
        <v>-1.5</v>
      </c>
      <c r="C379" s="69">
        <v>3.2</v>
      </c>
      <c r="D379" s="70">
        <v>0.65138888888888891</v>
      </c>
      <c r="E379" s="69">
        <v>-5.2</v>
      </c>
      <c r="F379" s="70">
        <v>0.32569444444444445</v>
      </c>
      <c r="G379" s="69">
        <v>8.4</v>
      </c>
      <c r="H379" s="69" t="str">
        <f>TEXT(일별기온공급량!$A379, "AAA")</f>
        <v>월</v>
      </c>
      <c r="I379" s="71">
        <v>236951021</v>
      </c>
      <c r="J379" s="71">
        <v>5491405</v>
      </c>
      <c r="K379" s="68" t="str">
        <f t="shared" si="5"/>
        <v>01-13</v>
      </c>
      <c r="L379" s="72">
        <f>YEAR(일별기온공급량!$A379)</f>
        <v>2014</v>
      </c>
      <c r="M379" s="69">
        <f>MONTH(일별기온공급량!$A379)</f>
        <v>1</v>
      </c>
      <c r="N379" s="69">
        <f>DAY(일별기온공급량!$A379)</f>
        <v>13</v>
      </c>
      <c r="O379" s="88" t="str">
        <f>IFERROR(VLOOKUP(기온및공급량[[#This Row],[날짜]],표2[],2,0), "")</f>
        <v/>
      </c>
    </row>
    <row r="380" spans="1:15">
      <c r="A380" s="68">
        <v>41653</v>
      </c>
      <c r="B380" s="69">
        <v>-0.2</v>
      </c>
      <c r="C380" s="69">
        <v>5.0999999999999996</v>
      </c>
      <c r="D380" s="70">
        <v>0.60069444444444442</v>
      </c>
      <c r="E380" s="69">
        <v>-4.5</v>
      </c>
      <c r="F380" s="70">
        <v>0.30069444444444443</v>
      </c>
      <c r="G380" s="69">
        <v>9.6</v>
      </c>
      <c r="H380" s="69" t="str">
        <f>TEXT(일별기온공급량!$A380, "AAA")</f>
        <v>화</v>
      </c>
      <c r="I380" s="71">
        <v>239727924</v>
      </c>
      <c r="J380" s="71">
        <v>5557499</v>
      </c>
      <c r="K380" s="68" t="str">
        <f t="shared" si="5"/>
        <v>01-14</v>
      </c>
      <c r="L380" s="72">
        <f>YEAR(일별기온공급량!$A380)</f>
        <v>2014</v>
      </c>
      <c r="M380" s="69">
        <f>MONTH(일별기온공급량!$A380)</f>
        <v>1</v>
      </c>
      <c r="N380" s="69">
        <f>DAY(일별기온공급량!$A380)</f>
        <v>14</v>
      </c>
      <c r="O380" s="88" t="str">
        <f>IFERROR(VLOOKUP(기온및공급량[[#This Row],[날짜]],표2[],2,0), "")</f>
        <v/>
      </c>
    </row>
    <row r="381" spans="1:15">
      <c r="A381" s="68">
        <v>41654</v>
      </c>
      <c r="B381" s="69">
        <v>0.7</v>
      </c>
      <c r="C381" s="69">
        <v>5.8</v>
      </c>
      <c r="D381" s="70">
        <v>0.6333333333333333</v>
      </c>
      <c r="E381" s="69">
        <v>-3.2</v>
      </c>
      <c r="F381" s="70">
        <v>0.30625000000000002</v>
      </c>
      <c r="G381" s="69">
        <v>9</v>
      </c>
      <c r="H381" s="69" t="str">
        <f>TEXT(일별기온공급량!$A381, "AAA")</f>
        <v>수</v>
      </c>
      <c r="I381" s="71">
        <v>235530224</v>
      </c>
      <c r="J381" s="71">
        <v>5454927</v>
      </c>
      <c r="K381" s="68" t="str">
        <f t="shared" si="5"/>
        <v>01-15</v>
      </c>
      <c r="L381" s="72">
        <f>YEAR(일별기온공급량!$A381)</f>
        <v>2014</v>
      </c>
      <c r="M381" s="69">
        <f>MONTH(일별기온공급량!$A381)</f>
        <v>1</v>
      </c>
      <c r="N381" s="69">
        <f>DAY(일별기온공급량!$A381)</f>
        <v>15</v>
      </c>
      <c r="O381" s="88" t="str">
        <f>IFERROR(VLOOKUP(기온및공급량[[#This Row],[날짜]],표2[],2,0), "")</f>
        <v/>
      </c>
    </row>
    <row r="382" spans="1:15">
      <c r="A382" s="68">
        <v>41655</v>
      </c>
      <c r="B382" s="69">
        <v>2.2000000000000002</v>
      </c>
      <c r="C382" s="69">
        <v>7.1</v>
      </c>
      <c r="D382" s="70">
        <v>0.62152777777777779</v>
      </c>
      <c r="E382" s="69">
        <v>-2.7</v>
      </c>
      <c r="F382" s="70">
        <v>0.25277777777777777</v>
      </c>
      <c r="G382" s="69">
        <v>9.8000000000000007</v>
      </c>
      <c r="H382" s="69" t="str">
        <f>TEXT(일별기온공급량!$A382, "AAA")</f>
        <v>목</v>
      </c>
      <c r="I382" s="71">
        <v>229292952</v>
      </c>
      <c r="J382" s="71">
        <v>5312735</v>
      </c>
      <c r="K382" s="68" t="str">
        <f t="shared" si="5"/>
        <v>01-16</v>
      </c>
      <c r="L382" s="72">
        <f>YEAR(일별기온공급량!$A382)</f>
        <v>2014</v>
      </c>
      <c r="M382" s="69">
        <f>MONTH(일별기온공급량!$A382)</f>
        <v>1</v>
      </c>
      <c r="N382" s="69">
        <f>DAY(일별기온공급량!$A382)</f>
        <v>16</v>
      </c>
      <c r="O382" s="88" t="str">
        <f>IFERROR(VLOOKUP(기온및공급량[[#This Row],[날짜]],표2[],2,0), "")</f>
        <v/>
      </c>
    </row>
    <row r="383" spans="1:15">
      <c r="A383" s="68">
        <v>41656</v>
      </c>
      <c r="B383" s="69">
        <v>2.6</v>
      </c>
      <c r="C383" s="69">
        <v>7.7</v>
      </c>
      <c r="D383" s="70">
        <v>0.60555555555555551</v>
      </c>
      <c r="E383" s="69">
        <v>-1.6</v>
      </c>
      <c r="F383" s="70">
        <v>0.2902777777777778</v>
      </c>
      <c r="G383" s="69">
        <v>9.3000000000000007</v>
      </c>
      <c r="H383" s="69" t="str">
        <f>TEXT(일별기온공급량!$A383, "AAA")</f>
        <v>금</v>
      </c>
      <c r="I383" s="71">
        <v>223556868</v>
      </c>
      <c r="J383" s="71">
        <v>5185201</v>
      </c>
      <c r="K383" s="68" t="str">
        <f t="shared" si="5"/>
        <v>01-17</v>
      </c>
      <c r="L383" s="72">
        <f>YEAR(일별기온공급량!$A383)</f>
        <v>2014</v>
      </c>
      <c r="M383" s="69">
        <f>MONTH(일별기온공급량!$A383)</f>
        <v>1</v>
      </c>
      <c r="N383" s="69">
        <f>DAY(일별기온공급량!$A383)</f>
        <v>17</v>
      </c>
      <c r="O383" s="88" t="str">
        <f>IFERROR(VLOOKUP(기온및공급량[[#This Row],[날짜]],표2[],2,0), "")</f>
        <v/>
      </c>
    </row>
    <row r="384" spans="1:15">
      <c r="A384" s="68">
        <v>41657</v>
      </c>
      <c r="B384" s="69">
        <v>1.5</v>
      </c>
      <c r="C384" s="69">
        <v>5.3</v>
      </c>
      <c r="D384" s="70">
        <v>0.58402777777777781</v>
      </c>
      <c r="E384" s="69">
        <v>-1.6</v>
      </c>
      <c r="F384" s="70">
        <v>0.98750000000000004</v>
      </c>
      <c r="G384" s="69">
        <v>6.9</v>
      </c>
      <c r="H384" s="69" t="str">
        <f>TEXT(일별기온공급량!$A384, "AAA")</f>
        <v>토</v>
      </c>
      <c r="I384" s="71">
        <v>218701634</v>
      </c>
      <c r="J384" s="71">
        <v>5062600</v>
      </c>
      <c r="K384" s="68" t="str">
        <f t="shared" si="5"/>
        <v>01-18</v>
      </c>
      <c r="L384" s="72">
        <f>YEAR(일별기온공급량!$A384)</f>
        <v>2014</v>
      </c>
      <c r="M384" s="69">
        <f>MONTH(일별기온공급량!$A384)</f>
        <v>1</v>
      </c>
      <c r="N384" s="69">
        <f>DAY(일별기온공급량!$A384)</f>
        <v>18</v>
      </c>
      <c r="O384" s="88" t="str">
        <f>IFERROR(VLOOKUP(기온및공급량[[#This Row],[날짜]],표2[],2,0), "")</f>
        <v/>
      </c>
    </row>
    <row r="385" spans="1:15">
      <c r="A385" s="68">
        <v>41658</v>
      </c>
      <c r="B385" s="69">
        <v>0.4</v>
      </c>
      <c r="C385" s="69">
        <v>6.3</v>
      </c>
      <c r="D385" s="70">
        <v>0.64861111111111114</v>
      </c>
      <c r="E385" s="69">
        <v>-5.4</v>
      </c>
      <c r="F385" s="70">
        <v>0.33333333333333331</v>
      </c>
      <c r="G385" s="69">
        <v>11.7</v>
      </c>
      <c r="H385" s="69" t="str">
        <f>TEXT(일별기온공급량!$A385, "AAA")</f>
        <v>일</v>
      </c>
      <c r="I385" s="71">
        <v>201408399</v>
      </c>
      <c r="J385" s="71">
        <v>4659208</v>
      </c>
      <c r="K385" s="68" t="str">
        <f t="shared" si="5"/>
        <v>01-19</v>
      </c>
      <c r="L385" s="72">
        <f>YEAR(일별기온공급량!$A385)</f>
        <v>2014</v>
      </c>
      <c r="M385" s="69">
        <f>MONTH(일별기온공급량!$A385)</f>
        <v>1</v>
      </c>
      <c r="N385" s="69">
        <f>DAY(일별기온공급량!$A385)</f>
        <v>19</v>
      </c>
      <c r="O385" s="88" t="str">
        <f>IFERROR(VLOOKUP(기온및공급량[[#This Row],[날짜]],표2[],2,0), "")</f>
        <v/>
      </c>
    </row>
    <row r="386" spans="1:15">
      <c r="A386" s="68">
        <v>41659</v>
      </c>
      <c r="B386" s="69">
        <v>2.8</v>
      </c>
      <c r="C386" s="69">
        <v>7.6</v>
      </c>
      <c r="D386" s="70">
        <v>0.61875000000000002</v>
      </c>
      <c r="E386" s="69">
        <v>0.3</v>
      </c>
      <c r="F386" s="70">
        <v>0.98541666666666672</v>
      </c>
      <c r="G386" s="69">
        <v>7.3</v>
      </c>
      <c r="H386" s="69" t="str">
        <f>TEXT(일별기온공급량!$A386, "AAA")</f>
        <v>월</v>
      </c>
      <c r="I386" s="71">
        <v>219622806</v>
      </c>
      <c r="J386" s="71">
        <v>5082156</v>
      </c>
      <c r="K386" s="68" t="str">
        <f t="shared" ref="K386:K449" si="6">TEXT(A386, "MM-DD")</f>
        <v>01-20</v>
      </c>
      <c r="L386" s="72">
        <f>YEAR(일별기온공급량!$A386)</f>
        <v>2014</v>
      </c>
      <c r="M386" s="69">
        <f>MONTH(일별기온공급량!$A386)</f>
        <v>1</v>
      </c>
      <c r="N386" s="69">
        <f>DAY(일별기온공급량!$A386)</f>
        <v>20</v>
      </c>
      <c r="O386" s="88" t="str">
        <f>IFERROR(VLOOKUP(기온및공급량[[#This Row],[날짜]],표2[],2,0), "")</f>
        <v/>
      </c>
    </row>
    <row r="387" spans="1:15">
      <c r="A387" s="68">
        <v>41660</v>
      </c>
      <c r="B387" s="69">
        <v>-1.1000000000000001</v>
      </c>
      <c r="C387" s="69">
        <v>1.7</v>
      </c>
      <c r="D387" s="70">
        <v>0.56736111111111109</v>
      </c>
      <c r="E387" s="69">
        <v>-3.4</v>
      </c>
      <c r="F387" s="70">
        <v>0.98750000000000004</v>
      </c>
      <c r="G387" s="69">
        <v>5.0999999999999996</v>
      </c>
      <c r="H387" s="69" t="str">
        <f>TEXT(일별기온공급량!$A387, "AAA")</f>
        <v>화</v>
      </c>
      <c r="I387" s="71">
        <v>233500995</v>
      </c>
      <c r="J387" s="71">
        <v>5402520</v>
      </c>
      <c r="K387" s="68" t="str">
        <f t="shared" si="6"/>
        <v>01-21</v>
      </c>
      <c r="L387" s="72">
        <f>YEAR(일별기온공급량!$A387)</f>
        <v>2014</v>
      </c>
      <c r="M387" s="69">
        <f>MONTH(일별기온공급량!$A387)</f>
        <v>1</v>
      </c>
      <c r="N387" s="69">
        <f>DAY(일별기온공급량!$A387)</f>
        <v>21</v>
      </c>
      <c r="O387" s="88" t="str">
        <f>IFERROR(VLOOKUP(기온및공급량[[#This Row],[날짜]],표2[],2,0), "")</f>
        <v/>
      </c>
    </row>
    <row r="388" spans="1:15">
      <c r="A388" s="68">
        <v>41661</v>
      </c>
      <c r="B388" s="69">
        <v>-0.4</v>
      </c>
      <c r="C388" s="69">
        <v>5.2</v>
      </c>
      <c r="D388" s="70">
        <v>0.63680555555555551</v>
      </c>
      <c r="E388" s="69">
        <v>-4.7</v>
      </c>
      <c r="F388" s="70">
        <v>0.31944444444444442</v>
      </c>
      <c r="G388" s="69">
        <v>9.9</v>
      </c>
      <c r="H388" s="69" t="str">
        <f>TEXT(일별기온공급량!$A388, "AAA")</f>
        <v>수</v>
      </c>
      <c r="I388" s="71">
        <v>235776401</v>
      </c>
      <c r="J388" s="71">
        <v>5447417</v>
      </c>
      <c r="K388" s="68" t="str">
        <f t="shared" si="6"/>
        <v>01-22</v>
      </c>
      <c r="L388" s="72">
        <f>YEAR(일별기온공급량!$A388)</f>
        <v>2014</v>
      </c>
      <c r="M388" s="69">
        <f>MONTH(일별기온공급량!$A388)</f>
        <v>1</v>
      </c>
      <c r="N388" s="69">
        <f>DAY(일별기온공급량!$A388)</f>
        <v>22</v>
      </c>
      <c r="O388" s="88" t="str">
        <f>IFERROR(VLOOKUP(기온및공급량[[#This Row],[날짜]],표2[],2,0), "")</f>
        <v/>
      </c>
    </row>
    <row r="389" spans="1:15">
      <c r="A389" s="68">
        <v>41662</v>
      </c>
      <c r="B389" s="69">
        <v>1.5</v>
      </c>
      <c r="C389" s="69">
        <v>9.1</v>
      </c>
      <c r="D389" s="70">
        <v>0.66180555555555554</v>
      </c>
      <c r="E389" s="69">
        <v>-4.9000000000000004</v>
      </c>
      <c r="F389" s="70">
        <v>0.32777777777777778</v>
      </c>
      <c r="G389" s="69">
        <v>14</v>
      </c>
      <c r="H389" s="69" t="str">
        <f>TEXT(일별기온공급량!$A389, "AAA")</f>
        <v>목</v>
      </c>
      <c r="I389" s="71">
        <v>226630604</v>
      </c>
      <c r="J389" s="71">
        <v>5232595</v>
      </c>
      <c r="K389" s="68" t="str">
        <f t="shared" si="6"/>
        <v>01-23</v>
      </c>
      <c r="L389" s="72">
        <f>YEAR(일별기온공급량!$A389)</f>
        <v>2014</v>
      </c>
      <c r="M389" s="69">
        <f>MONTH(일별기온공급량!$A389)</f>
        <v>1</v>
      </c>
      <c r="N389" s="69">
        <f>DAY(일별기온공급량!$A389)</f>
        <v>23</v>
      </c>
      <c r="O389" s="88" t="str">
        <f>IFERROR(VLOOKUP(기온및공급량[[#This Row],[날짜]],표2[],2,0), "")</f>
        <v/>
      </c>
    </row>
    <row r="390" spans="1:15">
      <c r="A390" s="68">
        <v>41663</v>
      </c>
      <c r="B390" s="69">
        <v>4.0999999999999996</v>
      </c>
      <c r="C390" s="69">
        <v>12.1</v>
      </c>
      <c r="D390" s="70">
        <v>0.6333333333333333</v>
      </c>
      <c r="E390" s="69">
        <v>-3.4</v>
      </c>
      <c r="F390" s="70">
        <v>0.31319444444444444</v>
      </c>
      <c r="G390" s="69">
        <v>15.5</v>
      </c>
      <c r="H390" s="69" t="str">
        <f>TEXT(일별기온공급량!$A390, "AAA")</f>
        <v>금</v>
      </c>
      <c r="I390" s="71">
        <v>217134018</v>
      </c>
      <c r="J390" s="71">
        <v>5016349</v>
      </c>
      <c r="K390" s="68" t="str">
        <f t="shared" si="6"/>
        <v>01-24</v>
      </c>
      <c r="L390" s="72">
        <f>YEAR(일별기온공급량!$A390)</f>
        <v>2014</v>
      </c>
      <c r="M390" s="69">
        <f>MONTH(일별기온공급량!$A390)</f>
        <v>1</v>
      </c>
      <c r="N390" s="69">
        <f>DAY(일별기온공급량!$A390)</f>
        <v>24</v>
      </c>
      <c r="O390" s="88" t="str">
        <f>IFERROR(VLOOKUP(기온및공급량[[#This Row],[날짜]],표2[],2,0), "")</f>
        <v/>
      </c>
    </row>
    <row r="391" spans="1:15">
      <c r="A391" s="68">
        <v>41664</v>
      </c>
      <c r="B391" s="69">
        <v>6.3</v>
      </c>
      <c r="C391" s="69">
        <v>10.199999999999999</v>
      </c>
      <c r="D391" s="70">
        <v>0.75694444444444442</v>
      </c>
      <c r="E391" s="69">
        <v>2.9</v>
      </c>
      <c r="F391" s="70">
        <v>0.25972222222222224</v>
      </c>
      <c r="G391" s="69">
        <v>7.3</v>
      </c>
      <c r="H391" s="69" t="str">
        <f>TEXT(일별기온공급량!$A391, "AAA")</f>
        <v>토</v>
      </c>
      <c r="I391" s="71">
        <v>196555759</v>
      </c>
      <c r="J391" s="71">
        <v>4546629</v>
      </c>
      <c r="K391" s="68" t="str">
        <f t="shared" si="6"/>
        <v>01-25</v>
      </c>
      <c r="L391" s="72">
        <f>YEAR(일별기온공급량!$A391)</f>
        <v>2014</v>
      </c>
      <c r="M391" s="69">
        <f>MONTH(일별기온공급량!$A391)</f>
        <v>1</v>
      </c>
      <c r="N391" s="69">
        <f>DAY(일별기온공급량!$A391)</f>
        <v>25</v>
      </c>
      <c r="O391" s="88" t="str">
        <f>IFERROR(VLOOKUP(기온및공급량[[#This Row],[날짜]],표2[],2,0), "")</f>
        <v/>
      </c>
    </row>
    <row r="392" spans="1:15">
      <c r="A392" s="68">
        <v>41665</v>
      </c>
      <c r="B392" s="69">
        <v>3.3</v>
      </c>
      <c r="C392" s="69">
        <v>8.1999999999999993</v>
      </c>
      <c r="D392" s="70">
        <v>0.62777777777777777</v>
      </c>
      <c r="E392" s="69">
        <v>-0.4</v>
      </c>
      <c r="F392" s="70">
        <v>0.98402777777777772</v>
      </c>
      <c r="G392" s="69">
        <v>8.6</v>
      </c>
      <c r="H392" s="69" t="str">
        <f>TEXT(일별기온공급량!$A392, "AAA")</f>
        <v>일</v>
      </c>
      <c r="I392" s="71">
        <v>179087553</v>
      </c>
      <c r="J392" s="71">
        <v>4139464</v>
      </c>
      <c r="K392" s="68" t="str">
        <f t="shared" si="6"/>
        <v>01-26</v>
      </c>
      <c r="L392" s="72">
        <f>YEAR(일별기온공급량!$A392)</f>
        <v>2014</v>
      </c>
      <c r="M392" s="69">
        <f>MONTH(일별기온공급량!$A392)</f>
        <v>1</v>
      </c>
      <c r="N392" s="69">
        <f>DAY(일별기온공급량!$A392)</f>
        <v>26</v>
      </c>
      <c r="O392" s="88" t="str">
        <f>IFERROR(VLOOKUP(기온및공급량[[#This Row],[날짜]],표2[],2,0), "")</f>
        <v/>
      </c>
    </row>
    <row r="393" spans="1:15">
      <c r="A393" s="68">
        <v>41666</v>
      </c>
      <c r="B393" s="69">
        <v>3.4</v>
      </c>
      <c r="C393" s="69">
        <v>11.4</v>
      </c>
      <c r="D393" s="70">
        <v>0.6694444444444444</v>
      </c>
      <c r="E393" s="69">
        <v>-3.7</v>
      </c>
      <c r="F393" s="70">
        <v>0.33611111111111114</v>
      </c>
      <c r="G393" s="69">
        <v>15.1</v>
      </c>
      <c r="H393" s="69" t="str">
        <f>TEXT(일별기온공급량!$A393, "AAA")</f>
        <v>월</v>
      </c>
      <c r="I393" s="71">
        <v>205366121</v>
      </c>
      <c r="J393" s="71">
        <v>4754614</v>
      </c>
      <c r="K393" s="68" t="str">
        <f t="shared" si="6"/>
        <v>01-27</v>
      </c>
      <c r="L393" s="72">
        <f>YEAR(일별기온공급량!$A393)</f>
        <v>2014</v>
      </c>
      <c r="M393" s="69">
        <f>MONTH(일별기온공급량!$A393)</f>
        <v>1</v>
      </c>
      <c r="N393" s="69">
        <f>DAY(일별기온공급량!$A393)</f>
        <v>27</v>
      </c>
      <c r="O393" s="88" t="str">
        <f>IFERROR(VLOOKUP(기온및공급량[[#This Row],[날짜]],표2[],2,0), "")</f>
        <v/>
      </c>
    </row>
    <row r="394" spans="1:15">
      <c r="A394" s="68">
        <v>41667</v>
      </c>
      <c r="B394" s="69">
        <v>5.8</v>
      </c>
      <c r="C394" s="69">
        <v>12.5</v>
      </c>
      <c r="D394" s="70">
        <v>0.58750000000000002</v>
      </c>
      <c r="E394" s="69">
        <v>1.5</v>
      </c>
      <c r="F394" s="70">
        <v>0.30625000000000002</v>
      </c>
      <c r="G394" s="69">
        <v>11</v>
      </c>
      <c r="H394" s="69" t="str">
        <f>TEXT(일별기온공급량!$A394, "AAA")</f>
        <v>화</v>
      </c>
      <c r="I394" s="71">
        <v>201922254</v>
      </c>
      <c r="J394" s="71">
        <v>4686247</v>
      </c>
      <c r="K394" s="68" t="str">
        <f t="shared" si="6"/>
        <v>01-28</v>
      </c>
      <c r="L394" s="72">
        <f>YEAR(일별기온공급량!$A394)</f>
        <v>2014</v>
      </c>
      <c r="M394" s="69">
        <f>MONTH(일별기온공급량!$A394)</f>
        <v>1</v>
      </c>
      <c r="N394" s="69">
        <f>DAY(일별기온공급량!$A394)</f>
        <v>28</v>
      </c>
      <c r="O394" s="88" t="str">
        <f>IFERROR(VLOOKUP(기온및공급량[[#This Row],[날짜]],표2[],2,0), "")</f>
        <v/>
      </c>
    </row>
    <row r="395" spans="1:15">
      <c r="A395" s="68">
        <v>41668</v>
      </c>
      <c r="B395" s="69">
        <v>5.4</v>
      </c>
      <c r="C395" s="69">
        <v>13</v>
      </c>
      <c r="D395" s="70">
        <v>0.66319444444444442</v>
      </c>
      <c r="E395" s="69">
        <v>-3.5</v>
      </c>
      <c r="F395" s="70">
        <v>0.33333333333333331</v>
      </c>
      <c r="G395" s="69">
        <v>16.5</v>
      </c>
      <c r="H395" s="69" t="str">
        <f>TEXT(일별기온공급량!$A395, "AAA")</f>
        <v>수</v>
      </c>
      <c r="I395" s="71">
        <v>198153851</v>
      </c>
      <c r="J395" s="71">
        <v>4602070</v>
      </c>
      <c r="K395" s="68" t="str">
        <f t="shared" si="6"/>
        <v>01-29</v>
      </c>
      <c r="L395" s="72">
        <f>YEAR(일별기온공급량!$A395)</f>
        <v>2014</v>
      </c>
      <c r="M395" s="69">
        <f>MONTH(일별기온공급량!$A395)</f>
        <v>1</v>
      </c>
      <c r="N395" s="69">
        <f>DAY(일별기온공급량!$A395)</f>
        <v>29</v>
      </c>
      <c r="O395" s="88" t="str">
        <f>IFERROR(VLOOKUP(기온및공급량[[#This Row],[날짜]],표2[],2,0), "")</f>
        <v/>
      </c>
    </row>
    <row r="396" spans="1:15">
      <c r="A396" s="68">
        <v>41669</v>
      </c>
      <c r="B396" s="69">
        <v>9.6999999999999993</v>
      </c>
      <c r="C396" s="69">
        <v>15.3</v>
      </c>
      <c r="D396" s="70">
        <v>0.62083333333333335</v>
      </c>
      <c r="E396" s="69">
        <v>5.7</v>
      </c>
      <c r="F396" s="70">
        <v>0.99236111111111114</v>
      </c>
      <c r="G396" s="69">
        <v>9.6</v>
      </c>
      <c r="H396" s="69" t="str">
        <f>TEXT(일별기온공급량!$A396, "AAA")</f>
        <v>목</v>
      </c>
      <c r="I396" s="71">
        <v>161253491</v>
      </c>
      <c r="J396" s="71">
        <v>3748912</v>
      </c>
      <c r="K396" s="68" t="str">
        <f t="shared" si="6"/>
        <v>01-30</v>
      </c>
      <c r="L396" s="72">
        <f>YEAR(일별기온공급량!$A396)</f>
        <v>2014</v>
      </c>
      <c r="M396" s="69">
        <f>MONTH(일별기온공급량!$A396)</f>
        <v>1</v>
      </c>
      <c r="N396" s="69">
        <f>DAY(일별기온공급량!$A396)</f>
        <v>30</v>
      </c>
      <c r="O396" s="88" t="str">
        <f>IFERROR(VLOOKUP(기온및공급량[[#This Row],[날짜]],표2[],2,0), "")</f>
        <v>설날 전날</v>
      </c>
    </row>
    <row r="397" spans="1:15">
      <c r="A397" s="68">
        <v>41670</v>
      </c>
      <c r="B397" s="69">
        <v>6.6</v>
      </c>
      <c r="C397" s="69">
        <v>13.8</v>
      </c>
      <c r="D397" s="70">
        <v>0.65138888888888891</v>
      </c>
      <c r="E397" s="69">
        <v>0.5</v>
      </c>
      <c r="F397" s="70">
        <v>0.33124999999999999</v>
      </c>
      <c r="G397" s="69">
        <v>13.3</v>
      </c>
      <c r="H397" s="69" t="str">
        <f>TEXT(일별기온공급량!$A397, "AAA")</f>
        <v>금</v>
      </c>
      <c r="I397" s="71">
        <v>134404624</v>
      </c>
      <c r="J397" s="71">
        <v>3135169</v>
      </c>
      <c r="K397" s="68" t="str">
        <f t="shared" si="6"/>
        <v>01-31</v>
      </c>
      <c r="L397" s="72">
        <f>YEAR(일별기온공급량!$A397)</f>
        <v>2014</v>
      </c>
      <c r="M397" s="69">
        <f>MONTH(일별기온공급량!$A397)</f>
        <v>1</v>
      </c>
      <c r="N397" s="69">
        <f>DAY(일별기온공급량!$A397)</f>
        <v>31</v>
      </c>
      <c r="O397" s="88" t="str">
        <f>IFERROR(VLOOKUP(기온및공급량[[#This Row],[날짜]],표2[],2,0), "")</f>
        <v>설날</v>
      </c>
    </row>
    <row r="398" spans="1:15">
      <c r="A398" s="68">
        <v>41671</v>
      </c>
      <c r="B398" s="69">
        <v>9.9</v>
      </c>
      <c r="C398" s="69">
        <v>19.3</v>
      </c>
      <c r="D398" s="70">
        <v>0.66805555555555551</v>
      </c>
      <c r="E398" s="69">
        <v>2.7</v>
      </c>
      <c r="F398" s="70">
        <v>0.31805555555555554</v>
      </c>
      <c r="G398" s="69">
        <v>16.600000000000001</v>
      </c>
      <c r="H398" s="69" t="str">
        <f>TEXT(일별기온공급량!$A398, "AAA")</f>
        <v>토</v>
      </c>
      <c r="I398" s="71">
        <v>132486806</v>
      </c>
      <c r="J398" s="71">
        <v>3083718</v>
      </c>
      <c r="K398" s="68" t="str">
        <f t="shared" si="6"/>
        <v>02-01</v>
      </c>
      <c r="L398" s="72">
        <f>YEAR(일별기온공급량!$A398)</f>
        <v>2014</v>
      </c>
      <c r="M398" s="69">
        <f>MONTH(일별기온공급량!$A398)</f>
        <v>2</v>
      </c>
      <c r="N398" s="69">
        <f>DAY(일별기온공급량!$A398)</f>
        <v>1</v>
      </c>
      <c r="O398" s="88" t="str">
        <f>IFERROR(VLOOKUP(기온및공급량[[#This Row],[날짜]],표2[],2,0), "")</f>
        <v>설날 다음날</v>
      </c>
    </row>
    <row r="399" spans="1:15">
      <c r="A399" s="68">
        <v>41672</v>
      </c>
      <c r="B399" s="69">
        <v>12.5</v>
      </c>
      <c r="C399" s="69">
        <v>20.399999999999999</v>
      </c>
      <c r="D399" s="70">
        <v>0.58888888888888891</v>
      </c>
      <c r="E399" s="69">
        <v>7.5</v>
      </c>
      <c r="F399" s="70">
        <v>0.31736111111111109</v>
      </c>
      <c r="G399" s="69">
        <v>12.9</v>
      </c>
      <c r="H399" s="69" t="str">
        <f>TEXT(일별기온공급량!$A399, "AAA")</f>
        <v>일</v>
      </c>
      <c r="I399" s="71">
        <v>125667502</v>
      </c>
      <c r="J399" s="71">
        <v>2921491</v>
      </c>
      <c r="K399" s="68" t="str">
        <f t="shared" si="6"/>
        <v>02-02</v>
      </c>
      <c r="L399" s="72">
        <f>YEAR(일별기온공급량!$A399)</f>
        <v>2014</v>
      </c>
      <c r="M399" s="69">
        <f>MONTH(일별기온공급량!$A399)</f>
        <v>2</v>
      </c>
      <c r="N399" s="69">
        <f>DAY(일별기온공급량!$A399)</f>
        <v>2</v>
      </c>
      <c r="O399" s="88" t="str">
        <f>IFERROR(VLOOKUP(기온및공급량[[#This Row],[날짜]],표2[],2,0), "")</f>
        <v/>
      </c>
    </row>
    <row r="400" spans="1:15">
      <c r="A400" s="68">
        <v>41673</v>
      </c>
      <c r="B400" s="69">
        <v>5.4</v>
      </c>
      <c r="C400" s="69">
        <v>11.1</v>
      </c>
      <c r="D400" s="70">
        <v>6.9444444444444447E-4</v>
      </c>
      <c r="E400" s="69">
        <v>-3.1</v>
      </c>
      <c r="F400" s="70">
        <v>0.99791666666666667</v>
      </c>
      <c r="G400" s="69">
        <v>14.2</v>
      </c>
      <c r="H400" s="69" t="str">
        <f>TEXT(일별기온공급량!$A400, "AAA")</f>
        <v>월</v>
      </c>
      <c r="I400" s="71">
        <v>168588733</v>
      </c>
      <c r="J400" s="71">
        <v>3911064</v>
      </c>
      <c r="K400" s="68" t="str">
        <f t="shared" si="6"/>
        <v>02-03</v>
      </c>
      <c r="L400" s="72">
        <f>YEAR(일별기온공급량!$A400)</f>
        <v>2014</v>
      </c>
      <c r="M400" s="69">
        <f>MONTH(일별기온공급량!$A400)</f>
        <v>2</v>
      </c>
      <c r="N400" s="69">
        <f>DAY(일별기온공급량!$A400)</f>
        <v>3</v>
      </c>
      <c r="O400" s="88" t="str">
        <f>IFERROR(VLOOKUP(기온및공급량[[#This Row],[날짜]],표2[],2,0), "")</f>
        <v/>
      </c>
    </row>
    <row r="401" spans="1:15">
      <c r="A401" s="68">
        <v>41674</v>
      </c>
      <c r="B401" s="69">
        <v>-3.6</v>
      </c>
      <c r="C401" s="69">
        <v>1.2</v>
      </c>
      <c r="D401" s="70">
        <v>0.63124999999999998</v>
      </c>
      <c r="E401" s="69">
        <v>-7</v>
      </c>
      <c r="F401" s="70">
        <v>0.30069444444444443</v>
      </c>
      <c r="G401" s="69">
        <v>8.1999999999999993</v>
      </c>
      <c r="H401" s="69" t="str">
        <f>TEXT(일별기온공급량!$A401, "AAA")</f>
        <v>화</v>
      </c>
      <c r="I401" s="71">
        <v>221081044</v>
      </c>
      <c r="J401" s="71">
        <v>5135147</v>
      </c>
      <c r="K401" s="68" t="str">
        <f t="shared" si="6"/>
        <v>02-04</v>
      </c>
      <c r="L401" s="72">
        <f>YEAR(일별기온공급량!$A401)</f>
        <v>2014</v>
      </c>
      <c r="M401" s="69">
        <f>MONTH(일별기온공급량!$A401)</f>
        <v>2</v>
      </c>
      <c r="N401" s="69">
        <f>DAY(일별기온공급량!$A401)</f>
        <v>4</v>
      </c>
      <c r="O401" s="88" t="str">
        <f>IFERROR(VLOOKUP(기온및공급량[[#This Row],[날짜]],표2[],2,0), "")</f>
        <v/>
      </c>
    </row>
    <row r="402" spans="1:15">
      <c r="A402" s="68">
        <v>41675</v>
      </c>
      <c r="B402" s="69">
        <v>-2.4</v>
      </c>
      <c r="C402" s="69">
        <v>2.6</v>
      </c>
      <c r="D402" s="70">
        <v>0.65694444444444444</v>
      </c>
      <c r="E402" s="69">
        <v>-6.1</v>
      </c>
      <c r="F402" s="70">
        <v>0.2638888888888889</v>
      </c>
      <c r="G402" s="69">
        <v>8.6999999999999993</v>
      </c>
      <c r="H402" s="69" t="str">
        <f>TEXT(일별기온공급량!$A402, "AAA")</f>
        <v>수</v>
      </c>
      <c r="I402" s="71">
        <v>231387237</v>
      </c>
      <c r="J402" s="71">
        <v>5369688</v>
      </c>
      <c r="K402" s="68" t="str">
        <f t="shared" si="6"/>
        <v>02-05</v>
      </c>
      <c r="L402" s="72">
        <f>YEAR(일별기온공급량!$A402)</f>
        <v>2014</v>
      </c>
      <c r="M402" s="69">
        <f>MONTH(일별기온공급량!$A402)</f>
        <v>2</v>
      </c>
      <c r="N402" s="69">
        <f>DAY(일별기온공급량!$A402)</f>
        <v>5</v>
      </c>
      <c r="O402" s="88" t="str">
        <f>IFERROR(VLOOKUP(기온및공급량[[#This Row],[날짜]],표2[],2,0), "")</f>
        <v/>
      </c>
    </row>
    <row r="403" spans="1:15">
      <c r="A403" s="68">
        <v>41676</v>
      </c>
      <c r="B403" s="69">
        <v>0.2</v>
      </c>
      <c r="C403" s="69">
        <v>3.4</v>
      </c>
      <c r="D403" s="70">
        <v>0.69652777777777775</v>
      </c>
      <c r="E403" s="69">
        <v>-3.5</v>
      </c>
      <c r="F403" s="70">
        <v>0.16458333333333333</v>
      </c>
      <c r="G403" s="69">
        <v>6.9</v>
      </c>
      <c r="H403" s="69" t="str">
        <f>TEXT(일별기온공급량!$A403, "AAA")</f>
        <v>목</v>
      </c>
      <c r="I403" s="71">
        <v>228661081</v>
      </c>
      <c r="J403" s="71">
        <v>5305998</v>
      </c>
      <c r="K403" s="68" t="str">
        <f t="shared" si="6"/>
        <v>02-06</v>
      </c>
      <c r="L403" s="72">
        <f>YEAR(일별기온공급량!$A403)</f>
        <v>2014</v>
      </c>
      <c r="M403" s="69">
        <f>MONTH(일별기온공급량!$A403)</f>
        <v>2</v>
      </c>
      <c r="N403" s="69">
        <f>DAY(일별기온공급량!$A403)</f>
        <v>6</v>
      </c>
      <c r="O403" s="88" t="str">
        <f>IFERROR(VLOOKUP(기온및공급량[[#This Row],[날짜]],표2[],2,0), "")</f>
        <v/>
      </c>
    </row>
    <row r="404" spans="1:15">
      <c r="A404" s="68">
        <v>41677</v>
      </c>
      <c r="B404" s="69">
        <v>2.8</v>
      </c>
      <c r="C404" s="69">
        <v>6</v>
      </c>
      <c r="D404" s="70">
        <v>0.70277777777777772</v>
      </c>
      <c r="E404" s="69">
        <v>-0.8</v>
      </c>
      <c r="F404" s="70">
        <v>0.16458333333333333</v>
      </c>
      <c r="G404" s="69">
        <v>6.8</v>
      </c>
      <c r="H404" s="69" t="str">
        <f>TEXT(일별기온공급량!$A404, "AAA")</f>
        <v>금</v>
      </c>
      <c r="I404" s="71">
        <v>222633117</v>
      </c>
      <c r="J404" s="71">
        <v>5169274</v>
      </c>
      <c r="K404" s="68" t="str">
        <f t="shared" si="6"/>
        <v>02-07</v>
      </c>
      <c r="L404" s="72">
        <f>YEAR(일별기온공급량!$A404)</f>
        <v>2014</v>
      </c>
      <c r="M404" s="69">
        <f>MONTH(일별기온공급량!$A404)</f>
        <v>2</v>
      </c>
      <c r="N404" s="69">
        <f>DAY(일별기온공급량!$A404)</f>
        <v>7</v>
      </c>
      <c r="O404" s="88" t="str">
        <f>IFERROR(VLOOKUP(기온및공급량[[#This Row],[날짜]],표2[],2,0), "")</f>
        <v/>
      </c>
    </row>
    <row r="405" spans="1:15">
      <c r="A405" s="68">
        <v>41678</v>
      </c>
      <c r="B405" s="69">
        <v>4</v>
      </c>
      <c r="C405" s="69">
        <v>7.1</v>
      </c>
      <c r="D405" s="70">
        <v>0.61736111111111114</v>
      </c>
      <c r="E405" s="69">
        <v>2.4</v>
      </c>
      <c r="F405" s="70">
        <v>0.22430555555555556</v>
      </c>
      <c r="G405" s="69">
        <v>4.7</v>
      </c>
      <c r="H405" s="69" t="str">
        <f>TEXT(일별기온공급량!$A405, "AAA")</f>
        <v>토</v>
      </c>
      <c r="I405" s="71">
        <v>202276718</v>
      </c>
      <c r="J405" s="71">
        <v>4705228</v>
      </c>
      <c r="K405" s="68" t="str">
        <f t="shared" si="6"/>
        <v>02-08</v>
      </c>
      <c r="L405" s="72">
        <f>YEAR(일별기온공급량!$A405)</f>
        <v>2014</v>
      </c>
      <c r="M405" s="69">
        <f>MONTH(일별기온공급량!$A405)</f>
        <v>2</v>
      </c>
      <c r="N405" s="69">
        <f>DAY(일별기온공급량!$A405)</f>
        <v>8</v>
      </c>
      <c r="O405" s="88" t="str">
        <f>IFERROR(VLOOKUP(기온및공급량[[#This Row],[날짜]],표2[],2,0), "")</f>
        <v/>
      </c>
    </row>
    <row r="406" spans="1:15">
      <c r="A406" s="68">
        <v>41679</v>
      </c>
      <c r="B406" s="69">
        <v>2.8</v>
      </c>
      <c r="C406" s="69">
        <v>6</v>
      </c>
      <c r="D406" s="70">
        <v>0.55277777777777781</v>
      </c>
      <c r="E406" s="69">
        <v>1.5</v>
      </c>
      <c r="F406" s="70">
        <v>0.34722222222222221</v>
      </c>
      <c r="G406" s="69">
        <v>4.5</v>
      </c>
      <c r="H406" s="69" t="str">
        <f>TEXT(일별기온공급량!$A406, "AAA")</f>
        <v>일</v>
      </c>
      <c r="I406" s="71">
        <v>185955007</v>
      </c>
      <c r="J406" s="71">
        <v>4323906</v>
      </c>
      <c r="K406" s="68" t="str">
        <f t="shared" si="6"/>
        <v>02-09</v>
      </c>
      <c r="L406" s="72">
        <f>YEAR(일별기온공급량!$A406)</f>
        <v>2014</v>
      </c>
      <c r="M406" s="69">
        <f>MONTH(일별기온공급량!$A406)</f>
        <v>2</v>
      </c>
      <c r="N406" s="69">
        <f>DAY(일별기온공급량!$A406)</f>
        <v>9</v>
      </c>
      <c r="O406" s="88" t="str">
        <f>IFERROR(VLOOKUP(기온및공급량[[#This Row],[날짜]],표2[],2,0), "")</f>
        <v/>
      </c>
    </row>
    <row r="407" spans="1:15">
      <c r="A407" s="68">
        <v>41680</v>
      </c>
      <c r="B407" s="69">
        <v>2</v>
      </c>
      <c r="C407" s="69">
        <v>4.5</v>
      </c>
      <c r="D407" s="70">
        <v>0.57430555555555551</v>
      </c>
      <c r="E407" s="69">
        <v>-0.1</v>
      </c>
      <c r="F407" s="70">
        <v>0.97916666666666663</v>
      </c>
      <c r="G407" s="69">
        <v>4.5999999999999996</v>
      </c>
      <c r="H407" s="69" t="str">
        <f>TEXT(일별기온공급량!$A407, "AAA")</f>
        <v>월</v>
      </c>
      <c r="I407" s="71">
        <v>216970537</v>
      </c>
      <c r="J407" s="71">
        <v>5044562</v>
      </c>
      <c r="K407" s="68" t="str">
        <f t="shared" si="6"/>
        <v>02-10</v>
      </c>
      <c r="L407" s="72">
        <f>YEAR(일별기온공급량!$A407)</f>
        <v>2014</v>
      </c>
      <c r="M407" s="69">
        <f>MONTH(일별기온공급량!$A407)</f>
        <v>2</v>
      </c>
      <c r="N407" s="69">
        <f>DAY(일별기온공급량!$A407)</f>
        <v>10</v>
      </c>
      <c r="O407" s="88" t="str">
        <f>IFERROR(VLOOKUP(기온및공급량[[#This Row],[날짜]],표2[],2,0), "")</f>
        <v/>
      </c>
    </row>
    <row r="408" spans="1:15">
      <c r="A408" s="68">
        <v>41681</v>
      </c>
      <c r="B408" s="69">
        <v>0.8</v>
      </c>
      <c r="C408" s="69">
        <v>4.8</v>
      </c>
      <c r="D408" s="70">
        <v>0.65625</v>
      </c>
      <c r="E408" s="69">
        <v>-3</v>
      </c>
      <c r="F408" s="70">
        <v>0.31597222222222221</v>
      </c>
      <c r="G408" s="69">
        <v>7.8</v>
      </c>
      <c r="H408" s="69" t="str">
        <f>TEXT(일별기온공급량!$A408, "AAA")</f>
        <v>화</v>
      </c>
      <c r="I408" s="71">
        <v>226055381</v>
      </c>
      <c r="J408" s="71">
        <v>5248767</v>
      </c>
      <c r="K408" s="68" t="str">
        <f t="shared" si="6"/>
        <v>02-11</v>
      </c>
      <c r="L408" s="72">
        <f>YEAR(일별기온공급량!$A408)</f>
        <v>2014</v>
      </c>
      <c r="M408" s="69">
        <f>MONTH(일별기온공급량!$A408)</f>
        <v>2</v>
      </c>
      <c r="N408" s="69">
        <f>DAY(일별기온공급량!$A408)</f>
        <v>11</v>
      </c>
      <c r="O408" s="88" t="str">
        <f>IFERROR(VLOOKUP(기온및공급량[[#This Row],[날짜]],표2[],2,0), "")</f>
        <v/>
      </c>
    </row>
    <row r="409" spans="1:15">
      <c r="A409" s="68">
        <v>41682</v>
      </c>
      <c r="B409" s="69">
        <v>1.8</v>
      </c>
      <c r="C409" s="69">
        <v>6.7</v>
      </c>
      <c r="D409" s="70">
        <v>0.62291666666666667</v>
      </c>
      <c r="E409" s="69">
        <v>-2.8</v>
      </c>
      <c r="F409" s="70">
        <v>0.2361111111111111</v>
      </c>
      <c r="G409" s="69">
        <v>9.5</v>
      </c>
      <c r="H409" s="69" t="str">
        <f>TEXT(일별기온공급량!$A409, "AAA")</f>
        <v>수</v>
      </c>
      <c r="I409" s="71">
        <v>224312771</v>
      </c>
      <c r="J409" s="71">
        <v>5219501</v>
      </c>
      <c r="K409" s="68" t="str">
        <f t="shared" si="6"/>
        <v>02-12</v>
      </c>
      <c r="L409" s="72">
        <f>YEAR(일별기온공급량!$A409)</f>
        <v>2014</v>
      </c>
      <c r="M409" s="69">
        <f>MONTH(일별기온공급량!$A409)</f>
        <v>2</v>
      </c>
      <c r="N409" s="69">
        <f>DAY(일별기온공급량!$A409)</f>
        <v>12</v>
      </c>
      <c r="O409" s="88" t="str">
        <f>IFERROR(VLOOKUP(기온및공급량[[#This Row],[날짜]],표2[],2,0), "")</f>
        <v/>
      </c>
    </row>
    <row r="410" spans="1:15">
      <c r="A410" s="68">
        <v>41683</v>
      </c>
      <c r="B410" s="69">
        <v>2.2000000000000002</v>
      </c>
      <c r="C410" s="69">
        <v>4.5</v>
      </c>
      <c r="D410" s="70">
        <v>0.51944444444444449</v>
      </c>
      <c r="E410" s="69">
        <v>-1</v>
      </c>
      <c r="F410" s="70">
        <v>0.22222222222222221</v>
      </c>
      <c r="G410" s="69">
        <v>5.5</v>
      </c>
      <c r="H410" s="69" t="str">
        <f>TEXT(일별기온공급량!$A410, "AAA")</f>
        <v>목</v>
      </c>
      <c r="I410" s="71">
        <v>226718446</v>
      </c>
      <c r="J410" s="71">
        <v>5265253</v>
      </c>
      <c r="K410" s="68" t="str">
        <f t="shared" si="6"/>
        <v>02-13</v>
      </c>
      <c r="L410" s="72">
        <f>YEAR(일별기온공급량!$A410)</f>
        <v>2014</v>
      </c>
      <c r="M410" s="69">
        <f>MONTH(일별기온공급량!$A410)</f>
        <v>2</v>
      </c>
      <c r="N410" s="69">
        <f>DAY(일별기온공급량!$A410)</f>
        <v>13</v>
      </c>
      <c r="O410" s="88" t="str">
        <f>IFERROR(VLOOKUP(기온및공급량[[#This Row],[날짜]],표2[],2,0), "")</f>
        <v/>
      </c>
    </row>
    <row r="411" spans="1:15">
      <c r="A411" s="68">
        <v>41684</v>
      </c>
      <c r="B411" s="69">
        <v>3.1</v>
      </c>
      <c r="C411" s="69">
        <v>4.5</v>
      </c>
      <c r="D411" s="70">
        <v>0.65416666666666667</v>
      </c>
      <c r="E411" s="69">
        <v>2.1</v>
      </c>
      <c r="F411" s="70">
        <v>0.22500000000000001</v>
      </c>
      <c r="G411" s="69">
        <v>2.4</v>
      </c>
      <c r="H411" s="69" t="str">
        <f>TEXT(일별기온공급량!$A411, "AAA")</f>
        <v>금</v>
      </c>
      <c r="I411" s="71">
        <v>223283712</v>
      </c>
      <c r="J411" s="71">
        <v>5184435</v>
      </c>
      <c r="K411" s="68" t="str">
        <f t="shared" si="6"/>
        <v>02-14</v>
      </c>
      <c r="L411" s="72">
        <f>YEAR(일별기온공급량!$A411)</f>
        <v>2014</v>
      </c>
      <c r="M411" s="69">
        <f>MONTH(일별기온공급량!$A411)</f>
        <v>2</v>
      </c>
      <c r="N411" s="69">
        <f>DAY(일별기온공급량!$A411)</f>
        <v>14</v>
      </c>
      <c r="O411" s="88" t="str">
        <f>IFERROR(VLOOKUP(기온및공급량[[#This Row],[날짜]],표2[],2,0), "")</f>
        <v/>
      </c>
    </row>
    <row r="412" spans="1:15">
      <c r="A412" s="68">
        <v>41685</v>
      </c>
      <c r="B412" s="69">
        <v>4.2</v>
      </c>
      <c r="C412" s="69">
        <v>10.199999999999999</v>
      </c>
      <c r="D412" s="70">
        <v>0.64513888888888893</v>
      </c>
      <c r="E412" s="69">
        <v>-0.8</v>
      </c>
      <c r="F412" s="70">
        <v>0.30763888888888891</v>
      </c>
      <c r="G412" s="69">
        <v>11</v>
      </c>
      <c r="H412" s="69" t="str">
        <f>TEXT(일별기온공급량!$A412, "AAA")</f>
        <v>토</v>
      </c>
      <c r="I412" s="71">
        <v>196980215</v>
      </c>
      <c r="J412" s="71">
        <v>4573470</v>
      </c>
      <c r="K412" s="68" t="str">
        <f t="shared" si="6"/>
        <v>02-15</v>
      </c>
      <c r="L412" s="72">
        <f>YEAR(일별기온공급량!$A412)</f>
        <v>2014</v>
      </c>
      <c r="M412" s="69">
        <f>MONTH(일별기온공급량!$A412)</f>
        <v>2</v>
      </c>
      <c r="N412" s="69">
        <f>DAY(일별기온공급량!$A412)</f>
        <v>15</v>
      </c>
      <c r="O412" s="88" t="str">
        <f>IFERROR(VLOOKUP(기온및공급량[[#This Row],[날짜]],표2[],2,0), "")</f>
        <v/>
      </c>
    </row>
    <row r="413" spans="1:15">
      <c r="A413" s="68">
        <v>41686</v>
      </c>
      <c r="B413" s="69">
        <v>4.8</v>
      </c>
      <c r="C413" s="69">
        <v>12.7</v>
      </c>
      <c r="D413" s="70">
        <v>0.65138888888888891</v>
      </c>
      <c r="E413" s="69">
        <v>-2</v>
      </c>
      <c r="F413" s="70">
        <v>0.21319444444444444</v>
      </c>
      <c r="G413" s="69">
        <v>14.7</v>
      </c>
      <c r="H413" s="69" t="str">
        <f>TEXT(일별기온공급량!$A413, "AAA")</f>
        <v>일</v>
      </c>
      <c r="I413" s="71">
        <v>176163486</v>
      </c>
      <c r="J413" s="71">
        <v>4090563</v>
      </c>
      <c r="K413" s="68" t="str">
        <f t="shared" si="6"/>
        <v>02-16</v>
      </c>
      <c r="L413" s="72">
        <f>YEAR(일별기온공급량!$A413)</f>
        <v>2014</v>
      </c>
      <c r="M413" s="69">
        <f>MONTH(일별기온공급량!$A413)</f>
        <v>2</v>
      </c>
      <c r="N413" s="69">
        <f>DAY(일별기온공급량!$A413)</f>
        <v>16</v>
      </c>
      <c r="O413" s="88" t="str">
        <f>IFERROR(VLOOKUP(기온및공급량[[#This Row],[날짜]],표2[],2,0), "")</f>
        <v/>
      </c>
    </row>
    <row r="414" spans="1:15">
      <c r="A414" s="68">
        <v>41687</v>
      </c>
      <c r="B414" s="69">
        <v>5.5</v>
      </c>
      <c r="C414" s="69">
        <v>9.6</v>
      </c>
      <c r="D414" s="70">
        <v>0.45763888888888887</v>
      </c>
      <c r="E414" s="69">
        <v>3.2</v>
      </c>
      <c r="F414" s="70">
        <v>0.3125</v>
      </c>
      <c r="G414" s="69">
        <v>6.4</v>
      </c>
      <c r="H414" s="69" t="str">
        <f>TEXT(일별기온공급량!$A414, "AAA")</f>
        <v>월</v>
      </c>
      <c r="I414" s="71">
        <v>200964443</v>
      </c>
      <c r="J414" s="71">
        <v>4665034</v>
      </c>
      <c r="K414" s="68" t="str">
        <f t="shared" si="6"/>
        <v>02-17</v>
      </c>
      <c r="L414" s="72">
        <f>YEAR(일별기온공급량!$A414)</f>
        <v>2014</v>
      </c>
      <c r="M414" s="69">
        <f>MONTH(일별기온공급량!$A414)</f>
        <v>2</v>
      </c>
      <c r="N414" s="69">
        <f>DAY(일별기온공급량!$A414)</f>
        <v>17</v>
      </c>
      <c r="O414" s="88" t="str">
        <f>IFERROR(VLOOKUP(기온및공급량[[#This Row],[날짜]],표2[],2,0), "")</f>
        <v/>
      </c>
    </row>
    <row r="415" spans="1:15">
      <c r="A415" s="68">
        <v>41688</v>
      </c>
      <c r="B415" s="69">
        <v>3.3</v>
      </c>
      <c r="C415" s="69">
        <v>6.7</v>
      </c>
      <c r="D415" s="70">
        <v>0.54097222222222219</v>
      </c>
      <c r="E415" s="69">
        <v>0.9</v>
      </c>
      <c r="F415" s="70">
        <v>0.93888888888888888</v>
      </c>
      <c r="G415" s="69">
        <v>5.8</v>
      </c>
      <c r="H415" s="69" t="str">
        <f>TEXT(일별기온공급량!$A415, "AAA")</f>
        <v>화</v>
      </c>
      <c r="I415" s="71">
        <v>212621063</v>
      </c>
      <c r="J415" s="71">
        <v>4944149</v>
      </c>
      <c r="K415" s="68" t="str">
        <f t="shared" si="6"/>
        <v>02-18</v>
      </c>
      <c r="L415" s="72">
        <f>YEAR(일별기온공급량!$A415)</f>
        <v>2014</v>
      </c>
      <c r="M415" s="69">
        <f>MONTH(일별기온공급량!$A415)</f>
        <v>2</v>
      </c>
      <c r="N415" s="69">
        <f>DAY(일별기온공급량!$A415)</f>
        <v>18</v>
      </c>
      <c r="O415" s="88" t="str">
        <f>IFERROR(VLOOKUP(기온및공급량[[#This Row],[날짜]],표2[],2,0), "")</f>
        <v/>
      </c>
    </row>
    <row r="416" spans="1:15">
      <c r="A416" s="68">
        <v>41689</v>
      </c>
      <c r="B416" s="69">
        <v>2.5</v>
      </c>
      <c r="C416" s="69">
        <v>6.2</v>
      </c>
      <c r="D416" s="70">
        <v>0.64930555555555558</v>
      </c>
      <c r="E416" s="69">
        <v>0.2</v>
      </c>
      <c r="F416" s="70">
        <v>0.9916666666666667</v>
      </c>
      <c r="G416" s="69">
        <v>6</v>
      </c>
      <c r="H416" s="69" t="str">
        <f>TEXT(일별기온공급량!$A416, "AAA")</f>
        <v>수</v>
      </c>
      <c r="I416" s="71">
        <v>213333088</v>
      </c>
      <c r="J416" s="71">
        <v>4971130</v>
      </c>
      <c r="K416" s="68" t="str">
        <f t="shared" si="6"/>
        <v>02-19</v>
      </c>
      <c r="L416" s="72">
        <f>YEAR(일별기온공급량!$A416)</f>
        <v>2014</v>
      </c>
      <c r="M416" s="69">
        <f>MONTH(일별기온공급량!$A416)</f>
        <v>2</v>
      </c>
      <c r="N416" s="69">
        <f>DAY(일별기온공급량!$A416)</f>
        <v>19</v>
      </c>
      <c r="O416" s="88" t="str">
        <f>IFERROR(VLOOKUP(기온및공급량[[#This Row],[날짜]],표2[],2,0), "")</f>
        <v/>
      </c>
    </row>
    <row r="417" spans="1:15">
      <c r="A417" s="68">
        <v>41690</v>
      </c>
      <c r="B417" s="69">
        <v>4</v>
      </c>
      <c r="C417" s="69">
        <v>10.6</v>
      </c>
      <c r="D417" s="70">
        <v>0.60902777777777772</v>
      </c>
      <c r="E417" s="69">
        <v>-2</v>
      </c>
      <c r="F417" s="70">
        <v>0.30763888888888891</v>
      </c>
      <c r="G417" s="69">
        <v>12.6</v>
      </c>
      <c r="H417" s="69" t="str">
        <f>TEXT(일별기온공급량!$A417, "AAA")</f>
        <v>목</v>
      </c>
      <c r="I417" s="71">
        <v>204887474</v>
      </c>
      <c r="J417" s="71">
        <v>4772321</v>
      </c>
      <c r="K417" s="68" t="str">
        <f t="shared" si="6"/>
        <v>02-20</v>
      </c>
      <c r="L417" s="72">
        <f>YEAR(일별기온공급량!$A417)</f>
        <v>2014</v>
      </c>
      <c r="M417" s="69">
        <f>MONTH(일별기온공급량!$A417)</f>
        <v>2</v>
      </c>
      <c r="N417" s="69">
        <f>DAY(일별기온공급량!$A417)</f>
        <v>20</v>
      </c>
      <c r="O417" s="88" t="str">
        <f>IFERROR(VLOOKUP(기온및공급량[[#This Row],[날짜]],표2[],2,0), "")</f>
        <v/>
      </c>
    </row>
    <row r="418" spans="1:15">
      <c r="A418" s="68">
        <v>41691</v>
      </c>
      <c r="B418" s="69">
        <v>4</v>
      </c>
      <c r="C418" s="69">
        <v>10</v>
      </c>
      <c r="D418" s="70">
        <v>0.65763888888888888</v>
      </c>
      <c r="E418" s="69">
        <v>-0.7</v>
      </c>
      <c r="F418" s="70">
        <v>0.30763888888888891</v>
      </c>
      <c r="G418" s="69">
        <v>10.7</v>
      </c>
      <c r="H418" s="69" t="str">
        <f>TEXT(일별기온공급량!$A418, "AAA")</f>
        <v>금</v>
      </c>
      <c r="I418" s="71">
        <v>201118342</v>
      </c>
      <c r="J418" s="71">
        <v>4682399</v>
      </c>
      <c r="K418" s="68" t="str">
        <f t="shared" si="6"/>
        <v>02-21</v>
      </c>
      <c r="L418" s="72">
        <f>YEAR(일별기온공급량!$A418)</f>
        <v>2014</v>
      </c>
      <c r="M418" s="69">
        <f>MONTH(일별기온공급량!$A418)</f>
        <v>2</v>
      </c>
      <c r="N418" s="69">
        <f>DAY(일별기온공급량!$A418)</f>
        <v>21</v>
      </c>
      <c r="O418" s="88" t="str">
        <f>IFERROR(VLOOKUP(기온및공급량[[#This Row],[날짜]],표2[],2,0), "")</f>
        <v/>
      </c>
    </row>
    <row r="419" spans="1:15">
      <c r="A419" s="68">
        <v>41692</v>
      </c>
      <c r="B419" s="69">
        <v>4.8</v>
      </c>
      <c r="C419" s="69">
        <v>11.4</v>
      </c>
      <c r="D419" s="70">
        <v>0.6069444444444444</v>
      </c>
      <c r="E419" s="69">
        <v>-1.8</v>
      </c>
      <c r="F419" s="70">
        <v>0.28402777777777777</v>
      </c>
      <c r="G419" s="69">
        <v>13.2</v>
      </c>
      <c r="H419" s="69" t="str">
        <f>TEXT(일별기온공급량!$A419, "AAA")</f>
        <v>토</v>
      </c>
      <c r="I419" s="71">
        <v>185019264</v>
      </c>
      <c r="J419" s="71">
        <v>4310968</v>
      </c>
      <c r="K419" s="68" t="str">
        <f t="shared" si="6"/>
        <v>02-22</v>
      </c>
      <c r="L419" s="72">
        <f>YEAR(일별기온공급량!$A419)</f>
        <v>2014</v>
      </c>
      <c r="M419" s="69">
        <f>MONTH(일별기온공급량!$A419)</f>
        <v>2</v>
      </c>
      <c r="N419" s="69">
        <f>DAY(일별기온공급량!$A419)</f>
        <v>22</v>
      </c>
      <c r="O419" s="88" t="str">
        <f>IFERROR(VLOOKUP(기온및공급량[[#This Row],[날짜]],표2[],2,0), "")</f>
        <v/>
      </c>
    </row>
    <row r="420" spans="1:15">
      <c r="A420" s="68">
        <v>41693</v>
      </c>
      <c r="B420" s="69">
        <v>5.7</v>
      </c>
      <c r="C420" s="69">
        <v>12.5</v>
      </c>
      <c r="D420" s="70">
        <v>0.62777777777777777</v>
      </c>
      <c r="E420" s="69">
        <v>-0.6</v>
      </c>
      <c r="F420" s="70">
        <v>0.30833333333333335</v>
      </c>
      <c r="G420" s="69">
        <v>13.1</v>
      </c>
      <c r="H420" s="69" t="str">
        <f>TEXT(일별기온공급량!$A420, "AAA")</f>
        <v>일</v>
      </c>
      <c r="I420" s="71">
        <v>164107366</v>
      </c>
      <c r="J420" s="71">
        <v>3819622</v>
      </c>
      <c r="K420" s="68" t="str">
        <f t="shared" si="6"/>
        <v>02-23</v>
      </c>
      <c r="L420" s="72">
        <f>YEAR(일별기온공급량!$A420)</f>
        <v>2014</v>
      </c>
      <c r="M420" s="69">
        <f>MONTH(일별기온공급량!$A420)</f>
        <v>2</v>
      </c>
      <c r="N420" s="69">
        <f>DAY(일별기온공급량!$A420)</f>
        <v>23</v>
      </c>
      <c r="O420" s="88" t="str">
        <f>IFERROR(VLOOKUP(기온및공급량[[#This Row],[날짜]],표2[],2,0), "")</f>
        <v/>
      </c>
    </row>
    <row r="421" spans="1:15">
      <c r="A421" s="68">
        <v>41694</v>
      </c>
      <c r="B421" s="69">
        <v>7.2</v>
      </c>
      <c r="C421" s="69">
        <v>14</v>
      </c>
      <c r="D421" s="70">
        <v>0.64513888888888893</v>
      </c>
      <c r="E421" s="69">
        <v>0.6</v>
      </c>
      <c r="F421" s="70">
        <v>0.26527777777777778</v>
      </c>
      <c r="G421" s="69">
        <v>13.4</v>
      </c>
      <c r="H421" s="69" t="str">
        <f>TEXT(일별기온공급량!$A421, "AAA")</f>
        <v>월</v>
      </c>
      <c r="I421" s="71">
        <v>183343009</v>
      </c>
      <c r="J421" s="71">
        <v>4267854</v>
      </c>
      <c r="K421" s="68" t="str">
        <f t="shared" si="6"/>
        <v>02-24</v>
      </c>
      <c r="L421" s="72">
        <f>YEAR(일별기온공급량!$A421)</f>
        <v>2014</v>
      </c>
      <c r="M421" s="69">
        <f>MONTH(일별기온공급량!$A421)</f>
        <v>2</v>
      </c>
      <c r="N421" s="69">
        <f>DAY(일별기온공급량!$A421)</f>
        <v>24</v>
      </c>
      <c r="O421" s="88" t="str">
        <f>IFERROR(VLOOKUP(기온및공급량[[#This Row],[날짜]],표2[],2,0), "")</f>
        <v/>
      </c>
    </row>
    <row r="422" spans="1:15">
      <c r="A422" s="68">
        <v>41695</v>
      </c>
      <c r="B422" s="69">
        <v>9.1</v>
      </c>
      <c r="C422" s="69">
        <v>15.6</v>
      </c>
      <c r="D422" s="70">
        <v>0.64722222222222225</v>
      </c>
      <c r="E422" s="69">
        <v>2.2000000000000002</v>
      </c>
      <c r="F422" s="70">
        <v>0.3125</v>
      </c>
      <c r="G422" s="69">
        <v>13.4</v>
      </c>
      <c r="H422" s="69" t="str">
        <f>TEXT(일별기온공급량!$A422, "AAA")</f>
        <v>화</v>
      </c>
      <c r="I422" s="71">
        <v>179645654</v>
      </c>
      <c r="J422" s="71">
        <v>4182278</v>
      </c>
      <c r="K422" s="68" t="str">
        <f t="shared" si="6"/>
        <v>02-25</v>
      </c>
      <c r="L422" s="72">
        <f>YEAR(일별기온공급량!$A422)</f>
        <v>2014</v>
      </c>
      <c r="M422" s="69">
        <f>MONTH(일별기온공급량!$A422)</f>
        <v>2</v>
      </c>
      <c r="N422" s="69">
        <f>DAY(일별기온공급량!$A422)</f>
        <v>25</v>
      </c>
      <c r="O422" s="88" t="str">
        <f>IFERROR(VLOOKUP(기온및공급량[[#This Row],[날짜]],표2[],2,0), "")</f>
        <v/>
      </c>
    </row>
    <row r="423" spans="1:15">
      <c r="A423" s="68">
        <v>41696</v>
      </c>
      <c r="B423" s="69">
        <v>7.3</v>
      </c>
      <c r="C423" s="69">
        <v>10.4</v>
      </c>
      <c r="D423" s="70">
        <v>0.57777777777777772</v>
      </c>
      <c r="E423" s="69">
        <v>4.2</v>
      </c>
      <c r="F423" s="70">
        <v>0.26944444444444443</v>
      </c>
      <c r="G423" s="69">
        <v>6.2</v>
      </c>
      <c r="H423" s="69" t="str">
        <f>TEXT(일별기온공급량!$A423, "AAA")</f>
        <v>수</v>
      </c>
      <c r="I423" s="71">
        <v>185293581</v>
      </c>
      <c r="J423" s="71">
        <v>4315271</v>
      </c>
      <c r="K423" s="68" t="str">
        <f t="shared" si="6"/>
        <v>02-26</v>
      </c>
      <c r="L423" s="72">
        <f>YEAR(일별기온공급량!$A423)</f>
        <v>2014</v>
      </c>
      <c r="M423" s="69">
        <f>MONTH(일별기온공급량!$A423)</f>
        <v>2</v>
      </c>
      <c r="N423" s="69">
        <f>DAY(일별기온공급량!$A423)</f>
        <v>26</v>
      </c>
      <c r="O423" s="88" t="str">
        <f>IFERROR(VLOOKUP(기온및공급량[[#This Row],[날짜]],표2[],2,0), "")</f>
        <v/>
      </c>
    </row>
    <row r="424" spans="1:15">
      <c r="A424" s="68">
        <v>41697</v>
      </c>
      <c r="B424" s="69">
        <v>11.7</v>
      </c>
      <c r="C424" s="69">
        <v>18.2</v>
      </c>
      <c r="D424" s="70">
        <v>0.66666666666666663</v>
      </c>
      <c r="E424" s="69">
        <v>7.9</v>
      </c>
      <c r="F424" s="70">
        <v>0.1736111111111111</v>
      </c>
      <c r="G424" s="69">
        <v>10.3</v>
      </c>
      <c r="H424" s="69" t="str">
        <f>TEXT(일별기온공급량!$A424, "AAA")</f>
        <v>목</v>
      </c>
      <c r="I424" s="71">
        <v>164593499</v>
      </c>
      <c r="J424" s="71">
        <v>3836734</v>
      </c>
      <c r="K424" s="68" t="str">
        <f t="shared" si="6"/>
        <v>02-27</v>
      </c>
      <c r="L424" s="72">
        <f>YEAR(일별기온공급량!$A424)</f>
        <v>2014</v>
      </c>
      <c r="M424" s="69">
        <f>MONTH(일별기온공급량!$A424)</f>
        <v>2</v>
      </c>
      <c r="N424" s="69">
        <f>DAY(일별기온공급량!$A424)</f>
        <v>27</v>
      </c>
      <c r="O424" s="88" t="str">
        <f>IFERROR(VLOOKUP(기온및공급량[[#This Row],[날짜]],표2[],2,0), "")</f>
        <v/>
      </c>
    </row>
    <row r="425" spans="1:15">
      <c r="A425" s="68">
        <v>41698</v>
      </c>
      <c r="B425" s="69">
        <v>9.4</v>
      </c>
      <c r="C425" s="69">
        <v>11.5</v>
      </c>
      <c r="D425" s="70">
        <v>0.47638888888888886</v>
      </c>
      <c r="E425" s="69">
        <v>7.2</v>
      </c>
      <c r="F425" s="70">
        <v>0.22777777777777777</v>
      </c>
      <c r="G425" s="69">
        <v>4.3</v>
      </c>
      <c r="H425" s="69" t="str">
        <f>TEXT(일별기온공급량!$A425, "AAA")</f>
        <v>금</v>
      </c>
      <c r="I425" s="71">
        <v>169014351</v>
      </c>
      <c r="J425" s="71">
        <v>3932379</v>
      </c>
      <c r="K425" s="68" t="str">
        <f t="shared" si="6"/>
        <v>02-28</v>
      </c>
      <c r="L425" s="72">
        <f>YEAR(일별기온공급량!$A425)</f>
        <v>2014</v>
      </c>
      <c r="M425" s="69">
        <f>MONTH(일별기온공급량!$A425)</f>
        <v>2</v>
      </c>
      <c r="N425" s="69">
        <f>DAY(일별기온공급량!$A425)</f>
        <v>28</v>
      </c>
      <c r="O425" s="88" t="str">
        <f>IFERROR(VLOOKUP(기온및공급량[[#This Row],[날짜]],표2[],2,0), "")</f>
        <v/>
      </c>
    </row>
    <row r="426" spans="1:15">
      <c r="A426" s="68">
        <v>41699</v>
      </c>
      <c r="B426" s="69">
        <v>9.3000000000000007</v>
      </c>
      <c r="C426" s="69">
        <v>11.6</v>
      </c>
      <c r="D426" s="70">
        <v>0.64930555555555558</v>
      </c>
      <c r="E426" s="69">
        <v>7.7</v>
      </c>
      <c r="F426" s="70">
        <v>0.34444444444444444</v>
      </c>
      <c r="G426" s="69">
        <v>3.9</v>
      </c>
      <c r="H426" s="69" t="str">
        <f>TEXT(일별기온공급량!$A426, "AAA")</f>
        <v>토</v>
      </c>
      <c r="I426" s="71">
        <v>154744981</v>
      </c>
      <c r="J426" s="71">
        <v>3601069</v>
      </c>
      <c r="K426" s="68" t="str">
        <f t="shared" si="6"/>
        <v>03-01</v>
      </c>
      <c r="L426" s="72">
        <f>YEAR(일별기온공급량!$A426)</f>
        <v>2014</v>
      </c>
      <c r="M426" s="69">
        <f>MONTH(일별기온공급량!$A426)</f>
        <v>3</v>
      </c>
      <c r="N426" s="69">
        <f>DAY(일별기온공급량!$A426)</f>
        <v>1</v>
      </c>
      <c r="O426" s="88" t="str">
        <f>IFERROR(VLOOKUP(기온및공급량[[#This Row],[날짜]],표2[],2,0), "")</f>
        <v>삼일절</v>
      </c>
    </row>
    <row r="427" spans="1:15">
      <c r="A427" s="68">
        <v>41700</v>
      </c>
      <c r="B427" s="69">
        <v>8</v>
      </c>
      <c r="C427" s="69">
        <v>12.6</v>
      </c>
      <c r="D427" s="70">
        <v>0.65138888888888891</v>
      </c>
      <c r="E427" s="69">
        <v>4.4000000000000004</v>
      </c>
      <c r="F427" s="70">
        <v>0.9916666666666667</v>
      </c>
      <c r="G427" s="69">
        <v>8.1999999999999993</v>
      </c>
      <c r="H427" s="69" t="str">
        <f>TEXT(일별기온공급량!$A427, "AAA")</f>
        <v>일</v>
      </c>
      <c r="I427" s="71">
        <v>142043638</v>
      </c>
      <c r="J427" s="71">
        <v>3305103</v>
      </c>
      <c r="K427" s="68" t="str">
        <f t="shared" si="6"/>
        <v>03-02</v>
      </c>
      <c r="L427" s="72">
        <f>YEAR(일별기온공급량!$A427)</f>
        <v>2014</v>
      </c>
      <c r="M427" s="69">
        <f>MONTH(일별기온공급량!$A427)</f>
        <v>3</v>
      </c>
      <c r="N427" s="69">
        <f>DAY(일별기온공급량!$A427)</f>
        <v>2</v>
      </c>
      <c r="O427" s="88" t="str">
        <f>IFERROR(VLOOKUP(기온및공급량[[#This Row],[날짜]],표2[],2,0), "")</f>
        <v/>
      </c>
    </row>
    <row r="428" spans="1:15">
      <c r="A428" s="68">
        <v>41701</v>
      </c>
      <c r="B428" s="69">
        <v>6.2</v>
      </c>
      <c r="C428" s="69">
        <v>12.8</v>
      </c>
      <c r="D428" s="70">
        <v>0.60138888888888886</v>
      </c>
      <c r="E428" s="69">
        <v>0.1</v>
      </c>
      <c r="F428" s="70">
        <v>0.29652777777777778</v>
      </c>
      <c r="G428" s="69">
        <v>12.7</v>
      </c>
      <c r="H428" s="69" t="str">
        <f>TEXT(일별기온공급량!$A428, "AAA")</f>
        <v>월</v>
      </c>
      <c r="I428" s="71">
        <v>170849417</v>
      </c>
      <c r="J428" s="71">
        <v>3974629</v>
      </c>
      <c r="K428" s="68" t="str">
        <f t="shared" si="6"/>
        <v>03-03</v>
      </c>
      <c r="L428" s="72">
        <f>YEAR(일별기온공급량!$A428)</f>
        <v>2014</v>
      </c>
      <c r="M428" s="69">
        <f>MONTH(일별기온공급량!$A428)</f>
        <v>3</v>
      </c>
      <c r="N428" s="69">
        <f>DAY(일별기온공급량!$A428)</f>
        <v>3</v>
      </c>
      <c r="O428" s="88" t="str">
        <f>IFERROR(VLOOKUP(기온및공급량[[#This Row],[날짜]],표2[],2,0), "")</f>
        <v/>
      </c>
    </row>
    <row r="429" spans="1:15">
      <c r="A429" s="68">
        <v>41702</v>
      </c>
      <c r="B429" s="69">
        <v>6.9</v>
      </c>
      <c r="C429" s="69">
        <v>11.4</v>
      </c>
      <c r="D429" s="70">
        <v>0.62430555555555556</v>
      </c>
      <c r="E429" s="69">
        <v>0.4</v>
      </c>
      <c r="F429" s="70">
        <v>0.28541666666666665</v>
      </c>
      <c r="G429" s="69">
        <v>11</v>
      </c>
      <c r="H429" s="69" t="str">
        <f>TEXT(일별기온공급량!$A429, "AAA")</f>
        <v>화</v>
      </c>
      <c r="I429" s="71">
        <v>180784421</v>
      </c>
      <c r="J429" s="71">
        <v>4211306</v>
      </c>
      <c r="K429" s="68" t="str">
        <f t="shared" si="6"/>
        <v>03-04</v>
      </c>
      <c r="L429" s="72">
        <f>YEAR(일별기온공급량!$A429)</f>
        <v>2014</v>
      </c>
      <c r="M429" s="69">
        <f>MONTH(일별기온공급량!$A429)</f>
        <v>3</v>
      </c>
      <c r="N429" s="69">
        <f>DAY(일별기온공급량!$A429)</f>
        <v>4</v>
      </c>
      <c r="O429" s="88" t="str">
        <f>IFERROR(VLOOKUP(기온및공급량[[#This Row],[날짜]],표2[],2,0), "")</f>
        <v/>
      </c>
    </row>
    <row r="430" spans="1:15">
      <c r="A430" s="68">
        <v>41703</v>
      </c>
      <c r="B430" s="69">
        <v>5.5</v>
      </c>
      <c r="C430" s="69">
        <v>10.1</v>
      </c>
      <c r="D430" s="70">
        <v>0.63680555555555551</v>
      </c>
      <c r="E430" s="69">
        <v>1.6</v>
      </c>
      <c r="F430" s="70">
        <v>0.98958333333333337</v>
      </c>
      <c r="G430" s="69">
        <v>8.5</v>
      </c>
      <c r="H430" s="69" t="str">
        <f>TEXT(일별기온공급량!$A430, "AAA")</f>
        <v>수</v>
      </c>
      <c r="I430" s="71">
        <v>188374162</v>
      </c>
      <c r="J430" s="71">
        <v>4393607</v>
      </c>
      <c r="K430" s="68" t="str">
        <f t="shared" si="6"/>
        <v>03-05</v>
      </c>
      <c r="L430" s="72">
        <f>YEAR(일별기온공급량!$A430)</f>
        <v>2014</v>
      </c>
      <c r="M430" s="69">
        <f>MONTH(일별기온공급량!$A430)</f>
        <v>3</v>
      </c>
      <c r="N430" s="69">
        <f>DAY(일별기온공급량!$A430)</f>
        <v>5</v>
      </c>
      <c r="O430" s="88" t="str">
        <f>IFERROR(VLOOKUP(기온및공급량[[#This Row],[날짜]],표2[],2,0), "")</f>
        <v/>
      </c>
    </row>
    <row r="431" spans="1:15">
      <c r="A431" s="68">
        <v>41704</v>
      </c>
      <c r="B431" s="69">
        <v>3.5</v>
      </c>
      <c r="C431" s="69">
        <v>8.1999999999999993</v>
      </c>
      <c r="D431" s="70">
        <v>0.62152777777777779</v>
      </c>
      <c r="E431" s="69">
        <v>-0.9</v>
      </c>
      <c r="F431" s="70">
        <v>0.27152777777777776</v>
      </c>
      <c r="G431" s="69">
        <v>9.1</v>
      </c>
      <c r="H431" s="69" t="str">
        <f>TEXT(일별기온공급량!$A431, "AAA")</f>
        <v>목</v>
      </c>
      <c r="I431" s="71">
        <v>196548351</v>
      </c>
      <c r="J431" s="71">
        <v>4582695</v>
      </c>
      <c r="K431" s="68" t="str">
        <f t="shared" si="6"/>
        <v>03-06</v>
      </c>
      <c r="L431" s="72">
        <f>YEAR(일별기온공급량!$A431)</f>
        <v>2014</v>
      </c>
      <c r="M431" s="69">
        <f>MONTH(일별기온공급량!$A431)</f>
        <v>3</v>
      </c>
      <c r="N431" s="69">
        <f>DAY(일별기온공급량!$A431)</f>
        <v>6</v>
      </c>
      <c r="O431" s="88" t="str">
        <f>IFERROR(VLOOKUP(기온및공급량[[#This Row],[날짜]],표2[],2,0), "")</f>
        <v/>
      </c>
    </row>
    <row r="432" spans="1:15">
      <c r="A432" s="68">
        <v>41705</v>
      </c>
      <c r="B432" s="69">
        <v>3.1</v>
      </c>
      <c r="C432" s="69">
        <v>7.6</v>
      </c>
      <c r="D432" s="70">
        <v>0.61944444444444446</v>
      </c>
      <c r="E432" s="69">
        <v>-1.1000000000000001</v>
      </c>
      <c r="F432" s="70">
        <v>0.29722222222222222</v>
      </c>
      <c r="G432" s="69">
        <v>8.6999999999999993</v>
      </c>
      <c r="H432" s="69" t="str">
        <f>TEXT(일별기온공급량!$A432, "AAA")</f>
        <v>금</v>
      </c>
      <c r="I432" s="71">
        <v>199769398</v>
      </c>
      <c r="J432" s="71">
        <v>4657342</v>
      </c>
      <c r="K432" s="68" t="str">
        <f t="shared" si="6"/>
        <v>03-07</v>
      </c>
      <c r="L432" s="72">
        <f>YEAR(일별기온공급량!$A432)</f>
        <v>2014</v>
      </c>
      <c r="M432" s="69">
        <f>MONTH(일별기온공급량!$A432)</f>
        <v>3</v>
      </c>
      <c r="N432" s="69">
        <f>DAY(일별기온공급량!$A432)</f>
        <v>7</v>
      </c>
      <c r="O432" s="88" t="str">
        <f>IFERROR(VLOOKUP(기온및공급량[[#This Row],[날짜]],표2[],2,0), "")</f>
        <v/>
      </c>
    </row>
    <row r="433" spans="1:15">
      <c r="A433" s="68">
        <v>41706</v>
      </c>
      <c r="B433" s="69">
        <v>4.9000000000000004</v>
      </c>
      <c r="C433" s="69">
        <v>9.9</v>
      </c>
      <c r="D433" s="70">
        <v>0.61597222222222225</v>
      </c>
      <c r="E433" s="69">
        <v>0.3</v>
      </c>
      <c r="F433" s="70">
        <v>0.26874999999999999</v>
      </c>
      <c r="G433" s="69">
        <v>9.6</v>
      </c>
      <c r="H433" s="69" t="str">
        <f>TEXT(일별기온공급량!$A433, "AAA")</f>
        <v>토</v>
      </c>
      <c r="I433" s="71">
        <v>182696498</v>
      </c>
      <c r="J433" s="71">
        <v>4263341</v>
      </c>
      <c r="K433" s="68" t="str">
        <f t="shared" si="6"/>
        <v>03-08</v>
      </c>
      <c r="L433" s="72">
        <f>YEAR(일별기온공급량!$A433)</f>
        <v>2014</v>
      </c>
      <c r="M433" s="69">
        <f>MONTH(일별기온공급량!$A433)</f>
        <v>3</v>
      </c>
      <c r="N433" s="69">
        <f>DAY(일별기온공급량!$A433)</f>
        <v>8</v>
      </c>
      <c r="O433" s="88" t="str">
        <f>IFERROR(VLOOKUP(기온및공급량[[#This Row],[날짜]],표2[],2,0), "")</f>
        <v/>
      </c>
    </row>
    <row r="434" spans="1:15">
      <c r="A434" s="68">
        <v>41707</v>
      </c>
      <c r="B434" s="69">
        <v>4.4000000000000004</v>
      </c>
      <c r="C434" s="69">
        <v>8.8000000000000007</v>
      </c>
      <c r="D434" s="70">
        <v>0.5625</v>
      </c>
      <c r="E434" s="69">
        <v>1.1000000000000001</v>
      </c>
      <c r="F434" s="70">
        <v>0.99722222222222223</v>
      </c>
      <c r="G434" s="69">
        <v>7.7</v>
      </c>
      <c r="H434" s="69" t="str">
        <f>TEXT(일별기온공급량!$A434, "AAA")</f>
        <v>일</v>
      </c>
      <c r="I434" s="71">
        <v>169508621</v>
      </c>
      <c r="J434" s="71">
        <v>3961649</v>
      </c>
      <c r="K434" s="68" t="str">
        <f t="shared" si="6"/>
        <v>03-09</v>
      </c>
      <c r="L434" s="72">
        <f>YEAR(일별기온공급량!$A434)</f>
        <v>2014</v>
      </c>
      <c r="M434" s="69">
        <f>MONTH(일별기온공급량!$A434)</f>
        <v>3</v>
      </c>
      <c r="N434" s="69">
        <f>DAY(일별기온공급량!$A434)</f>
        <v>9</v>
      </c>
      <c r="O434" s="88" t="str">
        <f>IFERROR(VLOOKUP(기온및공급량[[#This Row],[날짜]],표2[],2,0), "")</f>
        <v/>
      </c>
    </row>
    <row r="435" spans="1:15">
      <c r="A435" s="68">
        <v>41708</v>
      </c>
      <c r="B435" s="69">
        <v>4.8</v>
      </c>
      <c r="C435" s="69">
        <v>11.3</v>
      </c>
      <c r="D435" s="70">
        <v>0.67500000000000004</v>
      </c>
      <c r="E435" s="69">
        <v>-0.9</v>
      </c>
      <c r="F435" s="70">
        <v>0.28125</v>
      </c>
      <c r="G435" s="69">
        <v>12.2</v>
      </c>
      <c r="H435" s="69" t="str">
        <f>TEXT(일별기온공급량!$A435, "AAA")</f>
        <v>월</v>
      </c>
      <c r="I435" s="71">
        <v>191364574</v>
      </c>
      <c r="J435" s="71">
        <v>4479041</v>
      </c>
      <c r="K435" s="68" t="str">
        <f t="shared" si="6"/>
        <v>03-10</v>
      </c>
      <c r="L435" s="72">
        <f>YEAR(일별기온공급량!$A435)</f>
        <v>2014</v>
      </c>
      <c r="M435" s="69">
        <f>MONTH(일별기온공급량!$A435)</f>
        <v>3</v>
      </c>
      <c r="N435" s="69">
        <f>DAY(일별기온공급량!$A435)</f>
        <v>10</v>
      </c>
      <c r="O435" s="88" t="str">
        <f>IFERROR(VLOOKUP(기온및공급량[[#This Row],[날짜]],표2[],2,0), "")</f>
        <v/>
      </c>
    </row>
    <row r="436" spans="1:15">
      <c r="A436" s="68">
        <v>41709</v>
      </c>
      <c r="B436" s="69">
        <v>8.1</v>
      </c>
      <c r="C436" s="69">
        <v>16.899999999999999</v>
      </c>
      <c r="D436" s="70">
        <v>0.7006944444444444</v>
      </c>
      <c r="E436" s="69">
        <v>-0.3</v>
      </c>
      <c r="F436" s="70">
        <v>0.21875</v>
      </c>
      <c r="G436" s="69">
        <v>17.2</v>
      </c>
      <c r="H436" s="69" t="str">
        <f>TEXT(일별기온공급량!$A436, "AAA")</f>
        <v>화</v>
      </c>
      <c r="I436" s="71">
        <v>185242898</v>
      </c>
      <c r="J436" s="71">
        <v>4334005</v>
      </c>
      <c r="K436" s="68" t="str">
        <f t="shared" si="6"/>
        <v>03-11</v>
      </c>
      <c r="L436" s="72">
        <f>YEAR(일별기온공급량!$A436)</f>
        <v>2014</v>
      </c>
      <c r="M436" s="69">
        <f>MONTH(일별기온공급량!$A436)</f>
        <v>3</v>
      </c>
      <c r="N436" s="69">
        <f>DAY(일별기온공급량!$A436)</f>
        <v>11</v>
      </c>
      <c r="O436" s="88" t="str">
        <f>IFERROR(VLOOKUP(기온및공급량[[#This Row],[날짜]],표2[],2,0), "")</f>
        <v/>
      </c>
    </row>
    <row r="437" spans="1:15">
      <c r="A437" s="68">
        <v>41710</v>
      </c>
      <c r="B437" s="69">
        <v>7</v>
      </c>
      <c r="C437" s="69">
        <v>8.6999999999999993</v>
      </c>
      <c r="D437" s="70">
        <v>0.45902777777777776</v>
      </c>
      <c r="E437" s="69">
        <v>4.3</v>
      </c>
      <c r="F437" s="70">
        <v>0.19027777777777777</v>
      </c>
      <c r="G437" s="69">
        <v>4.4000000000000004</v>
      </c>
      <c r="H437" s="69" t="str">
        <f>TEXT(일별기온공급량!$A437, "AAA")</f>
        <v>수</v>
      </c>
      <c r="I437" s="71">
        <v>189187732</v>
      </c>
      <c r="J437" s="71">
        <v>4423818</v>
      </c>
      <c r="K437" s="68" t="str">
        <f t="shared" si="6"/>
        <v>03-12</v>
      </c>
      <c r="L437" s="72">
        <f>YEAR(일별기온공급량!$A437)</f>
        <v>2014</v>
      </c>
      <c r="M437" s="69">
        <f>MONTH(일별기온공급량!$A437)</f>
        <v>3</v>
      </c>
      <c r="N437" s="69">
        <f>DAY(일별기온공급량!$A437)</f>
        <v>12</v>
      </c>
      <c r="O437" s="88" t="str">
        <f>IFERROR(VLOOKUP(기온및공급량[[#This Row],[날짜]],표2[],2,0), "")</f>
        <v/>
      </c>
    </row>
    <row r="438" spans="1:15">
      <c r="A438" s="68">
        <v>41711</v>
      </c>
      <c r="B438" s="69">
        <v>4.5</v>
      </c>
      <c r="C438" s="69">
        <v>7.3</v>
      </c>
      <c r="D438" s="70">
        <v>0.18402777777777779</v>
      </c>
      <c r="E438" s="69">
        <v>2.2999999999999998</v>
      </c>
      <c r="F438" s="70">
        <v>0.99722222222222223</v>
      </c>
      <c r="G438" s="69">
        <v>5</v>
      </c>
      <c r="H438" s="69" t="str">
        <f>TEXT(일별기온공급량!$A438, "AAA")</f>
        <v>목</v>
      </c>
      <c r="I438" s="71">
        <v>194650908</v>
      </c>
      <c r="J438" s="71">
        <v>4547850</v>
      </c>
      <c r="K438" s="68" t="str">
        <f t="shared" si="6"/>
        <v>03-13</v>
      </c>
      <c r="L438" s="72">
        <f>YEAR(일별기온공급량!$A438)</f>
        <v>2014</v>
      </c>
      <c r="M438" s="69">
        <f>MONTH(일별기온공급량!$A438)</f>
        <v>3</v>
      </c>
      <c r="N438" s="69">
        <f>DAY(일별기온공급량!$A438)</f>
        <v>13</v>
      </c>
      <c r="O438" s="88" t="str">
        <f>IFERROR(VLOOKUP(기온및공급량[[#This Row],[날짜]],표2[],2,0), "")</f>
        <v/>
      </c>
    </row>
    <row r="439" spans="1:15">
      <c r="A439" s="68">
        <v>41712</v>
      </c>
      <c r="B439" s="69">
        <v>5</v>
      </c>
      <c r="C439" s="69">
        <v>9.1</v>
      </c>
      <c r="D439" s="70">
        <v>0.68541666666666667</v>
      </c>
      <c r="E439" s="69">
        <v>0.9</v>
      </c>
      <c r="F439" s="70">
        <v>0.26944444444444443</v>
      </c>
      <c r="G439" s="69">
        <v>8.1999999999999993</v>
      </c>
      <c r="H439" s="69" t="str">
        <f>TEXT(일별기온공급량!$A439, "AAA")</f>
        <v>금</v>
      </c>
      <c r="I439" s="71">
        <v>190899769</v>
      </c>
      <c r="J439" s="71">
        <v>4454416</v>
      </c>
      <c r="K439" s="68" t="str">
        <f t="shared" si="6"/>
        <v>03-14</v>
      </c>
      <c r="L439" s="72">
        <f>YEAR(일별기온공급량!$A439)</f>
        <v>2014</v>
      </c>
      <c r="M439" s="69">
        <f>MONTH(일별기온공급량!$A439)</f>
        <v>3</v>
      </c>
      <c r="N439" s="69">
        <f>DAY(일별기온공급량!$A439)</f>
        <v>14</v>
      </c>
      <c r="O439" s="88" t="str">
        <f>IFERROR(VLOOKUP(기온및공급량[[#This Row],[날짜]],표2[],2,0), "")</f>
        <v/>
      </c>
    </row>
    <row r="440" spans="1:15">
      <c r="A440" s="68">
        <v>41713</v>
      </c>
      <c r="B440" s="69">
        <v>8.6</v>
      </c>
      <c r="C440" s="69">
        <v>16.399999999999999</v>
      </c>
      <c r="D440" s="70">
        <v>0.66180555555555554</v>
      </c>
      <c r="E440" s="69">
        <v>0.1</v>
      </c>
      <c r="F440" s="70">
        <v>0.27430555555555558</v>
      </c>
      <c r="G440" s="69">
        <v>16.3</v>
      </c>
      <c r="H440" s="69" t="str">
        <f>TEXT(일별기온공급량!$A440, "AAA")</f>
        <v>토</v>
      </c>
      <c r="I440" s="71">
        <v>171927883</v>
      </c>
      <c r="J440" s="71">
        <v>4012665</v>
      </c>
      <c r="K440" s="68" t="str">
        <f t="shared" si="6"/>
        <v>03-15</v>
      </c>
      <c r="L440" s="72">
        <f>YEAR(일별기온공급량!$A440)</f>
        <v>2014</v>
      </c>
      <c r="M440" s="69">
        <f>MONTH(일별기온공급량!$A440)</f>
        <v>3</v>
      </c>
      <c r="N440" s="69">
        <f>DAY(일별기온공급량!$A440)</f>
        <v>15</v>
      </c>
      <c r="O440" s="88" t="str">
        <f>IFERROR(VLOOKUP(기온및공급량[[#This Row],[날짜]],표2[],2,0), "")</f>
        <v/>
      </c>
    </row>
    <row r="441" spans="1:15">
      <c r="A441" s="68">
        <v>41714</v>
      </c>
      <c r="B441" s="69">
        <v>12.8</v>
      </c>
      <c r="C441" s="69">
        <v>20.9</v>
      </c>
      <c r="D441" s="70">
        <v>0.6645833333333333</v>
      </c>
      <c r="E441" s="69">
        <v>6.6</v>
      </c>
      <c r="F441" s="70">
        <v>0.26666666666666666</v>
      </c>
      <c r="G441" s="69">
        <v>14.3</v>
      </c>
      <c r="H441" s="69" t="str">
        <f>TEXT(일별기온공급량!$A441, "AAA")</f>
        <v>일</v>
      </c>
      <c r="I441" s="71">
        <v>138029534</v>
      </c>
      <c r="J441" s="71">
        <v>3223474</v>
      </c>
      <c r="K441" s="68" t="str">
        <f t="shared" si="6"/>
        <v>03-16</v>
      </c>
      <c r="L441" s="72">
        <f>YEAR(일별기온공급량!$A441)</f>
        <v>2014</v>
      </c>
      <c r="M441" s="69">
        <f>MONTH(일별기온공급량!$A441)</f>
        <v>3</v>
      </c>
      <c r="N441" s="69">
        <f>DAY(일별기온공급량!$A441)</f>
        <v>16</v>
      </c>
      <c r="O441" s="88" t="str">
        <f>IFERROR(VLOOKUP(기온및공급량[[#This Row],[날짜]],표2[],2,0), "")</f>
        <v/>
      </c>
    </row>
    <row r="442" spans="1:15">
      <c r="A442" s="68">
        <v>41715</v>
      </c>
      <c r="B442" s="69">
        <v>14</v>
      </c>
      <c r="C442" s="69">
        <v>22</v>
      </c>
      <c r="D442" s="70">
        <v>0.61805555555555558</v>
      </c>
      <c r="E442" s="69">
        <v>5.4</v>
      </c>
      <c r="F442" s="70">
        <v>0.28472222222222221</v>
      </c>
      <c r="G442" s="69">
        <v>16.600000000000001</v>
      </c>
      <c r="H442" s="69" t="str">
        <f>TEXT(일별기온공급량!$A442, "AAA")</f>
        <v>월</v>
      </c>
      <c r="I442" s="71">
        <v>148687407</v>
      </c>
      <c r="J442" s="71">
        <v>3470271</v>
      </c>
      <c r="K442" s="68" t="str">
        <f t="shared" si="6"/>
        <v>03-17</v>
      </c>
      <c r="L442" s="72">
        <f>YEAR(일별기온공급량!$A442)</f>
        <v>2014</v>
      </c>
      <c r="M442" s="69">
        <f>MONTH(일별기온공급량!$A442)</f>
        <v>3</v>
      </c>
      <c r="N442" s="69">
        <f>DAY(일별기온공급량!$A442)</f>
        <v>17</v>
      </c>
      <c r="O442" s="88" t="str">
        <f>IFERROR(VLOOKUP(기온및공급량[[#This Row],[날짜]],표2[],2,0), "")</f>
        <v/>
      </c>
    </row>
    <row r="443" spans="1:15">
      <c r="A443" s="68">
        <v>41716</v>
      </c>
      <c r="B443" s="69">
        <v>16</v>
      </c>
      <c r="C443" s="69">
        <v>23.1</v>
      </c>
      <c r="D443" s="70">
        <v>0.57291666666666663</v>
      </c>
      <c r="E443" s="69">
        <v>9.5</v>
      </c>
      <c r="F443" s="70">
        <v>0.96319444444444446</v>
      </c>
      <c r="G443" s="69">
        <v>13.6</v>
      </c>
      <c r="H443" s="69" t="str">
        <f>TEXT(일별기온공급량!$A443, "AAA")</f>
        <v>화</v>
      </c>
      <c r="I443" s="71">
        <v>139694127</v>
      </c>
      <c r="J443" s="71">
        <v>3265054</v>
      </c>
      <c r="K443" s="68" t="str">
        <f t="shared" si="6"/>
        <v>03-18</v>
      </c>
      <c r="L443" s="72">
        <f>YEAR(일별기온공급량!$A443)</f>
        <v>2014</v>
      </c>
      <c r="M443" s="69">
        <f>MONTH(일별기온공급량!$A443)</f>
        <v>3</v>
      </c>
      <c r="N443" s="69">
        <f>DAY(일별기온공급량!$A443)</f>
        <v>18</v>
      </c>
      <c r="O443" s="88" t="str">
        <f>IFERROR(VLOOKUP(기온및공급량[[#This Row],[날짜]],표2[],2,0), "")</f>
        <v/>
      </c>
    </row>
    <row r="444" spans="1:15">
      <c r="A444" s="68">
        <v>41717</v>
      </c>
      <c r="B444" s="69">
        <v>10.4</v>
      </c>
      <c r="C444" s="69">
        <v>14</v>
      </c>
      <c r="D444" s="70">
        <v>0.61388888888888893</v>
      </c>
      <c r="E444" s="69">
        <v>8.6999999999999993</v>
      </c>
      <c r="F444" s="70">
        <v>0.26944444444444443</v>
      </c>
      <c r="G444" s="69">
        <v>5.3</v>
      </c>
      <c r="H444" s="69" t="str">
        <f>TEXT(일별기온공급량!$A444, "AAA")</f>
        <v>수</v>
      </c>
      <c r="I444" s="71">
        <v>148328911</v>
      </c>
      <c r="J444" s="71">
        <v>3474259</v>
      </c>
      <c r="K444" s="68" t="str">
        <f t="shared" si="6"/>
        <v>03-19</v>
      </c>
      <c r="L444" s="72">
        <f>YEAR(일별기온공급량!$A444)</f>
        <v>2014</v>
      </c>
      <c r="M444" s="69">
        <f>MONTH(일별기온공급량!$A444)</f>
        <v>3</v>
      </c>
      <c r="N444" s="69">
        <f>DAY(일별기온공급량!$A444)</f>
        <v>19</v>
      </c>
      <c r="O444" s="88" t="str">
        <f>IFERROR(VLOOKUP(기온및공급량[[#This Row],[날짜]],표2[],2,0), "")</f>
        <v/>
      </c>
    </row>
    <row r="445" spans="1:15">
      <c r="A445" s="68">
        <v>41718</v>
      </c>
      <c r="B445" s="69">
        <v>7.4</v>
      </c>
      <c r="C445" s="69">
        <v>12.9</v>
      </c>
      <c r="D445" s="70">
        <v>0.62291666666666667</v>
      </c>
      <c r="E445" s="69">
        <v>3.6</v>
      </c>
      <c r="F445" s="70">
        <v>0.875</v>
      </c>
      <c r="G445" s="69">
        <v>9.3000000000000007</v>
      </c>
      <c r="H445" s="69" t="str">
        <f>TEXT(일별기온공급량!$A445, "AAA")</f>
        <v>목</v>
      </c>
      <c r="I445" s="71">
        <v>159053881</v>
      </c>
      <c r="J445" s="71">
        <v>3725506</v>
      </c>
      <c r="K445" s="68" t="str">
        <f t="shared" si="6"/>
        <v>03-20</v>
      </c>
      <c r="L445" s="72">
        <f>YEAR(일별기온공급량!$A445)</f>
        <v>2014</v>
      </c>
      <c r="M445" s="69">
        <f>MONTH(일별기온공급량!$A445)</f>
        <v>3</v>
      </c>
      <c r="N445" s="69">
        <f>DAY(일별기온공급량!$A445)</f>
        <v>20</v>
      </c>
      <c r="O445" s="88" t="str">
        <f>IFERROR(VLOOKUP(기온및공급량[[#This Row],[날짜]],표2[],2,0), "")</f>
        <v/>
      </c>
    </row>
    <row r="446" spans="1:15">
      <c r="A446" s="68">
        <v>41719</v>
      </c>
      <c r="B446" s="69">
        <v>6</v>
      </c>
      <c r="C446" s="69">
        <v>10.6</v>
      </c>
      <c r="D446" s="70">
        <v>0.6430555555555556</v>
      </c>
      <c r="E446" s="69">
        <v>2.4</v>
      </c>
      <c r="F446" s="70">
        <v>0.27083333333333331</v>
      </c>
      <c r="G446" s="69">
        <v>8.1999999999999993</v>
      </c>
      <c r="H446" s="69" t="str">
        <f>TEXT(일별기온공급량!$A446, "AAA")</f>
        <v>금</v>
      </c>
      <c r="I446" s="71">
        <v>165732329</v>
      </c>
      <c r="J446" s="71">
        <v>3882653</v>
      </c>
      <c r="K446" s="68" t="str">
        <f t="shared" si="6"/>
        <v>03-21</v>
      </c>
      <c r="L446" s="72">
        <f>YEAR(일별기온공급량!$A446)</f>
        <v>2014</v>
      </c>
      <c r="M446" s="69">
        <f>MONTH(일별기온공급량!$A446)</f>
        <v>3</v>
      </c>
      <c r="N446" s="69">
        <f>DAY(일별기온공급량!$A446)</f>
        <v>21</v>
      </c>
      <c r="O446" s="88" t="str">
        <f>IFERROR(VLOOKUP(기온및공급량[[#This Row],[날짜]],표2[],2,0), "")</f>
        <v/>
      </c>
    </row>
    <row r="447" spans="1:15">
      <c r="A447" s="68">
        <v>41720</v>
      </c>
      <c r="B447" s="69">
        <v>9.8000000000000007</v>
      </c>
      <c r="C447" s="69">
        <v>18</v>
      </c>
      <c r="D447" s="70">
        <v>0.67569444444444449</v>
      </c>
      <c r="E447" s="69">
        <v>0.5</v>
      </c>
      <c r="F447" s="70">
        <v>0.2673611111111111</v>
      </c>
      <c r="G447" s="69">
        <v>17.5</v>
      </c>
      <c r="H447" s="69" t="str">
        <f>TEXT(일별기온공급량!$A447, "AAA")</f>
        <v>토</v>
      </c>
      <c r="I447" s="71">
        <v>149860583</v>
      </c>
      <c r="J447" s="71">
        <v>3509492</v>
      </c>
      <c r="K447" s="68" t="str">
        <f t="shared" si="6"/>
        <v>03-22</v>
      </c>
      <c r="L447" s="72">
        <f>YEAR(일별기온공급량!$A447)</f>
        <v>2014</v>
      </c>
      <c r="M447" s="69">
        <f>MONTH(일별기온공급량!$A447)</f>
        <v>3</v>
      </c>
      <c r="N447" s="69">
        <f>DAY(일별기온공급량!$A447)</f>
        <v>22</v>
      </c>
      <c r="O447" s="88" t="str">
        <f>IFERROR(VLOOKUP(기온및공급량[[#This Row],[날짜]],표2[],2,0), "")</f>
        <v/>
      </c>
    </row>
    <row r="448" spans="1:15">
      <c r="A448" s="68">
        <v>41721</v>
      </c>
      <c r="B448" s="69">
        <v>13.4</v>
      </c>
      <c r="C448" s="69">
        <v>20.9</v>
      </c>
      <c r="D448" s="70">
        <v>0.67986111111111114</v>
      </c>
      <c r="E448" s="69">
        <v>4.9000000000000004</v>
      </c>
      <c r="F448" s="70">
        <v>0.21805555555555556</v>
      </c>
      <c r="G448" s="69">
        <v>16</v>
      </c>
      <c r="H448" s="69" t="str">
        <f>TEXT(일별기온공급량!$A448, "AAA")</f>
        <v>일</v>
      </c>
      <c r="I448" s="71">
        <v>125342792</v>
      </c>
      <c r="J448" s="71">
        <v>2937102</v>
      </c>
      <c r="K448" s="68" t="str">
        <f t="shared" si="6"/>
        <v>03-23</v>
      </c>
      <c r="L448" s="72">
        <f>YEAR(일별기온공급량!$A448)</f>
        <v>2014</v>
      </c>
      <c r="M448" s="69">
        <f>MONTH(일별기온공급량!$A448)</f>
        <v>3</v>
      </c>
      <c r="N448" s="69">
        <f>DAY(일별기온공급량!$A448)</f>
        <v>23</v>
      </c>
      <c r="O448" s="88" t="str">
        <f>IFERROR(VLOOKUP(기온및공급량[[#This Row],[날짜]],표2[],2,0), "")</f>
        <v/>
      </c>
    </row>
    <row r="449" spans="1:15">
      <c r="A449" s="68">
        <v>41722</v>
      </c>
      <c r="B449" s="69">
        <v>13.8</v>
      </c>
      <c r="C449" s="69">
        <v>20.6</v>
      </c>
      <c r="D449" s="70">
        <v>0.60624999999999996</v>
      </c>
      <c r="E449" s="69">
        <v>5.6</v>
      </c>
      <c r="F449" s="70">
        <v>0.27430555555555558</v>
      </c>
      <c r="G449" s="69">
        <v>15</v>
      </c>
      <c r="H449" s="69" t="str">
        <f>TEXT(일별기온공급량!$A449, "AAA")</f>
        <v>월</v>
      </c>
      <c r="I449" s="71">
        <v>140073897</v>
      </c>
      <c r="J449" s="71">
        <v>3281447</v>
      </c>
      <c r="K449" s="68" t="str">
        <f t="shared" si="6"/>
        <v>03-24</v>
      </c>
      <c r="L449" s="72">
        <f>YEAR(일별기온공급량!$A449)</f>
        <v>2014</v>
      </c>
      <c r="M449" s="69">
        <f>MONTH(일별기온공급량!$A449)</f>
        <v>3</v>
      </c>
      <c r="N449" s="69">
        <f>DAY(일별기온공급량!$A449)</f>
        <v>24</v>
      </c>
      <c r="O449" s="88" t="str">
        <f>IFERROR(VLOOKUP(기온및공급량[[#This Row],[날짜]],표2[],2,0), "")</f>
        <v/>
      </c>
    </row>
    <row r="450" spans="1:15">
      <c r="A450" s="68">
        <v>41723</v>
      </c>
      <c r="B450" s="69">
        <v>15.3</v>
      </c>
      <c r="C450" s="69">
        <v>19.600000000000001</v>
      </c>
      <c r="D450" s="70">
        <v>0.45416666666666666</v>
      </c>
      <c r="E450" s="69">
        <v>12.6</v>
      </c>
      <c r="F450" s="70">
        <v>0.22083333333333333</v>
      </c>
      <c r="G450" s="69">
        <v>7</v>
      </c>
      <c r="H450" s="69" t="str">
        <f>TEXT(일별기온공급량!$A450, "AAA")</f>
        <v>화</v>
      </c>
      <c r="I450" s="71">
        <v>139268681</v>
      </c>
      <c r="J450" s="71">
        <v>3260063</v>
      </c>
      <c r="K450" s="68" t="str">
        <f t="shared" ref="K450:K513" si="7">TEXT(A450, "MM-DD")</f>
        <v>03-25</v>
      </c>
      <c r="L450" s="72">
        <f>YEAR(일별기온공급량!$A450)</f>
        <v>2014</v>
      </c>
      <c r="M450" s="69">
        <f>MONTH(일별기온공급량!$A450)</f>
        <v>3</v>
      </c>
      <c r="N450" s="69">
        <f>DAY(일별기온공급량!$A450)</f>
        <v>25</v>
      </c>
      <c r="O450" s="88" t="str">
        <f>IFERROR(VLOOKUP(기온및공급량[[#This Row],[날짜]],표2[],2,0), "")</f>
        <v/>
      </c>
    </row>
    <row r="451" spans="1:15">
      <c r="A451" s="68">
        <v>41724</v>
      </c>
      <c r="B451" s="69">
        <v>14.7</v>
      </c>
      <c r="C451" s="69">
        <v>18.399999999999999</v>
      </c>
      <c r="D451" s="70">
        <v>0.72222222222222221</v>
      </c>
      <c r="E451" s="69">
        <v>12.1</v>
      </c>
      <c r="F451" s="70">
        <v>0.98750000000000004</v>
      </c>
      <c r="G451" s="69">
        <v>6.3</v>
      </c>
      <c r="H451" s="69" t="str">
        <f>TEXT(일별기온공급량!$A451, "AAA")</f>
        <v>수</v>
      </c>
      <c r="I451" s="71">
        <v>134085316</v>
      </c>
      <c r="J451" s="71">
        <v>3133999</v>
      </c>
      <c r="K451" s="68" t="str">
        <f t="shared" si="7"/>
        <v>03-26</v>
      </c>
      <c r="L451" s="72">
        <f>YEAR(일별기온공급량!$A451)</f>
        <v>2014</v>
      </c>
      <c r="M451" s="69">
        <f>MONTH(일별기온공급량!$A451)</f>
        <v>3</v>
      </c>
      <c r="N451" s="69">
        <f>DAY(일별기온공급량!$A451)</f>
        <v>26</v>
      </c>
      <c r="O451" s="88" t="str">
        <f>IFERROR(VLOOKUP(기온및공급량[[#This Row],[날짜]],표2[],2,0), "")</f>
        <v/>
      </c>
    </row>
    <row r="452" spans="1:15">
      <c r="A452" s="68">
        <v>41725</v>
      </c>
      <c r="B452" s="69">
        <v>16.399999999999999</v>
      </c>
      <c r="C452" s="69">
        <v>24.3</v>
      </c>
      <c r="D452" s="70">
        <v>0.64652777777777781</v>
      </c>
      <c r="E452" s="69">
        <v>10.6</v>
      </c>
      <c r="F452" s="70">
        <v>0.28611111111111109</v>
      </c>
      <c r="G452" s="69">
        <v>13.7</v>
      </c>
      <c r="H452" s="69" t="str">
        <f>TEXT(일별기온공급량!$A452, "AAA")</f>
        <v>목</v>
      </c>
      <c r="I452" s="71">
        <v>126312486</v>
      </c>
      <c r="J452" s="71">
        <v>2951638</v>
      </c>
      <c r="K452" s="68" t="str">
        <f t="shared" si="7"/>
        <v>03-27</v>
      </c>
      <c r="L452" s="72">
        <f>YEAR(일별기온공급량!$A452)</f>
        <v>2014</v>
      </c>
      <c r="M452" s="69">
        <f>MONTH(일별기온공급량!$A452)</f>
        <v>3</v>
      </c>
      <c r="N452" s="69">
        <f>DAY(일별기온공급량!$A452)</f>
        <v>27</v>
      </c>
      <c r="O452" s="88" t="str">
        <f>IFERROR(VLOOKUP(기온및공급량[[#This Row],[날짜]],표2[],2,0), "")</f>
        <v/>
      </c>
    </row>
    <row r="453" spans="1:15">
      <c r="A453" s="68">
        <v>41726</v>
      </c>
      <c r="B453" s="69">
        <v>17.8</v>
      </c>
      <c r="C453" s="69">
        <v>26.4</v>
      </c>
      <c r="D453" s="70">
        <v>0.64236111111111116</v>
      </c>
      <c r="E453" s="69">
        <v>9.6</v>
      </c>
      <c r="F453" s="70">
        <v>0.25486111111111109</v>
      </c>
      <c r="G453" s="69">
        <v>16.8</v>
      </c>
      <c r="H453" s="69" t="str">
        <f>TEXT(일별기온공급량!$A453, "AAA")</f>
        <v>금</v>
      </c>
      <c r="I453" s="71">
        <v>119526662</v>
      </c>
      <c r="J453" s="71">
        <v>2781449</v>
      </c>
      <c r="K453" s="68" t="str">
        <f t="shared" si="7"/>
        <v>03-28</v>
      </c>
      <c r="L453" s="72">
        <f>YEAR(일별기온공급량!$A453)</f>
        <v>2014</v>
      </c>
      <c r="M453" s="69">
        <f>MONTH(일별기온공급량!$A453)</f>
        <v>3</v>
      </c>
      <c r="N453" s="69">
        <f>DAY(일별기온공급량!$A453)</f>
        <v>28</v>
      </c>
      <c r="O453" s="88" t="str">
        <f>IFERROR(VLOOKUP(기온및공급량[[#This Row],[날짜]],표2[],2,0), "")</f>
        <v/>
      </c>
    </row>
    <row r="454" spans="1:15">
      <c r="A454" s="68">
        <v>41727</v>
      </c>
      <c r="B454" s="69">
        <v>15.5</v>
      </c>
      <c r="C454" s="69">
        <v>17.399999999999999</v>
      </c>
      <c r="D454" s="70">
        <v>1.3194444444444444E-2</v>
      </c>
      <c r="E454" s="69">
        <v>13.5</v>
      </c>
      <c r="F454" s="70">
        <v>0.9604166666666667</v>
      </c>
      <c r="G454" s="69">
        <v>3.9</v>
      </c>
      <c r="H454" s="69" t="str">
        <f>TEXT(일별기온공급량!$A454, "AAA")</f>
        <v>토</v>
      </c>
      <c r="I454" s="71">
        <v>113230434</v>
      </c>
      <c r="J454" s="71">
        <v>2632696</v>
      </c>
      <c r="K454" s="68" t="str">
        <f t="shared" si="7"/>
        <v>03-29</v>
      </c>
      <c r="L454" s="72">
        <f>YEAR(일별기온공급량!$A454)</f>
        <v>2014</v>
      </c>
      <c r="M454" s="69">
        <f>MONTH(일별기온공급량!$A454)</f>
        <v>3</v>
      </c>
      <c r="N454" s="69">
        <f>DAY(일별기온공급량!$A454)</f>
        <v>29</v>
      </c>
      <c r="O454" s="88" t="str">
        <f>IFERROR(VLOOKUP(기온및공급량[[#This Row],[날짜]],표2[],2,0), "")</f>
        <v/>
      </c>
    </row>
    <row r="455" spans="1:15">
      <c r="A455" s="68">
        <v>41728</v>
      </c>
      <c r="B455" s="69">
        <v>14.4</v>
      </c>
      <c r="C455" s="69">
        <v>20.100000000000001</v>
      </c>
      <c r="D455" s="70">
        <v>0.6875</v>
      </c>
      <c r="E455" s="69">
        <v>10.7</v>
      </c>
      <c r="F455" s="70">
        <v>0.99930555555555556</v>
      </c>
      <c r="G455" s="69">
        <v>9.4</v>
      </c>
      <c r="H455" s="69" t="str">
        <f>TEXT(일별기온공급량!$A455, "AAA")</f>
        <v>일</v>
      </c>
      <c r="I455" s="71">
        <v>98448214</v>
      </c>
      <c r="J455" s="71">
        <v>2296765</v>
      </c>
      <c r="K455" s="68" t="str">
        <f t="shared" si="7"/>
        <v>03-30</v>
      </c>
      <c r="L455" s="72">
        <f>YEAR(일별기온공급량!$A455)</f>
        <v>2014</v>
      </c>
      <c r="M455" s="69">
        <f>MONTH(일별기온공급량!$A455)</f>
        <v>3</v>
      </c>
      <c r="N455" s="69">
        <f>DAY(일별기온공급량!$A455)</f>
        <v>30</v>
      </c>
      <c r="O455" s="88" t="str">
        <f>IFERROR(VLOOKUP(기온및공급량[[#This Row],[날짜]],표2[],2,0), "")</f>
        <v/>
      </c>
    </row>
    <row r="456" spans="1:15">
      <c r="A456" s="68">
        <v>41729</v>
      </c>
      <c r="B456" s="69">
        <v>14.2</v>
      </c>
      <c r="C456" s="69">
        <v>21.5</v>
      </c>
      <c r="D456" s="70">
        <v>0.68402777777777779</v>
      </c>
      <c r="E456" s="69">
        <v>7.7</v>
      </c>
      <c r="F456" s="70">
        <v>0.25555555555555554</v>
      </c>
      <c r="G456" s="69">
        <v>13.8</v>
      </c>
      <c r="H456" s="69" t="str">
        <f>TEXT(일별기온공급량!$A456, "AAA")</f>
        <v>월</v>
      </c>
      <c r="I456" s="71">
        <v>116016845</v>
      </c>
      <c r="J456" s="71">
        <v>2703348</v>
      </c>
      <c r="K456" s="68" t="str">
        <f t="shared" si="7"/>
        <v>03-31</v>
      </c>
      <c r="L456" s="72">
        <f>YEAR(일별기온공급량!$A456)</f>
        <v>2014</v>
      </c>
      <c r="M456" s="69">
        <f>MONTH(일별기온공급량!$A456)</f>
        <v>3</v>
      </c>
      <c r="N456" s="69">
        <f>DAY(일별기온공급량!$A456)</f>
        <v>31</v>
      </c>
      <c r="O456" s="88" t="str">
        <f>IFERROR(VLOOKUP(기온및공급량[[#This Row],[날짜]],표2[],2,0), "")</f>
        <v/>
      </c>
    </row>
    <row r="457" spans="1:15">
      <c r="A457" s="68">
        <v>41730</v>
      </c>
      <c r="B457" s="69">
        <v>16.399999999999999</v>
      </c>
      <c r="C457" s="69">
        <v>24.4</v>
      </c>
      <c r="D457" s="70">
        <v>0.63402777777777775</v>
      </c>
      <c r="E457" s="69">
        <v>8.9</v>
      </c>
      <c r="F457" s="70">
        <v>0.27708333333333335</v>
      </c>
      <c r="G457" s="69">
        <v>15.5</v>
      </c>
      <c r="H457" s="69" t="str">
        <f>TEXT(일별기온공급량!$A457, "AAA")</f>
        <v>화</v>
      </c>
      <c r="I457" s="71">
        <v>116518483</v>
      </c>
      <c r="J457" s="71">
        <v>2702047</v>
      </c>
      <c r="K457" s="68" t="str">
        <f t="shared" si="7"/>
        <v>04-01</v>
      </c>
      <c r="L457" s="72">
        <f>YEAR(일별기온공급량!$A457)</f>
        <v>2014</v>
      </c>
      <c r="M457" s="69">
        <f>MONTH(일별기온공급량!$A457)</f>
        <v>4</v>
      </c>
      <c r="N457" s="69">
        <f>DAY(일별기온공급량!$A457)</f>
        <v>1</v>
      </c>
      <c r="O457" s="88" t="str">
        <f>IFERROR(VLOOKUP(기온및공급량[[#This Row],[날짜]],표2[],2,0), "")</f>
        <v/>
      </c>
    </row>
    <row r="458" spans="1:15">
      <c r="A458" s="68">
        <v>41731</v>
      </c>
      <c r="B458" s="69">
        <v>17.3</v>
      </c>
      <c r="C458" s="69">
        <v>25.5</v>
      </c>
      <c r="D458" s="70">
        <v>0.62777777777777777</v>
      </c>
      <c r="E458" s="69">
        <v>9.6</v>
      </c>
      <c r="F458" s="70">
        <v>0.26111111111111113</v>
      </c>
      <c r="G458" s="69">
        <v>15.9</v>
      </c>
      <c r="H458" s="69" t="str">
        <f>TEXT(일별기온공급량!$A458, "AAA")</f>
        <v>수</v>
      </c>
      <c r="I458" s="71">
        <v>113520854</v>
      </c>
      <c r="J458" s="71">
        <v>2627484</v>
      </c>
      <c r="K458" s="68" t="str">
        <f t="shared" si="7"/>
        <v>04-02</v>
      </c>
      <c r="L458" s="72">
        <f>YEAR(일별기온공급량!$A458)</f>
        <v>2014</v>
      </c>
      <c r="M458" s="69">
        <f>MONTH(일별기온공급량!$A458)</f>
        <v>4</v>
      </c>
      <c r="N458" s="69">
        <f>DAY(일별기온공급량!$A458)</f>
        <v>2</v>
      </c>
      <c r="O458" s="88" t="str">
        <f>IFERROR(VLOOKUP(기온및공급량[[#This Row],[날짜]],표2[],2,0), "")</f>
        <v/>
      </c>
    </row>
    <row r="459" spans="1:15">
      <c r="A459" s="68">
        <v>41732</v>
      </c>
      <c r="B459" s="69">
        <v>14.3</v>
      </c>
      <c r="C459" s="69">
        <v>21.1</v>
      </c>
      <c r="D459" s="70">
        <v>0.56736111111111109</v>
      </c>
      <c r="E459" s="69">
        <v>7.5</v>
      </c>
      <c r="F459" s="70">
        <v>0.95208333333333328</v>
      </c>
      <c r="G459" s="69">
        <v>13.6</v>
      </c>
      <c r="H459" s="69" t="str">
        <f>TEXT(일별기온공급량!$A459, "AAA")</f>
        <v>목</v>
      </c>
      <c r="I459" s="71">
        <v>118924021</v>
      </c>
      <c r="J459" s="71">
        <v>2758907</v>
      </c>
      <c r="K459" s="68" t="str">
        <f t="shared" si="7"/>
        <v>04-03</v>
      </c>
      <c r="L459" s="72">
        <f>YEAR(일별기온공급량!$A459)</f>
        <v>2014</v>
      </c>
      <c r="M459" s="69">
        <f>MONTH(일별기온공급량!$A459)</f>
        <v>4</v>
      </c>
      <c r="N459" s="69">
        <f>DAY(일별기온공급량!$A459)</f>
        <v>3</v>
      </c>
      <c r="O459" s="88" t="str">
        <f>IFERROR(VLOOKUP(기온및공급량[[#This Row],[날짜]],표2[],2,0), "")</f>
        <v/>
      </c>
    </row>
    <row r="460" spans="1:15">
      <c r="A460" s="68">
        <v>41733</v>
      </c>
      <c r="B460" s="69">
        <v>9.1999999999999993</v>
      </c>
      <c r="C460" s="69">
        <v>14.2</v>
      </c>
      <c r="D460" s="70">
        <v>0.66319444444444442</v>
      </c>
      <c r="E460" s="69">
        <v>4.7</v>
      </c>
      <c r="F460" s="70">
        <v>0.2361111111111111</v>
      </c>
      <c r="G460" s="69">
        <v>9.5</v>
      </c>
      <c r="H460" s="69" t="str">
        <f>TEXT(일별기온공급량!$A460, "AAA")</f>
        <v>금</v>
      </c>
      <c r="I460" s="71">
        <v>131502614</v>
      </c>
      <c r="J460" s="71">
        <v>3054729</v>
      </c>
      <c r="K460" s="68" t="str">
        <f t="shared" si="7"/>
        <v>04-04</v>
      </c>
      <c r="L460" s="72">
        <f>YEAR(일별기온공급량!$A460)</f>
        <v>2014</v>
      </c>
      <c r="M460" s="69">
        <f>MONTH(일별기온공급량!$A460)</f>
        <v>4</v>
      </c>
      <c r="N460" s="69">
        <f>DAY(일별기온공급량!$A460)</f>
        <v>4</v>
      </c>
      <c r="O460" s="88" t="str">
        <f>IFERROR(VLOOKUP(기온및공급량[[#This Row],[날짜]],표2[],2,0), "")</f>
        <v/>
      </c>
    </row>
    <row r="461" spans="1:15">
      <c r="A461" s="68">
        <v>41734</v>
      </c>
      <c r="B461" s="69">
        <v>9</v>
      </c>
      <c r="C461" s="69">
        <v>15.5</v>
      </c>
      <c r="D461" s="70">
        <v>0.60486111111111107</v>
      </c>
      <c r="E461" s="69">
        <v>4.5999999999999996</v>
      </c>
      <c r="F461" s="70">
        <v>0.23194444444444445</v>
      </c>
      <c r="G461" s="69">
        <v>10.9</v>
      </c>
      <c r="H461" s="69" t="str">
        <f>TEXT(일별기온공급량!$A461, "AAA")</f>
        <v>토</v>
      </c>
      <c r="I461" s="71">
        <v>129813742</v>
      </c>
      <c r="J461" s="71">
        <v>3023068</v>
      </c>
      <c r="K461" s="68" t="str">
        <f t="shared" si="7"/>
        <v>04-05</v>
      </c>
      <c r="L461" s="72">
        <f>YEAR(일별기온공급량!$A461)</f>
        <v>2014</v>
      </c>
      <c r="M461" s="69">
        <f>MONTH(일별기온공급량!$A461)</f>
        <v>4</v>
      </c>
      <c r="N461" s="69">
        <f>DAY(일별기온공급량!$A461)</f>
        <v>5</v>
      </c>
      <c r="O461" s="88" t="str">
        <f>IFERROR(VLOOKUP(기온및공급량[[#This Row],[날짜]],표2[],2,0), "")</f>
        <v/>
      </c>
    </row>
    <row r="462" spans="1:15">
      <c r="A462" s="68">
        <v>41735</v>
      </c>
      <c r="B462" s="69">
        <v>10.199999999999999</v>
      </c>
      <c r="C462" s="69">
        <v>15.9</v>
      </c>
      <c r="D462" s="70">
        <v>0.71111111111111114</v>
      </c>
      <c r="E462" s="69">
        <v>4.8</v>
      </c>
      <c r="F462" s="70">
        <v>0.24652777777777779</v>
      </c>
      <c r="G462" s="69">
        <v>11.1</v>
      </c>
      <c r="H462" s="69" t="str">
        <f>TEXT(일별기온공급량!$A462, "AAA")</f>
        <v>일</v>
      </c>
      <c r="I462" s="71">
        <v>115436771</v>
      </c>
      <c r="J462" s="71">
        <v>2687222</v>
      </c>
      <c r="K462" s="68" t="str">
        <f t="shared" si="7"/>
        <v>04-06</v>
      </c>
      <c r="L462" s="72">
        <f>YEAR(일별기온공급량!$A462)</f>
        <v>2014</v>
      </c>
      <c r="M462" s="69">
        <f>MONTH(일별기온공급량!$A462)</f>
        <v>4</v>
      </c>
      <c r="N462" s="69">
        <f>DAY(일별기온공급량!$A462)</f>
        <v>6</v>
      </c>
      <c r="O462" s="88" t="str">
        <f>IFERROR(VLOOKUP(기온및공급량[[#This Row],[날짜]],표2[],2,0), "")</f>
        <v/>
      </c>
    </row>
    <row r="463" spans="1:15">
      <c r="A463" s="68">
        <v>41736</v>
      </c>
      <c r="B463" s="69">
        <v>14.4</v>
      </c>
      <c r="C463" s="69">
        <v>22.6</v>
      </c>
      <c r="D463" s="70">
        <v>0.64583333333333337</v>
      </c>
      <c r="E463" s="69">
        <v>6.9</v>
      </c>
      <c r="F463" s="70">
        <v>0.25277777777777777</v>
      </c>
      <c r="G463" s="69">
        <v>15.7</v>
      </c>
      <c r="H463" s="69" t="str">
        <f>TEXT(일별기온공급량!$A463, "AAA")</f>
        <v>월</v>
      </c>
      <c r="I463" s="71">
        <v>127529018</v>
      </c>
      <c r="J463" s="71">
        <v>2966533</v>
      </c>
      <c r="K463" s="68" t="str">
        <f t="shared" si="7"/>
        <v>04-07</v>
      </c>
      <c r="L463" s="72">
        <f>YEAR(일별기온공급량!$A463)</f>
        <v>2014</v>
      </c>
      <c r="M463" s="69">
        <f>MONTH(일별기온공급량!$A463)</f>
        <v>4</v>
      </c>
      <c r="N463" s="69">
        <f>DAY(일별기온공급량!$A463)</f>
        <v>7</v>
      </c>
      <c r="O463" s="88" t="str">
        <f>IFERROR(VLOOKUP(기온및공급량[[#This Row],[날짜]],표2[],2,0), "")</f>
        <v/>
      </c>
    </row>
    <row r="464" spans="1:15">
      <c r="A464" s="68">
        <v>41737</v>
      </c>
      <c r="B464" s="69">
        <v>16.100000000000001</v>
      </c>
      <c r="C464" s="69">
        <v>22.8</v>
      </c>
      <c r="D464" s="70">
        <v>0.62847222222222221</v>
      </c>
      <c r="E464" s="69">
        <v>9.6999999999999993</v>
      </c>
      <c r="F464" s="70">
        <v>0.25277777777777777</v>
      </c>
      <c r="G464" s="69">
        <v>13.1</v>
      </c>
      <c r="H464" s="69" t="str">
        <f>TEXT(일별기온공급량!$A464, "AAA")</f>
        <v>화</v>
      </c>
      <c r="I464" s="71">
        <v>124724419</v>
      </c>
      <c r="J464" s="71">
        <v>2904747</v>
      </c>
      <c r="K464" s="68" t="str">
        <f t="shared" si="7"/>
        <v>04-08</v>
      </c>
      <c r="L464" s="72">
        <f>YEAR(일별기온공급량!$A464)</f>
        <v>2014</v>
      </c>
      <c r="M464" s="69">
        <f>MONTH(일별기온공급량!$A464)</f>
        <v>4</v>
      </c>
      <c r="N464" s="69">
        <f>DAY(일별기온공급량!$A464)</f>
        <v>8</v>
      </c>
      <c r="O464" s="88" t="str">
        <f>IFERROR(VLOOKUP(기온및공급량[[#This Row],[날짜]],표2[],2,0), "")</f>
        <v/>
      </c>
    </row>
    <row r="465" spans="1:15">
      <c r="A465" s="68">
        <v>41738</v>
      </c>
      <c r="B465" s="69">
        <v>17.5</v>
      </c>
      <c r="C465" s="69">
        <v>25.3</v>
      </c>
      <c r="D465" s="70">
        <v>0.62638888888888888</v>
      </c>
      <c r="E465" s="69">
        <v>8</v>
      </c>
      <c r="F465" s="70">
        <v>0.25277777777777777</v>
      </c>
      <c r="G465" s="69">
        <v>17.3</v>
      </c>
      <c r="H465" s="69" t="str">
        <f>TEXT(일별기온공급량!$A465, "AAA")</f>
        <v>수</v>
      </c>
      <c r="I465" s="71">
        <v>121295600</v>
      </c>
      <c r="J465" s="71">
        <v>2822164</v>
      </c>
      <c r="K465" s="68" t="str">
        <f t="shared" si="7"/>
        <v>04-09</v>
      </c>
      <c r="L465" s="72">
        <f>YEAR(일별기온공급량!$A465)</f>
        <v>2014</v>
      </c>
      <c r="M465" s="69">
        <f>MONTH(일별기온공급량!$A465)</f>
        <v>4</v>
      </c>
      <c r="N465" s="69">
        <f>DAY(일별기온공급량!$A465)</f>
        <v>9</v>
      </c>
      <c r="O465" s="88" t="str">
        <f>IFERROR(VLOOKUP(기온및공급량[[#This Row],[날짜]],표2[],2,0), "")</f>
        <v/>
      </c>
    </row>
    <row r="466" spans="1:15">
      <c r="A466" s="68">
        <v>41739</v>
      </c>
      <c r="B466" s="69">
        <v>14.8</v>
      </c>
      <c r="C466" s="69">
        <v>21.3</v>
      </c>
      <c r="D466" s="70">
        <v>0.48541666666666666</v>
      </c>
      <c r="E466" s="69">
        <v>10.4</v>
      </c>
      <c r="F466" s="70">
        <v>0.99444444444444446</v>
      </c>
      <c r="G466" s="69">
        <v>10.9</v>
      </c>
      <c r="H466" s="69" t="str">
        <f>TEXT(일별기온공급량!$A466, "AAA")</f>
        <v>목</v>
      </c>
      <c r="I466" s="71">
        <v>122982755</v>
      </c>
      <c r="J466" s="71">
        <v>2863933</v>
      </c>
      <c r="K466" s="68" t="str">
        <f t="shared" si="7"/>
        <v>04-10</v>
      </c>
      <c r="L466" s="72">
        <f>YEAR(일별기온공급량!$A466)</f>
        <v>2014</v>
      </c>
      <c r="M466" s="69">
        <f>MONTH(일별기온공급량!$A466)</f>
        <v>4</v>
      </c>
      <c r="N466" s="69">
        <f>DAY(일별기온공급량!$A466)</f>
        <v>10</v>
      </c>
      <c r="O466" s="88" t="str">
        <f>IFERROR(VLOOKUP(기온및공급량[[#This Row],[날짜]],표2[],2,0), "")</f>
        <v/>
      </c>
    </row>
    <row r="467" spans="1:15">
      <c r="A467" s="68">
        <v>41740</v>
      </c>
      <c r="B467" s="69">
        <v>12.5</v>
      </c>
      <c r="C467" s="69">
        <v>16.3</v>
      </c>
      <c r="D467" s="70">
        <v>0.69374999999999998</v>
      </c>
      <c r="E467" s="69">
        <v>9.1999999999999993</v>
      </c>
      <c r="F467" s="70">
        <v>0.24791666666666667</v>
      </c>
      <c r="G467" s="69">
        <v>7.1</v>
      </c>
      <c r="H467" s="69" t="str">
        <f>TEXT(일별기온공급량!$A467, "AAA")</f>
        <v>금</v>
      </c>
      <c r="I467" s="71">
        <v>130151761</v>
      </c>
      <c r="J467" s="71">
        <v>3028970</v>
      </c>
      <c r="K467" s="68" t="str">
        <f t="shared" si="7"/>
        <v>04-11</v>
      </c>
      <c r="L467" s="72">
        <f>YEAR(일별기온공급량!$A467)</f>
        <v>2014</v>
      </c>
      <c r="M467" s="69">
        <f>MONTH(일별기온공급량!$A467)</f>
        <v>4</v>
      </c>
      <c r="N467" s="69">
        <f>DAY(일별기온공급량!$A467)</f>
        <v>11</v>
      </c>
      <c r="O467" s="88" t="str">
        <f>IFERROR(VLOOKUP(기온및공급량[[#This Row],[날짜]],표2[],2,0), "")</f>
        <v/>
      </c>
    </row>
    <row r="468" spans="1:15">
      <c r="A468" s="68">
        <v>41741</v>
      </c>
      <c r="B468" s="69">
        <v>12.5</v>
      </c>
      <c r="C468" s="69">
        <v>16</v>
      </c>
      <c r="D468" s="70">
        <v>0.6479166666666667</v>
      </c>
      <c r="E468" s="69">
        <v>9.8000000000000007</v>
      </c>
      <c r="F468" s="70">
        <v>0.45763888888888887</v>
      </c>
      <c r="G468" s="69">
        <v>6.2</v>
      </c>
      <c r="H468" s="69" t="str">
        <f>TEXT(일별기온공급량!$A468, "AAA")</f>
        <v>토</v>
      </c>
      <c r="I468" s="71">
        <v>121646649</v>
      </c>
      <c r="J468" s="71">
        <v>2830038</v>
      </c>
      <c r="K468" s="68" t="str">
        <f t="shared" si="7"/>
        <v>04-12</v>
      </c>
      <c r="L468" s="72">
        <f>YEAR(일별기온공급량!$A468)</f>
        <v>2014</v>
      </c>
      <c r="M468" s="69">
        <f>MONTH(일별기온공급량!$A468)</f>
        <v>4</v>
      </c>
      <c r="N468" s="69">
        <f>DAY(일별기온공급량!$A468)</f>
        <v>12</v>
      </c>
      <c r="O468" s="88" t="str">
        <f>IFERROR(VLOOKUP(기온및공급량[[#This Row],[날짜]],표2[],2,0), "")</f>
        <v/>
      </c>
    </row>
    <row r="469" spans="1:15">
      <c r="A469" s="68">
        <v>41742</v>
      </c>
      <c r="B469" s="69">
        <v>13.9</v>
      </c>
      <c r="C469" s="69">
        <v>20.100000000000001</v>
      </c>
      <c r="D469" s="70">
        <v>0.59930555555555554</v>
      </c>
      <c r="E469" s="69">
        <v>9.5</v>
      </c>
      <c r="F469" s="70">
        <v>0.99791666666666667</v>
      </c>
      <c r="G469" s="69">
        <v>10.6</v>
      </c>
      <c r="H469" s="69" t="str">
        <f>TEXT(일별기온공급량!$A469, "AAA")</f>
        <v>일</v>
      </c>
      <c r="I469" s="71">
        <v>103177301</v>
      </c>
      <c r="J469" s="71">
        <v>2402131</v>
      </c>
      <c r="K469" s="68" t="str">
        <f t="shared" si="7"/>
        <v>04-13</v>
      </c>
      <c r="L469" s="72">
        <f>YEAR(일별기온공급량!$A469)</f>
        <v>2014</v>
      </c>
      <c r="M469" s="69">
        <f>MONTH(일별기온공급량!$A469)</f>
        <v>4</v>
      </c>
      <c r="N469" s="69">
        <f>DAY(일별기온공급량!$A469)</f>
        <v>13</v>
      </c>
      <c r="O469" s="88" t="str">
        <f>IFERROR(VLOOKUP(기온및공급량[[#This Row],[날짜]],표2[],2,0), "")</f>
        <v/>
      </c>
    </row>
    <row r="470" spans="1:15">
      <c r="A470" s="68">
        <v>41743</v>
      </c>
      <c r="B470" s="69">
        <v>15.7</v>
      </c>
      <c r="C470" s="69">
        <v>25.4</v>
      </c>
      <c r="D470" s="70">
        <v>0.66388888888888886</v>
      </c>
      <c r="E470" s="69">
        <v>5.6</v>
      </c>
      <c r="F470" s="70">
        <v>0.24722222222222223</v>
      </c>
      <c r="G470" s="69">
        <v>19.8</v>
      </c>
      <c r="H470" s="69" t="str">
        <f>TEXT(일별기온공급량!$A470, "AAA")</f>
        <v>월</v>
      </c>
      <c r="I470" s="71">
        <v>117835969</v>
      </c>
      <c r="J470" s="71">
        <v>2741087</v>
      </c>
      <c r="K470" s="68" t="str">
        <f t="shared" si="7"/>
        <v>04-14</v>
      </c>
      <c r="L470" s="72">
        <f>YEAR(일별기온공급량!$A470)</f>
        <v>2014</v>
      </c>
      <c r="M470" s="69">
        <f>MONTH(일별기온공급량!$A470)</f>
        <v>4</v>
      </c>
      <c r="N470" s="69">
        <f>DAY(일별기온공급량!$A470)</f>
        <v>14</v>
      </c>
      <c r="O470" s="88" t="str">
        <f>IFERROR(VLOOKUP(기온및공급량[[#This Row],[날짜]],표2[],2,0), "")</f>
        <v/>
      </c>
    </row>
    <row r="471" spans="1:15">
      <c r="A471" s="68">
        <v>41744</v>
      </c>
      <c r="B471" s="69">
        <v>19.600000000000001</v>
      </c>
      <c r="C471" s="69">
        <v>27.7</v>
      </c>
      <c r="D471" s="70">
        <v>0.63888888888888884</v>
      </c>
      <c r="E471" s="69">
        <v>10.7</v>
      </c>
      <c r="F471" s="70">
        <v>0.25138888888888888</v>
      </c>
      <c r="G471" s="69">
        <v>17</v>
      </c>
      <c r="H471" s="69" t="str">
        <f>TEXT(일별기온공급량!$A471, "AAA")</f>
        <v>화</v>
      </c>
      <c r="I471" s="71">
        <v>114934155</v>
      </c>
      <c r="J471" s="71">
        <v>2676086</v>
      </c>
      <c r="K471" s="68" t="str">
        <f t="shared" si="7"/>
        <v>04-15</v>
      </c>
      <c r="L471" s="72">
        <f>YEAR(일별기온공급량!$A471)</f>
        <v>2014</v>
      </c>
      <c r="M471" s="69">
        <f>MONTH(일별기온공급량!$A471)</f>
        <v>4</v>
      </c>
      <c r="N471" s="69">
        <f>DAY(일별기온공급량!$A471)</f>
        <v>15</v>
      </c>
      <c r="O471" s="88" t="str">
        <f>IFERROR(VLOOKUP(기온및공급량[[#This Row],[날짜]],표2[],2,0), "")</f>
        <v/>
      </c>
    </row>
    <row r="472" spans="1:15">
      <c r="A472" s="68">
        <v>41745</v>
      </c>
      <c r="B472" s="69">
        <v>20.8</v>
      </c>
      <c r="C472" s="69">
        <v>27</v>
      </c>
      <c r="D472" s="70">
        <v>0.59375</v>
      </c>
      <c r="E472" s="69">
        <v>16.399999999999999</v>
      </c>
      <c r="F472" s="70">
        <v>0.22847222222222222</v>
      </c>
      <c r="G472" s="69">
        <v>10.6</v>
      </c>
      <c r="H472" s="69" t="str">
        <f>TEXT(일별기온공급량!$A472, "AAA")</f>
        <v>수</v>
      </c>
      <c r="I472" s="71">
        <v>106968105</v>
      </c>
      <c r="J472" s="71">
        <v>2495280</v>
      </c>
      <c r="K472" s="68" t="str">
        <f t="shared" si="7"/>
        <v>04-16</v>
      </c>
      <c r="L472" s="72">
        <f>YEAR(일별기온공급량!$A472)</f>
        <v>2014</v>
      </c>
      <c r="M472" s="69">
        <f>MONTH(일별기온공급량!$A472)</f>
        <v>4</v>
      </c>
      <c r="N472" s="69">
        <f>DAY(일별기온공급량!$A472)</f>
        <v>16</v>
      </c>
      <c r="O472" s="88" t="str">
        <f>IFERROR(VLOOKUP(기온및공급량[[#This Row],[날짜]],표2[],2,0), "")</f>
        <v/>
      </c>
    </row>
    <row r="473" spans="1:15">
      <c r="A473" s="68">
        <v>41746</v>
      </c>
      <c r="B473" s="69">
        <v>16.7</v>
      </c>
      <c r="C473" s="69">
        <v>24.2</v>
      </c>
      <c r="D473" s="70">
        <v>0.50555555555555554</v>
      </c>
      <c r="E473" s="69">
        <v>12</v>
      </c>
      <c r="F473" s="70">
        <v>0.99722222222222223</v>
      </c>
      <c r="G473" s="69">
        <v>12.2</v>
      </c>
      <c r="H473" s="69" t="str">
        <f>TEXT(일별기온공급량!$A473, "AAA")</f>
        <v>목</v>
      </c>
      <c r="I473" s="71">
        <v>112375179</v>
      </c>
      <c r="J473" s="71">
        <v>2619033</v>
      </c>
      <c r="K473" s="68" t="str">
        <f t="shared" si="7"/>
        <v>04-17</v>
      </c>
      <c r="L473" s="72">
        <f>YEAR(일별기온공급량!$A473)</f>
        <v>2014</v>
      </c>
      <c r="M473" s="69">
        <f>MONTH(일별기온공급량!$A473)</f>
        <v>4</v>
      </c>
      <c r="N473" s="69">
        <f>DAY(일별기온공급량!$A473)</f>
        <v>17</v>
      </c>
      <c r="O473" s="88" t="str">
        <f>IFERROR(VLOOKUP(기온및공급량[[#This Row],[날짜]],표2[],2,0), "")</f>
        <v/>
      </c>
    </row>
    <row r="474" spans="1:15">
      <c r="A474" s="68">
        <v>41747</v>
      </c>
      <c r="B474" s="69">
        <v>13.1</v>
      </c>
      <c r="C474" s="69">
        <v>16</v>
      </c>
      <c r="D474" s="70">
        <v>0.62569444444444444</v>
      </c>
      <c r="E474" s="69">
        <v>11.2</v>
      </c>
      <c r="F474" s="70">
        <v>0.99791666666666667</v>
      </c>
      <c r="G474" s="69">
        <v>4.8</v>
      </c>
      <c r="H474" s="69" t="str">
        <f>TEXT(일별기온공급량!$A474, "AAA")</f>
        <v>금</v>
      </c>
      <c r="I474" s="71">
        <v>116857069</v>
      </c>
      <c r="J474" s="71">
        <v>2723475</v>
      </c>
      <c r="K474" s="68" t="str">
        <f t="shared" si="7"/>
        <v>04-18</v>
      </c>
      <c r="L474" s="72">
        <f>YEAR(일별기온공급량!$A474)</f>
        <v>2014</v>
      </c>
      <c r="M474" s="69">
        <f>MONTH(일별기온공급량!$A474)</f>
        <v>4</v>
      </c>
      <c r="N474" s="69">
        <f>DAY(일별기온공급량!$A474)</f>
        <v>18</v>
      </c>
      <c r="O474" s="88" t="str">
        <f>IFERROR(VLOOKUP(기온및공급량[[#This Row],[날짜]],표2[],2,0), "")</f>
        <v/>
      </c>
    </row>
    <row r="475" spans="1:15">
      <c r="A475" s="68">
        <v>41748</v>
      </c>
      <c r="B475" s="69">
        <v>12.5</v>
      </c>
      <c r="C475" s="69">
        <v>16.8</v>
      </c>
      <c r="D475" s="70">
        <v>0.56874999999999998</v>
      </c>
      <c r="E475" s="69">
        <v>10.3</v>
      </c>
      <c r="F475" s="70">
        <v>0.99583333333333335</v>
      </c>
      <c r="G475" s="69">
        <v>6.5</v>
      </c>
      <c r="H475" s="69" t="str">
        <f>TEXT(일별기온공급량!$A475, "AAA")</f>
        <v>토</v>
      </c>
      <c r="I475" s="71">
        <v>113624077</v>
      </c>
      <c r="J475" s="71">
        <v>2647383</v>
      </c>
      <c r="K475" s="68" t="str">
        <f t="shared" si="7"/>
        <v>04-19</v>
      </c>
      <c r="L475" s="72">
        <f>YEAR(일별기온공급량!$A475)</f>
        <v>2014</v>
      </c>
      <c r="M475" s="69">
        <f>MONTH(일별기온공급량!$A475)</f>
        <v>4</v>
      </c>
      <c r="N475" s="69">
        <f>DAY(일별기온공급량!$A475)</f>
        <v>19</v>
      </c>
      <c r="O475" s="88" t="str">
        <f>IFERROR(VLOOKUP(기온및공급량[[#This Row],[날짜]],표2[],2,0), "")</f>
        <v/>
      </c>
    </row>
    <row r="476" spans="1:15">
      <c r="A476" s="68">
        <v>41749</v>
      </c>
      <c r="B476" s="69">
        <v>15.4</v>
      </c>
      <c r="C476" s="69">
        <v>21.7</v>
      </c>
      <c r="D476" s="70">
        <v>0.6791666666666667</v>
      </c>
      <c r="E476" s="69">
        <v>10.3</v>
      </c>
      <c r="F476" s="70">
        <v>0.25833333333333336</v>
      </c>
      <c r="G476" s="69">
        <v>11.4</v>
      </c>
      <c r="H476" s="69" t="str">
        <f>TEXT(일별기온공급량!$A476, "AAA")</f>
        <v>일</v>
      </c>
      <c r="I476" s="71">
        <v>92870541</v>
      </c>
      <c r="J476" s="71">
        <v>2164368</v>
      </c>
      <c r="K476" s="68" t="str">
        <f t="shared" si="7"/>
        <v>04-20</v>
      </c>
      <c r="L476" s="72">
        <f>YEAR(일별기온공급량!$A476)</f>
        <v>2014</v>
      </c>
      <c r="M476" s="69">
        <f>MONTH(일별기온공급량!$A476)</f>
        <v>4</v>
      </c>
      <c r="N476" s="69">
        <f>DAY(일별기온공급량!$A476)</f>
        <v>20</v>
      </c>
      <c r="O476" s="88" t="str">
        <f>IFERROR(VLOOKUP(기온및공급량[[#This Row],[날짜]],표2[],2,0), "")</f>
        <v/>
      </c>
    </row>
    <row r="477" spans="1:15">
      <c r="A477" s="68">
        <v>41750</v>
      </c>
      <c r="B477" s="69">
        <v>17.600000000000001</v>
      </c>
      <c r="C477" s="69">
        <v>24.7</v>
      </c>
      <c r="D477" s="70">
        <v>0.61388888888888893</v>
      </c>
      <c r="E477" s="69">
        <v>11.1</v>
      </c>
      <c r="F477" s="70">
        <v>0.2388888888888889</v>
      </c>
      <c r="G477" s="69">
        <v>13.6</v>
      </c>
      <c r="H477" s="69" t="str">
        <f>TEXT(일별기온공급량!$A477, "AAA")</f>
        <v>월</v>
      </c>
      <c r="I477" s="71">
        <v>104121392</v>
      </c>
      <c r="J477" s="71">
        <v>2422617</v>
      </c>
      <c r="K477" s="68" t="str">
        <f t="shared" si="7"/>
        <v>04-21</v>
      </c>
      <c r="L477" s="72">
        <f>YEAR(일별기온공급량!$A477)</f>
        <v>2014</v>
      </c>
      <c r="M477" s="69">
        <f>MONTH(일별기온공급량!$A477)</f>
        <v>4</v>
      </c>
      <c r="N477" s="69">
        <f>DAY(일별기온공급량!$A477)</f>
        <v>21</v>
      </c>
      <c r="O477" s="88" t="str">
        <f>IFERROR(VLOOKUP(기온및공급량[[#This Row],[날짜]],표2[],2,0), "")</f>
        <v/>
      </c>
    </row>
    <row r="478" spans="1:15">
      <c r="A478" s="68">
        <v>41751</v>
      </c>
      <c r="B478" s="69">
        <v>17</v>
      </c>
      <c r="C478" s="69">
        <v>23.7</v>
      </c>
      <c r="D478" s="70">
        <v>0.64097222222222228</v>
      </c>
      <c r="E478" s="69">
        <v>11.9</v>
      </c>
      <c r="F478" s="70">
        <v>0.2013888888888889</v>
      </c>
      <c r="G478" s="69">
        <v>11.8</v>
      </c>
      <c r="H478" s="69" t="str">
        <f>TEXT(일별기온공급량!$A478, "AAA")</f>
        <v>화</v>
      </c>
      <c r="I478" s="71">
        <v>108146126</v>
      </c>
      <c r="J478" s="71">
        <v>2516880</v>
      </c>
      <c r="K478" s="68" t="str">
        <f t="shared" si="7"/>
        <v>04-22</v>
      </c>
      <c r="L478" s="72">
        <f>YEAR(일별기온공급량!$A478)</f>
        <v>2014</v>
      </c>
      <c r="M478" s="69">
        <f>MONTH(일별기온공급량!$A478)</f>
        <v>4</v>
      </c>
      <c r="N478" s="69">
        <f>DAY(일별기온공급량!$A478)</f>
        <v>22</v>
      </c>
      <c r="O478" s="88" t="str">
        <f>IFERROR(VLOOKUP(기온및공급량[[#This Row],[날짜]],표2[],2,0), "")</f>
        <v/>
      </c>
    </row>
    <row r="479" spans="1:15">
      <c r="A479" s="68">
        <v>41752</v>
      </c>
      <c r="B479" s="69">
        <v>18.3</v>
      </c>
      <c r="C479" s="69">
        <v>26.1</v>
      </c>
      <c r="D479" s="70">
        <v>0.68125000000000002</v>
      </c>
      <c r="E479" s="69">
        <v>9.6</v>
      </c>
      <c r="F479" s="70">
        <v>0.22083333333333333</v>
      </c>
      <c r="G479" s="69">
        <v>16.5</v>
      </c>
      <c r="H479" s="69" t="str">
        <f>TEXT(일별기온공급량!$A479, "AAA")</f>
        <v>수</v>
      </c>
      <c r="I479" s="71">
        <v>105770176</v>
      </c>
      <c r="J479" s="71">
        <v>2458595</v>
      </c>
      <c r="K479" s="68" t="str">
        <f t="shared" si="7"/>
        <v>04-23</v>
      </c>
      <c r="L479" s="72">
        <f>YEAR(일별기온공급량!$A479)</f>
        <v>2014</v>
      </c>
      <c r="M479" s="69">
        <f>MONTH(일별기온공급량!$A479)</f>
        <v>4</v>
      </c>
      <c r="N479" s="69">
        <f>DAY(일별기온공급량!$A479)</f>
        <v>23</v>
      </c>
      <c r="O479" s="88" t="str">
        <f>IFERROR(VLOOKUP(기온및공급량[[#This Row],[날짜]],표2[],2,0), "")</f>
        <v/>
      </c>
    </row>
    <row r="480" spans="1:15">
      <c r="A480" s="68">
        <v>41753</v>
      </c>
      <c r="B480" s="69">
        <v>19.100000000000001</v>
      </c>
      <c r="C480" s="69">
        <v>27.1</v>
      </c>
      <c r="D480" s="70">
        <v>0.56736111111111109</v>
      </c>
      <c r="E480" s="69">
        <v>11</v>
      </c>
      <c r="F480" s="70">
        <v>0.23958333333333334</v>
      </c>
      <c r="G480" s="69">
        <v>16.100000000000001</v>
      </c>
      <c r="H480" s="69" t="str">
        <f>TEXT(일별기온공급량!$A480, "AAA")</f>
        <v>목</v>
      </c>
      <c r="I480" s="71">
        <v>103130341</v>
      </c>
      <c r="J480" s="71">
        <v>2391789</v>
      </c>
      <c r="K480" s="68" t="str">
        <f t="shared" si="7"/>
        <v>04-24</v>
      </c>
      <c r="L480" s="72">
        <f>YEAR(일별기온공급량!$A480)</f>
        <v>2014</v>
      </c>
      <c r="M480" s="69">
        <f>MONTH(일별기온공급량!$A480)</f>
        <v>4</v>
      </c>
      <c r="N480" s="69">
        <f>DAY(일별기온공급량!$A480)</f>
        <v>24</v>
      </c>
      <c r="O480" s="88" t="str">
        <f>IFERROR(VLOOKUP(기온및공급량[[#This Row],[날짜]],표2[],2,0), "")</f>
        <v/>
      </c>
    </row>
    <row r="481" spans="1:15">
      <c r="A481" s="68">
        <v>41754</v>
      </c>
      <c r="B481" s="69">
        <v>20.3</v>
      </c>
      <c r="C481" s="69">
        <v>27.9</v>
      </c>
      <c r="D481" s="70">
        <v>0.62986111111111109</v>
      </c>
      <c r="E481" s="69">
        <v>11.9</v>
      </c>
      <c r="F481" s="70">
        <v>0.23055555555555557</v>
      </c>
      <c r="G481" s="69">
        <v>16</v>
      </c>
      <c r="H481" s="69" t="str">
        <f>TEXT(일별기온공급량!$A481, "AAA")</f>
        <v>금</v>
      </c>
      <c r="I481" s="71">
        <v>99468362</v>
      </c>
      <c r="J481" s="71">
        <v>2303353</v>
      </c>
      <c r="K481" s="68" t="str">
        <f t="shared" si="7"/>
        <v>04-25</v>
      </c>
      <c r="L481" s="72">
        <f>YEAR(일별기온공급량!$A481)</f>
        <v>2014</v>
      </c>
      <c r="M481" s="69">
        <f>MONTH(일별기온공급량!$A481)</f>
        <v>4</v>
      </c>
      <c r="N481" s="69">
        <f>DAY(일별기온공급량!$A481)</f>
        <v>25</v>
      </c>
      <c r="O481" s="88" t="str">
        <f>IFERROR(VLOOKUP(기온및공급량[[#This Row],[날짜]],표2[],2,0), "")</f>
        <v/>
      </c>
    </row>
    <row r="482" spans="1:15">
      <c r="A482" s="68">
        <v>41755</v>
      </c>
      <c r="B482" s="69">
        <v>19.3</v>
      </c>
      <c r="C482" s="69">
        <v>25.2</v>
      </c>
      <c r="D482" s="70">
        <v>0.56666666666666665</v>
      </c>
      <c r="E482" s="69">
        <v>12.3</v>
      </c>
      <c r="F482" s="70">
        <v>0.23680555555555555</v>
      </c>
      <c r="G482" s="69">
        <v>12.9</v>
      </c>
      <c r="H482" s="69" t="str">
        <f>TEXT(일별기온공급량!$A482, "AAA")</f>
        <v>토</v>
      </c>
      <c r="I482" s="71">
        <v>90706249</v>
      </c>
      <c r="J482" s="71">
        <v>2100397</v>
      </c>
      <c r="K482" s="68" t="str">
        <f t="shared" si="7"/>
        <v>04-26</v>
      </c>
      <c r="L482" s="72">
        <f>YEAR(일별기온공급량!$A482)</f>
        <v>2014</v>
      </c>
      <c r="M482" s="69">
        <f>MONTH(일별기온공급량!$A482)</f>
        <v>4</v>
      </c>
      <c r="N482" s="69">
        <f>DAY(일별기온공급량!$A482)</f>
        <v>26</v>
      </c>
      <c r="O482" s="88" t="str">
        <f>IFERROR(VLOOKUP(기온및공급량[[#This Row],[날짜]],표2[],2,0), "")</f>
        <v/>
      </c>
    </row>
    <row r="483" spans="1:15">
      <c r="A483" s="68">
        <v>41756</v>
      </c>
      <c r="B483" s="69">
        <v>17.5</v>
      </c>
      <c r="C483" s="69">
        <v>21.1</v>
      </c>
      <c r="D483" s="70">
        <v>0.53680555555555554</v>
      </c>
      <c r="E483" s="69">
        <v>13.7</v>
      </c>
      <c r="F483" s="70">
        <v>0.99513888888888891</v>
      </c>
      <c r="G483" s="69">
        <v>7.4</v>
      </c>
      <c r="H483" s="69" t="str">
        <f>TEXT(일별기온공급량!$A483, "AAA")</f>
        <v>일</v>
      </c>
      <c r="I483" s="71">
        <v>78549830</v>
      </c>
      <c r="J483" s="71">
        <v>1823868</v>
      </c>
      <c r="K483" s="68" t="str">
        <f t="shared" si="7"/>
        <v>04-27</v>
      </c>
      <c r="L483" s="72">
        <f>YEAR(일별기온공급량!$A483)</f>
        <v>2014</v>
      </c>
      <c r="M483" s="69">
        <f>MONTH(일별기온공급량!$A483)</f>
        <v>4</v>
      </c>
      <c r="N483" s="69">
        <f>DAY(일별기온공급량!$A483)</f>
        <v>27</v>
      </c>
      <c r="O483" s="88" t="str">
        <f>IFERROR(VLOOKUP(기온및공급량[[#This Row],[날짜]],표2[],2,0), "")</f>
        <v/>
      </c>
    </row>
    <row r="484" spans="1:15">
      <c r="A484" s="68">
        <v>41757</v>
      </c>
      <c r="B484" s="69">
        <v>14.2</v>
      </c>
      <c r="C484" s="69">
        <v>15.3</v>
      </c>
      <c r="D484" s="70">
        <v>0.4909722222222222</v>
      </c>
      <c r="E484" s="69">
        <v>12.9</v>
      </c>
      <c r="F484" s="70">
        <v>0.12430555555555556</v>
      </c>
      <c r="G484" s="69">
        <v>2.4</v>
      </c>
      <c r="H484" s="69" t="str">
        <f>TEXT(일별기온공급량!$A484, "AAA")</f>
        <v>월</v>
      </c>
      <c r="I484" s="71">
        <v>107021003</v>
      </c>
      <c r="J484" s="71">
        <v>2483898</v>
      </c>
      <c r="K484" s="68" t="str">
        <f t="shared" si="7"/>
        <v>04-28</v>
      </c>
      <c r="L484" s="72">
        <f>YEAR(일별기온공급량!$A484)</f>
        <v>2014</v>
      </c>
      <c r="M484" s="69">
        <f>MONTH(일별기온공급량!$A484)</f>
        <v>4</v>
      </c>
      <c r="N484" s="69">
        <f>DAY(일별기온공급량!$A484)</f>
        <v>28</v>
      </c>
      <c r="O484" s="88" t="str">
        <f>IFERROR(VLOOKUP(기온및공급량[[#This Row],[날짜]],표2[],2,0), "")</f>
        <v/>
      </c>
    </row>
    <row r="485" spans="1:15">
      <c r="A485" s="68">
        <v>41758</v>
      </c>
      <c r="B485" s="69">
        <v>14.7</v>
      </c>
      <c r="C485" s="69">
        <v>15.5</v>
      </c>
      <c r="D485" s="70">
        <v>0.62222222222222223</v>
      </c>
      <c r="E485" s="69">
        <v>13.9</v>
      </c>
      <c r="F485" s="70">
        <v>0.99652777777777779</v>
      </c>
      <c r="G485" s="69">
        <v>1.6</v>
      </c>
      <c r="H485" s="69" t="str">
        <f>TEXT(일별기온공급량!$A485, "AAA")</f>
        <v>화</v>
      </c>
      <c r="I485" s="71">
        <v>115091601</v>
      </c>
      <c r="J485" s="71">
        <v>2672458</v>
      </c>
      <c r="K485" s="68" t="str">
        <f t="shared" si="7"/>
        <v>04-29</v>
      </c>
      <c r="L485" s="72">
        <f>YEAR(일별기온공급량!$A485)</f>
        <v>2014</v>
      </c>
      <c r="M485" s="69">
        <f>MONTH(일별기온공급량!$A485)</f>
        <v>4</v>
      </c>
      <c r="N485" s="69">
        <f>DAY(일별기온공급량!$A485)</f>
        <v>29</v>
      </c>
      <c r="O485" s="88" t="str">
        <f>IFERROR(VLOOKUP(기온및공급량[[#This Row],[날짜]],표2[],2,0), "")</f>
        <v/>
      </c>
    </row>
    <row r="486" spans="1:15">
      <c r="A486" s="68">
        <v>41759</v>
      </c>
      <c r="B486" s="69">
        <v>15.1</v>
      </c>
      <c r="C486" s="69">
        <v>19.7</v>
      </c>
      <c r="D486" s="70">
        <v>0.58263888888888893</v>
      </c>
      <c r="E486" s="69">
        <v>13.4</v>
      </c>
      <c r="F486" s="70">
        <v>0.20694444444444443</v>
      </c>
      <c r="G486" s="69">
        <v>6.3</v>
      </c>
      <c r="H486" s="69" t="str">
        <f>TEXT(일별기온공급량!$A486, "AAA")</f>
        <v>수</v>
      </c>
      <c r="I486" s="71">
        <v>110974476</v>
      </c>
      <c r="J486" s="71">
        <v>2579207</v>
      </c>
      <c r="K486" s="68" t="str">
        <f t="shared" si="7"/>
        <v>04-30</v>
      </c>
      <c r="L486" s="72">
        <f>YEAR(일별기온공급량!$A486)</f>
        <v>2014</v>
      </c>
      <c r="M486" s="69">
        <f>MONTH(일별기온공급량!$A486)</f>
        <v>4</v>
      </c>
      <c r="N486" s="69">
        <f>DAY(일별기온공급량!$A486)</f>
        <v>30</v>
      </c>
      <c r="O486" s="88" t="str">
        <f>IFERROR(VLOOKUP(기온및공급량[[#This Row],[날짜]],표2[],2,0), "")</f>
        <v/>
      </c>
    </row>
    <row r="487" spans="1:15">
      <c r="A487" s="68">
        <v>41760</v>
      </c>
      <c r="B487" s="69">
        <v>19.399999999999999</v>
      </c>
      <c r="C487" s="69">
        <v>26.1</v>
      </c>
      <c r="D487" s="70">
        <v>0.64513888888888893</v>
      </c>
      <c r="E487" s="69">
        <v>13.5</v>
      </c>
      <c r="F487" s="70">
        <v>6.9444444444444447E-4</v>
      </c>
      <c r="G487" s="69">
        <v>12.6</v>
      </c>
      <c r="H487" s="69" t="str">
        <f>TEXT(일별기온공급량!$A487, "AAA")</f>
        <v>목</v>
      </c>
      <c r="I487" s="71">
        <v>96620286</v>
      </c>
      <c r="J487" s="71">
        <v>2245065</v>
      </c>
      <c r="K487" s="68" t="str">
        <f t="shared" si="7"/>
        <v>05-01</v>
      </c>
      <c r="L487" s="72">
        <f>YEAR(일별기온공급량!$A487)</f>
        <v>2014</v>
      </c>
      <c r="M487" s="69">
        <f>MONTH(일별기온공급량!$A487)</f>
        <v>5</v>
      </c>
      <c r="N487" s="69">
        <f>DAY(일별기온공급량!$A487)</f>
        <v>1</v>
      </c>
      <c r="O487" s="88" t="str">
        <f>IFERROR(VLOOKUP(기온및공급량[[#This Row],[날짜]],표2[],2,0), "")</f>
        <v/>
      </c>
    </row>
    <row r="488" spans="1:15">
      <c r="A488" s="68">
        <v>41761</v>
      </c>
      <c r="B488" s="69">
        <v>21</v>
      </c>
      <c r="C488" s="69">
        <v>28.8</v>
      </c>
      <c r="D488" s="70">
        <v>0.6479166666666667</v>
      </c>
      <c r="E488" s="69">
        <v>13</v>
      </c>
      <c r="F488" s="70">
        <v>0.26458333333333334</v>
      </c>
      <c r="G488" s="69">
        <v>15.8</v>
      </c>
      <c r="H488" s="69" t="str">
        <f>TEXT(일별기온공급량!$A488, "AAA")</f>
        <v>금</v>
      </c>
      <c r="I488" s="71">
        <v>95464189</v>
      </c>
      <c r="J488" s="71">
        <v>2218180</v>
      </c>
      <c r="K488" s="68" t="str">
        <f t="shared" si="7"/>
        <v>05-02</v>
      </c>
      <c r="L488" s="72">
        <f>YEAR(일별기온공급량!$A488)</f>
        <v>2014</v>
      </c>
      <c r="M488" s="69">
        <f>MONTH(일별기온공급량!$A488)</f>
        <v>5</v>
      </c>
      <c r="N488" s="69">
        <f>DAY(일별기온공급량!$A488)</f>
        <v>2</v>
      </c>
      <c r="O488" s="88" t="str">
        <f>IFERROR(VLOOKUP(기온및공급량[[#This Row],[날짜]],표2[],2,0), "")</f>
        <v/>
      </c>
    </row>
    <row r="489" spans="1:15">
      <c r="A489" s="68">
        <v>41762</v>
      </c>
      <c r="B489" s="69">
        <v>17.2</v>
      </c>
      <c r="C489" s="69">
        <v>23.3</v>
      </c>
      <c r="D489" s="70">
        <v>0.66180555555555554</v>
      </c>
      <c r="E489" s="69">
        <v>11.8</v>
      </c>
      <c r="F489" s="70">
        <v>0.26944444444444443</v>
      </c>
      <c r="G489" s="69">
        <v>11.5</v>
      </c>
      <c r="H489" s="69" t="str">
        <f>TEXT(일별기온공급량!$A489, "AAA")</f>
        <v>토</v>
      </c>
      <c r="I489" s="71">
        <v>88434645</v>
      </c>
      <c r="J489" s="71">
        <v>2058781</v>
      </c>
      <c r="K489" s="68" t="str">
        <f t="shared" si="7"/>
        <v>05-03</v>
      </c>
      <c r="L489" s="72">
        <f>YEAR(일별기온공급량!$A489)</f>
        <v>2014</v>
      </c>
      <c r="M489" s="69">
        <f>MONTH(일별기온공급량!$A489)</f>
        <v>5</v>
      </c>
      <c r="N489" s="69">
        <f>DAY(일별기온공급량!$A489)</f>
        <v>3</v>
      </c>
      <c r="O489" s="88" t="str">
        <f>IFERROR(VLOOKUP(기온및공급량[[#This Row],[날짜]],표2[],2,0), "")</f>
        <v/>
      </c>
    </row>
    <row r="490" spans="1:15">
      <c r="A490" s="68">
        <v>41763</v>
      </c>
      <c r="B490" s="69">
        <v>15.4</v>
      </c>
      <c r="C490" s="69">
        <v>21.6</v>
      </c>
      <c r="D490" s="70">
        <v>0.6479166666666667</v>
      </c>
      <c r="E490" s="69">
        <v>10</v>
      </c>
      <c r="F490" s="70">
        <v>0.99861111111111112</v>
      </c>
      <c r="G490" s="69">
        <v>11.6</v>
      </c>
      <c r="H490" s="69" t="str">
        <f>TEXT(일별기온공급량!$A490, "AAA")</f>
        <v>일</v>
      </c>
      <c r="I490" s="71">
        <v>71702805</v>
      </c>
      <c r="J490" s="71">
        <v>1670006</v>
      </c>
      <c r="K490" s="68" t="str">
        <f t="shared" si="7"/>
        <v>05-04</v>
      </c>
      <c r="L490" s="72">
        <f>YEAR(일별기온공급량!$A490)</f>
        <v>2014</v>
      </c>
      <c r="M490" s="69">
        <f>MONTH(일별기온공급량!$A490)</f>
        <v>5</v>
      </c>
      <c r="N490" s="69">
        <f>DAY(일별기온공급량!$A490)</f>
        <v>4</v>
      </c>
      <c r="O490" s="88" t="str">
        <f>IFERROR(VLOOKUP(기온및공급량[[#This Row],[날짜]],표2[],2,0), "")</f>
        <v/>
      </c>
    </row>
    <row r="491" spans="1:15">
      <c r="A491" s="68">
        <v>41764</v>
      </c>
      <c r="B491" s="69">
        <v>13.8</v>
      </c>
      <c r="C491" s="69">
        <v>19.100000000000001</v>
      </c>
      <c r="D491" s="70">
        <v>0.65277777777777779</v>
      </c>
      <c r="E491" s="69">
        <v>8.9</v>
      </c>
      <c r="F491" s="70">
        <v>0.19236111111111112</v>
      </c>
      <c r="G491" s="69">
        <v>10.199999999999999</v>
      </c>
      <c r="H491" s="69" t="str">
        <f>TEXT(일별기온공급량!$A491, "AAA")</f>
        <v>월</v>
      </c>
      <c r="I491" s="71">
        <v>87971666</v>
      </c>
      <c r="J491" s="71">
        <v>2051598</v>
      </c>
      <c r="K491" s="68" t="str">
        <f t="shared" si="7"/>
        <v>05-05</v>
      </c>
      <c r="L491" s="72">
        <f>YEAR(일별기온공급량!$A491)</f>
        <v>2014</v>
      </c>
      <c r="M491" s="69">
        <f>MONTH(일별기온공급량!$A491)</f>
        <v>5</v>
      </c>
      <c r="N491" s="69">
        <f>DAY(일별기온공급량!$A491)</f>
        <v>5</v>
      </c>
      <c r="O491" s="88" t="str">
        <f>IFERROR(VLOOKUP(기온및공급량[[#This Row],[날짜]],표2[],2,0), "")</f>
        <v>어린이날</v>
      </c>
    </row>
    <row r="492" spans="1:15">
      <c r="A492" s="68">
        <v>41765</v>
      </c>
      <c r="B492" s="69">
        <v>15.3</v>
      </c>
      <c r="C492" s="69">
        <v>21.4</v>
      </c>
      <c r="D492" s="70">
        <v>0.68055555555555558</v>
      </c>
      <c r="E492" s="69">
        <v>8.5</v>
      </c>
      <c r="F492" s="70">
        <v>0.26250000000000001</v>
      </c>
      <c r="G492" s="69">
        <v>12.9</v>
      </c>
      <c r="H492" s="69" t="str">
        <f>TEXT(일별기온공급량!$A492, "AAA")</f>
        <v>화</v>
      </c>
      <c r="I492" s="71">
        <v>95380738</v>
      </c>
      <c r="J492" s="71">
        <v>2227770</v>
      </c>
      <c r="K492" s="68" t="str">
        <f t="shared" si="7"/>
        <v>05-06</v>
      </c>
      <c r="L492" s="72">
        <f>YEAR(일별기온공급량!$A492)</f>
        <v>2014</v>
      </c>
      <c r="M492" s="69">
        <f>MONTH(일별기온공급량!$A492)</f>
        <v>5</v>
      </c>
      <c r="N492" s="69">
        <f>DAY(일별기온공급량!$A492)</f>
        <v>6</v>
      </c>
      <c r="O492" s="88" t="str">
        <f>IFERROR(VLOOKUP(기온및공급량[[#This Row],[날짜]],표2[],2,0), "")</f>
        <v>석가탄신일</v>
      </c>
    </row>
    <row r="493" spans="1:15">
      <c r="A493" s="68">
        <v>41766</v>
      </c>
      <c r="B493" s="69">
        <v>17.3</v>
      </c>
      <c r="C493" s="69">
        <v>25.5</v>
      </c>
      <c r="D493" s="70">
        <v>0.6118055555555556</v>
      </c>
      <c r="E493" s="69">
        <v>9</v>
      </c>
      <c r="F493" s="70">
        <v>0.2013888888888889</v>
      </c>
      <c r="G493" s="69">
        <v>16.5</v>
      </c>
      <c r="H493" s="69" t="str">
        <f>TEXT(일별기온공급량!$A493, "AAA")</f>
        <v>수</v>
      </c>
      <c r="I493" s="71">
        <v>102364044</v>
      </c>
      <c r="J493" s="71">
        <v>2389977</v>
      </c>
      <c r="K493" s="68" t="str">
        <f t="shared" si="7"/>
        <v>05-07</v>
      </c>
      <c r="L493" s="72">
        <f>YEAR(일별기온공급량!$A493)</f>
        <v>2014</v>
      </c>
      <c r="M493" s="69">
        <f>MONTH(일별기온공급량!$A493)</f>
        <v>5</v>
      </c>
      <c r="N493" s="69">
        <f>DAY(일별기온공급량!$A493)</f>
        <v>7</v>
      </c>
      <c r="O493" s="88" t="str">
        <f>IFERROR(VLOOKUP(기온및공급량[[#This Row],[날짜]],표2[],2,0), "")</f>
        <v/>
      </c>
    </row>
    <row r="494" spans="1:15">
      <c r="A494" s="68">
        <v>41767</v>
      </c>
      <c r="B494" s="69">
        <v>18.899999999999999</v>
      </c>
      <c r="C494" s="69">
        <v>25.3</v>
      </c>
      <c r="D494" s="70">
        <v>0.60902777777777772</v>
      </c>
      <c r="E494" s="69">
        <v>14.6</v>
      </c>
      <c r="F494" s="70">
        <v>0.11319444444444444</v>
      </c>
      <c r="G494" s="69">
        <v>10.7</v>
      </c>
      <c r="H494" s="69" t="str">
        <f>TEXT(일별기온공급량!$A494, "AAA")</f>
        <v>목</v>
      </c>
      <c r="I494" s="71">
        <v>102267617</v>
      </c>
      <c r="J494" s="71">
        <v>2384450</v>
      </c>
      <c r="K494" s="68" t="str">
        <f t="shared" si="7"/>
        <v>05-08</v>
      </c>
      <c r="L494" s="72">
        <f>YEAR(일별기온공급량!$A494)</f>
        <v>2014</v>
      </c>
      <c r="M494" s="69">
        <f>MONTH(일별기온공급량!$A494)</f>
        <v>5</v>
      </c>
      <c r="N494" s="69">
        <f>DAY(일별기온공급량!$A494)</f>
        <v>8</v>
      </c>
      <c r="O494" s="88" t="str">
        <f>IFERROR(VLOOKUP(기온및공급량[[#This Row],[날짜]],표2[],2,0), "")</f>
        <v/>
      </c>
    </row>
    <row r="495" spans="1:15">
      <c r="A495" s="68">
        <v>41768</v>
      </c>
      <c r="B495" s="69">
        <v>17.899999999999999</v>
      </c>
      <c r="C495" s="69">
        <v>25.9</v>
      </c>
      <c r="D495" s="70">
        <v>0.68680555555555556</v>
      </c>
      <c r="E495" s="69">
        <v>12.4</v>
      </c>
      <c r="F495" s="70">
        <v>0.21111111111111111</v>
      </c>
      <c r="G495" s="69">
        <v>13.5</v>
      </c>
      <c r="H495" s="69" t="str">
        <f>TEXT(일별기온공급량!$A495, "AAA")</f>
        <v>금</v>
      </c>
      <c r="I495" s="71">
        <v>103133591</v>
      </c>
      <c r="J495" s="71">
        <v>2404211</v>
      </c>
      <c r="K495" s="68" t="str">
        <f t="shared" si="7"/>
        <v>05-09</v>
      </c>
      <c r="L495" s="72">
        <f>YEAR(일별기온공급량!$A495)</f>
        <v>2014</v>
      </c>
      <c r="M495" s="69">
        <f>MONTH(일별기온공급량!$A495)</f>
        <v>5</v>
      </c>
      <c r="N495" s="69">
        <f>DAY(일별기온공급량!$A495)</f>
        <v>9</v>
      </c>
      <c r="O495" s="88" t="str">
        <f>IFERROR(VLOOKUP(기온및공급량[[#This Row],[날짜]],표2[],2,0), "")</f>
        <v/>
      </c>
    </row>
    <row r="496" spans="1:15">
      <c r="A496" s="68">
        <v>41769</v>
      </c>
      <c r="B496" s="69">
        <v>17.899999999999999</v>
      </c>
      <c r="C496" s="69">
        <v>25.4</v>
      </c>
      <c r="D496" s="70">
        <v>0.62430555555555556</v>
      </c>
      <c r="E496" s="69">
        <v>10.199999999999999</v>
      </c>
      <c r="F496" s="70">
        <v>0.21736111111111112</v>
      </c>
      <c r="G496" s="69">
        <v>15.2</v>
      </c>
      <c r="H496" s="69" t="str">
        <f>TEXT(일별기온공급량!$A496, "AAA")</f>
        <v>토</v>
      </c>
      <c r="I496" s="71">
        <v>90316998</v>
      </c>
      <c r="J496" s="71">
        <v>2108039</v>
      </c>
      <c r="K496" s="68" t="str">
        <f t="shared" si="7"/>
        <v>05-10</v>
      </c>
      <c r="L496" s="72">
        <f>YEAR(일별기온공급량!$A496)</f>
        <v>2014</v>
      </c>
      <c r="M496" s="69">
        <f>MONTH(일별기온공급량!$A496)</f>
        <v>5</v>
      </c>
      <c r="N496" s="69">
        <f>DAY(일별기온공급량!$A496)</f>
        <v>10</v>
      </c>
      <c r="O496" s="88" t="str">
        <f>IFERROR(VLOOKUP(기온및공급량[[#This Row],[날짜]],표2[],2,0), "")</f>
        <v/>
      </c>
    </row>
    <row r="497" spans="1:15">
      <c r="A497" s="68">
        <v>41770</v>
      </c>
      <c r="B497" s="69">
        <v>19.7</v>
      </c>
      <c r="C497" s="69">
        <v>27</v>
      </c>
      <c r="D497" s="70">
        <v>0.57013888888888886</v>
      </c>
      <c r="E497" s="69">
        <v>12.3</v>
      </c>
      <c r="F497" s="70">
        <v>0.21041666666666667</v>
      </c>
      <c r="G497" s="69">
        <v>14.7</v>
      </c>
      <c r="H497" s="69" t="str">
        <f>TEXT(일별기온공급량!$A497, "AAA")</f>
        <v>일</v>
      </c>
      <c r="I497" s="71">
        <v>72281841</v>
      </c>
      <c r="J497" s="71">
        <v>1688471</v>
      </c>
      <c r="K497" s="68" t="str">
        <f t="shared" si="7"/>
        <v>05-11</v>
      </c>
      <c r="L497" s="72">
        <f>YEAR(일별기온공급량!$A497)</f>
        <v>2014</v>
      </c>
      <c r="M497" s="69">
        <f>MONTH(일별기온공급량!$A497)</f>
        <v>5</v>
      </c>
      <c r="N497" s="69">
        <f>DAY(일별기온공급량!$A497)</f>
        <v>11</v>
      </c>
      <c r="O497" s="88" t="str">
        <f>IFERROR(VLOOKUP(기온및공급량[[#This Row],[날짜]],표2[],2,0), "")</f>
        <v/>
      </c>
    </row>
    <row r="498" spans="1:15">
      <c r="A498" s="68">
        <v>41771</v>
      </c>
      <c r="B498" s="69">
        <v>21.1</v>
      </c>
      <c r="C498" s="69">
        <v>25.7</v>
      </c>
      <c r="D498" s="70">
        <v>0.62291666666666667</v>
      </c>
      <c r="E498" s="69">
        <v>16.8</v>
      </c>
      <c r="F498" s="70">
        <v>0.05</v>
      </c>
      <c r="G498" s="69">
        <v>8.9</v>
      </c>
      <c r="H498" s="69" t="str">
        <f>TEXT(일별기온공급량!$A498, "AAA")</f>
        <v>월</v>
      </c>
      <c r="I498" s="71">
        <v>90045769</v>
      </c>
      <c r="J498" s="71">
        <v>2100262</v>
      </c>
      <c r="K498" s="68" t="str">
        <f t="shared" si="7"/>
        <v>05-12</v>
      </c>
      <c r="L498" s="72">
        <f>YEAR(일별기온공급량!$A498)</f>
        <v>2014</v>
      </c>
      <c r="M498" s="69">
        <f>MONTH(일별기온공급량!$A498)</f>
        <v>5</v>
      </c>
      <c r="N498" s="69">
        <f>DAY(일별기온공급량!$A498)</f>
        <v>12</v>
      </c>
      <c r="O498" s="88" t="str">
        <f>IFERROR(VLOOKUP(기온및공급량[[#This Row],[날짜]],표2[],2,0), "")</f>
        <v/>
      </c>
    </row>
    <row r="499" spans="1:15">
      <c r="A499" s="68">
        <v>41772</v>
      </c>
      <c r="B499" s="69">
        <v>23.7</v>
      </c>
      <c r="C499" s="69">
        <v>30.7</v>
      </c>
      <c r="D499" s="70">
        <v>0.6333333333333333</v>
      </c>
      <c r="E499" s="69">
        <v>14.8</v>
      </c>
      <c r="F499" s="70">
        <v>0.21944444444444444</v>
      </c>
      <c r="G499" s="69">
        <v>15.9</v>
      </c>
      <c r="H499" s="69" t="str">
        <f>TEXT(일별기온공급량!$A499, "AAA")</f>
        <v>화</v>
      </c>
      <c r="I499" s="71">
        <v>92852505</v>
      </c>
      <c r="J499" s="71">
        <v>2165784</v>
      </c>
      <c r="K499" s="68" t="str">
        <f t="shared" si="7"/>
        <v>05-13</v>
      </c>
      <c r="L499" s="72">
        <f>YEAR(일별기온공급량!$A499)</f>
        <v>2014</v>
      </c>
      <c r="M499" s="69">
        <f>MONTH(일별기온공급량!$A499)</f>
        <v>5</v>
      </c>
      <c r="N499" s="69">
        <f>DAY(일별기온공급량!$A499)</f>
        <v>13</v>
      </c>
      <c r="O499" s="88" t="str">
        <f>IFERROR(VLOOKUP(기온및공급량[[#This Row],[날짜]],표2[],2,0), "")</f>
        <v/>
      </c>
    </row>
    <row r="500" spans="1:15">
      <c r="A500" s="68">
        <v>41773</v>
      </c>
      <c r="B500" s="69">
        <v>20.2</v>
      </c>
      <c r="C500" s="69">
        <v>23.2</v>
      </c>
      <c r="D500" s="70">
        <v>0.59166666666666667</v>
      </c>
      <c r="E500" s="69">
        <v>17</v>
      </c>
      <c r="F500" s="70">
        <v>0.96944444444444444</v>
      </c>
      <c r="G500" s="69">
        <v>6.2</v>
      </c>
      <c r="H500" s="69" t="str">
        <f>TEXT(일별기온공급량!$A500, "AAA")</f>
        <v>수</v>
      </c>
      <c r="I500" s="71">
        <v>91424747</v>
      </c>
      <c r="J500" s="71">
        <v>2133135</v>
      </c>
      <c r="K500" s="68" t="str">
        <f t="shared" si="7"/>
        <v>05-14</v>
      </c>
      <c r="L500" s="72">
        <f>YEAR(일별기온공급량!$A500)</f>
        <v>2014</v>
      </c>
      <c r="M500" s="69">
        <f>MONTH(일별기온공급량!$A500)</f>
        <v>5</v>
      </c>
      <c r="N500" s="69">
        <f>DAY(일별기온공급량!$A500)</f>
        <v>14</v>
      </c>
      <c r="O500" s="88" t="str">
        <f>IFERROR(VLOOKUP(기온및공급량[[#This Row],[날짜]],표2[],2,0), "")</f>
        <v/>
      </c>
    </row>
    <row r="501" spans="1:15">
      <c r="A501" s="68">
        <v>41774</v>
      </c>
      <c r="B501" s="69">
        <v>21.4</v>
      </c>
      <c r="C501" s="69">
        <v>26.9</v>
      </c>
      <c r="D501" s="70">
        <v>0.68541666666666667</v>
      </c>
      <c r="E501" s="69">
        <v>16.3</v>
      </c>
      <c r="F501" s="70">
        <v>4.5138888888888888E-2</v>
      </c>
      <c r="G501" s="69">
        <v>10.6</v>
      </c>
      <c r="H501" s="69" t="str">
        <f>TEXT(일별기온공급량!$A501, "AAA")</f>
        <v>목</v>
      </c>
      <c r="I501" s="71">
        <v>91317800</v>
      </c>
      <c r="J501" s="71">
        <v>2113464</v>
      </c>
      <c r="K501" s="68" t="str">
        <f t="shared" si="7"/>
        <v>05-15</v>
      </c>
      <c r="L501" s="72">
        <f>YEAR(일별기온공급량!$A501)</f>
        <v>2014</v>
      </c>
      <c r="M501" s="69">
        <f>MONTH(일별기온공급량!$A501)</f>
        <v>5</v>
      </c>
      <c r="N501" s="69">
        <f>DAY(일별기온공급량!$A501)</f>
        <v>15</v>
      </c>
      <c r="O501" s="88" t="str">
        <f>IFERROR(VLOOKUP(기온및공급량[[#This Row],[날짜]],표2[],2,0), "")</f>
        <v/>
      </c>
    </row>
    <row r="502" spans="1:15">
      <c r="A502" s="68">
        <v>41775</v>
      </c>
      <c r="B502" s="69">
        <v>22.7</v>
      </c>
      <c r="C502" s="69">
        <v>28.9</v>
      </c>
      <c r="D502" s="70">
        <v>0.60277777777777775</v>
      </c>
      <c r="E502" s="69">
        <v>15.9</v>
      </c>
      <c r="F502" s="70">
        <v>0.23125000000000001</v>
      </c>
      <c r="G502" s="69">
        <v>13</v>
      </c>
      <c r="H502" s="69" t="str">
        <f>TEXT(일별기온공급량!$A502, "AAA")</f>
        <v>금</v>
      </c>
      <c r="I502" s="71">
        <v>89471972</v>
      </c>
      <c r="J502" s="71">
        <v>2100732</v>
      </c>
      <c r="K502" s="68" t="str">
        <f t="shared" si="7"/>
        <v>05-16</v>
      </c>
      <c r="L502" s="72">
        <f>YEAR(일별기온공급량!$A502)</f>
        <v>2014</v>
      </c>
      <c r="M502" s="69">
        <f>MONTH(일별기온공급량!$A502)</f>
        <v>5</v>
      </c>
      <c r="N502" s="69">
        <f>DAY(일별기온공급량!$A502)</f>
        <v>16</v>
      </c>
      <c r="O502" s="88" t="str">
        <f>IFERROR(VLOOKUP(기온및공급량[[#This Row],[날짜]],표2[],2,0), "")</f>
        <v/>
      </c>
    </row>
    <row r="503" spans="1:15">
      <c r="A503" s="68">
        <v>41776</v>
      </c>
      <c r="B503" s="69">
        <v>22.5</v>
      </c>
      <c r="C503" s="69">
        <v>29.4</v>
      </c>
      <c r="D503" s="70">
        <v>0.63263888888888886</v>
      </c>
      <c r="E503" s="69">
        <v>16.100000000000001</v>
      </c>
      <c r="F503" s="70">
        <v>0.22500000000000001</v>
      </c>
      <c r="G503" s="69">
        <v>13.3</v>
      </c>
      <c r="H503" s="69" t="str">
        <f>TEXT(일별기온공급량!$A503, "AAA")</f>
        <v>토</v>
      </c>
      <c r="I503" s="71">
        <v>80404525</v>
      </c>
      <c r="J503" s="71">
        <v>1874626</v>
      </c>
      <c r="K503" s="68" t="str">
        <f t="shared" si="7"/>
        <v>05-17</v>
      </c>
      <c r="L503" s="72">
        <f>YEAR(일별기온공급량!$A503)</f>
        <v>2014</v>
      </c>
      <c r="M503" s="69">
        <f>MONTH(일별기온공급량!$A503)</f>
        <v>5</v>
      </c>
      <c r="N503" s="69">
        <f>DAY(일별기온공급량!$A503)</f>
        <v>17</v>
      </c>
      <c r="O503" s="88" t="str">
        <f>IFERROR(VLOOKUP(기온및공급량[[#This Row],[날짜]],표2[],2,0), "")</f>
        <v/>
      </c>
    </row>
    <row r="504" spans="1:15">
      <c r="A504" s="68">
        <v>41777</v>
      </c>
      <c r="B504" s="69">
        <v>22.4</v>
      </c>
      <c r="C504" s="69">
        <v>30.4</v>
      </c>
      <c r="D504" s="70">
        <v>0.63124999999999998</v>
      </c>
      <c r="E504" s="69">
        <v>14.8</v>
      </c>
      <c r="F504" s="70">
        <v>0.22638888888888889</v>
      </c>
      <c r="G504" s="69">
        <v>15.6</v>
      </c>
      <c r="H504" s="69" t="str">
        <f>TEXT(일별기온공급량!$A504, "AAA")</f>
        <v>일</v>
      </c>
      <c r="I504" s="71">
        <v>64235752</v>
      </c>
      <c r="J504" s="71">
        <v>1498113</v>
      </c>
      <c r="K504" s="68" t="str">
        <f t="shared" si="7"/>
        <v>05-18</v>
      </c>
      <c r="L504" s="72">
        <f>YEAR(일별기온공급량!$A504)</f>
        <v>2014</v>
      </c>
      <c r="M504" s="69">
        <f>MONTH(일별기온공급량!$A504)</f>
        <v>5</v>
      </c>
      <c r="N504" s="69">
        <f>DAY(일별기온공급량!$A504)</f>
        <v>18</v>
      </c>
      <c r="O504" s="88" t="str">
        <f>IFERROR(VLOOKUP(기온및공급량[[#This Row],[날짜]],표2[],2,0), "")</f>
        <v/>
      </c>
    </row>
    <row r="505" spans="1:15">
      <c r="A505" s="68">
        <v>41778</v>
      </c>
      <c r="B505" s="69">
        <v>23.4</v>
      </c>
      <c r="C505" s="69">
        <v>30.6</v>
      </c>
      <c r="D505" s="70">
        <v>0.61319444444444449</v>
      </c>
      <c r="E505" s="69">
        <v>15.5</v>
      </c>
      <c r="F505" s="70">
        <v>0.22500000000000001</v>
      </c>
      <c r="G505" s="69">
        <v>15.1</v>
      </c>
      <c r="H505" s="69" t="str">
        <f>TEXT(일별기온공급량!$A505, "AAA")</f>
        <v>월</v>
      </c>
      <c r="I505" s="71">
        <v>82958249</v>
      </c>
      <c r="J505" s="71">
        <v>1928369</v>
      </c>
      <c r="K505" s="68" t="str">
        <f t="shared" si="7"/>
        <v>05-19</v>
      </c>
      <c r="L505" s="72">
        <f>YEAR(일별기온공급량!$A505)</f>
        <v>2014</v>
      </c>
      <c r="M505" s="69">
        <f>MONTH(일별기온공급량!$A505)</f>
        <v>5</v>
      </c>
      <c r="N505" s="69">
        <f>DAY(일별기온공급량!$A505)</f>
        <v>19</v>
      </c>
      <c r="O505" s="88" t="str">
        <f>IFERROR(VLOOKUP(기온및공급량[[#This Row],[날짜]],표2[],2,0), "")</f>
        <v/>
      </c>
    </row>
    <row r="506" spans="1:15">
      <c r="A506" s="68">
        <v>41779</v>
      </c>
      <c r="B506" s="69">
        <v>20.9</v>
      </c>
      <c r="C506" s="69">
        <v>23.9</v>
      </c>
      <c r="D506" s="70">
        <v>0.67847222222222225</v>
      </c>
      <c r="E506" s="69">
        <v>18.8</v>
      </c>
      <c r="F506" s="70">
        <v>0.97152777777777777</v>
      </c>
      <c r="G506" s="69">
        <v>5.0999999999999996</v>
      </c>
      <c r="H506" s="69" t="str">
        <f>TEXT(일별기온공급량!$A506, "AAA")</f>
        <v>화</v>
      </c>
      <c r="I506" s="71">
        <v>90811785</v>
      </c>
      <c r="J506" s="71">
        <v>2110839</v>
      </c>
      <c r="K506" s="68" t="str">
        <f t="shared" si="7"/>
        <v>05-20</v>
      </c>
      <c r="L506" s="72">
        <f>YEAR(일별기온공급량!$A506)</f>
        <v>2014</v>
      </c>
      <c r="M506" s="69">
        <f>MONTH(일별기온공급량!$A506)</f>
        <v>5</v>
      </c>
      <c r="N506" s="69">
        <f>DAY(일별기온공급량!$A506)</f>
        <v>20</v>
      </c>
      <c r="O506" s="88" t="str">
        <f>IFERROR(VLOOKUP(기온및공급량[[#This Row],[날짜]],표2[],2,0), "")</f>
        <v/>
      </c>
    </row>
    <row r="507" spans="1:15">
      <c r="A507" s="68">
        <v>41780</v>
      </c>
      <c r="B507" s="69">
        <v>22.1</v>
      </c>
      <c r="C507" s="69">
        <v>28.1</v>
      </c>
      <c r="D507" s="70">
        <v>0.66319444444444442</v>
      </c>
      <c r="E507" s="69">
        <v>16.5</v>
      </c>
      <c r="F507" s="70">
        <v>0.22916666666666666</v>
      </c>
      <c r="G507" s="69">
        <v>11.6</v>
      </c>
      <c r="H507" s="69" t="str">
        <f>TEXT(일별기온공급량!$A507, "AAA")</f>
        <v>수</v>
      </c>
      <c r="I507" s="71">
        <v>91131157</v>
      </c>
      <c r="J507" s="71">
        <v>2113816</v>
      </c>
      <c r="K507" s="68" t="str">
        <f t="shared" si="7"/>
        <v>05-21</v>
      </c>
      <c r="L507" s="72">
        <f>YEAR(일별기온공급량!$A507)</f>
        <v>2014</v>
      </c>
      <c r="M507" s="69">
        <f>MONTH(일별기온공급량!$A507)</f>
        <v>5</v>
      </c>
      <c r="N507" s="69">
        <f>DAY(일별기온공급량!$A507)</f>
        <v>21</v>
      </c>
      <c r="O507" s="88" t="str">
        <f>IFERROR(VLOOKUP(기온및공급량[[#This Row],[날짜]],표2[],2,0), "")</f>
        <v/>
      </c>
    </row>
    <row r="508" spans="1:15">
      <c r="A508" s="68">
        <v>41781</v>
      </c>
      <c r="B508" s="69">
        <v>21.8</v>
      </c>
      <c r="C508" s="69">
        <v>31.3</v>
      </c>
      <c r="D508" s="70">
        <v>0.68194444444444446</v>
      </c>
      <c r="E508" s="69">
        <v>15.9</v>
      </c>
      <c r="F508" s="70">
        <v>0.13819444444444445</v>
      </c>
      <c r="G508" s="69">
        <v>15.4</v>
      </c>
      <c r="H508" s="69" t="str">
        <f>TEXT(일별기온공급량!$A508, "AAA")</f>
        <v>목</v>
      </c>
      <c r="I508" s="71">
        <v>88508138</v>
      </c>
      <c r="J508" s="71">
        <v>2051600</v>
      </c>
      <c r="K508" s="68" t="str">
        <f t="shared" si="7"/>
        <v>05-22</v>
      </c>
      <c r="L508" s="72">
        <f>YEAR(일별기온공급량!$A508)</f>
        <v>2014</v>
      </c>
      <c r="M508" s="69">
        <f>MONTH(일별기온공급량!$A508)</f>
        <v>5</v>
      </c>
      <c r="N508" s="69">
        <f>DAY(일별기온공급량!$A508)</f>
        <v>22</v>
      </c>
      <c r="O508" s="88" t="str">
        <f>IFERROR(VLOOKUP(기온및공급량[[#This Row],[날짜]],표2[],2,0), "")</f>
        <v/>
      </c>
    </row>
    <row r="509" spans="1:15">
      <c r="A509" s="68">
        <v>41782</v>
      </c>
      <c r="B509" s="69">
        <v>21</v>
      </c>
      <c r="C509" s="69">
        <v>25.9</v>
      </c>
      <c r="D509" s="70">
        <v>0.63611111111111107</v>
      </c>
      <c r="E509" s="69">
        <v>17</v>
      </c>
      <c r="F509" s="70">
        <v>8.9583333333333334E-2</v>
      </c>
      <c r="G509" s="69">
        <v>8.9</v>
      </c>
      <c r="H509" s="69" t="str">
        <f>TEXT(일별기온공급량!$A509, "AAA")</f>
        <v>금</v>
      </c>
      <c r="I509" s="71">
        <v>86556541</v>
      </c>
      <c r="J509" s="71">
        <v>2008106</v>
      </c>
      <c r="K509" s="68" t="str">
        <f t="shared" si="7"/>
        <v>05-23</v>
      </c>
      <c r="L509" s="72">
        <f>YEAR(일별기온공급량!$A509)</f>
        <v>2014</v>
      </c>
      <c r="M509" s="69">
        <f>MONTH(일별기온공급량!$A509)</f>
        <v>5</v>
      </c>
      <c r="N509" s="69">
        <f>DAY(일별기온공급량!$A509)</f>
        <v>23</v>
      </c>
      <c r="O509" s="88" t="str">
        <f>IFERROR(VLOOKUP(기온및공급량[[#This Row],[날짜]],표2[],2,0), "")</f>
        <v/>
      </c>
    </row>
    <row r="510" spans="1:15">
      <c r="A510" s="68">
        <v>41783</v>
      </c>
      <c r="B510" s="69">
        <v>24.5</v>
      </c>
      <c r="C510" s="69">
        <v>32.200000000000003</v>
      </c>
      <c r="D510" s="70">
        <v>0.61527777777777781</v>
      </c>
      <c r="E510" s="69">
        <v>18.100000000000001</v>
      </c>
      <c r="F510" s="70">
        <v>0.22013888888888888</v>
      </c>
      <c r="G510" s="69">
        <v>14.1</v>
      </c>
      <c r="H510" s="69" t="str">
        <f>TEXT(일별기온공급량!$A510, "AAA")</f>
        <v>토</v>
      </c>
      <c r="I510" s="71">
        <v>77300081</v>
      </c>
      <c r="J510" s="71">
        <v>1794328</v>
      </c>
      <c r="K510" s="68" t="str">
        <f t="shared" si="7"/>
        <v>05-24</v>
      </c>
      <c r="L510" s="72">
        <f>YEAR(일별기온공급량!$A510)</f>
        <v>2014</v>
      </c>
      <c r="M510" s="69">
        <f>MONTH(일별기온공급량!$A510)</f>
        <v>5</v>
      </c>
      <c r="N510" s="69">
        <f>DAY(일별기온공급량!$A510)</f>
        <v>24</v>
      </c>
      <c r="O510" s="88" t="str">
        <f>IFERROR(VLOOKUP(기온및공급량[[#This Row],[날짜]],표2[],2,0), "")</f>
        <v/>
      </c>
    </row>
    <row r="511" spans="1:15">
      <c r="A511" s="68">
        <v>41784</v>
      </c>
      <c r="B511" s="69">
        <v>22.4</v>
      </c>
      <c r="C511" s="69">
        <v>27.8</v>
      </c>
      <c r="D511" s="70">
        <v>0.56458333333333333</v>
      </c>
      <c r="E511" s="69">
        <v>19</v>
      </c>
      <c r="F511" s="70">
        <v>0.84305555555555556</v>
      </c>
      <c r="G511" s="69">
        <v>8.8000000000000007</v>
      </c>
      <c r="H511" s="69" t="str">
        <f>TEXT(일별기온공급량!$A511, "AAA")</f>
        <v>일</v>
      </c>
      <c r="I511" s="71">
        <v>59809400</v>
      </c>
      <c r="J511" s="71">
        <v>1387492</v>
      </c>
      <c r="K511" s="68" t="str">
        <f t="shared" si="7"/>
        <v>05-25</v>
      </c>
      <c r="L511" s="72">
        <f>YEAR(일별기온공급량!$A511)</f>
        <v>2014</v>
      </c>
      <c r="M511" s="69">
        <f>MONTH(일별기온공급량!$A511)</f>
        <v>5</v>
      </c>
      <c r="N511" s="69">
        <f>DAY(일별기온공급량!$A511)</f>
        <v>25</v>
      </c>
      <c r="O511" s="88" t="str">
        <f>IFERROR(VLOOKUP(기온및공급량[[#This Row],[날짜]],표2[],2,0), "")</f>
        <v/>
      </c>
    </row>
    <row r="512" spans="1:15">
      <c r="A512" s="68">
        <v>41785</v>
      </c>
      <c r="B512" s="69">
        <v>22.7</v>
      </c>
      <c r="C512" s="69">
        <v>28.5</v>
      </c>
      <c r="D512" s="70">
        <v>0.6381944444444444</v>
      </c>
      <c r="E512" s="69">
        <v>18.899999999999999</v>
      </c>
      <c r="F512" s="70">
        <v>0.12916666666666668</v>
      </c>
      <c r="G512" s="69">
        <v>9.6</v>
      </c>
      <c r="H512" s="69" t="str">
        <f>TEXT(일별기온공급량!$A512, "AAA")</f>
        <v>월</v>
      </c>
      <c r="I512" s="71">
        <v>80878799</v>
      </c>
      <c r="J512" s="71">
        <v>1875647</v>
      </c>
      <c r="K512" s="68" t="str">
        <f t="shared" si="7"/>
        <v>05-26</v>
      </c>
      <c r="L512" s="72">
        <f>YEAR(일별기온공급량!$A512)</f>
        <v>2014</v>
      </c>
      <c r="M512" s="69">
        <f>MONTH(일별기온공급량!$A512)</f>
        <v>5</v>
      </c>
      <c r="N512" s="69">
        <f>DAY(일별기온공급량!$A512)</f>
        <v>26</v>
      </c>
      <c r="O512" s="88" t="str">
        <f>IFERROR(VLOOKUP(기온및공급량[[#This Row],[날짜]],표2[],2,0), "")</f>
        <v/>
      </c>
    </row>
    <row r="513" spans="1:15">
      <c r="A513" s="68">
        <v>41786</v>
      </c>
      <c r="B513" s="69">
        <v>24.6</v>
      </c>
      <c r="C513" s="69">
        <v>32.6</v>
      </c>
      <c r="D513" s="70">
        <v>0.65555555555555556</v>
      </c>
      <c r="E513" s="69">
        <v>15.3</v>
      </c>
      <c r="F513" s="70">
        <v>0.2076388888888889</v>
      </c>
      <c r="G513" s="69">
        <v>17.3</v>
      </c>
      <c r="H513" s="69" t="str">
        <f>TEXT(일별기온공급량!$A513, "AAA")</f>
        <v>화</v>
      </c>
      <c r="I513" s="71">
        <v>85762617</v>
      </c>
      <c r="J513" s="71">
        <v>1989773</v>
      </c>
      <c r="K513" s="68" t="str">
        <f t="shared" si="7"/>
        <v>05-27</v>
      </c>
      <c r="L513" s="72">
        <f>YEAR(일별기온공급량!$A513)</f>
        <v>2014</v>
      </c>
      <c r="M513" s="69">
        <f>MONTH(일별기온공급량!$A513)</f>
        <v>5</v>
      </c>
      <c r="N513" s="69">
        <f>DAY(일별기온공급량!$A513)</f>
        <v>27</v>
      </c>
      <c r="O513" s="88" t="str">
        <f>IFERROR(VLOOKUP(기온및공급량[[#This Row],[날짜]],표2[],2,0), "")</f>
        <v/>
      </c>
    </row>
    <row r="514" spans="1:15">
      <c r="A514" s="68">
        <v>41787</v>
      </c>
      <c r="B514" s="69">
        <v>22.3</v>
      </c>
      <c r="C514" s="69">
        <v>30.8</v>
      </c>
      <c r="D514" s="70">
        <v>0.59444444444444444</v>
      </c>
      <c r="E514" s="69">
        <v>18.600000000000001</v>
      </c>
      <c r="F514" s="70">
        <v>0.23749999999999999</v>
      </c>
      <c r="G514" s="69">
        <v>12.2</v>
      </c>
      <c r="H514" s="69" t="str">
        <f>TEXT(일별기온공급량!$A514, "AAA")</f>
        <v>수</v>
      </c>
      <c r="I514" s="71">
        <v>85582065</v>
      </c>
      <c r="J514" s="71">
        <v>1987564</v>
      </c>
      <c r="K514" s="68" t="str">
        <f t="shared" ref="K514:K577" si="8">TEXT(A514, "MM-DD")</f>
        <v>05-28</v>
      </c>
      <c r="L514" s="72">
        <f>YEAR(일별기온공급량!$A514)</f>
        <v>2014</v>
      </c>
      <c r="M514" s="69">
        <f>MONTH(일별기온공급량!$A514)</f>
        <v>5</v>
      </c>
      <c r="N514" s="69">
        <f>DAY(일별기온공급량!$A514)</f>
        <v>28</v>
      </c>
      <c r="O514" s="88" t="str">
        <f>IFERROR(VLOOKUP(기온및공급량[[#This Row],[날짜]],표2[],2,0), "")</f>
        <v/>
      </c>
    </row>
    <row r="515" spans="1:15">
      <c r="A515" s="68">
        <v>41788</v>
      </c>
      <c r="B515" s="69">
        <v>26.8</v>
      </c>
      <c r="C515" s="69">
        <v>35.6</v>
      </c>
      <c r="D515" s="70">
        <v>0.64583333333333337</v>
      </c>
      <c r="E515" s="69">
        <v>16.399999999999999</v>
      </c>
      <c r="F515" s="70">
        <v>0.21666666666666667</v>
      </c>
      <c r="G515" s="69">
        <v>19.2</v>
      </c>
      <c r="H515" s="69" t="str">
        <f>TEXT(일별기온공급량!$A515, "AAA")</f>
        <v>목</v>
      </c>
      <c r="I515" s="71">
        <v>86079335</v>
      </c>
      <c r="J515" s="71">
        <v>1999503</v>
      </c>
      <c r="K515" s="68" t="str">
        <f t="shared" si="8"/>
        <v>05-29</v>
      </c>
      <c r="L515" s="72">
        <f>YEAR(일별기온공급량!$A515)</f>
        <v>2014</v>
      </c>
      <c r="M515" s="69">
        <f>MONTH(일별기온공급량!$A515)</f>
        <v>5</v>
      </c>
      <c r="N515" s="69">
        <f>DAY(일별기온공급량!$A515)</f>
        <v>29</v>
      </c>
      <c r="O515" s="88" t="str">
        <f>IFERROR(VLOOKUP(기온및공급량[[#This Row],[날짜]],표2[],2,0), "")</f>
        <v/>
      </c>
    </row>
    <row r="516" spans="1:15">
      <c r="A516" s="68">
        <v>41789</v>
      </c>
      <c r="B516" s="69">
        <v>28.6</v>
      </c>
      <c r="C516" s="69">
        <v>36.299999999999997</v>
      </c>
      <c r="D516" s="70">
        <v>0.69722222222222219</v>
      </c>
      <c r="E516" s="69">
        <v>20.2</v>
      </c>
      <c r="F516" s="70">
        <v>0.24722222222222223</v>
      </c>
      <c r="G516" s="69">
        <v>16.100000000000001</v>
      </c>
      <c r="H516" s="69" t="str">
        <f>TEXT(일별기온공급량!$A516, "AAA")</f>
        <v>금</v>
      </c>
      <c r="I516" s="71">
        <v>84246059</v>
      </c>
      <c r="J516" s="71">
        <v>1959909</v>
      </c>
      <c r="K516" s="68" t="str">
        <f t="shared" si="8"/>
        <v>05-30</v>
      </c>
      <c r="L516" s="72">
        <f>YEAR(일별기온공급량!$A516)</f>
        <v>2014</v>
      </c>
      <c r="M516" s="69">
        <f>MONTH(일별기온공급량!$A516)</f>
        <v>5</v>
      </c>
      <c r="N516" s="69">
        <f>DAY(일별기온공급량!$A516)</f>
        <v>30</v>
      </c>
      <c r="O516" s="88" t="str">
        <f>IFERROR(VLOOKUP(기온및공급량[[#This Row],[날짜]],표2[],2,0), "")</f>
        <v/>
      </c>
    </row>
    <row r="517" spans="1:15">
      <c r="A517" s="68">
        <v>41790</v>
      </c>
      <c r="B517" s="69">
        <v>29.5</v>
      </c>
      <c r="C517" s="69">
        <v>37.4</v>
      </c>
      <c r="D517" s="70">
        <v>0.70902777777777781</v>
      </c>
      <c r="E517" s="69">
        <v>21</v>
      </c>
      <c r="F517" s="70">
        <v>0.19652777777777777</v>
      </c>
      <c r="G517" s="69">
        <v>16.399999999999999</v>
      </c>
      <c r="H517" s="69" t="str">
        <f>TEXT(일별기온공급량!$A517, "AAA")</f>
        <v>토</v>
      </c>
      <c r="I517" s="71">
        <v>73893521</v>
      </c>
      <c r="J517" s="71">
        <v>1722402</v>
      </c>
      <c r="K517" s="68" t="str">
        <f t="shared" si="8"/>
        <v>05-31</v>
      </c>
      <c r="L517" s="72">
        <f>YEAR(일별기온공급량!$A517)</f>
        <v>2014</v>
      </c>
      <c r="M517" s="69">
        <f>MONTH(일별기온공급량!$A517)</f>
        <v>5</v>
      </c>
      <c r="N517" s="69">
        <f>DAY(일별기온공급량!$A517)</f>
        <v>31</v>
      </c>
      <c r="O517" s="88" t="str">
        <f>IFERROR(VLOOKUP(기온및공급량[[#This Row],[날짜]],표2[],2,0), "")</f>
        <v/>
      </c>
    </row>
    <row r="518" spans="1:15">
      <c r="A518" s="68">
        <v>41791</v>
      </c>
      <c r="B518" s="69">
        <v>27.6</v>
      </c>
      <c r="C518" s="69">
        <v>32.799999999999997</v>
      </c>
      <c r="D518" s="70">
        <v>0.59930555555555554</v>
      </c>
      <c r="E518" s="69">
        <v>23.1</v>
      </c>
      <c r="F518" s="70">
        <v>0.17430555555555555</v>
      </c>
      <c r="G518" s="69">
        <v>9.6999999999999993</v>
      </c>
      <c r="H518" s="69" t="str">
        <f>TEXT(일별기온공급량!$A518, "AAA")</f>
        <v>일</v>
      </c>
      <c r="I518" s="71">
        <v>55520197</v>
      </c>
      <c r="J518" s="71">
        <v>1296256</v>
      </c>
      <c r="K518" s="68" t="str">
        <f t="shared" si="8"/>
        <v>06-01</v>
      </c>
      <c r="L518" s="72">
        <f>YEAR(일별기온공급량!$A518)</f>
        <v>2014</v>
      </c>
      <c r="M518" s="69">
        <f>MONTH(일별기온공급량!$A518)</f>
        <v>6</v>
      </c>
      <c r="N518" s="69">
        <f>DAY(일별기온공급량!$A518)</f>
        <v>1</v>
      </c>
      <c r="O518" s="88" t="str">
        <f>IFERROR(VLOOKUP(기온및공급량[[#This Row],[날짜]],표2[],2,0), "")</f>
        <v/>
      </c>
    </row>
    <row r="519" spans="1:15">
      <c r="A519" s="68">
        <v>41792</v>
      </c>
      <c r="B519" s="69">
        <v>22.8</v>
      </c>
      <c r="C519" s="69">
        <v>26</v>
      </c>
      <c r="D519" s="70">
        <v>0.50347222222222221</v>
      </c>
      <c r="E519" s="69">
        <v>17.7</v>
      </c>
      <c r="F519" s="70">
        <v>0.97916666666666663</v>
      </c>
      <c r="G519" s="69">
        <v>8.3000000000000007</v>
      </c>
      <c r="H519" s="69" t="str">
        <f>TEXT(일별기온공급량!$A519, "AAA")</f>
        <v>월</v>
      </c>
      <c r="I519" s="71">
        <v>77697186</v>
      </c>
      <c r="J519" s="71">
        <v>1806304</v>
      </c>
      <c r="K519" s="68" t="str">
        <f t="shared" si="8"/>
        <v>06-02</v>
      </c>
      <c r="L519" s="72">
        <f>YEAR(일별기온공급량!$A519)</f>
        <v>2014</v>
      </c>
      <c r="M519" s="69">
        <f>MONTH(일별기온공급량!$A519)</f>
        <v>6</v>
      </c>
      <c r="N519" s="69">
        <f>DAY(일별기온공급량!$A519)</f>
        <v>2</v>
      </c>
      <c r="O519" s="88" t="str">
        <f>IFERROR(VLOOKUP(기온및공급량[[#This Row],[날짜]],표2[],2,0), "")</f>
        <v/>
      </c>
    </row>
    <row r="520" spans="1:15">
      <c r="A520" s="68">
        <v>41793</v>
      </c>
      <c r="B520" s="69">
        <v>20.399999999999999</v>
      </c>
      <c r="C520" s="69">
        <v>23.1</v>
      </c>
      <c r="D520" s="70">
        <v>0.56319444444444444</v>
      </c>
      <c r="E520" s="69">
        <v>17.7</v>
      </c>
      <c r="F520" s="70">
        <v>6.9444444444444447E-4</v>
      </c>
      <c r="G520" s="69">
        <v>5.4</v>
      </c>
      <c r="H520" s="69" t="str">
        <f>TEXT(일별기온공급량!$A520, "AAA")</f>
        <v>화</v>
      </c>
      <c r="I520" s="71">
        <v>83801449</v>
      </c>
      <c r="J520" s="71">
        <v>1945388</v>
      </c>
      <c r="K520" s="68" t="str">
        <f t="shared" si="8"/>
        <v>06-03</v>
      </c>
      <c r="L520" s="72">
        <f>YEAR(일별기온공급량!$A520)</f>
        <v>2014</v>
      </c>
      <c r="M520" s="69">
        <f>MONTH(일별기온공급량!$A520)</f>
        <v>6</v>
      </c>
      <c r="N520" s="69">
        <f>DAY(일별기온공급량!$A520)</f>
        <v>3</v>
      </c>
      <c r="O520" s="88" t="str">
        <f>IFERROR(VLOOKUP(기온및공급량[[#This Row],[날짜]],표2[],2,0), "")</f>
        <v/>
      </c>
    </row>
    <row r="521" spans="1:15">
      <c r="A521" s="68">
        <v>41794</v>
      </c>
      <c r="B521" s="69">
        <v>21</v>
      </c>
      <c r="C521" s="69">
        <v>23.3</v>
      </c>
      <c r="D521" s="70">
        <v>0.69097222222222221</v>
      </c>
      <c r="E521" s="69">
        <v>19</v>
      </c>
      <c r="F521" s="70">
        <v>0.97152777777777777</v>
      </c>
      <c r="G521" s="69">
        <v>4.3</v>
      </c>
      <c r="H521" s="69" t="str">
        <f>TEXT(일별기온공급량!$A521, "AAA")</f>
        <v>수</v>
      </c>
      <c r="I521" s="71">
        <v>78410655</v>
      </c>
      <c r="J521" s="71">
        <v>1821627</v>
      </c>
      <c r="K521" s="68" t="str">
        <f t="shared" si="8"/>
        <v>06-04</v>
      </c>
      <c r="L521" s="72">
        <f>YEAR(일별기온공급량!$A521)</f>
        <v>2014</v>
      </c>
      <c r="M521" s="69">
        <f>MONTH(일별기온공급량!$A521)</f>
        <v>6</v>
      </c>
      <c r="N521" s="69">
        <f>DAY(일별기온공급량!$A521)</f>
        <v>4</v>
      </c>
      <c r="O521" s="88" t="str">
        <f>IFERROR(VLOOKUP(기온및공급량[[#This Row],[날짜]],표2[],2,0), "")</f>
        <v>지방선거일</v>
      </c>
    </row>
    <row r="522" spans="1:15">
      <c r="A522" s="68">
        <v>41795</v>
      </c>
      <c r="B522" s="69">
        <v>20</v>
      </c>
      <c r="C522" s="69">
        <v>22</v>
      </c>
      <c r="D522" s="70">
        <v>0.48472222222222222</v>
      </c>
      <c r="E522" s="69">
        <v>18.7</v>
      </c>
      <c r="F522" s="70">
        <v>0.2076388888888889</v>
      </c>
      <c r="G522" s="69">
        <v>3.3</v>
      </c>
      <c r="H522" s="69" t="str">
        <f>TEXT(일별기온공급량!$A522, "AAA")</f>
        <v>목</v>
      </c>
      <c r="I522" s="71">
        <v>82189580</v>
      </c>
      <c r="J522" s="71">
        <v>1912960</v>
      </c>
      <c r="K522" s="68" t="str">
        <f t="shared" si="8"/>
        <v>06-05</v>
      </c>
      <c r="L522" s="72">
        <f>YEAR(일별기온공급량!$A522)</f>
        <v>2014</v>
      </c>
      <c r="M522" s="69">
        <f>MONTH(일별기온공급량!$A522)</f>
        <v>6</v>
      </c>
      <c r="N522" s="69">
        <f>DAY(일별기온공급량!$A522)</f>
        <v>5</v>
      </c>
      <c r="O522" s="88" t="str">
        <f>IFERROR(VLOOKUP(기온및공급량[[#This Row],[날짜]],표2[],2,0), "")</f>
        <v/>
      </c>
    </row>
    <row r="523" spans="1:15">
      <c r="A523" s="68">
        <v>41796</v>
      </c>
      <c r="B523" s="69">
        <v>22.1</v>
      </c>
      <c r="C523" s="69">
        <v>27.5</v>
      </c>
      <c r="D523" s="70">
        <v>0.57986111111111116</v>
      </c>
      <c r="E523" s="69">
        <v>17.899999999999999</v>
      </c>
      <c r="F523" s="70">
        <v>0.21388888888888888</v>
      </c>
      <c r="G523" s="69">
        <v>9.6</v>
      </c>
      <c r="H523" s="69" t="str">
        <f>TEXT(일별기온공급량!$A523, "AAA")</f>
        <v>금</v>
      </c>
      <c r="I523" s="71">
        <v>76962652</v>
      </c>
      <c r="J523" s="71">
        <v>1789002</v>
      </c>
      <c r="K523" s="68" t="str">
        <f t="shared" si="8"/>
        <v>06-06</v>
      </c>
      <c r="L523" s="72">
        <f>YEAR(일별기온공급량!$A523)</f>
        <v>2014</v>
      </c>
      <c r="M523" s="69">
        <f>MONTH(일별기온공급량!$A523)</f>
        <v>6</v>
      </c>
      <c r="N523" s="69">
        <f>DAY(일별기온공급량!$A523)</f>
        <v>6</v>
      </c>
      <c r="O523" s="88" t="str">
        <f>IFERROR(VLOOKUP(기온및공급량[[#This Row],[날짜]],표2[],2,0), "")</f>
        <v>현충일</v>
      </c>
    </row>
    <row r="524" spans="1:15">
      <c r="A524" s="68">
        <v>41797</v>
      </c>
      <c r="B524" s="69">
        <v>21.3</v>
      </c>
      <c r="C524" s="69">
        <v>29.6</v>
      </c>
      <c r="D524" s="70">
        <v>0.62777777777777777</v>
      </c>
      <c r="E524" s="69">
        <v>15.4</v>
      </c>
      <c r="F524" s="70">
        <v>0.22708333333333333</v>
      </c>
      <c r="G524" s="69">
        <v>14.2</v>
      </c>
      <c r="H524" s="69" t="str">
        <f>TEXT(일별기온공급량!$A524, "AAA")</f>
        <v>토</v>
      </c>
      <c r="I524" s="71">
        <v>71797620</v>
      </c>
      <c r="J524" s="71">
        <v>1665290</v>
      </c>
      <c r="K524" s="68" t="str">
        <f t="shared" si="8"/>
        <v>06-07</v>
      </c>
      <c r="L524" s="72">
        <f>YEAR(일별기온공급량!$A524)</f>
        <v>2014</v>
      </c>
      <c r="M524" s="69">
        <f>MONTH(일별기온공급량!$A524)</f>
        <v>6</v>
      </c>
      <c r="N524" s="69">
        <f>DAY(일별기온공급량!$A524)</f>
        <v>7</v>
      </c>
      <c r="O524" s="88" t="str">
        <f>IFERROR(VLOOKUP(기온및공급량[[#This Row],[날짜]],표2[],2,0), "")</f>
        <v/>
      </c>
    </row>
    <row r="525" spans="1:15">
      <c r="A525" s="68">
        <v>41798</v>
      </c>
      <c r="B525" s="69">
        <v>21.1</v>
      </c>
      <c r="C525" s="69">
        <v>26.5</v>
      </c>
      <c r="D525" s="70">
        <v>0.73263888888888884</v>
      </c>
      <c r="E525" s="69">
        <v>18.8</v>
      </c>
      <c r="F525" s="70">
        <v>0.2388888888888889</v>
      </c>
      <c r="G525" s="69">
        <v>7.7</v>
      </c>
      <c r="H525" s="69" t="str">
        <f>TEXT(일별기온공급량!$A525, "AAA")</f>
        <v>일</v>
      </c>
      <c r="I525" s="71">
        <v>56855511</v>
      </c>
      <c r="J525" s="71">
        <v>1316703</v>
      </c>
      <c r="K525" s="68" t="str">
        <f t="shared" si="8"/>
        <v>06-08</v>
      </c>
      <c r="L525" s="72">
        <f>YEAR(일별기온공급량!$A525)</f>
        <v>2014</v>
      </c>
      <c r="M525" s="69">
        <f>MONTH(일별기온공급량!$A525)</f>
        <v>6</v>
      </c>
      <c r="N525" s="69">
        <f>DAY(일별기온공급량!$A525)</f>
        <v>8</v>
      </c>
      <c r="O525" s="88" t="str">
        <f>IFERROR(VLOOKUP(기온및공급량[[#This Row],[날짜]],표2[],2,0), "")</f>
        <v/>
      </c>
    </row>
    <row r="526" spans="1:15">
      <c r="A526" s="68">
        <v>41799</v>
      </c>
      <c r="B526" s="69">
        <v>21.4</v>
      </c>
      <c r="C526" s="69">
        <v>25.6</v>
      </c>
      <c r="D526" s="70">
        <v>0.64097222222222228</v>
      </c>
      <c r="E526" s="69">
        <v>19.100000000000001</v>
      </c>
      <c r="F526" s="70">
        <v>0.20902777777777778</v>
      </c>
      <c r="G526" s="69">
        <v>6.5</v>
      </c>
      <c r="H526" s="69" t="str">
        <f>TEXT(일별기온공급량!$A526, "AAA")</f>
        <v>월</v>
      </c>
      <c r="I526" s="71">
        <v>78328486</v>
      </c>
      <c r="J526" s="71">
        <v>1814918</v>
      </c>
      <c r="K526" s="68" t="str">
        <f t="shared" si="8"/>
        <v>06-09</v>
      </c>
      <c r="L526" s="72">
        <f>YEAR(일별기온공급량!$A526)</f>
        <v>2014</v>
      </c>
      <c r="M526" s="69">
        <f>MONTH(일별기온공급량!$A526)</f>
        <v>6</v>
      </c>
      <c r="N526" s="69">
        <f>DAY(일별기온공급량!$A526)</f>
        <v>9</v>
      </c>
      <c r="O526" s="88" t="str">
        <f>IFERROR(VLOOKUP(기온및공급량[[#This Row],[날짜]],표2[],2,0), "")</f>
        <v/>
      </c>
    </row>
    <row r="527" spans="1:15">
      <c r="A527" s="68">
        <v>41800</v>
      </c>
      <c r="B527" s="69">
        <v>21</v>
      </c>
      <c r="C527" s="69">
        <v>23.6</v>
      </c>
      <c r="D527" s="70">
        <v>0.64097222222222228</v>
      </c>
      <c r="E527" s="69">
        <v>19.100000000000001</v>
      </c>
      <c r="F527" s="70">
        <v>0.14861111111111111</v>
      </c>
      <c r="G527" s="69">
        <v>4.5</v>
      </c>
      <c r="H527" s="69" t="str">
        <f>TEXT(일별기온공급량!$A527, "AAA")</f>
        <v>화</v>
      </c>
      <c r="I527" s="71">
        <v>84969108</v>
      </c>
      <c r="J527" s="71">
        <v>1966845</v>
      </c>
      <c r="K527" s="68" t="str">
        <f t="shared" si="8"/>
        <v>06-10</v>
      </c>
      <c r="L527" s="72">
        <f>YEAR(일별기온공급량!$A527)</f>
        <v>2014</v>
      </c>
      <c r="M527" s="69">
        <f>MONTH(일별기온공급량!$A527)</f>
        <v>6</v>
      </c>
      <c r="N527" s="69">
        <f>DAY(일별기온공급량!$A527)</f>
        <v>10</v>
      </c>
      <c r="O527" s="88" t="str">
        <f>IFERROR(VLOOKUP(기온및공급량[[#This Row],[날짜]],표2[],2,0), "")</f>
        <v/>
      </c>
    </row>
    <row r="528" spans="1:15">
      <c r="A528" s="68">
        <v>41801</v>
      </c>
      <c r="B528" s="69">
        <v>21.4</v>
      </c>
      <c r="C528" s="69">
        <v>26</v>
      </c>
      <c r="D528" s="70">
        <v>0.6381944444444444</v>
      </c>
      <c r="E528" s="69">
        <v>18.3</v>
      </c>
      <c r="F528" s="70">
        <v>0.18680555555555556</v>
      </c>
      <c r="G528" s="69">
        <v>7.7</v>
      </c>
      <c r="H528" s="69" t="str">
        <f>TEXT(일별기온공급량!$A528, "AAA")</f>
        <v>수</v>
      </c>
      <c r="I528" s="71">
        <v>86487326</v>
      </c>
      <c r="J528" s="71">
        <v>2000655</v>
      </c>
      <c r="K528" s="68" t="str">
        <f t="shared" si="8"/>
        <v>06-11</v>
      </c>
      <c r="L528" s="72">
        <f>YEAR(일별기온공급량!$A528)</f>
        <v>2014</v>
      </c>
      <c r="M528" s="69">
        <f>MONTH(일별기온공급량!$A528)</f>
        <v>6</v>
      </c>
      <c r="N528" s="69">
        <f>DAY(일별기온공급량!$A528)</f>
        <v>11</v>
      </c>
      <c r="O528" s="88" t="str">
        <f>IFERROR(VLOOKUP(기온및공급량[[#This Row],[날짜]],표2[],2,0), "")</f>
        <v/>
      </c>
    </row>
    <row r="529" spans="1:15">
      <c r="A529" s="68">
        <v>41802</v>
      </c>
      <c r="B529" s="69">
        <v>18.7</v>
      </c>
      <c r="C529" s="69">
        <v>22.4</v>
      </c>
      <c r="D529" s="70">
        <v>0.66527777777777775</v>
      </c>
      <c r="E529" s="69">
        <v>16.8</v>
      </c>
      <c r="F529" s="70">
        <v>0.17430555555555555</v>
      </c>
      <c r="G529" s="69">
        <v>5.6</v>
      </c>
      <c r="H529" s="69" t="str">
        <f>TEXT(일별기온공급량!$A529, "AAA")</f>
        <v>목</v>
      </c>
      <c r="I529" s="71">
        <v>88295315</v>
      </c>
      <c r="J529" s="71">
        <v>2042170</v>
      </c>
      <c r="K529" s="68" t="str">
        <f t="shared" si="8"/>
        <v>06-12</v>
      </c>
      <c r="L529" s="72">
        <f>YEAR(일별기온공급량!$A529)</f>
        <v>2014</v>
      </c>
      <c r="M529" s="69">
        <f>MONTH(일별기온공급량!$A529)</f>
        <v>6</v>
      </c>
      <c r="N529" s="69">
        <f>DAY(일별기온공급량!$A529)</f>
        <v>12</v>
      </c>
      <c r="O529" s="88" t="str">
        <f>IFERROR(VLOOKUP(기온및공급량[[#This Row],[날짜]],표2[],2,0), "")</f>
        <v/>
      </c>
    </row>
    <row r="530" spans="1:15">
      <c r="A530" s="68">
        <v>41803</v>
      </c>
      <c r="B530" s="69">
        <v>22.6</v>
      </c>
      <c r="C530" s="69">
        <v>28.8</v>
      </c>
      <c r="D530" s="70">
        <v>0.64166666666666672</v>
      </c>
      <c r="E530" s="69">
        <v>17.899999999999999</v>
      </c>
      <c r="F530" s="70">
        <v>0.15069444444444444</v>
      </c>
      <c r="G530" s="69">
        <v>10.9</v>
      </c>
      <c r="H530" s="69" t="str">
        <f>TEXT(일별기온공급량!$A530, "AAA")</f>
        <v>금</v>
      </c>
      <c r="I530" s="71">
        <v>87352083</v>
      </c>
      <c r="J530" s="71">
        <v>2021614</v>
      </c>
      <c r="K530" s="68" t="str">
        <f t="shared" si="8"/>
        <v>06-13</v>
      </c>
      <c r="L530" s="72">
        <f>YEAR(일별기온공급량!$A530)</f>
        <v>2014</v>
      </c>
      <c r="M530" s="69">
        <f>MONTH(일별기온공급량!$A530)</f>
        <v>6</v>
      </c>
      <c r="N530" s="69">
        <f>DAY(일별기온공급량!$A530)</f>
        <v>13</v>
      </c>
      <c r="O530" s="88" t="str">
        <f>IFERROR(VLOOKUP(기온및공급량[[#This Row],[날짜]],표2[],2,0), "")</f>
        <v/>
      </c>
    </row>
    <row r="531" spans="1:15">
      <c r="A531" s="68">
        <v>41804</v>
      </c>
      <c r="B531" s="69">
        <v>25.1</v>
      </c>
      <c r="C531" s="69">
        <v>32.1</v>
      </c>
      <c r="D531" s="70">
        <v>0.70277777777777772</v>
      </c>
      <c r="E531" s="69">
        <v>18.2</v>
      </c>
      <c r="F531" s="70">
        <v>0.14861111111111111</v>
      </c>
      <c r="G531" s="69">
        <v>13.9</v>
      </c>
      <c r="H531" s="69" t="str">
        <f>TEXT(일별기온공급량!$A531, "AAA")</f>
        <v>토</v>
      </c>
      <c r="I531" s="71">
        <v>74065567</v>
      </c>
      <c r="J531" s="71">
        <v>1715549</v>
      </c>
      <c r="K531" s="68" t="str">
        <f t="shared" si="8"/>
        <v>06-14</v>
      </c>
      <c r="L531" s="72">
        <f>YEAR(일별기온공급량!$A531)</f>
        <v>2014</v>
      </c>
      <c r="M531" s="69">
        <f>MONTH(일별기온공급량!$A531)</f>
        <v>6</v>
      </c>
      <c r="N531" s="69">
        <f>DAY(일별기온공급량!$A531)</f>
        <v>14</v>
      </c>
      <c r="O531" s="88" t="str">
        <f>IFERROR(VLOOKUP(기온및공급량[[#This Row],[날짜]],표2[],2,0), "")</f>
        <v/>
      </c>
    </row>
    <row r="532" spans="1:15">
      <c r="A532" s="68">
        <v>41805</v>
      </c>
      <c r="B532" s="69">
        <v>25.9</v>
      </c>
      <c r="C532" s="69">
        <v>32</v>
      </c>
      <c r="D532" s="70">
        <v>0.66805555555555551</v>
      </c>
      <c r="E532" s="69">
        <v>20.2</v>
      </c>
      <c r="F532" s="70">
        <v>0.22152777777777777</v>
      </c>
      <c r="G532" s="69">
        <v>11.8</v>
      </c>
      <c r="H532" s="69" t="str">
        <f>TEXT(일별기온공급량!$A532, "AAA")</f>
        <v>일</v>
      </c>
      <c r="I532" s="71">
        <v>57504999</v>
      </c>
      <c r="J532" s="71">
        <v>1333179</v>
      </c>
      <c r="K532" s="68" t="str">
        <f t="shared" si="8"/>
        <v>06-15</v>
      </c>
      <c r="L532" s="72">
        <f>YEAR(일별기온공급량!$A532)</f>
        <v>2014</v>
      </c>
      <c r="M532" s="69">
        <f>MONTH(일별기온공급량!$A532)</f>
        <v>6</v>
      </c>
      <c r="N532" s="69">
        <f>DAY(일별기온공급량!$A532)</f>
        <v>15</v>
      </c>
      <c r="O532" s="88" t="str">
        <f>IFERROR(VLOOKUP(기온및공급량[[#This Row],[날짜]],표2[],2,0), "")</f>
        <v/>
      </c>
    </row>
    <row r="533" spans="1:15">
      <c r="A533" s="68">
        <v>41806</v>
      </c>
      <c r="B533" s="69">
        <v>26.7</v>
      </c>
      <c r="C533" s="69">
        <v>32</v>
      </c>
      <c r="D533" s="70">
        <v>0.62013888888888891</v>
      </c>
      <c r="E533" s="69">
        <v>21.7</v>
      </c>
      <c r="F533" s="70">
        <v>0.1763888888888889</v>
      </c>
      <c r="G533" s="69">
        <v>10.3</v>
      </c>
      <c r="H533" s="69" t="str">
        <f>TEXT(일별기온공급량!$A533, "AAA")</f>
        <v>월</v>
      </c>
      <c r="I533" s="71">
        <v>80194251</v>
      </c>
      <c r="J533" s="71">
        <v>1858680</v>
      </c>
      <c r="K533" s="68" t="str">
        <f t="shared" si="8"/>
        <v>06-16</v>
      </c>
      <c r="L533" s="72">
        <f>YEAR(일별기온공급량!$A533)</f>
        <v>2014</v>
      </c>
      <c r="M533" s="69">
        <f>MONTH(일별기온공급량!$A533)</f>
        <v>6</v>
      </c>
      <c r="N533" s="69">
        <f>DAY(일별기온공급량!$A533)</f>
        <v>16</v>
      </c>
      <c r="O533" s="88" t="str">
        <f>IFERROR(VLOOKUP(기온및공급량[[#This Row],[날짜]],표2[],2,0), "")</f>
        <v/>
      </c>
    </row>
    <row r="534" spans="1:15">
      <c r="A534" s="68">
        <v>41807</v>
      </c>
      <c r="B534" s="69">
        <v>23.9</v>
      </c>
      <c r="C534" s="69">
        <v>26.9</v>
      </c>
      <c r="D534" s="70">
        <v>0.66874999999999996</v>
      </c>
      <c r="E534" s="69">
        <v>21.3</v>
      </c>
      <c r="F534" s="70">
        <v>0.99236111111111114</v>
      </c>
      <c r="G534" s="69">
        <v>5.6</v>
      </c>
      <c r="H534" s="69" t="str">
        <f>TEXT(일별기온공급량!$A534, "AAA")</f>
        <v>화</v>
      </c>
      <c r="I534" s="71">
        <v>84079400</v>
      </c>
      <c r="J534" s="71">
        <v>1953084</v>
      </c>
      <c r="K534" s="68" t="str">
        <f t="shared" si="8"/>
        <v>06-17</v>
      </c>
      <c r="L534" s="72">
        <f>YEAR(일별기온공급량!$A534)</f>
        <v>2014</v>
      </c>
      <c r="M534" s="69">
        <f>MONTH(일별기온공급량!$A534)</f>
        <v>6</v>
      </c>
      <c r="N534" s="69">
        <f>DAY(일별기온공급량!$A534)</f>
        <v>17</v>
      </c>
      <c r="O534" s="88" t="str">
        <f>IFERROR(VLOOKUP(기온및공급량[[#This Row],[날짜]],표2[],2,0), "")</f>
        <v/>
      </c>
    </row>
    <row r="535" spans="1:15">
      <c r="A535" s="68">
        <v>41808</v>
      </c>
      <c r="B535" s="69">
        <v>24.5</v>
      </c>
      <c r="C535" s="69">
        <v>30.4</v>
      </c>
      <c r="D535" s="70">
        <v>0.65694444444444444</v>
      </c>
      <c r="E535" s="69">
        <v>19.600000000000001</v>
      </c>
      <c r="F535" s="70">
        <v>0.19791666666666666</v>
      </c>
      <c r="G535" s="69">
        <v>10.8</v>
      </c>
      <c r="H535" s="69" t="str">
        <f>TEXT(일별기온공급량!$A535, "AAA")</f>
        <v>수</v>
      </c>
      <c r="I535" s="71">
        <v>84472507</v>
      </c>
      <c r="J535" s="71">
        <v>1961017</v>
      </c>
      <c r="K535" s="68" t="str">
        <f t="shared" si="8"/>
        <v>06-18</v>
      </c>
      <c r="L535" s="72">
        <f>YEAR(일별기온공급량!$A535)</f>
        <v>2014</v>
      </c>
      <c r="M535" s="69">
        <f>MONTH(일별기온공급량!$A535)</f>
        <v>6</v>
      </c>
      <c r="N535" s="69">
        <f>DAY(일별기온공급량!$A535)</f>
        <v>18</v>
      </c>
      <c r="O535" s="88" t="str">
        <f>IFERROR(VLOOKUP(기온및공급량[[#This Row],[날짜]],표2[],2,0), "")</f>
        <v/>
      </c>
    </row>
    <row r="536" spans="1:15">
      <c r="A536" s="68">
        <v>41809</v>
      </c>
      <c r="B536" s="69">
        <v>25.9</v>
      </c>
      <c r="C536" s="69">
        <v>32</v>
      </c>
      <c r="D536" s="70">
        <v>0.63958333333333328</v>
      </c>
      <c r="E536" s="69">
        <v>18.899999999999999</v>
      </c>
      <c r="F536" s="70">
        <v>0.21111111111111111</v>
      </c>
      <c r="G536" s="69">
        <v>13.1</v>
      </c>
      <c r="H536" s="69" t="str">
        <f>TEXT(일별기온공급량!$A536, "AAA")</f>
        <v>목</v>
      </c>
      <c r="I536" s="71">
        <v>83768244</v>
      </c>
      <c r="J536" s="71">
        <v>1943597</v>
      </c>
      <c r="K536" s="68" t="str">
        <f t="shared" si="8"/>
        <v>06-19</v>
      </c>
      <c r="L536" s="72">
        <f>YEAR(일별기온공급량!$A536)</f>
        <v>2014</v>
      </c>
      <c r="M536" s="69">
        <f>MONTH(일별기온공급량!$A536)</f>
        <v>6</v>
      </c>
      <c r="N536" s="69">
        <f>DAY(일별기온공급량!$A536)</f>
        <v>19</v>
      </c>
      <c r="O536" s="88" t="str">
        <f>IFERROR(VLOOKUP(기온및공급량[[#This Row],[날짜]],표2[],2,0), "")</f>
        <v/>
      </c>
    </row>
    <row r="537" spans="1:15">
      <c r="A537" s="68">
        <v>41810</v>
      </c>
      <c r="B537" s="69">
        <v>23.2</v>
      </c>
      <c r="C537" s="69">
        <v>27.9</v>
      </c>
      <c r="D537" s="70">
        <v>0.52222222222222225</v>
      </c>
      <c r="E537" s="69">
        <v>20.399999999999999</v>
      </c>
      <c r="F537" s="70">
        <v>0.97430555555555554</v>
      </c>
      <c r="G537" s="69">
        <v>7.5</v>
      </c>
      <c r="H537" s="69" t="str">
        <f>TEXT(일별기온공급량!$A537, "AAA")</f>
        <v>금</v>
      </c>
      <c r="I537" s="71">
        <v>83416353</v>
      </c>
      <c r="J537" s="71">
        <v>1932987</v>
      </c>
      <c r="K537" s="68" t="str">
        <f t="shared" si="8"/>
        <v>06-20</v>
      </c>
      <c r="L537" s="72">
        <f>YEAR(일별기온공급량!$A537)</f>
        <v>2014</v>
      </c>
      <c r="M537" s="69">
        <f>MONTH(일별기온공급량!$A537)</f>
        <v>6</v>
      </c>
      <c r="N537" s="69">
        <f>DAY(일별기온공급량!$A537)</f>
        <v>20</v>
      </c>
      <c r="O537" s="88" t="str">
        <f>IFERROR(VLOOKUP(기온및공급량[[#This Row],[날짜]],표2[],2,0), "")</f>
        <v/>
      </c>
    </row>
    <row r="538" spans="1:15">
      <c r="A538" s="68">
        <v>41811</v>
      </c>
      <c r="B538" s="69">
        <v>21.3</v>
      </c>
      <c r="C538" s="69">
        <v>23.9</v>
      </c>
      <c r="D538" s="70">
        <v>0.42569444444444443</v>
      </c>
      <c r="E538" s="69">
        <v>19.899999999999999</v>
      </c>
      <c r="F538" s="70">
        <v>0.15763888888888888</v>
      </c>
      <c r="G538" s="69">
        <v>4</v>
      </c>
      <c r="H538" s="69" t="str">
        <f>TEXT(일별기온공급량!$A538, "AAA")</f>
        <v>토</v>
      </c>
      <c r="I538" s="71">
        <v>73375293</v>
      </c>
      <c r="J538" s="71">
        <v>1703361</v>
      </c>
      <c r="K538" s="68" t="str">
        <f t="shared" si="8"/>
        <v>06-21</v>
      </c>
      <c r="L538" s="72">
        <f>YEAR(일별기온공급량!$A538)</f>
        <v>2014</v>
      </c>
      <c r="M538" s="69">
        <f>MONTH(일별기온공급량!$A538)</f>
        <v>6</v>
      </c>
      <c r="N538" s="69">
        <f>DAY(일별기온공급량!$A538)</f>
        <v>21</v>
      </c>
      <c r="O538" s="88" t="str">
        <f>IFERROR(VLOOKUP(기온및공급량[[#This Row],[날짜]],표2[],2,0), "")</f>
        <v/>
      </c>
    </row>
    <row r="539" spans="1:15">
      <c r="A539" s="68">
        <v>41812</v>
      </c>
      <c r="B539" s="69">
        <v>21.9</v>
      </c>
      <c r="C539" s="69">
        <v>26.3</v>
      </c>
      <c r="D539" s="70">
        <v>0.59583333333333333</v>
      </c>
      <c r="E539" s="69">
        <v>18.3</v>
      </c>
      <c r="F539" s="70">
        <v>0.99236111111111114</v>
      </c>
      <c r="G539" s="69">
        <v>8</v>
      </c>
      <c r="H539" s="69" t="str">
        <f>TEXT(일별기온공급량!$A539, "AAA")</f>
        <v>일</v>
      </c>
      <c r="I539" s="71">
        <v>56787274</v>
      </c>
      <c r="J539" s="71">
        <v>1319207</v>
      </c>
      <c r="K539" s="68" t="str">
        <f t="shared" si="8"/>
        <v>06-22</v>
      </c>
      <c r="L539" s="72">
        <f>YEAR(일별기온공급량!$A539)</f>
        <v>2014</v>
      </c>
      <c r="M539" s="69">
        <f>MONTH(일별기온공급량!$A539)</f>
        <v>6</v>
      </c>
      <c r="N539" s="69">
        <f>DAY(일별기온공급량!$A539)</f>
        <v>22</v>
      </c>
      <c r="O539" s="88" t="str">
        <f>IFERROR(VLOOKUP(기온및공급량[[#This Row],[날짜]],표2[],2,0), "")</f>
        <v/>
      </c>
    </row>
    <row r="540" spans="1:15">
      <c r="A540" s="68">
        <v>41813</v>
      </c>
      <c r="B540" s="69">
        <v>21.6</v>
      </c>
      <c r="C540" s="69">
        <v>27.9</v>
      </c>
      <c r="D540" s="70">
        <v>0.56666666666666665</v>
      </c>
      <c r="E540" s="69">
        <v>18</v>
      </c>
      <c r="F540" s="70">
        <v>0.24027777777777778</v>
      </c>
      <c r="G540" s="69">
        <v>9.9</v>
      </c>
      <c r="H540" s="69" t="str">
        <f>TEXT(일별기온공급량!$A540, "AAA")</f>
        <v>월</v>
      </c>
      <c r="I540" s="71">
        <v>81484395</v>
      </c>
      <c r="J540" s="71">
        <v>1895345</v>
      </c>
      <c r="K540" s="68" t="str">
        <f t="shared" si="8"/>
        <v>06-23</v>
      </c>
      <c r="L540" s="72">
        <f>YEAR(일별기온공급량!$A540)</f>
        <v>2014</v>
      </c>
      <c r="M540" s="69">
        <f>MONTH(일별기온공급량!$A540)</f>
        <v>6</v>
      </c>
      <c r="N540" s="69">
        <f>DAY(일별기온공급량!$A540)</f>
        <v>23</v>
      </c>
      <c r="O540" s="88" t="str">
        <f>IFERROR(VLOOKUP(기온및공급량[[#This Row],[날짜]],표2[],2,0), "")</f>
        <v/>
      </c>
    </row>
    <row r="541" spans="1:15">
      <c r="A541" s="68">
        <v>41814</v>
      </c>
      <c r="B541" s="69">
        <v>22.9</v>
      </c>
      <c r="C541" s="69">
        <v>28.7</v>
      </c>
      <c r="D541" s="70">
        <v>0.65347222222222223</v>
      </c>
      <c r="E541" s="69">
        <v>18.2</v>
      </c>
      <c r="F541" s="70">
        <v>0.19166666666666668</v>
      </c>
      <c r="G541" s="69">
        <v>10.5</v>
      </c>
      <c r="H541" s="69" t="str">
        <f>TEXT(일별기온공급량!$A541, "AAA")</f>
        <v>화</v>
      </c>
      <c r="I541" s="71">
        <v>86715445</v>
      </c>
      <c r="J541" s="71">
        <v>2014531</v>
      </c>
      <c r="K541" s="68" t="str">
        <f t="shared" si="8"/>
        <v>06-24</v>
      </c>
      <c r="L541" s="72">
        <f>YEAR(일별기온공급량!$A541)</f>
        <v>2014</v>
      </c>
      <c r="M541" s="69">
        <f>MONTH(일별기온공급량!$A541)</f>
        <v>6</v>
      </c>
      <c r="N541" s="69">
        <f>DAY(일별기온공급량!$A541)</f>
        <v>24</v>
      </c>
      <c r="O541" s="88" t="str">
        <f>IFERROR(VLOOKUP(기온및공급량[[#This Row],[날짜]],표2[],2,0), "")</f>
        <v/>
      </c>
    </row>
    <row r="542" spans="1:15">
      <c r="A542" s="68">
        <v>41815</v>
      </c>
      <c r="B542" s="69">
        <v>24.9</v>
      </c>
      <c r="C542" s="69">
        <v>30.8</v>
      </c>
      <c r="D542" s="70">
        <v>0.54513888888888884</v>
      </c>
      <c r="E542" s="69">
        <v>19.7</v>
      </c>
      <c r="F542" s="70">
        <v>0.19652777777777777</v>
      </c>
      <c r="G542" s="69">
        <v>11.1</v>
      </c>
      <c r="H542" s="69" t="str">
        <f>TEXT(일별기온공급량!$A542, "AAA")</f>
        <v>수</v>
      </c>
      <c r="I542" s="71">
        <v>84876890</v>
      </c>
      <c r="J542" s="71">
        <v>1972228</v>
      </c>
      <c r="K542" s="68" t="str">
        <f t="shared" si="8"/>
        <v>06-25</v>
      </c>
      <c r="L542" s="72">
        <f>YEAR(일별기온공급량!$A542)</f>
        <v>2014</v>
      </c>
      <c r="M542" s="69">
        <f>MONTH(일별기온공급량!$A542)</f>
        <v>6</v>
      </c>
      <c r="N542" s="69">
        <f>DAY(일별기온공급량!$A542)</f>
        <v>25</v>
      </c>
      <c r="O542" s="88" t="str">
        <f>IFERROR(VLOOKUP(기온및공급량[[#This Row],[날짜]],표2[],2,0), "")</f>
        <v/>
      </c>
    </row>
    <row r="543" spans="1:15">
      <c r="A543" s="68">
        <v>41816</v>
      </c>
      <c r="B543" s="69">
        <v>26.3</v>
      </c>
      <c r="C543" s="69">
        <v>33.200000000000003</v>
      </c>
      <c r="D543" s="70">
        <v>0.66736111111111107</v>
      </c>
      <c r="E543" s="69">
        <v>21.2</v>
      </c>
      <c r="F543" s="70">
        <v>0.2048611111111111</v>
      </c>
      <c r="G543" s="69">
        <v>12</v>
      </c>
      <c r="H543" s="69" t="str">
        <f>TEXT(일별기온공급량!$A543, "AAA")</f>
        <v>목</v>
      </c>
      <c r="I543" s="71">
        <v>89675320</v>
      </c>
      <c r="J543" s="71">
        <v>2084959</v>
      </c>
      <c r="K543" s="68" t="str">
        <f t="shared" si="8"/>
        <v>06-26</v>
      </c>
      <c r="L543" s="72">
        <f>YEAR(일별기온공급량!$A543)</f>
        <v>2014</v>
      </c>
      <c r="M543" s="69">
        <f>MONTH(일별기온공급량!$A543)</f>
        <v>6</v>
      </c>
      <c r="N543" s="69">
        <f>DAY(일별기온공급량!$A543)</f>
        <v>26</v>
      </c>
      <c r="O543" s="88" t="str">
        <f>IFERROR(VLOOKUP(기온및공급량[[#This Row],[날짜]],표2[],2,0), "")</f>
        <v/>
      </c>
    </row>
    <row r="544" spans="1:15">
      <c r="A544" s="68">
        <v>41817</v>
      </c>
      <c r="B544" s="69">
        <v>27</v>
      </c>
      <c r="C544" s="69">
        <v>33.4</v>
      </c>
      <c r="D544" s="70">
        <v>0.6020833333333333</v>
      </c>
      <c r="E544" s="69">
        <v>20.8</v>
      </c>
      <c r="F544" s="70">
        <v>0.22569444444444445</v>
      </c>
      <c r="G544" s="69">
        <v>12.6</v>
      </c>
      <c r="H544" s="69" t="str">
        <f>TEXT(일별기온공급량!$A544, "AAA")</f>
        <v>금</v>
      </c>
      <c r="I544" s="71">
        <v>85052695</v>
      </c>
      <c r="J544" s="71">
        <v>1975083</v>
      </c>
      <c r="K544" s="68" t="str">
        <f t="shared" si="8"/>
        <v>06-27</v>
      </c>
      <c r="L544" s="72">
        <f>YEAR(일별기온공급량!$A544)</f>
        <v>2014</v>
      </c>
      <c r="M544" s="69">
        <f>MONTH(일별기온공급량!$A544)</f>
        <v>6</v>
      </c>
      <c r="N544" s="69">
        <f>DAY(일별기온공급량!$A544)</f>
        <v>27</v>
      </c>
      <c r="O544" s="88" t="str">
        <f>IFERROR(VLOOKUP(기온및공급량[[#This Row],[날짜]],표2[],2,0), "")</f>
        <v/>
      </c>
    </row>
    <row r="545" spans="1:15">
      <c r="A545" s="68">
        <v>41818</v>
      </c>
      <c r="B545" s="69">
        <v>27.1</v>
      </c>
      <c r="C545" s="69">
        <v>32.5</v>
      </c>
      <c r="D545" s="70">
        <v>0.63680555555555551</v>
      </c>
      <c r="E545" s="69">
        <v>22.5</v>
      </c>
      <c r="F545" s="70">
        <v>0.19375000000000001</v>
      </c>
      <c r="G545" s="69">
        <v>10</v>
      </c>
      <c r="H545" s="69" t="str">
        <f>TEXT(일별기온공급량!$A545, "AAA")</f>
        <v>토</v>
      </c>
      <c r="I545" s="71">
        <v>71583673</v>
      </c>
      <c r="J545" s="71">
        <v>1656214</v>
      </c>
      <c r="K545" s="68" t="str">
        <f t="shared" si="8"/>
        <v>06-28</v>
      </c>
      <c r="L545" s="72">
        <f>YEAR(일별기온공급량!$A545)</f>
        <v>2014</v>
      </c>
      <c r="M545" s="69">
        <f>MONTH(일별기온공급량!$A545)</f>
        <v>6</v>
      </c>
      <c r="N545" s="69">
        <f>DAY(일별기온공급량!$A545)</f>
        <v>28</v>
      </c>
      <c r="O545" s="88" t="str">
        <f>IFERROR(VLOOKUP(기온및공급량[[#This Row],[날짜]],표2[],2,0), "")</f>
        <v/>
      </c>
    </row>
    <row r="546" spans="1:15">
      <c r="A546" s="68">
        <v>41819</v>
      </c>
      <c r="B546" s="69">
        <v>25.7</v>
      </c>
      <c r="C546" s="69">
        <v>31.1</v>
      </c>
      <c r="D546" s="70">
        <v>0.61805555555555558</v>
      </c>
      <c r="E546" s="69">
        <v>21.7</v>
      </c>
      <c r="F546" s="70">
        <v>0.21388888888888888</v>
      </c>
      <c r="G546" s="69">
        <v>9.4</v>
      </c>
      <c r="H546" s="69" t="str">
        <f>TEXT(일별기온공급량!$A546, "AAA")</f>
        <v>일</v>
      </c>
      <c r="I546" s="71">
        <v>55466803</v>
      </c>
      <c r="J546" s="71">
        <v>1282851</v>
      </c>
      <c r="K546" s="68" t="str">
        <f t="shared" si="8"/>
        <v>06-29</v>
      </c>
      <c r="L546" s="72">
        <f>YEAR(일별기온공급량!$A546)</f>
        <v>2014</v>
      </c>
      <c r="M546" s="69">
        <f>MONTH(일별기온공급량!$A546)</f>
        <v>6</v>
      </c>
      <c r="N546" s="69">
        <f>DAY(일별기온공급량!$A546)</f>
        <v>29</v>
      </c>
      <c r="O546" s="88" t="str">
        <f>IFERROR(VLOOKUP(기온및공급량[[#This Row],[날짜]],표2[],2,0), "")</f>
        <v/>
      </c>
    </row>
    <row r="547" spans="1:15">
      <c r="A547" s="68">
        <v>41820</v>
      </c>
      <c r="B547" s="69">
        <v>25.5</v>
      </c>
      <c r="C547" s="69">
        <v>32.5</v>
      </c>
      <c r="D547" s="70">
        <v>0.60486111111111107</v>
      </c>
      <c r="E547" s="69">
        <v>21.4</v>
      </c>
      <c r="F547" s="70">
        <v>0.16111111111111112</v>
      </c>
      <c r="G547" s="69">
        <v>11.1</v>
      </c>
      <c r="H547" s="69" t="str">
        <f>TEXT(일별기온공급량!$A547, "AAA")</f>
        <v>월</v>
      </c>
      <c r="I547" s="71">
        <v>78265685</v>
      </c>
      <c r="J547" s="71">
        <v>1810884</v>
      </c>
      <c r="K547" s="68" t="str">
        <f t="shared" si="8"/>
        <v>06-30</v>
      </c>
      <c r="L547" s="72">
        <f>YEAR(일별기온공급량!$A547)</f>
        <v>2014</v>
      </c>
      <c r="M547" s="69">
        <f>MONTH(일별기온공급량!$A547)</f>
        <v>6</v>
      </c>
      <c r="N547" s="69">
        <f>DAY(일별기온공급량!$A547)</f>
        <v>30</v>
      </c>
      <c r="O547" s="88" t="str">
        <f>IFERROR(VLOOKUP(기온및공급량[[#This Row],[날짜]],표2[],2,0), "")</f>
        <v/>
      </c>
    </row>
    <row r="548" spans="1:15">
      <c r="A548" s="68">
        <v>41821</v>
      </c>
      <c r="B548" s="69">
        <v>26.5</v>
      </c>
      <c r="C548" s="69">
        <v>34.700000000000003</v>
      </c>
      <c r="D548" s="70">
        <v>0.65763888888888888</v>
      </c>
      <c r="E548" s="69">
        <v>21.7</v>
      </c>
      <c r="F548" s="70">
        <v>0.20555555555555555</v>
      </c>
      <c r="G548" s="69">
        <v>13</v>
      </c>
      <c r="H548" s="69" t="str">
        <f>TEXT(일별기온공급량!$A548, "AAA")</f>
        <v>화</v>
      </c>
      <c r="I548" s="71">
        <v>82871339</v>
      </c>
      <c r="J548" s="71">
        <v>1916416</v>
      </c>
      <c r="K548" s="68" t="str">
        <f t="shared" si="8"/>
        <v>07-01</v>
      </c>
      <c r="L548" s="72">
        <f>YEAR(일별기온공급량!$A548)</f>
        <v>2014</v>
      </c>
      <c r="M548" s="69">
        <f>MONTH(일별기온공급량!$A548)</f>
        <v>7</v>
      </c>
      <c r="N548" s="69">
        <f>DAY(일별기온공급량!$A548)</f>
        <v>1</v>
      </c>
      <c r="O548" s="88" t="str">
        <f>IFERROR(VLOOKUP(기온및공급량[[#This Row],[날짜]],표2[],2,0), "")</f>
        <v/>
      </c>
    </row>
    <row r="549" spans="1:15">
      <c r="A549" s="68">
        <v>41822</v>
      </c>
      <c r="B549" s="69">
        <v>25.1</v>
      </c>
      <c r="C549" s="69">
        <v>29.9</v>
      </c>
      <c r="D549" s="70">
        <v>0.57152777777777775</v>
      </c>
      <c r="E549" s="69">
        <v>21.3</v>
      </c>
      <c r="F549" s="70">
        <v>0.99444444444444446</v>
      </c>
      <c r="G549" s="69">
        <v>8.6</v>
      </c>
      <c r="H549" s="69" t="str">
        <f>TEXT(일별기온공급량!$A549, "AAA")</f>
        <v>수</v>
      </c>
      <c r="I549" s="71">
        <v>83512848</v>
      </c>
      <c r="J549" s="71">
        <v>1928968</v>
      </c>
      <c r="K549" s="68" t="str">
        <f t="shared" si="8"/>
        <v>07-02</v>
      </c>
      <c r="L549" s="72">
        <f>YEAR(일별기온공급량!$A549)</f>
        <v>2014</v>
      </c>
      <c r="M549" s="69">
        <f>MONTH(일별기온공급량!$A549)</f>
        <v>7</v>
      </c>
      <c r="N549" s="69">
        <f>DAY(일별기온공급량!$A549)</f>
        <v>2</v>
      </c>
      <c r="O549" s="88" t="str">
        <f>IFERROR(VLOOKUP(기온및공급량[[#This Row],[날짜]],표2[],2,0), "")</f>
        <v/>
      </c>
    </row>
    <row r="550" spans="1:15">
      <c r="A550" s="68">
        <v>41823</v>
      </c>
      <c r="B550" s="69">
        <v>22.1</v>
      </c>
      <c r="C550" s="69">
        <v>24.3</v>
      </c>
      <c r="D550" s="70">
        <v>0.62708333333333333</v>
      </c>
      <c r="E550" s="69">
        <v>20.100000000000001</v>
      </c>
      <c r="F550" s="70">
        <v>0.24652777777777779</v>
      </c>
      <c r="G550" s="69">
        <v>4.2</v>
      </c>
      <c r="H550" s="69" t="str">
        <f>TEXT(일별기온공급량!$A550, "AAA")</f>
        <v>목</v>
      </c>
      <c r="I550" s="71">
        <v>83108462</v>
      </c>
      <c r="J550" s="71">
        <v>1919057</v>
      </c>
      <c r="K550" s="68" t="str">
        <f t="shared" si="8"/>
        <v>07-03</v>
      </c>
      <c r="L550" s="72">
        <f>YEAR(일별기온공급량!$A550)</f>
        <v>2014</v>
      </c>
      <c r="M550" s="69">
        <f>MONTH(일별기온공급량!$A550)</f>
        <v>7</v>
      </c>
      <c r="N550" s="69">
        <f>DAY(일별기온공급량!$A550)</f>
        <v>3</v>
      </c>
      <c r="O550" s="88" t="str">
        <f>IFERROR(VLOOKUP(기온및공급량[[#This Row],[날짜]],표2[],2,0), "")</f>
        <v/>
      </c>
    </row>
    <row r="551" spans="1:15">
      <c r="A551" s="68">
        <v>41824</v>
      </c>
      <c r="B551" s="69">
        <v>24.6</v>
      </c>
      <c r="C551" s="69">
        <v>30.1</v>
      </c>
      <c r="D551" s="70">
        <v>0.63124999999999998</v>
      </c>
      <c r="E551" s="69">
        <v>21.1</v>
      </c>
      <c r="F551" s="70">
        <v>0.16527777777777777</v>
      </c>
      <c r="G551" s="69">
        <v>9</v>
      </c>
      <c r="H551" s="69" t="str">
        <f>TEXT(일별기온공급량!$A551, "AAA")</f>
        <v>금</v>
      </c>
      <c r="I551" s="71">
        <v>81518208</v>
      </c>
      <c r="J551" s="71">
        <v>1882308</v>
      </c>
      <c r="K551" s="68" t="str">
        <f t="shared" si="8"/>
        <v>07-04</v>
      </c>
      <c r="L551" s="72">
        <f>YEAR(일별기온공급량!$A551)</f>
        <v>2014</v>
      </c>
      <c r="M551" s="69">
        <f>MONTH(일별기온공급량!$A551)</f>
        <v>7</v>
      </c>
      <c r="N551" s="69">
        <f>DAY(일별기온공급량!$A551)</f>
        <v>4</v>
      </c>
      <c r="O551" s="88" t="str">
        <f>IFERROR(VLOOKUP(기온및공급량[[#This Row],[날짜]],표2[],2,0), "")</f>
        <v/>
      </c>
    </row>
    <row r="552" spans="1:15">
      <c r="A552" s="68">
        <v>41825</v>
      </c>
      <c r="B552" s="69">
        <v>23.9</v>
      </c>
      <c r="C552" s="69">
        <v>28.4</v>
      </c>
      <c r="D552" s="70">
        <v>0.60763888888888884</v>
      </c>
      <c r="E552" s="69">
        <v>20.6</v>
      </c>
      <c r="F552" s="70">
        <v>0.13750000000000001</v>
      </c>
      <c r="G552" s="69">
        <v>7.8</v>
      </c>
      <c r="H552" s="69" t="str">
        <f>TEXT(일별기온공급량!$A552, "AAA")</f>
        <v>토</v>
      </c>
      <c r="I552" s="71">
        <v>69944224</v>
      </c>
      <c r="J552" s="71">
        <v>1616358</v>
      </c>
      <c r="K552" s="68" t="str">
        <f t="shared" si="8"/>
        <v>07-05</v>
      </c>
      <c r="L552" s="72">
        <f>YEAR(일별기온공급량!$A552)</f>
        <v>2014</v>
      </c>
      <c r="M552" s="69">
        <f>MONTH(일별기온공급량!$A552)</f>
        <v>7</v>
      </c>
      <c r="N552" s="69">
        <f>DAY(일별기온공급량!$A552)</f>
        <v>5</v>
      </c>
      <c r="O552" s="88" t="str">
        <f>IFERROR(VLOOKUP(기온및공급량[[#This Row],[날짜]],표2[],2,0), "")</f>
        <v/>
      </c>
    </row>
    <row r="553" spans="1:15">
      <c r="A553" s="68">
        <v>41826</v>
      </c>
      <c r="B553" s="69">
        <v>21.6</v>
      </c>
      <c r="C553" s="69">
        <v>24.3</v>
      </c>
      <c r="D553" s="70">
        <v>0.55694444444444446</v>
      </c>
      <c r="E553" s="69">
        <v>21.1</v>
      </c>
      <c r="F553" s="70">
        <v>0.21041666666666667</v>
      </c>
      <c r="G553" s="69">
        <v>3.2</v>
      </c>
      <c r="H553" s="69" t="str">
        <f>TEXT(일별기온공급량!$A553, "AAA")</f>
        <v>일</v>
      </c>
      <c r="I553" s="71">
        <v>53910887</v>
      </c>
      <c r="J553" s="71">
        <v>1245440</v>
      </c>
      <c r="K553" s="68" t="str">
        <f t="shared" si="8"/>
        <v>07-06</v>
      </c>
      <c r="L553" s="72">
        <f>YEAR(일별기온공급량!$A553)</f>
        <v>2014</v>
      </c>
      <c r="M553" s="69">
        <f>MONTH(일별기온공급량!$A553)</f>
        <v>7</v>
      </c>
      <c r="N553" s="69">
        <f>DAY(일별기온공급량!$A553)</f>
        <v>6</v>
      </c>
      <c r="O553" s="88" t="str">
        <f>IFERROR(VLOOKUP(기온및공급량[[#This Row],[날짜]],표2[],2,0), "")</f>
        <v/>
      </c>
    </row>
    <row r="554" spans="1:15">
      <c r="A554" s="68">
        <v>41827</v>
      </c>
      <c r="B554" s="69">
        <v>23.6</v>
      </c>
      <c r="C554" s="69">
        <v>27.8</v>
      </c>
      <c r="D554" s="70">
        <v>0.5395833333333333</v>
      </c>
      <c r="E554" s="69">
        <v>20.399999999999999</v>
      </c>
      <c r="F554" s="70">
        <v>0.14722222222222223</v>
      </c>
      <c r="G554" s="69">
        <v>7.4</v>
      </c>
      <c r="H554" s="69" t="str">
        <f>TEXT(일별기온공급량!$A554, "AAA")</f>
        <v>월</v>
      </c>
      <c r="I554" s="71">
        <v>79418108</v>
      </c>
      <c r="J554" s="71">
        <v>1834667</v>
      </c>
      <c r="K554" s="68" t="str">
        <f t="shared" si="8"/>
        <v>07-07</v>
      </c>
      <c r="L554" s="72">
        <f>YEAR(일별기온공급량!$A554)</f>
        <v>2014</v>
      </c>
      <c r="M554" s="69">
        <f>MONTH(일별기온공급량!$A554)</f>
        <v>7</v>
      </c>
      <c r="N554" s="69">
        <f>DAY(일별기온공급량!$A554)</f>
        <v>7</v>
      </c>
      <c r="O554" s="88" t="str">
        <f>IFERROR(VLOOKUP(기온및공급량[[#This Row],[날짜]],표2[],2,0), "")</f>
        <v/>
      </c>
    </row>
    <row r="555" spans="1:15">
      <c r="A555" s="68">
        <v>41828</v>
      </c>
      <c r="B555" s="69">
        <v>24.8</v>
      </c>
      <c r="C555" s="69">
        <v>28.9</v>
      </c>
      <c r="D555" s="70">
        <v>0.66597222222222219</v>
      </c>
      <c r="E555" s="69">
        <v>22</v>
      </c>
      <c r="F555" s="70">
        <v>0.23194444444444445</v>
      </c>
      <c r="G555" s="69">
        <v>6.9</v>
      </c>
      <c r="H555" s="69" t="str">
        <f>TEXT(일별기온공급량!$A555, "AAA")</f>
        <v>화</v>
      </c>
      <c r="I555" s="71">
        <v>86146025</v>
      </c>
      <c r="J555" s="71">
        <v>1987959</v>
      </c>
      <c r="K555" s="68" t="str">
        <f t="shared" si="8"/>
        <v>07-08</v>
      </c>
      <c r="L555" s="72">
        <f>YEAR(일별기온공급량!$A555)</f>
        <v>2014</v>
      </c>
      <c r="M555" s="69">
        <f>MONTH(일별기온공급량!$A555)</f>
        <v>7</v>
      </c>
      <c r="N555" s="69">
        <f>DAY(일별기온공급량!$A555)</f>
        <v>8</v>
      </c>
      <c r="O555" s="88" t="str">
        <f>IFERROR(VLOOKUP(기온및공급량[[#This Row],[날짜]],표2[],2,0), "")</f>
        <v/>
      </c>
    </row>
    <row r="556" spans="1:15">
      <c r="A556" s="68">
        <v>41829</v>
      </c>
      <c r="B556" s="69">
        <v>27</v>
      </c>
      <c r="C556" s="69">
        <v>31.6</v>
      </c>
      <c r="D556" s="70">
        <v>0.67777777777777781</v>
      </c>
      <c r="E556" s="69">
        <v>23.9</v>
      </c>
      <c r="F556" s="70">
        <v>0.27708333333333335</v>
      </c>
      <c r="G556" s="69">
        <v>7.7</v>
      </c>
      <c r="H556" s="69" t="str">
        <f>TEXT(일별기온공급량!$A556, "AAA")</f>
        <v>수</v>
      </c>
      <c r="I556" s="71">
        <v>87725769</v>
      </c>
      <c r="J556" s="71">
        <v>2025054</v>
      </c>
      <c r="K556" s="68" t="str">
        <f t="shared" si="8"/>
        <v>07-09</v>
      </c>
      <c r="L556" s="72">
        <f>YEAR(일별기온공급량!$A556)</f>
        <v>2014</v>
      </c>
      <c r="M556" s="69">
        <f>MONTH(일별기온공급량!$A556)</f>
        <v>7</v>
      </c>
      <c r="N556" s="69">
        <f>DAY(일별기온공급량!$A556)</f>
        <v>9</v>
      </c>
      <c r="O556" s="88" t="str">
        <f>IFERROR(VLOOKUP(기온및공급량[[#This Row],[날짜]],표2[],2,0), "")</f>
        <v/>
      </c>
    </row>
    <row r="557" spans="1:15">
      <c r="A557" s="68">
        <v>41830</v>
      </c>
      <c r="B557" s="69">
        <v>30</v>
      </c>
      <c r="C557" s="69">
        <v>35.9</v>
      </c>
      <c r="D557" s="70">
        <v>0.66527777777777775</v>
      </c>
      <c r="E557" s="69">
        <v>25.2</v>
      </c>
      <c r="F557" s="70">
        <v>1.3888888888888889E-3</v>
      </c>
      <c r="G557" s="69">
        <v>10.7</v>
      </c>
      <c r="H557" s="69" t="str">
        <f>TEXT(일별기온공급량!$A557, "AAA")</f>
        <v>목</v>
      </c>
      <c r="I557" s="71">
        <v>84992115</v>
      </c>
      <c r="J557" s="71">
        <v>1967593</v>
      </c>
      <c r="K557" s="68" t="str">
        <f t="shared" si="8"/>
        <v>07-10</v>
      </c>
      <c r="L557" s="72">
        <f>YEAR(일별기온공급량!$A557)</f>
        <v>2014</v>
      </c>
      <c r="M557" s="69">
        <f>MONTH(일별기온공급량!$A557)</f>
        <v>7</v>
      </c>
      <c r="N557" s="69">
        <f>DAY(일별기온공급량!$A557)</f>
        <v>10</v>
      </c>
      <c r="O557" s="88" t="str">
        <f>IFERROR(VLOOKUP(기온및공급량[[#This Row],[날짜]],표2[],2,0), "")</f>
        <v/>
      </c>
    </row>
    <row r="558" spans="1:15">
      <c r="A558" s="68">
        <v>41831</v>
      </c>
      <c r="B558" s="69">
        <v>29.8</v>
      </c>
      <c r="C558" s="69">
        <v>34.4</v>
      </c>
      <c r="D558" s="70">
        <v>0.64097222222222228</v>
      </c>
      <c r="E558" s="69">
        <v>25.8</v>
      </c>
      <c r="F558" s="70">
        <v>0.26944444444444443</v>
      </c>
      <c r="G558" s="69">
        <v>8.6</v>
      </c>
      <c r="H558" s="69" t="str">
        <f>TEXT(일별기온공급량!$A558, "AAA")</f>
        <v>금</v>
      </c>
      <c r="I558" s="71">
        <v>82427986</v>
      </c>
      <c r="J558" s="71">
        <v>1909499</v>
      </c>
      <c r="K558" s="68" t="str">
        <f t="shared" si="8"/>
        <v>07-11</v>
      </c>
      <c r="L558" s="72">
        <f>YEAR(일별기온공급량!$A558)</f>
        <v>2014</v>
      </c>
      <c r="M558" s="69">
        <f>MONTH(일별기온공급량!$A558)</f>
        <v>7</v>
      </c>
      <c r="N558" s="69">
        <f>DAY(일별기온공급량!$A558)</f>
        <v>11</v>
      </c>
      <c r="O558" s="88" t="str">
        <f>IFERROR(VLOOKUP(기온및공급량[[#This Row],[날짜]],표2[],2,0), "")</f>
        <v/>
      </c>
    </row>
    <row r="559" spans="1:15">
      <c r="A559" s="68">
        <v>41832</v>
      </c>
      <c r="B559" s="69">
        <v>27.4</v>
      </c>
      <c r="C559" s="69">
        <v>32.5</v>
      </c>
      <c r="D559" s="70">
        <v>0.56597222222222221</v>
      </c>
      <c r="E559" s="69">
        <v>22.9</v>
      </c>
      <c r="F559" s="70">
        <v>0.26250000000000001</v>
      </c>
      <c r="G559" s="69">
        <v>9.6</v>
      </c>
      <c r="H559" s="69" t="str">
        <f>TEXT(일별기온공급량!$A559, "AAA")</f>
        <v>토</v>
      </c>
      <c r="I559" s="71">
        <v>67647889</v>
      </c>
      <c r="J559" s="71">
        <v>1569791</v>
      </c>
      <c r="K559" s="68" t="str">
        <f t="shared" si="8"/>
        <v>07-12</v>
      </c>
      <c r="L559" s="72">
        <f>YEAR(일별기온공급량!$A559)</f>
        <v>2014</v>
      </c>
      <c r="M559" s="69">
        <f>MONTH(일별기온공급량!$A559)</f>
        <v>7</v>
      </c>
      <c r="N559" s="69">
        <f>DAY(일별기온공급량!$A559)</f>
        <v>12</v>
      </c>
      <c r="O559" s="88" t="str">
        <f>IFERROR(VLOOKUP(기온및공급량[[#This Row],[날짜]],표2[],2,0), "")</f>
        <v/>
      </c>
    </row>
    <row r="560" spans="1:15">
      <c r="A560" s="68">
        <v>41833</v>
      </c>
      <c r="B560" s="69">
        <v>25.5</v>
      </c>
      <c r="C560" s="69">
        <v>30.3</v>
      </c>
      <c r="D560" s="70">
        <v>0.71666666666666667</v>
      </c>
      <c r="E560" s="69">
        <v>22</v>
      </c>
      <c r="F560" s="70">
        <v>0.14930555555555555</v>
      </c>
      <c r="G560" s="69">
        <v>8.3000000000000007</v>
      </c>
      <c r="H560" s="69" t="str">
        <f>TEXT(일별기온공급량!$A560, "AAA")</f>
        <v>일</v>
      </c>
      <c r="I560" s="71">
        <v>51497726</v>
      </c>
      <c r="J560" s="71">
        <v>1200210</v>
      </c>
      <c r="K560" s="68" t="str">
        <f t="shared" si="8"/>
        <v>07-13</v>
      </c>
      <c r="L560" s="72">
        <f>YEAR(일별기온공급량!$A560)</f>
        <v>2014</v>
      </c>
      <c r="M560" s="69">
        <f>MONTH(일별기온공급량!$A560)</f>
        <v>7</v>
      </c>
      <c r="N560" s="69">
        <f>DAY(일별기온공급량!$A560)</f>
        <v>13</v>
      </c>
      <c r="O560" s="88" t="str">
        <f>IFERROR(VLOOKUP(기온및공급량[[#This Row],[날짜]],표2[],2,0), "")</f>
        <v/>
      </c>
    </row>
    <row r="561" spans="1:15">
      <c r="A561" s="68">
        <v>41834</v>
      </c>
      <c r="B561" s="69">
        <v>28.8</v>
      </c>
      <c r="C561" s="69">
        <v>34.200000000000003</v>
      </c>
      <c r="D561" s="70">
        <v>0.64722222222222225</v>
      </c>
      <c r="E561" s="69">
        <v>23.9</v>
      </c>
      <c r="F561" s="70">
        <v>0.19791666666666666</v>
      </c>
      <c r="G561" s="69">
        <v>10.3</v>
      </c>
      <c r="H561" s="69" t="str">
        <f>TEXT(일별기온공급량!$A561, "AAA")</f>
        <v>월</v>
      </c>
      <c r="I561" s="71">
        <v>78074292</v>
      </c>
      <c r="J561" s="71">
        <v>1812289</v>
      </c>
      <c r="K561" s="68" t="str">
        <f t="shared" si="8"/>
        <v>07-14</v>
      </c>
      <c r="L561" s="72">
        <f>YEAR(일별기온공급량!$A561)</f>
        <v>2014</v>
      </c>
      <c r="M561" s="69">
        <f>MONTH(일별기온공급량!$A561)</f>
        <v>7</v>
      </c>
      <c r="N561" s="69">
        <f>DAY(일별기온공급량!$A561)</f>
        <v>14</v>
      </c>
      <c r="O561" s="88" t="str">
        <f>IFERROR(VLOOKUP(기온및공급량[[#This Row],[날짜]],표2[],2,0), "")</f>
        <v/>
      </c>
    </row>
    <row r="562" spans="1:15">
      <c r="A562" s="68">
        <v>41835</v>
      </c>
      <c r="B562" s="69">
        <v>26.1</v>
      </c>
      <c r="C562" s="69">
        <v>29</v>
      </c>
      <c r="D562" s="70">
        <v>0.58333333333333337</v>
      </c>
      <c r="E562" s="69">
        <v>24.2</v>
      </c>
      <c r="F562" s="70">
        <v>0.99583333333333335</v>
      </c>
      <c r="G562" s="69">
        <v>4.8</v>
      </c>
      <c r="H562" s="69" t="str">
        <f>TEXT(일별기온공급량!$A562, "AAA")</f>
        <v>화</v>
      </c>
      <c r="I562" s="71">
        <v>83853745</v>
      </c>
      <c r="J562" s="71">
        <v>1944345</v>
      </c>
      <c r="K562" s="68" t="str">
        <f t="shared" si="8"/>
        <v>07-15</v>
      </c>
      <c r="L562" s="72">
        <f>YEAR(일별기온공급량!$A562)</f>
        <v>2014</v>
      </c>
      <c r="M562" s="69">
        <f>MONTH(일별기온공급량!$A562)</f>
        <v>7</v>
      </c>
      <c r="N562" s="69">
        <f>DAY(일별기온공급량!$A562)</f>
        <v>15</v>
      </c>
      <c r="O562" s="88" t="str">
        <f>IFERROR(VLOOKUP(기온및공급량[[#This Row],[날짜]],표2[],2,0), "")</f>
        <v/>
      </c>
    </row>
    <row r="563" spans="1:15">
      <c r="A563" s="68">
        <v>41836</v>
      </c>
      <c r="B563" s="69">
        <v>27</v>
      </c>
      <c r="C563" s="69">
        <v>32.799999999999997</v>
      </c>
      <c r="D563" s="70">
        <v>0.58611111111111114</v>
      </c>
      <c r="E563" s="69">
        <v>22.2</v>
      </c>
      <c r="F563" s="70">
        <v>0.98541666666666672</v>
      </c>
      <c r="G563" s="69">
        <v>10.6</v>
      </c>
      <c r="H563" s="69" t="str">
        <f>TEXT(일별기온공급량!$A563, "AAA")</f>
        <v>수</v>
      </c>
      <c r="I563" s="71">
        <v>83031254</v>
      </c>
      <c r="J563" s="71">
        <v>1925701</v>
      </c>
      <c r="K563" s="68" t="str">
        <f t="shared" si="8"/>
        <v>07-16</v>
      </c>
      <c r="L563" s="72">
        <f>YEAR(일별기온공급량!$A563)</f>
        <v>2014</v>
      </c>
      <c r="M563" s="69">
        <f>MONTH(일별기온공급량!$A563)</f>
        <v>7</v>
      </c>
      <c r="N563" s="69">
        <f>DAY(일별기온공급량!$A563)</f>
        <v>16</v>
      </c>
      <c r="O563" s="88" t="str">
        <f>IFERROR(VLOOKUP(기온및공급량[[#This Row],[날짜]],표2[],2,0), "")</f>
        <v/>
      </c>
    </row>
    <row r="564" spans="1:15">
      <c r="A564" s="68">
        <v>41837</v>
      </c>
      <c r="B564" s="69">
        <v>24.9</v>
      </c>
      <c r="C564" s="69">
        <v>28.1</v>
      </c>
      <c r="D564" s="70">
        <v>0.54027777777777775</v>
      </c>
      <c r="E564" s="69">
        <v>22</v>
      </c>
      <c r="F564" s="70">
        <v>1.1805555555555555E-2</v>
      </c>
      <c r="G564" s="69">
        <v>6.1</v>
      </c>
      <c r="H564" s="69" t="str">
        <f>TEXT(일별기온공급량!$A564, "AAA")</f>
        <v>목</v>
      </c>
      <c r="I564" s="71">
        <v>84449609</v>
      </c>
      <c r="J564" s="71">
        <v>1958344</v>
      </c>
      <c r="K564" s="68" t="str">
        <f t="shared" si="8"/>
        <v>07-17</v>
      </c>
      <c r="L564" s="72">
        <f>YEAR(일별기온공급량!$A564)</f>
        <v>2014</v>
      </c>
      <c r="M564" s="69">
        <f>MONTH(일별기온공급량!$A564)</f>
        <v>7</v>
      </c>
      <c r="N564" s="69">
        <f>DAY(일별기온공급량!$A564)</f>
        <v>17</v>
      </c>
      <c r="O564" s="88" t="str">
        <f>IFERROR(VLOOKUP(기온및공급량[[#This Row],[날짜]],표2[],2,0), "")</f>
        <v/>
      </c>
    </row>
    <row r="565" spans="1:15">
      <c r="A565" s="68">
        <v>41838</v>
      </c>
      <c r="B565" s="69">
        <v>24.2</v>
      </c>
      <c r="C565" s="69">
        <v>27.8</v>
      </c>
      <c r="D565" s="70">
        <v>0.66597222222222219</v>
      </c>
      <c r="E565" s="69">
        <v>22.5</v>
      </c>
      <c r="F565" s="70">
        <v>0.25277777777777777</v>
      </c>
      <c r="G565" s="69">
        <v>5.3</v>
      </c>
      <c r="H565" s="69" t="str">
        <f>TEXT(일별기온공급량!$A565, "AAA")</f>
        <v>금</v>
      </c>
      <c r="I565" s="71">
        <v>83744599</v>
      </c>
      <c r="J565" s="71">
        <v>1945038</v>
      </c>
      <c r="K565" s="68" t="str">
        <f t="shared" si="8"/>
        <v>07-18</v>
      </c>
      <c r="L565" s="72">
        <f>YEAR(일별기온공급량!$A565)</f>
        <v>2014</v>
      </c>
      <c r="M565" s="69">
        <f>MONTH(일별기온공급량!$A565)</f>
        <v>7</v>
      </c>
      <c r="N565" s="69">
        <f>DAY(일별기온공급량!$A565)</f>
        <v>18</v>
      </c>
      <c r="O565" s="88" t="str">
        <f>IFERROR(VLOOKUP(기온및공급량[[#This Row],[날짜]],표2[],2,0), "")</f>
        <v/>
      </c>
    </row>
    <row r="566" spans="1:15">
      <c r="A566" s="68">
        <v>41839</v>
      </c>
      <c r="B566" s="69">
        <v>27.7</v>
      </c>
      <c r="C566" s="69">
        <v>33</v>
      </c>
      <c r="D566" s="70">
        <v>0.62291666666666667</v>
      </c>
      <c r="E566" s="69">
        <v>22.8</v>
      </c>
      <c r="F566" s="70">
        <v>6.9444444444444447E-4</v>
      </c>
      <c r="G566" s="69">
        <v>10.199999999999999</v>
      </c>
      <c r="H566" s="69" t="str">
        <f>TEXT(일별기온공급량!$A566, "AAA")</f>
        <v>토</v>
      </c>
      <c r="I566" s="71">
        <v>69947076</v>
      </c>
      <c r="J566" s="71">
        <v>1628656</v>
      </c>
      <c r="K566" s="68" t="str">
        <f t="shared" si="8"/>
        <v>07-19</v>
      </c>
      <c r="L566" s="72">
        <f>YEAR(일별기온공급량!$A566)</f>
        <v>2014</v>
      </c>
      <c r="M566" s="69">
        <f>MONTH(일별기온공급량!$A566)</f>
        <v>7</v>
      </c>
      <c r="N566" s="69">
        <f>DAY(일별기온공급량!$A566)</f>
        <v>19</v>
      </c>
      <c r="O566" s="88" t="str">
        <f>IFERROR(VLOOKUP(기온및공급량[[#This Row],[날짜]],표2[],2,0), "")</f>
        <v/>
      </c>
    </row>
    <row r="567" spans="1:15">
      <c r="A567" s="68">
        <v>41840</v>
      </c>
      <c r="B567" s="69">
        <v>29.1</v>
      </c>
      <c r="C567" s="69">
        <v>33.799999999999997</v>
      </c>
      <c r="D567" s="70">
        <v>0.63611111111111107</v>
      </c>
      <c r="E567" s="69">
        <v>25.3</v>
      </c>
      <c r="F567" s="70">
        <v>0.15555555555555556</v>
      </c>
      <c r="G567" s="69">
        <v>8.5</v>
      </c>
      <c r="H567" s="69" t="str">
        <f>TEXT(일별기온공급량!$A567, "AAA")</f>
        <v>일</v>
      </c>
      <c r="I567" s="71">
        <v>52510786</v>
      </c>
      <c r="J567" s="71">
        <v>1220673</v>
      </c>
      <c r="K567" s="68" t="str">
        <f t="shared" si="8"/>
        <v>07-20</v>
      </c>
      <c r="L567" s="72">
        <f>YEAR(일별기온공급량!$A567)</f>
        <v>2014</v>
      </c>
      <c r="M567" s="69">
        <f>MONTH(일별기온공급량!$A567)</f>
        <v>7</v>
      </c>
      <c r="N567" s="69">
        <f>DAY(일별기온공급량!$A567)</f>
        <v>20</v>
      </c>
      <c r="O567" s="88" t="str">
        <f>IFERROR(VLOOKUP(기온및공급량[[#This Row],[날짜]],표2[],2,0), "")</f>
        <v/>
      </c>
    </row>
    <row r="568" spans="1:15">
      <c r="A568" s="68">
        <v>41841</v>
      </c>
      <c r="B568" s="69">
        <v>29.4</v>
      </c>
      <c r="C568" s="69">
        <v>35</v>
      </c>
      <c r="D568" s="70">
        <v>0.65069444444444446</v>
      </c>
      <c r="E568" s="69">
        <v>23.9</v>
      </c>
      <c r="F568" s="70">
        <v>0.24374999999999999</v>
      </c>
      <c r="G568" s="69">
        <v>11.1</v>
      </c>
      <c r="H568" s="69" t="str">
        <f>TEXT(일별기온공급량!$A568, "AAA")</f>
        <v>월</v>
      </c>
      <c r="I568" s="71">
        <v>78631771</v>
      </c>
      <c r="J568" s="71">
        <v>1824707</v>
      </c>
      <c r="K568" s="68" t="str">
        <f t="shared" si="8"/>
        <v>07-21</v>
      </c>
      <c r="L568" s="72">
        <f>YEAR(일별기온공급량!$A568)</f>
        <v>2014</v>
      </c>
      <c r="M568" s="69">
        <f>MONTH(일별기온공급량!$A568)</f>
        <v>7</v>
      </c>
      <c r="N568" s="69">
        <f>DAY(일별기온공급량!$A568)</f>
        <v>21</v>
      </c>
      <c r="O568" s="88" t="str">
        <f>IFERROR(VLOOKUP(기온및공급량[[#This Row],[날짜]],표2[],2,0), "")</f>
        <v/>
      </c>
    </row>
    <row r="569" spans="1:15">
      <c r="A569" s="68">
        <v>41842</v>
      </c>
      <c r="B569" s="69">
        <v>29</v>
      </c>
      <c r="C569" s="69">
        <v>33.5</v>
      </c>
      <c r="D569" s="70">
        <v>0.59236111111111112</v>
      </c>
      <c r="E569" s="69">
        <v>25.1</v>
      </c>
      <c r="F569" s="70">
        <v>0.18541666666666667</v>
      </c>
      <c r="G569" s="69">
        <v>8.4</v>
      </c>
      <c r="H569" s="69" t="str">
        <f>TEXT(일별기온공급량!$A569, "AAA")</f>
        <v>화</v>
      </c>
      <c r="I569" s="71">
        <v>83797176</v>
      </c>
      <c r="J569" s="71">
        <v>1945100</v>
      </c>
      <c r="K569" s="68" t="str">
        <f t="shared" si="8"/>
        <v>07-22</v>
      </c>
      <c r="L569" s="72">
        <f>YEAR(일별기온공급량!$A569)</f>
        <v>2014</v>
      </c>
      <c r="M569" s="69">
        <f>MONTH(일별기온공급량!$A569)</f>
        <v>7</v>
      </c>
      <c r="N569" s="69">
        <f>DAY(일별기온공급량!$A569)</f>
        <v>22</v>
      </c>
      <c r="O569" s="88" t="str">
        <f>IFERROR(VLOOKUP(기온및공급량[[#This Row],[날짜]],표2[],2,0), "")</f>
        <v/>
      </c>
    </row>
    <row r="570" spans="1:15">
      <c r="A570" s="68">
        <v>41843</v>
      </c>
      <c r="B570" s="69">
        <v>29</v>
      </c>
      <c r="C570" s="69">
        <v>33.6</v>
      </c>
      <c r="D570" s="70">
        <v>0.66249999999999998</v>
      </c>
      <c r="E570" s="69">
        <v>25.5</v>
      </c>
      <c r="F570" s="70">
        <v>0.24374999999999999</v>
      </c>
      <c r="G570" s="69">
        <v>8.1</v>
      </c>
      <c r="H570" s="69" t="str">
        <f>TEXT(일별기온공급량!$A570, "AAA")</f>
        <v>수</v>
      </c>
      <c r="I570" s="71">
        <v>83508928</v>
      </c>
      <c r="J570" s="71">
        <v>1938098</v>
      </c>
      <c r="K570" s="68" t="str">
        <f t="shared" si="8"/>
        <v>07-23</v>
      </c>
      <c r="L570" s="72">
        <f>YEAR(일별기온공급량!$A570)</f>
        <v>2014</v>
      </c>
      <c r="M570" s="69">
        <f>MONTH(일별기온공급량!$A570)</f>
        <v>7</v>
      </c>
      <c r="N570" s="69">
        <f>DAY(일별기온공급량!$A570)</f>
        <v>23</v>
      </c>
      <c r="O570" s="88" t="str">
        <f>IFERROR(VLOOKUP(기온및공급량[[#This Row],[날짜]],표2[],2,0), "")</f>
        <v/>
      </c>
    </row>
    <row r="571" spans="1:15">
      <c r="A571" s="68">
        <v>41844</v>
      </c>
      <c r="B571" s="69">
        <v>30</v>
      </c>
      <c r="C571" s="69">
        <v>37</v>
      </c>
      <c r="D571" s="70">
        <v>0.65</v>
      </c>
      <c r="E571" s="69">
        <v>25.8</v>
      </c>
      <c r="F571" s="70">
        <v>0.2388888888888889</v>
      </c>
      <c r="G571" s="69">
        <v>11.2</v>
      </c>
      <c r="H571" s="69" t="str">
        <f>TEXT(일별기온공급량!$A571, "AAA")</f>
        <v>목</v>
      </c>
      <c r="I571" s="71">
        <v>83545601</v>
      </c>
      <c r="J571" s="71">
        <v>1938336</v>
      </c>
      <c r="K571" s="68" t="str">
        <f t="shared" si="8"/>
        <v>07-24</v>
      </c>
      <c r="L571" s="72">
        <f>YEAR(일별기온공급량!$A571)</f>
        <v>2014</v>
      </c>
      <c r="M571" s="69">
        <f>MONTH(일별기온공급량!$A571)</f>
        <v>7</v>
      </c>
      <c r="N571" s="69">
        <f>DAY(일별기온공급량!$A571)</f>
        <v>24</v>
      </c>
      <c r="O571" s="88" t="str">
        <f>IFERROR(VLOOKUP(기온및공급량[[#This Row],[날짜]],표2[],2,0), "")</f>
        <v/>
      </c>
    </row>
    <row r="572" spans="1:15">
      <c r="A572" s="68">
        <v>41845</v>
      </c>
      <c r="B572" s="69">
        <v>31</v>
      </c>
      <c r="C572" s="69">
        <v>35.200000000000003</v>
      </c>
      <c r="D572" s="70">
        <v>0.48402777777777778</v>
      </c>
      <c r="E572" s="69">
        <v>27.5</v>
      </c>
      <c r="F572" s="70">
        <v>0.22708333333333333</v>
      </c>
      <c r="G572" s="69">
        <v>7.7</v>
      </c>
      <c r="H572" s="69" t="str">
        <f>TEXT(일별기온공급량!$A572, "AAA")</f>
        <v>금</v>
      </c>
      <c r="I572" s="71">
        <v>80384810</v>
      </c>
      <c r="J572" s="71">
        <v>1863005</v>
      </c>
      <c r="K572" s="68" t="str">
        <f t="shared" si="8"/>
        <v>07-25</v>
      </c>
      <c r="L572" s="72">
        <f>YEAR(일별기온공급량!$A572)</f>
        <v>2014</v>
      </c>
      <c r="M572" s="69">
        <f>MONTH(일별기온공급량!$A572)</f>
        <v>7</v>
      </c>
      <c r="N572" s="69">
        <f>DAY(일별기온공급량!$A572)</f>
        <v>25</v>
      </c>
      <c r="O572" s="88" t="str">
        <f>IFERROR(VLOOKUP(기온및공급량[[#This Row],[날짜]],표2[],2,0), "")</f>
        <v/>
      </c>
    </row>
    <row r="573" spans="1:15">
      <c r="A573" s="68">
        <v>41846</v>
      </c>
      <c r="B573" s="69">
        <v>29.8</v>
      </c>
      <c r="C573" s="69">
        <v>32.9</v>
      </c>
      <c r="D573" s="70">
        <v>0.49375000000000002</v>
      </c>
      <c r="E573" s="69">
        <v>25.2</v>
      </c>
      <c r="F573" s="73">
        <v>1</v>
      </c>
      <c r="G573" s="69">
        <v>7.7</v>
      </c>
      <c r="H573" s="69" t="str">
        <f>TEXT(일별기온공급량!$A573, "AAA")</f>
        <v>토</v>
      </c>
      <c r="I573" s="71">
        <v>68952416</v>
      </c>
      <c r="J573" s="71">
        <v>1599968</v>
      </c>
      <c r="K573" s="68" t="str">
        <f t="shared" si="8"/>
        <v>07-26</v>
      </c>
      <c r="L573" s="72">
        <f>YEAR(일별기온공급량!$A573)</f>
        <v>2014</v>
      </c>
      <c r="M573" s="69">
        <f>MONTH(일별기온공급량!$A573)</f>
        <v>7</v>
      </c>
      <c r="N573" s="69">
        <f>DAY(일별기온공급량!$A573)</f>
        <v>26</v>
      </c>
      <c r="O573" s="88" t="str">
        <f>IFERROR(VLOOKUP(기온및공급량[[#This Row],[날짜]],표2[],2,0), "")</f>
        <v/>
      </c>
    </row>
    <row r="574" spans="1:15">
      <c r="A574" s="68">
        <v>41847</v>
      </c>
      <c r="B574" s="69">
        <v>26.1</v>
      </c>
      <c r="C574" s="69">
        <v>33.299999999999997</v>
      </c>
      <c r="D574" s="70">
        <v>0.63958333333333328</v>
      </c>
      <c r="E574" s="69">
        <v>22.1</v>
      </c>
      <c r="F574" s="70">
        <v>0.2326388888888889</v>
      </c>
      <c r="G574" s="69">
        <v>11.2</v>
      </c>
      <c r="H574" s="69" t="str">
        <f>TEXT(일별기온공급량!$A574, "AAA")</f>
        <v>일</v>
      </c>
      <c r="I574" s="71">
        <v>51544194</v>
      </c>
      <c r="J574" s="71">
        <v>1198794</v>
      </c>
      <c r="K574" s="68" t="str">
        <f t="shared" si="8"/>
        <v>07-27</v>
      </c>
      <c r="L574" s="72">
        <f>YEAR(일별기온공급량!$A574)</f>
        <v>2014</v>
      </c>
      <c r="M574" s="69">
        <f>MONTH(일별기온공급량!$A574)</f>
        <v>7</v>
      </c>
      <c r="N574" s="69">
        <f>DAY(일별기온공급량!$A574)</f>
        <v>27</v>
      </c>
      <c r="O574" s="88" t="str">
        <f>IFERROR(VLOOKUP(기온및공급량[[#This Row],[날짜]],표2[],2,0), "")</f>
        <v/>
      </c>
    </row>
    <row r="575" spans="1:15">
      <c r="A575" s="68">
        <v>41848</v>
      </c>
      <c r="B575" s="69">
        <v>25.8</v>
      </c>
      <c r="C575" s="69">
        <v>32.1</v>
      </c>
      <c r="D575" s="70">
        <v>0.65555555555555556</v>
      </c>
      <c r="E575" s="69">
        <v>20.6</v>
      </c>
      <c r="F575" s="70">
        <v>0.22152777777777777</v>
      </c>
      <c r="G575" s="69">
        <v>11.5</v>
      </c>
      <c r="H575" s="69" t="str">
        <f>TEXT(일별기온공급량!$A575, "AAA")</f>
        <v>월</v>
      </c>
      <c r="I575" s="71">
        <v>74961109</v>
      </c>
      <c r="J575" s="71">
        <v>1732864</v>
      </c>
      <c r="K575" s="68" t="str">
        <f t="shared" si="8"/>
        <v>07-28</v>
      </c>
      <c r="L575" s="72">
        <f>YEAR(일별기온공급량!$A575)</f>
        <v>2014</v>
      </c>
      <c r="M575" s="69">
        <f>MONTH(일별기온공급량!$A575)</f>
        <v>7</v>
      </c>
      <c r="N575" s="69">
        <f>DAY(일별기온공급량!$A575)</f>
        <v>28</v>
      </c>
      <c r="O575" s="88" t="str">
        <f>IFERROR(VLOOKUP(기온및공급량[[#This Row],[날짜]],표2[],2,0), "")</f>
        <v/>
      </c>
    </row>
    <row r="576" spans="1:15">
      <c r="A576" s="68">
        <v>41849</v>
      </c>
      <c r="B576" s="69">
        <v>27.2</v>
      </c>
      <c r="C576" s="69">
        <v>31.7</v>
      </c>
      <c r="D576" s="70">
        <v>0.71875</v>
      </c>
      <c r="E576" s="69">
        <v>21.3</v>
      </c>
      <c r="F576" s="70">
        <v>0.23402777777777778</v>
      </c>
      <c r="G576" s="69">
        <v>10.4</v>
      </c>
      <c r="H576" s="69" t="str">
        <f>TEXT(일별기온공급량!$A576, "AAA")</f>
        <v>화</v>
      </c>
      <c r="I576" s="71">
        <v>78409246</v>
      </c>
      <c r="J576" s="71">
        <v>1816430</v>
      </c>
      <c r="K576" s="68" t="str">
        <f t="shared" si="8"/>
        <v>07-29</v>
      </c>
      <c r="L576" s="72">
        <f>YEAR(일별기온공급량!$A576)</f>
        <v>2014</v>
      </c>
      <c r="M576" s="69">
        <f>MONTH(일별기온공급량!$A576)</f>
        <v>7</v>
      </c>
      <c r="N576" s="69">
        <f>DAY(일별기온공급량!$A576)</f>
        <v>29</v>
      </c>
      <c r="O576" s="88" t="str">
        <f>IFERROR(VLOOKUP(기온및공급량[[#This Row],[날짜]],표2[],2,0), "")</f>
        <v/>
      </c>
    </row>
    <row r="577" spans="1:15">
      <c r="A577" s="68">
        <v>41850</v>
      </c>
      <c r="B577" s="69">
        <v>30.1</v>
      </c>
      <c r="C577" s="69">
        <v>36.299999999999997</v>
      </c>
      <c r="D577" s="70">
        <v>0.66666666666666663</v>
      </c>
      <c r="E577" s="69">
        <v>24.6</v>
      </c>
      <c r="F577" s="70">
        <v>0.24097222222222223</v>
      </c>
      <c r="G577" s="69">
        <v>11.7</v>
      </c>
      <c r="H577" s="69" t="str">
        <f>TEXT(일별기온공급량!$A577, "AAA")</f>
        <v>수</v>
      </c>
      <c r="I577" s="71">
        <v>75675233</v>
      </c>
      <c r="J577" s="71">
        <v>1762160</v>
      </c>
      <c r="K577" s="68" t="str">
        <f t="shared" si="8"/>
        <v>07-30</v>
      </c>
      <c r="L577" s="72">
        <f>YEAR(일별기온공급량!$A577)</f>
        <v>2014</v>
      </c>
      <c r="M577" s="69">
        <f>MONTH(일별기온공급량!$A577)</f>
        <v>7</v>
      </c>
      <c r="N577" s="69">
        <f>DAY(일별기온공급량!$A577)</f>
        <v>30</v>
      </c>
      <c r="O577" s="88" t="str">
        <f>IFERROR(VLOOKUP(기온및공급량[[#This Row],[날짜]],표2[],2,0), "")</f>
        <v/>
      </c>
    </row>
    <row r="578" spans="1:15">
      <c r="A578" s="68">
        <v>41851</v>
      </c>
      <c r="B578" s="69">
        <v>28.8</v>
      </c>
      <c r="C578" s="69">
        <v>37.5</v>
      </c>
      <c r="D578" s="70">
        <v>0.60833333333333328</v>
      </c>
      <c r="E578" s="69">
        <v>24.6</v>
      </c>
      <c r="F578" s="70">
        <v>0.73541666666666672</v>
      </c>
      <c r="G578" s="69">
        <v>12.9</v>
      </c>
      <c r="H578" s="69" t="str">
        <f>TEXT(일별기온공급량!$A578, "AAA")</f>
        <v>목</v>
      </c>
      <c r="I578" s="71">
        <v>71995881</v>
      </c>
      <c r="J578" s="71">
        <v>1671395</v>
      </c>
      <c r="K578" s="68" t="str">
        <f t="shared" ref="K578:K641" si="9">TEXT(A578, "MM-DD")</f>
        <v>07-31</v>
      </c>
      <c r="L578" s="72">
        <f>YEAR(일별기온공급량!$A578)</f>
        <v>2014</v>
      </c>
      <c r="M578" s="69">
        <f>MONTH(일별기온공급량!$A578)</f>
        <v>7</v>
      </c>
      <c r="N578" s="69">
        <f>DAY(일별기온공급량!$A578)</f>
        <v>31</v>
      </c>
      <c r="O578" s="88" t="str">
        <f>IFERROR(VLOOKUP(기온및공급량[[#This Row],[날짜]],표2[],2,0), "")</f>
        <v/>
      </c>
    </row>
    <row r="579" spans="1:15">
      <c r="A579" s="68">
        <v>41852</v>
      </c>
      <c r="B579" s="69">
        <v>28.3</v>
      </c>
      <c r="C579" s="69">
        <v>33.9</v>
      </c>
      <c r="D579" s="70">
        <v>0.5180555555555556</v>
      </c>
      <c r="E579" s="69">
        <v>24.4</v>
      </c>
      <c r="F579" s="70">
        <v>8.4027777777777785E-2</v>
      </c>
      <c r="G579" s="69">
        <v>9.5</v>
      </c>
      <c r="H579" s="69" t="str">
        <f>TEXT(일별기온공급량!$A579, "AAA")</f>
        <v>금</v>
      </c>
      <c r="I579" s="71">
        <v>68705780</v>
      </c>
      <c r="J579" s="71">
        <v>1592938</v>
      </c>
      <c r="K579" s="68" t="str">
        <f t="shared" si="9"/>
        <v>08-01</v>
      </c>
      <c r="L579" s="72">
        <f>YEAR(일별기온공급량!$A579)</f>
        <v>2014</v>
      </c>
      <c r="M579" s="69">
        <f>MONTH(일별기온공급량!$A579)</f>
        <v>8</v>
      </c>
      <c r="N579" s="69">
        <f>DAY(일별기온공급량!$A579)</f>
        <v>1</v>
      </c>
      <c r="O579" s="88" t="str">
        <f>IFERROR(VLOOKUP(기온및공급량[[#This Row],[날짜]],표2[],2,0), "")</f>
        <v/>
      </c>
    </row>
    <row r="580" spans="1:15">
      <c r="A580" s="68">
        <v>41853</v>
      </c>
      <c r="B580" s="69">
        <v>27.5</v>
      </c>
      <c r="C580" s="69">
        <v>31.3</v>
      </c>
      <c r="D580" s="70">
        <v>0.5708333333333333</v>
      </c>
      <c r="E580" s="69">
        <v>23.8</v>
      </c>
      <c r="F580" s="70">
        <v>0.9243055555555556</v>
      </c>
      <c r="G580" s="69">
        <v>7.5</v>
      </c>
      <c r="H580" s="69" t="str">
        <f>TEXT(일별기온공급량!$A580, "AAA")</f>
        <v>토</v>
      </c>
      <c r="I580" s="71">
        <v>57220326</v>
      </c>
      <c r="J580" s="71">
        <v>1327390</v>
      </c>
      <c r="K580" s="68" t="str">
        <f t="shared" si="9"/>
        <v>08-02</v>
      </c>
      <c r="L580" s="72">
        <f>YEAR(일별기온공급량!$A580)</f>
        <v>2014</v>
      </c>
      <c r="M580" s="69">
        <f>MONTH(일별기온공급량!$A580)</f>
        <v>8</v>
      </c>
      <c r="N580" s="69">
        <f>DAY(일별기온공급량!$A580)</f>
        <v>2</v>
      </c>
      <c r="O580" s="88" t="str">
        <f>IFERROR(VLOOKUP(기온및공급량[[#This Row],[날짜]],표2[],2,0), "")</f>
        <v/>
      </c>
    </row>
    <row r="581" spans="1:15">
      <c r="A581" s="68">
        <v>41854</v>
      </c>
      <c r="B581" s="69">
        <v>25.9</v>
      </c>
      <c r="C581" s="69">
        <v>28</v>
      </c>
      <c r="D581" s="70">
        <v>0.72291666666666665</v>
      </c>
      <c r="E581" s="69">
        <v>24.6</v>
      </c>
      <c r="F581" s="70">
        <v>6.9444444444444447E-4</v>
      </c>
      <c r="G581" s="69">
        <v>3.4</v>
      </c>
      <c r="H581" s="69" t="str">
        <f>TEXT(일별기온공급량!$A581, "AAA")</f>
        <v>일</v>
      </c>
      <c r="I581" s="71">
        <v>46156052</v>
      </c>
      <c r="J581" s="71">
        <v>1070117</v>
      </c>
      <c r="K581" s="68" t="str">
        <f t="shared" si="9"/>
        <v>08-03</v>
      </c>
      <c r="L581" s="72">
        <f>YEAR(일별기온공급량!$A581)</f>
        <v>2014</v>
      </c>
      <c r="M581" s="69">
        <f>MONTH(일별기온공급량!$A581)</f>
        <v>8</v>
      </c>
      <c r="N581" s="69">
        <f>DAY(일별기온공급량!$A581)</f>
        <v>3</v>
      </c>
      <c r="O581" s="88" t="str">
        <f>IFERROR(VLOOKUP(기온및공급량[[#This Row],[날짜]],표2[],2,0), "")</f>
        <v/>
      </c>
    </row>
    <row r="582" spans="1:15">
      <c r="A582" s="68">
        <v>41855</v>
      </c>
      <c r="B582" s="69">
        <v>25.6</v>
      </c>
      <c r="C582" s="69">
        <v>27</v>
      </c>
      <c r="D582" s="70">
        <v>0.47430555555555554</v>
      </c>
      <c r="E582" s="69">
        <v>24.6</v>
      </c>
      <c r="F582" s="70">
        <v>0.22500000000000001</v>
      </c>
      <c r="G582" s="69">
        <v>2.4</v>
      </c>
      <c r="H582" s="69" t="str">
        <f>TEXT(일별기온공급량!$A582, "AAA")</f>
        <v>월</v>
      </c>
      <c r="I582" s="71">
        <v>56263693</v>
      </c>
      <c r="J582" s="71">
        <v>1306576</v>
      </c>
      <c r="K582" s="68" t="str">
        <f t="shared" si="9"/>
        <v>08-04</v>
      </c>
      <c r="L582" s="72">
        <f>YEAR(일별기온공급량!$A582)</f>
        <v>2014</v>
      </c>
      <c r="M582" s="69">
        <f>MONTH(일별기온공급량!$A582)</f>
        <v>8</v>
      </c>
      <c r="N582" s="69">
        <f>DAY(일별기온공급량!$A582)</f>
        <v>4</v>
      </c>
      <c r="O582" s="88" t="str">
        <f>IFERROR(VLOOKUP(기온및공급량[[#This Row],[날짜]],표2[],2,0), "")</f>
        <v/>
      </c>
    </row>
    <row r="583" spans="1:15">
      <c r="A583" s="68">
        <v>41856</v>
      </c>
      <c r="B583" s="69">
        <v>28.6</v>
      </c>
      <c r="C583" s="69">
        <v>33.9</v>
      </c>
      <c r="D583" s="70">
        <v>0.71111111111111114</v>
      </c>
      <c r="E583" s="69">
        <v>24.7</v>
      </c>
      <c r="F583" s="70">
        <v>0.10138888888888889</v>
      </c>
      <c r="G583" s="69">
        <v>9.1999999999999993</v>
      </c>
      <c r="H583" s="69" t="str">
        <f>TEXT(일별기온공급량!$A583, "AAA")</f>
        <v>화</v>
      </c>
      <c r="I583" s="71">
        <v>59897697</v>
      </c>
      <c r="J583" s="71">
        <v>1393499</v>
      </c>
      <c r="K583" s="68" t="str">
        <f t="shared" si="9"/>
        <v>08-05</v>
      </c>
      <c r="L583" s="72">
        <f>YEAR(일별기온공급량!$A583)</f>
        <v>2014</v>
      </c>
      <c r="M583" s="69">
        <f>MONTH(일별기온공급량!$A583)</f>
        <v>8</v>
      </c>
      <c r="N583" s="69">
        <f>DAY(일별기온공급량!$A583)</f>
        <v>5</v>
      </c>
      <c r="O583" s="88" t="str">
        <f>IFERROR(VLOOKUP(기온및공급량[[#This Row],[날짜]],표2[],2,0), "")</f>
        <v/>
      </c>
    </row>
    <row r="584" spans="1:15">
      <c r="A584" s="68">
        <v>41857</v>
      </c>
      <c r="B584" s="69">
        <v>28.8</v>
      </c>
      <c r="C584" s="69">
        <v>33</v>
      </c>
      <c r="D584" s="70">
        <v>0.57291666666666663</v>
      </c>
      <c r="E584" s="69">
        <v>26</v>
      </c>
      <c r="F584" s="70">
        <v>0.2298611111111111</v>
      </c>
      <c r="G584" s="69">
        <v>7</v>
      </c>
      <c r="H584" s="69" t="str">
        <f>TEXT(일별기온공급량!$A584, "AAA")</f>
        <v>수</v>
      </c>
      <c r="I584" s="71">
        <v>61743822</v>
      </c>
      <c r="J584" s="71">
        <v>1433575</v>
      </c>
      <c r="K584" s="68" t="str">
        <f t="shared" si="9"/>
        <v>08-06</v>
      </c>
      <c r="L584" s="72">
        <f>YEAR(일별기온공급량!$A584)</f>
        <v>2014</v>
      </c>
      <c r="M584" s="69">
        <f>MONTH(일별기온공급량!$A584)</f>
        <v>8</v>
      </c>
      <c r="N584" s="69">
        <f>DAY(일별기온공급량!$A584)</f>
        <v>6</v>
      </c>
      <c r="O584" s="88" t="str">
        <f>IFERROR(VLOOKUP(기온및공급량[[#This Row],[날짜]],표2[],2,0), "")</f>
        <v/>
      </c>
    </row>
    <row r="585" spans="1:15">
      <c r="A585" s="68">
        <v>41858</v>
      </c>
      <c r="B585" s="69">
        <v>23.8</v>
      </c>
      <c r="C585" s="69">
        <v>27.2</v>
      </c>
      <c r="D585" s="70">
        <v>6.9444444444444447E-4</v>
      </c>
      <c r="E585" s="69">
        <v>21.6</v>
      </c>
      <c r="F585" s="70">
        <v>0.66597222222222219</v>
      </c>
      <c r="G585" s="69">
        <v>5.6</v>
      </c>
      <c r="H585" s="69" t="str">
        <f>TEXT(일별기온공급량!$A585, "AAA")</f>
        <v>목</v>
      </c>
      <c r="I585" s="71">
        <v>62692005</v>
      </c>
      <c r="J585" s="71">
        <v>1458081</v>
      </c>
      <c r="K585" s="68" t="str">
        <f t="shared" si="9"/>
        <v>08-07</v>
      </c>
      <c r="L585" s="72">
        <f>YEAR(일별기온공급량!$A585)</f>
        <v>2014</v>
      </c>
      <c r="M585" s="69">
        <f>MONTH(일별기온공급량!$A585)</f>
        <v>8</v>
      </c>
      <c r="N585" s="69">
        <f>DAY(일별기온공급량!$A585)</f>
        <v>7</v>
      </c>
      <c r="O585" s="88" t="str">
        <f>IFERROR(VLOOKUP(기온및공급량[[#This Row],[날짜]],표2[],2,0), "")</f>
        <v/>
      </c>
    </row>
    <row r="586" spans="1:15">
      <c r="A586" s="68">
        <v>41859</v>
      </c>
      <c r="B586" s="69">
        <v>22.9</v>
      </c>
      <c r="C586" s="69">
        <v>25.6</v>
      </c>
      <c r="D586" s="70">
        <v>0.58750000000000002</v>
      </c>
      <c r="E586" s="69">
        <v>20</v>
      </c>
      <c r="F586" s="70">
        <v>0.20208333333333334</v>
      </c>
      <c r="G586" s="69">
        <v>5.6</v>
      </c>
      <c r="H586" s="69" t="str">
        <f>TEXT(일별기온공급량!$A586, "AAA")</f>
        <v>금</v>
      </c>
      <c r="I586" s="71">
        <v>62667169</v>
      </c>
      <c r="J586" s="71">
        <v>1454671</v>
      </c>
      <c r="K586" s="68" t="str">
        <f t="shared" si="9"/>
        <v>08-08</v>
      </c>
      <c r="L586" s="72">
        <f>YEAR(일별기온공급량!$A586)</f>
        <v>2014</v>
      </c>
      <c r="M586" s="69">
        <f>MONTH(일별기온공급량!$A586)</f>
        <v>8</v>
      </c>
      <c r="N586" s="69">
        <f>DAY(일별기온공급량!$A586)</f>
        <v>8</v>
      </c>
      <c r="O586" s="88" t="str">
        <f>IFERROR(VLOOKUP(기온및공급량[[#This Row],[날짜]],표2[],2,0), "")</f>
        <v/>
      </c>
    </row>
    <row r="587" spans="1:15">
      <c r="A587" s="68">
        <v>41860</v>
      </c>
      <c r="B587" s="69">
        <v>24.9</v>
      </c>
      <c r="C587" s="69">
        <v>28.1</v>
      </c>
      <c r="D587" s="70">
        <v>0.54236111111111107</v>
      </c>
      <c r="E587" s="69">
        <v>22.8</v>
      </c>
      <c r="F587" s="70">
        <v>8.3333333333333329E-2</v>
      </c>
      <c r="G587" s="69">
        <v>5.3</v>
      </c>
      <c r="H587" s="69" t="str">
        <f>TEXT(일별기온공급량!$A587, "AAA")</f>
        <v>토</v>
      </c>
      <c r="I587" s="71">
        <v>59050596</v>
      </c>
      <c r="J587" s="71">
        <v>1368772</v>
      </c>
      <c r="K587" s="68" t="str">
        <f t="shared" si="9"/>
        <v>08-09</v>
      </c>
      <c r="L587" s="72">
        <f>YEAR(일별기온공급량!$A587)</f>
        <v>2014</v>
      </c>
      <c r="M587" s="69">
        <f>MONTH(일별기온공급량!$A587)</f>
        <v>8</v>
      </c>
      <c r="N587" s="69">
        <f>DAY(일별기온공급량!$A587)</f>
        <v>9</v>
      </c>
      <c r="O587" s="88" t="str">
        <f>IFERROR(VLOOKUP(기온및공급량[[#This Row],[날짜]],표2[],2,0), "")</f>
        <v/>
      </c>
    </row>
    <row r="588" spans="1:15">
      <c r="A588" s="68">
        <v>41861</v>
      </c>
      <c r="B588" s="69">
        <v>23.9</v>
      </c>
      <c r="C588" s="69">
        <v>29.6</v>
      </c>
      <c r="D588" s="70">
        <v>0.54305555555555551</v>
      </c>
      <c r="E588" s="69">
        <v>21</v>
      </c>
      <c r="F588" s="70">
        <v>0.91041666666666665</v>
      </c>
      <c r="G588" s="69">
        <v>8.6</v>
      </c>
      <c r="H588" s="69" t="str">
        <f>TEXT(일별기온공급량!$A588, "AAA")</f>
        <v>일</v>
      </c>
      <c r="I588" s="71">
        <v>50510205</v>
      </c>
      <c r="J588" s="71">
        <v>1170005</v>
      </c>
      <c r="K588" s="68" t="str">
        <f t="shared" si="9"/>
        <v>08-10</v>
      </c>
      <c r="L588" s="72">
        <f>YEAR(일별기온공급량!$A588)</f>
        <v>2014</v>
      </c>
      <c r="M588" s="69">
        <f>MONTH(일별기온공급량!$A588)</f>
        <v>8</v>
      </c>
      <c r="N588" s="69">
        <f>DAY(일별기온공급량!$A588)</f>
        <v>10</v>
      </c>
      <c r="O588" s="88" t="str">
        <f>IFERROR(VLOOKUP(기온및공급량[[#This Row],[날짜]],표2[],2,0), "")</f>
        <v/>
      </c>
    </row>
    <row r="589" spans="1:15">
      <c r="A589" s="68">
        <v>41862</v>
      </c>
      <c r="B589" s="69">
        <v>24.8</v>
      </c>
      <c r="C589" s="69">
        <v>30.5</v>
      </c>
      <c r="D589" s="70">
        <v>0.68402777777777779</v>
      </c>
      <c r="E589" s="69">
        <v>20.8</v>
      </c>
      <c r="F589" s="70">
        <v>0.23402777777777778</v>
      </c>
      <c r="G589" s="69">
        <v>9.6999999999999993</v>
      </c>
      <c r="H589" s="69" t="str">
        <f>TEXT(일별기온공급량!$A589, "AAA")</f>
        <v>월</v>
      </c>
      <c r="I589" s="71">
        <v>74328726</v>
      </c>
      <c r="J589" s="71">
        <v>1722210</v>
      </c>
      <c r="K589" s="68" t="str">
        <f t="shared" si="9"/>
        <v>08-11</v>
      </c>
      <c r="L589" s="72">
        <f>YEAR(일별기온공급량!$A589)</f>
        <v>2014</v>
      </c>
      <c r="M589" s="69">
        <f>MONTH(일별기온공급량!$A589)</f>
        <v>8</v>
      </c>
      <c r="N589" s="69">
        <f>DAY(일별기온공급량!$A589)</f>
        <v>11</v>
      </c>
      <c r="O589" s="88" t="str">
        <f>IFERROR(VLOOKUP(기온및공급량[[#This Row],[날짜]],표2[],2,0), "")</f>
        <v/>
      </c>
    </row>
    <row r="590" spans="1:15">
      <c r="A590" s="68">
        <v>41863</v>
      </c>
      <c r="B590" s="69">
        <v>26.8</v>
      </c>
      <c r="C590" s="69">
        <v>32.1</v>
      </c>
      <c r="D590" s="70">
        <v>0.6791666666666667</v>
      </c>
      <c r="E590" s="69">
        <v>21.6</v>
      </c>
      <c r="F590" s="70">
        <v>0.20347222222222222</v>
      </c>
      <c r="G590" s="69">
        <v>10.5</v>
      </c>
      <c r="H590" s="69" t="str">
        <f>TEXT(일별기온공급량!$A590, "AAA")</f>
        <v>화</v>
      </c>
      <c r="I590" s="71">
        <v>84190068</v>
      </c>
      <c r="J590" s="71">
        <v>1953635</v>
      </c>
      <c r="K590" s="68" t="str">
        <f t="shared" si="9"/>
        <v>08-12</v>
      </c>
      <c r="L590" s="72">
        <f>YEAR(일별기온공급량!$A590)</f>
        <v>2014</v>
      </c>
      <c r="M590" s="69">
        <f>MONTH(일별기온공급량!$A590)</f>
        <v>8</v>
      </c>
      <c r="N590" s="69">
        <f>DAY(일별기온공급량!$A590)</f>
        <v>12</v>
      </c>
      <c r="O590" s="88" t="str">
        <f>IFERROR(VLOOKUP(기온및공급량[[#This Row],[날짜]],표2[],2,0), "")</f>
        <v/>
      </c>
    </row>
    <row r="591" spans="1:15">
      <c r="A591" s="68">
        <v>41864</v>
      </c>
      <c r="B591" s="69">
        <v>24.6</v>
      </c>
      <c r="C591" s="69">
        <v>28.4</v>
      </c>
      <c r="D591" s="70">
        <v>0.48194444444444445</v>
      </c>
      <c r="E591" s="69">
        <v>21.7</v>
      </c>
      <c r="F591" s="70">
        <v>0.92222222222222228</v>
      </c>
      <c r="G591" s="69">
        <v>6.7</v>
      </c>
      <c r="H591" s="69" t="str">
        <f>TEXT(일별기온공급량!$A591, "AAA")</f>
        <v>수</v>
      </c>
      <c r="I591" s="71">
        <v>85448850</v>
      </c>
      <c r="J591" s="71">
        <v>1981664</v>
      </c>
      <c r="K591" s="68" t="str">
        <f t="shared" si="9"/>
        <v>08-13</v>
      </c>
      <c r="L591" s="72">
        <f>YEAR(일별기온공급량!$A591)</f>
        <v>2014</v>
      </c>
      <c r="M591" s="69">
        <f>MONTH(일별기온공급량!$A591)</f>
        <v>8</v>
      </c>
      <c r="N591" s="69">
        <f>DAY(일별기온공급량!$A591)</f>
        <v>13</v>
      </c>
      <c r="O591" s="88" t="str">
        <f>IFERROR(VLOOKUP(기온및공급량[[#This Row],[날짜]],표2[],2,0), "")</f>
        <v/>
      </c>
    </row>
    <row r="592" spans="1:15">
      <c r="A592" s="68">
        <v>41865</v>
      </c>
      <c r="B592" s="69">
        <v>21</v>
      </c>
      <c r="C592" s="69">
        <v>22.3</v>
      </c>
      <c r="D592" s="70">
        <v>6.9444444444444447E-4</v>
      </c>
      <c r="E592" s="69">
        <v>19.3</v>
      </c>
      <c r="F592" s="70">
        <v>0.38333333333333336</v>
      </c>
      <c r="G592" s="69">
        <v>3</v>
      </c>
      <c r="H592" s="69" t="str">
        <f>TEXT(일별기온공급량!$A592, "AAA")</f>
        <v>목</v>
      </c>
      <c r="I592" s="71">
        <v>84295247</v>
      </c>
      <c r="J592" s="71">
        <v>1953825</v>
      </c>
      <c r="K592" s="68" t="str">
        <f t="shared" si="9"/>
        <v>08-14</v>
      </c>
      <c r="L592" s="72">
        <f>YEAR(일별기온공급량!$A592)</f>
        <v>2014</v>
      </c>
      <c r="M592" s="69">
        <f>MONTH(일별기온공급량!$A592)</f>
        <v>8</v>
      </c>
      <c r="N592" s="69">
        <f>DAY(일별기온공급량!$A592)</f>
        <v>14</v>
      </c>
      <c r="O592" s="88" t="str">
        <f>IFERROR(VLOOKUP(기온및공급량[[#This Row],[날짜]],표2[],2,0), "")</f>
        <v/>
      </c>
    </row>
    <row r="593" spans="1:15">
      <c r="A593" s="68">
        <v>41866</v>
      </c>
      <c r="B593" s="69">
        <v>23.7</v>
      </c>
      <c r="C593" s="69">
        <v>28</v>
      </c>
      <c r="D593" s="70">
        <v>0.56874999999999998</v>
      </c>
      <c r="E593" s="69">
        <v>21.4</v>
      </c>
      <c r="F593" s="70">
        <v>6.1805555555555558E-2</v>
      </c>
      <c r="G593" s="69">
        <v>6.6</v>
      </c>
      <c r="H593" s="69" t="str">
        <f>TEXT(일별기온공급량!$A593, "AAA")</f>
        <v>금</v>
      </c>
      <c r="I593" s="71">
        <v>76506126</v>
      </c>
      <c r="J593" s="71">
        <v>1771493</v>
      </c>
      <c r="K593" s="68" t="str">
        <f t="shared" si="9"/>
        <v>08-15</v>
      </c>
      <c r="L593" s="72">
        <f>YEAR(일별기온공급량!$A593)</f>
        <v>2014</v>
      </c>
      <c r="M593" s="69">
        <f>MONTH(일별기온공급량!$A593)</f>
        <v>8</v>
      </c>
      <c r="N593" s="69">
        <f>DAY(일별기온공급량!$A593)</f>
        <v>15</v>
      </c>
      <c r="O593" s="88" t="str">
        <f>IFERROR(VLOOKUP(기온및공급량[[#This Row],[날짜]],표2[],2,0), "")</f>
        <v>광복절</v>
      </c>
    </row>
    <row r="594" spans="1:15">
      <c r="A594" s="68">
        <v>41867</v>
      </c>
      <c r="B594" s="69">
        <v>24.9</v>
      </c>
      <c r="C594" s="69">
        <v>29.3</v>
      </c>
      <c r="D594" s="70">
        <v>0.7</v>
      </c>
      <c r="E594" s="69">
        <v>21.3</v>
      </c>
      <c r="F594" s="70">
        <v>0.23055555555555557</v>
      </c>
      <c r="G594" s="69">
        <v>8</v>
      </c>
      <c r="H594" s="69" t="str">
        <f>TEXT(일별기온공급량!$A594, "AAA")</f>
        <v>토</v>
      </c>
      <c r="I594" s="71">
        <v>71238246</v>
      </c>
      <c r="J594" s="71">
        <v>1649913</v>
      </c>
      <c r="K594" s="68" t="str">
        <f t="shared" si="9"/>
        <v>08-16</v>
      </c>
      <c r="L594" s="72">
        <f>YEAR(일별기온공급량!$A594)</f>
        <v>2014</v>
      </c>
      <c r="M594" s="69">
        <f>MONTH(일별기온공급량!$A594)</f>
        <v>8</v>
      </c>
      <c r="N594" s="69">
        <f>DAY(일별기온공급량!$A594)</f>
        <v>16</v>
      </c>
      <c r="O594" s="88" t="str">
        <f>IFERROR(VLOOKUP(기온및공급량[[#This Row],[날짜]],표2[],2,0), "")</f>
        <v/>
      </c>
    </row>
    <row r="595" spans="1:15">
      <c r="A595" s="68">
        <v>41868</v>
      </c>
      <c r="B595" s="69">
        <v>23.7</v>
      </c>
      <c r="C595" s="69">
        <v>29.1</v>
      </c>
      <c r="D595" s="70">
        <v>0.54236111111111107</v>
      </c>
      <c r="E595" s="69">
        <v>19.8</v>
      </c>
      <c r="F595" s="70">
        <v>0.96111111111111114</v>
      </c>
      <c r="G595" s="69">
        <v>9.3000000000000007</v>
      </c>
      <c r="H595" s="69" t="str">
        <f>TEXT(일별기온공급량!$A595, "AAA")</f>
        <v>일</v>
      </c>
      <c r="I595" s="71">
        <v>55346016</v>
      </c>
      <c r="J595" s="71">
        <v>1281939</v>
      </c>
      <c r="K595" s="68" t="str">
        <f t="shared" si="9"/>
        <v>08-17</v>
      </c>
      <c r="L595" s="72">
        <f>YEAR(일별기온공급량!$A595)</f>
        <v>2014</v>
      </c>
      <c r="M595" s="69">
        <f>MONTH(일별기온공급량!$A595)</f>
        <v>8</v>
      </c>
      <c r="N595" s="69">
        <f>DAY(일별기온공급량!$A595)</f>
        <v>17</v>
      </c>
      <c r="O595" s="88" t="str">
        <f>IFERROR(VLOOKUP(기온및공급량[[#This Row],[날짜]],표2[],2,0), "")</f>
        <v/>
      </c>
    </row>
    <row r="596" spans="1:15">
      <c r="A596" s="68">
        <v>41869</v>
      </c>
      <c r="B596" s="69">
        <v>21.3</v>
      </c>
      <c r="C596" s="69">
        <v>22.3</v>
      </c>
      <c r="D596" s="70">
        <v>0.61805555555555558</v>
      </c>
      <c r="E596" s="69">
        <v>19.899999999999999</v>
      </c>
      <c r="F596" s="70">
        <v>1.3888888888888889E-3</v>
      </c>
      <c r="G596" s="69">
        <v>2.4</v>
      </c>
      <c r="H596" s="69" t="str">
        <f>TEXT(일별기온공급량!$A596, "AAA")</f>
        <v>월</v>
      </c>
      <c r="I596" s="71">
        <v>81901528</v>
      </c>
      <c r="J596" s="71">
        <v>1897607</v>
      </c>
      <c r="K596" s="68" t="str">
        <f t="shared" si="9"/>
        <v>08-18</v>
      </c>
      <c r="L596" s="72">
        <f>YEAR(일별기온공급량!$A596)</f>
        <v>2014</v>
      </c>
      <c r="M596" s="69">
        <f>MONTH(일별기온공급량!$A596)</f>
        <v>8</v>
      </c>
      <c r="N596" s="69">
        <f>DAY(일별기온공급량!$A596)</f>
        <v>18</v>
      </c>
      <c r="O596" s="88" t="str">
        <f>IFERROR(VLOOKUP(기온및공급량[[#This Row],[날짜]],표2[],2,0), "")</f>
        <v/>
      </c>
    </row>
    <row r="597" spans="1:15">
      <c r="A597" s="68">
        <v>41870</v>
      </c>
      <c r="B597" s="69">
        <v>24.4</v>
      </c>
      <c r="C597" s="69">
        <v>29.9</v>
      </c>
      <c r="D597" s="70">
        <v>0.55555555555555558</v>
      </c>
      <c r="E597" s="69">
        <v>21.8</v>
      </c>
      <c r="F597" s="70">
        <v>6.9444444444444447E-4</v>
      </c>
      <c r="G597" s="69">
        <v>8.1</v>
      </c>
      <c r="H597" s="69" t="str">
        <f>TEXT(일별기온공급량!$A597, "AAA")</f>
        <v>화</v>
      </c>
      <c r="I597" s="71">
        <v>88713080</v>
      </c>
      <c r="J597" s="71">
        <v>2055811</v>
      </c>
      <c r="K597" s="68" t="str">
        <f t="shared" si="9"/>
        <v>08-19</v>
      </c>
      <c r="L597" s="72">
        <f>YEAR(일별기온공급량!$A597)</f>
        <v>2014</v>
      </c>
      <c r="M597" s="69">
        <f>MONTH(일별기온공급량!$A597)</f>
        <v>8</v>
      </c>
      <c r="N597" s="69">
        <f>DAY(일별기온공급량!$A597)</f>
        <v>19</v>
      </c>
      <c r="O597" s="88" t="str">
        <f>IFERROR(VLOOKUP(기온및공급량[[#This Row],[날짜]],표2[],2,0), "")</f>
        <v/>
      </c>
    </row>
    <row r="598" spans="1:15">
      <c r="A598" s="68">
        <v>41871</v>
      </c>
      <c r="B598" s="69">
        <v>24.1</v>
      </c>
      <c r="C598" s="69">
        <v>25.9</v>
      </c>
      <c r="D598" s="70">
        <v>0.44444444444444442</v>
      </c>
      <c r="E598" s="69">
        <v>22.8</v>
      </c>
      <c r="F598" s="70">
        <v>0.23402777777777778</v>
      </c>
      <c r="G598" s="69">
        <v>3.1</v>
      </c>
      <c r="H598" s="69" t="str">
        <f>TEXT(일별기온공급량!$A598, "AAA")</f>
        <v>수</v>
      </c>
      <c r="I598" s="71">
        <v>88792871</v>
      </c>
      <c r="J598" s="71">
        <v>2059574</v>
      </c>
      <c r="K598" s="68" t="str">
        <f t="shared" si="9"/>
        <v>08-20</v>
      </c>
      <c r="L598" s="72">
        <f>YEAR(일별기온공급량!$A598)</f>
        <v>2014</v>
      </c>
      <c r="M598" s="69">
        <f>MONTH(일별기온공급량!$A598)</f>
        <v>8</v>
      </c>
      <c r="N598" s="69">
        <f>DAY(일별기온공급량!$A598)</f>
        <v>20</v>
      </c>
      <c r="O598" s="88" t="str">
        <f>IFERROR(VLOOKUP(기온및공급량[[#This Row],[날짜]],표2[],2,0), "")</f>
        <v/>
      </c>
    </row>
    <row r="599" spans="1:15">
      <c r="A599" s="68">
        <v>41872</v>
      </c>
      <c r="B599" s="69">
        <v>26.5</v>
      </c>
      <c r="C599" s="69">
        <v>32.5</v>
      </c>
      <c r="D599" s="70">
        <v>0.58611111111111114</v>
      </c>
      <c r="E599" s="69">
        <v>23.1</v>
      </c>
      <c r="F599" s="70">
        <v>0.26666666666666666</v>
      </c>
      <c r="G599" s="69">
        <v>9.4</v>
      </c>
      <c r="H599" s="69" t="str">
        <f>TEXT(일별기온공급량!$A599, "AAA")</f>
        <v>목</v>
      </c>
      <c r="I599" s="71">
        <v>88743452</v>
      </c>
      <c r="J599" s="71">
        <v>2055269</v>
      </c>
      <c r="K599" s="68" t="str">
        <f t="shared" si="9"/>
        <v>08-21</v>
      </c>
      <c r="L599" s="72">
        <f>YEAR(일별기온공급량!$A599)</f>
        <v>2014</v>
      </c>
      <c r="M599" s="69">
        <f>MONTH(일별기온공급량!$A599)</f>
        <v>8</v>
      </c>
      <c r="N599" s="69">
        <f>DAY(일별기온공급량!$A599)</f>
        <v>21</v>
      </c>
      <c r="O599" s="88" t="str">
        <f>IFERROR(VLOOKUP(기온및공급량[[#This Row],[날짜]],표2[],2,0), "")</f>
        <v/>
      </c>
    </row>
    <row r="600" spans="1:15">
      <c r="A600" s="68">
        <v>41873</v>
      </c>
      <c r="B600" s="69">
        <v>26.2</v>
      </c>
      <c r="C600" s="69">
        <v>31.7</v>
      </c>
      <c r="D600" s="70">
        <v>0.69027777777777777</v>
      </c>
      <c r="E600" s="69">
        <v>21.5</v>
      </c>
      <c r="F600" s="70">
        <v>0.21249999999999999</v>
      </c>
      <c r="G600" s="69">
        <v>10.199999999999999</v>
      </c>
      <c r="H600" s="69" t="str">
        <f>TEXT(일별기온공급량!$A600, "AAA")</f>
        <v>금</v>
      </c>
      <c r="I600" s="71">
        <v>85992577</v>
      </c>
      <c r="J600" s="71">
        <v>1989621</v>
      </c>
      <c r="K600" s="68" t="str">
        <f t="shared" si="9"/>
        <v>08-22</v>
      </c>
      <c r="L600" s="72">
        <f>YEAR(일별기온공급량!$A600)</f>
        <v>2014</v>
      </c>
      <c r="M600" s="69">
        <f>MONTH(일별기온공급량!$A600)</f>
        <v>8</v>
      </c>
      <c r="N600" s="69">
        <f>DAY(일별기온공급량!$A600)</f>
        <v>22</v>
      </c>
      <c r="O600" s="88" t="str">
        <f>IFERROR(VLOOKUP(기온및공급량[[#This Row],[날짜]],표2[],2,0), "")</f>
        <v/>
      </c>
    </row>
    <row r="601" spans="1:15">
      <c r="A601" s="68">
        <v>41874</v>
      </c>
      <c r="B601" s="69">
        <v>26.6</v>
      </c>
      <c r="C601" s="69">
        <v>31.7</v>
      </c>
      <c r="D601" s="70">
        <v>0.60486111111111107</v>
      </c>
      <c r="E601" s="69">
        <v>21.7</v>
      </c>
      <c r="F601" s="70">
        <v>0.24166666666666667</v>
      </c>
      <c r="G601" s="69">
        <v>10</v>
      </c>
      <c r="H601" s="69" t="str">
        <f>TEXT(일별기온공급량!$A601, "AAA")</f>
        <v>토</v>
      </c>
      <c r="I601" s="71">
        <v>75495898</v>
      </c>
      <c r="J601" s="71">
        <v>1746594</v>
      </c>
      <c r="K601" s="68" t="str">
        <f t="shared" si="9"/>
        <v>08-23</v>
      </c>
      <c r="L601" s="72">
        <f>YEAR(일별기온공급량!$A601)</f>
        <v>2014</v>
      </c>
      <c r="M601" s="69">
        <f>MONTH(일별기온공급량!$A601)</f>
        <v>8</v>
      </c>
      <c r="N601" s="69">
        <f>DAY(일별기온공급량!$A601)</f>
        <v>23</v>
      </c>
      <c r="O601" s="88" t="str">
        <f>IFERROR(VLOOKUP(기온및공급량[[#This Row],[날짜]],표2[],2,0), "")</f>
        <v/>
      </c>
    </row>
    <row r="602" spans="1:15">
      <c r="A602" s="68">
        <v>41875</v>
      </c>
      <c r="B602" s="69">
        <v>26</v>
      </c>
      <c r="C602" s="69">
        <v>30.6</v>
      </c>
      <c r="D602" s="70">
        <v>0.58263888888888893</v>
      </c>
      <c r="E602" s="69">
        <v>23.2</v>
      </c>
      <c r="F602" s="70">
        <v>0.20833333333333334</v>
      </c>
      <c r="G602" s="69">
        <v>7.4</v>
      </c>
      <c r="H602" s="69" t="str">
        <f>TEXT(일별기온공급량!$A602, "AAA")</f>
        <v>일</v>
      </c>
      <c r="I602" s="71">
        <v>55903123</v>
      </c>
      <c r="J602" s="71">
        <v>1293720</v>
      </c>
      <c r="K602" s="68" t="str">
        <f t="shared" si="9"/>
        <v>08-24</v>
      </c>
      <c r="L602" s="72">
        <f>YEAR(일별기온공급량!$A602)</f>
        <v>2014</v>
      </c>
      <c r="M602" s="69">
        <f>MONTH(일별기온공급량!$A602)</f>
        <v>8</v>
      </c>
      <c r="N602" s="69">
        <f>DAY(일별기온공급량!$A602)</f>
        <v>24</v>
      </c>
      <c r="O602" s="88" t="str">
        <f>IFERROR(VLOOKUP(기온및공급량[[#This Row],[날짜]],표2[],2,0), "")</f>
        <v/>
      </c>
    </row>
    <row r="603" spans="1:15">
      <c r="A603" s="68">
        <v>41876</v>
      </c>
      <c r="B603" s="69">
        <v>23.5</v>
      </c>
      <c r="C603" s="69">
        <v>24.6</v>
      </c>
      <c r="D603" s="70">
        <v>3.6111111111111108E-2</v>
      </c>
      <c r="E603" s="69">
        <v>22.5</v>
      </c>
      <c r="F603" s="70">
        <v>0.92708333333333337</v>
      </c>
      <c r="G603" s="69">
        <v>2.1</v>
      </c>
      <c r="H603" s="69" t="str">
        <f>TEXT(일별기온공급량!$A603, "AAA")</f>
        <v>월</v>
      </c>
      <c r="I603" s="71">
        <v>80569764</v>
      </c>
      <c r="J603" s="71">
        <v>1867475</v>
      </c>
      <c r="K603" s="68" t="str">
        <f t="shared" si="9"/>
        <v>08-25</v>
      </c>
      <c r="L603" s="72">
        <f>YEAR(일별기온공급량!$A603)</f>
        <v>2014</v>
      </c>
      <c r="M603" s="69">
        <f>MONTH(일별기온공급량!$A603)</f>
        <v>8</v>
      </c>
      <c r="N603" s="69">
        <f>DAY(일별기온공급량!$A603)</f>
        <v>25</v>
      </c>
      <c r="O603" s="88" t="str">
        <f>IFERROR(VLOOKUP(기온및공급량[[#This Row],[날짜]],표2[],2,0), "")</f>
        <v/>
      </c>
    </row>
    <row r="604" spans="1:15">
      <c r="A604" s="68">
        <v>41877</v>
      </c>
      <c r="B604" s="69">
        <v>25.5</v>
      </c>
      <c r="C604" s="69">
        <v>32.1</v>
      </c>
      <c r="D604" s="70">
        <v>0.6333333333333333</v>
      </c>
      <c r="E604" s="69">
        <v>22.2</v>
      </c>
      <c r="F604" s="70">
        <v>0.9916666666666667</v>
      </c>
      <c r="G604" s="69">
        <v>9.9</v>
      </c>
      <c r="H604" s="69" t="str">
        <f>TEXT(일별기온공급량!$A604, "AAA")</f>
        <v>화</v>
      </c>
      <c r="I604" s="71">
        <v>85025658</v>
      </c>
      <c r="J604" s="71">
        <v>1973660</v>
      </c>
      <c r="K604" s="68" t="str">
        <f t="shared" si="9"/>
        <v>08-26</v>
      </c>
      <c r="L604" s="72">
        <f>YEAR(일별기온공급량!$A604)</f>
        <v>2014</v>
      </c>
      <c r="M604" s="69">
        <f>MONTH(일별기온공급량!$A604)</f>
        <v>8</v>
      </c>
      <c r="N604" s="69">
        <f>DAY(일별기온공급량!$A604)</f>
        <v>26</v>
      </c>
      <c r="O604" s="88" t="str">
        <f>IFERROR(VLOOKUP(기온및공급량[[#This Row],[날짜]],표2[],2,0), "")</f>
        <v/>
      </c>
    </row>
    <row r="605" spans="1:15">
      <c r="A605" s="68">
        <v>41878</v>
      </c>
      <c r="B605" s="69">
        <v>22.9</v>
      </c>
      <c r="C605" s="69">
        <v>25.6</v>
      </c>
      <c r="D605" s="70">
        <v>0.54166666666666663</v>
      </c>
      <c r="E605" s="69">
        <v>20.8</v>
      </c>
      <c r="F605" s="70">
        <v>0.99097222222222225</v>
      </c>
      <c r="G605" s="69">
        <v>4.8</v>
      </c>
      <c r="H605" s="69" t="str">
        <f>TEXT(일별기온공급량!$A605, "AAA")</f>
        <v>수</v>
      </c>
      <c r="I605" s="71">
        <v>83721995</v>
      </c>
      <c r="J605" s="71">
        <v>1943269</v>
      </c>
      <c r="K605" s="68" t="str">
        <f t="shared" si="9"/>
        <v>08-27</v>
      </c>
      <c r="L605" s="72">
        <f>YEAR(일별기온공급량!$A605)</f>
        <v>2014</v>
      </c>
      <c r="M605" s="69">
        <f>MONTH(일별기온공급량!$A605)</f>
        <v>8</v>
      </c>
      <c r="N605" s="69">
        <f>DAY(일별기온공급량!$A605)</f>
        <v>27</v>
      </c>
      <c r="O605" s="88" t="str">
        <f>IFERROR(VLOOKUP(기온및공급량[[#This Row],[날짜]],표2[],2,0), "")</f>
        <v/>
      </c>
    </row>
    <row r="606" spans="1:15">
      <c r="A606" s="68">
        <v>41879</v>
      </c>
      <c r="B606" s="69">
        <v>22.8</v>
      </c>
      <c r="C606" s="69">
        <v>27.9</v>
      </c>
      <c r="D606" s="70">
        <v>0.67013888888888884</v>
      </c>
      <c r="E606" s="69">
        <v>19.600000000000001</v>
      </c>
      <c r="F606" s="70">
        <v>0.14027777777777778</v>
      </c>
      <c r="G606" s="69">
        <v>8.3000000000000007</v>
      </c>
      <c r="H606" s="69" t="str">
        <f>TEXT(일별기온공급량!$A606, "AAA")</f>
        <v>목</v>
      </c>
      <c r="I606" s="71">
        <v>84597850</v>
      </c>
      <c r="J606" s="71">
        <v>1963243</v>
      </c>
      <c r="K606" s="68" t="str">
        <f t="shared" si="9"/>
        <v>08-28</v>
      </c>
      <c r="L606" s="72">
        <f>YEAR(일별기온공급량!$A606)</f>
        <v>2014</v>
      </c>
      <c r="M606" s="69">
        <f>MONTH(일별기온공급량!$A606)</f>
        <v>8</v>
      </c>
      <c r="N606" s="69">
        <f>DAY(일별기온공급량!$A606)</f>
        <v>28</v>
      </c>
      <c r="O606" s="88" t="str">
        <f>IFERROR(VLOOKUP(기온및공급량[[#This Row],[날짜]],표2[],2,0), "")</f>
        <v/>
      </c>
    </row>
    <row r="607" spans="1:15">
      <c r="A607" s="68">
        <v>41880</v>
      </c>
      <c r="B607" s="69">
        <v>22.7</v>
      </c>
      <c r="C607" s="69">
        <v>28.2</v>
      </c>
      <c r="D607" s="70">
        <v>0.63611111111111107</v>
      </c>
      <c r="E607" s="69">
        <v>18.899999999999999</v>
      </c>
      <c r="F607" s="70">
        <v>0.22152777777777777</v>
      </c>
      <c r="G607" s="69">
        <v>9.3000000000000007</v>
      </c>
      <c r="H607" s="69" t="str">
        <f>TEXT(일별기온공급량!$A607, "AAA")</f>
        <v>금</v>
      </c>
      <c r="I607" s="71">
        <v>84426905</v>
      </c>
      <c r="J607" s="71">
        <v>1956679</v>
      </c>
      <c r="K607" s="68" t="str">
        <f t="shared" si="9"/>
        <v>08-29</v>
      </c>
      <c r="L607" s="72">
        <f>YEAR(일별기온공급량!$A607)</f>
        <v>2014</v>
      </c>
      <c r="M607" s="69">
        <f>MONTH(일별기온공급량!$A607)</f>
        <v>8</v>
      </c>
      <c r="N607" s="69">
        <f>DAY(일별기온공급량!$A607)</f>
        <v>29</v>
      </c>
      <c r="O607" s="88" t="str">
        <f>IFERROR(VLOOKUP(기온및공급량[[#This Row],[날짜]],표2[],2,0), "")</f>
        <v/>
      </c>
    </row>
    <row r="608" spans="1:15">
      <c r="A608" s="68">
        <v>41881</v>
      </c>
      <c r="B608" s="69">
        <v>22.2</v>
      </c>
      <c r="C608" s="69">
        <v>27</v>
      </c>
      <c r="D608" s="70">
        <v>0.64861111111111114</v>
      </c>
      <c r="E608" s="69">
        <v>18.100000000000001</v>
      </c>
      <c r="F608" s="70">
        <v>0.23055555555555557</v>
      </c>
      <c r="G608" s="69">
        <v>8.9</v>
      </c>
      <c r="H608" s="69" t="str">
        <f>TEXT(일별기온공급량!$A608, "AAA")</f>
        <v>토</v>
      </c>
      <c r="I608" s="71">
        <v>75572695</v>
      </c>
      <c r="J608" s="71">
        <v>1752852</v>
      </c>
      <c r="K608" s="68" t="str">
        <f t="shared" si="9"/>
        <v>08-30</v>
      </c>
      <c r="L608" s="72">
        <f>YEAR(일별기온공급량!$A608)</f>
        <v>2014</v>
      </c>
      <c r="M608" s="69">
        <f>MONTH(일별기온공급량!$A608)</f>
        <v>8</v>
      </c>
      <c r="N608" s="69">
        <f>DAY(일별기온공급량!$A608)</f>
        <v>30</v>
      </c>
      <c r="O608" s="88" t="str">
        <f>IFERROR(VLOOKUP(기온및공급량[[#This Row],[날짜]],표2[],2,0), "")</f>
        <v/>
      </c>
    </row>
    <row r="609" spans="1:15">
      <c r="A609" s="68">
        <v>41882</v>
      </c>
      <c r="B609" s="69">
        <v>21.9</v>
      </c>
      <c r="C609" s="69">
        <v>27</v>
      </c>
      <c r="D609" s="70">
        <v>0.54861111111111116</v>
      </c>
      <c r="E609" s="69">
        <v>17.3</v>
      </c>
      <c r="F609" s="70">
        <v>0.20694444444444443</v>
      </c>
      <c r="G609" s="69">
        <v>9.6999999999999993</v>
      </c>
      <c r="H609" s="69" t="str">
        <f>TEXT(일별기온공급량!$A609, "AAA")</f>
        <v>일</v>
      </c>
      <c r="I609" s="71">
        <v>55708350</v>
      </c>
      <c r="J609" s="71">
        <v>1292106</v>
      </c>
      <c r="K609" s="68" t="str">
        <f t="shared" si="9"/>
        <v>08-31</v>
      </c>
      <c r="L609" s="72">
        <f>YEAR(일별기온공급량!$A609)</f>
        <v>2014</v>
      </c>
      <c r="M609" s="69">
        <f>MONTH(일별기온공급량!$A609)</f>
        <v>8</v>
      </c>
      <c r="N609" s="69">
        <f>DAY(일별기온공급량!$A609)</f>
        <v>31</v>
      </c>
      <c r="O609" s="88" t="str">
        <f>IFERROR(VLOOKUP(기온및공급량[[#This Row],[날짜]],표2[],2,0), "")</f>
        <v/>
      </c>
    </row>
    <row r="610" spans="1:15">
      <c r="A610" s="68">
        <v>41883</v>
      </c>
      <c r="B610" s="69">
        <v>23.2</v>
      </c>
      <c r="C610" s="69">
        <v>28.9</v>
      </c>
      <c r="D610" s="70">
        <v>0.6</v>
      </c>
      <c r="E610" s="69">
        <v>18</v>
      </c>
      <c r="F610" s="70">
        <v>0.22152777777777777</v>
      </c>
      <c r="G610" s="69">
        <v>10.9</v>
      </c>
      <c r="H610" s="69" t="str">
        <f>TEXT(일별기온공급량!$A610, "AAA")</f>
        <v>월</v>
      </c>
      <c r="I610" s="71">
        <v>81009509</v>
      </c>
      <c r="J610" s="71">
        <v>1875642</v>
      </c>
      <c r="K610" s="68" t="str">
        <f t="shared" si="9"/>
        <v>09-01</v>
      </c>
      <c r="L610" s="72">
        <f>YEAR(일별기온공급량!$A610)</f>
        <v>2014</v>
      </c>
      <c r="M610" s="69">
        <f>MONTH(일별기온공급량!$A610)</f>
        <v>9</v>
      </c>
      <c r="N610" s="69">
        <f>DAY(일별기온공급량!$A610)</f>
        <v>1</v>
      </c>
      <c r="O610" s="88" t="str">
        <f>IFERROR(VLOOKUP(기온및공급량[[#This Row],[날짜]],표2[],2,0), "")</f>
        <v/>
      </c>
    </row>
    <row r="611" spans="1:15">
      <c r="A611" s="68">
        <v>41884</v>
      </c>
      <c r="B611" s="69">
        <v>22.4</v>
      </c>
      <c r="C611" s="69">
        <v>26.3</v>
      </c>
      <c r="D611" s="70">
        <v>0.61388888888888893</v>
      </c>
      <c r="E611" s="69">
        <v>19.5</v>
      </c>
      <c r="F611" s="70">
        <v>0.26250000000000001</v>
      </c>
      <c r="G611" s="69">
        <v>6.8</v>
      </c>
      <c r="H611" s="69" t="str">
        <f>TEXT(일별기온공급량!$A611, "AAA")</f>
        <v>화</v>
      </c>
      <c r="I611" s="71">
        <v>85251552</v>
      </c>
      <c r="J611" s="71">
        <v>1972759</v>
      </c>
      <c r="K611" s="68" t="str">
        <f t="shared" si="9"/>
        <v>09-02</v>
      </c>
      <c r="L611" s="72">
        <f>YEAR(일별기온공급량!$A611)</f>
        <v>2014</v>
      </c>
      <c r="M611" s="69">
        <f>MONTH(일별기온공급량!$A611)</f>
        <v>9</v>
      </c>
      <c r="N611" s="69">
        <f>DAY(일별기온공급량!$A611)</f>
        <v>2</v>
      </c>
      <c r="O611" s="88" t="str">
        <f>IFERROR(VLOOKUP(기온및공급량[[#This Row],[날짜]],표2[],2,0), "")</f>
        <v/>
      </c>
    </row>
    <row r="612" spans="1:15">
      <c r="A612" s="68">
        <v>41885</v>
      </c>
      <c r="B612" s="69">
        <v>23.5</v>
      </c>
      <c r="C612" s="69">
        <v>26.6</v>
      </c>
      <c r="D612" s="70">
        <v>0.56805555555555554</v>
      </c>
      <c r="E612" s="69">
        <v>19.8</v>
      </c>
      <c r="F612" s="70">
        <v>6.9444444444444447E-4</v>
      </c>
      <c r="G612" s="69">
        <v>6.8</v>
      </c>
      <c r="H612" s="69" t="str">
        <f>TEXT(일별기온공급량!$A612, "AAA")</f>
        <v>수</v>
      </c>
      <c r="I612" s="71">
        <v>87168435</v>
      </c>
      <c r="J612" s="71">
        <v>2017315</v>
      </c>
      <c r="K612" s="68" t="str">
        <f t="shared" si="9"/>
        <v>09-03</v>
      </c>
      <c r="L612" s="72">
        <f>YEAR(일별기온공급량!$A612)</f>
        <v>2014</v>
      </c>
      <c r="M612" s="69">
        <f>MONTH(일별기온공급량!$A612)</f>
        <v>9</v>
      </c>
      <c r="N612" s="69">
        <f>DAY(일별기온공급량!$A612)</f>
        <v>3</v>
      </c>
      <c r="O612" s="88" t="str">
        <f>IFERROR(VLOOKUP(기온및공급량[[#This Row],[날짜]],표2[],2,0), "")</f>
        <v/>
      </c>
    </row>
    <row r="613" spans="1:15">
      <c r="A613" s="68">
        <v>41886</v>
      </c>
      <c r="B613" s="69">
        <v>24.8</v>
      </c>
      <c r="C613" s="69">
        <v>29.6</v>
      </c>
      <c r="D613" s="70">
        <v>0.62986111111111109</v>
      </c>
      <c r="E613" s="69">
        <v>21.8</v>
      </c>
      <c r="F613" s="70">
        <v>0.22430555555555556</v>
      </c>
      <c r="G613" s="69">
        <v>7.8</v>
      </c>
      <c r="H613" s="69" t="str">
        <f>TEXT(일별기온공급량!$A613, "AAA")</f>
        <v>목</v>
      </c>
      <c r="I613" s="71">
        <v>85188428</v>
      </c>
      <c r="J613" s="71">
        <v>1972557</v>
      </c>
      <c r="K613" s="68" t="str">
        <f t="shared" si="9"/>
        <v>09-04</v>
      </c>
      <c r="L613" s="72">
        <f>YEAR(일별기온공급량!$A613)</f>
        <v>2014</v>
      </c>
      <c r="M613" s="69">
        <f>MONTH(일별기온공급량!$A613)</f>
        <v>9</v>
      </c>
      <c r="N613" s="69">
        <f>DAY(일별기온공급량!$A613)</f>
        <v>4</v>
      </c>
      <c r="O613" s="88" t="str">
        <f>IFERROR(VLOOKUP(기온및공급량[[#This Row],[날짜]],표2[],2,0), "")</f>
        <v/>
      </c>
    </row>
    <row r="614" spans="1:15">
      <c r="A614" s="68">
        <v>41887</v>
      </c>
      <c r="B614" s="69">
        <v>25.4</v>
      </c>
      <c r="C614" s="69">
        <v>32.299999999999997</v>
      </c>
      <c r="D614" s="70">
        <v>0.61736111111111114</v>
      </c>
      <c r="E614" s="69">
        <v>19.2</v>
      </c>
      <c r="F614" s="70">
        <v>0.2673611111111111</v>
      </c>
      <c r="G614" s="69">
        <v>13.1</v>
      </c>
      <c r="H614" s="69" t="str">
        <f>TEXT(일별기온공급량!$A614, "AAA")</f>
        <v>금</v>
      </c>
      <c r="I614" s="71">
        <v>83312850</v>
      </c>
      <c r="J614" s="71">
        <v>1926937</v>
      </c>
      <c r="K614" s="68" t="str">
        <f t="shared" si="9"/>
        <v>09-05</v>
      </c>
      <c r="L614" s="72">
        <f>YEAR(일별기온공급량!$A614)</f>
        <v>2014</v>
      </c>
      <c r="M614" s="69">
        <f>MONTH(일별기온공급량!$A614)</f>
        <v>9</v>
      </c>
      <c r="N614" s="69">
        <f>DAY(일별기온공급량!$A614)</f>
        <v>5</v>
      </c>
      <c r="O614" s="88" t="str">
        <f>IFERROR(VLOOKUP(기온및공급량[[#This Row],[날짜]],표2[],2,0), "")</f>
        <v/>
      </c>
    </row>
    <row r="615" spans="1:15">
      <c r="A615" s="68">
        <v>41888</v>
      </c>
      <c r="B615" s="69">
        <v>23.8</v>
      </c>
      <c r="C615" s="69">
        <v>29.5</v>
      </c>
      <c r="D615" s="70">
        <v>0.68541666666666667</v>
      </c>
      <c r="E615" s="69">
        <v>20</v>
      </c>
      <c r="F615" s="70">
        <v>0.26180555555555557</v>
      </c>
      <c r="G615" s="69">
        <v>9.5</v>
      </c>
      <c r="H615" s="69" t="str">
        <f>TEXT(일별기온공급량!$A615, "AAA")</f>
        <v>토</v>
      </c>
      <c r="I615" s="71">
        <v>70584725</v>
      </c>
      <c r="J615" s="71">
        <v>1634983</v>
      </c>
      <c r="K615" s="68" t="str">
        <f t="shared" si="9"/>
        <v>09-06</v>
      </c>
      <c r="L615" s="72">
        <f>YEAR(일별기온공급량!$A615)</f>
        <v>2014</v>
      </c>
      <c r="M615" s="69">
        <f>MONTH(일별기온공급량!$A615)</f>
        <v>9</v>
      </c>
      <c r="N615" s="69">
        <f>DAY(일별기온공급량!$A615)</f>
        <v>6</v>
      </c>
      <c r="O615" s="88" t="str">
        <f>IFERROR(VLOOKUP(기온및공급량[[#This Row],[날짜]],표2[],2,0), "")</f>
        <v/>
      </c>
    </row>
    <row r="616" spans="1:15">
      <c r="A616" s="68">
        <v>41889</v>
      </c>
      <c r="B616" s="69">
        <v>24.5</v>
      </c>
      <c r="C616" s="69">
        <v>31.2</v>
      </c>
      <c r="D616" s="70">
        <v>0.65694444444444444</v>
      </c>
      <c r="E616" s="69">
        <v>19.3</v>
      </c>
      <c r="F616" s="70">
        <v>0.20833333333333334</v>
      </c>
      <c r="G616" s="69">
        <v>11.9</v>
      </c>
      <c r="H616" s="69" t="str">
        <f>TEXT(일별기온공급량!$A616, "AAA")</f>
        <v>일</v>
      </c>
      <c r="I616" s="71">
        <v>47745182</v>
      </c>
      <c r="J616" s="71">
        <v>1108069</v>
      </c>
      <c r="K616" s="68" t="str">
        <f t="shared" si="9"/>
        <v>09-07</v>
      </c>
      <c r="L616" s="72">
        <f>YEAR(일별기온공급량!$A616)</f>
        <v>2014</v>
      </c>
      <c r="M616" s="69">
        <f>MONTH(일별기온공급량!$A616)</f>
        <v>9</v>
      </c>
      <c r="N616" s="69">
        <f>DAY(일별기온공급량!$A616)</f>
        <v>7</v>
      </c>
      <c r="O616" s="88" t="str">
        <f>IFERROR(VLOOKUP(기온및공급량[[#This Row],[날짜]],표2[],2,0), "")</f>
        <v>추석 전날</v>
      </c>
    </row>
    <row r="617" spans="1:15">
      <c r="A617" s="68">
        <v>41890</v>
      </c>
      <c r="B617" s="69">
        <v>25.8</v>
      </c>
      <c r="C617" s="69">
        <v>32.299999999999997</v>
      </c>
      <c r="D617" s="70">
        <v>0.67361111111111116</v>
      </c>
      <c r="E617" s="69">
        <v>20.6</v>
      </c>
      <c r="F617" s="70">
        <v>0.25347222222222221</v>
      </c>
      <c r="G617" s="69">
        <v>11.7</v>
      </c>
      <c r="H617" s="69" t="str">
        <f>TEXT(일별기온공급량!$A617, "AAA")</f>
        <v>월</v>
      </c>
      <c r="I617" s="71">
        <v>34429367</v>
      </c>
      <c r="J617" s="71">
        <v>799125</v>
      </c>
      <c r="K617" s="68" t="str">
        <f t="shared" si="9"/>
        <v>09-08</v>
      </c>
      <c r="L617" s="72">
        <f>YEAR(일별기온공급량!$A617)</f>
        <v>2014</v>
      </c>
      <c r="M617" s="69">
        <f>MONTH(일별기온공급량!$A617)</f>
        <v>9</v>
      </c>
      <c r="N617" s="69">
        <f>DAY(일별기온공급량!$A617)</f>
        <v>8</v>
      </c>
      <c r="O617" s="88" t="str">
        <f>IFERROR(VLOOKUP(기온및공급량[[#This Row],[날짜]],표2[],2,0), "")</f>
        <v>추석</v>
      </c>
    </row>
    <row r="618" spans="1:15">
      <c r="A618" s="68">
        <v>41891</v>
      </c>
      <c r="B618" s="69">
        <v>25.4</v>
      </c>
      <c r="C618" s="69">
        <v>30.7</v>
      </c>
      <c r="D618" s="70">
        <v>0.51875000000000004</v>
      </c>
      <c r="E618" s="69">
        <v>20.399999999999999</v>
      </c>
      <c r="F618" s="70">
        <v>0.27708333333333335</v>
      </c>
      <c r="G618" s="69">
        <v>10.3</v>
      </c>
      <c r="H618" s="69" t="str">
        <f>TEXT(일별기온공급량!$A618, "AAA")</f>
        <v>화</v>
      </c>
      <c r="I618" s="71">
        <v>37716322</v>
      </c>
      <c r="J618" s="71">
        <v>875358</v>
      </c>
      <c r="K618" s="68" t="str">
        <f t="shared" si="9"/>
        <v>09-09</v>
      </c>
      <c r="L618" s="72">
        <f>YEAR(일별기온공급량!$A618)</f>
        <v>2014</v>
      </c>
      <c r="M618" s="69">
        <f>MONTH(일별기온공급량!$A618)</f>
        <v>9</v>
      </c>
      <c r="N618" s="69">
        <f>DAY(일별기온공급량!$A618)</f>
        <v>9</v>
      </c>
      <c r="O618" s="88" t="str">
        <f>IFERROR(VLOOKUP(기온및공급량[[#This Row],[날짜]],표2[],2,0), "")</f>
        <v>추석 다음날</v>
      </c>
    </row>
    <row r="619" spans="1:15">
      <c r="A619" s="68">
        <v>41892</v>
      </c>
      <c r="B619" s="69">
        <v>24.5</v>
      </c>
      <c r="C619" s="69">
        <v>29.5</v>
      </c>
      <c r="D619" s="70">
        <v>0.5395833333333333</v>
      </c>
      <c r="E619" s="69">
        <v>20.6</v>
      </c>
      <c r="F619" s="70">
        <v>0.27847222222222223</v>
      </c>
      <c r="G619" s="69">
        <v>8.9</v>
      </c>
      <c r="H619" s="69" t="str">
        <f>TEXT(일별기온공급량!$A619, "AAA")</f>
        <v>수</v>
      </c>
      <c r="I619" s="71">
        <v>49746474</v>
      </c>
      <c r="J619" s="71">
        <v>1155032</v>
      </c>
      <c r="K619" s="68" t="str">
        <f t="shared" si="9"/>
        <v>09-10</v>
      </c>
      <c r="L619" s="72">
        <f>YEAR(일별기온공급량!$A619)</f>
        <v>2014</v>
      </c>
      <c r="M619" s="69">
        <f>MONTH(일별기온공급량!$A619)</f>
        <v>9</v>
      </c>
      <c r="N619" s="69">
        <f>DAY(일별기온공급량!$A619)</f>
        <v>10</v>
      </c>
      <c r="O619" s="88" t="str">
        <f>IFERROR(VLOOKUP(기온및공급량[[#This Row],[날짜]],표2[],2,0), "")</f>
        <v>추석 대체 휴일</v>
      </c>
    </row>
    <row r="620" spans="1:15">
      <c r="A620" s="68">
        <v>41893</v>
      </c>
      <c r="B620" s="69">
        <v>23.9</v>
      </c>
      <c r="C620" s="69">
        <v>30.1</v>
      </c>
      <c r="D620" s="70">
        <v>0.60763888888888884</v>
      </c>
      <c r="E620" s="69">
        <v>19.2</v>
      </c>
      <c r="F620" s="70">
        <v>0.24097222222222223</v>
      </c>
      <c r="G620" s="69">
        <v>10.9</v>
      </c>
      <c r="H620" s="69" t="str">
        <f>TEXT(일별기온공급량!$A620, "AAA")</f>
        <v>목</v>
      </c>
      <c r="I620" s="71">
        <v>79425116</v>
      </c>
      <c r="J620" s="71">
        <v>1846009</v>
      </c>
      <c r="K620" s="68" t="str">
        <f t="shared" si="9"/>
        <v>09-11</v>
      </c>
      <c r="L620" s="72">
        <f>YEAR(일별기온공급량!$A620)</f>
        <v>2014</v>
      </c>
      <c r="M620" s="69">
        <f>MONTH(일별기온공급량!$A620)</f>
        <v>9</v>
      </c>
      <c r="N620" s="69">
        <f>DAY(일별기온공급량!$A620)</f>
        <v>11</v>
      </c>
      <c r="O620" s="88" t="str">
        <f>IFERROR(VLOOKUP(기온및공급량[[#This Row],[날짜]],표2[],2,0), "")</f>
        <v/>
      </c>
    </row>
    <row r="621" spans="1:15">
      <c r="A621" s="68">
        <v>41894</v>
      </c>
      <c r="B621" s="69">
        <v>22.5</v>
      </c>
      <c r="C621" s="69">
        <v>25.6</v>
      </c>
      <c r="D621" s="70">
        <v>0.60486111111111107</v>
      </c>
      <c r="E621" s="69">
        <v>19.2</v>
      </c>
      <c r="F621" s="70">
        <v>0.21458333333333332</v>
      </c>
      <c r="G621" s="69">
        <v>6.4</v>
      </c>
      <c r="H621" s="69" t="str">
        <f>TEXT(일별기온공급량!$A621, "AAA")</f>
        <v>금</v>
      </c>
      <c r="I621" s="71">
        <v>83178182</v>
      </c>
      <c r="J621" s="71">
        <v>1931946</v>
      </c>
      <c r="K621" s="68" t="str">
        <f t="shared" si="9"/>
        <v>09-12</v>
      </c>
      <c r="L621" s="72">
        <f>YEAR(일별기온공급량!$A621)</f>
        <v>2014</v>
      </c>
      <c r="M621" s="69">
        <f>MONTH(일별기온공급량!$A621)</f>
        <v>9</v>
      </c>
      <c r="N621" s="69">
        <f>DAY(일별기온공급량!$A621)</f>
        <v>12</v>
      </c>
      <c r="O621" s="88" t="str">
        <f>IFERROR(VLOOKUP(기온및공급량[[#This Row],[날짜]],표2[],2,0), "")</f>
        <v/>
      </c>
    </row>
    <row r="622" spans="1:15">
      <c r="A622" s="68">
        <v>41895</v>
      </c>
      <c r="B622" s="69">
        <v>22.5</v>
      </c>
      <c r="C622" s="69">
        <v>28.3</v>
      </c>
      <c r="D622" s="70">
        <v>0.5229166666666667</v>
      </c>
      <c r="E622" s="69">
        <v>17.899999999999999</v>
      </c>
      <c r="F622" s="70">
        <v>0.26597222222222222</v>
      </c>
      <c r="G622" s="69">
        <v>10.4</v>
      </c>
      <c r="H622" s="69" t="str">
        <f>TEXT(일별기온공급량!$A622, "AAA")</f>
        <v>토</v>
      </c>
      <c r="I622" s="71">
        <v>73393585</v>
      </c>
      <c r="J622" s="71">
        <v>1702614</v>
      </c>
      <c r="K622" s="68" t="str">
        <f t="shared" si="9"/>
        <v>09-13</v>
      </c>
      <c r="L622" s="72">
        <f>YEAR(일별기온공급량!$A622)</f>
        <v>2014</v>
      </c>
      <c r="M622" s="69">
        <f>MONTH(일별기온공급량!$A622)</f>
        <v>9</v>
      </c>
      <c r="N622" s="69">
        <f>DAY(일별기온공급량!$A622)</f>
        <v>13</v>
      </c>
      <c r="O622" s="88" t="str">
        <f>IFERROR(VLOOKUP(기온및공급량[[#This Row],[날짜]],표2[],2,0), "")</f>
        <v/>
      </c>
    </row>
    <row r="623" spans="1:15">
      <c r="A623" s="68">
        <v>41896</v>
      </c>
      <c r="B623" s="69">
        <v>22.3</v>
      </c>
      <c r="C623" s="69">
        <v>28.1</v>
      </c>
      <c r="D623" s="70">
        <v>0.55000000000000004</v>
      </c>
      <c r="E623" s="69">
        <v>16.600000000000001</v>
      </c>
      <c r="F623" s="70">
        <v>0.21041666666666667</v>
      </c>
      <c r="G623" s="69">
        <v>11.5</v>
      </c>
      <c r="H623" s="69" t="str">
        <f>TEXT(일별기온공급량!$A623, "AAA")</f>
        <v>일</v>
      </c>
      <c r="I623" s="71">
        <v>56339692</v>
      </c>
      <c r="J623" s="71">
        <v>1306538</v>
      </c>
      <c r="K623" s="68" t="str">
        <f t="shared" si="9"/>
        <v>09-14</v>
      </c>
      <c r="L623" s="72">
        <f>YEAR(일별기온공급량!$A623)</f>
        <v>2014</v>
      </c>
      <c r="M623" s="69">
        <f>MONTH(일별기온공급량!$A623)</f>
        <v>9</v>
      </c>
      <c r="N623" s="69">
        <f>DAY(일별기온공급량!$A623)</f>
        <v>14</v>
      </c>
      <c r="O623" s="88" t="str">
        <f>IFERROR(VLOOKUP(기온및공급량[[#This Row],[날짜]],표2[],2,0), "")</f>
        <v/>
      </c>
    </row>
    <row r="624" spans="1:15">
      <c r="A624" s="68">
        <v>41897</v>
      </c>
      <c r="B624" s="69">
        <v>23.7</v>
      </c>
      <c r="C624" s="69">
        <v>29</v>
      </c>
      <c r="D624" s="70">
        <v>0.62638888888888888</v>
      </c>
      <c r="E624" s="69">
        <v>19.100000000000001</v>
      </c>
      <c r="F624" s="70">
        <v>0.19444444444444445</v>
      </c>
      <c r="G624" s="69">
        <v>9.9</v>
      </c>
      <c r="H624" s="69" t="str">
        <f>TEXT(일별기온공급량!$A624, "AAA")</f>
        <v>월</v>
      </c>
      <c r="I624" s="71">
        <v>79280392</v>
      </c>
      <c r="J624" s="71">
        <v>1838028</v>
      </c>
      <c r="K624" s="68" t="str">
        <f t="shared" si="9"/>
        <v>09-15</v>
      </c>
      <c r="L624" s="72">
        <f>YEAR(일별기온공급량!$A624)</f>
        <v>2014</v>
      </c>
      <c r="M624" s="69">
        <f>MONTH(일별기온공급량!$A624)</f>
        <v>9</v>
      </c>
      <c r="N624" s="69">
        <f>DAY(일별기온공급량!$A624)</f>
        <v>15</v>
      </c>
      <c r="O624" s="88" t="str">
        <f>IFERROR(VLOOKUP(기온및공급량[[#This Row],[날짜]],표2[],2,0), "")</f>
        <v/>
      </c>
    </row>
    <row r="625" spans="1:15">
      <c r="A625" s="68">
        <v>41898</v>
      </c>
      <c r="B625" s="69">
        <v>24</v>
      </c>
      <c r="C625" s="69">
        <v>29.9</v>
      </c>
      <c r="D625" s="70">
        <v>0.58263888888888893</v>
      </c>
      <c r="E625" s="69">
        <v>18.899999999999999</v>
      </c>
      <c r="F625" s="70">
        <v>0.27500000000000002</v>
      </c>
      <c r="G625" s="69">
        <v>11</v>
      </c>
      <c r="H625" s="69" t="str">
        <f>TEXT(일별기온공급량!$A625, "AAA")</f>
        <v>화</v>
      </c>
      <c r="I625" s="71">
        <v>84534352</v>
      </c>
      <c r="J625" s="71">
        <v>1961871</v>
      </c>
      <c r="K625" s="68" t="str">
        <f t="shared" si="9"/>
        <v>09-16</v>
      </c>
      <c r="L625" s="72">
        <f>YEAR(일별기온공급량!$A625)</f>
        <v>2014</v>
      </c>
      <c r="M625" s="69">
        <f>MONTH(일별기온공급량!$A625)</f>
        <v>9</v>
      </c>
      <c r="N625" s="69">
        <f>DAY(일별기온공급량!$A625)</f>
        <v>16</v>
      </c>
      <c r="O625" s="88" t="str">
        <f>IFERROR(VLOOKUP(기온및공급량[[#This Row],[날짜]],표2[],2,0), "")</f>
        <v/>
      </c>
    </row>
    <row r="626" spans="1:15">
      <c r="A626" s="68">
        <v>41899</v>
      </c>
      <c r="B626" s="69">
        <v>21.6</v>
      </c>
      <c r="C626" s="69">
        <v>24.7</v>
      </c>
      <c r="D626" s="70">
        <v>0.56944444444444442</v>
      </c>
      <c r="E626" s="69">
        <v>19</v>
      </c>
      <c r="F626" s="70">
        <v>0.3972222222222222</v>
      </c>
      <c r="G626" s="69">
        <v>5.7</v>
      </c>
      <c r="H626" s="69" t="str">
        <f>TEXT(일별기온공급량!$A626, "AAA")</f>
        <v>수</v>
      </c>
      <c r="I626" s="71">
        <v>85130437</v>
      </c>
      <c r="J626" s="71">
        <v>1974603</v>
      </c>
      <c r="K626" s="68" t="str">
        <f t="shared" si="9"/>
        <v>09-17</v>
      </c>
      <c r="L626" s="72">
        <f>YEAR(일별기온공급량!$A626)</f>
        <v>2014</v>
      </c>
      <c r="M626" s="69">
        <f>MONTH(일별기온공급량!$A626)</f>
        <v>9</v>
      </c>
      <c r="N626" s="69">
        <f>DAY(일별기온공급량!$A626)</f>
        <v>17</v>
      </c>
      <c r="O626" s="88" t="str">
        <f>IFERROR(VLOOKUP(기온및공급량[[#This Row],[날짜]],표2[],2,0), "")</f>
        <v/>
      </c>
    </row>
    <row r="627" spans="1:15">
      <c r="A627" s="68">
        <v>41900</v>
      </c>
      <c r="B627" s="69">
        <v>21.4</v>
      </c>
      <c r="C627" s="69">
        <v>26.1</v>
      </c>
      <c r="D627" s="70">
        <v>0.59236111111111112</v>
      </c>
      <c r="E627" s="69">
        <v>18.399999999999999</v>
      </c>
      <c r="F627" s="70">
        <v>0.99930555555555556</v>
      </c>
      <c r="G627" s="69">
        <v>7.7</v>
      </c>
      <c r="H627" s="69" t="str">
        <f>TEXT(일별기온공급량!$A627, "AAA")</f>
        <v>목</v>
      </c>
      <c r="I627" s="71">
        <v>85908381</v>
      </c>
      <c r="J627" s="71">
        <v>1988978</v>
      </c>
      <c r="K627" s="68" t="str">
        <f t="shared" si="9"/>
        <v>09-18</v>
      </c>
      <c r="L627" s="72">
        <f>YEAR(일별기온공급량!$A627)</f>
        <v>2014</v>
      </c>
      <c r="M627" s="69">
        <f>MONTH(일별기온공급량!$A627)</f>
        <v>9</v>
      </c>
      <c r="N627" s="69">
        <f>DAY(일별기온공급량!$A627)</f>
        <v>18</v>
      </c>
      <c r="O627" s="88" t="str">
        <f>IFERROR(VLOOKUP(기온및공급량[[#This Row],[날짜]],표2[],2,0), "")</f>
        <v/>
      </c>
    </row>
    <row r="628" spans="1:15">
      <c r="A628" s="68">
        <v>41901</v>
      </c>
      <c r="B628" s="69">
        <v>18.899999999999999</v>
      </c>
      <c r="C628" s="69">
        <v>24.6</v>
      </c>
      <c r="D628" s="70">
        <v>0.63749999999999996</v>
      </c>
      <c r="E628" s="69">
        <v>14.4</v>
      </c>
      <c r="F628" s="70">
        <v>0.27986111111111112</v>
      </c>
      <c r="G628" s="69">
        <v>10.199999999999999</v>
      </c>
      <c r="H628" s="69" t="str">
        <f>TEXT(일별기온공급량!$A628, "AAA")</f>
        <v>금</v>
      </c>
      <c r="I628" s="71">
        <v>85673656</v>
      </c>
      <c r="J628" s="71">
        <v>1982866</v>
      </c>
      <c r="K628" s="68" t="str">
        <f t="shared" si="9"/>
        <v>09-19</v>
      </c>
      <c r="L628" s="72">
        <f>YEAR(일별기온공급량!$A628)</f>
        <v>2014</v>
      </c>
      <c r="M628" s="69">
        <f>MONTH(일별기온공급량!$A628)</f>
        <v>9</v>
      </c>
      <c r="N628" s="69">
        <f>DAY(일별기온공급량!$A628)</f>
        <v>19</v>
      </c>
      <c r="O628" s="88" t="str">
        <f>IFERROR(VLOOKUP(기온및공급량[[#This Row],[날짜]],표2[],2,0), "")</f>
        <v/>
      </c>
    </row>
    <row r="629" spans="1:15">
      <c r="A629" s="68">
        <v>41902</v>
      </c>
      <c r="B629" s="69">
        <v>20.8</v>
      </c>
      <c r="C629" s="69">
        <v>28.2</v>
      </c>
      <c r="D629" s="70">
        <v>0.59930555555555554</v>
      </c>
      <c r="E629" s="69">
        <v>13.7</v>
      </c>
      <c r="F629" s="70">
        <v>0.25138888888888888</v>
      </c>
      <c r="G629" s="69">
        <v>14.5</v>
      </c>
      <c r="H629" s="69" t="str">
        <f>TEXT(일별기온공급량!$A629, "AAA")</f>
        <v>토</v>
      </c>
      <c r="I629" s="71">
        <v>77773493</v>
      </c>
      <c r="J629" s="71">
        <v>1797617</v>
      </c>
      <c r="K629" s="68" t="str">
        <f t="shared" si="9"/>
        <v>09-20</v>
      </c>
      <c r="L629" s="72">
        <f>YEAR(일별기온공급량!$A629)</f>
        <v>2014</v>
      </c>
      <c r="M629" s="69">
        <f>MONTH(일별기온공급량!$A629)</f>
        <v>9</v>
      </c>
      <c r="N629" s="69">
        <f>DAY(일별기온공급량!$A629)</f>
        <v>20</v>
      </c>
      <c r="O629" s="88" t="str">
        <f>IFERROR(VLOOKUP(기온및공급량[[#This Row],[날짜]],표2[],2,0), "")</f>
        <v/>
      </c>
    </row>
    <row r="630" spans="1:15">
      <c r="A630" s="68">
        <v>41903</v>
      </c>
      <c r="B630" s="69">
        <v>21.3</v>
      </c>
      <c r="C630" s="69">
        <v>27.9</v>
      </c>
      <c r="D630" s="70">
        <v>0.6381944444444444</v>
      </c>
      <c r="E630" s="69">
        <v>14.8</v>
      </c>
      <c r="F630" s="70">
        <v>0.27847222222222223</v>
      </c>
      <c r="G630" s="69">
        <v>13.1</v>
      </c>
      <c r="H630" s="69" t="str">
        <f>TEXT(일별기온공급량!$A630, "AAA")</f>
        <v>일</v>
      </c>
      <c r="I630" s="71">
        <v>61109766</v>
      </c>
      <c r="J630" s="71">
        <v>1409809</v>
      </c>
      <c r="K630" s="68" t="str">
        <f t="shared" si="9"/>
        <v>09-21</v>
      </c>
      <c r="L630" s="72">
        <f>YEAR(일별기온공급량!$A630)</f>
        <v>2014</v>
      </c>
      <c r="M630" s="69">
        <f>MONTH(일별기온공급량!$A630)</f>
        <v>9</v>
      </c>
      <c r="N630" s="69">
        <f>DAY(일별기온공급량!$A630)</f>
        <v>21</v>
      </c>
      <c r="O630" s="88" t="str">
        <f>IFERROR(VLOOKUP(기온및공급량[[#This Row],[날짜]],표2[],2,0), "")</f>
        <v/>
      </c>
    </row>
    <row r="631" spans="1:15">
      <c r="A631" s="68">
        <v>41904</v>
      </c>
      <c r="B631" s="69">
        <v>21.6</v>
      </c>
      <c r="C631" s="69">
        <v>29</v>
      </c>
      <c r="D631" s="70">
        <v>0.60069444444444442</v>
      </c>
      <c r="E631" s="69">
        <v>15.5</v>
      </c>
      <c r="F631" s="70">
        <v>0.23333333333333334</v>
      </c>
      <c r="G631" s="69">
        <v>13.5</v>
      </c>
      <c r="H631" s="69" t="str">
        <f>TEXT(일별기온공급량!$A631, "AAA")</f>
        <v>월</v>
      </c>
      <c r="I631" s="71">
        <v>83867561</v>
      </c>
      <c r="J631" s="71">
        <v>1934503</v>
      </c>
      <c r="K631" s="68" t="str">
        <f t="shared" si="9"/>
        <v>09-22</v>
      </c>
      <c r="L631" s="72">
        <f>YEAR(일별기온공급량!$A631)</f>
        <v>2014</v>
      </c>
      <c r="M631" s="69">
        <f>MONTH(일별기온공급량!$A631)</f>
        <v>9</v>
      </c>
      <c r="N631" s="69">
        <f>DAY(일별기온공급량!$A631)</f>
        <v>22</v>
      </c>
      <c r="O631" s="88" t="str">
        <f>IFERROR(VLOOKUP(기온및공급량[[#This Row],[날짜]],표2[],2,0), "")</f>
        <v/>
      </c>
    </row>
    <row r="632" spans="1:15">
      <c r="A632" s="68">
        <v>41905</v>
      </c>
      <c r="B632" s="69">
        <v>21.5</v>
      </c>
      <c r="C632" s="69">
        <v>29</v>
      </c>
      <c r="D632" s="70">
        <v>0.60486111111111107</v>
      </c>
      <c r="E632" s="69">
        <v>15.9</v>
      </c>
      <c r="F632" s="70">
        <v>0.25972222222222224</v>
      </c>
      <c r="G632" s="69">
        <v>13.1</v>
      </c>
      <c r="H632" s="69" t="str">
        <f>TEXT(일별기온공급량!$A632, "AAA")</f>
        <v>화</v>
      </c>
      <c r="I632" s="71">
        <v>87760639</v>
      </c>
      <c r="J632" s="71">
        <v>2024352</v>
      </c>
      <c r="K632" s="68" t="str">
        <f t="shared" si="9"/>
        <v>09-23</v>
      </c>
      <c r="L632" s="72">
        <f>YEAR(일별기온공급량!$A632)</f>
        <v>2014</v>
      </c>
      <c r="M632" s="69">
        <f>MONTH(일별기온공급량!$A632)</f>
        <v>9</v>
      </c>
      <c r="N632" s="69">
        <f>DAY(일별기온공급량!$A632)</f>
        <v>23</v>
      </c>
      <c r="O632" s="88" t="str">
        <f>IFERROR(VLOOKUP(기온및공급량[[#This Row],[날짜]],표2[],2,0), "")</f>
        <v/>
      </c>
    </row>
    <row r="633" spans="1:15">
      <c r="A633" s="68">
        <v>41906</v>
      </c>
      <c r="B633" s="69">
        <v>19.399999999999999</v>
      </c>
      <c r="C633" s="69">
        <v>21.2</v>
      </c>
      <c r="D633" s="70">
        <v>0.58819444444444446</v>
      </c>
      <c r="E633" s="69">
        <v>18.100000000000001</v>
      </c>
      <c r="F633" s="70">
        <v>1.3194444444444444E-2</v>
      </c>
      <c r="G633" s="69">
        <v>3.1</v>
      </c>
      <c r="H633" s="69" t="str">
        <f>TEXT(일별기온공급량!$A633, "AAA")</f>
        <v>수</v>
      </c>
      <c r="I633" s="71">
        <v>89444754</v>
      </c>
      <c r="J633" s="71">
        <v>2059149</v>
      </c>
      <c r="K633" s="68" t="str">
        <f t="shared" si="9"/>
        <v>09-24</v>
      </c>
      <c r="L633" s="72">
        <f>YEAR(일별기온공급량!$A633)</f>
        <v>2014</v>
      </c>
      <c r="M633" s="69">
        <f>MONTH(일별기온공급량!$A633)</f>
        <v>9</v>
      </c>
      <c r="N633" s="69">
        <f>DAY(일별기온공급량!$A633)</f>
        <v>24</v>
      </c>
      <c r="O633" s="88" t="str">
        <f>IFERROR(VLOOKUP(기온및공급량[[#This Row],[날짜]],표2[],2,0), "")</f>
        <v/>
      </c>
    </row>
    <row r="634" spans="1:15">
      <c r="A634" s="68">
        <v>41907</v>
      </c>
      <c r="B634" s="69">
        <v>21.5</v>
      </c>
      <c r="C634" s="69">
        <v>27.8</v>
      </c>
      <c r="D634" s="70">
        <v>0.64722222222222225</v>
      </c>
      <c r="E634" s="69">
        <v>18.399999999999999</v>
      </c>
      <c r="F634" s="70">
        <v>8.8888888888888892E-2</v>
      </c>
      <c r="G634" s="69">
        <v>9.4</v>
      </c>
      <c r="H634" s="69" t="str">
        <f>TEXT(일별기온공급량!$A634, "AAA")</f>
        <v>목</v>
      </c>
      <c r="I634" s="71">
        <v>88610811</v>
      </c>
      <c r="J634" s="71">
        <v>2039928</v>
      </c>
      <c r="K634" s="68" t="str">
        <f t="shared" si="9"/>
        <v>09-25</v>
      </c>
      <c r="L634" s="72">
        <f>YEAR(일별기온공급량!$A634)</f>
        <v>2014</v>
      </c>
      <c r="M634" s="69">
        <f>MONTH(일별기온공급량!$A634)</f>
        <v>9</v>
      </c>
      <c r="N634" s="69">
        <f>DAY(일별기온공급량!$A634)</f>
        <v>25</v>
      </c>
      <c r="O634" s="88" t="str">
        <f>IFERROR(VLOOKUP(기온및공급량[[#This Row],[날짜]],표2[],2,0), "")</f>
        <v/>
      </c>
    </row>
    <row r="635" spans="1:15">
      <c r="A635" s="68">
        <v>41908</v>
      </c>
      <c r="B635" s="69">
        <v>20.399999999999999</v>
      </c>
      <c r="C635" s="69">
        <v>26.2</v>
      </c>
      <c r="D635" s="70">
        <v>0.56111111111111112</v>
      </c>
      <c r="E635" s="69">
        <v>17.100000000000001</v>
      </c>
      <c r="F635" s="70">
        <v>0.99791666666666667</v>
      </c>
      <c r="G635" s="69">
        <v>9.1</v>
      </c>
      <c r="H635" s="69" t="str">
        <f>TEXT(일별기온공급량!$A635, "AAA")</f>
        <v>금</v>
      </c>
      <c r="I635" s="71">
        <v>86822419</v>
      </c>
      <c r="J635" s="71">
        <v>2004171</v>
      </c>
      <c r="K635" s="68" t="str">
        <f t="shared" si="9"/>
        <v>09-26</v>
      </c>
      <c r="L635" s="72">
        <f>YEAR(일별기온공급량!$A635)</f>
        <v>2014</v>
      </c>
      <c r="M635" s="69">
        <f>MONTH(일별기온공급량!$A635)</f>
        <v>9</v>
      </c>
      <c r="N635" s="69">
        <f>DAY(일별기온공급량!$A635)</f>
        <v>26</v>
      </c>
      <c r="O635" s="88" t="str">
        <f>IFERROR(VLOOKUP(기온및공급량[[#This Row],[날짜]],표2[],2,0), "")</f>
        <v/>
      </c>
    </row>
    <row r="636" spans="1:15">
      <c r="A636" s="68">
        <v>41909</v>
      </c>
      <c r="B636" s="69">
        <v>20.8</v>
      </c>
      <c r="C636" s="69">
        <v>28.1</v>
      </c>
      <c r="D636" s="70">
        <v>0.59652777777777777</v>
      </c>
      <c r="E636" s="69">
        <v>14.6</v>
      </c>
      <c r="F636" s="70">
        <v>0.24861111111111112</v>
      </c>
      <c r="G636" s="69">
        <v>13.5</v>
      </c>
      <c r="H636" s="69" t="str">
        <f>TEXT(일별기온공급량!$A636, "AAA")</f>
        <v>토</v>
      </c>
      <c r="I636" s="71">
        <v>76928006</v>
      </c>
      <c r="J636" s="71">
        <v>1776403</v>
      </c>
      <c r="K636" s="68" t="str">
        <f t="shared" si="9"/>
        <v>09-27</v>
      </c>
      <c r="L636" s="72">
        <f>YEAR(일별기온공급량!$A636)</f>
        <v>2014</v>
      </c>
      <c r="M636" s="69">
        <f>MONTH(일별기온공급량!$A636)</f>
        <v>9</v>
      </c>
      <c r="N636" s="69">
        <f>DAY(일별기온공급량!$A636)</f>
        <v>27</v>
      </c>
      <c r="O636" s="88" t="str">
        <f>IFERROR(VLOOKUP(기온및공급량[[#This Row],[날짜]],표2[],2,0), "")</f>
        <v/>
      </c>
    </row>
    <row r="637" spans="1:15">
      <c r="A637" s="68">
        <v>41910</v>
      </c>
      <c r="B637" s="69">
        <v>22.6</v>
      </c>
      <c r="C637" s="69">
        <v>28.9</v>
      </c>
      <c r="D637" s="70">
        <v>0.64722222222222225</v>
      </c>
      <c r="E637" s="69">
        <v>16.8</v>
      </c>
      <c r="F637" s="70">
        <v>0.2638888888888889</v>
      </c>
      <c r="G637" s="69">
        <v>12.1</v>
      </c>
      <c r="H637" s="69" t="str">
        <f>TEXT(일별기온공급량!$A637, "AAA")</f>
        <v>일</v>
      </c>
      <c r="I637" s="71">
        <v>59957119</v>
      </c>
      <c r="J637" s="71">
        <v>1384645</v>
      </c>
      <c r="K637" s="68" t="str">
        <f t="shared" si="9"/>
        <v>09-28</v>
      </c>
      <c r="L637" s="72">
        <f>YEAR(일별기온공급량!$A637)</f>
        <v>2014</v>
      </c>
      <c r="M637" s="69">
        <f>MONTH(일별기온공급량!$A637)</f>
        <v>9</v>
      </c>
      <c r="N637" s="69">
        <f>DAY(일별기온공급량!$A637)</f>
        <v>28</v>
      </c>
      <c r="O637" s="88" t="str">
        <f>IFERROR(VLOOKUP(기온및공급량[[#This Row],[날짜]],표2[],2,0), "")</f>
        <v/>
      </c>
    </row>
    <row r="638" spans="1:15">
      <c r="A638" s="68">
        <v>41911</v>
      </c>
      <c r="B638" s="69">
        <v>20.9</v>
      </c>
      <c r="C638" s="69">
        <v>23.4</v>
      </c>
      <c r="D638" s="70">
        <v>0.54791666666666672</v>
      </c>
      <c r="E638" s="69">
        <v>19.7</v>
      </c>
      <c r="F638" s="70">
        <v>0.99375000000000002</v>
      </c>
      <c r="G638" s="69">
        <v>3.7</v>
      </c>
      <c r="H638" s="69" t="str">
        <f>TEXT(일별기온공급량!$A638, "AAA")</f>
        <v>월</v>
      </c>
      <c r="I638" s="71">
        <v>80166236</v>
      </c>
      <c r="J638" s="71">
        <v>1851191</v>
      </c>
      <c r="K638" s="68" t="str">
        <f t="shared" si="9"/>
        <v>09-29</v>
      </c>
      <c r="L638" s="72">
        <f>YEAR(일별기온공급량!$A638)</f>
        <v>2014</v>
      </c>
      <c r="M638" s="69">
        <f>MONTH(일별기온공급량!$A638)</f>
        <v>9</v>
      </c>
      <c r="N638" s="69">
        <f>DAY(일별기온공급량!$A638)</f>
        <v>29</v>
      </c>
      <c r="O638" s="88" t="str">
        <f>IFERROR(VLOOKUP(기온및공급량[[#This Row],[날짜]],표2[],2,0), "")</f>
        <v/>
      </c>
    </row>
    <row r="639" spans="1:15">
      <c r="A639" s="68">
        <v>41912</v>
      </c>
      <c r="B639" s="69">
        <v>19.2</v>
      </c>
      <c r="C639" s="69">
        <v>22.1</v>
      </c>
      <c r="D639" s="70">
        <v>0.47361111111111109</v>
      </c>
      <c r="E639" s="69">
        <v>17</v>
      </c>
      <c r="F639" s="70">
        <v>0.25833333333333336</v>
      </c>
      <c r="G639" s="69">
        <v>5.0999999999999996</v>
      </c>
      <c r="H639" s="69" t="str">
        <f>TEXT(일별기온공급량!$A639, "AAA")</f>
        <v>화</v>
      </c>
      <c r="I639" s="71">
        <v>86810124</v>
      </c>
      <c r="J639" s="71">
        <v>2002967</v>
      </c>
      <c r="K639" s="68" t="str">
        <f t="shared" si="9"/>
        <v>09-30</v>
      </c>
      <c r="L639" s="72">
        <f>YEAR(일별기온공급량!$A639)</f>
        <v>2014</v>
      </c>
      <c r="M639" s="69">
        <f>MONTH(일별기온공급량!$A639)</f>
        <v>9</v>
      </c>
      <c r="N639" s="69">
        <f>DAY(일별기온공급량!$A639)</f>
        <v>30</v>
      </c>
      <c r="O639" s="88" t="str">
        <f>IFERROR(VLOOKUP(기온및공급량[[#This Row],[날짜]],표2[],2,0), "")</f>
        <v/>
      </c>
    </row>
    <row r="640" spans="1:15">
      <c r="A640" s="68">
        <v>41913</v>
      </c>
      <c r="B640" s="69">
        <v>19.399999999999999</v>
      </c>
      <c r="C640" s="69">
        <v>24.5</v>
      </c>
      <c r="D640" s="70">
        <v>0.63888888888888884</v>
      </c>
      <c r="E640" s="69">
        <v>16.5</v>
      </c>
      <c r="F640" s="70">
        <v>0.2590277777777778</v>
      </c>
      <c r="G640" s="69">
        <v>8</v>
      </c>
      <c r="H640" s="69" t="str">
        <f>TEXT(일별기온공급량!$A640, "AAA")</f>
        <v>수</v>
      </c>
      <c r="I640" s="71">
        <v>88159330</v>
      </c>
      <c r="J640" s="71">
        <v>2031594</v>
      </c>
      <c r="K640" s="68" t="str">
        <f t="shared" si="9"/>
        <v>10-01</v>
      </c>
      <c r="L640" s="72">
        <f>YEAR(일별기온공급량!$A640)</f>
        <v>2014</v>
      </c>
      <c r="M640" s="69">
        <f>MONTH(일별기온공급량!$A640)</f>
        <v>10</v>
      </c>
      <c r="N640" s="69">
        <f>DAY(일별기온공급량!$A640)</f>
        <v>1</v>
      </c>
      <c r="O640" s="88" t="str">
        <f>IFERROR(VLOOKUP(기온및공급량[[#This Row],[날짜]],표2[],2,0), "")</f>
        <v/>
      </c>
    </row>
    <row r="641" spans="1:15">
      <c r="A641" s="68">
        <v>41914</v>
      </c>
      <c r="B641" s="69">
        <v>19.8</v>
      </c>
      <c r="C641" s="69">
        <v>25.9</v>
      </c>
      <c r="D641" s="70">
        <v>0.67013888888888884</v>
      </c>
      <c r="E641" s="69">
        <v>14.2</v>
      </c>
      <c r="F641" s="70">
        <v>0.26319444444444445</v>
      </c>
      <c r="G641" s="69">
        <v>11.7</v>
      </c>
      <c r="H641" s="69" t="str">
        <f>TEXT(일별기온공급량!$A641, "AAA")</f>
        <v>목</v>
      </c>
      <c r="I641" s="71">
        <v>87402932</v>
      </c>
      <c r="J641" s="71">
        <v>2011079</v>
      </c>
      <c r="K641" s="68" t="str">
        <f t="shared" si="9"/>
        <v>10-02</v>
      </c>
      <c r="L641" s="72">
        <f>YEAR(일별기온공급량!$A641)</f>
        <v>2014</v>
      </c>
      <c r="M641" s="69">
        <f>MONTH(일별기온공급량!$A641)</f>
        <v>10</v>
      </c>
      <c r="N641" s="69">
        <f>DAY(일별기온공급량!$A641)</f>
        <v>2</v>
      </c>
      <c r="O641" s="88" t="str">
        <f>IFERROR(VLOOKUP(기온및공급량[[#This Row],[날짜]],표2[],2,0), "")</f>
        <v/>
      </c>
    </row>
    <row r="642" spans="1:15">
      <c r="A642" s="68">
        <v>41915</v>
      </c>
      <c r="B642" s="69">
        <v>19.3</v>
      </c>
      <c r="C642" s="69">
        <v>23.9</v>
      </c>
      <c r="D642" s="70">
        <v>0.58402777777777781</v>
      </c>
      <c r="E642" s="69">
        <v>16</v>
      </c>
      <c r="F642" s="70">
        <v>0.9868055555555556</v>
      </c>
      <c r="G642" s="69">
        <v>7.9</v>
      </c>
      <c r="H642" s="69" t="str">
        <f>TEXT(일별기온공급량!$A642, "AAA")</f>
        <v>금</v>
      </c>
      <c r="I642" s="71">
        <v>79140827</v>
      </c>
      <c r="J642" s="71">
        <v>1818633</v>
      </c>
      <c r="K642" s="68" t="str">
        <f t="shared" ref="K642:K705" si="10">TEXT(A642, "MM-DD")</f>
        <v>10-03</v>
      </c>
      <c r="L642" s="72">
        <f>YEAR(일별기온공급량!$A642)</f>
        <v>2014</v>
      </c>
      <c r="M642" s="69">
        <f>MONTH(일별기온공급량!$A642)</f>
        <v>10</v>
      </c>
      <c r="N642" s="69">
        <f>DAY(일별기온공급량!$A642)</f>
        <v>3</v>
      </c>
      <c r="O642" s="88" t="str">
        <f>IFERROR(VLOOKUP(기온및공급량[[#This Row],[날짜]],표2[],2,0), "")</f>
        <v>개천절</v>
      </c>
    </row>
    <row r="643" spans="1:15">
      <c r="A643" s="68">
        <v>41916</v>
      </c>
      <c r="B643" s="69">
        <v>18.3</v>
      </c>
      <c r="C643" s="69">
        <v>22.7</v>
      </c>
      <c r="D643" s="70">
        <v>0.48958333333333331</v>
      </c>
      <c r="E643" s="69">
        <v>14.6</v>
      </c>
      <c r="F643" s="70">
        <v>0.28263888888888888</v>
      </c>
      <c r="G643" s="69">
        <v>8.1</v>
      </c>
      <c r="H643" s="69" t="str">
        <f>TEXT(일별기온공급량!$A643, "AAA")</f>
        <v>토</v>
      </c>
      <c r="I643" s="71">
        <v>77420098</v>
      </c>
      <c r="J643" s="71">
        <v>1782832</v>
      </c>
      <c r="K643" s="68" t="str">
        <f t="shared" si="10"/>
        <v>10-04</v>
      </c>
      <c r="L643" s="72">
        <f>YEAR(일별기온공급량!$A643)</f>
        <v>2014</v>
      </c>
      <c r="M643" s="69">
        <f>MONTH(일별기온공급량!$A643)</f>
        <v>10</v>
      </c>
      <c r="N643" s="69">
        <f>DAY(일별기온공급량!$A643)</f>
        <v>4</v>
      </c>
      <c r="O643" s="88" t="str">
        <f>IFERROR(VLOOKUP(기온및공급량[[#This Row],[날짜]],표2[],2,0), "")</f>
        <v/>
      </c>
    </row>
    <row r="644" spans="1:15">
      <c r="A644" s="68">
        <v>41917</v>
      </c>
      <c r="B644" s="69">
        <v>17.5</v>
      </c>
      <c r="C644" s="69">
        <v>22.9</v>
      </c>
      <c r="D644" s="70">
        <v>0.59027777777777779</v>
      </c>
      <c r="E644" s="69">
        <v>12.8</v>
      </c>
      <c r="F644" s="70">
        <v>0.25555555555555554</v>
      </c>
      <c r="G644" s="69">
        <v>10.1</v>
      </c>
      <c r="H644" s="69" t="str">
        <f>TEXT(일별기온공급량!$A644, "AAA")</f>
        <v>일</v>
      </c>
      <c r="I644" s="71">
        <v>65454923</v>
      </c>
      <c r="J644" s="71">
        <v>1508634</v>
      </c>
      <c r="K644" s="68" t="str">
        <f t="shared" si="10"/>
        <v>10-05</v>
      </c>
      <c r="L644" s="72">
        <f>YEAR(일별기온공급량!$A644)</f>
        <v>2014</v>
      </c>
      <c r="M644" s="69">
        <f>MONTH(일별기온공급량!$A644)</f>
        <v>10</v>
      </c>
      <c r="N644" s="69">
        <f>DAY(일별기온공급량!$A644)</f>
        <v>5</v>
      </c>
      <c r="O644" s="88" t="str">
        <f>IFERROR(VLOOKUP(기온및공급량[[#This Row],[날짜]],표2[],2,0), "")</f>
        <v/>
      </c>
    </row>
    <row r="645" spans="1:15">
      <c r="A645" s="68">
        <v>41918</v>
      </c>
      <c r="B645" s="69">
        <v>17.8</v>
      </c>
      <c r="C645" s="69">
        <v>23.3</v>
      </c>
      <c r="D645" s="70">
        <v>0.62847222222222221</v>
      </c>
      <c r="E645" s="69">
        <v>14</v>
      </c>
      <c r="F645" s="70">
        <v>0.24583333333333332</v>
      </c>
      <c r="G645" s="69">
        <v>9.3000000000000007</v>
      </c>
      <c r="H645" s="69" t="str">
        <f>TEXT(일별기온공급량!$A645, "AAA")</f>
        <v>월</v>
      </c>
      <c r="I645" s="71">
        <v>86811818</v>
      </c>
      <c r="J645" s="71">
        <v>1999870</v>
      </c>
      <c r="K645" s="68" t="str">
        <f t="shared" si="10"/>
        <v>10-06</v>
      </c>
      <c r="L645" s="72">
        <f>YEAR(일별기온공급량!$A645)</f>
        <v>2014</v>
      </c>
      <c r="M645" s="69">
        <f>MONTH(일별기온공급량!$A645)</f>
        <v>10</v>
      </c>
      <c r="N645" s="69">
        <f>DAY(일별기온공급량!$A645)</f>
        <v>6</v>
      </c>
      <c r="O645" s="88" t="str">
        <f>IFERROR(VLOOKUP(기온및공급량[[#This Row],[날짜]],표2[],2,0), "")</f>
        <v/>
      </c>
    </row>
    <row r="646" spans="1:15">
      <c r="A646" s="68">
        <v>41919</v>
      </c>
      <c r="B646" s="69">
        <v>17</v>
      </c>
      <c r="C646" s="69">
        <v>24.1</v>
      </c>
      <c r="D646" s="70">
        <v>0.63888888888888884</v>
      </c>
      <c r="E646" s="69">
        <v>10.6</v>
      </c>
      <c r="F646" s="70">
        <v>0.27291666666666664</v>
      </c>
      <c r="G646" s="69">
        <v>13.5</v>
      </c>
      <c r="H646" s="69" t="str">
        <f>TEXT(일별기온공급량!$A646, "AAA")</f>
        <v>화</v>
      </c>
      <c r="I646" s="71">
        <v>93343422</v>
      </c>
      <c r="J646" s="71">
        <v>2153459</v>
      </c>
      <c r="K646" s="68" t="str">
        <f t="shared" si="10"/>
        <v>10-07</v>
      </c>
      <c r="L646" s="72">
        <f>YEAR(일별기온공급량!$A646)</f>
        <v>2014</v>
      </c>
      <c r="M646" s="69">
        <f>MONTH(일별기온공급량!$A646)</f>
        <v>10</v>
      </c>
      <c r="N646" s="69">
        <f>DAY(일별기온공급량!$A646)</f>
        <v>7</v>
      </c>
      <c r="O646" s="88" t="str">
        <f>IFERROR(VLOOKUP(기온및공급량[[#This Row],[날짜]],표2[],2,0), "")</f>
        <v/>
      </c>
    </row>
    <row r="647" spans="1:15">
      <c r="A647" s="68">
        <v>41920</v>
      </c>
      <c r="B647" s="69">
        <v>17.5</v>
      </c>
      <c r="C647" s="69">
        <v>24.5</v>
      </c>
      <c r="D647" s="70">
        <v>0.62708333333333333</v>
      </c>
      <c r="E647" s="69">
        <v>11.4</v>
      </c>
      <c r="F647" s="70">
        <v>0.27986111111111112</v>
      </c>
      <c r="G647" s="69">
        <v>13.1</v>
      </c>
      <c r="H647" s="69" t="str">
        <f>TEXT(일별기온공급량!$A647, "AAA")</f>
        <v>수</v>
      </c>
      <c r="I647" s="71">
        <v>92288992</v>
      </c>
      <c r="J647" s="71">
        <v>2128925</v>
      </c>
      <c r="K647" s="68" t="str">
        <f t="shared" si="10"/>
        <v>10-08</v>
      </c>
      <c r="L647" s="72">
        <f>YEAR(일별기온공급량!$A647)</f>
        <v>2014</v>
      </c>
      <c r="M647" s="69">
        <f>MONTH(일별기온공급량!$A647)</f>
        <v>10</v>
      </c>
      <c r="N647" s="69">
        <f>DAY(일별기온공급량!$A647)</f>
        <v>8</v>
      </c>
      <c r="O647" s="88" t="str">
        <f>IFERROR(VLOOKUP(기온및공급량[[#This Row],[날짜]],표2[],2,0), "")</f>
        <v/>
      </c>
    </row>
    <row r="648" spans="1:15">
      <c r="A648" s="68">
        <v>41921</v>
      </c>
      <c r="B648" s="69">
        <v>18.100000000000001</v>
      </c>
      <c r="C648" s="69">
        <v>25</v>
      </c>
      <c r="D648" s="70">
        <v>0.61527777777777781</v>
      </c>
      <c r="E648" s="69">
        <v>11.7</v>
      </c>
      <c r="F648" s="70">
        <v>0.26874999999999999</v>
      </c>
      <c r="G648" s="69">
        <v>13.3</v>
      </c>
      <c r="H648" s="69" t="str">
        <f>TEXT(일별기온공급량!$A648, "AAA")</f>
        <v>목</v>
      </c>
      <c r="I648" s="71">
        <v>87732859</v>
      </c>
      <c r="J648" s="71">
        <v>2019694</v>
      </c>
      <c r="K648" s="68" t="str">
        <f t="shared" si="10"/>
        <v>10-09</v>
      </c>
      <c r="L648" s="72">
        <f>YEAR(일별기온공급량!$A648)</f>
        <v>2014</v>
      </c>
      <c r="M648" s="69">
        <f>MONTH(일별기온공급량!$A648)</f>
        <v>10</v>
      </c>
      <c r="N648" s="69">
        <f>DAY(일별기온공급량!$A648)</f>
        <v>9</v>
      </c>
      <c r="O648" s="88" t="str">
        <f>IFERROR(VLOOKUP(기온및공급량[[#This Row],[날짜]],표2[],2,0), "")</f>
        <v>한글날</v>
      </c>
    </row>
    <row r="649" spans="1:15">
      <c r="A649" s="68">
        <v>41922</v>
      </c>
      <c r="B649" s="69">
        <v>18.899999999999999</v>
      </c>
      <c r="C649" s="69">
        <v>26</v>
      </c>
      <c r="D649" s="70">
        <v>0.56041666666666667</v>
      </c>
      <c r="E649" s="69">
        <v>12</v>
      </c>
      <c r="F649" s="70">
        <v>0.25763888888888886</v>
      </c>
      <c r="G649" s="69">
        <v>14</v>
      </c>
      <c r="H649" s="69" t="str">
        <f>TEXT(일별기온공급량!$A649, "AAA")</f>
        <v>금</v>
      </c>
      <c r="I649" s="71">
        <v>92240106</v>
      </c>
      <c r="J649" s="71">
        <v>2118691</v>
      </c>
      <c r="K649" s="68" t="str">
        <f t="shared" si="10"/>
        <v>10-10</v>
      </c>
      <c r="L649" s="72">
        <f>YEAR(일별기온공급량!$A649)</f>
        <v>2014</v>
      </c>
      <c r="M649" s="69">
        <f>MONTH(일별기온공급량!$A649)</f>
        <v>10</v>
      </c>
      <c r="N649" s="69">
        <f>DAY(일별기온공급량!$A649)</f>
        <v>10</v>
      </c>
      <c r="O649" s="88" t="str">
        <f>IFERROR(VLOOKUP(기온및공급량[[#This Row],[날짜]],표2[],2,0), "")</f>
        <v/>
      </c>
    </row>
    <row r="650" spans="1:15">
      <c r="A650" s="68">
        <v>41923</v>
      </c>
      <c r="B650" s="69">
        <v>19.7</v>
      </c>
      <c r="C650" s="69">
        <v>24.4</v>
      </c>
      <c r="D650" s="70">
        <v>0.5625</v>
      </c>
      <c r="E650" s="69">
        <v>16.399999999999999</v>
      </c>
      <c r="F650" s="70">
        <v>0.98888888888888893</v>
      </c>
      <c r="G650" s="69">
        <v>8</v>
      </c>
      <c r="H650" s="69" t="str">
        <f>TEXT(일별기온공급량!$A650, "AAA")</f>
        <v>토</v>
      </c>
      <c r="I650" s="71">
        <v>82852116</v>
      </c>
      <c r="J650" s="71">
        <v>1907317</v>
      </c>
      <c r="K650" s="68" t="str">
        <f t="shared" si="10"/>
        <v>10-11</v>
      </c>
      <c r="L650" s="72">
        <f>YEAR(일별기온공급량!$A650)</f>
        <v>2014</v>
      </c>
      <c r="M650" s="69">
        <f>MONTH(일별기온공급량!$A650)</f>
        <v>10</v>
      </c>
      <c r="N650" s="69">
        <f>DAY(일별기온공급량!$A650)</f>
        <v>11</v>
      </c>
      <c r="O650" s="88" t="str">
        <f>IFERROR(VLOOKUP(기온및공급량[[#This Row],[날짜]],표2[],2,0), "")</f>
        <v/>
      </c>
    </row>
    <row r="651" spans="1:15">
      <c r="A651" s="68">
        <v>41924</v>
      </c>
      <c r="B651" s="69">
        <v>18.7</v>
      </c>
      <c r="C651" s="69">
        <v>21.6</v>
      </c>
      <c r="D651" s="70">
        <v>0.53125</v>
      </c>
      <c r="E651" s="69">
        <v>15.4</v>
      </c>
      <c r="F651" s="70">
        <v>0.18124999999999999</v>
      </c>
      <c r="G651" s="69">
        <v>6.2</v>
      </c>
      <c r="H651" s="69" t="str">
        <f>TEXT(일별기온공급량!$A651, "AAA")</f>
        <v>일</v>
      </c>
      <c r="I651" s="71">
        <v>67203011</v>
      </c>
      <c r="J651" s="71">
        <v>1551255</v>
      </c>
      <c r="K651" s="68" t="str">
        <f t="shared" si="10"/>
        <v>10-12</v>
      </c>
      <c r="L651" s="72">
        <f>YEAR(일별기온공급량!$A651)</f>
        <v>2014</v>
      </c>
      <c r="M651" s="69">
        <f>MONTH(일별기온공급량!$A651)</f>
        <v>10</v>
      </c>
      <c r="N651" s="69">
        <f>DAY(일별기온공급량!$A651)</f>
        <v>12</v>
      </c>
      <c r="O651" s="88" t="str">
        <f>IFERROR(VLOOKUP(기온및공급량[[#This Row],[날짜]],표2[],2,0), "")</f>
        <v/>
      </c>
    </row>
    <row r="652" spans="1:15">
      <c r="A652" s="68">
        <v>41925</v>
      </c>
      <c r="B652" s="69">
        <v>17.2</v>
      </c>
      <c r="C652" s="69">
        <v>19.100000000000001</v>
      </c>
      <c r="D652" s="70">
        <v>0.50277777777777777</v>
      </c>
      <c r="E652" s="69">
        <v>13.8</v>
      </c>
      <c r="F652" s="70">
        <v>0.98055555555555551</v>
      </c>
      <c r="G652" s="69">
        <v>5.3</v>
      </c>
      <c r="H652" s="69" t="str">
        <f>TEXT(일별기온공급량!$A652, "AAA")</f>
        <v>월</v>
      </c>
      <c r="I652" s="71">
        <v>91860900</v>
      </c>
      <c r="J652" s="71">
        <v>2122782</v>
      </c>
      <c r="K652" s="68" t="str">
        <f t="shared" si="10"/>
        <v>10-13</v>
      </c>
      <c r="L652" s="72">
        <f>YEAR(일별기온공급량!$A652)</f>
        <v>2014</v>
      </c>
      <c r="M652" s="69">
        <f>MONTH(일별기온공급량!$A652)</f>
        <v>10</v>
      </c>
      <c r="N652" s="69">
        <f>DAY(일별기온공급량!$A652)</f>
        <v>13</v>
      </c>
      <c r="O652" s="88" t="str">
        <f>IFERROR(VLOOKUP(기온및공급량[[#This Row],[날짜]],표2[],2,0), "")</f>
        <v/>
      </c>
    </row>
    <row r="653" spans="1:15">
      <c r="A653" s="68">
        <v>41926</v>
      </c>
      <c r="B653" s="69">
        <v>14.9</v>
      </c>
      <c r="C653" s="69">
        <v>20.100000000000001</v>
      </c>
      <c r="D653" s="70">
        <v>0.62916666666666665</v>
      </c>
      <c r="E653" s="69">
        <v>11.8</v>
      </c>
      <c r="F653" s="70">
        <v>8.4722222222222227E-2</v>
      </c>
      <c r="G653" s="69">
        <v>8.3000000000000007</v>
      </c>
      <c r="H653" s="69" t="str">
        <f>TEXT(일별기온공급량!$A653, "AAA")</f>
        <v>화</v>
      </c>
      <c r="I653" s="71">
        <v>99728997</v>
      </c>
      <c r="J653" s="71">
        <v>2302621</v>
      </c>
      <c r="K653" s="68" t="str">
        <f t="shared" si="10"/>
        <v>10-14</v>
      </c>
      <c r="L653" s="72">
        <f>YEAR(일별기온공급량!$A653)</f>
        <v>2014</v>
      </c>
      <c r="M653" s="69">
        <f>MONTH(일별기온공급량!$A653)</f>
        <v>10</v>
      </c>
      <c r="N653" s="69">
        <f>DAY(일별기온공급량!$A653)</f>
        <v>14</v>
      </c>
      <c r="O653" s="88" t="str">
        <f>IFERROR(VLOOKUP(기온및공급량[[#This Row],[날짜]],표2[],2,0), "")</f>
        <v/>
      </c>
    </row>
    <row r="654" spans="1:15">
      <c r="A654" s="68">
        <v>41927</v>
      </c>
      <c r="B654" s="69">
        <v>15.6</v>
      </c>
      <c r="C654" s="69">
        <v>21.8</v>
      </c>
      <c r="D654" s="70">
        <v>0.65833333333333333</v>
      </c>
      <c r="E654" s="69">
        <v>9.1999999999999993</v>
      </c>
      <c r="F654" s="70">
        <v>0.27291666666666664</v>
      </c>
      <c r="G654" s="69">
        <v>12.6</v>
      </c>
      <c r="H654" s="69" t="str">
        <f>TEXT(일별기온공급량!$A654, "AAA")</f>
        <v>수</v>
      </c>
      <c r="I654" s="71">
        <v>99984250</v>
      </c>
      <c r="J654" s="71">
        <v>2308861</v>
      </c>
      <c r="K654" s="68" t="str">
        <f t="shared" si="10"/>
        <v>10-15</v>
      </c>
      <c r="L654" s="72">
        <f>YEAR(일별기온공급량!$A654)</f>
        <v>2014</v>
      </c>
      <c r="M654" s="69">
        <f>MONTH(일별기온공급량!$A654)</f>
        <v>10</v>
      </c>
      <c r="N654" s="69">
        <f>DAY(일별기온공급량!$A654)</f>
        <v>15</v>
      </c>
      <c r="O654" s="88" t="str">
        <f>IFERROR(VLOOKUP(기온및공급량[[#This Row],[날짜]],표2[],2,0), "")</f>
        <v/>
      </c>
    </row>
    <row r="655" spans="1:15">
      <c r="A655" s="68">
        <v>41928</v>
      </c>
      <c r="B655" s="69">
        <v>15.3</v>
      </c>
      <c r="C655" s="69">
        <v>21.8</v>
      </c>
      <c r="D655" s="70">
        <v>0.56874999999999998</v>
      </c>
      <c r="E655" s="69">
        <v>10.9</v>
      </c>
      <c r="F655" s="70">
        <v>0.29444444444444445</v>
      </c>
      <c r="G655" s="69">
        <v>10.9</v>
      </c>
      <c r="H655" s="69" t="str">
        <f>TEXT(일별기온공급량!$A655, "AAA")</f>
        <v>목</v>
      </c>
      <c r="I655" s="71">
        <v>103571827</v>
      </c>
      <c r="J655" s="71">
        <v>2391299</v>
      </c>
      <c r="K655" s="68" t="str">
        <f t="shared" si="10"/>
        <v>10-16</v>
      </c>
      <c r="L655" s="72">
        <f>YEAR(일별기온공급량!$A655)</f>
        <v>2014</v>
      </c>
      <c r="M655" s="69">
        <f>MONTH(일별기온공급량!$A655)</f>
        <v>10</v>
      </c>
      <c r="N655" s="69">
        <f>DAY(일별기온공급량!$A655)</f>
        <v>16</v>
      </c>
      <c r="O655" s="88" t="str">
        <f>IFERROR(VLOOKUP(기온및공급량[[#This Row],[날짜]],표2[],2,0), "")</f>
        <v/>
      </c>
    </row>
    <row r="656" spans="1:15">
      <c r="A656" s="68">
        <v>41929</v>
      </c>
      <c r="B656" s="69">
        <v>14.3</v>
      </c>
      <c r="C656" s="69">
        <v>22.2</v>
      </c>
      <c r="D656" s="70">
        <v>0.61736111111111114</v>
      </c>
      <c r="E656" s="69">
        <v>7.5</v>
      </c>
      <c r="F656" s="70">
        <v>0.2951388888888889</v>
      </c>
      <c r="G656" s="69">
        <v>14.7</v>
      </c>
      <c r="H656" s="69" t="str">
        <f>TEXT(일별기온공급량!$A656, "AAA")</f>
        <v>금</v>
      </c>
      <c r="I656" s="71">
        <v>108618736</v>
      </c>
      <c r="J656" s="71">
        <v>2503026</v>
      </c>
      <c r="K656" s="68" t="str">
        <f t="shared" si="10"/>
        <v>10-17</v>
      </c>
      <c r="L656" s="72">
        <f>YEAR(일별기온공급량!$A656)</f>
        <v>2014</v>
      </c>
      <c r="M656" s="69">
        <f>MONTH(일별기온공급량!$A656)</f>
        <v>10</v>
      </c>
      <c r="N656" s="69">
        <f>DAY(일별기온공급량!$A656)</f>
        <v>17</v>
      </c>
      <c r="O656" s="88" t="str">
        <f>IFERROR(VLOOKUP(기온및공급량[[#This Row],[날짜]],표2[],2,0), "")</f>
        <v/>
      </c>
    </row>
    <row r="657" spans="1:15">
      <c r="A657" s="68">
        <v>41930</v>
      </c>
      <c r="B657" s="69">
        <v>14.7</v>
      </c>
      <c r="C657" s="69">
        <v>23.4</v>
      </c>
      <c r="D657" s="70">
        <v>0.64027777777777772</v>
      </c>
      <c r="E657" s="69">
        <v>7.9</v>
      </c>
      <c r="F657" s="70">
        <v>0.22777777777777777</v>
      </c>
      <c r="G657" s="69">
        <v>15.5</v>
      </c>
      <c r="H657" s="69" t="str">
        <f>TEXT(일별기온공급량!$A657, "AAA")</f>
        <v>토</v>
      </c>
      <c r="I657" s="71">
        <v>91499654</v>
      </c>
      <c r="J657" s="71">
        <v>2108470</v>
      </c>
      <c r="K657" s="68" t="str">
        <f t="shared" si="10"/>
        <v>10-18</v>
      </c>
      <c r="L657" s="72">
        <f>YEAR(일별기온공급량!$A657)</f>
        <v>2014</v>
      </c>
      <c r="M657" s="69">
        <f>MONTH(일별기온공급량!$A657)</f>
        <v>10</v>
      </c>
      <c r="N657" s="69">
        <f>DAY(일별기온공급량!$A657)</f>
        <v>18</v>
      </c>
      <c r="O657" s="88" t="str">
        <f>IFERROR(VLOOKUP(기온및공급량[[#This Row],[날짜]],표2[],2,0), "")</f>
        <v/>
      </c>
    </row>
    <row r="658" spans="1:15">
      <c r="A658" s="68">
        <v>41931</v>
      </c>
      <c r="B658" s="69">
        <v>15.9</v>
      </c>
      <c r="C658" s="69">
        <v>23.2</v>
      </c>
      <c r="D658" s="70">
        <v>0.57152777777777775</v>
      </c>
      <c r="E658" s="69">
        <v>8.1</v>
      </c>
      <c r="F658" s="70">
        <v>0.2638888888888889</v>
      </c>
      <c r="G658" s="69">
        <v>15.1</v>
      </c>
      <c r="H658" s="69" t="str">
        <f>TEXT(일별기온공급량!$A658, "AAA")</f>
        <v>일</v>
      </c>
      <c r="I658" s="71">
        <v>78122287</v>
      </c>
      <c r="J658" s="71">
        <v>1810579</v>
      </c>
      <c r="K658" s="68" t="str">
        <f t="shared" si="10"/>
        <v>10-19</v>
      </c>
      <c r="L658" s="72">
        <f>YEAR(일별기온공급량!$A658)</f>
        <v>2014</v>
      </c>
      <c r="M658" s="69">
        <f>MONTH(일별기온공급량!$A658)</f>
        <v>10</v>
      </c>
      <c r="N658" s="69">
        <f>DAY(일별기온공급량!$A658)</f>
        <v>19</v>
      </c>
      <c r="O658" s="88" t="str">
        <f>IFERROR(VLOOKUP(기온및공급량[[#This Row],[날짜]],표2[],2,0), "")</f>
        <v/>
      </c>
    </row>
    <row r="659" spans="1:15">
      <c r="A659" s="68">
        <v>41932</v>
      </c>
      <c r="B659" s="69">
        <v>17.8</v>
      </c>
      <c r="C659" s="69">
        <v>19.899999999999999</v>
      </c>
      <c r="D659" s="70">
        <v>0.62013888888888891</v>
      </c>
      <c r="E659" s="69">
        <v>14.4</v>
      </c>
      <c r="F659" s="70">
        <v>0.20902777777777778</v>
      </c>
      <c r="G659" s="69">
        <v>5.5</v>
      </c>
      <c r="H659" s="69" t="str">
        <f>TEXT(일별기온공급량!$A659, "AAA")</f>
        <v>월</v>
      </c>
      <c r="I659" s="71">
        <v>101689666</v>
      </c>
      <c r="J659" s="71">
        <v>2361650</v>
      </c>
      <c r="K659" s="68" t="str">
        <f t="shared" si="10"/>
        <v>10-20</v>
      </c>
      <c r="L659" s="72">
        <f>YEAR(일별기온공급량!$A659)</f>
        <v>2014</v>
      </c>
      <c r="M659" s="69">
        <f>MONTH(일별기온공급량!$A659)</f>
        <v>10</v>
      </c>
      <c r="N659" s="69">
        <f>DAY(일별기온공급량!$A659)</f>
        <v>20</v>
      </c>
      <c r="O659" s="88" t="str">
        <f>IFERROR(VLOOKUP(기온및공급량[[#This Row],[날짜]],표2[],2,0), "")</f>
        <v/>
      </c>
    </row>
    <row r="660" spans="1:15">
      <c r="A660" s="68">
        <v>41933</v>
      </c>
      <c r="B660" s="69">
        <v>17.2</v>
      </c>
      <c r="C660" s="69">
        <v>19.5</v>
      </c>
      <c r="D660" s="70">
        <v>0.47361111111111109</v>
      </c>
      <c r="E660" s="69">
        <v>14.4</v>
      </c>
      <c r="F660" s="70">
        <v>0.9916666666666667</v>
      </c>
      <c r="G660" s="69">
        <v>5.0999999999999996</v>
      </c>
      <c r="H660" s="69" t="str">
        <f>TEXT(일별기온공급량!$A660, "AAA")</f>
        <v>화</v>
      </c>
      <c r="I660" s="71">
        <v>107351037</v>
      </c>
      <c r="J660" s="71">
        <v>2484863</v>
      </c>
      <c r="K660" s="68" t="str">
        <f t="shared" si="10"/>
        <v>10-21</v>
      </c>
      <c r="L660" s="72">
        <f>YEAR(일별기온공급량!$A660)</f>
        <v>2014</v>
      </c>
      <c r="M660" s="69">
        <f>MONTH(일별기온공급량!$A660)</f>
        <v>10</v>
      </c>
      <c r="N660" s="69">
        <f>DAY(일별기온공급량!$A660)</f>
        <v>21</v>
      </c>
      <c r="O660" s="88" t="str">
        <f>IFERROR(VLOOKUP(기온및공급량[[#This Row],[날짜]],표2[],2,0), "")</f>
        <v/>
      </c>
    </row>
    <row r="661" spans="1:15">
      <c r="A661" s="68">
        <v>41934</v>
      </c>
      <c r="B661" s="69">
        <v>13.7</v>
      </c>
      <c r="C661" s="69">
        <v>15.4</v>
      </c>
      <c r="D661" s="70">
        <v>0.6645833333333333</v>
      </c>
      <c r="E661" s="69">
        <v>10.9</v>
      </c>
      <c r="F661" s="70">
        <v>0.99583333333333335</v>
      </c>
      <c r="G661" s="69">
        <v>4.5</v>
      </c>
      <c r="H661" s="69" t="str">
        <f>TEXT(일별기온공급량!$A661, "AAA")</f>
        <v>수</v>
      </c>
      <c r="I661" s="71">
        <v>113722873</v>
      </c>
      <c r="J661" s="71">
        <v>2630390</v>
      </c>
      <c r="K661" s="68" t="str">
        <f t="shared" si="10"/>
        <v>10-22</v>
      </c>
      <c r="L661" s="72">
        <f>YEAR(일별기온공급량!$A661)</f>
        <v>2014</v>
      </c>
      <c r="M661" s="69">
        <f>MONTH(일별기온공급량!$A661)</f>
        <v>10</v>
      </c>
      <c r="N661" s="69">
        <f>DAY(일별기온공급량!$A661)</f>
        <v>22</v>
      </c>
      <c r="O661" s="88" t="str">
        <f>IFERROR(VLOOKUP(기온및공급량[[#This Row],[날짜]],표2[],2,0), "")</f>
        <v/>
      </c>
    </row>
    <row r="662" spans="1:15">
      <c r="A662" s="68">
        <v>41935</v>
      </c>
      <c r="B662" s="69">
        <v>13.2</v>
      </c>
      <c r="C662" s="69">
        <v>19.5</v>
      </c>
      <c r="D662" s="70">
        <v>0.66041666666666665</v>
      </c>
      <c r="E662" s="69">
        <v>8.9</v>
      </c>
      <c r="F662" s="70">
        <v>0.21736111111111112</v>
      </c>
      <c r="G662" s="69">
        <v>10.6</v>
      </c>
      <c r="H662" s="69" t="str">
        <f>TEXT(일별기온공급량!$A662, "AAA")</f>
        <v>목</v>
      </c>
      <c r="I662" s="71">
        <v>114267628</v>
      </c>
      <c r="J662" s="71">
        <v>2640927</v>
      </c>
      <c r="K662" s="68" t="str">
        <f t="shared" si="10"/>
        <v>10-23</v>
      </c>
      <c r="L662" s="72">
        <f>YEAR(일별기온공급량!$A662)</f>
        <v>2014</v>
      </c>
      <c r="M662" s="69">
        <f>MONTH(일별기온공급량!$A662)</f>
        <v>10</v>
      </c>
      <c r="N662" s="69">
        <f>DAY(일별기온공급량!$A662)</f>
        <v>23</v>
      </c>
      <c r="O662" s="88" t="str">
        <f>IFERROR(VLOOKUP(기온및공급량[[#This Row],[날짜]],표2[],2,0), "")</f>
        <v/>
      </c>
    </row>
    <row r="663" spans="1:15">
      <c r="A663" s="68">
        <v>41936</v>
      </c>
      <c r="B663" s="69">
        <v>14.7</v>
      </c>
      <c r="C663" s="69">
        <v>22.7</v>
      </c>
      <c r="D663" s="70">
        <v>0.61041666666666672</v>
      </c>
      <c r="E663" s="69">
        <v>9.3000000000000007</v>
      </c>
      <c r="F663" s="70">
        <v>0.23333333333333334</v>
      </c>
      <c r="G663" s="69">
        <v>13.4</v>
      </c>
      <c r="H663" s="69" t="str">
        <f>TEXT(일별기온공급량!$A663, "AAA")</f>
        <v>금</v>
      </c>
      <c r="I663" s="71">
        <v>111515511</v>
      </c>
      <c r="J663" s="71">
        <v>2586665</v>
      </c>
      <c r="K663" s="68" t="str">
        <f t="shared" si="10"/>
        <v>10-24</v>
      </c>
      <c r="L663" s="72">
        <f>YEAR(일별기온공급량!$A663)</f>
        <v>2014</v>
      </c>
      <c r="M663" s="69">
        <f>MONTH(일별기온공급량!$A663)</f>
        <v>10</v>
      </c>
      <c r="N663" s="69">
        <f>DAY(일별기온공급량!$A663)</f>
        <v>24</v>
      </c>
      <c r="O663" s="88" t="str">
        <f>IFERROR(VLOOKUP(기온및공급량[[#This Row],[날짜]],표2[],2,0), "")</f>
        <v/>
      </c>
    </row>
    <row r="664" spans="1:15">
      <c r="A664" s="68">
        <v>41937</v>
      </c>
      <c r="B664" s="69">
        <v>15.4</v>
      </c>
      <c r="C664" s="69">
        <v>24.6</v>
      </c>
      <c r="D664" s="70">
        <v>0.66388888888888886</v>
      </c>
      <c r="E664" s="69">
        <v>9.6</v>
      </c>
      <c r="F664" s="70">
        <v>0.28888888888888886</v>
      </c>
      <c r="G664" s="69">
        <v>15</v>
      </c>
      <c r="H664" s="69" t="str">
        <f>TEXT(일별기온공급량!$A664, "AAA")</f>
        <v>토</v>
      </c>
      <c r="I664" s="71">
        <v>100597590</v>
      </c>
      <c r="J664" s="71">
        <v>2343638</v>
      </c>
      <c r="K664" s="68" t="str">
        <f t="shared" si="10"/>
        <v>10-25</v>
      </c>
      <c r="L664" s="72">
        <f>YEAR(일별기온공급량!$A664)</f>
        <v>2014</v>
      </c>
      <c r="M664" s="69">
        <f>MONTH(일별기온공급량!$A664)</f>
        <v>10</v>
      </c>
      <c r="N664" s="69">
        <f>DAY(일별기온공급량!$A664)</f>
        <v>25</v>
      </c>
      <c r="O664" s="88" t="str">
        <f>IFERROR(VLOOKUP(기온및공급량[[#This Row],[날짜]],표2[],2,0), "")</f>
        <v/>
      </c>
    </row>
    <row r="665" spans="1:15">
      <c r="A665" s="68">
        <v>41938</v>
      </c>
      <c r="B665" s="69">
        <v>16.600000000000001</v>
      </c>
      <c r="C665" s="69">
        <v>24.7</v>
      </c>
      <c r="D665" s="70">
        <v>0.65347222222222223</v>
      </c>
      <c r="E665" s="69">
        <v>10.4</v>
      </c>
      <c r="F665" s="70">
        <v>0.24305555555555555</v>
      </c>
      <c r="G665" s="69">
        <v>14.3</v>
      </c>
      <c r="H665" s="69" t="str">
        <f>TEXT(일별기온공급량!$A665, "AAA")</f>
        <v>일</v>
      </c>
      <c r="I665" s="71">
        <v>84527541</v>
      </c>
      <c r="J665" s="71">
        <v>1966866</v>
      </c>
      <c r="K665" s="68" t="str">
        <f t="shared" si="10"/>
        <v>10-26</v>
      </c>
      <c r="L665" s="72">
        <f>YEAR(일별기온공급량!$A665)</f>
        <v>2014</v>
      </c>
      <c r="M665" s="69">
        <f>MONTH(일별기온공급량!$A665)</f>
        <v>10</v>
      </c>
      <c r="N665" s="69">
        <f>DAY(일별기온공급량!$A665)</f>
        <v>26</v>
      </c>
      <c r="O665" s="88" t="str">
        <f>IFERROR(VLOOKUP(기온및공급량[[#This Row],[날짜]],표2[],2,0), "")</f>
        <v/>
      </c>
    </row>
    <row r="666" spans="1:15">
      <c r="A666" s="68">
        <v>41939</v>
      </c>
      <c r="B666" s="69">
        <v>15.2</v>
      </c>
      <c r="C666" s="69">
        <v>20.399999999999999</v>
      </c>
      <c r="D666" s="70">
        <v>0.61458333333333337</v>
      </c>
      <c r="E666" s="69">
        <v>10.8</v>
      </c>
      <c r="F666" s="70">
        <v>0.99791666666666667</v>
      </c>
      <c r="G666" s="69">
        <v>9.6</v>
      </c>
      <c r="H666" s="69" t="str">
        <f>TEXT(일별기온공급량!$A666, "AAA")</f>
        <v>월</v>
      </c>
      <c r="I666" s="71">
        <v>103113570</v>
      </c>
      <c r="J666" s="71">
        <v>2397883</v>
      </c>
      <c r="K666" s="68" t="str">
        <f t="shared" si="10"/>
        <v>10-27</v>
      </c>
      <c r="L666" s="72">
        <f>YEAR(일별기온공급량!$A666)</f>
        <v>2014</v>
      </c>
      <c r="M666" s="69">
        <f>MONTH(일별기온공급량!$A666)</f>
        <v>10</v>
      </c>
      <c r="N666" s="69">
        <f>DAY(일별기온공급량!$A666)</f>
        <v>27</v>
      </c>
      <c r="O666" s="88" t="str">
        <f>IFERROR(VLOOKUP(기온및공급량[[#This Row],[날짜]],표2[],2,0), "")</f>
        <v/>
      </c>
    </row>
    <row r="667" spans="1:15">
      <c r="A667" s="68">
        <v>41940</v>
      </c>
      <c r="B667" s="69">
        <v>12.6</v>
      </c>
      <c r="C667" s="69">
        <v>20.7</v>
      </c>
      <c r="D667" s="70">
        <v>0.61736111111111114</v>
      </c>
      <c r="E667" s="69">
        <v>6.7</v>
      </c>
      <c r="F667" s="70">
        <v>0.27013888888888887</v>
      </c>
      <c r="G667" s="69">
        <v>14</v>
      </c>
      <c r="H667" s="69" t="str">
        <f>TEXT(일별기온공급량!$A667, "AAA")</f>
        <v>화</v>
      </c>
      <c r="I667" s="71">
        <v>115192731</v>
      </c>
      <c r="J667" s="71">
        <v>2676538</v>
      </c>
      <c r="K667" s="68" t="str">
        <f t="shared" si="10"/>
        <v>10-28</v>
      </c>
      <c r="L667" s="72">
        <f>YEAR(일별기온공급량!$A667)</f>
        <v>2014</v>
      </c>
      <c r="M667" s="69">
        <f>MONTH(일별기온공급량!$A667)</f>
        <v>10</v>
      </c>
      <c r="N667" s="69">
        <f>DAY(일별기온공급량!$A667)</f>
        <v>28</v>
      </c>
      <c r="O667" s="88" t="str">
        <f>IFERROR(VLOOKUP(기온및공급량[[#This Row],[날짜]],표2[],2,0), "")</f>
        <v/>
      </c>
    </row>
    <row r="668" spans="1:15">
      <c r="A668" s="68">
        <v>41941</v>
      </c>
      <c r="B668" s="69">
        <v>13.1</v>
      </c>
      <c r="C668" s="69">
        <v>21.2</v>
      </c>
      <c r="D668" s="70">
        <v>0.60763888888888884</v>
      </c>
      <c r="E668" s="69">
        <v>6.7</v>
      </c>
      <c r="F668" s="70">
        <v>0.29375000000000001</v>
      </c>
      <c r="G668" s="69">
        <v>14.5</v>
      </c>
      <c r="H668" s="69" t="str">
        <f>TEXT(일별기온공급량!$A668, "AAA")</f>
        <v>수</v>
      </c>
      <c r="I668" s="71">
        <v>117921425</v>
      </c>
      <c r="J668" s="71">
        <v>2735856</v>
      </c>
      <c r="K668" s="68" t="str">
        <f t="shared" si="10"/>
        <v>10-29</v>
      </c>
      <c r="L668" s="72">
        <f>YEAR(일별기온공급량!$A668)</f>
        <v>2014</v>
      </c>
      <c r="M668" s="69">
        <f>MONTH(일별기온공급량!$A668)</f>
        <v>10</v>
      </c>
      <c r="N668" s="69">
        <f>DAY(일별기온공급량!$A668)</f>
        <v>29</v>
      </c>
      <c r="O668" s="88" t="str">
        <f>IFERROR(VLOOKUP(기온및공급량[[#This Row],[날짜]],표2[],2,0), "")</f>
        <v/>
      </c>
    </row>
    <row r="669" spans="1:15">
      <c r="A669" s="68">
        <v>41942</v>
      </c>
      <c r="B669" s="69">
        <v>14.1</v>
      </c>
      <c r="C669" s="69">
        <v>19.600000000000001</v>
      </c>
      <c r="D669" s="70">
        <v>0.63611111111111107</v>
      </c>
      <c r="E669" s="69">
        <v>8.1</v>
      </c>
      <c r="F669" s="70">
        <v>0.27361111111111114</v>
      </c>
      <c r="G669" s="69">
        <v>11.5</v>
      </c>
      <c r="H669" s="69" t="str">
        <f>TEXT(일별기온공급량!$A669, "AAA")</f>
        <v>목</v>
      </c>
      <c r="I669" s="71">
        <v>116759618</v>
      </c>
      <c r="J669" s="71">
        <v>2709549</v>
      </c>
      <c r="K669" s="68" t="str">
        <f t="shared" si="10"/>
        <v>10-30</v>
      </c>
      <c r="L669" s="72">
        <f>YEAR(일별기온공급량!$A669)</f>
        <v>2014</v>
      </c>
      <c r="M669" s="69">
        <f>MONTH(일별기온공급량!$A669)</f>
        <v>10</v>
      </c>
      <c r="N669" s="69">
        <f>DAY(일별기온공급량!$A669)</f>
        <v>30</v>
      </c>
      <c r="O669" s="88" t="str">
        <f>IFERROR(VLOOKUP(기온및공급량[[#This Row],[날짜]],표2[],2,0), "")</f>
        <v/>
      </c>
    </row>
    <row r="670" spans="1:15">
      <c r="A670" s="68">
        <v>41943</v>
      </c>
      <c r="B670" s="69">
        <v>13.5</v>
      </c>
      <c r="C670" s="69">
        <v>14.2</v>
      </c>
      <c r="D670" s="70">
        <v>7.013888888888889E-2</v>
      </c>
      <c r="E670" s="69">
        <v>13.1</v>
      </c>
      <c r="F670" s="70">
        <v>0.38263888888888886</v>
      </c>
      <c r="G670" s="69">
        <v>1.1000000000000001</v>
      </c>
      <c r="H670" s="69" t="str">
        <f>TEXT(일별기온공급량!$A670, "AAA")</f>
        <v>금</v>
      </c>
      <c r="I670" s="71">
        <v>120673655</v>
      </c>
      <c r="J670" s="71">
        <v>2806125</v>
      </c>
      <c r="K670" s="68" t="str">
        <f t="shared" si="10"/>
        <v>10-31</v>
      </c>
      <c r="L670" s="72">
        <f>YEAR(일별기온공급량!$A670)</f>
        <v>2014</v>
      </c>
      <c r="M670" s="69">
        <f>MONTH(일별기온공급량!$A670)</f>
        <v>10</v>
      </c>
      <c r="N670" s="69">
        <f>DAY(일별기온공급량!$A670)</f>
        <v>31</v>
      </c>
      <c r="O670" s="88" t="str">
        <f>IFERROR(VLOOKUP(기온및공급량[[#This Row],[날짜]],표2[],2,0), "")</f>
        <v/>
      </c>
    </row>
    <row r="671" spans="1:15">
      <c r="A671" s="68">
        <v>41944</v>
      </c>
      <c r="B671" s="69">
        <v>15.8</v>
      </c>
      <c r="C671" s="69">
        <v>18.399999999999999</v>
      </c>
      <c r="D671" s="70">
        <v>0.5229166666666667</v>
      </c>
      <c r="E671" s="69">
        <v>13.4</v>
      </c>
      <c r="F671" s="70">
        <v>0.22847222222222222</v>
      </c>
      <c r="G671" s="69">
        <v>5</v>
      </c>
      <c r="H671" s="69" t="str">
        <f>TEXT(일별기온공급량!$A671, "AAA")</f>
        <v>토</v>
      </c>
      <c r="I671" s="71">
        <v>105485048</v>
      </c>
      <c r="J671" s="71">
        <v>2452076</v>
      </c>
      <c r="K671" s="68" t="str">
        <f t="shared" si="10"/>
        <v>11-01</v>
      </c>
      <c r="L671" s="72">
        <f>YEAR(일별기온공급량!$A671)</f>
        <v>2014</v>
      </c>
      <c r="M671" s="69">
        <f>MONTH(일별기온공급량!$A671)</f>
        <v>11</v>
      </c>
      <c r="N671" s="69">
        <f>DAY(일별기온공급량!$A671)</f>
        <v>1</v>
      </c>
      <c r="O671" s="88" t="str">
        <f>IFERROR(VLOOKUP(기온및공급량[[#This Row],[날짜]],표2[],2,0), "")</f>
        <v/>
      </c>
    </row>
    <row r="672" spans="1:15">
      <c r="A672" s="68">
        <v>41945</v>
      </c>
      <c r="B672" s="69">
        <v>13</v>
      </c>
      <c r="C672" s="69">
        <v>16.3</v>
      </c>
      <c r="D672" s="70">
        <v>0.53333333333333333</v>
      </c>
      <c r="E672" s="69">
        <v>10.1</v>
      </c>
      <c r="F672" s="70">
        <v>0.99027777777777781</v>
      </c>
      <c r="G672" s="69">
        <v>6.2</v>
      </c>
      <c r="H672" s="69" t="str">
        <f>TEXT(일별기온공급량!$A672, "AAA")</f>
        <v>일</v>
      </c>
      <c r="I672" s="71">
        <v>96594183</v>
      </c>
      <c r="J672" s="71">
        <v>2244360</v>
      </c>
      <c r="K672" s="68" t="str">
        <f t="shared" si="10"/>
        <v>11-02</v>
      </c>
      <c r="L672" s="72">
        <f>YEAR(일별기온공급량!$A672)</f>
        <v>2014</v>
      </c>
      <c r="M672" s="69">
        <f>MONTH(일별기온공급량!$A672)</f>
        <v>11</v>
      </c>
      <c r="N672" s="69">
        <f>DAY(일별기온공급량!$A672)</f>
        <v>2</v>
      </c>
      <c r="O672" s="88" t="str">
        <f>IFERROR(VLOOKUP(기온및공급량[[#This Row],[날짜]],표2[],2,0), "")</f>
        <v/>
      </c>
    </row>
    <row r="673" spans="1:15">
      <c r="A673" s="68">
        <v>41946</v>
      </c>
      <c r="B673" s="69">
        <v>9.9</v>
      </c>
      <c r="C673" s="69">
        <v>14.6</v>
      </c>
      <c r="D673" s="70">
        <v>0.62638888888888888</v>
      </c>
      <c r="E673" s="69">
        <v>6</v>
      </c>
      <c r="F673" s="70">
        <v>0.27361111111111114</v>
      </c>
      <c r="G673" s="69">
        <v>8.6</v>
      </c>
      <c r="H673" s="69" t="str">
        <f>TEXT(일별기온공급량!$A673, "AAA")</f>
        <v>월</v>
      </c>
      <c r="I673" s="71">
        <v>128754641</v>
      </c>
      <c r="J673" s="71">
        <v>2991093</v>
      </c>
      <c r="K673" s="68" t="str">
        <f t="shared" si="10"/>
        <v>11-03</v>
      </c>
      <c r="L673" s="72">
        <f>YEAR(일별기온공급량!$A673)</f>
        <v>2014</v>
      </c>
      <c r="M673" s="69">
        <f>MONTH(일별기온공급량!$A673)</f>
        <v>11</v>
      </c>
      <c r="N673" s="69">
        <f>DAY(일별기온공급량!$A673)</f>
        <v>3</v>
      </c>
      <c r="O673" s="88" t="str">
        <f>IFERROR(VLOOKUP(기온및공급량[[#This Row],[날짜]],표2[],2,0), "")</f>
        <v/>
      </c>
    </row>
    <row r="674" spans="1:15">
      <c r="A674" s="68">
        <v>41947</v>
      </c>
      <c r="B674" s="69">
        <v>11</v>
      </c>
      <c r="C674" s="69">
        <v>19.2</v>
      </c>
      <c r="D674" s="70">
        <v>0.64375000000000004</v>
      </c>
      <c r="E674" s="69">
        <v>4.5999999999999996</v>
      </c>
      <c r="F674" s="70">
        <v>0.26666666666666666</v>
      </c>
      <c r="G674" s="69">
        <v>14.6</v>
      </c>
      <c r="H674" s="69" t="str">
        <f>TEXT(일별기온공급량!$A674, "AAA")</f>
        <v>화</v>
      </c>
      <c r="I674" s="71">
        <v>132508655</v>
      </c>
      <c r="J674" s="71">
        <v>3074020</v>
      </c>
      <c r="K674" s="68" t="str">
        <f t="shared" si="10"/>
        <v>11-04</v>
      </c>
      <c r="L674" s="72">
        <f>YEAR(일별기온공급량!$A674)</f>
        <v>2014</v>
      </c>
      <c r="M674" s="69">
        <f>MONTH(일별기온공급량!$A674)</f>
        <v>11</v>
      </c>
      <c r="N674" s="69">
        <f>DAY(일별기온공급량!$A674)</f>
        <v>4</v>
      </c>
      <c r="O674" s="88" t="str">
        <f>IFERROR(VLOOKUP(기온및공급량[[#This Row],[날짜]],표2[],2,0), "")</f>
        <v/>
      </c>
    </row>
    <row r="675" spans="1:15">
      <c r="A675" s="68">
        <v>41948</v>
      </c>
      <c r="B675" s="69">
        <v>11.6</v>
      </c>
      <c r="C675" s="69">
        <v>20.3</v>
      </c>
      <c r="D675" s="70">
        <v>0.64444444444444449</v>
      </c>
      <c r="E675" s="69">
        <v>4.4000000000000004</v>
      </c>
      <c r="F675" s="70">
        <v>0.3034722222222222</v>
      </c>
      <c r="G675" s="69">
        <v>15.9</v>
      </c>
      <c r="H675" s="69" t="str">
        <f>TEXT(일별기온공급량!$A675, "AAA")</f>
        <v>수</v>
      </c>
      <c r="I675" s="71">
        <v>131551930</v>
      </c>
      <c r="J675" s="71">
        <v>3057639</v>
      </c>
      <c r="K675" s="68" t="str">
        <f t="shared" si="10"/>
        <v>11-05</v>
      </c>
      <c r="L675" s="72">
        <f>YEAR(일별기온공급량!$A675)</f>
        <v>2014</v>
      </c>
      <c r="M675" s="69">
        <f>MONTH(일별기온공급량!$A675)</f>
        <v>11</v>
      </c>
      <c r="N675" s="69">
        <f>DAY(일별기온공급량!$A675)</f>
        <v>5</v>
      </c>
      <c r="O675" s="88" t="str">
        <f>IFERROR(VLOOKUP(기온및공급량[[#This Row],[날짜]],표2[],2,0), "")</f>
        <v/>
      </c>
    </row>
    <row r="676" spans="1:15">
      <c r="A676" s="68">
        <v>41949</v>
      </c>
      <c r="B676" s="69">
        <v>14.3</v>
      </c>
      <c r="C676" s="69">
        <v>20.5</v>
      </c>
      <c r="D676" s="70">
        <v>0.57986111111111116</v>
      </c>
      <c r="E676" s="69">
        <v>8.6</v>
      </c>
      <c r="F676" s="70">
        <v>0.30069444444444443</v>
      </c>
      <c r="G676" s="69">
        <v>11.9</v>
      </c>
      <c r="H676" s="69" t="str">
        <f>TEXT(일별기온공급량!$A676, "AAA")</f>
        <v>목</v>
      </c>
      <c r="I676" s="71">
        <v>127641784</v>
      </c>
      <c r="J676" s="71">
        <v>2969948</v>
      </c>
      <c r="K676" s="68" t="str">
        <f t="shared" si="10"/>
        <v>11-06</v>
      </c>
      <c r="L676" s="72">
        <f>YEAR(일별기온공급량!$A676)</f>
        <v>2014</v>
      </c>
      <c r="M676" s="69">
        <f>MONTH(일별기온공급량!$A676)</f>
        <v>11</v>
      </c>
      <c r="N676" s="69">
        <f>DAY(일별기온공급량!$A676)</f>
        <v>6</v>
      </c>
      <c r="O676" s="88" t="str">
        <f>IFERROR(VLOOKUP(기온및공급량[[#This Row],[날짜]],표2[],2,0), "")</f>
        <v/>
      </c>
    </row>
    <row r="677" spans="1:15">
      <c r="A677" s="68">
        <v>41950</v>
      </c>
      <c r="B677" s="69">
        <v>13</v>
      </c>
      <c r="C677" s="69">
        <v>16.600000000000001</v>
      </c>
      <c r="D677" s="70">
        <v>0.63472222222222219</v>
      </c>
      <c r="E677" s="69">
        <v>9.1</v>
      </c>
      <c r="F677" s="70">
        <v>0.28194444444444444</v>
      </c>
      <c r="G677" s="69">
        <v>7.5</v>
      </c>
      <c r="H677" s="69" t="str">
        <f>TEXT(일별기온공급량!$A677, "AAA")</f>
        <v>금</v>
      </c>
      <c r="I677" s="71">
        <v>130021699</v>
      </c>
      <c r="J677" s="71">
        <v>3022420</v>
      </c>
      <c r="K677" s="68" t="str">
        <f t="shared" si="10"/>
        <v>11-07</v>
      </c>
      <c r="L677" s="72">
        <f>YEAR(일별기온공급량!$A677)</f>
        <v>2014</v>
      </c>
      <c r="M677" s="69">
        <f>MONTH(일별기온공급량!$A677)</f>
        <v>11</v>
      </c>
      <c r="N677" s="69">
        <f>DAY(일별기온공급량!$A677)</f>
        <v>7</v>
      </c>
      <c r="O677" s="88" t="str">
        <f>IFERROR(VLOOKUP(기온및공급량[[#This Row],[날짜]],표2[],2,0), "")</f>
        <v/>
      </c>
    </row>
    <row r="678" spans="1:15">
      <c r="A678" s="68">
        <v>41951</v>
      </c>
      <c r="B678" s="69">
        <v>13.5</v>
      </c>
      <c r="C678" s="69">
        <v>16.600000000000001</v>
      </c>
      <c r="D678" s="70">
        <v>0.60416666666666663</v>
      </c>
      <c r="E678" s="69">
        <v>10.7</v>
      </c>
      <c r="F678" s="70">
        <v>0.12361111111111112</v>
      </c>
      <c r="G678" s="69">
        <v>5.9</v>
      </c>
      <c r="H678" s="69" t="str">
        <f>TEXT(일별기온공급량!$A678, "AAA")</f>
        <v>토</v>
      </c>
      <c r="I678" s="71">
        <v>119589320</v>
      </c>
      <c r="J678" s="71">
        <v>2782278</v>
      </c>
      <c r="K678" s="68" t="str">
        <f t="shared" si="10"/>
        <v>11-08</v>
      </c>
      <c r="L678" s="72">
        <f>YEAR(일별기온공급량!$A678)</f>
        <v>2014</v>
      </c>
      <c r="M678" s="69">
        <f>MONTH(일별기온공급량!$A678)</f>
        <v>11</v>
      </c>
      <c r="N678" s="69">
        <f>DAY(일별기온공급량!$A678)</f>
        <v>8</v>
      </c>
      <c r="O678" s="88" t="str">
        <f>IFERROR(VLOOKUP(기온및공급량[[#This Row],[날짜]],표2[],2,0), "")</f>
        <v/>
      </c>
    </row>
    <row r="679" spans="1:15">
      <c r="A679" s="68">
        <v>41952</v>
      </c>
      <c r="B679" s="69">
        <v>13.4</v>
      </c>
      <c r="C679" s="69">
        <v>18.399999999999999</v>
      </c>
      <c r="D679" s="70">
        <v>0.60277777777777775</v>
      </c>
      <c r="E679" s="69">
        <v>8.3000000000000007</v>
      </c>
      <c r="F679" s="70">
        <v>0.99583333333333335</v>
      </c>
      <c r="G679" s="69">
        <v>10.1</v>
      </c>
      <c r="H679" s="69" t="str">
        <f>TEXT(일별기온공급량!$A679, "AAA")</f>
        <v>일</v>
      </c>
      <c r="I679" s="71">
        <v>100623592</v>
      </c>
      <c r="J679" s="71">
        <v>2345826</v>
      </c>
      <c r="K679" s="68" t="str">
        <f t="shared" si="10"/>
        <v>11-09</v>
      </c>
      <c r="L679" s="72">
        <f>YEAR(일별기온공급량!$A679)</f>
        <v>2014</v>
      </c>
      <c r="M679" s="69">
        <f>MONTH(일별기온공급량!$A679)</f>
        <v>11</v>
      </c>
      <c r="N679" s="69">
        <f>DAY(일별기온공급량!$A679)</f>
        <v>9</v>
      </c>
      <c r="O679" s="88" t="str">
        <f>IFERROR(VLOOKUP(기온및공급량[[#This Row],[날짜]],표2[],2,0), "")</f>
        <v/>
      </c>
    </row>
    <row r="680" spans="1:15">
      <c r="A680" s="68">
        <v>41953</v>
      </c>
      <c r="B680" s="69">
        <v>10.7</v>
      </c>
      <c r="C680" s="69">
        <v>18.5</v>
      </c>
      <c r="D680" s="70">
        <v>0.58888888888888891</v>
      </c>
      <c r="E680" s="69">
        <v>4.4000000000000004</v>
      </c>
      <c r="F680" s="70">
        <v>0.27777777777777779</v>
      </c>
      <c r="G680" s="69">
        <v>14.1</v>
      </c>
      <c r="H680" s="69" t="str">
        <f>TEXT(일별기온공급량!$A680, "AAA")</f>
        <v>월</v>
      </c>
      <c r="I680" s="71">
        <v>128761508</v>
      </c>
      <c r="J680" s="71">
        <v>3000954</v>
      </c>
      <c r="K680" s="68" t="str">
        <f t="shared" si="10"/>
        <v>11-10</v>
      </c>
      <c r="L680" s="72">
        <f>YEAR(일별기온공급량!$A680)</f>
        <v>2014</v>
      </c>
      <c r="M680" s="69">
        <f>MONTH(일별기온공급량!$A680)</f>
        <v>11</v>
      </c>
      <c r="N680" s="69">
        <f>DAY(일별기온공급량!$A680)</f>
        <v>10</v>
      </c>
      <c r="O680" s="88" t="str">
        <f>IFERROR(VLOOKUP(기온및공급량[[#This Row],[날짜]],표2[],2,0), "")</f>
        <v/>
      </c>
    </row>
    <row r="681" spans="1:15">
      <c r="A681" s="68">
        <v>41954</v>
      </c>
      <c r="B681" s="69">
        <v>11.1</v>
      </c>
      <c r="C681" s="69">
        <v>17.899999999999999</v>
      </c>
      <c r="D681" s="70">
        <v>0.62222222222222223</v>
      </c>
      <c r="E681" s="69">
        <v>5.0999999999999996</v>
      </c>
      <c r="F681" s="70">
        <v>0.27777777777777779</v>
      </c>
      <c r="G681" s="69">
        <v>12.8</v>
      </c>
      <c r="H681" s="69" t="str">
        <f>TEXT(일별기온공급량!$A681, "AAA")</f>
        <v>화</v>
      </c>
      <c r="I681" s="71">
        <v>137550729</v>
      </c>
      <c r="J681" s="71">
        <v>3202666</v>
      </c>
      <c r="K681" s="68" t="str">
        <f t="shared" si="10"/>
        <v>11-11</v>
      </c>
      <c r="L681" s="72">
        <f>YEAR(일별기온공급량!$A681)</f>
        <v>2014</v>
      </c>
      <c r="M681" s="69">
        <f>MONTH(일별기온공급량!$A681)</f>
        <v>11</v>
      </c>
      <c r="N681" s="69">
        <f>DAY(일별기온공급량!$A681)</f>
        <v>11</v>
      </c>
      <c r="O681" s="88" t="str">
        <f>IFERROR(VLOOKUP(기온및공급량[[#This Row],[날짜]],표2[],2,0), "")</f>
        <v/>
      </c>
    </row>
    <row r="682" spans="1:15">
      <c r="A682" s="68">
        <v>41955</v>
      </c>
      <c r="B682" s="69">
        <v>10.199999999999999</v>
      </c>
      <c r="C682" s="69">
        <v>14.7</v>
      </c>
      <c r="D682" s="70">
        <v>0.56666666666666665</v>
      </c>
      <c r="E682" s="69">
        <v>6.2</v>
      </c>
      <c r="F682" s="70">
        <v>0.99097222222222225</v>
      </c>
      <c r="G682" s="69">
        <v>8.5</v>
      </c>
      <c r="H682" s="69" t="str">
        <f>TEXT(일별기온공급량!$A682, "AAA")</f>
        <v>수</v>
      </c>
      <c r="I682" s="71">
        <v>147551218</v>
      </c>
      <c r="J682" s="71">
        <v>3437946</v>
      </c>
      <c r="K682" s="68" t="str">
        <f t="shared" si="10"/>
        <v>11-12</v>
      </c>
      <c r="L682" s="72">
        <f>YEAR(일별기온공급량!$A682)</f>
        <v>2014</v>
      </c>
      <c r="M682" s="69">
        <f>MONTH(일별기온공급량!$A682)</f>
        <v>11</v>
      </c>
      <c r="N682" s="69">
        <f>DAY(일별기온공급량!$A682)</f>
        <v>12</v>
      </c>
      <c r="O682" s="88" t="str">
        <f>IFERROR(VLOOKUP(기온및공급량[[#This Row],[날짜]],표2[],2,0), "")</f>
        <v/>
      </c>
    </row>
    <row r="683" spans="1:15">
      <c r="A683" s="68">
        <v>41956</v>
      </c>
      <c r="B683" s="69">
        <v>4.3</v>
      </c>
      <c r="C683" s="69">
        <v>8.1999999999999993</v>
      </c>
      <c r="D683" s="70">
        <v>0.6118055555555556</v>
      </c>
      <c r="E683" s="69">
        <v>1</v>
      </c>
      <c r="F683" s="70">
        <v>0.29305555555555557</v>
      </c>
      <c r="G683" s="69">
        <v>7.2</v>
      </c>
      <c r="H683" s="69" t="str">
        <f>TEXT(일별기온공급량!$A683, "AAA")</f>
        <v>목</v>
      </c>
      <c r="I683" s="71">
        <v>167238687</v>
      </c>
      <c r="J683" s="71">
        <v>3900781</v>
      </c>
      <c r="K683" s="68" t="str">
        <f t="shared" si="10"/>
        <v>11-13</v>
      </c>
      <c r="L683" s="72">
        <f>YEAR(일별기온공급량!$A683)</f>
        <v>2014</v>
      </c>
      <c r="M683" s="69">
        <f>MONTH(일별기온공급량!$A683)</f>
        <v>11</v>
      </c>
      <c r="N683" s="69">
        <f>DAY(일별기온공급량!$A683)</f>
        <v>13</v>
      </c>
      <c r="O683" s="88" t="str">
        <f>IFERROR(VLOOKUP(기온및공급량[[#This Row],[날짜]],표2[],2,0), "")</f>
        <v/>
      </c>
    </row>
    <row r="684" spans="1:15">
      <c r="A684" s="68">
        <v>41957</v>
      </c>
      <c r="B684" s="69">
        <v>6.6</v>
      </c>
      <c r="C684" s="69">
        <v>13.1</v>
      </c>
      <c r="D684" s="70">
        <v>0.57847222222222228</v>
      </c>
      <c r="E684" s="69">
        <v>0.5</v>
      </c>
      <c r="F684" s="70">
        <v>0.29166666666666669</v>
      </c>
      <c r="G684" s="69">
        <v>12.6</v>
      </c>
      <c r="H684" s="69" t="str">
        <f>TEXT(일별기온공급량!$A684, "AAA")</f>
        <v>금</v>
      </c>
      <c r="I684" s="71">
        <v>164382819</v>
      </c>
      <c r="J684" s="71">
        <v>3828221</v>
      </c>
      <c r="K684" s="68" t="str">
        <f t="shared" si="10"/>
        <v>11-14</v>
      </c>
      <c r="L684" s="72">
        <f>YEAR(일별기온공급량!$A684)</f>
        <v>2014</v>
      </c>
      <c r="M684" s="69">
        <f>MONTH(일별기온공급량!$A684)</f>
        <v>11</v>
      </c>
      <c r="N684" s="69">
        <f>DAY(일별기온공급량!$A684)</f>
        <v>14</v>
      </c>
      <c r="O684" s="88" t="str">
        <f>IFERROR(VLOOKUP(기온및공급량[[#This Row],[날짜]],표2[],2,0), "")</f>
        <v/>
      </c>
    </row>
    <row r="685" spans="1:15">
      <c r="A685" s="68">
        <v>41958</v>
      </c>
      <c r="B685" s="69">
        <v>8</v>
      </c>
      <c r="C685" s="69">
        <v>13.7</v>
      </c>
      <c r="D685" s="70">
        <v>0.65694444444444444</v>
      </c>
      <c r="E685" s="69">
        <v>2.9</v>
      </c>
      <c r="F685" s="70">
        <v>0.23958333333333334</v>
      </c>
      <c r="G685" s="69">
        <v>10.8</v>
      </c>
      <c r="H685" s="69" t="str">
        <f>TEXT(일별기온공급량!$A685, "AAA")</f>
        <v>토</v>
      </c>
      <c r="I685" s="71">
        <v>151628109</v>
      </c>
      <c r="J685" s="71">
        <v>3539053</v>
      </c>
      <c r="K685" s="68" t="str">
        <f t="shared" si="10"/>
        <v>11-15</v>
      </c>
      <c r="L685" s="72">
        <f>YEAR(일별기온공급량!$A685)</f>
        <v>2014</v>
      </c>
      <c r="M685" s="69">
        <f>MONTH(일별기온공급량!$A685)</f>
        <v>11</v>
      </c>
      <c r="N685" s="69">
        <f>DAY(일별기온공급량!$A685)</f>
        <v>15</v>
      </c>
      <c r="O685" s="88" t="str">
        <f>IFERROR(VLOOKUP(기온및공급량[[#This Row],[날짜]],표2[],2,0), "")</f>
        <v/>
      </c>
    </row>
    <row r="686" spans="1:15">
      <c r="A686" s="68">
        <v>41959</v>
      </c>
      <c r="B686" s="69">
        <v>9.1</v>
      </c>
      <c r="C686" s="69">
        <v>15.7</v>
      </c>
      <c r="D686" s="70">
        <v>0.62777777777777777</v>
      </c>
      <c r="E686" s="69">
        <v>5.7</v>
      </c>
      <c r="F686" s="70">
        <v>0.22777777777777777</v>
      </c>
      <c r="G686" s="69">
        <v>10</v>
      </c>
      <c r="H686" s="69" t="str">
        <f>TEXT(일별기온공급량!$A686, "AAA")</f>
        <v>일</v>
      </c>
      <c r="I686" s="71">
        <v>132445555</v>
      </c>
      <c r="J686" s="71">
        <v>3093774</v>
      </c>
      <c r="K686" s="68" t="str">
        <f t="shared" si="10"/>
        <v>11-16</v>
      </c>
      <c r="L686" s="72">
        <f>YEAR(일별기온공급량!$A686)</f>
        <v>2014</v>
      </c>
      <c r="M686" s="69">
        <f>MONTH(일별기온공급량!$A686)</f>
        <v>11</v>
      </c>
      <c r="N686" s="69">
        <f>DAY(일별기온공급량!$A686)</f>
        <v>16</v>
      </c>
      <c r="O686" s="88" t="str">
        <f>IFERROR(VLOOKUP(기온및공급량[[#This Row],[날짜]],표2[],2,0), "")</f>
        <v/>
      </c>
    </row>
    <row r="687" spans="1:15">
      <c r="A687" s="68">
        <v>41960</v>
      </c>
      <c r="B687" s="69">
        <v>9</v>
      </c>
      <c r="C687" s="69">
        <v>13.9</v>
      </c>
      <c r="D687" s="70">
        <v>0.55208333333333337</v>
      </c>
      <c r="E687" s="69">
        <v>4.2</v>
      </c>
      <c r="F687" s="70">
        <v>0.28958333333333336</v>
      </c>
      <c r="G687" s="69">
        <v>9.6999999999999993</v>
      </c>
      <c r="H687" s="69" t="str">
        <f>TEXT(일별기온공급량!$A687, "AAA")</f>
        <v>월</v>
      </c>
      <c r="I687" s="71">
        <v>156842522</v>
      </c>
      <c r="J687" s="71">
        <v>3658620</v>
      </c>
      <c r="K687" s="68" t="str">
        <f t="shared" si="10"/>
        <v>11-17</v>
      </c>
      <c r="L687" s="72">
        <f>YEAR(일별기온공급량!$A687)</f>
        <v>2014</v>
      </c>
      <c r="M687" s="69">
        <f>MONTH(일별기온공급량!$A687)</f>
        <v>11</v>
      </c>
      <c r="N687" s="69">
        <f>DAY(일별기온공급량!$A687)</f>
        <v>17</v>
      </c>
      <c r="O687" s="88" t="str">
        <f>IFERROR(VLOOKUP(기온및공급량[[#This Row],[날짜]],표2[],2,0), "")</f>
        <v/>
      </c>
    </row>
    <row r="688" spans="1:15">
      <c r="A688" s="68">
        <v>41961</v>
      </c>
      <c r="B688" s="69">
        <v>8.1999999999999993</v>
      </c>
      <c r="C688" s="69">
        <v>13.5</v>
      </c>
      <c r="D688" s="70">
        <v>0.60069444444444442</v>
      </c>
      <c r="E688" s="69">
        <v>4.4000000000000004</v>
      </c>
      <c r="F688" s="70">
        <v>0.29236111111111113</v>
      </c>
      <c r="G688" s="69">
        <v>9.1</v>
      </c>
      <c r="H688" s="69" t="str">
        <f>TEXT(일별기온공급량!$A688, "AAA")</f>
        <v>화</v>
      </c>
      <c r="I688" s="71">
        <v>164684476</v>
      </c>
      <c r="J688" s="71">
        <v>3824361</v>
      </c>
      <c r="K688" s="68" t="str">
        <f t="shared" si="10"/>
        <v>11-18</v>
      </c>
      <c r="L688" s="72">
        <f>YEAR(일별기온공급량!$A688)</f>
        <v>2014</v>
      </c>
      <c r="M688" s="69">
        <f>MONTH(일별기온공급량!$A688)</f>
        <v>11</v>
      </c>
      <c r="N688" s="69">
        <f>DAY(일별기온공급량!$A688)</f>
        <v>18</v>
      </c>
      <c r="O688" s="88" t="str">
        <f>IFERROR(VLOOKUP(기온및공급량[[#This Row],[날짜]],표2[],2,0), "")</f>
        <v/>
      </c>
    </row>
    <row r="689" spans="1:15">
      <c r="A689" s="68">
        <v>41962</v>
      </c>
      <c r="B689" s="69">
        <v>6.5</v>
      </c>
      <c r="C689" s="69">
        <v>14.8</v>
      </c>
      <c r="D689" s="70">
        <v>0.63611111111111107</v>
      </c>
      <c r="E689" s="69">
        <v>0</v>
      </c>
      <c r="F689" s="70">
        <v>0.28611111111111109</v>
      </c>
      <c r="G689" s="69">
        <v>14.8</v>
      </c>
      <c r="H689" s="69" t="str">
        <f>TEXT(일별기온공급량!$A689, "AAA")</f>
        <v>수</v>
      </c>
      <c r="I689" s="71">
        <v>168417055</v>
      </c>
      <c r="J689" s="71">
        <v>3907770</v>
      </c>
      <c r="K689" s="68" t="str">
        <f t="shared" si="10"/>
        <v>11-19</v>
      </c>
      <c r="L689" s="72">
        <f>YEAR(일별기온공급량!$A689)</f>
        <v>2014</v>
      </c>
      <c r="M689" s="69">
        <f>MONTH(일별기온공급량!$A689)</f>
        <v>11</v>
      </c>
      <c r="N689" s="69">
        <f>DAY(일별기온공급량!$A689)</f>
        <v>19</v>
      </c>
      <c r="O689" s="88" t="str">
        <f>IFERROR(VLOOKUP(기온및공급량[[#This Row],[날짜]],표2[],2,0), "")</f>
        <v/>
      </c>
    </row>
    <row r="690" spans="1:15">
      <c r="A690" s="68">
        <v>41963</v>
      </c>
      <c r="B690" s="69">
        <v>7.7</v>
      </c>
      <c r="C690" s="69">
        <v>15.8</v>
      </c>
      <c r="D690" s="70">
        <v>0.62152777777777779</v>
      </c>
      <c r="E690" s="69">
        <v>1.7</v>
      </c>
      <c r="F690" s="70">
        <v>0.23749999999999999</v>
      </c>
      <c r="G690" s="69">
        <v>14.1</v>
      </c>
      <c r="H690" s="69" t="str">
        <f>TEXT(일별기온공급량!$A690, "AAA")</f>
        <v>목</v>
      </c>
      <c r="I690" s="71">
        <v>166993805</v>
      </c>
      <c r="J690" s="71">
        <v>3870817</v>
      </c>
      <c r="K690" s="68" t="str">
        <f t="shared" si="10"/>
        <v>11-20</v>
      </c>
      <c r="L690" s="72">
        <f>YEAR(일별기온공급량!$A690)</f>
        <v>2014</v>
      </c>
      <c r="M690" s="69">
        <f>MONTH(일별기온공급량!$A690)</f>
        <v>11</v>
      </c>
      <c r="N690" s="69">
        <f>DAY(일별기온공급량!$A690)</f>
        <v>20</v>
      </c>
      <c r="O690" s="88" t="str">
        <f>IFERROR(VLOOKUP(기온및공급량[[#This Row],[날짜]],표2[],2,0), "")</f>
        <v/>
      </c>
    </row>
    <row r="691" spans="1:15">
      <c r="A691" s="68">
        <v>41964</v>
      </c>
      <c r="B691" s="69">
        <v>8.1999999999999993</v>
      </c>
      <c r="C691" s="69">
        <v>15.7</v>
      </c>
      <c r="D691" s="70">
        <v>0.57291666666666663</v>
      </c>
      <c r="E691" s="69">
        <v>1.8</v>
      </c>
      <c r="F691" s="70">
        <v>0.26180555555555557</v>
      </c>
      <c r="G691" s="69">
        <v>13.9</v>
      </c>
      <c r="H691" s="69" t="str">
        <f>TEXT(일별기온공급량!$A691, "AAA")</f>
        <v>금</v>
      </c>
      <c r="I691" s="71">
        <v>165716494</v>
      </c>
      <c r="J691" s="71">
        <v>3840383</v>
      </c>
      <c r="K691" s="68" t="str">
        <f t="shared" si="10"/>
        <v>11-21</v>
      </c>
      <c r="L691" s="72">
        <f>YEAR(일별기온공급량!$A691)</f>
        <v>2014</v>
      </c>
      <c r="M691" s="69">
        <f>MONTH(일별기온공급량!$A691)</f>
        <v>11</v>
      </c>
      <c r="N691" s="69">
        <f>DAY(일별기온공급량!$A691)</f>
        <v>21</v>
      </c>
      <c r="O691" s="88" t="str">
        <f>IFERROR(VLOOKUP(기온및공급량[[#This Row],[날짜]],표2[],2,0), "")</f>
        <v/>
      </c>
    </row>
    <row r="692" spans="1:15">
      <c r="A692" s="68">
        <v>41965</v>
      </c>
      <c r="B692" s="69">
        <v>10.5</v>
      </c>
      <c r="C692" s="69">
        <v>18.899999999999999</v>
      </c>
      <c r="D692" s="70">
        <v>0.625</v>
      </c>
      <c r="E692" s="69">
        <v>3.5</v>
      </c>
      <c r="F692" s="70">
        <v>0.25416666666666665</v>
      </c>
      <c r="G692" s="69">
        <v>15.4</v>
      </c>
      <c r="H692" s="69" t="str">
        <f>TEXT(일별기온공급량!$A692, "AAA")</f>
        <v>토</v>
      </c>
      <c r="I692" s="71">
        <v>146093509</v>
      </c>
      <c r="J692" s="71">
        <v>3379165</v>
      </c>
      <c r="K692" s="68" t="str">
        <f t="shared" si="10"/>
        <v>11-22</v>
      </c>
      <c r="L692" s="72">
        <f>YEAR(일별기온공급량!$A692)</f>
        <v>2014</v>
      </c>
      <c r="M692" s="69">
        <f>MONTH(일별기온공급량!$A692)</f>
        <v>11</v>
      </c>
      <c r="N692" s="69">
        <f>DAY(일별기온공급량!$A692)</f>
        <v>22</v>
      </c>
      <c r="O692" s="88" t="str">
        <f>IFERROR(VLOOKUP(기온및공급량[[#This Row],[날짜]],표2[],2,0), "")</f>
        <v/>
      </c>
    </row>
    <row r="693" spans="1:15">
      <c r="A693" s="68">
        <v>41966</v>
      </c>
      <c r="B693" s="69">
        <v>11.2</v>
      </c>
      <c r="C693" s="69">
        <v>17.2</v>
      </c>
      <c r="D693" s="70">
        <v>0.58263888888888893</v>
      </c>
      <c r="E693" s="69">
        <v>5.2</v>
      </c>
      <c r="F693" s="70">
        <v>0.31319444444444444</v>
      </c>
      <c r="G693" s="69">
        <v>12</v>
      </c>
      <c r="H693" s="69" t="str">
        <f>TEXT(일별기온공급량!$A693, "AAA")</f>
        <v>일</v>
      </c>
      <c r="I693" s="71">
        <v>126784242</v>
      </c>
      <c r="J693" s="71">
        <v>2944260</v>
      </c>
      <c r="K693" s="68" t="str">
        <f t="shared" si="10"/>
        <v>11-23</v>
      </c>
      <c r="L693" s="72">
        <f>YEAR(일별기온공급량!$A693)</f>
        <v>2014</v>
      </c>
      <c r="M693" s="69">
        <f>MONTH(일별기온공급량!$A693)</f>
        <v>11</v>
      </c>
      <c r="N693" s="69">
        <f>DAY(일별기온공급량!$A693)</f>
        <v>23</v>
      </c>
      <c r="O693" s="88" t="str">
        <f>IFERROR(VLOOKUP(기온및공급량[[#This Row],[날짜]],표2[],2,0), "")</f>
        <v/>
      </c>
    </row>
    <row r="694" spans="1:15">
      <c r="A694" s="68">
        <v>41967</v>
      </c>
      <c r="B694" s="69">
        <v>10.7</v>
      </c>
      <c r="C694" s="69">
        <v>11.9</v>
      </c>
      <c r="D694" s="70">
        <v>7.6388888888888886E-3</v>
      </c>
      <c r="E694" s="69">
        <v>10</v>
      </c>
      <c r="F694" s="70">
        <v>0.31666666666666665</v>
      </c>
      <c r="G694" s="69">
        <v>1.9</v>
      </c>
      <c r="H694" s="69" t="str">
        <f>TEXT(일별기온공급량!$A694, "AAA")</f>
        <v>월</v>
      </c>
      <c r="I694" s="71">
        <v>152489552</v>
      </c>
      <c r="J694" s="71">
        <v>3546412</v>
      </c>
      <c r="K694" s="68" t="str">
        <f t="shared" si="10"/>
        <v>11-24</v>
      </c>
      <c r="L694" s="72">
        <f>YEAR(일별기온공급량!$A694)</f>
        <v>2014</v>
      </c>
      <c r="M694" s="69">
        <f>MONTH(일별기온공급량!$A694)</f>
        <v>11</v>
      </c>
      <c r="N694" s="69">
        <f>DAY(일별기온공급량!$A694)</f>
        <v>24</v>
      </c>
      <c r="O694" s="88" t="str">
        <f>IFERROR(VLOOKUP(기온및공급량[[#This Row],[날짜]],표2[],2,0), "")</f>
        <v/>
      </c>
    </row>
    <row r="695" spans="1:15">
      <c r="A695" s="68">
        <v>41968</v>
      </c>
      <c r="B695" s="69">
        <v>11.1</v>
      </c>
      <c r="C695" s="69">
        <v>12.8</v>
      </c>
      <c r="D695" s="70">
        <v>0.58125000000000004</v>
      </c>
      <c r="E695" s="69">
        <v>9.5</v>
      </c>
      <c r="F695" s="70">
        <v>0.95486111111111116</v>
      </c>
      <c r="G695" s="69">
        <v>3.3</v>
      </c>
      <c r="H695" s="69" t="str">
        <f>TEXT(일별기온공급량!$A695, "AAA")</f>
        <v>화</v>
      </c>
      <c r="I695" s="71">
        <v>155140897</v>
      </c>
      <c r="J695" s="71">
        <v>3600843</v>
      </c>
      <c r="K695" s="68" t="str">
        <f t="shared" si="10"/>
        <v>11-25</v>
      </c>
      <c r="L695" s="72">
        <f>YEAR(일별기온공급량!$A695)</f>
        <v>2014</v>
      </c>
      <c r="M695" s="69">
        <f>MONTH(일별기온공급량!$A695)</f>
        <v>11</v>
      </c>
      <c r="N695" s="69">
        <f>DAY(일별기온공급량!$A695)</f>
        <v>25</v>
      </c>
      <c r="O695" s="88" t="str">
        <f>IFERROR(VLOOKUP(기온및공급량[[#This Row],[날짜]],표2[],2,0), "")</f>
        <v/>
      </c>
    </row>
    <row r="696" spans="1:15">
      <c r="A696" s="68">
        <v>41969</v>
      </c>
      <c r="B696" s="69">
        <v>10.6</v>
      </c>
      <c r="C696" s="69">
        <v>17.2</v>
      </c>
      <c r="D696" s="70">
        <v>0.62986111111111109</v>
      </c>
      <c r="E696" s="69">
        <v>7.1</v>
      </c>
      <c r="F696" s="70">
        <v>0.27916666666666667</v>
      </c>
      <c r="G696" s="69">
        <v>10.1</v>
      </c>
      <c r="H696" s="69" t="str">
        <f>TEXT(일별기온공급량!$A696, "AAA")</f>
        <v>수</v>
      </c>
      <c r="I696" s="71">
        <v>151939904</v>
      </c>
      <c r="J696" s="71">
        <v>3522913</v>
      </c>
      <c r="K696" s="68" t="str">
        <f t="shared" si="10"/>
        <v>11-26</v>
      </c>
      <c r="L696" s="72">
        <f>YEAR(일별기온공급량!$A696)</f>
        <v>2014</v>
      </c>
      <c r="M696" s="69">
        <f>MONTH(일별기온공급량!$A696)</f>
        <v>11</v>
      </c>
      <c r="N696" s="69">
        <f>DAY(일별기온공급량!$A696)</f>
        <v>26</v>
      </c>
      <c r="O696" s="88" t="str">
        <f>IFERROR(VLOOKUP(기온및공급량[[#This Row],[날짜]],표2[],2,0), "")</f>
        <v/>
      </c>
    </row>
    <row r="697" spans="1:15">
      <c r="A697" s="68">
        <v>41970</v>
      </c>
      <c r="B697" s="69">
        <v>9.5</v>
      </c>
      <c r="C697" s="69">
        <v>16.3</v>
      </c>
      <c r="D697" s="70">
        <v>0.6333333333333333</v>
      </c>
      <c r="E697" s="69">
        <v>5</v>
      </c>
      <c r="F697" s="70">
        <v>0.24513888888888888</v>
      </c>
      <c r="G697" s="69">
        <v>11.3</v>
      </c>
      <c r="H697" s="69" t="str">
        <f>TEXT(일별기온공급량!$A697, "AAA")</f>
        <v>목</v>
      </c>
      <c r="I697" s="71">
        <v>154010654</v>
      </c>
      <c r="J697" s="71">
        <v>3573068</v>
      </c>
      <c r="K697" s="68" t="str">
        <f t="shared" si="10"/>
        <v>11-27</v>
      </c>
      <c r="L697" s="72">
        <f>YEAR(일별기온공급량!$A697)</f>
        <v>2014</v>
      </c>
      <c r="M697" s="69">
        <f>MONTH(일별기온공급량!$A697)</f>
        <v>11</v>
      </c>
      <c r="N697" s="69">
        <f>DAY(일별기온공급량!$A697)</f>
        <v>27</v>
      </c>
      <c r="O697" s="88" t="str">
        <f>IFERROR(VLOOKUP(기온및공급량[[#This Row],[날짜]],표2[],2,0), "")</f>
        <v/>
      </c>
    </row>
    <row r="698" spans="1:15">
      <c r="A698" s="68">
        <v>41971</v>
      </c>
      <c r="B698" s="69">
        <v>8.5</v>
      </c>
      <c r="C698" s="69">
        <v>10.7</v>
      </c>
      <c r="D698" s="70">
        <v>0.77777777777777779</v>
      </c>
      <c r="E698" s="69">
        <v>5.4</v>
      </c>
      <c r="F698" s="70">
        <v>0.23125000000000001</v>
      </c>
      <c r="G698" s="69">
        <v>5.3</v>
      </c>
      <c r="H698" s="69" t="str">
        <f>TEXT(일별기온공급량!$A698, "AAA")</f>
        <v>금</v>
      </c>
      <c r="I698" s="71">
        <v>161079803</v>
      </c>
      <c r="J698" s="71">
        <v>3738378</v>
      </c>
      <c r="K698" s="68" t="str">
        <f t="shared" si="10"/>
        <v>11-28</v>
      </c>
      <c r="L698" s="72">
        <f>YEAR(일별기온공급량!$A698)</f>
        <v>2014</v>
      </c>
      <c r="M698" s="69">
        <f>MONTH(일별기온공급량!$A698)</f>
        <v>11</v>
      </c>
      <c r="N698" s="69">
        <f>DAY(일별기온공급량!$A698)</f>
        <v>28</v>
      </c>
      <c r="O698" s="88" t="str">
        <f>IFERROR(VLOOKUP(기온및공급량[[#This Row],[날짜]],표2[],2,0), "")</f>
        <v/>
      </c>
    </row>
    <row r="699" spans="1:15">
      <c r="A699" s="68">
        <v>41972</v>
      </c>
      <c r="B699" s="69">
        <v>12.7</v>
      </c>
      <c r="C699" s="69">
        <v>17.100000000000001</v>
      </c>
      <c r="D699" s="70">
        <v>0.6381944444444444</v>
      </c>
      <c r="E699" s="69">
        <v>9.6</v>
      </c>
      <c r="F699" s="70">
        <v>5.347222222222222E-2</v>
      </c>
      <c r="G699" s="69">
        <v>7.5</v>
      </c>
      <c r="H699" s="69" t="str">
        <f>TEXT(일별기온공급량!$A699, "AAA")</f>
        <v>토</v>
      </c>
      <c r="I699" s="71">
        <v>138575401</v>
      </c>
      <c r="J699" s="71">
        <v>3219532</v>
      </c>
      <c r="K699" s="68" t="str">
        <f t="shared" si="10"/>
        <v>11-29</v>
      </c>
      <c r="L699" s="72">
        <f>YEAR(일별기온공급량!$A699)</f>
        <v>2014</v>
      </c>
      <c r="M699" s="69">
        <f>MONTH(일별기온공급량!$A699)</f>
        <v>11</v>
      </c>
      <c r="N699" s="69">
        <f>DAY(일별기온공급량!$A699)</f>
        <v>29</v>
      </c>
      <c r="O699" s="88" t="str">
        <f>IFERROR(VLOOKUP(기온및공급량[[#This Row],[날짜]],표2[],2,0), "")</f>
        <v/>
      </c>
    </row>
    <row r="700" spans="1:15">
      <c r="A700" s="68">
        <v>41973</v>
      </c>
      <c r="B700" s="69">
        <v>10.5</v>
      </c>
      <c r="C700" s="69">
        <v>12</v>
      </c>
      <c r="D700" s="70">
        <v>0.46597222222222223</v>
      </c>
      <c r="E700" s="69">
        <v>8.3000000000000007</v>
      </c>
      <c r="F700" s="70">
        <v>0.21180555555555555</v>
      </c>
      <c r="G700" s="69">
        <v>3.7</v>
      </c>
      <c r="H700" s="69" t="str">
        <f>TEXT(일별기온공급량!$A700, "AAA")</f>
        <v>일</v>
      </c>
      <c r="I700" s="71">
        <v>129120093</v>
      </c>
      <c r="J700" s="71">
        <v>3000135</v>
      </c>
      <c r="K700" s="68" t="str">
        <f t="shared" si="10"/>
        <v>11-30</v>
      </c>
      <c r="L700" s="72">
        <f>YEAR(일별기온공급량!$A700)</f>
        <v>2014</v>
      </c>
      <c r="M700" s="69">
        <f>MONTH(일별기온공급량!$A700)</f>
        <v>11</v>
      </c>
      <c r="N700" s="69">
        <f>DAY(일별기온공급량!$A700)</f>
        <v>30</v>
      </c>
      <c r="O700" s="88" t="str">
        <f>IFERROR(VLOOKUP(기온및공급량[[#This Row],[날짜]],표2[],2,0), "")</f>
        <v/>
      </c>
    </row>
    <row r="701" spans="1:15">
      <c r="A701" s="68">
        <v>41974</v>
      </c>
      <c r="B701" s="69">
        <v>4.9000000000000004</v>
      </c>
      <c r="C701" s="69">
        <v>11.8</v>
      </c>
      <c r="D701" s="70">
        <v>1.6666666666666666E-2</v>
      </c>
      <c r="E701" s="69">
        <v>-1.2</v>
      </c>
      <c r="F701" s="70">
        <v>0.99722222222222223</v>
      </c>
      <c r="G701" s="69">
        <v>13</v>
      </c>
      <c r="H701" s="69" t="str">
        <f>TEXT(일별기온공급량!$A701, "AAA")</f>
        <v>월</v>
      </c>
      <c r="I701" s="71">
        <v>175461712</v>
      </c>
      <c r="J701" s="71">
        <v>4074079</v>
      </c>
      <c r="K701" s="68" t="str">
        <f t="shared" si="10"/>
        <v>12-01</v>
      </c>
      <c r="L701" s="72">
        <f>YEAR(일별기온공급량!$A701)</f>
        <v>2014</v>
      </c>
      <c r="M701" s="69">
        <f>MONTH(일별기온공급량!$A701)</f>
        <v>12</v>
      </c>
      <c r="N701" s="69">
        <f>DAY(일별기온공급량!$A701)</f>
        <v>1</v>
      </c>
      <c r="O701" s="88" t="str">
        <f>IFERROR(VLOOKUP(기온및공급량[[#This Row],[날짜]],표2[],2,0), "")</f>
        <v/>
      </c>
    </row>
    <row r="702" spans="1:15">
      <c r="A702" s="68">
        <v>41975</v>
      </c>
      <c r="B702" s="69">
        <v>-1.4</v>
      </c>
      <c r="C702" s="69">
        <v>2</v>
      </c>
      <c r="D702" s="70">
        <v>0.56458333333333333</v>
      </c>
      <c r="E702" s="69">
        <v>-3.2</v>
      </c>
      <c r="F702" s="70">
        <v>0.26597222222222222</v>
      </c>
      <c r="G702" s="69">
        <v>5.2</v>
      </c>
      <c r="H702" s="69" t="str">
        <f>TEXT(일별기온공급량!$A702, "AAA")</f>
        <v>화</v>
      </c>
      <c r="I702" s="71">
        <v>210482965</v>
      </c>
      <c r="J702" s="71">
        <v>4883035</v>
      </c>
      <c r="K702" s="68" t="str">
        <f t="shared" si="10"/>
        <v>12-02</v>
      </c>
      <c r="L702" s="72">
        <f>YEAR(일별기온공급량!$A702)</f>
        <v>2014</v>
      </c>
      <c r="M702" s="69">
        <f>MONTH(일별기온공급량!$A702)</f>
        <v>12</v>
      </c>
      <c r="N702" s="69">
        <f>DAY(일별기온공급량!$A702)</f>
        <v>2</v>
      </c>
      <c r="O702" s="88" t="str">
        <f>IFERROR(VLOOKUP(기온및공급량[[#This Row],[날짜]],표2[],2,0), "")</f>
        <v/>
      </c>
    </row>
    <row r="703" spans="1:15">
      <c r="A703" s="68">
        <v>41976</v>
      </c>
      <c r="B703" s="69">
        <v>2.5</v>
      </c>
      <c r="C703" s="69">
        <v>7</v>
      </c>
      <c r="D703" s="70">
        <v>0.64375000000000004</v>
      </c>
      <c r="E703" s="69">
        <v>-3.8</v>
      </c>
      <c r="F703" s="70">
        <v>0.14305555555555555</v>
      </c>
      <c r="G703" s="69">
        <v>10.8</v>
      </c>
      <c r="H703" s="69" t="str">
        <f>TEXT(일별기온공급량!$A703, "AAA")</f>
        <v>수</v>
      </c>
      <c r="I703" s="71">
        <v>211108736</v>
      </c>
      <c r="J703" s="71">
        <v>4887727</v>
      </c>
      <c r="K703" s="68" t="str">
        <f t="shared" si="10"/>
        <v>12-03</v>
      </c>
      <c r="L703" s="72">
        <f>YEAR(일별기온공급량!$A703)</f>
        <v>2014</v>
      </c>
      <c r="M703" s="69">
        <f>MONTH(일별기온공급량!$A703)</f>
        <v>12</v>
      </c>
      <c r="N703" s="69">
        <f>DAY(일별기온공급량!$A703)</f>
        <v>3</v>
      </c>
      <c r="O703" s="88" t="str">
        <f>IFERROR(VLOOKUP(기온및공급량[[#This Row],[날짜]],표2[],2,0), "")</f>
        <v/>
      </c>
    </row>
    <row r="704" spans="1:15">
      <c r="A704" s="68">
        <v>41977</v>
      </c>
      <c r="B704" s="69">
        <v>1.5</v>
      </c>
      <c r="C704" s="69">
        <v>5.2</v>
      </c>
      <c r="D704" s="70">
        <v>0.58472222222222225</v>
      </c>
      <c r="E704" s="69">
        <v>-1.4</v>
      </c>
      <c r="F704" s="73">
        <v>1</v>
      </c>
      <c r="G704" s="69">
        <v>6.6</v>
      </c>
      <c r="H704" s="69" t="str">
        <f>TEXT(일별기온공급량!$A704, "AAA")</f>
        <v>목</v>
      </c>
      <c r="I704" s="71">
        <v>215336743</v>
      </c>
      <c r="J704" s="71">
        <v>4994605</v>
      </c>
      <c r="K704" s="68" t="str">
        <f t="shared" si="10"/>
        <v>12-04</v>
      </c>
      <c r="L704" s="72">
        <f>YEAR(일별기온공급량!$A704)</f>
        <v>2014</v>
      </c>
      <c r="M704" s="69">
        <f>MONTH(일별기온공급량!$A704)</f>
        <v>12</v>
      </c>
      <c r="N704" s="69">
        <f>DAY(일별기온공급량!$A704)</f>
        <v>4</v>
      </c>
      <c r="O704" s="88" t="str">
        <f>IFERROR(VLOOKUP(기온및공급량[[#This Row],[날짜]],표2[],2,0), "")</f>
        <v/>
      </c>
    </row>
    <row r="705" spans="1:15">
      <c r="A705" s="68">
        <v>41978</v>
      </c>
      <c r="B705" s="69">
        <v>-1.2</v>
      </c>
      <c r="C705" s="69">
        <v>2.5</v>
      </c>
      <c r="D705" s="70">
        <v>0.6020833333333333</v>
      </c>
      <c r="E705" s="69">
        <v>-3.9</v>
      </c>
      <c r="F705" s="70">
        <v>0.29791666666666666</v>
      </c>
      <c r="G705" s="69">
        <v>6.4</v>
      </c>
      <c r="H705" s="69" t="str">
        <f>TEXT(일별기온공급량!$A705, "AAA")</f>
        <v>금</v>
      </c>
      <c r="I705" s="71">
        <v>229490012</v>
      </c>
      <c r="J705" s="71">
        <v>5312074</v>
      </c>
      <c r="K705" s="68" t="str">
        <f t="shared" si="10"/>
        <v>12-05</v>
      </c>
      <c r="L705" s="72">
        <f>YEAR(일별기온공급량!$A705)</f>
        <v>2014</v>
      </c>
      <c r="M705" s="69">
        <f>MONTH(일별기온공급량!$A705)</f>
        <v>12</v>
      </c>
      <c r="N705" s="69">
        <f>DAY(일별기온공급량!$A705)</f>
        <v>5</v>
      </c>
      <c r="O705" s="88" t="str">
        <f>IFERROR(VLOOKUP(기온및공급량[[#This Row],[날짜]],표2[],2,0), "")</f>
        <v/>
      </c>
    </row>
    <row r="706" spans="1:15">
      <c r="A706" s="68">
        <v>41979</v>
      </c>
      <c r="B706" s="69">
        <v>-0.4</v>
      </c>
      <c r="C706" s="69">
        <v>3.8</v>
      </c>
      <c r="D706" s="70">
        <v>0.60624999999999996</v>
      </c>
      <c r="E706" s="69">
        <v>-3.6</v>
      </c>
      <c r="F706" s="70">
        <v>0.15833333333333333</v>
      </c>
      <c r="G706" s="69">
        <v>7.4</v>
      </c>
      <c r="H706" s="69" t="str">
        <f>TEXT(일별기온공급량!$A706, "AAA")</f>
        <v>토</v>
      </c>
      <c r="I706" s="71">
        <v>217143464</v>
      </c>
      <c r="J706" s="71">
        <v>5012841</v>
      </c>
      <c r="K706" s="68" t="str">
        <f t="shared" ref="K706:K769" si="11">TEXT(A706, "MM-DD")</f>
        <v>12-06</v>
      </c>
      <c r="L706" s="72">
        <f>YEAR(일별기온공급량!$A706)</f>
        <v>2014</v>
      </c>
      <c r="M706" s="69">
        <f>MONTH(일별기온공급량!$A706)</f>
        <v>12</v>
      </c>
      <c r="N706" s="69">
        <f>DAY(일별기온공급량!$A706)</f>
        <v>6</v>
      </c>
      <c r="O706" s="88" t="str">
        <f>IFERROR(VLOOKUP(기온및공급량[[#This Row],[날짜]],표2[],2,0), "")</f>
        <v/>
      </c>
    </row>
    <row r="707" spans="1:15">
      <c r="A707" s="68">
        <v>41980</v>
      </c>
      <c r="B707" s="69">
        <v>0.2</v>
      </c>
      <c r="C707" s="69">
        <v>4.3</v>
      </c>
      <c r="D707" s="70">
        <v>0.65069444444444446</v>
      </c>
      <c r="E707" s="69">
        <v>-2.2999999999999998</v>
      </c>
      <c r="F707" s="70">
        <v>0.16944444444444445</v>
      </c>
      <c r="G707" s="69">
        <v>6.6</v>
      </c>
      <c r="H707" s="69" t="str">
        <f>TEXT(일별기온공급량!$A707, "AAA")</f>
        <v>일</v>
      </c>
      <c r="I707" s="71">
        <v>196688392</v>
      </c>
      <c r="J707" s="71">
        <v>4541944</v>
      </c>
      <c r="K707" s="68" t="str">
        <f t="shared" si="11"/>
        <v>12-07</v>
      </c>
      <c r="L707" s="72">
        <f>YEAR(일별기온공급량!$A707)</f>
        <v>2014</v>
      </c>
      <c r="M707" s="69">
        <f>MONTH(일별기온공급량!$A707)</f>
        <v>12</v>
      </c>
      <c r="N707" s="69">
        <f>DAY(일별기온공급량!$A707)</f>
        <v>7</v>
      </c>
      <c r="O707" s="88" t="str">
        <f>IFERROR(VLOOKUP(기온및공급량[[#This Row],[날짜]],표2[],2,0), "")</f>
        <v/>
      </c>
    </row>
    <row r="708" spans="1:15">
      <c r="A708" s="68">
        <v>41981</v>
      </c>
      <c r="B708" s="69">
        <v>1</v>
      </c>
      <c r="C708" s="69">
        <v>6.5</v>
      </c>
      <c r="D708" s="70">
        <v>0.61527777777777781</v>
      </c>
      <c r="E708" s="69">
        <v>-2.2999999999999998</v>
      </c>
      <c r="F708" s="70">
        <v>0.10902777777777778</v>
      </c>
      <c r="G708" s="69">
        <v>8.8000000000000007</v>
      </c>
      <c r="H708" s="69" t="str">
        <f>TEXT(일별기온공급량!$A708, "AAA")</f>
        <v>월</v>
      </c>
      <c r="I708" s="71">
        <v>222685172</v>
      </c>
      <c r="J708" s="71">
        <v>5148771</v>
      </c>
      <c r="K708" s="68" t="str">
        <f t="shared" si="11"/>
        <v>12-08</v>
      </c>
      <c r="L708" s="72">
        <f>YEAR(일별기온공급량!$A708)</f>
        <v>2014</v>
      </c>
      <c r="M708" s="69">
        <f>MONTH(일별기온공급량!$A708)</f>
        <v>12</v>
      </c>
      <c r="N708" s="69">
        <f>DAY(일별기온공급량!$A708)</f>
        <v>8</v>
      </c>
      <c r="O708" s="88" t="str">
        <f>IFERROR(VLOOKUP(기온및공급량[[#This Row],[날짜]],표2[],2,0), "")</f>
        <v/>
      </c>
    </row>
    <row r="709" spans="1:15">
      <c r="A709" s="68">
        <v>41982</v>
      </c>
      <c r="B709" s="69">
        <v>1.7</v>
      </c>
      <c r="C709" s="69">
        <v>7.8</v>
      </c>
      <c r="D709" s="70">
        <v>0.60902777777777772</v>
      </c>
      <c r="E709" s="69">
        <v>-2.2999999999999998</v>
      </c>
      <c r="F709" s="70">
        <v>0.27916666666666667</v>
      </c>
      <c r="G709" s="69">
        <v>10.1</v>
      </c>
      <c r="H709" s="69" t="str">
        <f>TEXT(일별기온공급량!$A709, "AAA")</f>
        <v>화</v>
      </c>
      <c r="I709" s="71">
        <v>226751926</v>
      </c>
      <c r="J709" s="71">
        <v>5236421</v>
      </c>
      <c r="K709" s="68" t="str">
        <f t="shared" si="11"/>
        <v>12-09</v>
      </c>
      <c r="L709" s="72">
        <f>YEAR(일별기온공급량!$A709)</f>
        <v>2014</v>
      </c>
      <c r="M709" s="69">
        <f>MONTH(일별기온공급량!$A709)</f>
        <v>12</v>
      </c>
      <c r="N709" s="69">
        <f>DAY(일별기온공급량!$A709)</f>
        <v>9</v>
      </c>
      <c r="O709" s="88" t="str">
        <f>IFERROR(VLOOKUP(기온및공급량[[#This Row],[날짜]],표2[],2,0), "")</f>
        <v/>
      </c>
    </row>
    <row r="710" spans="1:15">
      <c r="A710" s="68">
        <v>41983</v>
      </c>
      <c r="B710" s="69">
        <v>5.5</v>
      </c>
      <c r="C710" s="69">
        <v>9.9</v>
      </c>
      <c r="D710" s="70">
        <v>0.56458333333333333</v>
      </c>
      <c r="E710" s="69">
        <v>-0.5</v>
      </c>
      <c r="F710" s="70">
        <v>8.1250000000000003E-2</v>
      </c>
      <c r="G710" s="69">
        <v>10.4</v>
      </c>
      <c r="H710" s="69" t="str">
        <f>TEXT(일별기온공급량!$A710, "AAA")</f>
        <v>수</v>
      </c>
      <c r="I710" s="71">
        <v>215341245</v>
      </c>
      <c r="J710" s="71">
        <v>4964607</v>
      </c>
      <c r="K710" s="68" t="str">
        <f t="shared" si="11"/>
        <v>12-10</v>
      </c>
      <c r="L710" s="72">
        <f>YEAR(일별기온공급량!$A710)</f>
        <v>2014</v>
      </c>
      <c r="M710" s="69">
        <f>MONTH(일별기온공급량!$A710)</f>
        <v>12</v>
      </c>
      <c r="N710" s="69">
        <f>DAY(일별기온공급량!$A710)</f>
        <v>10</v>
      </c>
      <c r="O710" s="88" t="str">
        <f>IFERROR(VLOOKUP(기온및공급량[[#This Row],[날짜]],표2[],2,0), "")</f>
        <v/>
      </c>
    </row>
    <row r="711" spans="1:15">
      <c r="A711" s="68">
        <v>41984</v>
      </c>
      <c r="B711" s="69">
        <v>4.7</v>
      </c>
      <c r="C711" s="69">
        <v>7.9</v>
      </c>
      <c r="D711" s="70">
        <v>0.47569444444444442</v>
      </c>
      <c r="E711" s="69">
        <v>0.4</v>
      </c>
      <c r="F711" s="70">
        <v>0.9819444444444444</v>
      </c>
      <c r="G711" s="69">
        <v>7.5</v>
      </c>
      <c r="H711" s="69" t="str">
        <f>TEXT(일별기온공급량!$A711, "AAA")</f>
        <v>목</v>
      </c>
      <c r="I711" s="71">
        <v>212846696</v>
      </c>
      <c r="J711" s="71">
        <v>4916066</v>
      </c>
      <c r="K711" s="68" t="str">
        <f t="shared" si="11"/>
        <v>12-11</v>
      </c>
      <c r="L711" s="72">
        <f>YEAR(일별기온공급량!$A711)</f>
        <v>2014</v>
      </c>
      <c r="M711" s="69">
        <f>MONTH(일별기온공급량!$A711)</f>
        <v>12</v>
      </c>
      <c r="N711" s="69">
        <f>DAY(일별기온공급량!$A711)</f>
        <v>11</v>
      </c>
      <c r="O711" s="88" t="str">
        <f>IFERROR(VLOOKUP(기온및공급량[[#This Row],[날짜]],표2[],2,0), "")</f>
        <v/>
      </c>
    </row>
    <row r="712" spans="1:15">
      <c r="A712" s="68">
        <v>41985</v>
      </c>
      <c r="B712" s="69">
        <v>1.9</v>
      </c>
      <c r="C712" s="69">
        <v>5.3</v>
      </c>
      <c r="D712" s="70">
        <v>0.59305555555555556</v>
      </c>
      <c r="E712" s="69">
        <v>-0.8</v>
      </c>
      <c r="F712" s="70">
        <v>0.24652777777777779</v>
      </c>
      <c r="G712" s="69">
        <v>6.1</v>
      </c>
      <c r="H712" s="69" t="str">
        <f>TEXT(일별기온공급량!$A712, "AAA")</f>
        <v>금</v>
      </c>
      <c r="I712" s="71">
        <v>219565944</v>
      </c>
      <c r="J712" s="71">
        <v>5082988</v>
      </c>
      <c r="K712" s="68" t="str">
        <f t="shared" si="11"/>
        <v>12-12</v>
      </c>
      <c r="L712" s="72">
        <f>YEAR(일별기온공급량!$A712)</f>
        <v>2014</v>
      </c>
      <c r="M712" s="69">
        <f>MONTH(일별기온공급량!$A712)</f>
        <v>12</v>
      </c>
      <c r="N712" s="69">
        <f>DAY(일별기온공급량!$A712)</f>
        <v>12</v>
      </c>
      <c r="O712" s="88" t="str">
        <f>IFERROR(VLOOKUP(기온및공급량[[#This Row],[날짜]],표2[],2,0), "")</f>
        <v/>
      </c>
    </row>
    <row r="713" spans="1:15">
      <c r="A713" s="68">
        <v>41986</v>
      </c>
      <c r="B713" s="69">
        <v>-0.5</v>
      </c>
      <c r="C713" s="69">
        <v>2.5</v>
      </c>
      <c r="D713" s="70">
        <v>0.58750000000000002</v>
      </c>
      <c r="E713" s="69">
        <v>-2.5</v>
      </c>
      <c r="F713" s="70">
        <v>0.98333333333333328</v>
      </c>
      <c r="G713" s="69">
        <v>5</v>
      </c>
      <c r="H713" s="69" t="str">
        <f>TEXT(일별기온공급량!$A713, "AAA")</f>
        <v>토</v>
      </c>
      <c r="I713" s="71">
        <v>214930806</v>
      </c>
      <c r="J713" s="71">
        <v>4973034</v>
      </c>
      <c r="K713" s="68" t="str">
        <f t="shared" si="11"/>
        <v>12-13</v>
      </c>
      <c r="L713" s="72">
        <f>YEAR(일별기온공급량!$A713)</f>
        <v>2014</v>
      </c>
      <c r="M713" s="69">
        <f>MONTH(일별기온공급량!$A713)</f>
        <v>12</v>
      </c>
      <c r="N713" s="69">
        <f>DAY(일별기온공급량!$A713)</f>
        <v>13</v>
      </c>
      <c r="O713" s="88" t="str">
        <f>IFERROR(VLOOKUP(기온및공급량[[#This Row],[날짜]],표2[],2,0), "")</f>
        <v/>
      </c>
    </row>
    <row r="714" spans="1:15">
      <c r="A714" s="68">
        <v>41987</v>
      </c>
      <c r="B714" s="69">
        <v>0.4</v>
      </c>
      <c r="C714" s="69">
        <v>4.5999999999999996</v>
      </c>
      <c r="D714" s="70">
        <v>0.64583333333333337</v>
      </c>
      <c r="E714" s="69">
        <v>-3.6</v>
      </c>
      <c r="F714" s="70">
        <v>0.19166666666666668</v>
      </c>
      <c r="G714" s="69">
        <v>8.1999999999999993</v>
      </c>
      <c r="H714" s="69" t="str">
        <f>TEXT(일별기온공급량!$A714, "AAA")</f>
        <v>일</v>
      </c>
      <c r="I714" s="71">
        <v>201885962</v>
      </c>
      <c r="J714" s="71">
        <v>4675239</v>
      </c>
      <c r="K714" s="68" t="str">
        <f t="shared" si="11"/>
        <v>12-14</v>
      </c>
      <c r="L714" s="72">
        <f>YEAR(일별기온공급량!$A714)</f>
        <v>2014</v>
      </c>
      <c r="M714" s="69">
        <f>MONTH(일별기온공급량!$A714)</f>
        <v>12</v>
      </c>
      <c r="N714" s="69">
        <f>DAY(일별기온공급량!$A714)</f>
        <v>14</v>
      </c>
      <c r="O714" s="88" t="str">
        <f>IFERROR(VLOOKUP(기온및공급량[[#This Row],[날짜]],표2[],2,0), "")</f>
        <v/>
      </c>
    </row>
    <row r="715" spans="1:15">
      <c r="A715" s="68">
        <v>41988</v>
      </c>
      <c r="B715" s="69">
        <v>3.3</v>
      </c>
      <c r="C715" s="69">
        <v>6.3</v>
      </c>
      <c r="D715" s="70">
        <v>0.57152777777777775</v>
      </c>
      <c r="E715" s="69">
        <v>-0.8</v>
      </c>
      <c r="F715" s="70">
        <v>0.26527777777777778</v>
      </c>
      <c r="G715" s="69">
        <v>7.1</v>
      </c>
      <c r="H715" s="69" t="str">
        <f>TEXT(일별기온공급량!$A715, "AAA")</f>
        <v>월</v>
      </c>
      <c r="I715" s="71">
        <v>220174853</v>
      </c>
      <c r="J715" s="71">
        <v>5100232</v>
      </c>
      <c r="K715" s="68" t="str">
        <f t="shared" si="11"/>
        <v>12-15</v>
      </c>
      <c r="L715" s="72">
        <f>YEAR(일별기온공급량!$A715)</f>
        <v>2014</v>
      </c>
      <c r="M715" s="69">
        <f>MONTH(일별기온공급량!$A715)</f>
        <v>12</v>
      </c>
      <c r="N715" s="69">
        <f>DAY(일별기온공급량!$A715)</f>
        <v>15</v>
      </c>
      <c r="O715" s="88" t="str">
        <f>IFERROR(VLOOKUP(기온및공급량[[#This Row],[날짜]],표2[],2,0), "")</f>
        <v/>
      </c>
    </row>
    <row r="716" spans="1:15">
      <c r="A716" s="68">
        <v>41989</v>
      </c>
      <c r="B716" s="69">
        <v>0.4</v>
      </c>
      <c r="C716" s="69">
        <v>5.0999999999999996</v>
      </c>
      <c r="D716" s="70">
        <v>4.0972222222222222E-2</v>
      </c>
      <c r="E716" s="69">
        <v>-4.8</v>
      </c>
      <c r="F716" s="70">
        <v>0.99791666666666667</v>
      </c>
      <c r="G716" s="69">
        <v>9.9</v>
      </c>
      <c r="H716" s="69" t="str">
        <f>TEXT(일별기온공급량!$A716, "AAA")</f>
        <v>화</v>
      </c>
      <c r="I716" s="71">
        <v>237559498</v>
      </c>
      <c r="J716" s="71">
        <v>5485852</v>
      </c>
      <c r="K716" s="68" t="str">
        <f t="shared" si="11"/>
        <v>12-16</v>
      </c>
      <c r="L716" s="72">
        <f>YEAR(일별기온공급량!$A716)</f>
        <v>2014</v>
      </c>
      <c r="M716" s="69">
        <f>MONTH(일별기온공급량!$A716)</f>
        <v>12</v>
      </c>
      <c r="N716" s="69">
        <f>DAY(일별기온공급량!$A716)</f>
        <v>16</v>
      </c>
      <c r="O716" s="88" t="str">
        <f>IFERROR(VLOOKUP(기온및공급량[[#This Row],[날짜]],표2[],2,0), "")</f>
        <v/>
      </c>
    </row>
    <row r="717" spans="1:15">
      <c r="A717" s="68">
        <v>41990</v>
      </c>
      <c r="B717" s="69">
        <v>-4.7</v>
      </c>
      <c r="C717" s="69">
        <v>-1.4</v>
      </c>
      <c r="D717" s="70">
        <v>0.56874999999999998</v>
      </c>
      <c r="E717" s="69">
        <v>-7.4</v>
      </c>
      <c r="F717" s="70">
        <v>0.3034722222222222</v>
      </c>
      <c r="G717" s="69">
        <v>6</v>
      </c>
      <c r="H717" s="69" t="str">
        <f>TEXT(일별기온공급량!$A717, "AAA")</f>
        <v>수</v>
      </c>
      <c r="I717" s="71">
        <v>269637374</v>
      </c>
      <c r="J717" s="71">
        <v>6227747</v>
      </c>
      <c r="K717" s="68" t="str">
        <f t="shared" si="11"/>
        <v>12-17</v>
      </c>
      <c r="L717" s="72">
        <f>YEAR(일별기온공급량!$A717)</f>
        <v>2014</v>
      </c>
      <c r="M717" s="69">
        <f>MONTH(일별기온공급량!$A717)</f>
        <v>12</v>
      </c>
      <c r="N717" s="69">
        <f>DAY(일별기온공급량!$A717)</f>
        <v>17</v>
      </c>
      <c r="O717" s="88" t="str">
        <f>IFERROR(VLOOKUP(기온및공급량[[#This Row],[날짜]],표2[],2,0), "")</f>
        <v/>
      </c>
    </row>
    <row r="718" spans="1:15">
      <c r="A718" s="68">
        <v>41991</v>
      </c>
      <c r="B718" s="69">
        <v>-2.8</v>
      </c>
      <c r="C718" s="69">
        <v>2.5</v>
      </c>
      <c r="D718" s="70">
        <v>0.6</v>
      </c>
      <c r="E718" s="69">
        <v>-6.2</v>
      </c>
      <c r="F718" s="70">
        <v>0.24861111111111112</v>
      </c>
      <c r="G718" s="69">
        <v>8.6999999999999993</v>
      </c>
      <c r="H718" s="69" t="str">
        <f>TEXT(일별기온공급량!$A718, "AAA")</f>
        <v>목</v>
      </c>
      <c r="I718" s="71">
        <v>265549442</v>
      </c>
      <c r="J718" s="71">
        <v>6138941</v>
      </c>
      <c r="K718" s="68" t="str">
        <f t="shared" si="11"/>
        <v>12-18</v>
      </c>
      <c r="L718" s="72">
        <f>YEAR(일별기온공급량!$A718)</f>
        <v>2014</v>
      </c>
      <c r="M718" s="69">
        <f>MONTH(일별기온공급량!$A718)</f>
        <v>12</v>
      </c>
      <c r="N718" s="69">
        <f>DAY(일별기온공급량!$A718)</f>
        <v>18</v>
      </c>
      <c r="O718" s="88" t="str">
        <f>IFERROR(VLOOKUP(기온및공급량[[#This Row],[날짜]],표2[],2,0), "")</f>
        <v/>
      </c>
    </row>
    <row r="719" spans="1:15">
      <c r="A719" s="68">
        <v>41992</v>
      </c>
      <c r="B719" s="69">
        <v>-0.8</v>
      </c>
      <c r="C719" s="69">
        <v>3.6</v>
      </c>
      <c r="D719" s="70">
        <v>0.58125000000000004</v>
      </c>
      <c r="E719" s="69">
        <v>-7.2</v>
      </c>
      <c r="F719" s="70">
        <v>0.24513888888888888</v>
      </c>
      <c r="G719" s="69">
        <v>10.8</v>
      </c>
      <c r="H719" s="69" t="str">
        <f>TEXT(일별기온공급량!$A719, "AAA")</f>
        <v>금</v>
      </c>
      <c r="I719" s="71">
        <v>254485303</v>
      </c>
      <c r="J719" s="71">
        <v>5914542</v>
      </c>
      <c r="K719" s="68" t="str">
        <f t="shared" si="11"/>
        <v>12-19</v>
      </c>
      <c r="L719" s="72">
        <f>YEAR(일별기온공급량!$A719)</f>
        <v>2014</v>
      </c>
      <c r="M719" s="69">
        <f>MONTH(일별기온공급량!$A719)</f>
        <v>12</v>
      </c>
      <c r="N719" s="69">
        <f>DAY(일별기온공급량!$A719)</f>
        <v>19</v>
      </c>
      <c r="O719" s="88" t="str">
        <f>IFERROR(VLOOKUP(기온및공급량[[#This Row],[날짜]],표2[],2,0), "")</f>
        <v/>
      </c>
    </row>
    <row r="720" spans="1:15">
      <c r="A720" s="68">
        <v>41993</v>
      </c>
      <c r="B720" s="69">
        <v>1.8</v>
      </c>
      <c r="C720" s="69">
        <v>6.1</v>
      </c>
      <c r="D720" s="70">
        <v>0.59097222222222223</v>
      </c>
      <c r="E720" s="69">
        <v>-1.4</v>
      </c>
      <c r="F720" s="70">
        <v>0.99652777777777779</v>
      </c>
      <c r="G720" s="69">
        <v>7.5</v>
      </c>
      <c r="H720" s="69" t="str">
        <f>TEXT(일별기온공급량!$A720, "AAA")</f>
        <v>토</v>
      </c>
      <c r="I720" s="71">
        <v>227610243</v>
      </c>
      <c r="J720" s="71">
        <v>5287530</v>
      </c>
      <c r="K720" s="68" t="str">
        <f t="shared" si="11"/>
        <v>12-20</v>
      </c>
      <c r="L720" s="72">
        <f>YEAR(일별기온공급량!$A720)</f>
        <v>2014</v>
      </c>
      <c r="M720" s="69">
        <f>MONTH(일별기온공급량!$A720)</f>
        <v>12</v>
      </c>
      <c r="N720" s="69">
        <f>DAY(일별기온공급량!$A720)</f>
        <v>20</v>
      </c>
      <c r="O720" s="88" t="str">
        <f>IFERROR(VLOOKUP(기온및공급량[[#This Row],[날짜]],표2[],2,0), "")</f>
        <v/>
      </c>
    </row>
    <row r="721" spans="1:15">
      <c r="A721" s="68">
        <v>41994</v>
      </c>
      <c r="B721" s="69">
        <v>-0.9</v>
      </c>
      <c r="C721" s="69">
        <v>3.4</v>
      </c>
      <c r="D721" s="70">
        <v>0.63611111111111107</v>
      </c>
      <c r="E721" s="69">
        <v>-3.3</v>
      </c>
      <c r="F721" s="70">
        <v>0.22361111111111112</v>
      </c>
      <c r="G721" s="69">
        <v>6.7</v>
      </c>
      <c r="H721" s="69" t="str">
        <f>TEXT(일별기온공급량!$A721, "AAA")</f>
        <v>일</v>
      </c>
      <c r="I721" s="71">
        <v>216379989</v>
      </c>
      <c r="J721" s="71">
        <v>5022736</v>
      </c>
      <c r="K721" s="68" t="str">
        <f t="shared" si="11"/>
        <v>12-21</v>
      </c>
      <c r="L721" s="72">
        <f>YEAR(일별기온공급량!$A721)</f>
        <v>2014</v>
      </c>
      <c r="M721" s="69">
        <f>MONTH(일별기온공급량!$A721)</f>
        <v>12</v>
      </c>
      <c r="N721" s="69">
        <f>DAY(일별기온공급량!$A721)</f>
        <v>21</v>
      </c>
      <c r="O721" s="88" t="str">
        <f>IFERROR(VLOOKUP(기온및공급량[[#This Row],[날짜]],표2[],2,0), "")</f>
        <v/>
      </c>
    </row>
    <row r="722" spans="1:15">
      <c r="A722" s="68">
        <v>41995</v>
      </c>
      <c r="B722" s="69">
        <v>0.2</v>
      </c>
      <c r="C722" s="69">
        <v>4.9000000000000004</v>
      </c>
      <c r="D722" s="70">
        <v>0.60763888888888884</v>
      </c>
      <c r="E722" s="69">
        <v>-4.5999999999999996</v>
      </c>
      <c r="F722" s="70">
        <v>0.28958333333333336</v>
      </c>
      <c r="G722" s="69">
        <v>9.5</v>
      </c>
      <c r="H722" s="69" t="str">
        <f>TEXT(일별기온공급량!$A722, "AAA")</f>
        <v>월</v>
      </c>
      <c r="I722" s="71">
        <v>242197361</v>
      </c>
      <c r="J722" s="71">
        <v>5631894</v>
      </c>
      <c r="K722" s="68" t="str">
        <f t="shared" si="11"/>
        <v>12-22</v>
      </c>
      <c r="L722" s="72">
        <f>YEAR(일별기온공급량!$A722)</f>
        <v>2014</v>
      </c>
      <c r="M722" s="69">
        <f>MONTH(일별기온공급량!$A722)</f>
        <v>12</v>
      </c>
      <c r="N722" s="69">
        <f>DAY(일별기온공급량!$A722)</f>
        <v>22</v>
      </c>
      <c r="O722" s="88" t="str">
        <f>IFERROR(VLOOKUP(기온및공급량[[#This Row],[날짜]],표2[],2,0), "")</f>
        <v/>
      </c>
    </row>
    <row r="723" spans="1:15">
      <c r="A723" s="68">
        <v>41996</v>
      </c>
      <c r="B723" s="69">
        <v>1.9</v>
      </c>
      <c r="C723" s="69">
        <v>7.4</v>
      </c>
      <c r="D723" s="70">
        <v>0.62222222222222223</v>
      </c>
      <c r="E723" s="69">
        <v>-2.6</v>
      </c>
      <c r="F723" s="70">
        <v>0.30486111111111114</v>
      </c>
      <c r="G723" s="69">
        <v>10</v>
      </c>
      <c r="H723" s="69" t="str">
        <f>TEXT(일별기온공급량!$A723, "AAA")</f>
        <v>화</v>
      </c>
      <c r="I723" s="71">
        <v>236120890</v>
      </c>
      <c r="J723" s="71">
        <v>5498938</v>
      </c>
      <c r="K723" s="68" t="str">
        <f t="shared" si="11"/>
        <v>12-23</v>
      </c>
      <c r="L723" s="72">
        <f>YEAR(일별기온공급량!$A723)</f>
        <v>2014</v>
      </c>
      <c r="M723" s="69">
        <f>MONTH(일별기온공급량!$A723)</f>
        <v>12</v>
      </c>
      <c r="N723" s="69">
        <f>DAY(일별기온공급량!$A723)</f>
        <v>23</v>
      </c>
      <c r="O723" s="88" t="str">
        <f>IFERROR(VLOOKUP(기온및공급량[[#This Row],[날짜]],표2[],2,0), "")</f>
        <v/>
      </c>
    </row>
    <row r="724" spans="1:15">
      <c r="A724" s="68">
        <v>41997</v>
      </c>
      <c r="B724" s="69">
        <v>4.4000000000000004</v>
      </c>
      <c r="C724" s="69">
        <v>10.5</v>
      </c>
      <c r="D724" s="70">
        <v>0.61388888888888893</v>
      </c>
      <c r="E724" s="69">
        <v>-0.1</v>
      </c>
      <c r="F724" s="70">
        <v>0.10069444444444445</v>
      </c>
      <c r="G724" s="69">
        <v>10.6</v>
      </c>
      <c r="H724" s="69" t="str">
        <f>TEXT(일별기온공급량!$A724, "AAA")</f>
        <v>수</v>
      </c>
      <c r="I724" s="71">
        <v>223515170</v>
      </c>
      <c r="J724" s="71">
        <v>5196495</v>
      </c>
      <c r="K724" s="68" t="str">
        <f t="shared" si="11"/>
        <v>12-24</v>
      </c>
      <c r="L724" s="72">
        <f>YEAR(일별기온공급량!$A724)</f>
        <v>2014</v>
      </c>
      <c r="M724" s="69">
        <f>MONTH(일별기온공급량!$A724)</f>
        <v>12</v>
      </c>
      <c r="N724" s="69">
        <f>DAY(일별기온공급량!$A724)</f>
        <v>24</v>
      </c>
      <c r="O724" s="88" t="str">
        <f>IFERROR(VLOOKUP(기온및공급량[[#This Row],[날짜]],표2[],2,0), "")</f>
        <v/>
      </c>
    </row>
    <row r="725" spans="1:15">
      <c r="A725" s="68">
        <v>41998</v>
      </c>
      <c r="B725" s="69">
        <v>1.5</v>
      </c>
      <c r="C725" s="69">
        <v>5.0999999999999996</v>
      </c>
      <c r="D725" s="70">
        <v>0.5854166666666667</v>
      </c>
      <c r="E725" s="69">
        <v>-1.1000000000000001</v>
      </c>
      <c r="F725" s="70">
        <v>0.26111111111111113</v>
      </c>
      <c r="G725" s="69">
        <v>6.2</v>
      </c>
      <c r="H725" s="69" t="str">
        <f>TEXT(일별기온공급량!$A725, "AAA")</f>
        <v>목</v>
      </c>
      <c r="I725" s="71">
        <v>216775088</v>
      </c>
      <c r="J725" s="71">
        <v>5049113</v>
      </c>
      <c r="K725" s="68" t="str">
        <f t="shared" si="11"/>
        <v>12-25</v>
      </c>
      <c r="L725" s="72">
        <f>YEAR(일별기온공급량!$A725)</f>
        <v>2014</v>
      </c>
      <c r="M725" s="69">
        <f>MONTH(일별기온공급량!$A725)</f>
        <v>12</v>
      </c>
      <c r="N725" s="69">
        <f>DAY(일별기온공급량!$A725)</f>
        <v>25</v>
      </c>
      <c r="O725" s="88" t="str">
        <f>IFERROR(VLOOKUP(기온및공급량[[#This Row],[날짜]],표2[],2,0), "")</f>
        <v>기독탄신일</v>
      </c>
    </row>
    <row r="726" spans="1:15">
      <c r="A726" s="68">
        <v>41999</v>
      </c>
      <c r="B726" s="69">
        <v>0.1</v>
      </c>
      <c r="C726" s="69">
        <v>5.9</v>
      </c>
      <c r="D726" s="70">
        <v>0.64861111111111114</v>
      </c>
      <c r="E726" s="69">
        <v>-2.7</v>
      </c>
      <c r="F726" s="70">
        <v>0.25208333333333333</v>
      </c>
      <c r="G726" s="69">
        <v>8.6</v>
      </c>
      <c r="H726" s="69" t="str">
        <f>TEXT(일별기온공급량!$A726, "AAA")</f>
        <v>금</v>
      </c>
      <c r="I726" s="71">
        <v>224486559</v>
      </c>
      <c r="J726" s="71">
        <v>5230067</v>
      </c>
      <c r="K726" s="68" t="str">
        <f t="shared" si="11"/>
        <v>12-26</v>
      </c>
      <c r="L726" s="72">
        <f>YEAR(일별기온공급량!$A726)</f>
        <v>2014</v>
      </c>
      <c r="M726" s="69">
        <f>MONTH(일별기온공급량!$A726)</f>
        <v>12</v>
      </c>
      <c r="N726" s="69">
        <f>DAY(일별기온공급량!$A726)</f>
        <v>26</v>
      </c>
      <c r="O726" s="88" t="str">
        <f>IFERROR(VLOOKUP(기온및공급량[[#This Row],[날짜]],표2[],2,0), "")</f>
        <v/>
      </c>
    </row>
    <row r="727" spans="1:15">
      <c r="A727" s="68">
        <v>42000</v>
      </c>
      <c r="B727" s="69">
        <v>0.9</v>
      </c>
      <c r="C727" s="69">
        <v>8.3000000000000007</v>
      </c>
      <c r="D727" s="70">
        <v>0.65277777777777779</v>
      </c>
      <c r="E727" s="69">
        <v>-4.5999999999999996</v>
      </c>
      <c r="F727" s="70">
        <v>0.13055555555555556</v>
      </c>
      <c r="G727" s="69">
        <v>12.9</v>
      </c>
      <c r="H727" s="69" t="str">
        <f>TEXT(일별기온공급량!$A727, "AAA")</f>
        <v>토</v>
      </c>
      <c r="I727" s="71">
        <v>213134962</v>
      </c>
      <c r="J727" s="71">
        <v>4981713</v>
      </c>
      <c r="K727" s="68" t="str">
        <f t="shared" si="11"/>
        <v>12-27</v>
      </c>
      <c r="L727" s="72">
        <f>YEAR(일별기온공급량!$A727)</f>
        <v>2014</v>
      </c>
      <c r="M727" s="69">
        <f>MONTH(일별기온공급량!$A727)</f>
        <v>12</v>
      </c>
      <c r="N727" s="69">
        <f>DAY(일별기온공급량!$A727)</f>
        <v>27</v>
      </c>
      <c r="O727" s="88" t="str">
        <f>IFERROR(VLOOKUP(기온및공급량[[#This Row],[날짜]],표2[],2,0), "")</f>
        <v/>
      </c>
    </row>
    <row r="728" spans="1:15">
      <c r="A728" s="68">
        <v>42001</v>
      </c>
      <c r="B728" s="69">
        <v>1.8</v>
      </c>
      <c r="C728" s="69">
        <v>5.6</v>
      </c>
      <c r="D728" s="70">
        <v>0.58125000000000004</v>
      </c>
      <c r="E728" s="69">
        <v>-3.9</v>
      </c>
      <c r="F728" s="70">
        <v>0.31527777777777777</v>
      </c>
      <c r="G728" s="69">
        <v>9.5</v>
      </c>
      <c r="H728" s="69" t="str">
        <f>TEXT(일별기온공급량!$A728, "AAA")</f>
        <v>일</v>
      </c>
      <c r="I728" s="71">
        <v>199506629</v>
      </c>
      <c r="J728" s="71">
        <v>4666823</v>
      </c>
      <c r="K728" s="68" t="str">
        <f t="shared" si="11"/>
        <v>12-28</v>
      </c>
      <c r="L728" s="72">
        <f>YEAR(일별기온공급량!$A728)</f>
        <v>2014</v>
      </c>
      <c r="M728" s="69">
        <f>MONTH(일별기온공급량!$A728)</f>
        <v>12</v>
      </c>
      <c r="N728" s="69">
        <f>DAY(일별기온공급량!$A728)</f>
        <v>28</v>
      </c>
      <c r="O728" s="88" t="str">
        <f>IFERROR(VLOOKUP(기온및공급량[[#This Row],[날짜]],표2[],2,0), "")</f>
        <v/>
      </c>
    </row>
    <row r="729" spans="1:15">
      <c r="A729" s="68">
        <v>42002</v>
      </c>
      <c r="B729" s="69">
        <v>3.5</v>
      </c>
      <c r="C729" s="69">
        <v>9.1</v>
      </c>
      <c r="D729" s="70">
        <v>0.64583333333333337</v>
      </c>
      <c r="E729" s="69">
        <v>-1.2</v>
      </c>
      <c r="F729" s="70">
        <v>0.27500000000000002</v>
      </c>
      <c r="G729" s="69">
        <v>10.3</v>
      </c>
      <c r="H729" s="69" t="str">
        <f>TEXT(일별기온공급량!$A729, "AAA")</f>
        <v>월</v>
      </c>
      <c r="I729" s="71">
        <v>215287672</v>
      </c>
      <c r="J729" s="71">
        <v>5011467</v>
      </c>
      <c r="K729" s="68" t="str">
        <f t="shared" si="11"/>
        <v>12-29</v>
      </c>
      <c r="L729" s="72">
        <f>YEAR(일별기온공급량!$A729)</f>
        <v>2014</v>
      </c>
      <c r="M729" s="69">
        <f>MONTH(일별기온공급량!$A729)</f>
        <v>12</v>
      </c>
      <c r="N729" s="69">
        <f>DAY(일별기온공급량!$A729)</f>
        <v>29</v>
      </c>
      <c r="O729" s="88" t="str">
        <f>IFERROR(VLOOKUP(기온및공급량[[#This Row],[날짜]],표2[],2,0), "")</f>
        <v/>
      </c>
    </row>
    <row r="730" spans="1:15">
      <c r="A730" s="68">
        <v>42003</v>
      </c>
      <c r="B730" s="69">
        <v>4.7</v>
      </c>
      <c r="C730" s="69">
        <v>11.7</v>
      </c>
      <c r="D730" s="70">
        <v>0.5756944444444444</v>
      </c>
      <c r="E730" s="69">
        <v>-0.7</v>
      </c>
      <c r="F730" s="70">
        <v>0.27500000000000002</v>
      </c>
      <c r="G730" s="69">
        <v>12.4</v>
      </c>
      <c r="H730" s="69" t="str">
        <f>TEXT(일별기온공급량!$A730, "AAA")</f>
        <v>화</v>
      </c>
      <c r="I730" s="71">
        <v>211264994</v>
      </c>
      <c r="J730" s="71">
        <v>4900127</v>
      </c>
      <c r="K730" s="68" t="str">
        <f t="shared" si="11"/>
        <v>12-30</v>
      </c>
      <c r="L730" s="72">
        <f>YEAR(일별기온공급량!$A730)</f>
        <v>2014</v>
      </c>
      <c r="M730" s="69">
        <f>MONTH(일별기온공급량!$A730)</f>
        <v>12</v>
      </c>
      <c r="N730" s="69">
        <f>DAY(일별기온공급량!$A730)</f>
        <v>30</v>
      </c>
      <c r="O730" s="88" t="str">
        <f>IFERROR(VLOOKUP(기온및공급량[[#This Row],[날짜]],표2[],2,0), "")</f>
        <v/>
      </c>
    </row>
    <row r="731" spans="1:15">
      <c r="A731" s="68">
        <v>42004</v>
      </c>
      <c r="B731" s="69">
        <v>0.5</v>
      </c>
      <c r="C731" s="69">
        <v>4.0999999999999996</v>
      </c>
      <c r="D731" s="70">
        <v>0.65277777777777779</v>
      </c>
      <c r="E731" s="69">
        <v>-2</v>
      </c>
      <c r="F731" s="70">
        <v>0.99791666666666667</v>
      </c>
      <c r="G731" s="69">
        <v>6.1</v>
      </c>
      <c r="H731" s="69" t="str">
        <f>TEXT(일별기온공급량!$A731, "AAA")</f>
        <v>수</v>
      </c>
      <c r="I731" s="71">
        <v>225330903</v>
      </c>
      <c r="J731" s="71">
        <v>5215624</v>
      </c>
      <c r="K731" s="68" t="str">
        <f t="shared" si="11"/>
        <v>12-31</v>
      </c>
      <c r="L731" s="72">
        <f>YEAR(일별기온공급량!$A731)</f>
        <v>2014</v>
      </c>
      <c r="M731" s="69">
        <f>MONTH(일별기온공급량!$A731)</f>
        <v>12</v>
      </c>
      <c r="N731" s="69">
        <f>DAY(일별기온공급량!$A731)</f>
        <v>31</v>
      </c>
      <c r="O731" s="88" t="str">
        <f>IFERROR(VLOOKUP(기온및공급량[[#This Row],[날짜]],표2[],2,0), "")</f>
        <v/>
      </c>
    </row>
    <row r="732" spans="1:15">
      <c r="A732" s="68">
        <v>42005</v>
      </c>
      <c r="B732" s="69">
        <v>-3.9</v>
      </c>
      <c r="C732" s="69">
        <v>-0.5</v>
      </c>
      <c r="D732" s="70">
        <v>0.61597222222222225</v>
      </c>
      <c r="E732" s="69">
        <v>-5.9</v>
      </c>
      <c r="F732" s="70">
        <v>0.2902777777777778</v>
      </c>
      <c r="G732" s="69">
        <v>5.4</v>
      </c>
      <c r="H732" s="69" t="str">
        <f>TEXT(일별기온공급량!$A732, "AAA")</f>
        <v>목</v>
      </c>
      <c r="I732" s="71">
        <v>211339307</v>
      </c>
      <c r="J732" s="71">
        <v>4898813</v>
      </c>
      <c r="K732" s="68" t="str">
        <f t="shared" si="11"/>
        <v>01-01</v>
      </c>
      <c r="L732" s="72">
        <f>YEAR(일별기온공급량!$A732)</f>
        <v>2015</v>
      </c>
      <c r="M732" s="69">
        <f>MONTH(일별기온공급량!$A732)</f>
        <v>1</v>
      </c>
      <c r="N732" s="69">
        <f>DAY(일별기온공급량!$A732)</f>
        <v>1</v>
      </c>
      <c r="O732" s="88" t="str">
        <f>IFERROR(VLOOKUP(기온및공급량[[#This Row],[날짜]],표2[],2,0), "")</f>
        <v>신정연휴</v>
      </c>
    </row>
    <row r="733" spans="1:15">
      <c r="A733" s="68">
        <v>42006</v>
      </c>
      <c r="B733" s="69">
        <v>-2</v>
      </c>
      <c r="C733" s="69">
        <v>1.5</v>
      </c>
      <c r="D733" s="70">
        <v>0.53541666666666665</v>
      </c>
      <c r="E733" s="69">
        <v>-5.4</v>
      </c>
      <c r="F733" s="70">
        <v>1.5277777777777777E-2</v>
      </c>
      <c r="G733" s="69">
        <v>6.9</v>
      </c>
      <c r="H733" s="69" t="str">
        <f>TEXT(일별기온공급량!$A733, "AAA")</f>
        <v>금</v>
      </c>
      <c r="I733" s="71">
        <v>230938113</v>
      </c>
      <c r="J733" s="71">
        <v>5348257</v>
      </c>
      <c r="K733" s="68" t="str">
        <f t="shared" si="11"/>
        <v>01-02</v>
      </c>
      <c r="L733" s="72">
        <f>YEAR(일별기온공급량!$A733)</f>
        <v>2015</v>
      </c>
      <c r="M733" s="69">
        <f>MONTH(일별기온공급량!$A733)</f>
        <v>1</v>
      </c>
      <c r="N733" s="69">
        <f>DAY(일별기온공급량!$A733)</f>
        <v>2</v>
      </c>
      <c r="O733" s="88" t="str">
        <f>IFERROR(VLOOKUP(기온및공급량[[#This Row],[날짜]],표2[],2,0), "")</f>
        <v/>
      </c>
    </row>
    <row r="734" spans="1:15">
      <c r="A734" s="68">
        <v>42007</v>
      </c>
      <c r="B734" s="69">
        <v>-0.3</v>
      </c>
      <c r="C734" s="69">
        <v>5.2</v>
      </c>
      <c r="D734" s="70">
        <v>0.64652777777777781</v>
      </c>
      <c r="E734" s="69">
        <v>-6.1</v>
      </c>
      <c r="F734" s="70">
        <v>0.30069444444444443</v>
      </c>
      <c r="G734" s="69">
        <v>11.3</v>
      </c>
      <c r="H734" s="69" t="str">
        <f>TEXT(일별기온공급량!$A734, "AAA")</f>
        <v>토</v>
      </c>
      <c r="I734" s="71">
        <v>220700162</v>
      </c>
      <c r="J734" s="71">
        <v>5097147</v>
      </c>
      <c r="K734" s="68" t="str">
        <f t="shared" si="11"/>
        <v>01-03</v>
      </c>
      <c r="L734" s="72">
        <f>YEAR(일별기온공급량!$A734)</f>
        <v>2015</v>
      </c>
      <c r="M734" s="69">
        <f>MONTH(일별기온공급량!$A734)</f>
        <v>1</v>
      </c>
      <c r="N734" s="69">
        <f>DAY(일별기온공급량!$A734)</f>
        <v>3</v>
      </c>
      <c r="O734" s="88" t="str">
        <f>IFERROR(VLOOKUP(기온및공급량[[#This Row],[날짜]],표2[],2,0), "")</f>
        <v/>
      </c>
    </row>
    <row r="735" spans="1:15">
      <c r="A735" s="68">
        <v>42008</v>
      </c>
      <c r="B735" s="69">
        <v>2.9</v>
      </c>
      <c r="C735" s="69">
        <v>10.8</v>
      </c>
      <c r="D735" s="70">
        <v>0.63680555555555551</v>
      </c>
      <c r="E735" s="69">
        <v>-3.1</v>
      </c>
      <c r="F735" s="70">
        <v>0.32013888888888886</v>
      </c>
      <c r="G735" s="69">
        <v>13.9</v>
      </c>
      <c r="H735" s="69" t="str">
        <f>TEXT(일별기온공급량!$A735, "AAA")</f>
        <v>일</v>
      </c>
      <c r="I735" s="71">
        <v>196818418</v>
      </c>
      <c r="J735" s="71">
        <v>4542484</v>
      </c>
      <c r="K735" s="68" t="str">
        <f t="shared" si="11"/>
        <v>01-04</v>
      </c>
      <c r="L735" s="72">
        <f>YEAR(일별기온공급량!$A735)</f>
        <v>2015</v>
      </c>
      <c r="M735" s="69">
        <f>MONTH(일별기온공급량!$A735)</f>
        <v>1</v>
      </c>
      <c r="N735" s="69">
        <f>DAY(일별기온공급량!$A735)</f>
        <v>4</v>
      </c>
      <c r="O735" s="88" t="str">
        <f>IFERROR(VLOOKUP(기온및공급량[[#This Row],[날짜]],표2[],2,0), "")</f>
        <v/>
      </c>
    </row>
    <row r="736" spans="1:15">
      <c r="A736" s="68">
        <v>42009</v>
      </c>
      <c r="B736" s="69">
        <v>4.4000000000000004</v>
      </c>
      <c r="C736" s="69">
        <v>10.1</v>
      </c>
      <c r="D736" s="70">
        <v>0.6430555555555556</v>
      </c>
      <c r="E736" s="69">
        <v>-2</v>
      </c>
      <c r="F736" s="70">
        <v>0.29097222222222224</v>
      </c>
      <c r="G736" s="69">
        <v>12.1</v>
      </c>
      <c r="H736" s="69" t="str">
        <f>TEXT(일별기온공급량!$A736, "AAA")</f>
        <v>월</v>
      </c>
      <c r="I736" s="71">
        <v>214460475</v>
      </c>
      <c r="J736" s="71">
        <v>4952347</v>
      </c>
      <c r="K736" s="68" t="str">
        <f t="shared" si="11"/>
        <v>01-05</v>
      </c>
      <c r="L736" s="72">
        <f>YEAR(일별기온공급량!$A736)</f>
        <v>2015</v>
      </c>
      <c r="M736" s="69">
        <f>MONTH(일별기온공급량!$A736)</f>
        <v>1</v>
      </c>
      <c r="N736" s="69">
        <f>DAY(일별기온공급량!$A736)</f>
        <v>5</v>
      </c>
      <c r="O736" s="88" t="str">
        <f>IFERROR(VLOOKUP(기온및공급량[[#This Row],[날짜]],표2[],2,0), "")</f>
        <v/>
      </c>
    </row>
    <row r="737" spans="1:15">
      <c r="A737" s="68">
        <v>42010</v>
      </c>
      <c r="B737" s="69">
        <v>3.9</v>
      </c>
      <c r="C737" s="69">
        <v>7.2</v>
      </c>
      <c r="D737" s="70">
        <v>0.60277777777777775</v>
      </c>
      <c r="E737" s="69">
        <v>-1.2</v>
      </c>
      <c r="F737" s="70">
        <v>0.99791666666666667</v>
      </c>
      <c r="G737" s="69">
        <v>8.4</v>
      </c>
      <c r="H737" s="69" t="str">
        <f>TEXT(일별기온공급량!$A737, "AAA")</f>
        <v>화</v>
      </c>
      <c r="I737" s="71">
        <v>214325061</v>
      </c>
      <c r="J737" s="71">
        <v>4962127</v>
      </c>
      <c r="K737" s="68" t="str">
        <f t="shared" si="11"/>
        <v>01-06</v>
      </c>
      <c r="L737" s="72">
        <f>YEAR(일별기온공급량!$A737)</f>
        <v>2015</v>
      </c>
      <c r="M737" s="69">
        <f>MONTH(일별기온공급량!$A737)</f>
        <v>1</v>
      </c>
      <c r="N737" s="69">
        <f>DAY(일별기온공급량!$A737)</f>
        <v>6</v>
      </c>
      <c r="O737" s="88" t="str">
        <f>IFERROR(VLOOKUP(기온및공급량[[#This Row],[날짜]],표2[],2,0), "")</f>
        <v/>
      </c>
    </row>
    <row r="738" spans="1:15">
      <c r="A738" s="68">
        <v>42011</v>
      </c>
      <c r="B738" s="69">
        <v>-1.4</v>
      </c>
      <c r="C738" s="69">
        <v>2.8</v>
      </c>
      <c r="D738" s="70">
        <v>0.61805555555555558</v>
      </c>
      <c r="E738" s="69">
        <v>-4.5</v>
      </c>
      <c r="F738" s="70">
        <v>0.29444444444444445</v>
      </c>
      <c r="G738" s="69">
        <v>7.3</v>
      </c>
      <c r="H738" s="69" t="str">
        <f>TEXT(일별기온공급량!$A738, "AAA")</f>
        <v>수</v>
      </c>
      <c r="I738" s="71">
        <v>233382063</v>
      </c>
      <c r="J738" s="71">
        <v>5406184</v>
      </c>
      <c r="K738" s="68" t="str">
        <f t="shared" si="11"/>
        <v>01-07</v>
      </c>
      <c r="L738" s="72">
        <f>YEAR(일별기온공급량!$A738)</f>
        <v>2015</v>
      </c>
      <c r="M738" s="69">
        <f>MONTH(일별기온공급량!$A738)</f>
        <v>1</v>
      </c>
      <c r="N738" s="69">
        <f>DAY(일별기온공급량!$A738)</f>
        <v>7</v>
      </c>
      <c r="O738" s="88" t="str">
        <f>IFERROR(VLOOKUP(기온및공급량[[#This Row],[날짜]],표2[],2,0), "")</f>
        <v/>
      </c>
    </row>
    <row r="739" spans="1:15">
      <c r="A739" s="68">
        <v>42012</v>
      </c>
      <c r="B739" s="69">
        <v>-0.2</v>
      </c>
      <c r="C739" s="69">
        <v>4.8</v>
      </c>
      <c r="D739" s="70">
        <v>0.61805555555555558</v>
      </c>
      <c r="E739" s="69">
        <v>-4.5</v>
      </c>
      <c r="F739" s="70">
        <v>0.29166666666666669</v>
      </c>
      <c r="G739" s="69">
        <v>9.3000000000000007</v>
      </c>
      <c r="H739" s="69" t="str">
        <f>TEXT(일별기온공급량!$A739, "AAA")</f>
        <v>목</v>
      </c>
      <c r="I739" s="71">
        <v>235612016</v>
      </c>
      <c r="J739" s="71">
        <v>5456170</v>
      </c>
      <c r="K739" s="68" t="str">
        <f t="shared" si="11"/>
        <v>01-08</v>
      </c>
      <c r="L739" s="72">
        <f>YEAR(일별기온공급량!$A739)</f>
        <v>2015</v>
      </c>
      <c r="M739" s="69">
        <f>MONTH(일별기온공급량!$A739)</f>
        <v>1</v>
      </c>
      <c r="N739" s="69">
        <f>DAY(일별기온공급량!$A739)</f>
        <v>8</v>
      </c>
      <c r="O739" s="88" t="str">
        <f>IFERROR(VLOOKUP(기온및공급량[[#This Row],[날짜]],표2[],2,0), "")</f>
        <v/>
      </c>
    </row>
    <row r="740" spans="1:15">
      <c r="A740" s="68">
        <v>42013</v>
      </c>
      <c r="B740" s="69">
        <v>1.7</v>
      </c>
      <c r="C740" s="69">
        <v>6</v>
      </c>
      <c r="D740" s="70">
        <v>0.63958333333333328</v>
      </c>
      <c r="E740" s="69">
        <v>-1.9</v>
      </c>
      <c r="F740" s="70">
        <v>0.22152777777777777</v>
      </c>
      <c r="G740" s="69">
        <v>7.9</v>
      </c>
      <c r="H740" s="69" t="str">
        <f>TEXT(일별기온공급량!$A740, "AAA")</f>
        <v>금</v>
      </c>
      <c r="I740" s="71">
        <v>230037187</v>
      </c>
      <c r="J740" s="71">
        <v>5333061</v>
      </c>
      <c r="K740" s="68" t="str">
        <f t="shared" si="11"/>
        <v>01-09</v>
      </c>
      <c r="L740" s="72">
        <f>YEAR(일별기온공급량!$A740)</f>
        <v>2015</v>
      </c>
      <c r="M740" s="69">
        <f>MONTH(일별기온공급량!$A740)</f>
        <v>1</v>
      </c>
      <c r="N740" s="69">
        <f>DAY(일별기온공급량!$A740)</f>
        <v>9</v>
      </c>
      <c r="O740" s="88" t="str">
        <f>IFERROR(VLOOKUP(기온및공급량[[#This Row],[날짜]],표2[],2,0), "")</f>
        <v/>
      </c>
    </row>
    <row r="741" spans="1:15">
      <c r="A741" s="68">
        <v>42014</v>
      </c>
      <c r="B741" s="69">
        <v>3.2</v>
      </c>
      <c r="C741" s="69">
        <v>7.9</v>
      </c>
      <c r="D741" s="70">
        <v>0.63124999999999998</v>
      </c>
      <c r="E741" s="69">
        <v>-0.1</v>
      </c>
      <c r="F741" s="70">
        <v>0.22430555555555556</v>
      </c>
      <c r="G741" s="69">
        <v>8</v>
      </c>
      <c r="H741" s="69" t="str">
        <f>TEXT(일별기온공급량!$A741, "AAA")</f>
        <v>토</v>
      </c>
      <c r="I741" s="71">
        <v>208650031</v>
      </c>
      <c r="J741" s="71">
        <v>4833485</v>
      </c>
      <c r="K741" s="68" t="str">
        <f t="shared" si="11"/>
        <v>01-10</v>
      </c>
      <c r="L741" s="72">
        <f>YEAR(일별기온공급량!$A741)</f>
        <v>2015</v>
      </c>
      <c r="M741" s="69">
        <f>MONTH(일별기온공급량!$A741)</f>
        <v>1</v>
      </c>
      <c r="N741" s="69">
        <f>DAY(일별기온공급량!$A741)</f>
        <v>10</v>
      </c>
      <c r="O741" s="88" t="str">
        <f>IFERROR(VLOOKUP(기온및공급량[[#This Row],[날짜]],표2[],2,0), "")</f>
        <v/>
      </c>
    </row>
    <row r="742" spans="1:15">
      <c r="A742" s="68">
        <v>42015</v>
      </c>
      <c r="B742" s="69">
        <v>2</v>
      </c>
      <c r="C742" s="69">
        <v>8.6</v>
      </c>
      <c r="D742" s="70">
        <v>0.53472222222222221</v>
      </c>
      <c r="E742" s="69">
        <v>-2.2999999999999998</v>
      </c>
      <c r="F742" s="70">
        <v>0.30694444444444446</v>
      </c>
      <c r="G742" s="69">
        <v>10.9</v>
      </c>
      <c r="H742" s="69" t="str">
        <f>TEXT(일별기온공급량!$A742, "AAA")</f>
        <v>일</v>
      </c>
      <c r="I742" s="71">
        <v>196332665</v>
      </c>
      <c r="J742" s="71">
        <v>4542825</v>
      </c>
      <c r="K742" s="68" t="str">
        <f t="shared" si="11"/>
        <v>01-11</v>
      </c>
      <c r="L742" s="72">
        <f>YEAR(일별기온공급량!$A742)</f>
        <v>2015</v>
      </c>
      <c r="M742" s="69">
        <f>MONTH(일별기온공급량!$A742)</f>
        <v>1</v>
      </c>
      <c r="N742" s="69">
        <f>DAY(일별기온공급량!$A742)</f>
        <v>11</v>
      </c>
      <c r="O742" s="88" t="str">
        <f>IFERROR(VLOOKUP(기온및공급량[[#This Row],[날짜]],표2[],2,0), "")</f>
        <v/>
      </c>
    </row>
    <row r="743" spans="1:15">
      <c r="A743" s="68">
        <v>42016</v>
      </c>
      <c r="B743" s="69">
        <v>0.7</v>
      </c>
      <c r="C743" s="69">
        <v>7.2</v>
      </c>
      <c r="D743" s="70">
        <v>0.63055555555555554</v>
      </c>
      <c r="E743" s="69">
        <v>-3.2</v>
      </c>
      <c r="F743" s="70">
        <v>0.31527777777777777</v>
      </c>
      <c r="G743" s="69">
        <v>10.4</v>
      </c>
      <c r="H743" s="69" t="str">
        <f>TEXT(일별기온공급량!$A743, "AAA")</f>
        <v>월</v>
      </c>
      <c r="I743" s="71">
        <v>225917015</v>
      </c>
      <c r="J743" s="71">
        <v>5228325</v>
      </c>
      <c r="K743" s="68" t="str">
        <f t="shared" si="11"/>
        <v>01-12</v>
      </c>
      <c r="L743" s="72">
        <f>YEAR(일별기온공급량!$A743)</f>
        <v>2015</v>
      </c>
      <c r="M743" s="69">
        <f>MONTH(일별기온공급량!$A743)</f>
        <v>1</v>
      </c>
      <c r="N743" s="69">
        <f>DAY(일별기온공급량!$A743)</f>
        <v>12</v>
      </c>
      <c r="O743" s="88" t="str">
        <f>IFERROR(VLOOKUP(기온및공급량[[#This Row],[날짜]],표2[],2,0), "")</f>
        <v/>
      </c>
    </row>
    <row r="744" spans="1:15">
      <c r="A744" s="68">
        <v>42017</v>
      </c>
      <c r="B744" s="69">
        <v>2.2999999999999998</v>
      </c>
      <c r="C744" s="69">
        <v>9.1</v>
      </c>
      <c r="D744" s="70">
        <v>0.60972222222222228</v>
      </c>
      <c r="E744" s="69">
        <v>-4.5999999999999996</v>
      </c>
      <c r="F744" s="70">
        <v>0.30833333333333335</v>
      </c>
      <c r="G744" s="69">
        <v>13.7</v>
      </c>
      <c r="H744" s="69" t="str">
        <f>TEXT(일별기온공급량!$A744, "AAA")</f>
        <v>화</v>
      </c>
      <c r="I744" s="71">
        <v>225191338</v>
      </c>
      <c r="J744" s="71">
        <v>5215039</v>
      </c>
      <c r="K744" s="68" t="str">
        <f t="shared" si="11"/>
        <v>01-13</v>
      </c>
      <c r="L744" s="72">
        <f>YEAR(일별기온공급량!$A744)</f>
        <v>2015</v>
      </c>
      <c r="M744" s="69">
        <f>MONTH(일별기온공급량!$A744)</f>
        <v>1</v>
      </c>
      <c r="N744" s="69">
        <f>DAY(일별기온공급량!$A744)</f>
        <v>13</v>
      </c>
      <c r="O744" s="88" t="str">
        <f>IFERROR(VLOOKUP(기온및공급량[[#This Row],[날짜]],표2[],2,0), "")</f>
        <v/>
      </c>
    </row>
    <row r="745" spans="1:15">
      <c r="A745" s="68">
        <v>42018</v>
      </c>
      <c r="B745" s="69">
        <v>4.0999999999999996</v>
      </c>
      <c r="C745" s="69">
        <v>6.4</v>
      </c>
      <c r="D745" s="70">
        <v>0.62013888888888891</v>
      </c>
      <c r="E745" s="69">
        <v>0.7</v>
      </c>
      <c r="F745" s="70">
        <v>0.16111111111111112</v>
      </c>
      <c r="G745" s="69">
        <v>5.7</v>
      </c>
      <c r="H745" s="69" t="str">
        <f>TEXT(일별기온공급량!$A745, "AAA")</f>
        <v>수</v>
      </c>
      <c r="I745" s="71">
        <v>218820249</v>
      </c>
      <c r="J745" s="71">
        <v>5068106</v>
      </c>
      <c r="K745" s="68" t="str">
        <f t="shared" si="11"/>
        <v>01-14</v>
      </c>
      <c r="L745" s="72">
        <f>YEAR(일별기온공급량!$A745)</f>
        <v>2015</v>
      </c>
      <c r="M745" s="69">
        <f>MONTH(일별기온공급량!$A745)</f>
        <v>1</v>
      </c>
      <c r="N745" s="69">
        <f>DAY(일별기온공급량!$A745)</f>
        <v>14</v>
      </c>
      <c r="O745" s="88" t="str">
        <f>IFERROR(VLOOKUP(기온및공급량[[#This Row],[날짜]],표2[],2,0), "")</f>
        <v/>
      </c>
    </row>
    <row r="746" spans="1:15">
      <c r="A746" s="68">
        <v>42019</v>
      </c>
      <c r="B746" s="69">
        <v>5.7</v>
      </c>
      <c r="C746" s="69">
        <v>11.3</v>
      </c>
      <c r="D746" s="70">
        <v>0.65208333333333335</v>
      </c>
      <c r="E746" s="69">
        <v>2</v>
      </c>
      <c r="F746" s="70">
        <v>0.99513888888888891</v>
      </c>
      <c r="G746" s="69">
        <v>9.3000000000000007</v>
      </c>
      <c r="H746" s="69" t="str">
        <f>TEXT(일별기온공급량!$A746, "AAA")</f>
        <v>목</v>
      </c>
      <c r="I746" s="71">
        <v>208576461</v>
      </c>
      <c r="J746" s="71">
        <v>4849620</v>
      </c>
      <c r="K746" s="68" t="str">
        <f t="shared" si="11"/>
        <v>01-15</v>
      </c>
      <c r="L746" s="72">
        <f>YEAR(일별기온공급량!$A746)</f>
        <v>2015</v>
      </c>
      <c r="M746" s="69">
        <f>MONTH(일별기온공급량!$A746)</f>
        <v>1</v>
      </c>
      <c r="N746" s="69">
        <f>DAY(일별기온공급량!$A746)</f>
        <v>15</v>
      </c>
      <c r="O746" s="88" t="str">
        <f>IFERROR(VLOOKUP(기온및공급량[[#This Row],[날짜]],표2[],2,0), "")</f>
        <v/>
      </c>
    </row>
    <row r="747" spans="1:15">
      <c r="A747" s="68">
        <v>42020</v>
      </c>
      <c r="B747" s="69">
        <v>3.1</v>
      </c>
      <c r="C747" s="69">
        <v>8.1999999999999993</v>
      </c>
      <c r="D747" s="70">
        <v>0.58680555555555558</v>
      </c>
      <c r="E747" s="69">
        <v>-1.3</v>
      </c>
      <c r="F747" s="70">
        <v>0.29166666666666669</v>
      </c>
      <c r="G747" s="69">
        <v>9.5</v>
      </c>
      <c r="H747" s="69" t="str">
        <f>TEXT(일별기온공급량!$A747, "AAA")</f>
        <v>금</v>
      </c>
      <c r="I747" s="71">
        <v>216140673</v>
      </c>
      <c r="J747" s="71">
        <v>5017888</v>
      </c>
      <c r="K747" s="68" t="str">
        <f t="shared" si="11"/>
        <v>01-16</v>
      </c>
      <c r="L747" s="72">
        <f>YEAR(일별기온공급량!$A747)</f>
        <v>2015</v>
      </c>
      <c r="M747" s="69">
        <f>MONTH(일별기온공급량!$A747)</f>
        <v>1</v>
      </c>
      <c r="N747" s="69">
        <f>DAY(일별기온공급량!$A747)</f>
        <v>16</v>
      </c>
      <c r="O747" s="88" t="str">
        <f>IFERROR(VLOOKUP(기온및공급량[[#This Row],[날짜]],표2[],2,0), "")</f>
        <v/>
      </c>
    </row>
    <row r="748" spans="1:15">
      <c r="A748" s="68">
        <v>42021</v>
      </c>
      <c r="B748" s="69">
        <v>1.4</v>
      </c>
      <c r="C748" s="69">
        <v>5.2</v>
      </c>
      <c r="D748" s="70">
        <v>0.65</v>
      </c>
      <c r="E748" s="69">
        <v>-1.1000000000000001</v>
      </c>
      <c r="F748" s="70">
        <v>0.32291666666666669</v>
      </c>
      <c r="G748" s="69">
        <v>6.3</v>
      </c>
      <c r="H748" s="69" t="str">
        <f>TEXT(일별기온공급량!$A748, "AAA")</f>
        <v>토</v>
      </c>
      <c r="I748" s="71">
        <v>207991490</v>
      </c>
      <c r="J748" s="71">
        <v>4832627</v>
      </c>
      <c r="K748" s="68" t="str">
        <f t="shared" si="11"/>
        <v>01-17</v>
      </c>
      <c r="L748" s="72">
        <f>YEAR(일별기온공급량!$A748)</f>
        <v>2015</v>
      </c>
      <c r="M748" s="69">
        <f>MONTH(일별기온공급량!$A748)</f>
        <v>1</v>
      </c>
      <c r="N748" s="69">
        <f>DAY(일별기온공급량!$A748)</f>
        <v>17</v>
      </c>
      <c r="O748" s="88" t="str">
        <f>IFERROR(VLOOKUP(기온및공급량[[#This Row],[날짜]],표2[],2,0), "")</f>
        <v/>
      </c>
    </row>
    <row r="749" spans="1:15">
      <c r="A749" s="68">
        <v>42022</v>
      </c>
      <c r="B749" s="69">
        <v>2.2999999999999998</v>
      </c>
      <c r="C749" s="69">
        <v>7.7</v>
      </c>
      <c r="D749" s="70">
        <v>0.67291666666666672</v>
      </c>
      <c r="E749" s="69">
        <v>-3.5</v>
      </c>
      <c r="F749" s="70">
        <v>0.27152777777777776</v>
      </c>
      <c r="G749" s="69">
        <v>11.2</v>
      </c>
      <c r="H749" s="69" t="str">
        <f>TEXT(일별기온공급량!$A749, "AAA")</f>
        <v>일</v>
      </c>
      <c r="I749" s="71">
        <v>191613426</v>
      </c>
      <c r="J749" s="71">
        <v>4453572</v>
      </c>
      <c r="K749" s="68" t="str">
        <f t="shared" si="11"/>
        <v>01-18</v>
      </c>
      <c r="L749" s="72">
        <f>YEAR(일별기온공급량!$A749)</f>
        <v>2015</v>
      </c>
      <c r="M749" s="69">
        <f>MONTH(일별기온공급량!$A749)</f>
        <v>1</v>
      </c>
      <c r="N749" s="69">
        <f>DAY(일별기온공급량!$A749)</f>
        <v>18</v>
      </c>
      <c r="O749" s="88" t="str">
        <f>IFERROR(VLOOKUP(기온및공급량[[#This Row],[날짜]],표2[],2,0), "")</f>
        <v/>
      </c>
    </row>
    <row r="750" spans="1:15">
      <c r="A750" s="68">
        <v>42023</v>
      </c>
      <c r="B750" s="69">
        <v>4.0999999999999996</v>
      </c>
      <c r="C750" s="69">
        <v>6.9</v>
      </c>
      <c r="D750" s="70">
        <v>0.58819444444444446</v>
      </c>
      <c r="E750" s="69">
        <v>1.1000000000000001</v>
      </c>
      <c r="F750" s="70">
        <v>0.99513888888888891</v>
      </c>
      <c r="G750" s="69">
        <v>5.8</v>
      </c>
      <c r="H750" s="69" t="str">
        <f>TEXT(일별기온공급량!$A750, "AAA")</f>
        <v>월</v>
      </c>
      <c r="I750" s="71">
        <v>209614231</v>
      </c>
      <c r="J750" s="71">
        <v>4872670</v>
      </c>
      <c r="K750" s="68" t="str">
        <f t="shared" si="11"/>
        <v>01-19</v>
      </c>
      <c r="L750" s="72">
        <f>YEAR(일별기온공급량!$A750)</f>
        <v>2015</v>
      </c>
      <c r="M750" s="69">
        <f>MONTH(일별기온공급량!$A750)</f>
        <v>1</v>
      </c>
      <c r="N750" s="69">
        <f>DAY(일별기온공급량!$A750)</f>
        <v>19</v>
      </c>
      <c r="O750" s="88" t="str">
        <f>IFERROR(VLOOKUP(기온및공급량[[#This Row],[날짜]],표2[],2,0), "")</f>
        <v/>
      </c>
    </row>
    <row r="751" spans="1:15">
      <c r="A751" s="68">
        <v>42024</v>
      </c>
      <c r="B751" s="69">
        <v>3</v>
      </c>
      <c r="C751" s="69">
        <v>8.9</v>
      </c>
      <c r="D751" s="70">
        <v>0.66041666666666665</v>
      </c>
      <c r="E751" s="69">
        <v>-3</v>
      </c>
      <c r="F751" s="70">
        <v>0.32500000000000001</v>
      </c>
      <c r="G751" s="69">
        <v>11.9</v>
      </c>
      <c r="H751" s="69" t="str">
        <f>TEXT(일별기온공급량!$A751, "AAA")</f>
        <v>화</v>
      </c>
      <c r="I751" s="71">
        <v>213481336</v>
      </c>
      <c r="J751" s="71">
        <v>4964143</v>
      </c>
      <c r="K751" s="68" t="str">
        <f t="shared" si="11"/>
        <v>01-20</v>
      </c>
      <c r="L751" s="72">
        <f>YEAR(일별기온공급량!$A751)</f>
        <v>2015</v>
      </c>
      <c r="M751" s="69">
        <f>MONTH(일별기온공급량!$A751)</f>
        <v>1</v>
      </c>
      <c r="N751" s="69">
        <f>DAY(일별기온공급량!$A751)</f>
        <v>20</v>
      </c>
      <c r="O751" s="88" t="str">
        <f>IFERROR(VLOOKUP(기온및공급량[[#This Row],[날짜]],표2[],2,0), "")</f>
        <v/>
      </c>
    </row>
    <row r="752" spans="1:15">
      <c r="A752" s="68">
        <v>42025</v>
      </c>
      <c r="B752" s="69">
        <v>3.6</v>
      </c>
      <c r="C752" s="69">
        <v>5</v>
      </c>
      <c r="D752" s="70">
        <v>0.53055555555555556</v>
      </c>
      <c r="E752" s="69">
        <v>1.4</v>
      </c>
      <c r="F752" s="70">
        <v>0.26527777777777778</v>
      </c>
      <c r="G752" s="69">
        <v>3.6</v>
      </c>
      <c r="H752" s="69" t="str">
        <f>TEXT(일별기온공급량!$A752, "AAA")</f>
        <v>수</v>
      </c>
      <c r="I752" s="71">
        <v>212446929</v>
      </c>
      <c r="J752" s="71">
        <v>4933496</v>
      </c>
      <c r="K752" s="68" t="str">
        <f t="shared" si="11"/>
        <v>01-21</v>
      </c>
      <c r="L752" s="72">
        <f>YEAR(일별기온공급량!$A752)</f>
        <v>2015</v>
      </c>
      <c r="M752" s="69">
        <f>MONTH(일별기온공급량!$A752)</f>
        <v>1</v>
      </c>
      <c r="N752" s="69">
        <f>DAY(일별기온공급량!$A752)</f>
        <v>21</v>
      </c>
      <c r="O752" s="88" t="str">
        <f>IFERROR(VLOOKUP(기온및공급량[[#This Row],[날짜]],표2[],2,0), "")</f>
        <v/>
      </c>
    </row>
    <row r="753" spans="1:15">
      <c r="A753" s="68">
        <v>42026</v>
      </c>
      <c r="B753" s="69">
        <v>4.5</v>
      </c>
      <c r="C753" s="69">
        <v>6.1</v>
      </c>
      <c r="D753" s="70">
        <v>0.52916666666666667</v>
      </c>
      <c r="E753" s="69">
        <v>3.2</v>
      </c>
      <c r="F753" s="70">
        <v>0.31805555555555554</v>
      </c>
      <c r="G753" s="69">
        <v>2.9</v>
      </c>
      <c r="H753" s="69" t="str">
        <f>TEXT(일별기온공급량!$A753, "AAA")</f>
        <v>목</v>
      </c>
      <c r="I753" s="71">
        <v>208149322</v>
      </c>
      <c r="J753" s="71">
        <v>4817232</v>
      </c>
      <c r="K753" s="68" t="str">
        <f t="shared" si="11"/>
        <v>01-22</v>
      </c>
      <c r="L753" s="72">
        <f>YEAR(일별기온공급량!$A753)</f>
        <v>2015</v>
      </c>
      <c r="M753" s="69">
        <f>MONTH(일별기온공급량!$A753)</f>
        <v>1</v>
      </c>
      <c r="N753" s="69">
        <f>DAY(일별기온공급량!$A753)</f>
        <v>22</v>
      </c>
      <c r="O753" s="88" t="str">
        <f>IFERROR(VLOOKUP(기온및공급량[[#This Row],[날짜]],표2[],2,0), "")</f>
        <v/>
      </c>
    </row>
    <row r="754" spans="1:15">
      <c r="A754" s="68">
        <v>42027</v>
      </c>
      <c r="B754" s="69">
        <v>3.6</v>
      </c>
      <c r="C754" s="69">
        <v>8.5</v>
      </c>
      <c r="D754" s="70">
        <v>0.62291666666666667</v>
      </c>
      <c r="E754" s="69">
        <v>-0.1</v>
      </c>
      <c r="F754" s="70">
        <v>0.31388888888888888</v>
      </c>
      <c r="G754" s="69">
        <v>8.6</v>
      </c>
      <c r="H754" s="69" t="str">
        <f>TEXT(일별기온공급량!$A754, "AAA")</f>
        <v>금</v>
      </c>
      <c r="I754" s="71">
        <v>202261535</v>
      </c>
      <c r="J754" s="71">
        <v>4680352</v>
      </c>
      <c r="K754" s="68" t="str">
        <f t="shared" si="11"/>
        <v>01-23</v>
      </c>
      <c r="L754" s="72">
        <f>YEAR(일별기온공급량!$A754)</f>
        <v>2015</v>
      </c>
      <c r="M754" s="69">
        <f>MONTH(일별기온공급량!$A754)</f>
        <v>1</v>
      </c>
      <c r="N754" s="69">
        <f>DAY(일별기온공급량!$A754)</f>
        <v>23</v>
      </c>
      <c r="O754" s="88" t="str">
        <f>IFERROR(VLOOKUP(기온및공급량[[#This Row],[날짜]],표2[],2,0), "")</f>
        <v/>
      </c>
    </row>
    <row r="755" spans="1:15">
      <c r="A755" s="68">
        <v>42028</v>
      </c>
      <c r="B755" s="69">
        <v>4.2</v>
      </c>
      <c r="C755" s="69">
        <v>9.9</v>
      </c>
      <c r="D755" s="70">
        <v>0.66527777777777775</v>
      </c>
      <c r="E755" s="69">
        <v>0</v>
      </c>
      <c r="F755" s="70">
        <v>0.10416666666666667</v>
      </c>
      <c r="G755" s="69">
        <v>9.9</v>
      </c>
      <c r="H755" s="69" t="str">
        <f>TEXT(일별기온공급량!$A755, "AAA")</f>
        <v>토</v>
      </c>
      <c r="I755" s="71">
        <v>189189976</v>
      </c>
      <c r="J755" s="71">
        <v>4380170</v>
      </c>
      <c r="K755" s="68" t="str">
        <f t="shared" si="11"/>
        <v>01-24</v>
      </c>
      <c r="L755" s="72">
        <f>YEAR(일별기온공급량!$A755)</f>
        <v>2015</v>
      </c>
      <c r="M755" s="69">
        <f>MONTH(일별기온공급량!$A755)</f>
        <v>1</v>
      </c>
      <c r="N755" s="69">
        <f>DAY(일별기온공급량!$A755)</f>
        <v>24</v>
      </c>
      <c r="O755" s="88" t="str">
        <f>IFERROR(VLOOKUP(기온및공급량[[#This Row],[날짜]],표2[],2,0), "")</f>
        <v/>
      </c>
    </row>
    <row r="756" spans="1:15">
      <c r="A756" s="68">
        <v>42029</v>
      </c>
      <c r="B756" s="69">
        <v>3.3</v>
      </c>
      <c r="C756" s="69">
        <v>6.4</v>
      </c>
      <c r="D756" s="70">
        <v>0.68263888888888891</v>
      </c>
      <c r="E756" s="69">
        <v>-0.7</v>
      </c>
      <c r="F756" s="70">
        <v>0.31874999999999998</v>
      </c>
      <c r="G756" s="69">
        <v>7.1</v>
      </c>
      <c r="H756" s="69" t="str">
        <f>TEXT(일별기온공급량!$A756, "AAA")</f>
        <v>일</v>
      </c>
      <c r="I756" s="71">
        <v>180214293</v>
      </c>
      <c r="J756" s="71">
        <v>4182297</v>
      </c>
      <c r="K756" s="68" t="str">
        <f t="shared" si="11"/>
        <v>01-25</v>
      </c>
      <c r="L756" s="72">
        <f>YEAR(일별기온공급량!$A756)</f>
        <v>2015</v>
      </c>
      <c r="M756" s="69">
        <f>MONTH(일별기온공급량!$A756)</f>
        <v>1</v>
      </c>
      <c r="N756" s="69">
        <f>DAY(일별기온공급량!$A756)</f>
        <v>25</v>
      </c>
      <c r="O756" s="88" t="str">
        <f>IFERROR(VLOOKUP(기온및공급량[[#This Row],[날짜]],표2[],2,0), "")</f>
        <v/>
      </c>
    </row>
    <row r="757" spans="1:15">
      <c r="A757" s="68">
        <v>42030</v>
      </c>
      <c r="B757" s="69">
        <v>7.1</v>
      </c>
      <c r="C757" s="69">
        <v>11.8</v>
      </c>
      <c r="D757" s="70">
        <v>0.61111111111111116</v>
      </c>
      <c r="E757" s="69">
        <v>4.4000000000000004</v>
      </c>
      <c r="F757" s="70">
        <v>5.5555555555555558E-3</v>
      </c>
      <c r="G757" s="69">
        <v>7.4</v>
      </c>
      <c r="H757" s="69" t="str">
        <f>TEXT(일별기온공급량!$A757, "AAA")</f>
        <v>월</v>
      </c>
      <c r="I757" s="71">
        <v>191246238</v>
      </c>
      <c r="J757" s="71">
        <v>4444104</v>
      </c>
      <c r="K757" s="68" t="str">
        <f t="shared" si="11"/>
        <v>01-26</v>
      </c>
      <c r="L757" s="72">
        <f>YEAR(일별기온공급량!$A757)</f>
        <v>2015</v>
      </c>
      <c r="M757" s="69">
        <f>MONTH(일별기온공급량!$A757)</f>
        <v>1</v>
      </c>
      <c r="N757" s="69">
        <f>DAY(일별기온공급량!$A757)</f>
        <v>26</v>
      </c>
      <c r="O757" s="88" t="str">
        <f>IFERROR(VLOOKUP(기온및공급량[[#This Row],[날짜]],표2[],2,0), "")</f>
        <v/>
      </c>
    </row>
    <row r="758" spans="1:15">
      <c r="A758" s="68">
        <v>42031</v>
      </c>
      <c r="B758" s="69">
        <v>3.3</v>
      </c>
      <c r="C758" s="69">
        <v>7.3</v>
      </c>
      <c r="D758" s="70">
        <v>0.57986111111111116</v>
      </c>
      <c r="E758" s="69">
        <v>-0.7</v>
      </c>
      <c r="F758" s="70">
        <v>0.99930555555555556</v>
      </c>
      <c r="G758" s="69">
        <v>8</v>
      </c>
      <c r="H758" s="69" t="str">
        <f>TEXT(일별기온공급량!$A758, "AAA")</f>
        <v>화</v>
      </c>
      <c r="I758" s="71">
        <v>201256332</v>
      </c>
      <c r="J758" s="71">
        <v>4679750</v>
      </c>
      <c r="K758" s="68" t="str">
        <f t="shared" si="11"/>
        <v>01-27</v>
      </c>
      <c r="L758" s="72">
        <f>YEAR(일별기온공급량!$A758)</f>
        <v>2015</v>
      </c>
      <c r="M758" s="69">
        <f>MONTH(일별기온공급량!$A758)</f>
        <v>1</v>
      </c>
      <c r="N758" s="69">
        <f>DAY(일별기온공급량!$A758)</f>
        <v>27</v>
      </c>
      <c r="O758" s="88" t="str">
        <f>IFERROR(VLOOKUP(기온및공급량[[#This Row],[날짜]],표2[],2,0), "")</f>
        <v/>
      </c>
    </row>
    <row r="759" spans="1:15">
      <c r="A759" s="68">
        <v>42032</v>
      </c>
      <c r="B759" s="69">
        <v>-0.2</v>
      </c>
      <c r="C759" s="69">
        <v>4.7</v>
      </c>
      <c r="D759" s="70">
        <v>0.57986111111111116</v>
      </c>
      <c r="E759" s="69">
        <v>-3.9</v>
      </c>
      <c r="F759" s="70">
        <v>0.29375000000000001</v>
      </c>
      <c r="G759" s="69">
        <v>8.6</v>
      </c>
      <c r="H759" s="69" t="str">
        <f>TEXT(일별기온공급량!$A759, "AAA")</f>
        <v>수</v>
      </c>
      <c r="I759" s="71">
        <v>220199303</v>
      </c>
      <c r="J759" s="71">
        <v>5111404</v>
      </c>
      <c r="K759" s="68" t="str">
        <f t="shared" si="11"/>
        <v>01-28</v>
      </c>
      <c r="L759" s="72">
        <f>YEAR(일별기온공급량!$A759)</f>
        <v>2015</v>
      </c>
      <c r="M759" s="69">
        <f>MONTH(일별기온공급량!$A759)</f>
        <v>1</v>
      </c>
      <c r="N759" s="69">
        <f>DAY(일별기온공급량!$A759)</f>
        <v>28</v>
      </c>
      <c r="O759" s="88" t="str">
        <f>IFERROR(VLOOKUP(기온및공급량[[#This Row],[날짜]],표2[],2,0), "")</f>
        <v/>
      </c>
    </row>
    <row r="760" spans="1:15">
      <c r="A760" s="68">
        <v>42033</v>
      </c>
      <c r="B760" s="69">
        <v>2.2000000000000002</v>
      </c>
      <c r="C760" s="69">
        <v>5.5</v>
      </c>
      <c r="D760" s="70">
        <v>0.65555555555555556</v>
      </c>
      <c r="E760" s="69">
        <v>-1.1000000000000001</v>
      </c>
      <c r="F760" s="70">
        <v>0.13958333333333334</v>
      </c>
      <c r="G760" s="69">
        <v>6.6</v>
      </c>
      <c r="H760" s="69" t="str">
        <f>TEXT(일별기온공급량!$A760, "AAA")</f>
        <v>목</v>
      </c>
      <c r="I760" s="71">
        <v>219436918</v>
      </c>
      <c r="J760" s="71">
        <v>5081907</v>
      </c>
      <c r="K760" s="68" t="str">
        <f t="shared" si="11"/>
        <v>01-29</v>
      </c>
      <c r="L760" s="72">
        <f>YEAR(일별기온공급량!$A760)</f>
        <v>2015</v>
      </c>
      <c r="M760" s="69">
        <f>MONTH(일별기온공급량!$A760)</f>
        <v>1</v>
      </c>
      <c r="N760" s="69">
        <f>DAY(일별기온공급량!$A760)</f>
        <v>29</v>
      </c>
      <c r="O760" s="88" t="str">
        <f>IFERROR(VLOOKUP(기온및공급량[[#This Row],[날짜]],표2[],2,0), "")</f>
        <v/>
      </c>
    </row>
    <row r="761" spans="1:15">
      <c r="A761" s="68">
        <v>42034</v>
      </c>
      <c r="B761" s="69">
        <v>2.1</v>
      </c>
      <c r="C761" s="69">
        <v>6.2</v>
      </c>
      <c r="D761" s="70">
        <v>0.59722222222222221</v>
      </c>
      <c r="E761" s="69">
        <v>-1.6</v>
      </c>
      <c r="F761" s="70">
        <v>0.99930555555555556</v>
      </c>
      <c r="G761" s="69">
        <v>7.8</v>
      </c>
      <c r="H761" s="69" t="str">
        <f>TEXT(일별기온공급량!$A761, "AAA")</f>
        <v>금</v>
      </c>
      <c r="I761" s="71">
        <v>217121307</v>
      </c>
      <c r="J761" s="71">
        <v>5021745</v>
      </c>
      <c r="K761" s="68" t="str">
        <f t="shared" si="11"/>
        <v>01-30</v>
      </c>
      <c r="L761" s="72">
        <f>YEAR(일별기온공급량!$A761)</f>
        <v>2015</v>
      </c>
      <c r="M761" s="69">
        <f>MONTH(일별기온공급량!$A761)</f>
        <v>1</v>
      </c>
      <c r="N761" s="69">
        <f>DAY(일별기온공급량!$A761)</f>
        <v>30</v>
      </c>
      <c r="O761" s="88" t="str">
        <f>IFERROR(VLOOKUP(기온및공급량[[#This Row],[날짜]],표2[],2,0), "")</f>
        <v/>
      </c>
    </row>
    <row r="762" spans="1:15">
      <c r="A762" s="68">
        <v>42035</v>
      </c>
      <c r="B762" s="69">
        <v>-0.6</v>
      </c>
      <c r="C762" s="69">
        <v>4.5</v>
      </c>
      <c r="D762" s="70">
        <v>0.62430555555555556</v>
      </c>
      <c r="E762" s="69">
        <v>-4.4000000000000004</v>
      </c>
      <c r="F762" s="70">
        <v>0.30763888888888891</v>
      </c>
      <c r="G762" s="69">
        <v>8.9</v>
      </c>
      <c r="H762" s="69" t="str">
        <f>TEXT(일별기온공급량!$A762, "AAA")</f>
        <v>토</v>
      </c>
      <c r="I762" s="71">
        <v>211751654</v>
      </c>
      <c r="J762" s="71">
        <v>4901512</v>
      </c>
      <c r="K762" s="68" t="str">
        <f t="shared" si="11"/>
        <v>01-31</v>
      </c>
      <c r="L762" s="72">
        <f>YEAR(일별기온공급량!$A762)</f>
        <v>2015</v>
      </c>
      <c r="M762" s="69">
        <f>MONTH(일별기온공급량!$A762)</f>
        <v>1</v>
      </c>
      <c r="N762" s="69">
        <f>DAY(일별기온공급량!$A762)</f>
        <v>31</v>
      </c>
      <c r="O762" s="88" t="str">
        <f>IFERROR(VLOOKUP(기온및공급량[[#This Row],[날짜]],표2[],2,0), "")</f>
        <v/>
      </c>
    </row>
    <row r="763" spans="1:15">
      <c r="A763" s="68">
        <v>42036</v>
      </c>
      <c r="B763" s="69">
        <v>0.5</v>
      </c>
      <c r="C763" s="69">
        <v>7.9</v>
      </c>
      <c r="D763" s="70">
        <v>0.60972222222222228</v>
      </c>
      <c r="E763" s="69">
        <v>-5.7</v>
      </c>
      <c r="F763" s="70">
        <v>0.29652777777777778</v>
      </c>
      <c r="G763" s="69">
        <v>13.6</v>
      </c>
      <c r="H763" s="69" t="str">
        <f>TEXT(일별기온공급량!$A763, "AAA")</f>
        <v>일</v>
      </c>
      <c r="I763" s="71">
        <v>195283663</v>
      </c>
      <c r="J763" s="71">
        <v>4524588</v>
      </c>
      <c r="K763" s="68" t="str">
        <f t="shared" si="11"/>
        <v>02-01</v>
      </c>
      <c r="L763" s="72">
        <f>YEAR(일별기온공급량!$A763)</f>
        <v>2015</v>
      </c>
      <c r="M763" s="69">
        <f>MONTH(일별기온공급량!$A763)</f>
        <v>2</v>
      </c>
      <c r="N763" s="69">
        <f>DAY(일별기온공급량!$A763)</f>
        <v>1</v>
      </c>
      <c r="O763" s="88" t="str">
        <f>IFERROR(VLOOKUP(기온및공급량[[#This Row],[날짜]],표2[],2,0), "")</f>
        <v/>
      </c>
    </row>
    <row r="764" spans="1:15">
      <c r="A764" s="68">
        <v>42037</v>
      </c>
      <c r="B764" s="69">
        <v>1.6</v>
      </c>
      <c r="C764" s="69">
        <v>9.1999999999999993</v>
      </c>
      <c r="D764" s="70">
        <v>0.68125000000000002</v>
      </c>
      <c r="E764" s="69">
        <v>-4</v>
      </c>
      <c r="F764" s="70">
        <v>0.28333333333333333</v>
      </c>
      <c r="G764" s="69">
        <v>13.2</v>
      </c>
      <c r="H764" s="69" t="str">
        <f>TEXT(일별기온공급량!$A764, "AAA")</f>
        <v>월</v>
      </c>
      <c r="I764" s="71">
        <v>216908504</v>
      </c>
      <c r="J764" s="71">
        <v>5030855</v>
      </c>
      <c r="K764" s="68" t="str">
        <f t="shared" si="11"/>
        <v>02-02</v>
      </c>
      <c r="L764" s="72">
        <f>YEAR(일별기온공급량!$A764)</f>
        <v>2015</v>
      </c>
      <c r="M764" s="69">
        <f>MONTH(일별기온공급량!$A764)</f>
        <v>2</v>
      </c>
      <c r="N764" s="69">
        <f>DAY(일별기온공급량!$A764)</f>
        <v>2</v>
      </c>
      <c r="O764" s="88" t="str">
        <f>IFERROR(VLOOKUP(기온및공급량[[#This Row],[날짜]],표2[],2,0), "")</f>
        <v/>
      </c>
    </row>
    <row r="765" spans="1:15">
      <c r="A765" s="68">
        <v>42038</v>
      </c>
      <c r="B765" s="69">
        <v>3.5</v>
      </c>
      <c r="C765" s="69">
        <v>9.9</v>
      </c>
      <c r="D765" s="70">
        <v>0.69027777777777777</v>
      </c>
      <c r="E765" s="69">
        <v>-2.4</v>
      </c>
      <c r="F765" s="70">
        <v>0.27291666666666664</v>
      </c>
      <c r="G765" s="69">
        <v>12.3</v>
      </c>
      <c r="H765" s="69" t="str">
        <f>TEXT(일별기온공급량!$A765, "AAA")</f>
        <v>화</v>
      </c>
      <c r="I765" s="71">
        <v>217044732</v>
      </c>
      <c r="J765" s="71">
        <v>5045547</v>
      </c>
      <c r="K765" s="68" t="str">
        <f t="shared" si="11"/>
        <v>02-03</v>
      </c>
      <c r="L765" s="72">
        <f>YEAR(일별기온공급량!$A765)</f>
        <v>2015</v>
      </c>
      <c r="M765" s="69">
        <f>MONTH(일별기온공급량!$A765)</f>
        <v>2</v>
      </c>
      <c r="N765" s="69">
        <f>DAY(일별기온공급량!$A765)</f>
        <v>3</v>
      </c>
      <c r="O765" s="88" t="str">
        <f>IFERROR(VLOOKUP(기온및공급량[[#This Row],[날짜]],표2[],2,0), "")</f>
        <v/>
      </c>
    </row>
    <row r="766" spans="1:15">
      <c r="A766" s="68">
        <v>42039</v>
      </c>
      <c r="B766" s="69">
        <v>3.8</v>
      </c>
      <c r="C766" s="69">
        <v>8.8000000000000007</v>
      </c>
      <c r="D766" s="70">
        <v>0.60833333333333328</v>
      </c>
      <c r="E766" s="69">
        <v>0</v>
      </c>
      <c r="F766" s="70">
        <v>0.27777777777777779</v>
      </c>
      <c r="G766" s="69">
        <v>8.8000000000000007</v>
      </c>
      <c r="H766" s="69" t="str">
        <f>TEXT(일별기온공급량!$A766, "AAA")</f>
        <v>수</v>
      </c>
      <c r="I766" s="71">
        <v>212153378</v>
      </c>
      <c r="J766" s="71">
        <v>4938049</v>
      </c>
      <c r="K766" s="68" t="str">
        <f t="shared" si="11"/>
        <v>02-04</v>
      </c>
      <c r="L766" s="72">
        <f>YEAR(일별기온공급량!$A766)</f>
        <v>2015</v>
      </c>
      <c r="M766" s="69">
        <f>MONTH(일별기온공급량!$A766)</f>
        <v>2</v>
      </c>
      <c r="N766" s="69">
        <f>DAY(일별기온공급량!$A766)</f>
        <v>4</v>
      </c>
      <c r="O766" s="88" t="str">
        <f>IFERROR(VLOOKUP(기온및공급량[[#This Row],[날짜]],표2[],2,0), "")</f>
        <v/>
      </c>
    </row>
    <row r="767" spans="1:15">
      <c r="A767" s="68">
        <v>42040</v>
      </c>
      <c r="B767" s="69">
        <v>3.2</v>
      </c>
      <c r="C767" s="69">
        <v>7.1</v>
      </c>
      <c r="D767" s="70">
        <v>0.65277777777777779</v>
      </c>
      <c r="E767" s="69">
        <v>0.7</v>
      </c>
      <c r="F767" s="70">
        <v>0.16805555555555557</v>
      </c>
      <c r="G767" s="69">
        <v>6.4</v>
      </c>
      <c r="H767" s="69" t="str">
        <f>TEXT(일별기온공급량!$A767, "AAA")</f>
        <v>목</v>
      </c>
      <c r="I767" s="71">
        <v>213430680</v>
      </c>
      <c r="J767" s="71">
        <v>4987955</v>
      </c>
      <c r="K767" s="68" t="str">
        <f t="shared" si="11"/>
        <v>02-05</v>
      </c>
      <c r="L767" s="72">
        <f>YEAR(일별기온공급량!$A767)</f>
        <v>2015</v>
      </c>
      <c r="M767" s="69">
        <f>MONTH(일별기온공급량!$A767)</f>
        <v>2</v>
      </c>
      <c r="N767" s="69">
        <f>DAY(일별기온공급량!$A767)</f>
        <v>5</v>
      </c>
      <c r="O767" s="88" t="str">
        <f>IFERROR(VLOOKUP(기온및공급량[[#This Row],[날짜]],표2[],2,0), "")</f>
        <v/>
      </c>
    </row>
    <row r="768" spans="1:15">
      <c r="A768" s="68">
        <v>42041</v>
      </c>
      <c r="B768" s="69">
        <v>3.4</v>
      </c>
      <c r="C768" s="69">
        <v>9.8000000000000007</v>
      </c>
      <c r="D768" s="70">
        <v>0.66319444444444442</v>
      </c>
      <c r="E768" s="69">
        <v>-1.2</v>
      </c>
      <c r="F768" s="70">
        <v>0.26041666666666669</v>
      </c>
      <c r="G768" s="69">
        <v>11</v>
      </c>
      <c r="H768" s="69" t="str">
        <f>TEXT(일별기온공급량!$A768, "AAA")</f>
        <v>금</v>
      </c>
      <c r="I768" s="71">
        <v>210096268</v>
      </c>
      <c r="J768" s="71">
        <v>4913474</v>
      </c>
      <c r="K768" s="68" t="str">
        <f t="shared" si="11"/>
        <v>02-06</v>
      </c>
      <c r="L768" s="72">
        <f>YEAR(일별기온공급량!$A768)</f>
        <v>2015</v>
      </c>
      <c r="M768" s="69">
        <f>MONTH(일별기온공급량!$A768)</f>
        <v>2</v>
      </c>
      <c r="N768" s="69">
        <f>DAY(일별기온공급량!$A768)</f>
        <v>6</v>
      </c>
      <c r="O768" s="88" t="str">
        <f>IFERROR(VLOOKUP(기온및공급량[[#This Row],[날짜]],표2[],2,0), "")</f>
        <v/>
      </c>
    </row>
    <row r="769" spans="1:15">
      <c r="A769" s="68">
        <v>42042</v>
      </c>
      <c r="B769" s="69">
        <v>4.2</v>
      </c>
      <c r="C769" s="69">
        <v>9.8000000000000007</v>
      </c>
      <c r="D769" s="70">
        <v>0.61736111111111114</v>
      </c>
      <c r="E769" s="69">
        <v>0.1</v>
      </c>
      <c r="F769" s="70">
        <v>0.32361111111111113</v>
      </c>
      <c r="G769" s="69">
        <v>9.6999999999999993</v>
      </c>
      <c r="H769" s="69" t="str">
        <f>TEXT(일별기온공급량!$A769, "AAA")</f>
        <v>토</v>
      </c>
      <c r="I769" s="71">
        <v>197022796</v>
      </c>
      <c r="J769" s="71">
        <v>4600572</v>
      </c>
      <c r="K769" s="68" t="str">
        <f t="shared" si="11"/>
        <v>02-07</v>
      </c>
      <c r="L769" s="72">
        <f>YEAR(일별기온공급량!$A769)</f>
        <v>2015</v>
      </c>
      <c r="M769" s="69">
        <f>MONTH(일별기온공급량!$A769)</f>
        <v>2</v>
      </c>
      <c r="N769" s="69">
        <f>DAY(일별기온공급량!$A769)</f>
        <v>7</v>
      </c>
      <c r="O769" s="88" t="str">
        <f>IFERROR(VLOOKUP(기온및공급량[[#This Row],[날짜]],표2[],2,0), "")</f>
        <v/>
      </c>
    </row>
    <row r="770" spans="1:15">
      <c r="A770" s="68">
        <v>42043</v>
      </c>
      <c r="B770" s="69">
        <v>-2.2000000000000002</v>
      </c>
      <c r="C770" s="69">
        <v>4.5999999999999996</v>
      </c>
      <c r="D770" s="70">
        <v>6.9444444444444447E-4</v>
      </c>
      <c r="E770" s="69">
        <v>-6.9</v>
      </c>
      <c r="F770" s="70">
        <v>0.99861111111111112</v>
      </c>
      <c r="G770" s="69">
        <v>11.5</v>
      </c>
      <c r="H770" s="69" t="str">
        <f>TEXT(일별기온공급량!$A770, "AAA")</f>
        <v>일</v>
      </c>
      <c r="I770" s="71">
        <v>202706866</v>
      </c>
      <c r="J770" s="71">
        <v>4734248</v>
      </c>
      <c r="K770" s="68" t="str">
        <f t="shared" ref="K770:K833" si="12">TEXT(A770, "MM-DD")</f>
        <v>02-08</v>
      </c>
      <c r="L770" s="72">
        <f>YEAR(일별기온공급량!$A770)</f>
        <v>2015</v>
      </c>
      <c r="M770" s="69">
        <f>MONTH(일별기온공급량!$A770)</f>
        <v>2</v>
      </c>
      <c r="N770" s="69">
        <f>DAY(일별기온공급량!$A770)</f>
        <v>8</v>
      </c>
      <c r="O770" s="88" t="str">
        <f>IFERROR(VLOOKUP(기온및공급량[[#This Row],[날짜]],표2[],2,0), "")</f>
        <v/>
      </c>
    </row>
    <row r="771" spans="1:15">
      <c r="A771" s="68">
        <v>42044</v>
      </c>
      <c r="B771" s="69">
        <v>-3</v>
      </c>
      <c r="C771" s="69">
        <v>2.2000000000000002</v>
      </c>
      <c r="D771" s="70">
        <v>0.66388888888888886</v>
      </c>
      <c r="E771" s="69">
        <v>-8.9</v>
      </c>
      <c r="F771" s="70">
        <v>0.29444444444444445</v>
      </c>
      <c r="G771" s="69">
        <v>11.1</v>
      </c>
      <c r="H771" s="69" t="str">
        <f>TEXT(일별기온공급량!$A771, "AAA")</f>
        <v>월</v>
      </c>
      <c r="I771" s="71">
        <v>242463711</v>
      </c>
      <c r="J771" s="71">
        <v>5655215</v>
      </c>
      <c r="K771" s="68" t="str">
        <f t="shared" si="12"/>
        <v>02-09</v>
      </c>
      <c r="L771" s="72">
        <f>YEAR(일별기온공급량!$A771)</f>
        <v>2015</v>
      </c>
      <c r="M771" s="69">
        <f>MONTH(일별기온공급량!$A771)</f>
        <v>2</v>
      </c>
      <c r="N771" s="69">
        <f>DAY(일별기온공급량!$A771)</f>
        <v>9</v>
      </c>
      <c r="O771" s="88" t="str">
        <f>IFERROR(VLOOKUP(기온및공급량[[#This Row],[날짜]],표2[],2,0), "")</f>
        <v/>
      </c>
    </row>
    <row r="772" spans="1:15">
      <c r="A772" s="68">
        <v>42045</v>
      </c>
      <c r="B772" s="69">
        <v>4.3</v>
      </c>
      <c r="C772" s="69">
        <v>10.1</v>
      </c>
      <c r="D772" s="70">
        <v>0.60069444444444442</v>
      </c>
      <c r="E772" s="69">
        <v>-0.4</v>
      </c>
      <c r="F772" s="70">
        <v>0.31805555555555554</v>
      </c>
      <c r="G772" s="69">
        <v>10.5</v>
      </c>
      <c r="H772" s="69" t="str">
        <f>TEXT(일별기온공급량!$A772, "AAA")</f>
        <v>화</v>
      </c>
      <c r="I772" s="71">
        <v>220351419</v>
      </c>
      <c r="J772" s="71">
        <v>5118329</v>
      </c>
      <c r="K772" s="68" t="str">
        <f t="shared" si="12"/>
        <v>02-10</v>
      </c>
      <c r="L772" s="72">
        <f>YEAR(일별기온공급량!$A772)</f>
        <v>2015</v>
      </c>
      <c r="M772" s="69">
        <f>MONTH(일별기온공급량!$A772)</f>
        <v>2</v>
      </c>
      <c r="N772" s="69">
        <f>DAY(일별기온공급량!$A772)</f>
        <v>10</v>
      </c>
      <c r="O772" s="88" t="str">
        <f>IFERROR(VLOOKUP(기온및공급량[[#This Row],[날짜]],표2[],2,0), "")</f>
        <v/>
      </c>
    </row>
    <row r="773" spans="1:15">
      <c r="A773" s="68">
        <v>42046</v>
      </c>
      <c r="B773" s="69">
        <v>5.4</v>
      </c>
      <c r="C773" s="69">
        <v>11.5</v>
      </c>
      <c r="D773" s="70">
        <v>0.65625</v>
      </c>
      <c r="E773" s="69">
        <v>-1.4</v>
      </c>
      <c r="F773" s="70">
        <v>0.28819444444444442</v>
      </c>
      <c r="G773" s="69">
        <v>12.9</v>
      </c>
      <c r="H773" s="69" t="str">
        <f>TEXT(일별기온공급량!$A773, "AAA")</f>
        <v>수</v>
      </c>
      <c r="I773" s="71">
        <v>211067793</v>
      </c>
      <c r="J773" s="71">
        <v>4894718</v>
      </c>
      <c r="K773" s="68" t="str">
        <f t="shared" si="12"/>
        <v>02-11</v>
      </c>
      <c r="L773" s="72">
        <f>YEAR(일별기온공급량!$A773)</f>
        <v>2015</v>
      </c>
      <c r="M773" s="69">
        <f>MONTH(일별기온공급량!$A773)</f>
        <v>2</v>
      </c>
      <c r="N773" s="69">
        <f>DAY(일별기온공급량!$A773)</f>
        <v>11</v>
      </c>
      <c r="O773" s="88" t="str">
        <f>IFERROR(VLOOKUP(기온및공급량[[#This Row],[날짜]],표2[],2,0), "")</f>
        <v/>
      </c>
    </row>
    <row r="774" spans="1:15">
      <c r="A774" s="68">
        <v>42047</v>
      </c>
      <c r="B774" s="69">
        <v>3</v>
      </c>
      <c r="C774" s="69">
        <v>6.2</v>
      </c>
      <c r="D774" s="70">
        <v>0.64652777777777781</v>
      </c>
      <c r="E774" s="69">
        <v>-1.1000000000000001</v>
      </c>
      <c r="F774" s="70">
        <v>0.98124999999999996</v>
      </c>
      <c r="G774" s="69">
        <v>7.3</v>
      </c>
      <c r="H774" s="69" t="str">
        <f>TEXT(일별기온공급량!$A774, "AAA")</f>
        <v>목</v>
      </c>
      <c r="I774" s="71">
        <v>210944061</v>
      </c>
      <c r="J774" s="71">
        <v>4891490</v>
      </c>
      <c r="K774" s="68" t="str">
        <f t="shared" si="12"/>
        <v>02-12</v>
      </c>
      <c r="L774" s="72">
        <f>YEAR(일별기온공급량!$A774)</f>
        <v>2015</v>
      </c>
      <c r="M774" s="69">
        <f>MONTH(일별기온공급량!$A774)</f>
        <v>2</v>
      </c>
      <c r="N774" s="69">
        <f>DAY(일별기온공급량!$A774)</f>
        <v>12</v>
      </c>
      <c r="O774" s="88" t="str">
        <f>IFERROR(VLOOKUP(기온및공급량[[#This Row],[날짜]],표2[],2,0), "")</f>
        <v/>
      </c>
    </row>
    <row r="775" spans="1:15">
      <c r="A775" s="68">
        <v>42048</v>
      </c>
      <c r="B775" s="69">
        <v>1.2</v>
      </c>
      <c r="C775" s="69">
        <v>6.5</v>
      </c>
      <c r="D775" s="70">
        <v>0.63611111111111107</v>
      </c>
      <c r="E775" s="69">
        <v>-3.2</v>
      </c>
      <c r="F775" s="70">
        <v>0.29722222222222222</v>
      </c>
      <c r="G775" s="69">
        <v>9.6999999999999993</v>
      </c>
      <c r="H775" s="69" t="str">
        <f>TEXT(일별기온공급량!$A775, "AAA")</f>
        <v>금</v>
      </c>
      <c r="I775" s="71">
        <v>217374449</v>
      </c>
      <c r="J775" s="71">
        <v>5041143</v>
      </c>
      <c r="K775" s="68" t="str">
        <f t="shared" si="12"/>
        <v>02-13</v>
      </c>
      <c r="L775" s="72">
        <f>YEAR(일별기온공급량!$A775)</f>
        <v>2015</v>
      </c>
      <c r="M775" s="69">
        <f>MONTH(일별기온공급량!$A775)</f>
        <v>2</v>
      </c>
      <c r="N775" s="69">
        <f>DAY(일별기온공급량!$A775)</f>
        <v>13</v>
      </c>
      <c r="O775" s="88" t="str">
        <f>IFERROR(VLOOKUP(기온및공급량[[#This Row],[날짜]],표2[],2,0), "")</f>
        <v/>
      </c>
    </row>
    <row r="776" spans="1:15">
      <c r="A776" s="68">
        <v>42049</v>
      </c>
      <c r="B776" s="69">
        <v>4.4000000000000004</v>
      </c>
      <c r="C776" s="69">
        <v>11.7</v>
      </c>
      <c r="D776" s="70">
        <v>0.67777777777777781</v>
      </c>
      <c r="E776" s="69">
        <v>-2</v>
      </c>
      <c r="F776" s="70">
        <v>0.30277777777777776</v>
      </c>
      <c r="G776" s="69">
        <v>13.7</v>
      </c>
      <c r="H776" s="69" t="str">
        <f>TEXT(일별기온공급량!$A776, "AAA")</f>
        <v>토</v>
      </c>
      <c r="I776" s="71">
        <v>197506062</v>
      </c>
      <c r="J776" s="71">
        <v>4573291</v>
      </c>
      <c r="K776" s="68" t="str">
        <f t="shared" si="12"/>
        <v>02-14</v>
      </c>
      <c r="L776" s="72">
        <f>YEAR(일별기온공급량!$A776)</f>
        <v>2015</v>
      </c>
      <c r="M776" s="69">
        <f>MONTH(일별기온공급량!$A776)</f>
        <v>2</v>
      </c>
      <c r="N776" s="69">
        <f>DAY(일별기온공급량!$A776)</f>
        <v>14</v>
      </c>
      <c r="O776" s="88" t="str">
        <f>IFERROR(VLOOKUP(기온및공급량[[#This Row],[날짜]],표2[],2,0), "")</f>
        <v/>
      </c>
    </row>
    <row r="777" spans="1:15">
      <c r="A777" s="68">
        <v>42050</v>
      </c>
      <c r="B777" s="69">
        <v>6.1</v>
      </c>
      <c r="C777" s="69">
        <v>10.7</v>
      </c>
      <c r="D777" s="70">
        <v>0.69027777777777777</v>
      </c>
      <c r="E777" s="69">
        <v>-0.2</v>
      </c>
      <c r="F777" s="70">
        <v>0.31944444444444442</v>
      </c>
      <c r="G777" s="69">
        <v>10.9</v>
      </c>
      <c r="H777" s="69" t="str">
        <f>TEXT(일별기온공급량!$A777, "AAA")</f>
        <v>일</v>
      </c>
      <c r="I777" s="71">
        <v>182336015</v>
      </c>
      <c r="J777" s="71">
        <v>4217797</v>
      </c>
      <c r="K777" s="68" t="str">
        <f t="shared" si="12"/>
        <v>02-15</v>
      </c>
      <c r="L777" s="72">
        <f>YEAR(일별기온공급량!$A777)</f>
        <v>2015</v>
      </c>
      <c r="M777" s="69">
        <f>MONTH(일별기온공급량!$A777)</f>
        <v>2</v>
      </c>
      <c r="N777" s="69">
        <f>DAY(일별기온공급량!$A777)</f>
        <v>15</v>
      </c>
      <c r="O777" s="88" t="str">
        <f>IFERROR(VLOOKUP(기온및공급량[[#This Row],[날짜]],표2[],2,0), "")</f>
        <v/>
      </c>
    </row>
    <row r="778" spans="1:15">
      <c r="A778" s="68">
        <v>42051</v>
      </c>
      <c r="B778" s="69">
        <v>5.9</v>
      </c>
      <c r="C778" s="69">
        <v>7.6</v>
      </c>
      <c r="D778" s="70">
        <v>3.472222222222222E-3</v>
      </c>
      <c r="E778" s="69">
        <v>5.2</v>
      </c>
      <c r="F778" s="70">
        <v>0.87916666666666665</v>
      </c>
      <c r="G778" s="69">
        <v>2.4</v>
      </c>
      <c r="H778" s="69" t="str">
        <f>TEXT(일별기온공급량!$A778, "AAA")</f>
        <v>월</v>
      </c>
      <c r="I778" s="71">
        <v>198751837</v>
      </c>
      <c r="J778" s="71">
        <v>4596831</v>
      </c>
      <c r="K778" s="68" t="str">
        <f t="shared" si="12"/>
        <v>02-16</v>
      </c>
      <c r="L778" s="72">
        <f>YEAR(일별기온공급량!$A778)</f>
        <v>2015</v>
      </c>
      <c r="M778" s="69">
        <f>MONTH(일별기온공급량!$A778)</f>
        <v>2</v>
      </c>
      <c r="N778" s="69">
        <f>DAY(일별기온공급량!$A778)</f>
        <v>16</v>
      </c>
      <c r="O778" s="88" t="str">
        <f>IFERROR(VLOOKUP(기온및공급량[[#This Row],[날짜]],표2[],2,0), "")</f>
        <v/>
      </c>
    </row>
    <row r="779" spans="1:15">
      <c r="A779" s="68">
        <v>42052</v>
      </c>
      <c r="B779" s="69">
        <v>5</v>
      </c>
      <c r="C779" s="69">
        <v>8.8000000000000007</v>
      </c>
      <c r="D779" s="70">
        <v>0.55694444444444446</v>
      </c>
      <c r="E779" s="69">
        <v>2.8</v>
      </c>
      <c r="F779" s="70">
        <v>0.92222222222222228</v>
      </c>
      <c r="G779" s="69">
        <v>6</v>
      </c>
      <c r="H779" s="69" t="str">
        <f>TEXT(일별기온공급량!$A779, "AAA")</f>
        <v>화</v>
      </c>
      <c r="I779" s="71">
        <v>194475927</v>
      </c>
      <c r="J779" s="71">
        <v>4505101</v>
      </c>
      <c r="K779" s="68" t="str">
        <f t="shared" si="12"/>
        <v>02-17</v>
      </c>
      <c r="L779" s="72">
        <f>YEAR(일별기온공급량!$A779)</f>
        <v>2015</v>
      </c>
      <c r="M779" s="69">
        <f>MONTH(일별기온공급량!$A779)</f>
        <v>2</v>
      </c>
      <c r="N779" s="69">
        <f>DAY(일별기온공급량!$A779)</f>
        <v>17</v>
      </c>
      <c r="O779" s="88" t="str">
        <f>IFERROR(VLOOKUP(기온및공급량[[#This Row],[날짜]],표2[],2,0), "")</f>
        <v/>
      </c>
    </row>
    <row r="780" spans="1:15">
      <c r="A780" s="68">
        <v>42053</v>
      </c>
      <c r="B780" s="69">
        <v>3.8</v>
      </c>
      <c r="C780" s="69">
        <v>7.4</v>
      </c>
      <c r="D780" s="70">
        <v>0.59583333333333333</v>
      </c>
      <c r="E780" s="69">
        <v>2.2000000000000002</v>
      </c>
      <c r="F780" s="70">
        <v>0.98958333333333337</v>
      </c>
      <c r="G780" s="69">
        <v>5.2</v>
      </c>
      <c r="H780" s="69" t="str">
        <f>TEXT(일별기온공급량!$A780, "AAA")</f>
        <v>수</v>
      </c>
      <c r="I780" s="71">
        <v>177610816</v>
      </c>
      <c r="J780" s="71">
        <v>4111321</v>
      </c>
      <c r="K780" s="68" t="str">
        <f t="shared" si="12"/>
        <v>02-18</v>
      </c>
      <c r="L780" s="72">
        <f>YEAR(일별기온공급량!$A780)</f>
        <v>2015</v>
      </c>
      <c r="M780" s="69">
        <f>MONTH(일별기온공급량!$A780)</f>
        <v>2</v>
      </c>
      <c r="N780" s="69">
        <f>DAY(일별기온공급량!$A780)</f>
        <v>18</v>
      </c>
      <c r="O780" s="88" t="str">
        <f>IFERROR(VLOOKUP(기온및공급량[[#This Row],[날짜]],표2[],2,0), "")</f>
        <v>설날 전날</v>
      </c>
    </row>
    <row r="781" spans="1:15">
      <c r="A781" s="68">
        <v>42054</v>
      </c>
      <c r="B781" s="69">
        <v>4.5</v>
      </c>
      <c r="C781" s="69">
        <v>10.3</v>
      </c>
      <c r="D781" s="70">
        <v>0.64375000000000004</v>
      </c>
      <c r="E781" s="69">
        <v>0</v>
      </c>
      <c r="F781" s="70">
        <v>0.30972222222222223</v>
      </c>
      <c r="G781" s="69">
        <v>10.3</v>
      </c>
      <c r="H781" s="69" t="str">
        <f>TEXT(일별기온공급량!$A781, "AAA")</f>
        <v>목</v>
      </c>
      <c r="I781" s="71">
        <v>147877567</v>
      </c>
      <c r="J781" s="71">
        <v>3421786</v>
      </c>
      <c r="K781" s="68" t="str">
        <f t="shared" si="12"/>
        <v>02-19</v>
      </c>
      <c r="L781" s="72">
        <f>YEAR(일별기온공급량!$A781)</f>
        <v>2015</v>
      </c>
      <c r="M781" s="69">
        <f>MONTH(일별기온공급량!$A781)</f>
        <v>2</v>
      </c>
      <c r="N781" s="69">
        <f>DAY(일별기온공급량!$A781)</f>
        <v>19</v>
      </c>
      <c r="O781" s="88" t="str">
        <f>IFERROR(VLOOKUP(기온및공급량[[#This Row],[날짜]],표2[],2,0), "")</f>
        <v>설날</v>
      </c>
    </row>
    <row r="782" spans="1:15">
      <c r="A782" s="68">
        <v>42055</v>
      </c>
      <c r="B782" s="69">
        <v>5.7</v>
      </c>
      <c r="C782" s="69">
        <v>12.7</v>
      </c>
      <c r="D782" s="70">
        <v>0.66527777777777775</v>
      </c>
      <c r="E782" s="69">
        <v>-1.2</v>
      </c>
      <c r="F782" s="70">
        <v>0.24652777777777779</v>
      </c>
      <c r="G782" s="69">
        <v>13.9</v>
      </c>
      <c r="H782" s="69" t="str">
        <f>TEXT(일별기온공급량!$A782, "AAA")</f>
        <v>금</v>
      </c>
      <c r="I782" s="71">
        <v>146353687</v>
      </c>
      <c r="J782" s="71">
        <v>3381343</v>
      </c>
      <c r="K782" s="68" t="str">
        <f t="shared" si="12"/>
        <v>02-20</v>
      </c>
      <c r="L782" s="72">
        <f>YEAR(일별기온공급량!$A782)</f>
        <v>2015</v>
      </c>
      <c r="M782" s="69">
        <f>MONTH(일별기온공급량!$A782)</f>
        <v>2</v>
      </c>
      <c r="N782" s="69">
        <f>DAY(일별기온공급량!$A782)</f>
        <v>20</v>
      </c>
      <c r="O782" s="88" t="str">
        <f>IFERROR(VLOOKUP(기온및공급량[[#This Row],[날짜]],표2[],2,0), "")</f>
        <v>설날 다음날</v>
      </c>
    </row>
    <row r="783" spans="1:15">
      <c r="A783" s="68">
        <v>42056</v>
      </c>
      <c r="B783" s="69">
        <v>7.1</v>
      </c>
      <c r="C783" s="69">
        <v>8.1999999999999993</v>
      </c>
      <c r="D783" s="70">
        <v>0.79652777777777772</v>
      </c>
      <c r="E783" s="69">
        <v>5.2</v>
      </c>
      <c r="F783" s="70">
        <v>0.27500000000000002</v>
      </c>
      <c r="G783" s="69">
        <v>3</v>
      </c>
      <c r="H783" s="69" t="str">
        <f>TEXT(일별기온공급량!$A783, "AAA")</f>
        <v>토</v>
      </c>
      <c r="I783" s="71">
        <v>154277851</v>
      </c>
      <c r="J783" s="71">
        <v>3572947</v>
      </c>
      <c r="K783" s="68" t="str">
        <f t="shared" si="12"/>
        <v>02-21</v>
      </c>
      <c r="L783" s="72">
        <f>YEAR(일별기온공급량!$A783)</f>
        <v>2015</v>
      </c>
      <c r="M783" s="69">
        <f>MONTH(일별기온공급량!$A783)</f>
        <v>2</v>
      </c>
      <c r="N783" s="69">
        <f>DAY(일별기온공급량!$A783)</f>
        <v>21</v>
      </c>
      <c r="O783" s="88" t="str">
        <f>IFERROR(VLOOKUP(기온및공급량[[#This Row],[날짜]],표2[],2,0), "")</f>
        <v/>
      </c>
    </row>
    <row r="784" spans="1:15">
      <c r="A784" s="68">
        <v>42057</v>
      </c>
      <c r="B784" s="69">
        <v>9.1999999999999993</v>
      </c>
      <c r="C784" s="69">
        <v>14.7</v>
      </c>
      <c r="D784" s="70">
        <v>0.55555555555555558</v>
      </c>
      <c r="E784" s="69">
        <v>3.8</v>
      </c>
      <c r="F784" s="70">
        <v>0.9916666666666667</v>
      </c>
      <c r="G784" s="69">
        <v>10.9</v>
      </c>
      <c r="H784" s="69" t="str">
        <f>TEXT(일별기온공급량!$A784, "AAA")</f>
        <v>일</v>
      </c>
      <c r="I784" s="71">
        <v>147088757</v>
      </c>
      <c r="J784" s="71">
        <v>3412832</v>
      </c>
      <c r="K784" s="68" t="str">
        <f t="shared" si="12"/>
        <v>02-22</v>
      </c>
      <c r="L784" s="72">
        <f>YEAR(일별기온공급량!$A784)</f>
        <v>2015</v>
      </c>
      <c r="M784" s="69">
        <f>MONTH(일별기온공급량!$A784)</f>
        <v>2</v>
      </c>
      <c r="N784" s="69">
        <f>DAY(일별기온공급량!$A784)</f>
        <v>22</v>
      </c>
      <c r="O784" s="88" t="str">
        <f>IFERROR(VLOOKUP(기온및공급량[[#This Row],[날짜]],표2[],2,0), "")</f>
        <v/>
      </c>
    </row>
    <row r="785" spans="1:15">
      <c r="A785" s="68">
        <v>42058</v>
      </c>
      <c r="B785" s="69">
        <v>5.3</v>
      </c>
      <c r="C785" s="69">
        <v>11.1</v>
      </c>
      <c r="D785" s="70">
        <v>0.66874999999999996</v>
      </c>
      <c r="E785" s="69">
        <v>1.7</v>
      </c>
      <c r="F785" s="70">
        <v>0.26319444444444445</v>
      </c>
      <c r="G785" s="69">
        <v>9.4</v>
      </c>
      <c r="H785" s="69" t="str">
        <f>TEXT(일별기온공급량!$A785, "AAA")</f>
        <v>월</v>
      </c>
      <c r="I785" s="71">
        <v>182157029</v>
      </c>
      <c r="J785" s="71">
        <v>4221350</v>
      </c>
      <c r="K785" s="68" t="str">
        <f t="shared" si="12"/>
        <v>02-23</v>
      </c>
      <c r="L785" s="72">
        <f>YEAR(일별기온공급량!$A785)</f>
        <v>2015</v>
      </c>
      <c r="M785" s="69">
        <f>MONTH(일별기온공급량!$A785)</f>
        <v>2</v>
      </c>
      <c r="N785" s="69">
        <f>DAY(일별기온공급량!$A785)</f>
        <v>23</v>
      </c>
      <c r="O785" s="88" t="str">
        <f>IFERROR(VLOOKUP(기온및공급량[[#This Row],[날짜]],표2[],2,0), "")</f>
        <v/>
      </c>
    </row>
    <row r="786" spans="1:15">
      <c r="A786" s="68">
        <v>42059</v>
      </c>
      <c r="B786" s="69">
        <v>5.8</v>
      </c>
      <c r="C786" s="69">
        <v>11.6</v>
      </c>
      <c r="D786" s="70">
        <v>0.66111111111111109</v>
      </c>
      <c r="E786" s="69">
        <v>2.6</v>
      </c>
      <c r="F786" s="70">
        <v>0.27013888888888887</v>
      </c>
      <c r="G786" s="69">
        <v>9</v>
      </c>
      <c r="H786" s="69" t="str">
        <f>TEXT(일별기온공급량!$A786, "AAA")</f>
        <v>화</v>
      </c>
      <c r="I786" s="71">
        <v>184445423</v>
      </c>
      <c r="J786" s="71">
        <v>4268106</v>
      </c>
      <c r="K786" s="68" t="str">
        <f t="shared" si="12"/>
        <v>02-24</v>
      </c>
      <c r="L786" s="72">
        <f>YEAR(일별기온공급량!$A786)</f>
        <v>2015</v>
      </c>
      <c r="M786" s="69">
        <f>MONTH(일별기온공급량!$A786)</f>
        <v>2</v>
      </c>
      <c r="N786" s="69">
        <f>DAY(일별기온공급량!$A786)</f>
        <v>24</v>
      </c>
      <c r="O786" s="88" t="str">
        <f>IFERROR(VLOOKUP(기온및공급량[[#This Row],[날짜]],표2[],2,0), "")</f>
        <v/>
      </c>
    </row>
    <row r="787" spans="1:15">
      <c r="A787" s="68">
        <v>42060</v>
      </c>
      <c r="B787" s="69">
        <v>6.6</v>
      </c>
      <c r="C787" s="69">
        <v>11.3</v>
      </c>
      <c r="D787" s="70">
        <v>0.61944444444444446</v>
      </c>
      <c r="E787" s="69">
        <v>2.1</v>
      </c>
      <c r="F787" s="70">
        <v>0.26458333333333334</v>
      </c>
      <c r="G787" s="69">
        <v>9.1999999999999993</v>
      </c>
      <c r="H787" s="69" t="str">
        <f>TEXT(일별기온공급량!$A787, "AAA")</f>
        <v>수</v>
      </c>
      <c r="I787" s="71">
        <v>184309398</v>
      </c>
      <c r="J787" s="71">
        <v>4266126</v>
      </c>
      <c r="K787" s="68" t="str">
        <f t="shared" si="12"/>
        <v>02-25</v>
      </c>
      <c r="L787" s="72">
        <f>YEAR(일별기온공급량!$A787)</f>
        <v>2015</v>
      </c>
      <c r="M787" s="69">
        <f>MONTH(일별기온공급량!$A787)</f>
        <v>2</v>
      </c>
      <c r="N787" s="69">
        <f>DAY(일별기온공급량!$A787)</f>
        <v>25</v>
      </c>
      <c r="O787" s="88" t="str">
        <f>IFERROR(VLOOKUP(기온및공급량[[#This Row],[날짜]],표2[],2,0), "")</f>
        <v/>
      </c>
    </row>
    <row r="788" spans="1:15">
      <c r="A788" s="68">
        <v>42061</v>
      </c>
      <c r="B788" s="69">
        <v>5.3</v>
      </c>
      <c r="C788" s="69">
        <v>10.8</v>
      </c>
      <c r="D788" s="70">
        <v>0.48055555555555557</v>
      </c>
      <c r="E788" s="69">
        <v>0</v>
      </c>
      <c r="F788" s="70">
        <v>0.99583333333333335</v>
      </c>
      <c r="G788" s="69">
        <v>10.8</v>
      </c>
      <c r="H788" s="69" t="str">
        <f>TEXT(일별기온공급량!$A788, "AAA")</f>
        <v>목</v>
      </c>
      <c r="I788" s="71">
        <v>188087408</v>
      </c>
      <c r="J788" s="71">
        <v>4360393</v>
      </c>
      <c r="K788" s="68" t="str">
        <f t="shared" si="12"/>
        <v>02-26</v>
      </c>
      <c r="L788" s="72">
        <f>YEAR(일별기온공급량!$A788)</f>
        <v>2015</v>
      </c>
      <c r="M788" s="69">
        <f>MONTH(일별기온공급량!$A788)</f>
        <v>2</v>
      </c>
      <c r="N788" s="69">
        <f>DAY(일별기온공급량!$A788)</f>
        <v>26</v>
      </c>
      <c r="O788" s="88" t="str">
        <f>IFERROR(VLOOKUP(기온및공급량[[#This Row],[날짜]],표2[],2,0), "")</f>
        <v/>
      </c>
    </row>
    <row r="789" spans="1:15">
      <c r="A789" s="68">
        <v>42062</v>
      </c>
      <c r="B789" s="69">
        <v>1.4</v>
      </c>
      <c r="C789" s="69">
        <v>5.4</v>
      </c>
      <c r="D789" s="70">
        <v>0.63611111111111107</v>
      </c>
      <c r="E789" s="69">
        <v>-2.2000000000000002</v>
      </c>
      <c r="F789" s="70">
        <v>0.25763888888888886</v>
      </c>
      <c r="G789" s="69">
        <v>7.6</v>
      </c>
      <c r="H789" s="69" t="str">
        <f>TEXT(일별기온공급량!$A789, "AAA")</f>
        <v>금</v>
      </c>
      <c r="I789" s="71">
        <v>204968205</v>
      </c>
      <c r="J789" s="71">
        <v>4754041</v>
      </c>
      <c r="K789" s="68" t="str">
        <f t="shared" si="12"/>
        <v>02-27</v>
      </c>
      <c r="L789" s="72">
        <f>YEAR(일별기온공급량!$A789)</f>
        <v>2015</v>
      </c>
      <c r="M789" s="69">
        <f>MONTH(일별기온공급량!$A789)</f>
        <v>2</v>
      </c>
      <c r="N789" s="69">
        <f>DAY(일별기온공급량!$A789)</f>
        <v>27</v>
      </c>
      <c r="O789" s="88" t="str">
        <f>IFERROR(VLOOKUP(기온및공급량[[#This Row],[날짜]],표2[],2,0), "")</f>
        <v/>
      </c>
    </row>
    <row r="790" spans="1:15">
      <c r="A790" s="68">
        <v>42063</v>
      </c>
      <c r="B790" s="69">
        <v>2.2999999999999998</v>
      </c>
      <c r="C790" s="69">
        <v>7.1</v>
      </c>
      <c r="D790" s="70">
        <v>0.65277777777777779</v>
      </c>
      <c r="E790" s="69">
        <v>-2.1</v>
      </c>
      <c r="F790" s="70">
        <v>0.25555555555555554</v>
      </c>
      <c r="G790" s="69">
        <v>9.1999999999999993</v>
      </c>
      <c r="H790" s="69" t="str">
        <f>TEXT(일별기온공급량!$A790, "AAA")</f>
        <v>토</v>
      </c>
      <c r="I790" s="71">
        <v>194227939</v>
      </c>
      <c r="J790" s="71">
        <v>4499261</v>
      </c>
      <c r="K790" s="68" t="str">
        <f t="shared" si="12"/>
        <v>02-28</v>
      </c>
      <c r="L790" s="72">
        <f>YEAR(일별기온공급량!$A790)</f>
        <v>2015</v>
      </c>
      <c r="M790" s="69">
        <f>MONTH(일별기온공급량!$A790)</f>
        <v>2</v>
      </c>
      <c r="N790" s="69">
        <f>DAY(일별기온공급량!$A790)</f>
        <v>28</v>
      </c>
      <c r="O790" s="88" t="str">
        <f>IFERROR(VLOOKUP(기온및공급량[[#This Row],[날짜]],표2[],2,0), "")</f>
        <v/>
      </c>
    </row>
    <row r="791" spans="1:15">
      <c r="A791" s="68">
        <v>42064</v>
      </c>
      <c r="B791" s="69">
        <v>4.2</v>
      </c>
      <c r="C791" s="69">
        <v>8.6</v>
      </c>
      <c r="D791" s="70">
        <v>0.63402777777777775</v>
      </c>
      <c r="E791" s="69">
        <v>0.9</v>
      </c>
      <c r="F791" s="70">
        <v>1.8055555555555554E-2</v>
      </c>
      <c r="G791" s="69">
        <v>7.7</v>
      </c>
      <c r="H791" s="69" t="str">
        <f>TEXT(일별기온공급량!$A791, "AAA")</f>
        <v>일</v>
      </c>
      <c r="I791" s="71">
        <v>176943425</v>
      </c>
      <c r="J791" s="71">
        <v>4097988</v>
      </c>
      <c r="K791" s="68" t="str">
        <f t="shared" si="12"/>
        <v>03-01</v>
      </c>
      <c r="L791" s="72">
        <f>YEAR(일별기온공급량!$A791)</f>
        <v>2015</v>
      </c>
      <c r="M791" s="69">
        <f>MONTH(일별기온공급량!$A791)</f>
        <v>3</v>
      </c>
      <c r="N791" s="69">
        <f>DAY(일별기온공급량!$A791)</f>
        <v>1</v>
      </c>
      <c r="O791" s="88" t="str">
        <f>IFERROR(VLOOKUP(기온및공급량[[#This Row],[날짜]],표2[],2,0), "")</f>
        <v>삼일절</v>
      </c>
    </row>
    <row r="792" spans="1:15">
      <c r="A792" s="68">
        <v>42065</v>
      </c>
      <c r="B792" s="69">
        <v>5.5</v>
      </c>
      <c r="C792" s="69">
        <v>13</v>
      </c>
      <c r="D792" s="70">
        <v>0.67291666666666672</v>
      </c>
      <c r="E792" s="69">
        <v>0.4</v>
      </c>
      <c r="F792" s="70">
        <v>0.27986111111111112</v>
      </c>
      <c r="G792" s="69">
        <v>12.6</v>
      </c>
      <c r="H792" s="69" t="str">
        <f>TEXT(일별기온공급량!$A792, "AAA")</f>
        <v>월</v>
      </c>
      <c r="I792" s="71">
        <v>190434415</v>
      </c>
      <c r="J792" s="71">
        <v>4406739</v>
      </c>
      <c r="K792" s="68" t="str">
        <f t="shared" si="12"/>
        <v>03-02</v>
      </c>
      <c r="L792" s="72">
        <f>YEAR(일별기온공급량!$A792)</f>
        <v>2015</v>
      </c>
      <c r="M792" s="69">
        <f>MONTH(일별기온공급량!$A792)</f>
        <v>3</v>
      </c>
      <c r="N792" s="69">
        <f>DAY(일별기온공급량!$A792)</f>
        <v>2</v>
      </c>
      <c r="O792" s="88" t="str">
        <f>IFERROR(VLOOKUP(기온및공급량[[#This Row],[날짜]],표2[],2,0), "")</f>
        <v/>
      </c>
    </row>
    <row r="793" spans="1:15">
      <c r="A793" s="68">
        <v>42066</v>
      </c>
      <c r="B793" s="69">
        <v>3.2</v>
      </c>
      <c r="C793" s="69">
        <v>4.7</v>
      </c>
      <c r="D793" s="70">
        <v>0.69652777777777775</v>
      </c>
      <c r="E793" s="69">
        <v>1.5</v>
      </c>
      <c r="F793" s="70">
        <v>0.46250000000000002</v>
      </c>
      <c r="G793" s="69">
        <v>3.2</v>
      </c>
      <c r="H793" s="69" t="str">
        <f>TEXT(일별기온공급량!$A793, "AAA")</f>
        <v>화</v>
      </c>
      <c r="I793" s="71">
        <v>206285947</v>
      </c>
      <c r="J793" s="71">
        <v>4771825</v>
      </c>
      <c r="K793" s="68" t="str">
        <f t="shared" si="12"/>
        <v>03-03</v>
      </c>
      <c r="L793" s="72">
        <f>YEAR(일별기온공급량!$A793)</f>
        <v>2015</v>
      </c>
      <c r="M793" s="69">
        <f>MONTH(일별기온공급량!$A793)</f>
        <v>3</v>
      </c>
      <c r="N793" s="69">
        <f>DAY(일별기온공급량!$A793)</f>
        <v>3</v>
      </c>
      <c r="O793" s="88" t="str">
        <f>IFERROR(VLOOKUP(기온및공급량[[#This Row],[날짜]],표2[],2,0), "")</f>
        <v/>
      </c>
    </row>
    <row r="794" spans="1:15">
      <c r="A794" s="68">
        <v>42067</v>
      </c>
      <c r="B794" s="69">
        <v>2</v>
      </c>
      <c r="C794" s="69">
        <v>6.5</v>
      </c>
      <c r="D794" s="70">
        <v>0.62430555555555556</v>
      </c>
      <c r="E794" s="69">
        <v>-1.1000000000000001</v>
      </c>
      <c r="F794" s="70">
        <v>0.27430555555555558</v>
      </c>
      <c r="G794" s="69">
        <v>7.6</v>
      </c>
      <c r="H794" s="69" t="str">
        <f>TEXT(일별기온공급량!$A794, "AAA")</f>
        <v>수</v>
      </c>
      <c r="I794" s="71">
        <v>217594770</v>
      </c>
      <c r="J794" s="71">
        <v>5047354</v>
      </c>
      <c r="K794" s="68" t="str">
        <f t="shared" si="12"/>
        <v>03-04</v>
      </c>
      <c r="L794" s="72">
        <f>YEAR(일별기온공급량!$A794)</f>
        <v>2015</v>
      </c>
      <c r="M794" s="69">
        <f>MONTH(일별기온공급량!$A794)</f>
        <v>3</v>
      </c>
      <c r="N794" s="69">
        <f>DAY(일별기온공급량!$A794)</f>
        <v>4</v>
      </c>
      <c r="O794" s="88" t="str">
        <f>IFERROR(VLOOKUP(기온및공급량[[#This Row],[날짜]],표2[],2,0), "")</f>
        <v/>
      </c>
    </row>
    <row r="795" spans="1:15">
      <c r="A795" s="68">
        <v>42068</v>
      </c>
      <c r="B795" s="69">
        <v>2.6</v>
      </c>
      <c r="C795" s="69">
        <v>8.4</v>
      </c>
      <c r="D795" s="70">
        <v>0.65347222222222223</v>
      </c>
      <c r="E795" s="69">
        <v>-3</v>
      </c>
      <c r="F795" s="70">
        <v>0.28472222222222221</v>
      </c>
      <c r="G795" s="69">
        <v>11.4</v>
      </c>
      <c r="H795" s="69" t="str">
        <f>TEXT(일별기온공급량!$A795, "AAA")</f>
        <v>목</v>
      </c>
      <c r="I795" s="71">
        <v>212799418</v>
      </c>
      <c r="J795" s="71">
        <v>4928823</v>
      </c>
      <c r="K795" s="68" t="str">
        <f t="shared" si="12"/>
        <v>03-05</v>
      </c>
      <c r="L795" s="72">
        <f>YEAR(일별기온공급량!$A795)</f>
        <v>2015</v>
      </c>
      <c r="M795" s="69">
        <f>MONTH(일별기온공급량!$A795)</f>
        <v>3</v>
      </c>
      <c r="N795" s="69">
        <f>DAY(일별기온공급량!$A795)</f>
        <v>5</v>
      </c>
      <c r="O795" s="88" t="str">
        <f>IFERROR(VLOOKUP(기온및공급량[[#This Row],[날짜]],표2[],2,0), "")</f>
        <v/>
      </c>
    </row>
    <row r="796" spans="1:15">
      <c r="A796" s="68">
        <v>42069</v>
      </c>
      <c r="B796" s="69">
        <v>5.5</v>
      </c>
      <c r="C796" s="69">
        <v>12.6</v>
      </c>
      <c r="D796" s="70">
        <v>0.69513888888888886</v>
      </c>
      <c r="E796" s="69">
        <v>-0.9</v>
      </c>
      <c r="F796" s="70">
        <v>0.28472222222222221</v>
      </c>
      <c r="G796" s="69">
        <v>13.5</v>
      </c>
      <c r="H796" s="69" t="str">
        <f>TEXT(일별기온공급량!$A796, "AAA")</f>
        <v>금</v>
      </c>
      <c r="I796" s="71">
        <v>196990847</v>
      </c>
      <c r="J796" s="71">
        <v>4564557</v>
      </c>
      <c r="K796" s="68" t="str">
        <f t="shared" si="12"/>
        <v>03-06</v>
      </c>
      <c r="L796" s="72">
        <f>YEAR(일별기온공급량!$A796)</f>
        <v>2015</v>
      </c>
      <c r="M796" s="69">
        <f>MONTH(일별기온공급량!$A796)</f>
        <v>3</v>
      </c>
      <c r="N796" s="69">
        <f>DAY(일별기온공급량!$A796)</f>
        <v>6</v>
      </c>
      <c r="O796" s="88" t="str">
        <f>IFERROR(VLOOKUP(기온및공급량[[#This Row],[날짜]],표2[],2,0), "")</f>
        <v/>
      </c>
    </row>
    <row r="797" spans="1:15">
      <c r="A797" s="68">
        <v>42070</v>
      </c>
      <c r="B797" s="69">
        <v>7.4</v>
      </c>
      <c r="C797" s="69">
        <v>14.6</v>
      </c>
      <c r="D797" s="70">
        <v>0.65625</v>
      </c>
      <c r="E797" s="69">
        <v>1.1000000000000001</v>
      </c>
      <c r="F797" s="70">
        <v>0.30138888888888887</v>
      </c>
      <c r="G797" s="69">
        <v>13.5</v>
      </c>
      <c r="H797" s="69" t="str">
        <f>TEXT(일별기온공급량!$A797, "AAA")</f>
        <v>토</v>
      </c>
      <c r="I797" s="71">
        <v>174899874</v>
      </c>
      <c r="J797" s="71">
        <v>4047756</v>
      </c>
      <c r="K797" s="68" t="str">
        <f t="shared" si="12"/>
        <v>03-07</v>
      </c>
      <c r="L797" s="72">
        <f>YEAR(일별기온공급량!$A797)</f>
        <v>2015</v>
      </c>
      <c r="M797" s="69">
        <f>MONTH(일별기온공급량!$A797)</f>
        <v>3</v>
      </c>
      <c r="N797" s="69">
        <f>DAY(일별기온공급량!$A797)</f>
        <v>7</v>
      </c>
      <c r="O797" s="88" t="str">
        <f>IFERROR(VLOOKUP(기온및공급량[[#This Row],[날짜]],표2[],2,0), "")</f>
        <v/>
      </c>
    </row>
    <row r="798" spans="1:15">
      <c r="A798" s="68">
        <v>42071</v>
      </c>
      <c r="B798" s="69">
        <v>8</v>
      </c>
      <c r="C798" s="69">
        <v>15.7</v>
      </c>
      <c r="D798" s="70">
        <v>0.64097222222222228</v>
      </c>
      <c r="E798" s="69">
        <v>0.5</v>
      </c>
      <c r="F798" s="70">
        <v>0.2673611111111111</v>
      </c>
      <c r="G798" s="69">
        <v>15.2</v>
      </c>
      <c r="H798" s="69" t="str">
        <f>TEXT(일별기온공급량!$A798, "AAA")</f>
        <v>일</v>
      </c>
      <c r="I798" s="71">
        <v>155640779</v>
      </c>
      <c r="J798" s="71">
        <v>3601319</v>
      </c>
      <c r="K798" s="68" t="str">
        <f t="shared" si="12"/>
        <v>03-08</v>
      </c>
      <c r="L798" s="72">
        <f>YEAR(일별기온공급량!$A798)</f>
        <v>2015</v>
      </c>
      <c r="M798" s="69">
        <f>MONTH(일별기온공급량!$A798)</f>
        <v>3</v>
      </c>
      <c r="N798" s="69">
        <f>DAY(일별기온공급량!$A798)</f>
        <v>8</v>
      </c>
      <c r="O798" s="88" t="str">
        <f>IFERROR(VLOOKUP(기온및공급량[[#This Row],[날짜]],표2[],2,0), "")</f>
        <v/>
      </c>
    </row>
    <row r="799" spans="1:15">
      <c r="A799" s="68">
        <v>42072</v>
      </c>
      <c r="B799" s="69">
        <v>7.1</v>
      </c>
      <c r="C799" s="69">
        <v>14.9</v>
      </c>
      <c r="D799" s="70">
        <v>0.54166666666666663</v>
      </c>
      <c r="E799" s="69">
        <v>-2.1</v>
      </c>
      <c r="F799" s="70">
        <v>0.97777777777777775</v>
      </c>
      <c r="G799" s="69">
        <v>17</v>
      </c>
      <c r="H799" s="69" t="str">
        <f>TEXT(일별기온공급량!$A799, "AAA")</f>
        <v>월</v>
      </c>
      <c r="I799" s="71">
        <v>181464859</v>
      </c>
      <c r="J799" s="71">
        <v>4196960</v>
      </c>
      <c r="K799" s="68" t="str">
        <f t="shared" si="12"/>
        <v>03-09</v>
      </c>
      <c r="L799" s="72">
        <f>YEAR(일별기온공급량!$A799)</f>
        <v>2015</v>
      </c>
      <c r="M799" s="69">
        <f>MONTH(일별기온공급량!$A799)</f>
        <v>3</v>
      </c>
      <c r="N799" s="69">
        <f>DAY(일별기온공급량!$A799)</f>
        <v>9</v>
      </c>
      <c r="O799" s="88" t="str">
        <f>IFERROR(VLOOKUP(기온및공급량[[#This Row],[날짜]],표2[],2,0), "")</f>
        <v/>
      </c>
    </row>
    <row r="800" spans="1:15">
      <c r="A800" s="68">
        <v>42073</v>
      </c>
      <c r="B800" s="69">
        <v>-0.3</v>
      </c>
      <c r="C800" s="69">
        <v>4.3</v>
      </c>
      <c r="D800" s="70">
        <v>0.67222222222222228</v>
      </c>
      <c r="E800" s="69">
        <v>-4.8</v>
      </c>
      <c r="F800" s="70">
        <v>0.2722222222222222</v>
      </c>
      <c r="G800" s="69">
        <v>9.1</v>
      </c>
      <c r="H800" s="69" t="str">
        <f>TEXT(일별기온공급량!$A800, "AAA")</f>
        <v>화</v>
      </c>
      <c r="I800" s="71">
        <v>222669830</v>
      </c>
      <c r="J800" s="71">
        <v>5152587</v>
      </c>
      <c r="K800" s="68" t="str">
        <f t="shared" si="12"/>
        <v>03-10</v>
      </c>
      <c r="L800" s="72">
        <f>YEAR(일별기온공급량!$A800)</f>
        <v>2015</v>
      </c>
      <c r="M800" s="69">
        <f>MONTH(일별기온공급량!$A800)</f>
        <v>3</v>
      </c>
      <c r="N800" s="69">
        <f>DAY(일별기온공급량!$A800)</f>
        <v>10</v>
      </c>
      <c r="O800" s="88" t="str">
        <f>IFERROR(VLOOKUP(기온및공급량[[#This Row],[날짜]],표2[],2,0), "")</f>
        <v/>
      </c>
    </row>
    <row r="801" spans="1:15">
      <c r="A801" s="68">
        <v>42074</v>
      </c>
      <c r="B801" s="69">
        <v>4.2</v>
      </c>
      <c r="C801" s="69">
        <v>10</v>
      </c>
      <c r="D801" s="70">
        <v>0.57708333333333328</v>
      </c>
      <c r="E801" s="69">
        <v>-0.9</v>
      </c>
      <c r="F801" s="70">
        <v>0.17986111111111111</v>
      </c>
      <c r="G801" s="69">
        <v>10.9</v>
      </c>
      <c r="H801" s="69" t="str">
        <f>TEXT(일별기온공급량!$A801, "AAA")</f>
        <v>수</v>
      </c>
      <c r="I801" s="71">
        <v>211371656</v>
      </c>
      <c r="J801" s="71">
        <v>4895816</v>
      </c>
      <c r="K801" s="68" t="str">
        <f t="shared" si="12"/>
        <v>03-11</v>
      </c>
      <c r="L801" s="72">
        <f>YEAR(일별기온공급량!$A801)</f>
        <v>2015</v>
      </c>
      <c r="M801" s="69">
        <f>MONTH(일별기온공급량!$A801)</f>
        <v>3</v>
      </c>
      <c r="N801" s="69">
        <f>DAY(일별기온공급량!$A801)</f>
        <v>11</v>
      </c>
      <c r="O801" s="88" t="str">
        <f>IFERROR(VLOOKUP(기온및공급량[[#This Row],[날짜]],표2[],2,0), "")</f>
        <v/>
      </c>
    </row>
    <row r="802" spans="1:15">
      <c r="A802" s="68">
        <v>42075</v>
      </c>
      <c r="B802" s="69">
        <v>5.4</v>
      </c>
      <c r="C802" s="69">
        <v>12.3</v>
      </c>
      <c r="D802" s="70">
        <v>0.6381944444444444</v>
      </c>
      <c r="E802" s="69">
        <v>-0.6</v>
      </c>
      <c r="F802" s="70">
        <v>0.29375000000000001</v>
      </c>
      <c r="G802" s="69">
        <v>12.9</v>
      </c>
      <c r="H802" s="69" t="str">
        <f>TEXT(일별기온공급량!$A802, "AAA")</f>
        <v>목</v>
      </c>
      <c r="I802" s="71">
        <v>199358463</v>
      </c>
      <c r="J802" s="71">
        <v>4614239</v>
      </c>
      <c r="K802" s="68" t="str">
        <f t="shared" si="12"/>
        <v>03-12</v>
      </c>
      <c r="L802" s="72">
        <f>YEAR(일별기온공급량!$A802)</f>
        <v>2015</v>
      </c>
      <c r="M802" s="69">
        <f>MONTH(일별기온공급량!$A802)</f>
        <v>3</v>
      </c>
      <c r="N802" s="69">
        <f>DAY(일별기온공급량!$A802)</f>
        <v>12</v>
      </c>
      <c r="O802" s="88" t="str">
        <f>IFERROR(VLOOKUP(기온및공급량[[#This Row],[날짜]],표2[],2,0), "")</f>
        <v/>
      </c>
    </row>
    <row r="803" spans="1:15">
      <c r="A803" s="68">
        <v>42076</v>
      </c>
      <c r="B803" s="69">
        <v>7</v>
      </c>
      <c r="C803" s="69">
        <v>11.2</v>
      </c>
      <c r="D803" s="70">
        <v>0.66388888888888886</v>
      </c>
      <c r="E803" s="69">
        <v>1.7</v>
      </c>
      <c r="F803" s="70">
        <v>0.29305555555555557</v>
      </c>
      <c r="G803" s="69">
        <v>9.5</v>
      </c>
      <c r="H803" s="69" t="str">
        <f>TEXT(일별기온공급량!$A803, "AAA")</f>
        <v>금</v>
      </c>
      <c r="I803" s="71">
        <v>191918022</v>
      </c>
      <c r="J803" s="71">
        <v>4444496</v>
      </c>
      <c r="K803" s="68" t="str">
        <f t="shared" si="12"/>
        <v>03-13</v>
      </c>
      <c r="L803" s="72">
        <f>YEAR(일별기온공급량!$A803)</f>
        <v>2015</v>
      </c>
      <c r="M803" s="69">
        <f>MONTH(일별기온공급량!$A803)</f>
        <v>3</v>
      </c>
      <c r="N803" s="69">
        <f>DAY(일별기온공급량!$A803)</f>
        <v>13</v>
      </c>
      <c r="O803" s="88" t="str">
        <f>IFERROR(VLOOKUP(기온및공급량[[#This Row],[날짜]],표2[],2,0), "")</f>
        <v/>
      </c>
    </row>
    <row r="804" spans="1:15">
      <c r="A804" s="68">
        <v>42077</v>
      </c>
      <c r="B804" s="69">
        <v>8</v>
      </c>
      <c r="C804" s="69">
        <v>13.8</v>
      </c>
      <c r="D804" s="70">
        <v>0.6381944444444444</v>
      </c>
      <c r="E804" s="69">
        <v>1.6</v>
      </c>
      <c r="F804" s="70">
        <v>0.28541666666666665</v>
      </c>
      <c r="G804" s="69">
        <v>12.2</v>
      </c>
      <c r="H804" s="69" t="str">
        <f>TEXT(일별기온공급량!$A804, "AAA")</f>
        <v>토</v>
      </c>
      <c r="I804" s="71">
        <v>170991766</v>
      </c>
      <c r="J804" s="71">
        <v>3963828</v>
      </c>
      <c r="K804" s="68" t="str">
        <f t="shared" si="12"/>
        <v>03-14</v>
      </c>
      <c r="L804" s="72">
        <f>YEAR(일별기온공급량!$A804)</f>
        <v>2015</v>
      </c>
      <c r="M804" s="69">
        <f>MONTH(일별기온공급량!$A804)</f>
        <v>3</v>
      </c>
      <c r="N804" s="69">
        <f>DAY(일별기온공급량!$A804)</f>
        <v>14</v>
      </c>
      <c r="O804" s="88" t="str">
        <f>IFERROR(VLOOKUP(기온및공급량[[#This Row],[날짜]],표2[],2,0), "")</f>
        <v/>
      </c>
    </row>
    <row r="805" spans="1:15">
      <c r="A805" s="68">
        <v>42078</v>
      </c>
      <c r="B805" s="69">
        <v>10.1</v>
      </c>
      <c r="C805" s="69">
        <v>18.2</v>
      </c>
      <c r="D805" s="70">
        <v>0.67777777777777781</v>
      </c>
      <c r="E805" s="69">
        <v>2</v>
      </c>
      <c r="F805" s="70">
        <v>0.26319444444444445</v>
      </c>
      <c r="G805" s="69">
        <v>16.2</v>
      </c>
      <c r="H805" s="69" t="str">
        <f>TEXT(일별기온공급량!$A805, "AAA")</f>
        <v>일</v>
      </c>
      <c r="I805" s="71">
        <v>146676451</v>
      </c>
      <c r="J805" s="71">
        <v>3397654</v>
      </c>
      <c r="K805" s="68" t="str">
        <f t="shared" si="12"/>
        <v>03-15</v>
      </c>
      <c r="L805" s="72">
        <f>YEAR(일별기온공급량!$A805)</f>
        <v>2015</v>
      </c>
      <c r="M805" s="69">
        <f>MONTH(일별기온공급량!$A805)</f>
        <v>3</v>
      </c>
      <c r="N805" s="69">
        <f>DAY(일별기온공급량!$A805)</f>
        <v>15</v>
      </c>
      <c r="O805" s="88" t="str">
        <f>IFERROR(VLOOKUP(기온및공급량[[#This Row],[날짜]],표2[],2,0), "")</f>
        <v/>
      </c>
    </row>
    <row r="806" spans="1:15">
      <c r="A806" s="68">
        <v>42079</v>
      </c>
      <c r="B806" s="69">
        <v>12.4</v>
      </c>
      <c r="C806" s="69">
        <v>22.2</v>
      </c>
      <c r="D806" s="70">
        <v>0.66874999999999996</v>
      </c>
      <c r="E806" s="69">
        <v>4.3</v>
      </c>
      <c r="F806" s="70">
        <v>0.26458333333333334</v>
      </c>
      <c r="G806" s="69">
        <v>17.899999999999999</v>
      </c>
      <c r="H806" s="69" t="str">
        <f>TEXT(일별기온공급량!$A806, "AAA")</f>
        <v>월</v>
      </c>
      <c r="I806" s="71">
        <v>155154776</v>
      </c>
      <c r="J806" s="71">
        <v>3590715</v>
      </c>
      <c r="K806" s="68" t="str">
        <f t="shared" si="12"/>
        <v>03-16</v>
      </c>
      <c r="L806" s="72">
        <f>YEAR(일별기온공급량!$A806)</f>
        <v>2015</v>
      </c>
      <c r="M806" s="69">
        <f>MONTH(일별기온공급량!$A806)</f>
        <v>3</v>
      </c>
      <c r="N806" s="69">
        <f>DAY(일별기온공급량!$A806)</f>
        <v>16</v>
      </c>
      <c r="O806" s="88" t="str">
        <f>IFERROR(VLOOKUP(기온및공급량[[#This Row],[날짜]],표2[],2,0), "")</f>
        <v/>
      </c>
    </row>
    <row r="807" spans="1:15">
      <c r="A807" s="68">
        <v>42080</v>
      </c>
      <c r="B807" s="69">
        <v>15.5</v>
      </c>
      <c r="C807" s="69">
        <v>24.1</v>
      </c>
      <c r="D807" s="70">
        <v>0.60833333333333328</v>
      </c>
      <c r="E807" s="69">
        <v>6.5</v>
      </c>
      <c r="F807" s="70">
        <v>0.29791666666666666</v>
      </c>
      <c r="G807" s="69">
        <v>17.600000000000001</v>
      </c>
      <c r="H807" s="69" t="str">
        <f>TEXT(일별기온공급량!$A807, "AAA")</f>
        <v>화</v>
      </c>
      <c r="I807" s="71">
        <v>148303359</v>
      </c>
      <c r="J807" s="71">
        <v>3434726</v>
      </c>
      <c r="K807" s="68" t="str">
        <f t="shared" si="12"/>
        <v>03-17</v>
      </c>
      <c r="L807" s="72">
        <f>YEAR(일별기온공급량!$A807)</f>
        <v>2015</v>
      </c>
      <c r="M807" s="69">
        <f>MONTH(일별기온공급량!$A807)</f>
        <v>3</v>
      </c>
      <c r="N807" s="69">
        <f>DAY(일별기온공급량!$A807)</f>
        <v>17</v>
      </c>
      <c r="O807" s="88" t="str">
        <f>IFERROR(VLOOKUP(기온및공급량[[#This Row],[날짜]],표2[],2,0), "")</f>
        <v/>
      </c>
    </row>
    <row r="808" spans="1:15">
      <c r="A808" s="68">
        <v>42081</v>
      </c>
      <c r="B808" s="69">
        <v>10.199999999999999</v>
      </c>
      <c r="C808" s="69">
        <v>15.7</v>
      </c>
      <c r="D808" s="70">
        <v>4.1666666666666666E-3</v>
      </c>
      <c r="E808" s="69">
        <v>8.6999999999999993</v>
      </c>
      <c r="F808" s="70">
        <v>0.73541666666666672</v>
      </c>
      <c r="G808" s="69">
        <v>7</v>
      </c>
      <c r="H808" s="69" t="str">
        <f>TEXT(일별기온공급량!$A808, "AAA")</f>
        <v>수</v>
      </c>
      <c r="I808" s="71">
        <v>161923196</v>
      </c>
      <c r="J808" s="71">
        <v>3756125</v>
      </c>
      <c r="K808" s="68" t="str">
        <f t="shared" si="12"/>
        <v>03-18</v>
      </c>
      <c r="L808" s="72">
        <f>YEAR(일별기온공급량!$A808)</f>
        <v>2015</v>
      </c>
      <c r="M808" s="69">
        <f>MONTH(일별기온공급량!$A808)</f>
        <v>3</v>
      </c>
      <c r="N808" s="69">
        <f>DAY(일별기온공급량!$A808)</f>
        <v>18</v>
      </c>
      <c r="O808" s="88" t="str">
        <f>IFERROR(VLOOKUP(기온및공급량[[#This Row],[날짜]],표2[],2,0), "")</f>
        <v/>
      </c>
    </row>
    <row r="809" spans="1:15">
      <c r="A809" s="68">
        <v>42082</v>
      </c>
      <c r="B809" s="69">
        <v>12.7</v>
      </c>
      <c r="C809" s="69">
        <v>19.100000000000001</v>
      </c>
      <c r="D809" s="70">
        <v>0.66597222222222219</v>
      </c>
      <c r="E809" s="69">
        <v>8.8000000000000007</v>
      </c>
      <c r="F809" s="70">
        <v>6.9444444444444447E-4</v>
      </c>
      <c r="G809" s="69">
        <v>10.3</v>
      </c>
      <c r="H809" s="69" t="str">
        <f>TEXT(일별기온공급량!$A809, "AAA")</f>
        <v>목</v>
      </c>
      <c r="I809" s="71">
        <v>146622122</v>
      </c>
      <c r="J809" s="71">
        <v>3403199</v>
      </c>
      <c r="K809" s="68" t="str">
        <f t="shared" si="12"/>
        <v>03-19</v>
      </c>
      <c r="L809" s="72">
        <f>YEAR(일별기온공급량!$A809)</f>
        <v>2015</v>
      </c>
      <c r="M809" s="69">
        <f>MONTH(일별기온공급량!$A809)</f>
        <v>3</v>
      </c>
      <c r="N809" s="69">
        <f>DAY(일별기온공급량!$A809)</f>
        <v>19</v>
      </c>
      <c r="O809" s="88" t="str">
        <f>IFERROR(VLOOKUP(기온및공급량[[#This Row],[날짜]],표2[],2,0), "")</f>
        <v/>
      </c>
    </row>
    <row r="810" spans="1:15">
      <c r="A810" s="68">
        <v>42083</v>
      </c>
      <c r="B810" s="69">
        <v>14.4</v>
      </c>
      <c r="C810" s="69">
        <v>20.8</v>
      </c>
      <c r="D810" s="70">
        <v>0.6020833333333333</v>
      </c>
      <c r="E810" s="69">
        <v>10.199999999999999</v>
      </c>
      <c r="F810" s="70">
        <v>0.1673611111111111</v>
      </c>
      <c r="G810" s="69">
        <v>10.6</v>
      </c>
      <c r="H810" s="69" t="str">
        <f>TEXT(일별기온공급량!$A810, "AAA")</f>
        <v>금</v>
      </c>
      <c r="I810" s="71">
        <v>137632835</v>
      </c>
      <c r="J810" s="71">
        <v>3192404</v>
      </c>
      <c r="K810" s="68" t="str">
        <f t="shared" si="12"/>
        <v>03-20</v>
      </c>
      <c r="L810" s="72">
        <f>YEAR(일별기온공급량!$A810)</f>
        <v>2015</v>
      </c>
      <c r="M810" s="69">
        <f>MONTH(일별기온공급량!$A810)</f>
        <v>3</v>
      </c>
      <c r="N810" s="69">
        <f>DAY(일별기온공급량!$A810)</f>
        <v>20</v>
      </c>
      <c r="O810" s="88" t="str">
        <f>IFERROR(VLOOKUP(기온및공급량[[#This Row],[날짜]],표2[],2,0), "")</f>
        <v/>
      </c>
    </row>
    <row r="811" spans="1:15">
      <c r="A811" s="68">
        <v>42084</v>
      </c>
      <c r="B811" s="69">
        <v>15.6</v>
      </c>
      <c r="C811" s="69">
        <v>22.6</v>
      </c>
      <c r="D811" s="70">
        <v>0.62847222222222221</v>
      </c>
      <c r="E811" s="69">
        <v>9.1</v>
      </c>
      <c r="F811" s="70">
        <v>0.25347222222222221</v>
      </c>
      <c r="G811" s="69">
        <v>13.5</v>
      </c>
      <c r="H811" s="69" t="str">
        <f>TEXT(일별기온공급량!$A811, "AAA")</f>
        <v>토</v>
      </c>
      <c r="I811" s="71">
        <v>121960511</v>
      </c>
      <c r="J811" s="71">
        <v>2828248</v>
      </c>
      <c r="K811" s="68" t="str">
        <f t="shared" si="12"/>
        <v>03-21</v>
      </c>
      <c r="L811" s="72">
        <f>YEAR(일별기온공급량!$A811)</f>
        <v>2015</v>
      </c>
      <c r="M811" s="69">
        <f>MONTH(일별기온공급량!$A811)</f>
        <v>3</v>
      </c>
      <c r="N811" s="69">
        <f>DAY(일별기온공급량!$A811)</f>
        <v>21</v>
      </c>
      <c r="O811" s="88" t="str">
        <f>IFERROR(VLOOKUP(기온및공급량[[#This Row],[날짜]],표2[],2,0), "")</f>
        <v/>
      </c>
    </row>
    <row r="812" spans="1:15">
      <c r="A812" s="68">
        <v>42085</v>
      </c>
      <c r="B812" s="69">
        <v>13.2</v>
      </c>
      <c r="C812" s="69">
        <v>18.8</v>
      </c>
      <c r="D812" s="70">
        <v>0.61111111111111116</v>
      </c>
      <c r="E812" s="69">
        <v>9</v>
      </c>
      <c r="F812" s="70">
        <v>0.19722222222222222</v>
      </c>
      <c r="G812" s="69">
        <v>9.8000000000000007</v>
      </c>
      <c r="H812" s="69" t="str">
        <f>TEXT(일별기온공급량!$A812, "AAA")</f>
        <v>일</v>
      </c>
      <c r="I812" s="71">
        <v>110509998</v>
      </c>
      <c r="J812" s="71">
        <v>2566185</v>
      </c>
      <c r="K812" s="68" t="str">
        <f t="shared" si="12"/>
        <v>03-22</v>
      </c>
      <c r="L812" s="72">
        <f>YEAR(일별기온공급량!$A812)</f>
        <v>2015</v>
      </c>
      <c r="M812" s="69">
        <f>MONTH(일별기온공급량!$A812)</f>
        <v>3</v>
      </c>
      <c r="N812" s="69">
        <f>DAY(일별기온공급량!$A812)</f>
        <v>22</v>
      </c>
      <c r="O812" s="88" t="str">
        <f>IFERROR(VLOOKUP(기온및공급량[[#This Row],[날짜]],표2[],2,0), "")</f>
        <v/>
      </c>
    </row>
    <row r="813" spans="1:15">
      <c r="A813" s="68">
        <v>42086</v>
      </c>
      <c r="B813" s="69">
        <v>7.8</v>
      </c>
      <c r="C813" s="69">
        <v>13.3</v>
      </c>
      <c r="D813" s="70">
        <v>0.64097222222222228</v>
      </c>
      <c r="E813" s="69">
        <v>3.1</v>
      </c>
      <c r="F813" s="70">
        <v>0.27638888888888891</v>
      </c>
      <c r="G813" s="69">
        <v>10.199999999999999</v>
      </c>
      <c r="H813" s="69" t="str">
        <f>TEXT(일별기온공급량!$A813, "AAA")</f>
        <v>월</v>
      </c>
      <c r="I813" s="71">
        <v>148882942</v>
      </c>
      <c r="J813" s="71">
        <v>3457947</v>
      </c>
      <c r="K813" s="68" t="str">
        <f t="shared" si="12"/>
        <v>03-23</v>
      </c>
      <c r="L813" s="72">
        <f>YEAR(일별기온공급량!$A813)</f>
        <v>2015</v>
      </c>
      <c r="M813" s="69">
        <f>MONTH(일별기온공급량!$A813)</f>
        <v>3</v>
      </c>
      <c r="N813" s="69">
        <f>DAY(일별기온공급량!$A813)</f>
        <v>23</v>
      </c>
      <c r="O813" s="88" t="str">
        <f>IFERROR(VLOOKUP(기온및공급량[[#This Row],[날짜]],표2[],2,0), "")</f>
        <v/>
      </c>
    </row>
    <row r="814" spans="1:15">
      <c r="A814" s="68">
        <v>42087</v>
      </c>
      <c r="B814" s="69">
        <v>8</v>
      </c>
      <c r="C814" s="69">
        <v>14.1</v>
      </c>
      <c r="D814" s="70">
        <v>0.66805555555555551</v>
      </c>
      <c r="E814" s="69">
        <v>2</v>
      </c>
      <c r="F814" s="70">
        <v>0.27291666666666664</v>
      </c>
      <c r="G814" s="69">
        <v>12.1</v>
      </c>
      <c r="H814" s="69" t="str">
        <f>TEXT(일별기온공급량!$A814, "AAA")</f>
        <v>화</v>
      </c>
      <c r="I814" s="71">
        <v>155677037</v>
      </c>
      <c r="J814" s="71">
        <v>3607159</v>
      </c>
      <c r="K814" s="68" t="str">
        <f t="shared" si="12"/>
        <v>03-24</v>
      </c>
      <c r="L814" s="72">
        <f>YEAR(일별기온공급량!$A814)</f>
        <v>2015</v>
      </c>
      <c r="M814" s="69">
        <f>MONTH(일별기온공급량!$A814)</f>
        <v>3</v>
      </c>
      <c r="N814" s="69">
        <f>DAY(일별기온공급량!$A814)</f>
        <v>24</v>
      </c>
      <c r="O814" s="88" t="str">
        <f>IFERROR(VLOOKUP(기온및공급량[[#This Row],[날짜]],표2[],2,0), "")</f>
        <v/>
      </c>
    </row>
    <row r="815" spans="1:15">
      <c r="A815" s="68">
        <v>42088</v>
      </c>
      <c r="B815" s="69">
        <v>8.9</v>
      </c>
      <c r="C815" s="69">
        <v>16</v>
      </c>
      <c r="D815" s="70">
        <v>0.63194444444444442</v>
      </c>
      <c r="E815" s="69">
        <v>1</v>
      </c>
      <c r="F815" s="70">
        <v>0.26874999999999999</v>
      </c>
      <c r="G815" s="69">
        <v>15</v>
      </c>
      <c r="H815" s="69" t="str">
        <f>TEXT(일별기온공급량!$A815, "AAA")</f>
        <v>수</v>
      </c>
      <c r="I815" s="71">
        <v>154602936</v>
      </c>
      <c r="J815" s="71">
        <v>3577906</v>
      </c>
      <c r="K815" s="68" t="str">
        <f t="shared" si="12"/>
        <v>03-25</v>
      </c>
      <c r="L815" s="72">
        <f>YEAR(일별기온공급량!$A815)</f>
        <v>2015</v>
      </c>
      <c r="M815" s="69">
        <f>MONTH(일별기온공급량!$A815)</f>
        <v>3</v>
      </c>
      <c r="N815" s="69">
        <f>DAY(일별기온공급량!$A815)</f>
        <v>25</v>
      </c>
      <c r="O815" s="88" t="str">
        <f>IFERROR(VLOOKUP(기온및공급량[[#This Row],[날짜]],표2[],2,0), "")</f>
        <v/>
      </c>
    </row>
    <row r="816" spans="1:15">
      <c r="A816" s="68">
        <v>42089</v>
      </c>
      <c r="B816" s="69">
        <v>12.1</v>
      </c>
      <c r="C816" s="69">
        <v>19.7</v>
      </c>
      <c r="D816" s="70">
        <v>0.68055555555555558</v>
      </c>
      <c r="E816" s="69">
        <v>3.3</v>
      </c>
      <c r="F816" s="70">
        <v>0.27430555555555558</v>
      </c>
      <c r="G816" s="69">
        <v>16.399999999999999</v>
      </c>
      <c r="H816" s="69" t="str">
        <f>TEXT(일별기온공급량!$A816, "AAA")</f>
        <v>목</v>
      </c>
      <c r="I816" s="71">
        <v>148048781</v>
      </c>
      <c r="J816" s="71">
        <v>3433786</v>
      </c>
      <c r="K816" s="68" t="str">
        <f t="shared" si="12"/>
        <v>03-26</v>
      </c>
      <c r="L816" s="72">
        <f>YEAR(일별기온공급량!$A816)</f>
        <v>2015</v>
      </c>
      <c r="M816" s="69">
        <f>MONTH(일별기온공급량!$A816)</f>
        <v>3</v>
      </c>
      <c r="N816" s="69">
        <f>DAY(일별기온공급량!$A816)</f>
        <v>26</v>
      </c>
      <c r="O816" s="88" t="str">
        <f>IFERROR(VLOOKUP(기온및공급량[[#This Row],[날짜]],표2[],2,0), "")</f>
        <v/>
      </c>
    </row>
    <row r="817" spans="1:15">
      <c r="A817" s="68">
        <v>42090</v>
      </c>
      <c r="B817" s="69">
        <v>13.6</v>
      </c>
      <c r="C817" s="69">
        <v>19.600000000000001</v>
      </c>
      <c r="D817" s="70">
        <v>0.64722222222222225</v>
      </c>
      <c r="E817" s="69">
        <v>6.4</v>
      </c>
      <c r="F817" s="70">
        <v>0.28819444444444442</v>
      </c>
      <c r="G817" s="69">
        <v>13.2</v>
      </c>
      <c r="H817" s="69" t="str">
        <f>TEXT(일별기온공급량!$A817, "AAA")</f>
        <v>금</v>
      </c>
      <c r="I817" s="71">
        <v>141977952</v>
      </c>
      <c r="J817" s="71">
        <v>3302302</v>
      </c>
      <c r="K817" s="68" t="str">
        <f t="shared" si="12"/>
        <v>03-27</v>
      </c>
      <c r="L817" s="72">
        <f>YEAR(일별기온공급량!$A817)</f>
        <v>2015</v>
      </c>
      <c r="M817" s="69">
        <f>MONTH(일별기온공급량!$A817)</f>
        <v>3</v>
      </c>
      <c r="N817" s="69">
        <f>DAY(일별기온공급량!$A817)</f>
        <v>27</v>
      </c>
      <c r="O817" s="88" t="str">
        <f>IFERROR(VLOOKUP(기온및공급량[[#This Row],[날짜]],표2[],2,0), "")</f>
        <v/>
      </c>
    </row>
    <row r="818" spans="1:15">
      <c r="A818" s="68">
        <v>42091</v>
      </c>
      <c r="B818" s="69">
        <v>14.7</v>
      </c>
      <c r="C818" s="69">
        <v>22.5</v>
      </c>
      <c r="D818" s="70">
        <v>0.65902777777777777</v>
      </c>
      <c r="E818" s="69">
        <v>5.5</v>
      </c>
      <c r="F818" s="70">
        <v>0.26250000000000001</v>
      </c>
      <c r="G818" s="69">
        <v>17</v>
      </c>
      <c r="H818" s="69" t="str">
        <f>TEXT(일별기온공급량!$A818, "AAA")</f>
        <v>토</v>
      </c>
      <c r="I818" s="71">
        <v>125426843</v>
      </c>
      <c r="J818" s="71">
        <v>2909097</v>
      </c>
      <c r="K818" s="68" t="str">
        <f t="shared" si="12"/>
        <v>03-28</v>
      </c>
      <c r="L818" s="72">
        <f>YEAR(일별기온공급량!$A818)</f>
        <v>2015</v>
      </c>
      <c r="M818" s="69">
        <f>MONTH(일별기온공급량!$A818)</f>
        <v>3</v>
      </c>
      <c r="N818" s="69">
        <f>DAY(일별기온공급량!$A818)</f>
        <v>28</v>
      </c>
      <c r="O818" s="88" t="str">
        <f>IFERROR(VLOOKUP(기온및공급량[[#This Row],[날짜]],표2[],2,0), "")</f>
        <v/>
      </c>
    </row>
    <row r="819" spans="1:15">
      <c r="A819" s="68">
        <v>42092</v>
      </c>
      <c r="B819" s="69">
        <v>15.6</v>
      </c>
      <c r="C819" s="69">
        <v>21.4</v>
      </c>
      <c r="D819" s="70">
        <v>0.68055555555555558</v>
      </c>
      <c r="E819" s="69">
        <v>10.4</v>
      </c>
      <c r="F819" s="70">
        <v>0.24652777777777779</v>
      </c>
      <c r="G819" s="69">
        <v>11</v>
      </c>
      <c r="H819" s="69" t="str">
        <f>TEXT(일별기온공급량!$A819, "AAA")</f>
        <v>일</v>
      </c>
      <c r="I819" s="71">
        <v>103642697</v>
      </c>
      <c r="J819" s="71">
        <v>2410373</v>
      </c>
      <c r="K819" s="68" t="str">
        <f t="shared" si="12"/>
        <v>03-29</v>
      </c>
      <c r="L819" s="72">
        <f>YEAR(일별기온공급량!$A819)</f>
        <v>2015</v>
      </c>
      <c r="M819" s="69">
        <f>MONTH(일별기온공급량!$A819)</f>
        <v>3</v>
      </c>
      <c r="N819" s="69">
        <f>DAY(일별기온공급량!$A819)</f>
        <v>29</v>
      </c>
      <c r="O819" s="88" t="str">
        <f>IFERROR(VLOOKUP(기온및공급량[[#This Row],[날짜]],표2[],2,0), "")</f>
        <v/>
      </c>
    </row>
    <row r="820" spans="1:15">
      <c r="A820" s="68">
        <v>42093</v>
      </c>
      <c r="B820" s="69">
        <v>15.8</v>
      </c>
      <c r="C820" s="69">
        <v>24.1</v>
      </c>
      <c r="D820" s="70">
        <v>0.65972222222222221</v>
      </c>
      <c r="E820" s="69">
        <v>7.9</v>
      </c>
      <c r="F820" s="70">
        <v>0.25138888888888888</v>
      </c>
      <c r="G820" s="69">
        <v>16.2</v>
      </c>
      <c r="H820" s="69" t="str">
        <f>TEXT(일별기온공급량!$A820, "AAA")</f>
        <v>월</v>
      </c>
      <c r="I820" s="71">
        <v>118003356</v>
      </c>
      <c r="J820" s="71">
        <v>2746409</v>
      </c>
      <c r="K820" s="68" t="str">
        <f t="shared" si="12"/>
        <v>03-30</v>
      </c>
      <c r="L820" s="72">
        <f>YEAR(일별기온공급량!$A820)</f>
        <v>2015</v>
      </c>
      <c r="M820" s="69">
        <f>MONTH(일별기온공급량!$A820)</f>
        <v>3</v>
      </c>
      <c r="N820" s="69">
        <f>DAY(일별기온공급량!$A820)</f>
        <v>30</v>
      </c>
      <c r="O820" s="88" t="str">
        <f>IFERROR(VLOOKUP(기온및공급량[[#This Row],[날짜]],표2[],2,0), "")</f>
        <v/>
      </c>
    </row>
    <row r="821" spans="1:15">
      <c r="A821" s="68">
        <v>42094</v>
      </c>
      <c r="B821" s="69">
        <v>14.4</v>
      </c>
      <c r="C821" s="69">
        <v>16.2</v>
      </c>
      <c r="D821" s="70">
        <v>0.67777777777777781</v>
      </c>
      <c r="E821" s="69">
        <v>11</v>
      </c>
      <c r="F821" s="70">
        <v>0.26527777777777778</v>
      </c>
      <c r="G821" s="69">
        <v>5.2</v>
      </c>
      <c r="H821" s="69" t="str">
        <f>TEXT(일별기온공급량!$A821, "AAA")</f>
        <v>화</v>
      </c>
      <c r="I821" s="71">
        <v>124434907</v>
      </c>
      <c r="J821" s="71">
        <v>2891210</v>
      </c>
      <c r="K821" s="68" t="str">
        <f t="shared" si="12"/>
        <v>03-31</v>
      </c>
      <c r="L821" s="72">
        <f>YEAR(일별기온공급량!$A821)</f>
        <v>2015</v>
      </c>
      <c r="M821" s="69">
        <f>MONTH(일별기온공급량!$A821)</f>
        <v>3</v>
      </c>
      <c r="N821" s="69">
        <f>DAY(일별기온공급량!$A821)</f>
        <v>31</v>
      </c>
      <c r="O821" s="88" t="str">
        <f>IFERROR(VLOOKUP(기온및공급량[[#This Row],[날짜]],표2[],2,0), "")</f>
        <v/>
      </c>
    </row>
    <row r="822" spans="1:15">
      <c r="A822" s="68">
        <v>42095</v>
      </c>
      <c r="B822" s="69">
        <v>12.3</v>
      </c>
      <c r="C822" s="69">
        <v>15.3</v>
      </c>
      <c r="D822" s="70">
        <v>0.34861111111111109</v>
      </c>
      <c r="E822" s="69">
        <v>9.6999999999999993</v>
      </c>
      <c r="F822" s="70">
        <v>0.92638888888888893</v>
      </c>
      <c r="G822" s="69">
        <v>5.6</v>
      </c>
      <c r="H822" s="69" t="str">
        <f>TEXT(일별기온공급량!$A822, "AAA")</f>
        <v>수</v>
      </c>
      <c r="I822" s="71">
        <v>132675307</v>
      </c>
      <c r="J822" s="71">
        <v>3084148</v>
      </c>
      <c r="K822" s="68" t="str">
        <f t="shared" si="12"/>
        <v>04-01</v>
      </c>
      <c r="L822" s="72">
        <f>YEAR(일별기온공급량!$A822)</f>
        <v>2015</v>
      </c>
      <c r="M822" s="69">
        <f>MONTH(일별기온공급량!$A822)</f>
        <v>4</v>
      </c>
      <c r="N822" s="69">
        <f>DAY(일별기온공급량!$A822)</f>
        <v>1</v>
      </c>
      <c r="O822" s="88" t="str">
        <f>IFERROR(VLOOKUP(기온및공급량[[#This Row],[날짜]],표2[],2,0), "")</f>
        <v/>
      </c>
    </row>
    <row r="823" spans="1:15">
      <c r="A823" s="68">
        <v>42096</v>
      </c>
      <c r="B823" s="69">
        <v>13.4</v>
      </c>
      <c r="C823" s="69">
        <v>18.399999999999999</v>
      </c>
      <c r="D823" s="73">
        <v>1</v>
      </c>
      <c r="E823" s="69">
        <v>9.8000000000000007</v>
      </c>
      <c r="F823" s="70">
        <v>6.9444444444444447E-4</v>
      </c>
      <c r="G823" s="69">
        <v>8.6</v>
      </c>
      <c r="H823" s="69" t="str">
        <f>TEXT(일별기온공급량!$A823, "AAA")</f>
        <v>목</v>
      </c>
      <c r="I823" s="71">
        <v>134658605</v>
      </c>
      <c r="J823" s="71">
        <v>3130241</v>
      </c>
      <c r="K823" s="68" t="str">
        <f t="shared" si="12"/>
        <v>04-02</v>
      </c>
      <c r="L823" s="72">
        <f>YEAR(일별기온공급량!$A823)</f>
        <v>2015</v>
      </c>
      <c r="M823" s="69">
        <f>MONTH(일별기온공급량!$A823)</f>
        <v>4</v>
      </c>
      <c r="N823" s="69">
        <f>DAY(일별기온공급량!$A823)</f>
        <v>2</v>
      </c>
      <c r="O823" s="88" t="str">
        <f>IFERROR(VLOOKUP(기온및공급량[[#This Row],[날짜]],표2[],2,0), "")</f>
        <v/>
      </c>
    </row>
    <row r="824" spans="1:15">
      <c r="A824" s="68">
        <v>42097</v>
      </c>
      <c r="B824" s="69">
        <v>17.899999999999999</v>
      </c>
      <c r="C824" s="69">
        <v>23.4</v>
      </c>
      <c r="D824" s="70">
        <v>3.4722222222222224E-2</v>
      </c>
      <c r="E824" s="69">
        <v>11</v>
      </c>
      <c r="F824" s="70">
        <v>0.98888888888888893</v>
      </c>
      <c r="G824" s="69">
        <v>12.4</v>
      </c>
      <c r="H824" s="69" t="str">
        <f>TEXT(일별기온공급량!$A824, "AAA")</f>
        <v>금</v>
      </c>
      <c r="I824" s="71">
        <v>120749071</v>
      </c>
      <c r="J824" s="71">
        <v>2807580</v>
      </c>
      <c r="K824" s="68" t="str">
        <f t="shared" si="12"/>
        <v>04-03</v>
      </c>
      <c r="L824" s="72">
        <f>YEAR(일별기온공급량!$A824)</f>
        <v>2015</v>
      </c>
      <c r="M824" s="69">
        <f>MONTH(일별기온공급량!$A824)</f>
        <v>4</v>
      </c>
      <c r="N824" s="69">
        <f>DAY(일별기온공급량!$A824)</f>
        <v>3</v>
      </c>
      <c r="O824" s="88" t="str">
        <f>IFERROR(VLOOKUP(기온및공급량[[#This Row],[날짜]],표2[],2,0), "")</f>
        <v/>
      </c>
    </row>
    <row r="825" spans="1:15">
      <c r="A825" s="68">
        <v>42098</v>
      </c>
      <c r="B825" s="69">
        <v>11</v>
      </c>
      <c r="C825" s="69">
        <v>16.8</v>
      </c>
      <c r="D825" s="70">
        <v>0.55069444444444449</v>
      </c>
      <c r="E825" s="69">
        <v>8.1</v>
      </c>
      <c r="F825" s="70">
        <v>0.9458333333333333</v>
      </c>
      <c r="G825" s="69">
        <v>8.6999999999999993</v>
      </c>
      <c r="H825" s="69" t="str">
        <f>TEXT(일별기온공급량!$A825, "AAA")</f>
        <v>토</v>
      </c>
      <c r="I825" s="71">
        <v>124738883</v>
      </c>
      <c r="J825" s="71">
        <v>2895149</v>
      </c>
      <c r="K825" s="68" t="str">
        <f t="shared" si="12"/>
        <v>04-04</v>
      </c>
      <c r="L825" s="72">
        <f>YEAR(일별기온공급량!$A825)</f>
        <v>2015</v>
      </c>
      <c r="M825" s="69">
        <f>MONTH(일별기온공급량!$A825)</f>
        <v>4</v>
      </c>
      <c r="N825" s="69">
        <f>DAY(일별기온공급량!$A825)</f>
        <v>4</v>
      </c>
      <c r="O825" s="88" t="str">
        <f>IFERROR(VLOOKUP(기온및공급량[[#This Row],[날짜]],표2[],2,0), "")</f>
        <v/>
      </c>
    </row>
    <row r="826" spans="1:15">
      <c r="A826" s="68">
        <v>42099</v>
      </c>
      <c r="B826" s="69">
        <v>10.7</v>
      </c>
      <c r="C826" s="69">
        <v>12.7</v>
      </c>
      <c r="D826" s="70">
        <v>0.62986111111111109</v>
      </c>
      <c r="E826" s="69">
        <v>8.1</v>
      </c>
      <c r="F826" s="70">
        <v>3.1944444444444442E-2</v>
      </c>
      <c r="G826" s="69">
        <v>4.5999999999999996</v>
      </c>
      <c r="H826" s="69" t="str">
        <f>TEXT(일별기온공급량!$A826, "AAA")</f>
        <v>일</v>
      </c>
      <c r="I826" s="71">
        <v>113099898</v>
      </c>
      <c r="J826" s="71">
        <v>2623191</v>
      </c>
      <c r="K826" s="68" t="str">
        <f t="shared" si="12"/>
        <v>04-05</v>
      </c>
      <c r="L826" s="72">
        <f>YEAR(일별기온공급량!$A826)</f>
        <v>2015</v>
      </c>
      <c r="M826" s="69">
        <f>MONTH(일별기온공급량!$A826)</f>
        <v>4</v>
      </c>
      <c r="N826" s="69">
        <f>DAY(일별기온공급량!$A826)</f>
        <v>5</v>
      </c>
      <c r="O826" s="88" t="str">
        <f>IFERROR(VLOOKUP(기온및공급량[[#This Row],[날짜]],표2[],2,0), "")</f>
        <v/>
      </c>
    </row>
    <row r="827" spans="1:15">
      <c r="A827" s="68">
        <v>42100</v>
      </c>
      <c r="B827" s="69">
        <v>11.4</v>
      </c>
      <c r="C827" s="69">
        <v>13</v>
      </c>
      <c r="D827" s="70">
        <v>0.54236111111111107</v>
      </c>
      <c r="E827" s="69">
        <v>10</v>
      </c>
      <c r="F827" s="70">
        <v>0.99236111111111114</v>
      </c>
      <c r="G827" s="69">
        <v>3</v>
      </c>
      <c r="H827" s="69" t="str">
        <f>TEXT(일별기온공급량!$A827, "AAA")</f>
        <v>월</v>
      </c>
      <c r="I827" s="71">
        <v>135081705</v>
      </c>
      <c r="J827" s="71">
        <v>3137618</v>
      </c>
      <c r="K827" s="68" t="str">
        <f t="shared" si="12"/>
        <v>04-06</v>
      </c>
      <c r="L827" s="72">
        <f>YEAR(일별기온공급량!$A827)</f>
        <v>2015</v>
      </c>
      <c r="M827" s="69">
        <f>MONTH(일별기온공급량!$A827)</f>
        <v>4</v>
      </c>
      <c r="N827" s="69">
        <f>DAY(일별기온공급량!$A827)</f>
        <v>6</v>
      </c>
      <c r="O827" s="88" t="str">
        <f>IFERROR(VLOOKUP(기온및공급량[[#This Row],[날짜]],표2[],2,0), "")</f>
        <v/>
      </c>
    </row>
    <row r="828" spans="1:15">
      <c r="A828" s="68">
        <v>42101</v>
      </c>
      <c r="B828" s="69">
        <v>9</v>
      </c>
      <c r="C828" s="69">
        <v>10.7</v>
      </c>
      <c r="D828" s="70">
        <v>0.53472222222222221</v>
      </c>
      <c r="E828" s="69">
        <v>7.9</v>
      </c>
      <c r="F828" s="70">
        <v>0.85</v>
      </c>
      <c r="G828" s="69">
        <v>2.8</v>
      </c>
      <c r="H828" s="69" t="str">
        <f>TEXT(일별기온공급량!$A828, "AAA")</f>
        <v>화</v>
      </c>
      <c r="I828" s="71">
        <v>153044256</v>
      </c>
      <c r="J828" s="71">
        <v>3555771</v>
      </c>
      <c r="K828" s="68" t="str">
        <f t="shared" si="12"/>
        <v>04-07</v>
      </c>
      <c r="L828" s="72">
        <f>YEAR(일별기온공급량!$A828)</f>
        <v>2015</v>
      </c>
      <c r="M828" s="69">
        <f>MONTH(일별기온공급량!$A828)</f>
        <v>4</v>
      </c>
      <c r="N828" s="69">
        <f>DAY(일별기온공급량!$A828)</f>
        <v>7</v>
      </c>
      <c r="O828" s="88" t="str">
        <f>IFERROR(VLOOKUP(기온및공급량[[#This Row],[날짜]],표2[],2,0), "")</f>
        <v/>
      </c>
    </row>
    <row r="829" spans="1:15">
      <c r="A829" s="68">
        <v>42102</v>
      </c>
      <c r="B829" s="69">
        <v>9</v>
      </c>
      <c r="C829" s="69">
        <v>12.6</v>
      </c>
      <c r="D829" s="70">
        <v>0.6430555555555556</v>
      </c>
      <c r="E829" s="69">
        <v>7.3</v>
      </c>
      <c r="F829" s="70">
        <v>0.27013888888888887</v>
      </c>
      <c r="G829" s="69">
        <v>5.3</v>
      </c>
      <c r="H829" s="69" t="str">
        <f>TEXT(일별기온공급량!$A829, "AAA")</f>
        <v>수</v>
      </c>
      <c r="I829" s="71">
        <v>153775610</v>
      </c>
      <c r="J829" s="71">
        <v>3573115</v>
      </c>
      <c r="K829" s="68" t="str">
        <f t="shared" si="12"/>
        <v>04-08</v>
      </c>
      <c r="L829" s="72">
        <f>YEAR(일별기온공급량!$A829)</f>
        <v>2015</v>
      </c>
      <c r="M829" s="69">
        <f>MONTH(일별기온공급량!$A829)</f>
        <v>4</v>
      </c>
      <c r="N829" s="69">
        <f>DAY(일별기온공급량!$A829)</f>
        <v>8</v>
      </c>
      <c r="O829" s="88" t="str">
        <f>IFERROR(VLOOKUP(기온및공급량[[#This Row],[날짜]],표2[],2,0), "")</f>
        <v/>
      </c>
    </row>
    <row r="830" spans="1:15">
      <c r="A830" s="68">
        <v>42103</v>
      </c>
      <c r="B830" s="69">
        <v>10.7</v>
      </c>
      <c r="C830" s="69">
        <v>17.2</v>
      </c>
      <c r="D830" s="70">
        <v>0.60277777777777775</v>
      </c>
      <c r="E830" s="69">
        <v>3.9</v>
      </c>
      <c r="F830" s="70">
        <v>0.25208333333333333</v>
      </c>
      <c r="G830" s="69">
        <v>13.3</v>
      </c>
      <c r="H830" s="69" t="str">
        <f>TEXT(일별기온공급량!$A830, "AAA")</f>
        <v>목</v>
      </c>
      <c r="I830" s="71">
        <v>145249324</v>
      </c>
      <c r="J830" s="71">
        <v>3372663</v>
      </c>
      <c r="K830" s="68" t="str">
        <f t="shared" si="12"/>
        <v>04-09</v>
      </c>
      <c r="L830" s="72">
        <f>YEAR(일별기온공급량!$A830)</f>
        <v>2015</v>
      </c>
      <c r="M830" s="69">
        <f>MONTH(일별기온공급량!$A830)</f>
        <v>4</v>
      </c>
      <c r="N830" s="69">
        <f>DAY(일별기온공급량!$A830)</f>
        <v>9</v>
      </c>
      <c r="O830" s="88" t="str">
        <f>IFERROR(VLOOKUP(기온및공급량[[#This Row],[날짜]],표2[],2,0), "")</f>
        <v/>
      </c>
    </row>
    <row r="831" spans="1:15">
      <c r="A831" s="68">
        <v>42104</v>
      </c>
      <c r="B831" s="69">
        <v>12.2</v>
      </c>
      <c r="C831" s="69">
        <v>20.399999999999999</v>
      </c>
      <c r="D831" s="70">
        <v>0.61805555555555558</v>
      </c>
      <c r="E831" s="69">
        <v>6.2</v>
      </c>
      <c r="F831" s="70">
        <v>0.27083333333333331</v>
      </c>
      <c r="G831" s="69">
        <v>14.2</v>
      </c>
      <c r="H831" s="69" t="str">
        <f>TEXT(일별기온공급량!$A831, "AAA")</f>
        <v>금</v>
      </c>
      <c r="I831" s="71">
        <v>142505350</v>
      </c>
      <c r="J831" s="71">
        <v>3307836</v>
      </c>
      <c r="K831" s="68" t="str">
        <f t="shared" si="12"/>
        <v>04-10</v>
      </c>
      <c r="L831" s="72">
        <f>YEAR(일별기온공급량!$A831)</f>
        <v>2015</v>
      </c>
      <c r="M831" s="69">
        <f>MONTH(일별기온공급량!$A831)</f>
        <v>4</v>
      </c>
      <c r="N831" s="69">
        <f>DAY(일별기온공급량!$A831)</f>
        <v>10</v>
      </c>
      <c r="O831" s="88" t="str">
        <f>IFERROR(VLOOKUP(기온및공급량[[#This Row],[날짜]],표2[],2,0), "")</f>
        <v/>
      </c>
    </row>
    <row r="832" spans="1:15">
      <c r="A832" s="68">
        <v>42105</v>
      </c>
      <c r="B832" s="69">
        <v>13.3</v>
      </c>
      <c r="C832" s="69">
        <v>21.5</v>
      </c>
      <c r="D832" s="70">
        <v>0.6333333333333333</v>
      </c>
      <c r="E832" s="69">
        <v>5.6</v>
      </c>
      <c r="F832" s="70">
        <v>0.25486111111111109</v>
      </c>
      <c r="G832" s="69">
        <v>15.9</v>
      </c>
      <c r="H832" s="69" t="str">
        <f>TEXT(일별기온공급량!$A832, "AAA")</f>
        <v>토</v>
      </c>
      <c r="I832" s="71">
        <v>126147192</v>
      </c>
      <c r="J832" s="71">
        <v>2925189</v>
      </c>
      <c r="K832" s="68" t="str">
        <f t="shared" si="12"/>
        <v>04-11</v>
      </c>
      <c r="L832" s="72">
        <f>YEAR(일별기온공급량!$A832)</f>
        <v>2015</v>
      </c>
      <c r="M832" s="69">
        <f>MONTH(일별기온공급량!$A832)</f>
        <v>4</v>
      </c>
      <c r="N832" s="69">
        <f>DAY(일별기온공급량!$A832)</f>
        <v>11</v>
      </c>
      <c r="O832" s="88" t="str">
        <f>IFERROR(VLOOKUP(기온및공급량[[#This Row],[날짜]],표2[],2,0), "")</f>
        <v/>
      </c>
    </row>
    <row r="833" spans="1:15">
      <c r="A833" s="68">
        <v>42106</v>
      </c>
      <c r="B833" s="69">
        <v>12</v>
      </c>
      <c r="C833" s="69">
        <v>18.2</v>
      </c>
      <c r="D833" s="70">
        <v>0.59444444444444444</v>
      </c>
      <c r="E833" s="69">
        <v>6.5</v>
      </c>
      <c r="F833" s="70">
        <v>0.25069444444444444</v>
      </c>
      <c r="G833" s="69">
        <v>11.7</v>
      </c>
      <c r="H833" s="69" t="str">
        <f>TEXT(일별기온공급량!$A833, "AAA")</f>
        <v>일</v>
      </c>
      <c r="I833" s="71">
        <v>114529368</v>
      </c>
      <c r="J833" s="71">
        <v>2654202</v>
      </c>
      <c r="K833" s="68" t="str">
        <f t="shared" si="12"/>
        <v>04-12</v>
      </c>
      <c r="L833" s="72">
        <f>YEAR(일별기온공급량!$A833)</f>
        <v>2015</v>
      </c>
      <c r="M833" s="69">
        <f>MONTH(일별기온공급량!$A833)</f>
        <v>4</v>
      </c>
      <c r="N833" s="69">
        <f>DAY(일별기온공급량!$A833)</f>
        <v>12</v>
      </c>
      <c r="O833" s="88" t="str">
        <f>IFERROR(VLOOKUP(기온및공급량[[#This Row],[날짜]],표2[],2,0), "")</f>
        <v/>
      </c>
    </row>
    <row r="834" spans="1:15">
      <c r="A834" s="68">
        <v>42107</v>
      </c>
      <c r="B834" s="69">
        <v>10.5</v>
      </c>
      <c r="C834" s="69">
        <v>12.8</v>
      </c>
      <c r="D834" s="70">
        <v>0.48888888888888887</v>
      </c>
      <c r="E834" s="69">
        <v>9.1999999999999993</v>
      </c>
      <c r="F834" s="70">
        <v>0.20833333333333334</v>
      </c>
      <c r="G834" s="69">
        <v>3.6</v>
      </c>
      <c r="H834" s="69" t="str">
        <f>TEXT(일별기온공급량!$A834, "AAA")</f>
        <v>월</v>
      </c>
      <c r="I834" s="71">
        <v>145503156</v>
      </c>
      <c r="J834" s="71">
        <v>3371365</v>
      </c>
      <c r="K834" s="68" t="str">
        <f t="shared" ref="K834:K897" si="13">TEXT(A834, "MM-DD")</f>
        <v>04-13</v>
      </c>
      <c r="L834" s="72">
        <f>YEAR(일별기온공급량!$A834)</f>
        <v>2015</v>
      </c>
      <c r="M834" s="69">
        <f>MONTH(일별기온공급량!$A834)</f>
        <v>4</v>
      </c>
      <c r="N834" s="69">
        <f>DAY(일별기온공급량!$A834)</f>
        <v>13</v>
      </c>
      <c r="O834" s="88" t="str">
        <f>IFERROR(VLOOKUP(기온및공급량[[#This Row],[날짜]],표2[],2,0), "")</f>
        <v/>
      </c>
    </row>
    <row r="835" spans="1:15">
      <c r="A835" s="68">
        <v>42108</v>
      </c>
      <c r="B835" s="69">
        <v>11.8</v>
      </c>
      <c r="C835" s="69">
        <v>17.399999999999999</v>
      </c>
      <c r="D835" s="70">
        <v>0.59097222222222223</v>
      </c>
      <c r="E835" s="69">
        <v>8.6999999999999993</v>
      </c>
      <c r="F835" s="70">
        <v>0.29583333333333334</v>
      </c>
      <c r="G835" s="69">
        <v>8.6999999999999993</v>
      </c>
      <c r="H835" s="69" t="str">
        <f>TEXT(일별기온공급량!$A835, "AAA")</f>
        <v>화</v>
      </c>
      <c r="I835" s="71">
        <v>141491104</v>
      </c>
      <c r="J835" s="71">
        <v>3282338</v>
      </c>
      <c r="K835" s="68" t="str">
        <f t="shared" si="13"/>
        <v>04-14</v>
      </c>
      <c r="L835" s="72">
        <f>YEAR(일별기온공급량!$A835)</f>
        <v>2015</v>
      </c>
      <c r="M835" s="69">
        <f>MONTH(일별기온공급량!$A835)</f>
        <v>4</v>
      </c>
      <c r="N835" s="69">
        <f>DAY(일별기온공급량!$A835)</f>
        <v>14</v>
      </c>
      <c r="O835" s="88" t="str">
        <f>IFERROR(VLOOKUP(기온및공급량[[#This Row],[날짜]],표2[],2,0), "")</f>
        <v/>
      </c>
    </row>
    <row r="836" spans="1:15">
      <c r="A836" s="68">
        <v>42109</v>
      </c>
      <c r="B836" s="69">
        <v>14.7</v>
      </c>
      <c r="C836" s="69">
        <v>22.3</v>
      </c>
      <c r="D836" s="70">
        <v>0.62916666666666665</v>
      </c>
      <c r="E836" s="69">
        <v>8</v>
      </c>
      <c r="F836" s="70">
        <v>0.25972222222222224</v>
      </c>
      <c r="G836" s="69">
        <v>14.3</v>
      </c>
      <c r="H836" s="69" t="str">
        <f>TEXT(일별기온공급량!$A836, "AAA")</f>
        <v>수</v>
      </c>
      <c r="I836" s="71">
        <v>134848536</v>
      </c>
      <c r="J836" s="71">
        <v>3130652</v>
      </c>
      <c r="K836" s="68" t="str">
        <f t="shared" si="13"/>
        <v>04-15</v>
      </c>
      <c r="L836" s="72">
        <f>YEAR(일별기온공급량!$A836)</f>
        <v>2015</v>
      </c>
      <c r="M836" s="69">
        <f>MONTH(일별기온공급량!$A836)</f>
        <v>4</v>
      </c>
      <c r="N836" s="69">
        <f>DAY(일별기온공급량!$A836)</f>
        <v>15</v>
      </c>
      <c r="O836" s="88" t="str">
        <f>IFERROR(VLOOKUP(기온및공급량[[#This Row],[날짜]],표2[],2,0), "")</f>
        <v/>
      </c>
    </row>
    <row r="837" spans="1:15">
      <c r="A837" s="68">
        <v>42110</v>
      </c>
      <c r="B837" s="69">
        <v>14.3</v>
      </c>
      <c r="C837" s="69">
        <v>24.6</v>
      </c>
      <c r="D837" s="70">
        <v>0.55138888888888893</v>
      </c>
      <c r="E837" s="69">
        <v>8.9</v>
      </c>
      <c r="F837" s="70">
        <v>0.26319444444444445</v>
      </c>
      <c r="G837" s="69">
        <v>15.7</v>
      </c>
      <c r="H837" s="69" t="str">
        <f>TEXT(일별기온공급량!$A837, "AAA")</f>
        <v>목</v>
      </c>
      <c r="I837" s="71">
        <v>132310353</v>
      </c>
      <c r="J837" s="71">
        <v>3065317</v>
      </c>
      <c r="K837" s="68" t="str">
        <f t="shared" si="13"/>
        <v>04-16</v>
      </c>
      <c r="L837" s="72">
        <f>YEAR(일별기온공급량!$A837)</f>
        <v>2015</v>
      </c>
      <c r="M837" s="69">
        <f>MONTH(일별기온공급량!$A837)</f>
        <v>4</v>
      </c>
      <c r="N837" s="69">
        <f>DAY(일별기온공급량!$A837)</f>
        <v>16</v>
      </c>
      <c r="O837" s="88" t="str">
        <f>IFERROR(VLOOKUP(기온및공급량[[#This Row],[날짜]],표2[],2,0), "")</f>
        <v/>
      </c>
    </row>
    <row r="838" spans="1:15">
      <c r="A838" s="68">
        <v>42111</v>
      </c>
      <c r="B838" s="69">
        <v>14.4</v>
      </c>
      <c r="C838" s="69">
        <v>21.7</v>
      </c>
      <c r="D838" s="70">
        <v>0.68958333333333333</v>
      </c>
      <c r="E838" s="69">
        <v>6.4</v>
      </c>
      <c r="F838" s="70">
        <v>0.25624999999999998</v>
      </c>
      <c r="G838" s="69">
        <v>15.3</v>
      </c>
      <c r="H838" s="69" t="str">
        <f>TEXT(일별기온공급량!$A838, "AAA")</f>
        <v>금</v>
      </c>
      <c r="I838" s="71">
        <v>127218245</v>
      </c>
      <c r="J838" s="71">
        <v>2945680</v>
      </c>
      <c r="K838" s="68" t="str">
        <f t="shared" si="13"/>
        <v>04-17</v>
      </c>
      <c r="L838" s="72">
        <f>YEAR(일별기온공급량!$A838)</f>
        <v>2015</v>
      </c>
      <c r="M838" s="69">
        <f>MONTH(일별기온공급량!$A838)</f>
        <v>4</v>
      </c>
      <c r="N838" s="69">
        <f>DAY(일별기온공급량!$A838)</f>
        <v>17</v>
      </c>
      <c r="O838" s="88" t="str">
        <f>IFERROR(VLOOKUP(기온및공급량[[#This Row],[날짜]],표2[],2,0), "")</f>
        <v/>
      </c>
    </row>
    <row r="839" spans="1:15">
      <c r="A839" s="68">
        <v>42112</v>
      </c>
      <c r="B839" s="69">
        <v>14.5</v>
      </c>
      <c r="C839" s="69">
        <v>22.5</v>
      </c>
      <c r="D839" s="70">
        <v>0.65694444444444444</v>
      </c>
      <c r="E839" s="69">
        <v>7.4</v>
      </c>
      <c r="F839" s="70">
        <v>0.27430555555555558</v>
      </c>
      <c r="G839" s="69">
        <v>15.1</v>
      </c>
      <c r="H839" s="69" t="str">
        <f>TEXT(일별기온공급량!$A839, "AAA")</f>
        <v>토</v>
      </c>
      <c r="I839" s="71">
        <v>115790573</v>
      </c>
      <c r="J839" s="71">
        <v>2684695</v>
      </c>
      <c r="K839" s="68" t="str">
        <f t="shared" si="13"/>
        <v>04-18</v>
      </c>
      <c r="L839" s="72">
        <f>YEAR(일별기온공급량!$A839)</f>
        <v>2015</v>
      </c>
      <c r="M839" s="69">
        <f>MONTH(일별기온공급량!$A839)</f>
        <v>4</v>
      </c>
      <c r="N839" s="69">
        <f>DAY(일별기온공급량!$A839)</f>
        <v>18</v>
      </c>
      <c r="O839" s="88" t="str">
        <f>IFERROR(VLOOKUP(기온및공급량[[#This Row],[날짜]],표2[],2,0), "")</f>
        <v/>
      </c>
    </row>
    <row r="840" spans="1:15">
      <c r="A840" s="68">
        <v>42113</v>
      </c>
      <c r="B840" s="69">
        <v>14.1</v>
      </c>
      <c r="C840" s="69">
        <v>17.2</v>
      </c>
      <c r="D840" s="70">
        <v>0.7631944444444444</v>
      </c>
      <c r="E840" s="69">
        <v>12</v>
      </c>
      <c r="F840" s="70">
        <v>4.8611111111111112E-3</v>
      </c>
      <c r="G840" s="69">
        <v>5.2</v>
      </c>
      <c r="H840" s="69" t="str">
        <f>TEXT(일별기온공급량!$A840, "AAA")</f>
        <v>일</v>
      </c>
      <c r="I840" s="71">
        <v>104307955</v>
      </c>
      <c r="J840" s="71">
        <v>2423155</v>
      </c>
      <c r="K840" s="68" t="str">
        <f t="shared" si="13"/>
        <v>04-19</v>
      </c>
      <c r="L840" s="72">
        <f>YEAR(일별기온공급량!$A840)</f>
        <v>2015</v>
      </c>
      <c r="M840" s="69">
        <f>MONTH(일별기온공급량!$A840)</f>
        <v>4</v>
      </c>
      <c r="N840" s="69">
        <f>DAY(일별기온공급량!$A840)</f>
        <v>19</v>
      </c>
      <c r="O840" s="88" t="str">
        <f>IFERROR(VLOOKUP(기온및공급량[[#This Row],[날짜]],표2[],2,0), "")</f>
        <v/>
      </c>
    </row>
    <row r="841" spans="1:15">
      <c r="A841" s="68">
        <v>42114</v>
      </c>
      <c r="B841" s="69">
        <v>11.6</v>
      </c>
      <c r="C841" s="69">
        <v>13.6</v>
      </c>
      <c r="D841" s="70">
        <v>6.9444444444444447E-4</v>
      </c>
      <c r="E841" s="69">
        <v>9.5</v>
      </c>
      <c r="F841" s="73">
        <v>1</v>
      </c>
      <c r="G841" s="69">
        <v>4.0999999999999996</v>
      </c>
      <c r="H841" s="69" t="str">
        <f>TEXT(일별기온공급량!$A841, "AAA")</f>
        <v>월</v>
      </c>
      <c r="I841" s="71">
        <v>126139767</v>
      </c>
      <c r="J841" s="71">
        <v>2928338</v>
      </c>
      <c r="K841" s="68" t="str">
        <f t="shared" si="13"/>
        <v>04-20</v>
      </c>
      <c r="L841" s="72">
        <f>YEAR(일별기온공급량!$A841)</f>
        <v>2015</v>
      </c>
      <c r="M841" s="69">
        <f>MONTH(일별기온공급량!$A841)</f>
        <v>4</v>
      </c>
      <c r="N841" s="69">
        <f>DAY(일별기온공급량!$A841)</f>
        <v>20</v>
      </c>
      <c r="O841" s="88" t="str">
        <f>IFERROR(VLOOKUP(기온및공급량[[#This Row],[날짜]],표2[],2,0), "")</f>
        <v/>
      </c>
    </row>
    <row r="842" spans="1:15">
      <c r="A842" s="68">
        <v>42115</v>
      </c>
      <c r="B842" s="69">
        <v>15.2</v>
      </c>
      <c r="C842" s="69">
        <v>23.3</v>
      </c>
      <c r="D842" s="70">
        <v>0.65416666666666667</v>
      </c>
      <c r="E842" s="69">
        <v>8.1999999999999993</v>
      </c>
      <c r="F842" s="70">
        <v>9.2361111111111116E-2</v>
      </c>
      <c r="G842" s="69">
        <v>15.1</v>
      </c>
      <c r="H842" s="69" t="str">
        <f>TEXT(일별기온공급량!$A842, "AAA")</f>
        <v>화</v>
      </c>
      <c r="I842" s="71">
        <v>122266589</v>
      </c>
      <c r="J842" s="71">
        <v>2837165</v>
      </c>
      <c r="K842" s="68" t="str">
        <f t="shared" si="13"/>
        <v>04-21</v>
      </c>
      <c r="L842" s="72">
        <f>YEAR(일별기온공급량!$A842)</f>
        <v>2015</v>
      </c>
      <c r="M842" s="69">
        <f>MONTH(일별기온공급량!$A842)</f>
        <v>4</v>
      </c>
      <c r="N842" s="69">
        <f>DAY(일별기온공급량!$A842)</f>
        <v>21</v>
      </c>
      <c r="O842" s="88" t="str">
        <f>IFERROR(VLOOKUP(기온및공급량[[#This Row],[날짜]],표2[],2,0), "")</f>
        <v/>
      </c>
    </row>
    <row r="843" spans="1:15">
      <c r="A843" s="68">
        <v>42116</v>
      </c>
      <c r="B843" s="69">
        <v>17.7</v>
      </c>
      <c r="C843" s="69">
        <v>24.6</v>
      </c>
      <c r="D843" s="70">
        <v>0.62777777777777777</v>
      </c>
      <c r="E843" s="69">
        <v>11</v>
      </c>
      <c r="F843" s="70">
        <v>0.25624999999999998</v>
      </c>
      <c r="G843" s="69">
        <v>13.6</v>
      </c>
      <c r="H843" s="69" t="str">
        <f>TEXT(일별기온공급량!$A843, "AAA")</f>
        <v>수</v>
      </c>
      <c r="I843" s="71">
        <v>116429565</v>
      </c>
      <c r="J843" s="71">
        <v>2699605</v>
      </c>
      <c r="K843" s="68" t="str">
        <f t="shared" si="13"/>
        <v>04-22</v>
      </c>
      <c r="L843" s="72">
        <f>YEAR(일별기온공급량!$A843)</f>
        <v>2015</v>
      </c>
      <c r="M843" s="69">
        <f>MONTH(일별기온공급량!$A843)</f>
        <v>4</v>
      </c>
      <c r="N843" s="69">
        <f>DAY(일별기온공급량!$A843)</f>
        <v>22</v>
      </c>
      <c r="O843" s="88" t="str">
        <f>IFERROR(VLOOKUP(기온및공급량[[#This Row],[날짜]],표2[],2,0), "")</f>
        <v/>
      </c>
    </row>
    <row r="844" spans="1:15">
      <c r="A844" s="68">
        <v>42117</v>
      </c>
      <c r="B844" s="69">
        <v>17.600000000000001</v>
      </c>
      <c r="C844" s="69">
        <v>25.1</v>
      </c>
      <c r="D844" s="70">
        <v>0.59930555555555554</v>
      </c>
      <c r="E844" s="69">
        <v>9.3000000000000007</v>
      </c>
      <c r="F844" s="70">
        <v>0.24236111111111111</v>
      </c>
      <c r="G844" s="69">
        <v>15.8</v>
      </c>
      <c r="H844" s="69" t="str">
        <f>TEXT(일별기온공급량!$A844, "AAA")</f>
        <v>목</v>
      </c>
      <c r="I844" s="71">
        <v>111981544</v>
      </c>
      <c r="J844" s="71">
        <v>2595330</v>
      </c>
      <c r="K844" s="68" t="str">
        <f t="shared" si="13"/>
        <v>04-23</v>
      </c>
      <c r="L844" s="72">
        <f>YEAR(일별기온공급량!$A844)</f>
        <v>2015</v>
      </c>
      <c r="M844" s="69">
        <f>MONTH(일별기온공급량!$A844)</f>
        <v>4</v>
      </c>
      <c r="N844" s="69">
        <f>DAY(일별기온공급량!$A844)</f>
        <v>23</v>
      </c>
      <c r="O844" s="88" t="str">
        <f>IFERROR(VLOOKUP(기온및공급량[[#This Row],[날짜]],표2[],2,0), "")</f>
        <v/>
      </c>
    </row>
    <row r="845" spans="1:15">
      <c r="A845" s="68">
        <v>42118</v>
      </c>
      <c r="B845" s="69">
        <v>19.2</v>
      </c>
      <c r="C845" s="69">
        <v>26.1</v>
      </c>
      <c r="D845" s="70">
        <v>0.6479166666666667</v>
      </c>
      <c r="E845" s="69">
        <v>11.2</v>
      </c>
      <c r="F845" s="70">
        <v>0.22361111111111112</v>
      </c>
      <c r="G845" s="69">
        <v>14.9</v>
      </c>
      <c r="H845" s="69" t="str">
        <f>TEXT(일별기온공급량!$A845, "AAA")</f>
        <v>금</v>
      </c>
      <c r="I845" s="71">
        <v>107896354</v>
      </c>
      <c r="J845" s="71">
        <v>2499601</v>
      </c>
      <c r="K845" s="68" t="str">
        <f t="shared" si="13"/>
        <v>04-24</v>
      </c>
      <c r="L845" s="72">
        <f>YEAR(일별기온공급량!$A845)</f>
        <v>2015</v>
      </c>
      <c r="M845" s="69">
        <f>MONTH(일별기온공급량!$A845)</f>
        <v>4</v>
      </c>
      <c r="N845" s="69">
        <f>DAY(일별기온공급량!$A845)</f>
        <v>24</v>
      </c>
      <c r="O845" s="88" t="str">
        <f>IFERROR(VLOOKUP(기온및공급량[[#This Row],[날짜]],표2[],2,0), "")</f>
        <v/>
      </c>
    </row>
    <row r="846" spans="1:15">
      <c r="A846" s="68">
        <v>42119</v>
      </c>
      <c r="B846" s="69">
        <v>19.7</v>
      </c>
      <c r="C846" s="69">
        <v>27</v>
      </c>
      <c r="D846" s="70">
        <v>0.64722222222222225</v>
      </c>
      <c r="E846" s="69">
        <v>11.1</v>
      </c>
      <c r="F846" s="70">
        <v>0.24027777777777778</v>
      </c>
      <c r="G846" s="69">
        <v>15.9</v>
      </c>
      <c r="H846" s="69" t="str">
        <f>TEXT(일별기온공급량!$A846, "AAA")</f>
        <v>토</v>
      </c>
      <c r="I846" s="71">
        <v>97453151</v>
      </c>
      <c r="J846" s="71">
        <v>2257501</v>
      </c>
      <c r="K846" s="68" t="str">
        <f t="shared" si="13"/>
        <v>04-25</v>
      </c>
      <c r="L846" s="72">
        <f>YEAR(일별기온공급량!$A846)</f>
        <v>2015</v>
      </c>
      <c r="M846" s="69">
        <f>MONTH(일별기온공급량!$A846)</f>
        <v>4</v>
      </c>
      <c r="N846" s="69">
        <f>DAY(일별기온공급량!$A846)</f>
        <v>25</v>
      </c>
      <c r="O846" s="88" t="str">
        <f>IFERROR(VLOOKUP(기온및공급량[[#This Row],[날짜]],표2[],2,0), "")</f>
        <v/>
      </c>
    </row>
    <row r="847" spans="1:15">
      <c r="A847" s="68">
        <v>42120</v>
      </c>
      <c r="B847" s="69">
        <v>21.9</v>
      </c>
      <c r="C847" s="69">
        <v>30</v>
      </c>
      <c r="D847" s="70">
        <v>0.6694444444444444</v>
      </c>
      <c r="E847" s="69">
        <v>12.2</v>
      </c>
      <c r="F847" s="70">
        <v>0.26250000000000001</v>
      </c>
      <c r="G847" s="69">
        <v>17.8</v>
      </c>
      <c r="H847" s="69" t="str">
        <f>TEXT(일별기온공급량!$A847, "AAA")</f>
        <v>일</v>
      </c>
      <c r="I847" s="71">
        <v>79247281</v>
      </c>
      <c r="J847" s="71">
        <v>1835525</v>
      </c>
      <c r="K847" s="68" t="str">
        <f t="shared" si="13"/>
        <v>04-26</v>
      </c>
      <c r="L847" s="72">
        <f>YEAR(일별기온공급량!$A847)</f>
        <v>2015</v>
      </c>
      <c r="M847" s="69">
        <f>MONTH(일별기온공급량!$A847)</f>
        <v>4</v>
      </c>
      <c r="N847" s="69">
        <f>DAY(일별기온공급량!$A847)</f>
        <v>26</v>
      </c>
      <c r="O847" s="88" t="str">
        <f>IFERROR(VLOOKUP(기온및공급량[[#This Row],[날짜]],표2[],2,0), "")</f>
        <v/>
      </c>
    </row>
    <row r="848" spans="1:15">
      <c r="A848" s="68">
        <v>42121</v>
      </c>
      <c r="B848" s="69">
        <v>22</v>
      </c>
      <c r="C848" s="69">
        <v>29.5</v>
      </c>
      <c r="D848" s="70">
        <v>0.62083333333333335</v>
      </c>
      <c r="E848" s="69">
        <v>14.7</v>
      </c>
      <c r="F848" s="70">
        <v>0.2326388888888889</v>
      </c>
      <c r="G848" s="69">
        <v>14.8</v>
      </c>
      <c r="H848" s="69" t="str">
        <f>TEXT(일별기온공급량!$A848, "AAA")</f>
        <v>월</v>
      </c>
      <c r="I848" s="71">
        <v>94665785</v>
      </c>
      <c r="J848" s="71">
        <v>2193011</v>
      </c>
      <c r="K848" s="68" t="str">
        <f t="shared" si="13"/>
        <v>04-27</v>
      </c>
      <c r="L848" s="72">
        <f>YEAR(일별기온공급량!$A848)</f>
        <v>2015</v>
      </c>
      <c r="M848" s="69">
        <f>MONTH(일별기온공급량!$A848)</f>
        <v>4</v>
      </c>
      <c r="N848" s="69">
        <f>DAY(일별기온공급량!$A848)</f>
        <v>27</v>
      </c>
      <c r="O848" s="88" t="str">
        <f>IFERROR(VLOOKUP(기온및공급량[[#This Row],[날짜]],표2[],2,0), "")</f>
        <v/>
      </c>
    </row>
    <row r="849" spans="1:15">
      <c r="A849" s="68">
        <v>42122</v>
      </c>
      <c r="B849" s="69">
        <v>19.7</v>
      </c>
      <c r="C849" s="69">
        <v>25.4</v>
      </c>
      <c r="D849" s="70">
        <v>0.63888888888888884</v>
      </c>
      <c r="E849" s="69">
        <v>14.8</v>
      </c>
      <c r="F849" s="70">
        <v>0.22708333333333333</v>
      </c>
      <c r="G849" s="69">
        <v>10.6</v>
      </c>
      <c r="H849" s="69" t="str">
        <f>TEXT(일별기온공급량!$A849, "AAA")</f>
        <v>화</v>
      </c>
      <c r="I849" s="71">
        <v>98568170</v>
      </c>
      <c r="J849" s="71">
        <v>2289028</v>
      </c>
      <c r="K849" s="68" t="str">
        <f t="shared" si="13"/>
        <v>04-28</v>
      </c>
      <c r="L849" s="72">
        <f>YEAR(일별기온공급량!$A849)</f>
        <v>2015</v>
      </c>
      <c r="M849" s="69">
        <f>MONTH(일별기온공급량!$A849)</f>
        <v>4</v>
      </c>
      <c r="N849" s="69">
        <f>DAY(일별기온공급량!$A849)</f>
        <v>28</v>
      </c>
      <c r="O849" s="88" t="str">
        <f>IFERROR(VLOOKUP(기온및공급량[[#This Row],[날짜]],표2[],2,0), "")</f>
        <v/>
      </c>
    </row>
    <row r="850" spans="1:15">
      <c r="A850" s="68">
        <v>42123</v>
      </c>
      <c r="B850" s="69">
        <v>16</v>
      </c>
      <c r="C850" s="69">
        <v>17.5</v>
      </c>
      <c r="D850" s="70">
        <v>2.7777777777777779E-3</v>
      </c>
      <c r="E850" s="69">
        <v>14.7</v>
      </c>
      <c r="F850" s="70">
        <v>0.81944444444444442</v>
      </c>
      <c r="G850" s="69">
        <v>2.8</v>
      </c>
      <c r="H850" s="69" t="str">
        <f>TEXT(일별기온공급량!$A850, "AAA")</f>
        <v>수</v>
      </c>
      <c r="I850" s="71">
        <v>105286612</v>
      </c>
      <c r="J850" s="71">
        <v>2436815</v>
      </c>
      <c r="K850" s="68" t="str">
        <f t="shared" si="13"/>
        <v>04-29</v>
      </c>
      <c r="L850" s="72">
        <f>YEAR(일별기온공급량!$A850)</f>
        <v>2015</v>
      </c>
      <c r="M850" s="69">
        <f>MONTH(일별기온공급량!$A850)</f>
        <v>4</v>
      </c>
      <c r="N850" s="69">
        <f>DAY(일별기온공급량!$A850)</f>
        <v>29</v>
      </c>
      <c r="O850" s="88" t="str">
        <f>IFERROR(VLOOKUP(기온및공급량[[#This Row],[날짜]],표2[],2,0), "")</f>
        <v/>
      </c>
    </row>
    <row r="851" spans="1:15">
      <c r="A851" s="68">
        <v>42124</v>
      </c>
      <c r="B851" s="69">
        <v>18.8</v>
      </c>
      <c r="C851" s="69">
        <v>25.7</v>
      </c>
      <c r="D851" s="70">
        <v>0.62569444444444444</v>
      </c>
      <c r="E851" s="69">
        <v>13.5</v>
      </c>
      <c r="F851" s="70">
        <v>0.25069444444444444</v>
      </c>
      <c r="G851" s="69">
        <v>12.2</v>
      </c>
      <c r="H851" s="69" t="str">
        <f>TEXT(일별기온공급량!$A851, "AAA")</f>
        <v>목</v>
      </c>
      <c r="I851" s="71">
        <v>100357067</v>
      </c>
      <c r="J851" s="71">
        <v>2325356</v>
      </c>
      <c r="K851" s="68" t="str">
        <f t="shared" si="13"/>
        <v>04-30</v>
      </c>
      <c r="L851" s="72">
        <f>YEAR(일별기온공급량!$A851)</f>
        <v>2015</v>
      </c>
      <c r="M851" s="69">
        <f>MONTH(일별기온공급량!$A851)</f>
        <v>4</v>
      </c>
      <c r="N851" s="69">
        <f>DAY(일별기온공급량!$A851)</f>
        <v>30</v>
      </c>
      <c r="O851" s="88" t="str">
        <f>IFERROR(VLOOKUP(기온및공급량[[#This Row],[날짜]],표2[],2,0), "")</f>
        <v/>
      </c>
    </row>
    <row r="852" spans="1:15">
      <c r="A852" s="68">
        <v>42125</v>
      </c>
      <c r="B852" s="69">
        <v>21.5</v>
      </c>
      <c r="C852" s="69">
        <v>29.6</v>
      </c>
      <c r="D852" s="70">
        <v>0.67777777777777781</v>
      </c>
      <c r="E852" s="69">
        <v>14.3</v>
      </c>
      <c r="F852" s="70">
        <v>0.24513888888888888</v>
      </c>
      <c r="G852" s="69">
        <v>15.3</v>
      </c>
      <c r="H852" s="69" t="str">
        <f>TEXT(일별기온공급량!$A852, "AAA")</f>
        <v>금</v>
      </c>
      <c r="I852" s="71">
        <v>86939984</v>
      </c>
      <c r="J852" s="71">
        <v>2012020</v>
      </c>
      <c r="K852" s="68" t="str">
        <f t="shared" si="13"/>
        <v>05-01</v>
      </c>
      <c r="L852" s="72">
        <f>YEAR(일별기온공급량!$A852)</f>
        <v>2015</v>
      </c>
      <c r="M852" s="69">
        <f>MONTH(일별기온공급량!$A852)</f>
        <v>5</v>
      </c>
      <c r="N852" s="69">
        <f>DAY(일별기온공급량!$A852)</f>
        <v>1</v>
      </c>
      <c r="O852" s="88" t="str">
        <f>IFERROR(VLOOKUP(기온및공급량[[#This Row],[날짜]],표2[],2,0), "")</f>
        <v/>
      </c>
    </row>
    <row r="853" spans="1:15">
      <c r="A853" s="68">
        <v>42126</v>
      </c>
      <c r="B853" s="69">
        <v>22.3</v>
      </c>
      <c r="C853" s="69">
        <v>28</v>
      </c>
      <c r="D853" s="70">
        <v>0.5854166666666667</v>
      </c>
      <c r="E853" s="69">
        <v>15.4</v>
      </c>
      <c r="F853" s="70">
        <v>0.21736111111111112</v>
      </c>
      <c r="G853" s="69">
        <v>12.6</v>
      </c>
      <c r="H853" s="69" t="str">
        <f>TEXT(일별기온공급량!$A853, "AAA")</f>
        <v>토</v>
      </c>
      <c r="I853" s="71">
        <v>76364716</v>
      </c>
      <c r="J853" s="71">
        <v>1772467</v>
      </c>
      <c r="K853" s="68" t="str">
        <f t="shared" si="13"/>
        <v>05-02</v>
      </c>
      <c r="L853" s="72">
        <f>YEAR(일별기온공급량!$A853)</f>
        <v>2015</v>
      </c>
      <c r="M853" s="69">
        <f>MONTH(일별기온공급량!$A853)</f>
        <v>5</v>
      </c>
      <c r="N853" s="69">
        <f>DAY(일별기온공급량!$A853)</f>
        <v>2</v>
      </c>
      <c r="O853" s="88" t="str">
        <f>IFERROR(VLOOKUP(기온및공급량[[#This Row],[날짜]],표2[],2,0), "")</f>
        <v/>
      </c>
    </row>
    <row r="854" spans="1:15">
      <c r="A854" s="68">
        <v>42127</v>
      </c>
      <c r="B854" s="69">
        <v>18.399999999999999</v>
      </c>
      <c r="C854" s="69">
        <v>21.8</v>
      </c>
      <c r="D854" s="70">
        <v>2.7777777777777779E-3</v>
      </c>
      <c r="E854" s="69">
        <v>17.5</v>
      </c>
      <c r="F854" s="70">
        <v>0.81388888888888888</v>
      </c>
      <c r="G854" s="69">
        <v>4.3</v>
      </c>
      <c r="H854" s="69" t="str">
        <f>TEXT(일별기온공급량!$A854, "AAA")</f>
        <v>일</v>
      </c>
      <c r="I854" s="71">
        <v>66134664</v>
      </c>
      <c r="J854" s="71">
        <v>1536399</v>
      </c>
      <c r="K854" s="68" t="str">
        <f t="shared" si="13"/>
        <v>05-03</v>
      </c>
      <c r="L854" s="72">
        <f>YEAR(일별기온공급량!$A854)</f>
        <v>2015</v>
      </c>
      <c r="M854" s="69">
        <f>MONTH(일별기온공급량!$A854)</f>
        <v>5</v>
      </c>
      <c r="N854" s="69">
        <f>DAY(일별기온공급량!$A854)</f>
        <v>3</v>
      </c>
      <c r="O854" s="88" t="str">
        <f>IFERROR(VLOOKUP(기온및공급량[[#This Row],[날짜]],표2[],2,0), "")</f>
        <v/>
      </c>
    </row>
    <row r="855" spans="1:15">
      <c r="A855" s="68">
        <v>42128</v>
      </c>
      <c r="B855" s="69">
        <v>19.7</v>
      </c>
      <c r="C855" s="69">
        <v>24.1</v>
      </c>
      <c r="D855" s="70">
        <v>0.55347222222222225</v>
      </c>
      <c r="E855" s="69">
        <v>14.6</v>
      </c>
      <c r="F855" s="73">
        <v>1</v>
      </c>
      <c r="G855" s="69">
        <v>9.5</v>
      </c>
      <c r="H855" s="69" t="str">
        <f>TEXT(일별기온공급량!$A855, "AAA")</f>
        <v>월</v>
      </c>
      <c r="I855" s="71">
        <v>84011428</v>
      </c>
      <c r="J855" s="71">
        <v>1950416</v>
      </c>
      <c r="K855" s="68" t="str">
        <f t="shared" si="13"/>
        <v>05-04</v>
      </c>
      <c r="L855" s="72">
        <f>YEAR(일별기온공급량!$A855)</f>
        <v>2015</v>
      </c>
      <c r="M855" s="69">
        <f>MONTH(일별기온공급량!$A855)</f>
        <v>5</v>
      </c>
      <c r="N855" s="69">
        <f>DAY(일별기온공급량!$A855)</f>
        <v>4</v>
      </c>
      <c r="O855" s="88" t="str">
        <f>IFERROR(VLOOKUP(기온및공급량[[#This Row],[날짜]],표2[],2,0), "")</f>
        <v/>
      </c>
    </row>
    <row r="856" spans="1:15">
      <c r="A856" s="68">
        <v>42129</v>
      </c>
      <c r="B856" s="69">
        <v>18.100000000000001</v>
      </c>
      <c r="C856" s="69">
        <v>25.3</v>
      </c>
      <c r="D856" s="70">
        <v>0.6875</v>
      </c>
      <c r="E856" s="69">
        <v>9.6</v>
      </c>
      <c r="F856" s="70">
        <v>0.26111111111111113</v>
      </c>
      <c r="G856" s="69">
        <v>15.7</v>
      </c>
      <c r="H856" s="69" t="str">
        <f>TEXT(일별기온공급량!$A856, "AAA")</f>
        <v>화</v>
      </c>
      <c r="I856" s="71">
        <v>84431118</v>
      </c>
      <c r="J856" s="71">
        <v>1961550</v>
      </c>
      <c r="K856" s="68" t="str">
        <f t="shared" si="13"/>
        <v>05-05</v>
      </c>
      <c r="L856" s="72">
        <f>YEAR(일별기온공급량!$A856)</f>
        <v>2015</v>
      </c>
      <c r="M856" s="69">
        <f>MONTH(일별기온공급량!$A856)</f>
        <v>5</v>
      </c>
      <c r="N856" s="69">
        <f>DAY(일별기온공급량!$A856)</f>
        <v>5</v>
      </c>
      <c r="O856" s="88" t="str">
        <f>IFERROR(VLOOKUP(기온및공급량[[#This Row],[날짜]],표2[],2,0), "")</f>
        <v>어린이날</v>
      </c>
    </row>
    <row r="857" spans="1:15">
      <c r="A857" s="68">
        <v>42130</v>
      </c>
      <c r="B857" s="69">
        <v>19</v>
      </c>
      <c r="C857" s="69">
        <v>25.5</v>
      </c>
      <c r="D857" s="70">
        <v>0.67500000000000004</v>
      </c>
      <c r="E857" s="69">
        <v>11.4</v>
      </c>
      <c r="F857" s="70">
        <v>0.23125000000000001</v>
      </c>
      <c r="G857" s="69">
        <v>14.1</v>
      </c>
      <c r="H857" s="69" t="str">
        <f>TEXT(일별기온공급량!$A857, "AAA")</f>
        <v>수</v>
      </c>
      <c r="I857" s="71">
        <v>92286735</v>
      </c>
      <c r="J857" s="71">
        <v>2144780</v>
      </c>
      <c r="K857" s="68" t="str">
        <f t="shared" si="13"/>
        <v>05-06</v>
      </c>
      <c r="L857" s="72">
        <f>YEAR(일별기온공급량!$A857)</f>
        <v>2015</v>
      </c>
      <c r="M857" s="69">
        <f>MONTH(일별기온공급량!$A857)</f>
        <v>5</v>
      </c>
      <c r="N857" s="69">
        <f>DAY(일별기온공급량!$A857)</f>
        <v>6</v>
      </c>
      <c r="O857" s="88" t="str">
        <f>IFERROR(VLOOKUP(기온및공급량[[#This Row],[날짜]],표2[],2,0), "")</f>
        <v/>
      </c>
    </row>
    <row r="858" spans="1:15">
      <c r="A858" s="68">
        <v>42131</v>
      </c>
      <c r="B858" s="69">
        <v>20.7</v>
      </c>
      <c r="C858" s="69">
        <v>27.8</v>
      </c>
      <c r="D858" s="70">
        <v>0.66319444444444442</v>
      </c>
      <c r="E858" s="69">
        <v>12.9</v>
      </c>
      <c r="F858" s="70">
        <v>0.24930555555555556</v>
      </c>
      <c r="G858" s="69">
        <v>14.9</v>
      </c>
      <c r="H858" s="69" t="str">
        <f>TEXT(일별기온공급량!$A858, "AAA")</f>
        <v>목</v>
      </c>
      <c r="I858" s="71">
        <v>92531195</v>
      </c>
      <c r="J858" s="71">
        <v>2151181</v>
      </c>
      <c r="K858" s="68" t="str">
        <f t="shared" si="13"/>
        <v>05-07</v>
      </c>
      <c r="L858" s="72">
        <f>YEAR(일별기온공급량!$A858)</f>
        <v>2015</v>
      </c>
      <c r="M858" s="69">
        <f>MONTH(일별기온공급량!$A858)</f>
        <v>5</v>
      </c>
      <c r="N858" s="69">
        <f>DAY(일별기온공급량!$A858)</f>
        <v>7</v>
      </c>
      <c r="O858" s="88" t="str">
        <f>IFERROR(VLOOKUP(기온및공급량[[#This Row],[날짜]],표2[],2,0), "")</f>
        <v/>
      </c>
    </row>
    <row r="859" spans="1:15">
      <c r="A859" s="68">
        <v>42132</v>
      </c>
      <c r="B859" s="69">
        <v>20.7</v>
      </c>
      <c r="C859" s="69">
        <v>26</v>
      </c>
      <c r="D859" s="70">
        <v>0.54861111111111116</v>
      </c>
      <c r="E859" s="69">
        <v>13.4</v>
      </c>
      <c r="F859" s="70">
        <v>0.23055555555555557</v>
      </c>
      <c r="G859" s="69">
        <v>12.6</v>
      </c>
      <c r="H859" s="69" t="str">
        <f>TEXT(일별기온공급량!$A859, "AAA")</f>
        <v>금</v>
      </c>
      <c r="I859" s="71">
        <v>92102455</v>
      </c>
      <c r="J859" s="71">
        <v>2137747</v>
      </c>
      <c r="K859" s="68" t="str">
        <f t="shared" si="13"/>
        <v>05-08</v>
      </c>
      <c r="L859" s="72">
        <f>YEAR(일별기온공급량!$A859)</f>
        <v>2015</v>
      </c>
      <c r="M859" s="69">
        <f>MONTH(일별기온공급량!$A859)</f>
        <v>5</v>
      </c>
      <c r="N859" s="69">
        <f>DAY(일별기온공급량!$A859)</f>
        <v>8</v>
      </c>
      <c r="O859" s="88" t="str">
        <f>IFERROR(VLOOKUP(기온및공급량[[#This Row],[날짜]],표2[],2,0), "")</f>
        <v/>
      </c>
    </row>
    <row r="860" spans="1:15">
      <c r="A860" s="68">
        <v>42133</v>
      </c>
      <c r="B860" s="69">
        <v>20.7</v>
      </c>
      <c r="C860" s="69">
        <v>27.1</v>
      </c>
      <c r="D860" s="70">
        <v>0.66527777777777775</v>
      </c>
      <c r="E860" s="69">
        <v>16.2</v>
      </c>
      <c r="F860" s="70">
        <v>0.99513888888888891</v>
      </c>
      <c r="G860" s="69">
        <v>10.9</v>
      </c>
      <c r="H860" s="69" t="str">
        <f>TEXT(일별기온공급량!$A860, "AAA")</f>
        <v>토</v>
      </c>
      <c r="I860" s="71">
        <v>81522680</v>
      </c>
      <c r="J860" s="71">
        <v>1889921</v>
      </c>
      <c r="K860" s="68" t="str">
        <f t="shared" si="13"/>
        <v>05-09</v>
      </c>
      <c r="L860" s="72">
        <f>YEAR(일별기온공급량!$A860)</f>
        <v>2015</v>
      </c>
      <c r="M860" s="69">
        <f>MONTH(일별기온공급량!$A860)</f>
        <v>5</v>
      </c>
      <c r="N860" s="69">
        <f>DAY(일별기온공급량!$A860)</f>
        <v>9</v>
      </c>
      <c r="O860" s="88" t="str">
        <f>IFERROR(VLOOKUP(기온및공급량[[#This Row],[날짜]],표2[],2,0), "")</f>
        <v/>
      </c>
    </row>
    <row r="861" spans="1:15">
      <c r="A861" s="68">
        <v>42134</v>
      </c>
      <c r="B861" s="69">
        <v>18</v>
      </c>
      <c r="C861" s="69">
        <v>26.8</v>
      </c>
      <c r="D861" s="70">
        <v>0.65902777777777777</v>
      </c>
      <c r="E861" s="69">
        <v>13.3</v>
      </c>
      <c r="F861" s="70">
        <v>0.22291666666666668</v>
      </c>
      <c r="G861" s="69">
        <v>13.5</v>
      </c>
      <c r="H861" s="69" t="str">
        <f>TEXT(일별기온공급량!$A861, "AAA")</f>
        <v>일</v>
      </c>
      <c r="I861" s="71">
        <v>66756513</v>
      </c>
      <c r="J861" s="71">
        <v>1546758</v>
      </c>
      <c r="K861" s="68" t="str">
        <f t="shared" si="13"/>
        <v>05-10</v>
      </c>
      <c r="L861" s="72">
        <f>YEAR(일별기온공급량!$A861)</f>
        <v>2015</v>
      </c>
      <c r="M861" s="69">
        <f>MONTH(일별기온공급량!$A861)</f>
        <v>5</v>
      </c>
      <c r="N861" s="69">
        <f>DAY(일별기온공급량!$A861)</f>
        <v>10</v>
      </c>
      <c r="O861" s="88" t="str">
        <f>IFERROR(VLOOKUP(기온및공급량[[#This Row],[날짜]],표2[],2,0), "")</f>
        <v/>
      </c>
    </row>
    <row r="862" spans="1:15">
      <c r="A862" s="68">
        <v>42135</v>
      </c>
      <c r="B862" s="69">
        <v>18.5</v>
      </c>
      <c r="C862" s="69">
        <v>23.8</v>
      </c>
      <c r="D862" s="70">
        <v>0.58958333333333335</v>
      </c>
      <c r="E862" s="69">
        <v>13.5</v>
      </c>
      <c r="F862" s="70">
        <v>0.22083333333333333</v>
      </c>
      <c r="G862" s="69">
        <v>10.3</v>
      </c>
      <c r="H862" s="69" t="str">
        <f>TEXT(일별기온공급량!$A862, "AAA")</f>
        <v>월</v>
      </c>
      <c r="I862" s="71">
        <v>89066154</v>
      </c>
      <c r="J862" s="71">
        <v>2064031</v>
      </c>
      <c r="K862" s="68" t="str">
        <f t="shared" si="13"/>
        <v>05-11</v>
      </c>
      <c r="L862" s="72">
        <f>YEAR(일별기온공급량!$A862)</f>
        <v>2015</v>
      </c>
      <c r="M862" s="69">
        <f>MONTH(일별기온공급량!$A862)</f>
        <v>5</v>
      </c>
      <c r="N862" s="69">
        <f>DAY(일별기온공급량!$A862)</f>
        <v>11</v>
      </c>
      <c r="O862" s="88" t="str">
        <f>IFERROR(VLOOKUP(기온및공급량[[#This Row],[날짜]],표2[],2,0), "")</f>
        <v/>
      </c>
    </row>
    <row r="863" spans="1:15">
      <c r="A863" s="68">
        <v>42136</v>
      </c>
      <c r="B863" s="69">
        <v>18.899999999999999</v>
      </c>
      <c r="C863" s="69">
        <v>23.1</v>
      </c>
      <c r="D863" s="70">
        <v>0.62152777777777779</v>
      </c>
      <c r="E863" s="69">
        <v>13.8</v>
      </c>
      <c r="F863" s="70">
        <v>0.94861111111111107</v>
      </c>
      <c r="G863" s="69">
        <v>9.3000000000000007</v>
      </c>
      <c r="H863" s="69" t="str">
        <f>TEXT(일별기온공급량!$A863, "AAA")</f>
        <v>화</v>
      </c>
      <c r="I863" s="71">
        <v>93204179</v>
      </c>
      <c r="J863" s="71">
        <v>2160448</v>
      </c>
      <c r="K863" s="68" t="str">
        <f t="shared" si="13"/>
        <v>05-12</v>
      </c>
      <c r="L863" s="72">
        <f>YEAR(일별기온공급량!$A863)</f>
        <v>2015</v>
      </c>
      <c r="M863" s="69">
        <f>MONTH(일별기온공급량!$A863)</f>
        <v>5</v>
      </c>
      <c r="N863" s="69">
        <f>DAY(일별기온공급량!$A863)</f>
        <v>12</v>
      </c>
      <c r="O863" s="88" t="str">
        <f>IFERROR(VLOOKUP(기온및공급량[[#This Row],[날짜]],표2[],2,0), "")</f>
        <v/>
      </c>
    </row>
    <row r="864" spans="1:15">
      <c r="A864" s="68">
        <v>42137</v>
      </c>
      <c r="B864" s="69">
        <v>22.3</v>
      </c>
      <c r="C864" s="69">
        <v>29.3</v>
      </c>
      <c r="D864" s="70">
        <v>0.63749999999999996</v>
      </c>
      <c r="E864" s="69">
        <v>13.6</v>
      </c>
      <c r="F864" s="70">
        <v>0.18611111111111112</v>
      </c>
      <c r="G864" s="69">
        <v>15.7</v>
      </c>
      <c r="H864" s="69" t="str">
        <f>TEXT(일별기온공급량!$A864, "AAA")</f>
        <v>수</v>
      </c>
      <c r="I864" s="71">
        <v>91583210</v>
      </c>
      <c r="J864" s="71">
        <v>2126240</v>
      </c>
      <c r="K864" s="68" t="str">
        <f t="shared" si="13"/>
        <v>05-13</v>
      </c>
      <c r="L864" s="72">
        <f>YEAR(일별기온공급량!$A864)</f>
        <v>2015</v>
      </c>
      <c r="M864" s="69">
        <f>MONTH(일별기온공급량!$A864)</f>
        <v>5</v>
      </c>
      <c r="N864" s="69">
        <f>DAY(일별기온공급량!$A864)</f>
        <v>13</v>
      </c>
      <c r="O864" s="88" t="str">
        <f>IFERROR(VLOOKUP(기온및공급량[[#This Row],[날짜]],표2[],2,0), "")</f>
        <v/>
      </c>
    </row>
    <row r="865" spans="1:15">
      <c r="A865" s="68">
        <v>42138</v>
      </c>
      <c r="B865" s="69">
        <v>23</v>
      </c>
      <c r="C865" s="69">
        <v>29.8</v>
      </c>
      <c r="D865" s="70">
        <v>0.64027777777777772</v>
      </c>
      <c r="E865" s="69">
        <v>15.5</v>
      </c>
      <c r="F865" s="70">
        <v>0.24166666666666667</v>
      </c>
      <c r="G865" s="69">
        <v>14.3</v>
      </c>
      <c r="H865" s="69" t="str">
        <f>TEXT(일별기온공급량!$A865, "AAA")</f>
        <v>목</v>
      </c>
      <c r="I865" s="71">
        <v>91356772</v>
      </c>
      <c r="J865" s="71">
        <v>2121268</v>
      </c>
      <c r="K865" s="68" t="str">
        <f t="shared" si="13"/>
        <v>05-14</v>
      </c>
      <c r="L865" s="72">
        <f>YEAR(일별기온공급량!$A865)</f>
        <v>2015</v>
      </c>
      <c r="M865" s="69">
        <f>MONTH(일별기온공급량!$A865)</f>
        <v>5</v>
      </c>
      <c r="N865" s="69">
        <f>DAY(일별기온공급량!$A865)</f>
        <v>14</v>
      </c>
      <c r="O865" s="88" t="str">
        <f>IFERROR(VLOOKUP(기온및공급량[[#This Row],[날짜]],표2[],2,0), "")</f>
        <v/>
      </c>
    </row>
    <row r="866" spans="1:15">
      <c r="A866" s="68">
        <v>42139</v>
      </c>
      <c r="B866" s="69">
        <v>23.5</v>
      </c>
      <c r="C866" s="69">
        <v>28.2</v>
      </c>
      <c r="D866" s="70">
        <v>0.5180555555555556</v>
      </c>
      <c r="E866" s="69">
        <v>19.7</v>
      </c>
      <c r="F866" s="70">
        <v>0.99861111111111112</v>
      </c>
      <c r="G866" s="69">
        <v>8.5</v>
      </c>
      <c r="H866" s="69" t="str">
        <f>TEXT(일별기온공급량!$A866, "AAA")</f>
        <v>금</v>
      </c>
      <c r="I866" s="71">
        <v>86613252</v>
      </c>
      <c r="J866" s="71">
        <v>2011011</v>
      </c>
      <c r="K866" s="68" t="str">
        <f t="shared" si="13"/>
        <v>05-15</v>
      </c>
      <c r="L866" s="72">
        <f>YEAR(일별기온공급량!$A866)</f>
        <v>2015</v>
      </c>
      <c r="M866" s="69">
        <f>MONTH(일별기온공급량!$A866)</f>
        <v>5</v>
      </c>
      <c r="N866" s="69">
        <f>DAY(일별기온공급량!$A866)</f>
        <v>15</v>
      </c>
      <c r="O866" s="88" t="str">
        <f>IFERROR(VLOOKUP(기온및공급량[[#This Row],[날짜]],표2[],2,0), "")</f>
        <v/>
      </c>
    </row>
    <row r="867" spans="1:15">
      <c r="A867" s="68">
        <v>42140</v>
      </c>
      <c r="B867" s="69">
        <v>21</v>
      </c>
      <c r="C867" s="69">
        <v>28.7</v>
      </c>
      <c r="D867" s="70">
        <v>0.64930555555555558</v>
      </c>
      <c r="E867" s="69">
        <v>14.7</v>
      </c>
      <c r="F867" s="70">
        <v>0.25</v>
      </c>
      <c r="G867" s="69">
        <v>14</v>
      </c>
      <c r="H867" s="69" t="str">
        <f>TEXT(일별기온공급량!$A867, "AAA")</f>
        <v>토</v>
      </c>
      <c r="I867" s="71">
        <v>76076613</v>
      </c>
      <c r="J867" s="71">
        <v>1765051</v>
      </c>
      <c r="K867" s="68" t="str">
        <f t="shared" si="13"/>
        <v>05-16</v>
      </c>
      <c r="L867" s="72">
        <f>YEAR(일별기온공급량!$A867)</f>
        <v>2015</v>
      </c>
      <c r="M867" s="69">
        <f>MONTH(일별기온공급량!$A867)</f>
        <v>5</v>
      </c>
      <c r="N867" s="69">
        <f>DAY(일별기온공급량!$A867)</f>
        <v>16</v>
      </c>
      <c r="O867" s="88" t="str">
        <f>IFERROR(VLOOKUP(기온및공급량[[#This Row],[날짜]],표2[],2,0), "")</f>
        <v/>
      </c>
    </row>
    <row r="868" spans="1:15">
      <c r="A868" s="68">
        <v>42141</v>
      </c>
      <c r="B868" s="69">
        <v>20.9</v>
      </c>
      <c r="C868" s="69">
        <v>27.8</v>
      </c>
      <c r="D868" s="70">
        <v>0.59375</v>
      </c>
      <c r="E868" s="69">
        <v>12.8</v>
      </c>
      <c r="F868" s="70">
        <v>0.21111111111111111</v>
      </c>
      <c r="G868" s="69">
        <v>15</v>
      </c>
      <c r="H868" s="69" t="str">
        <f>TEXT(일별기온공급량!$A868, "AAA")</f>
        <v>일</v>
      </c>
      <c r="I868" s="71">
        <v>61239367</v>
      </c>
      <c r="J868" s="71">
        <v>1420233</v>
      </c>
      <c r="K868" s="68" t="str">
        <f t="shared" si="13"/>
        <v>05-17</v>
      </c>
      <c r="L868" s="72">
        <f>YEAR(일별기온공급량!$A868)</f>
        <v>2015</v>
      </c>
      <c r="M868" s="69">
        <f>MONTH(일별기온공급량!$A868)</f>
        <v>5</v>
      </c>
      <c r="N868" s="69">
        <f>DAY(일별기온공급량!$A868)</f>
        <v>17</v>
      </c>
      <c r="O868" s="88" t="str">
        <f>IFERROR(VLOOKUP(기온및공급량[[#This Row],[날짜]],표2[],2,0), "")</f>
        <v/>
      </c>
    </row>
    <row r="869" spans="1:15">
      <c r="A869" s="68">
        <v>42142</v>
      </c>
      <c r="B869" s="69">
        <v>16</v>
      </c>
      <c r="C869" s="69">
        <v>19.2</v>
      </c>
      <c r="D869" s="70">
        <v>2.361111111111111E-2</v>
      </c>
      <c r="E869" s="69">
        <v>14.7</v>
      </c>
      <c r="F869" s="70">
        <v>0.99236111111111114</v>
      </c>
      <c r="G869" s="69">
        <v>4.5</v>
      </c>
      <c r="H869" s="69" t="str">
        <f>TEXT(일별기온공급량!$A869, "AAA")</f>
        <v>월</v>
      </c>
      <c r="I869" s="71">
        <v>84739675</v>
      </c>
      <c r="J869" s="71">
        <v>1966819</v>
      </c>
      <c r="K869" s="68" t="str">
        <f t="shared" si="13"/>
        <v>05-18</v>
      </c>
      <c r="L869" s="72">
        <f>YEAR(일별기온공급량!$A869)</f>
        <v>2015</v>
      </c>
      <c r="M869" s="69">
        <f>MONTH(일별기온공급량!$A869)</f>
        <v>5</v>
      </c>
      <c r="N869" s="69">
        <f>DAY(일별기온공급량!$A869)</f>
        <v>18</v>
      </c>
      <c r="O869" s="88" t="str">
        <f>IFERROR(VLOOKUP(기온및공급량[[#This Row],[날짜]],표2[],2,0), "")</f>
        <v/>
      </c>
    </row>
    <row r="870" spans="1:15">
      <c r="A870" s="68">
        <v>42143</v>
      </c>
      <c r="B870" s="69">
        <v>21.2</v>
      </c>
      <c r="C870" s="69">
        <v>28.6</v>
      </c>
      <c r="D870" s="70">
        <v>0.70972222222222225</v>
      </c>
      <c r="E870" s="69">
        <v>13.7</v>
      </c>
      <c r="F870" s="70">
        <v>0.17083333333333334</v>
      </c>
      <c r="G870" s="69">
        <v>14.9</v>
      </c>
      <c r="H870" s="69" t="str">
        <f>TEXT(일별기온공급량!$A870, "AAA")</f>
        <v>화</v>
      </c>
      <c r="I870" s="71">
        <v>88923382</v>
      </c>
      <c r="J870" s="71">
        <v>2063933</v>
      </c>
      <c r="K870" s="68" t="str">
        <f t="shared" si="13"/>
        <v>05-19</v>
      </c>
      <c r="L870" s="72">
        <f>YEAR(일별기온공급량!$A870)</f>
        <v>2015</v>
      </c>
      <c r="M870" s="69">
        <f>MONTH(일별기온공급량!$A870)</f>
        <v>5</v>
      </c>
      <c r="N870" s="69">
        <f>DAY(일별기온공급량!$A870)</f>
        <v>19</v>
      </c>
      <c r="O870" s="88" t="str">
        <f>IFERROR(VLOOKUP(기온및공급량[[#This Row],[날짜]],표2[],2,0), "")</f>
        <v/>
      </c>
    </row>
    <row r="871" spans="1:15">
      <c r="A871" s="68">
        <v>42144</v>
      </c>
      <c r="B871" s="69">
        <v>20</v>
      </c>
      <c r="C871" s="69">
        <v>25.4</v>
      </c>
      <c r="D871" s="70">
        <v>0.60069444444444442</v>
      </c>
      <c r="E871" s="69">
        <v>15.6</v>
      </c>
      <c r="F871" s="70">
        <v>0.98472222222222228</v>
      </c>
      <c r="G871" s="69">
        <v>9.8000000000000007</v>
      </c>
      <c r="H871" s="69" t="str">
        <f>TEXT(일별기온공급량!$A871, "AAA")</f>
        <v>수</v>
      </c>
      <c r="I871" s="71">
        <v>87848595</v>
      </c>
      <c r="J871" s="71">
        <v>2040360</v>
      </c>
      <c r="K871" s="68" t="str">
        <f t="shared" si="13"/>
        <v>05-20</v>
      </c>
      <c r="L871" s="72">
        <f>YEAR(일별기온공급량!$A871)</f>
        <v>2015</v>
      </c>
      <c r="M871" s="69">
        <f>MONTH(일별기온공급량!$A871)</f>
        <v>5</v>
      </c>
      <c r="N871" s="69">
        <f>DAY(일별기온공급량!$A871)</f>
        <v>20</v>
      </c>
      <c r="O871" s="88" t="str">
        <f>IFERROR(VLOOKUP(기온및공급량[[#This Row],[날짜]],표2[],2,0), "")</f>
        <v/>
      </c>
    </row>
    <row r="872" spans="1:15">
      <c r="A872" s="68">
        <v>42145</v>
      </c>
      <c r="B872" s="69">
        <v>21.7</v>
      </c>
      <c r="C872" s="69">
        <v>28.1</v>
      </c>
      <c r="D872" s="70">
        <v>0.65972222222222221</v>
      </c>
      <c r="E872" s="69">
        <v>12.6</v>
      </c>
      <c r="F872" s="70">
        <v>0.24722222222222223</v>
      </c>
      <c r="G872" s="69">
        <v>15.5</v>
      </c>
      <c r="H872" s="69" t="str">
        <f>TEXT(일별기온공급량!$A872, "AAA")</f>
        <v>목</v>
      </c>
      <c r="I872" s="71">
        <v>88607452</v>
      </c>
      <c r="J872" s="71">
        <v>2056821</v>
      </c>
      <c r="K872" s="68" t="str">
        <f t="shared" si="13"/>
        <v>05-21</v>
      </c>
      <c r="L872" s="72">
        <f>YEAR(일별기온공급량!$A872)</f>
        <v>2015</v>
      </c>
      <c r="M872" s="69">
        <f>MONTH(일별기온공급량!$A872)</f>
        <v>5</v>
      </c>
      <c r="N872" s="69">
        <f>DAY(일별기온공급량!$A872)</f>
        <v>21</v>
      </c>
      <c r="O872" s="88" t="str">
        <f>IFERROR(VLOOKUP(기온및공급량[[#This Row],[날짜]],표2[],2,0), "")</f>
        <v/>
      </c>
    </row>
    <row r="873" spans="1:15">
      <c r="A873" s="68">
        <v>42146</v>
      </c>
      <c r="B873" s="69">
        <v>24</v>
      </c>
      <c r="C873" s="69">
        <v>30.9</v>
      </c>
      <c r="D873" s="70">
        <v>0.6645833333333333</v>
      </c>
      <c r="E873" s="69">
        <v>17.3</v>
      </c>
      <c r="F873" s="70">
        <v>0.24583333333333332</v>
      </c>
      <c r="G873" s="69">
        <v>13.6</v>
      </c>
      <c r="H873" s="69" t="str">
        <f>TEXT(일별기온공급량!$A873, "AAA")</f>
        <v>금</v>
      </c>
      <c r="I873" s="71">
        <v>86031844</v>
      </c>
      <c r="J873" s="71">
        <v>1996075</v>
      </c>
      <c r="K873" s="68" t="str">
        <f t="shared" si="13"/>
        <v>05-22</v>
      </c>
      <c r="L873" s="72">
        <f>YEAR(일별기온공급량!$A873)</f>
        <v>2015</v>
      </c>
      <c r="M873" s="69">
        <f>MONTH(일별기온공급량!$A873)</f>
        <v>5</v>
      </c>
      <c r="N873" s="69">
        <f>DAY(일별기온공급량!$A873)</f>
        <v>22</v>
      </c>
      <c r="O873" s="88" t="str">
        <f>IFERROR(VLOOKUP(기온및공급량[[#This Row],[날짜]],표2[],2,0), "")</f>
        <v/>
      </c>
    </row>
    <row r="874" spans="1:15">
      <c r="A874" s="68">
        <v>42147</v>
      </c>
      <c r="B874" s="69">
        <v>24.1</v>
      </c>
      <c r="C874" s="69">
        <v>29.8</v>
      </c>
      <c r="D874" s="70">
        <v>0.65763888888888888</v>
      </c>
      <c r="E874" s="69">
        <v>19.2</v>
      </c>
      <c r="F874" s="70">
        <v>0.24166666666666667</v>
      </c>
      <c r="G874" s="69">
        <v>10.6</v>
      </c>
      <c r="H874" s="69" t="str">
        <f>TEXT(일별기온공급량!$A874, "AAA")</f>
        <v>토</v>
      </c>
      <c r="I874" s="71">
        <v>76564617</v>
      </c>
      <c r="J874" s="71">
        <v>1778974</v>
      </c>
      <c r="K874" s="68" t="str">
        <f t="shared" si="13"/>
        <v>05-23</v>
      </c>
      <c r="L874" s="72">
        <f>YEAR(일별기온공급량!$A874)</f>
        <v>2015</v>
      </c>
      <c r="M874" s="69">
        <f>MONTH(일별기온공급량!$A874)</f>
        <v>5</v>
      </c>
      <c r="N874" s="69">
        <f>DAY(일별기온공급량!$A874)</f>
        <v>23</v>
      </c>
      <c r="O874" s="88" t="str">
        <f>IFERROR(VLOOKUP(기온및공급량[[#This Row],[날짜]],표2[],2,0), "")</f>
        <v/>
      </c>
    </row>
    <row r="875" spans="1:15">
      <c r="A875" s="68">
        <v>42148</v>
      </c>
      <c r="B875" s="69">
        <v>24.4</v>
      </c>
      <c r="C875" s="69">
        <v>31.5</v>
      </c>
      <c r="D875" s="70">
        <v>0.64375000000000004</v>
      </c>
      <c r="E875" s="69">
        <v>16.2</v>
      </c>
      <c r="F875" s="70">
        <v>0.23402777777777778</v>
      </c>
      <c r="G875" s="69">
        <v>15.3</v>
      </c>
      <c r="H875" s="69" t="str">
        <f>TEXT(일별기온공급량!$A875, "AAA")</f>
        <v>일</v>
      </c>
      <c r="I875" s="71">
        <v>57966496</v>
      </c>
      <c r="J875" s="71">
        <v>1349303</v>
      </c>
      <c r="K875" s="68" t="str">
        <f t="shared" si="13"/>
        <v>05-24</v>
      </c>
      <c r="L875" s="72">
        <f>YEAR(일별기온공급량!$A875)</f>
        <v>2015</v>
      </c>
      <c r="M875" s="69">
        <f>MONTH(일별기온공급량!$A875)</f>
        <v>5</v>
      </c>
      <c r="N875" s="69">
        <f>DAY(일별기온공급량!$A875)</f>
        <v>24</v>
      </c>
      <c r="O875" s="88" t="str">
        <f>IFERROR(VLOOKUP(기온및공급량[[#This Row],[날짜]],표2[],2,0), "")</f>
        <v/>
      </c>
    </row>
    <row r="876" spans="1:15">
      <c r="A876" s="68">
        <v>42149</v>
      </c>
      <c r="B876" s="69">
        <v>25.4</v>
      </c>
      <c r="C876" s="69">
        <v>32.5</v>
      </c>
      <c r="D876" s="70">
        <v>0.63472222222222219</v>
      </c>
      <c r="E876" s="69">
        <v>17.2</v>
      </c>
      <c r="F876" s="70">
        <v>0.21180555555555555</v>
      </c>
      <c r="G876" s="69">
        <v>15.3</v>
      </c>
      <c r="H876" s="69" t="str">
        <f>TEXT(일별기온공급량!$A876, "AAA")</f>
        <v>월</v>
      </c>
      <c r="I876" s="71">
        <v>71380770</v>
      </c>
      <c r="J876" s="71">
        <v>1661432</v>
      </c>
      <c r="K876" s="68" t="str">
        <f t="shared" si="13"/>
        <v>05-25</v>
      </c>
      <c r="L876" s="72">
        <f>YEAR(일별기온공급량!$A876)</f>
        <v>2015</v>
      </c>
      <c r="M876" s="69">
        <f>MONTH(일별기온공급량!$A876)</f>
        <v>5</v>
      </c>
      <c r="N876" s="69">
        <f>DAY(일별기온공급량!$A876)</f>
        <v>25</v>
      </c>
      <c r="O876" s="88" t="str">
        <f>IFERROR(VLOOKUP(기온및공급량[[#This Row],[날짜]],표2[],2,0), "")</f>
        <v>석가탄신일</v>
      </c>
    </row>
    <row r="877" spans="1:15">
      <c r="A877" s="68">
        <v>42150</v>
      </c>
      <c r="B877" s="69">
        <v>27.3</v>
      </c>
      <c r="C877" s="69">
        <v>34.5</v>
      </c>
      <c r="D877" s="70">
        <v>0.65694444444444444</v>
      </c>
      <c r="E877" s="69">
        <v>18.100000000000001</v>
      </c>
      <c r="F877" s="70">
        <v>0.23125000000000001</v>
      </c>
      <c r="G877" s="69">
        <v>16.399999999999999</v>
      </c>
      <c r="H877" s="69" t="str">
        <f>TEXT(일별기온공급량!$A877, "AAA")</f>
        <v>화</v>
      </c>
      <c r="I877" s="71">
        <v>83453110</v>
      </c>
      <c r="J877" s="71">
        <v>1942921</v>
      </c>
      <c r="K877" s="68" t="str">
        <f t="shared" si="13"/>
        <v>05-26</v>
      </c>
      <c r="L877" s="72">
        <f>YEAR(일별기온공급량!$A877)</f>
        <v>2015</v>
      </c>
      <c r="M877" s="69">
        <f>MONTH(일별기온공급량!$A877)</f>
        <v>5</v>
      </c>
      <c r="N877" s="69">
        <f>DAY(일별기온공급량!$A877)</f>
        <v>26</v>
      </c>
      <c r="O877" s="88" t="str">
        <f>IFERROR(VLOOKUP(기온및공급량[[#This Row],[날짜]],표2[],2,0), "")</f>
        <v/>
      </c>
    </row>
    <row r="878" spans="1:15">
      <c r="A878" s="68">
        <v>42151</v>
      </c>
      <c r="B878" s="69">
        <v>26.3</v>
      </c>
      <c r="C878" s="69">
        <v>33.5</v>
      </c>
      <c r="D878" s="70">
        <v>0.64166666666666672</v>
      </c>
      <c r="E878" s="69">
        <v>18.3</v>
      </c>
      <c r="F878" s="70">
        <v>0.23749999999999999</v>
      </c>
      <c r="G878" s="69">
        <v>15.2</v>
      </c>
      <c r="H878" s="69" t="str">
        <f>TEXT(일별기온공급량!$A878, "AAA")</f>
        <v>수</v>
      </c>
      <c r="I878" s="71">
        <v>84236293</v>
      </c>
      <c r="J878" s="71">
        <v>1959147</v>
      </c>
      <c r="K878" s="68" t="str">
        <f t="shared" si="13"/>
        <v>05-27</v>
      </c>
      <c r="L878" s="72">
        <f>YEAR(일별기온공급량!$A878)</f>
        <v>2015</v>
      </c>
      <c r="M878" s="69">
        <f>MONTH(일별기온공급량!$A878)</f>
        <v>5</v>
      </c>
      <c r="N878" s="69">
        <f>DAY(일별기온공급량!$A878)</f>
        <v>27</v>
      </c>
      <c r="O878" s="88" t="str">
        <f>IFERROR(VLOOKUP(기온및공급량[[#This Row],[날짜]],표2[],2,0), "")</f>
        <v/>
      </c>
    </row>
    <row r="879" spans="1:15">
      <c r="A879" s="68">
        <v>42152</v>
      </c>
      <c r="B879" s="69">
        <v>24.4</v>
      </c>
      <c r="C879" s="69">
        <v>31.9</v>
      </c>
      <c r="D879" s="70">
        <v>0.65902777777777777</v>
      </c>
      <c r="E879" s="69">
        <v>18.899999999999999</v>
      </c>
      <c r="F879" s="70">
        <v>0.25486111111111109</v>
      </c>
      <c r="G879" s="69">
        <v>13</v>
      </c>
      <c r="H879" s="69" t="str">
        <f>TEXT(일별기온공급량!$A879, "AAA")</f>
        <v>목</v>
      </c>
      <c r="I879" s="71">
        <v>83352785</v>
      </c>
      <c r="J879" s="71">
        <v>1936310</v>
      </c>
      <c r="K879" s="68" t="str">
        <f t="shared" si="13"/>
        <v>05-28</v>
      </c>
      <c r="L879" s="72">
        <f>YEAR(일별기온공급량!$A879)</f>
        <v>2015</v>
      </c>
      <c r="M879" s="69">
        <f>MONTH(일별기온공급량!$A879)</f>
        <v>5</v>
      </c>
      <c r="N879" s="69">
        <f>DAY(일별기온공급량!$A879)</f>
        <v>28</v>
      </c>
      <c r="O879" s="88" t="str">
        <f>IFERROR(VLOOKUP(기온및공급량[[#This Row],[날짜]],표2[],2,0), "")</f>
        <v/>
      </c>
    </row>
    <row r="880" spans="1:15">
      <c r="A880" s="68">
        <v>42153</v>
      </c>
      <c r="B880" s="69">
        <v>25.2</v>
      </c>
      <c r="C880" s="69">
        <v>32.799999999999997</v>
      </c>
      <c r="D880" s="70">
        <v>0.6381944444444444</v>
      </c>
      <c r="E880" s="69">
        <v>16.600000000000001</v>
      </c>
      <c r="F880" s="70">
        <v>0.22777777777777777</v>
      </c>
      <c r="G880" s="69">
        <v>16.2</v>
      </c>
      <c r="H880" s="69" t="str">
        <f>TEXT(일별기온공급량!$A880, "AAA")</f>
        <v>금</v>
      </c>
      <c r="I880" s="71">
        <v>82914301</v>
      </c>
      <c r="J880" s="71">
        <v>1921154</v>
      </c>
      <c r="K880" s="68" t="str">
        <f t="shared" si="13"/>
        <v>05-29</v>
      </c>
      <c r="L880" s="72">
        <f>YEAR(일별기온공급량!$A880)</f>
        <v>2015</v>
      </c>
      <c r="M880" s="69">
        <f>MONTH(일별기온공급량!$A880)</f>
        <v>5</v>
      </c>
      <c r="N880" s="69">
        <f>DAY(일별기온공급량!$A880)</f>
        <v>29</v>
      </c>
      <c r="O880" s="88" t="str">
        <f>IFERROR(VLOOKUP(기온및공급량[[#This Row],[날짜]],표2[],2,0), "")</f>
        <v/>
      </c>
    </row>
    <row r="881" spans="1:15">
      <c r="A881" s="68">
        <v>42154</v>
      </c>
      <c r="B881" s="69">
        <v>21.9</v>
      </c>
      <c r="C881" s="69">
        <v>25.6</v>
      </c>
      <c r="D881" s="70">
        <v>1.3888888888888889E-3</v>
      </c>
      <c r="E881" s="69">
        <v>19.399999999999999</v>
      </c>
      <c r="F881" s="70">
        <v>0.99791666666666667</v>
      </c>
      <c r="G881" s="69">
        <v>6.2</v>
      </c>
      <c r="H881" s="69" t="str">
        <f>TEXT(일별기온공급량!$A881, "AAA")</f>
        <v>토</v>
      </c>
      <c r="I881" s="71">
        <v>71630587</v>
      </c>
      <c r="J881" s="71">
        <v>1659774</v>
      </c>
      <c r="K881" s="68" t="str">
        <f t="shared" si="13"/>
        <v>05-30</v>
      </c>
      <c r="L881" s="72">
        <f>YEAR(일별기온공급량!$A881)</f>
        <v>2015</v>
      </c>
      <c r="M881" s="69">
        <f>MONTH(일별기온공급량!$A881)</f>
        <v>5</v>
      </c>
      <c r="N881" s="69">
        <f>DAY(일별기온공급량!$A881)</f>
        <v>30</v>
      </c>
      <c r="O881" s="88" t="str">
        <f>IFERROR(VLOOKUP(기온및공급량[[#This Row],[날짜]],표2[],2,0), "")</f>
        <v/>
      </c>
    </row>
    <row r="882" spans="1:15">
      <c r="A882" s="68">
        <v>42155</v>
      </c>
      <c r="B882" s="69">
        <v>23.4</v>
      </c>
      <c r="C882" s="69">
        <v>30.4</v>
      </c>
      <c r="D882" s="70">
        <v>0.64375000000000004</v>
      </c>
      <c r="E882" s="69">
        <v>17.8</v>
      </c>
      <c r="F882" s="70">
        <v>0.24166666666666667</v>
      </c>
      <c r="G882" s="69">
        <v>12.6</v>
      </c>
      <c r="H882" s="69" t="str">
        <f>TEXT(일별기온공급량!$A882, "AAA")</f>
        <v>일</v>
      </c>
      <c r="I882" s="71">
        <v>56088734</v>
      </c>
      <c r="J882" s="71">
        <v>1301962</v>
      </c>
      <c r="K882" s="68" t="str">
        <f t="shared" si="13"/>
        <v>05-31</v>
      </c>
      <c r="L882" s="72">
        <f>YEAR(일별기온공급량!$A882)</f>
        <v>2015</v>
      </c>
      <c r="M882" s="69">
        <f>MONTH(일별기온공급량!$A882)</f>
        <v>5</v>
      </c>
      <c r="N882" s="69">
        <f>DAY(일별기온공급량!$A882)</f>
        <v>31</v>
      </c>
      <c r="O882" s="88" t="str">
        <f>IFERROR(VLOOKUP(기온및공급량[[#This Row],[날짜]],표2[],2,0), "")</f>
        <v/>
      </c>
    </row>
    <row r="883" spans="1:15">
      <c r="A883" s="68">
        <v>42156</v>
      </c>
      <c r="B883" s="69">
        <v>25.5</v>
      </c>
      <c r="C883" s="69">
        <v>32.799999999999997</v>
      </c>
      <c r="D883" s="70">
        <v>0.67986111111111114</v>
      </c>
      <c r="E883" s="69">
        <v>17</v>
      </c>
      <c r="F883" s="70">
        <v>0.24374999999999999</v>
      </c>
      <c r="G883" s="69">
        <v>15.8</v>
      </c>
      <c r="H883" s="69" t="str">
        <f>TEXT(일별기온공급량!$A883, "AAA")</f>
        <v>월</v>
      </c>
      <c r="I883" s="71">
        <v>79687663</v>
      </c>
      <c r="J883" s="71">
        <v>1851618</v>
      </c>
      <c r="K883" s="68" t="str">
        <f t="shared" si="13"/>
        <v>06-01</v>
      </c>
      <c r="L883" s="72">
        <f>YEAR(일별기온공급량!$A883)</f>
        <v>2015</v>
      </c>
      <c r="M883" s="69">
        <f>MONTH(일별기온공급량!$A883)</f>
        <v>6</v>
      </c>
      <c r="N883" s="69">
        <f>DAY(일별기온공급량!$A883)</f>
        <v>1</v>
      </c>
      <c r="O883" s="88" t="str">
        <f>IFERROR(VLOOKUP(기온및공급량[[#This Row],[날짜]],표2[],2,0), "")</f>
        <v/>
      </c>
    </row>
    <row r="884" spans="1:15">
      <c r="A884" s="68">
        <v>42157</v>
      </c>
      <c r="B884" s="69">
        <v>24.1</v>
      </c>
      <c r="C884" s="69">
        <v>27.3</v>
      </c>
      <c r="D884" s="70">
        <v>0.60347222222222219</v>
      </c>
      <c r="E884" s="69">
        <v>22.2</v>
      </c>
      <c r="F884" s="70">
        <v>0.99652777777777779</v>
      </c>
      <c r="G884" s="69">
        <v>5.0999999999999996</v>
      </c>
      <c r="H884" s="69" t="str">
        <f>TEXT(일별기온공급량!$A884, "AAA")</f>
        <v>화</v>
      </c>
      <c r="I884" s="71">
        <v>85481556</v>
      </c>
      <c r="J884" s="71">
        <v>1987208</v>
      </c>
      <c r="K884" s="68" t="str">
        <f t="shared" si="13"/>
        <v>06-02</v>
      </c>
      <c r="L884" s="72">
        <f>YEAR(일별기온공급량!$A884)</f>
        <v>2015</v>
      </c>
      <c r="M884" s="69">
        <f>MONTH(일별기온공급량!$A884)</f>
        <v>6</v>
      </c>
      <c r="N884" s="69">
        <f>DAY(일별기온공급량!$A884)</f>
        <v>2</v>
      </c>
      <c r="O884" s="88" t="str">
        <f>IFERROR(VLOOKUP(기온및공급량[[#This Row],[날짜]],표2[],2,0), "")</f>
        <v/>
      </c>
    </row>
    <row r="885" spans="1:15">
      <c r="A885" s="68">
        <v>42158</v>
      </c>
      <c r="B885" s="69">
        <v>24.6</v>
      </c>
      <c r="C885" s="69">
        <v>31</v>
      </c>
      <c r="D885" s="70">
        <v>0.64027777777777772</v>
      </c>
      <c r="E885" s="69">
        <v>19.600000000000001</v>
      </c>
      <c r="F885" s="70">
        <v>0.99375000000000002</v>
      </c>
      <c r="G885" s="69">
        <v>11.4</v>
      </c>
      <c r="H885" s="69" t="str">
        <f>TEXT(일별기온공급량!$A885, "AAA")</f>
        <v>수</v>
      </c>
      <c r="I885" s="71">
        <v>84412132</v>
      </c>
      <c r="J885" s="71">
        <v>1960387</v>
      </c>
      <c r="K885" s="68" t="str">
        <f t="shared" si="13"/>
        <v>06-03</v>
      </c>
      <c r="L885" s="72">
        <f>YEAR(일별기온공급량!$A885)</f>
        <v>2015</v>
      </c>
      <c r="M885" s="69">
        <f>MONTH(일별기온공급량!$A885)</f>
        <v>6</v>
      </c>
      <c r="N885" s="69">
        <f>DAY(일별기온공급량!$A885)</f>
        <v>3</v>
      </c>
      <c r="O885" s="88" t="str">
        <f>IFERROR(VLOOKUP(기온및공급량[[#This Row],[날짜]],표2[],2,0), "")</f>
        <v/>
      </c>
    </row>
    <row r="886" spans="1:15">
      <c r="A886" s="68">
        <v>42159</v>
      </c>
      <c r="B886" s="69">
        <v>24.2</v>
      </c>
      <c r="C886" s="69">
        <v>32.1</v>
      </c>
      <c r="D886" s="70">
        <v>0.60069444444444442</v>
      </c>
      <c r="E886" s="69">
        <v>15.5</v>
      </c>
      <c r="F886" s="70">
        <v>0.22847222222222222</v>
      </c>
      <c r="G886" s="69">
        <v>16.600000000000001</v>
      </c>
      <c r="H886" s="69" t="str">
        <f>TEXT(일별기온공급량!$A886, "AAA")</f>
        <v>목</v>
      </c>
      <c r="I886" s="71">
        <v>84004991</v>
      </c>
      <c r="J886" s="71">
        <v>1951568</v>
      </c>
      <c r="K886" s="68" t="str">
        <f t="shared" si="13"/>
        <v>06-04</v>
      </c>
      <c r="L886" s="72">
        <f>YEAR(일별기온공급량!$A886)</f>
        <v>2015</v>
      </c>
      <c r="M886" s="69">
        <f>MONTH(일별기온공급량!$A886)</f>
        <v>6</v>
      </c>
      <c r="N886" s="69">
        <f>DAY(일별기온공급량!$A886)</f>
        <v>4</v>
      </c>
      <c r="O886" s="88" t="str">
        <f>IFERROR(VLOOKUP(기온및공급량[[#This Row],[날짜]],표2[],2,0), "")</f>
        <v/>
      </c>
    </row>
    <row r="887" spans="1:15">
      <c r="A887" s="68">
        <v>42160</v>
      </c>
      <c r="B887" s="69">
        <v>17.5</v>
      </c>
      <c r="C887" s="69">
        <v>23.1</v>
      </c>
      <c r="D887" s="70">
        <v>6.9444444444444441E-3</v>
      </c>
      <c r="E887" s="69">
        <v>13.9</v>
      </c>
      <c r="F887" s="70">
        <v>0.97083333333333333</v>
      </c>
      <c r="G887" s="69">
        <v>9.1999999999999993</v>
      </c>
      <c r="H887" s="69" t="str">
        <f>TEXT(일별기온공급량!$A887, "AAA")</f>
        <v>금</v>
      </c>
      <c r="I887" s="71">
        <v>83832519</v>
      </c>
      <c r="J887" s="71">
        <v>1948095</v>
      </c>
      <c r="K887" s="68" t="str">
        <f t="shared" si="13"/>
        <v>06-05</v>
      </c>
      <c r="L887" s="72">
        <f>YEAR(일별기온공급량!$A887)</f>
        <v>2015</v>
      </c>
      <c r="M887" s="69">
        <f>MONTH(일별기온공급량!$A887)</f>
        <v>6</v>
      </c>
      <c r="N887" s="69">
        <f>DAY(일별기온공급량!$A887)</f>
        <v>5</v>
      </c>
      <c r="O887" s="88" t="str">
        <f>IFERROR(VLOOKUP(기온및공급량[[#This Row],[날짜]],표2[],2,0), "")</f>
        <v/>
      </c>
    </row>
    <row r="888" spans="1:15">
      <c r="A888" s="68">
        <v>42161</v>
      </c>
      <c r="B888" s="69">
        <v>20</v>
      </c>
      <c r="C888" s="69">
        <v>28.2</v>
      </c>
      <c r="D888" s="70">
        <v>0.7104166666666667</v>
      </c>
      <c r="E888" s="69">
        <v>12.9</v>
      </c>
      <c r="F888" s="70">
        <v>0.19722222222222222</v>
      </c>
      <c r="G888" s="69">
        <v>15.3</v>
      </c>
      <c r="H888" s="69" t="str">
        <f>TEXT(일별기온공급량!$A888, "AAA")</f>
        <v>토</v>
      </c>
      <c r="I888" s="71">
        <v>72050028</v>
      </c>
      <c r="J888" s="71">
        <v>1673776</v>
      </c>
      <c r="K888" s="68" t="str">
        <f t="shared" si="13"/>
        <v>06-06</v>
      </c>
      <c r="L888" s="72">
        <f>YEAR(일별기온공급량!$A888)</f>
        <v>2015</v>
      </c>
      <c r="M888" s="69">
        <f>MONTH(일별기온공급량!$A888)</f>
        <v>6</v>
      </c>
      <c r="N888" s="69">
        <f>DAY(일별기온공급량!$A888)</f>
        <v>6</v>
      </c>
      <c r="O888" s="88" t="str">
        <f>IFERROR(VLOOKUP(기온및공급량[[#This Row],[날짜]],표2[],2,0), "")</f>
        <v>현충일</v>
      </c>
    </row>
    <row r="889" spans="1:15">
      <c r="A889" s="68">
        <v>42162</v>
      </c>
      <c r="B889" s="69">
        <v>22.9</v>
      </c>
      <c r="C889" s="69">
        <v>30.8</v>
      </c>
      <c r="D889" s="70">
        <v>0.62847222222222221</v>
      </c>
      <c r="E889" s="69">
        <v>16.100000000000001</v>
      </c>
      <c r="F889" s="70">
        <v>0.21527777777777779</v>
      </c>
      <c r="G889" s="69">
        <v>14.7</v>
      </c>
      <c r="H889" s="69" t="str">
        <f>TEXT(일별기온공급량!$A889, "AAA")</f>
        <v>일</v>
      </c>
      <c r="I889" s="71">
        <v>57768259</v>
      </c>
      <c r="J889" s="71">
        <v>1340754</v>
      </c>
      <c r="K889" s="68" t="str">
        <f t="shared" si="13"/>
        <v>06-07</v>
      </c>
      <c r="L889" s="72">
        <f>YEAR(일별기온공급량!$A889)</f>
        <v>2015</v>
      </c>
      <c r="M889" s="69">
        <f>MONTH(일별기온공급량!$A889)</f>
        <v>6</v>
      </c>
      <c r="N889" s="69">
        <f>DAY(일별기온공급량!$A889)</f>
        <v>7</v>
      </c>
      <c r="O889" s="88" t="str">
        <f>IFERROR(VLOOKUP(기온및공급량[[#This Row],[날짜]],표2[],2,0), "")</f>
        <v/>
      </c>
    </row>
    <row r="890" spans="1:15">
      <c r="A890" s="68">
        <v>42163</v>
      </c>
      <c r="B890" s="69">
        <v>22.1</v>
      </c>
      <c r="C890" s="69">
        <v>27.1</v>
      </c>
      <c r="D890" s="70">
        <v>0.50208333333333333</v>
      </c>
      <c r="E890" s="69">
        <v>17.899999999999999</v>
      </c>
      <c r="F890" s="70">
        <v>0.18680555555555556</v>
      </c>
      <c r="G890" s="69">
        <v>9.1999999999999993</v>
      </c>
      <c r="H890" s="69" t="str">
        <f>TEXT(일별기온공급량!$A890, "AAA")</f>
        <v>월</v>
      </c>
      <c r="I890" s="71">
        <v>80509607</v>
      </c>
      <c r="J890" s="71">
        <v>1871802</v>
      </c>
      <c r="K890" s="68" t="str">
        <f t="shared" si="13"/>
        <v>06-08</v>
      </c>
      <c r="L890" s="72">
        <f>YEAR(일별기온공급량!$A890)</f>
        <v>2015</v>
      </c>
      <c r="M890" s="69">
        <f>MONTH(일별기온공급량!$A890)</f>
        <v>6</v>
      </c>
      <c r="N890" s="69">
        <f>DAY(일별기온공급량!$A890)</f>
        <v>8</v>
      </c>
      <c r="O890" s="88" t="str">
        <f>IFERROR(VLOOKUP(기온및공급량[[#This Row],[날짜]],표2[],2,0), "")</f>
        <v/>
      </c>
    </row>
    <row r="891" spans="1:15">
      <c r="A891" s="68">
        <v>42164</v>
      </c>
      <c r="B891" s="69">
        <v>24.8</v>
      </c>
      <c r="C891" s="69">
        <v>31.3</v>
      </c>
      <c r="D891" s="70">
        <v>0.6791666666666667</v>
      </c>
      <c r="E891" s="69">
        <v>18.2</v>
      </c>
      <c r="F891" s="70">
        <v>0.18194444444444444</v>
      </c>
      <c r="G891" s="69">
        <v>13.1</v>
      </c>
      <c r="H891" s="69" t="str">
        <f>TEXT(일별기온공급량!$A891, "AAA")</f>
        <v>화</v>
      </c>
      <c r="I891" s="71">
        <v>84249867</v>
      </c>
      <c r="J891" s="71">
        <v>1961727</v>
      </c>
      <c r="K891" s="68" t="str">
        <f t="shared" si="13"/>
        <v>06-09</v>
      </c>
      <c r="L891" s="72">
        <f>YEAR(일별기온공급량!$A891)</f>
        <v>2015</v>
      </c>
      <c r="M891" s="69">
        <f>MONTH(일별기온공급량!$A891)</f>
        <v>6</v>
      </c>
      <c r="N891" s="69">
        <f>DAY(일별기온공급량!$A891)</f>
        <v>9</v>
      </c>
      <c r="O891" s="88" t="str">
        <f>IFERROR(VLOOKUP(기온및공급량[[#This Row],[날짜]],표2[],2,0), "")</f>
        <v/>
      </c>
    </row>
    <row r="892" spans="1:15">
      <c r="A892" s="68">
        <v>42165</v>
      </c>
      <c r="B892" s="69">
        <v>26.9</v>
      </c>
      <c r="C892" s="69">
        <v>35</v>
      </c>
      <c r="D892" s="70">
        <v>0.58680555555555558</v>
      </c>
      <c r="E892" s="69">
        <v>19.8</v>
      </c>
      <c r="F892" s="70">
        <v>0.22638888888888889</v>
      </c>
      <c r="G892" s="69">
        <v>15.2</v>
      </c>
      <c r="H892" s="69" t="str">
        <f>TEXT(일별기온공급량!$A892, "AAA")</f>
        <v>수</v>
      </c>
      <c r="I892" s="71">
        <v>84161862</v>
      </c>
      <c r="J892" s="71">
        <v>1959697</v>
      </c>
      <c r="K892" s="68" t="str">
        <f t="shared" si="13"/>
        <v>06-10</v>
      </c>
      <c r="L892" s="72">
        <f>YEAR(일별기온공급량!$A892)</f>
        <v>2015</v>
      </c>
      <c r="M892" s="69">
        <f>MONTH(일별기온공급량!$A892)</f>
        <v>6</v>
      </c>
      <c r="N892" s="69">
        <f>DAY(일별기온공급량!$A892)</f>
        <v>10</v>
      </c>
      <c r="O892" s="88" t="str">
        <f>IFERROR(VLOOKUP(기온및공급량[[#This Row],[날짜]],표2[],2,0), "")</f>
        <v/>
      </c>
    </row>
    <row r="893" spans="1:15">
      <c r="A893" s="68">
        <v>42166</v>
      </c>
      <c r="B893" s="69">
        <v>23.3</v>
      </c>
      <c r="C893" s="69">
        <v>26.6</v>
      </c>
      <c r="D893" s="70">
        <v>0.53541666666666665</v>
      </c>
      <c r="E893" s="69">
        <v>20.7</v>
      </c>
      <c r="F893" s="70">
        <v>0.18402777777777779</v>
      </c>
      <c r="G893" s="69">
        <v>5.9</v>
      </c>
      <c r="H893" s="69" t="str">
        <f>TEXT(일별기온공급량!$A893, "AAA")</f>
        <v>목</v>
      </c>
      <c r="I893" s="71">
        <v>83063627</v>
      </c>
      <c r="J893" s="71">
        <v>1930801</v>
      </c>
      <c r="K893" s="68" t="str">
        <f t="shared" si="13"/>
        <v>06-11</v>
      </c>
      <c r="L893" s="72">
        <f>YEAR(일별기온공급량!$A893)</f>
        <v>2015</v>
      </c>
      <c r="M893" s="69">
        <f>MONTH(일별기온공급량!$A893)</f>
        <v>6</v>
      </c>
      <c r="N893" s="69">
        <f>DAY(일별기온공급량!$A893)</f>
        <v>11</v>
      </c>
      <c r="O893" s="88" t="str">
        <f>IFERROR(VLOOKUP(기온및공급량[[#This Row],[날짜]],표2[],2,0), "")</f>
        <v/>
      </c>
    </row>
    <row r="894" spans="1:15">
      <c r="A894" s="68">
        <v>42167</v>
      </c>
      <c r="B894" s="69">
        <v>25.3</v>
      </c>
      <c r="C894" s="69">
        <v>33.4</v>
      </c>
      <c r="D894" s="70">
        <v>0.61111111111111116</v>
      </c>
      <c r="E894" s="69">
        <v>19.2</v>
      </c>
      <c r="F894" s="70">
        <v>0.18333333333333332</v>
      </c>
      <c r="G894" s="69">
        <v>14.2</v>
      </c>
      <c r="H894" s="69" t="str">
        <f>TEXT(일별기온공급량!$A894, "AAA")</f>
        <v>금</v>
      </c>
      <c r="I894" s="71">
        <v>82160480</v>
      </c>
      <c r="J894" s="71">
        <v>1906616</v>
      </c>
      <c r="K894" s="68" t="str">
        <f t="shared" si="13"/>
        <v>06-12</v>
      </c>
      <c r="L894" s="72">
        <f>YEAR(일별기온공급량!$A894)</f>
        <v>2015</v>
      </c>
      <c r="M894" s="69">
        <f>MONTH(일별기온공급량!$A894)</f>
        <v>6</v>
      </c>
      <c r="N894" s="69">
        <f>DAY(일별기온공급량!$A894)</f>
        <v>12</v>
      </c>
      <c r="O894" s="88" t="str">
        <f>IFERROR(VLOOKUP(기온및공급량[[#This Row],[날짜]],표2[],2,0), "")</f>
        <v/>
      </c>
    </row>
    <row r="895" spans="1:15">
      <c r="A895" s="68">
        <v>42168</v>
      </c>
      <c r="B895" s="69">
        <v>22.8</v>
      </c>
      <c r="C895" s="69">
        <v>30.2</v>
      </c>
      <c r="D895" s="70">
        <v>0.63888888888888884</v>
      </c>
      <c r="E895" s="69">
        <v>17.600000000000001</v>
      </c>
      <c r="F895" s="70">
        <v>0.23541666666666666</v>
      </c>
      <c r="G895" s="69">
        <v>12.6</v>
      </c>
      <c r="H895" s="69" t="str">
        <f>TEXT(일별기온공급량!$A895, "AAA")</f>
        <v>토</v>
      </c>
      <c r="I895" s="71">
        <v>70269358</v>
      </c>
      <c r="J895" s="71">
        <v>1629880</v>
      </c>
      <c r="K895" s="68" t="str">
        <f t="shared" si="13"/>
        <v>06-13</v>
      </c>
      <c r="L895" s="72">
        <f>YEAR(일별기온공급량!$A895)</f>
        <v>2015</v>
      </c>
      <c r="M895" s="69">
        <f>MONTH(일별기온공급량!$A895)</f>
        <v>6</v>
      </c>
      <c r="N895" s="69">
        <f>DAY(일별기온공급량!$A895)</f>
        <v>13</v>
      </c>
      <c r="O895" s="88" t="str">
        <f>IFERROR(VLOOKUP(기온및공급량[[#This Row],[날짜]],표2[],2,0), "")</f>
        <v/>
      </c>
    </row>
    <row r="896" spans="1:15">
      <c r="A896" s="68">
        <v>42169</v>
      </c>
      <c r="B896" s="69">
        <v>24.1</v>
      </c>
      <c r="C896" s="69">
        <v>30.2</v>
      </c>
      <c r="D896" s="70">
        <v>0.58680555555555558</v>
      </c>
      <c r="E896" s="69">
        <v>17.3</v>
      </c>
      <c r="F896" s="70">
        <v>0.22916666666666666</v>
      </c>
      <c r="G896" s="69">
        <v>12.9</v>
      </c>
      <c r="H896" s="69" t="str">
        <f>TEXT(일별기온공급량!$A896, "AAA")</f>
        <v>일</v>
      </c>
      <c r="I896" s="71">
        <v>54170857</v>
      </c>
      <c r="J896" s="71">
        <v>1255869</v>
      </c>
      <c r="K896" s="68" t="str">
        <f t="shared" si="13"/>
        <v>06-14</v>
      </c>
      <c r="L896" s="72">
        <f>YEAR(일별기온공급량!$A896)</f>
        <v>2015</v>
      </c>
      <c r="M896" s="69">
        <f>MONTH(일별기온공급량!$A896)</f>
        <v>6</v>
      </c>
      <c r="N896" s="69">
        <f>DAY(일별기온공급량!$A896)</f>
        <v>14</v>
      </c>
      <c r="O896" s="88" t="str">
        <f>IFERROR(VLOOKUP(기온및공급량[[#This Row],[날짜]],표2[],2,0), "")</f>
        <v/>
      </c>
    </row>
    <row r="897" spans="1:15">
      <c r="A897" s="68">
        <v>42170</v>
      </c>
      <c r="B897" s="69">
        <v>25.5</v>
      </c>
      <c r="C897" s="69">
        <v>31.9</v>
      </c>
      <c r="D897" s="70">
        <v>0.62847222222222221</v>
      </c>
      <c r="E897" s="69">
        <v>20.5</v>
      </c>
      <c r="F897" s="70">
        <v>0.21805555555555556</v>
      </c>
      <c r="G897" s="69">
        <v>11.4</v>
      </c>
      <c r="H897" s="69" t="str">
        <f>TEXT(일별기온공급량!$A897, "AAA")</f>
        <v>월</v>
      </c>
      <c r="I897" s="71">
        <v>79474585</v>
      </c>
      <c r="J897" s="71">
        <v>1840702</v>
      </c>
      <c r="K897" s="68" t="str">
        <f t="shared" si="13"/>
        <v>06-15</v>
      </c>
      <c r="L897" s="72">
        <f>YEAR(일별기온공급량!$A897)</f>
        <v>2015</v>
      </c>
      <c r="M897" s="69">
        <f>MONTH(일별기온공급량!$A897)</f>
        <v>6</v>
      </c>
      <c r="N897" s="69">
        <f>DAY(일별기온공급량!$A897)</f>
        <v>15</v>
      </c>
      <c r="O897" s="88" t="str">
        <f>IFERROR(VLOOKUP(기온및공급량[[#This Row],[날짜]],표2[],2,0), "")</f>
        <v/>
      </c>
    </row>
    <row r="898" spans="1:15">
      <c r="A898" s="68">
        <v>42171</v>
      </c>
      <c r="B898" s="69">
        <v>24.8</v>
      </c>
      <c r="C898" s="69">
        <v>30.3</v>
      </c>
      <c r="D898" s="70">
        <v>0.57152777777777775</v>
      </c>
      <c r="E898" s="69">
        <v>21.9</v>
      </c>
      <c r="F898" s="70">
        <v>0.99722222222222223</v>
      </c>
      <c r="G898" s="69">
        <v>8.4</v>
      </c>
      <c r="H898" s="69" t="str">
        <f>TEXT(일별기온공급량!$A898, "AAA")</f>
        <v>화</v>
      </c>
      <c r="I898" s="71">
        <v>83451831</v>
      </c>
      <c r="J898" s="71">
        <v>1933145</v>
      </c>
      <c r="K898" s="68" t="str">
        <f t="shared" ref="K898:K961" si="14">TEXT(A898, "MM-DD")</f>
        <v>06-16</v>
      </c>
      <c r="L898" s="72">
        <f>YEAR(일별기온공급량!$A898)</f>
        <v>2015</v>
      </c>
      <c r="M898" s="69">
        <f>MONTH(일별기온공급량!$A898)</f>
        <v>6</v>
      </c>
      <c r="N898" s="69">
        <f>DAY(일별기온공급량!$A898)</f>
        <v>16</v>
      </c>
      <c r="O898" s="88" t="str">
        <f>IFERROR(VLOOKUP(기온및공급량[[#This Row],[날짜]],표2[],2,0), "")</f>
        <v/>
      </c>
    </row>
    <row r="899" spans="1:15">
      <c r="A899" s="68">
        <v>42172</v>
      </c>
      <c r="B899" s="69">
        <v>22.4</v>
      </c>
      <c r="C899" s="69">
        <v>26</v>
      </c>
      <c r="D899" s="70">
        <v>0.61805555555555558</v>
      </c>
      <c r="E899" s="69">
        <v>20</v>
      </c>
      <c r="F899" s="70">
        <v>0.99027777777777781</v>
      </c>
      <c r="G899" s="69">
        <v>6</v>
      </c>
      <c r="H899" s="69" t="str">
        <f>TEXT(일별기온공급량!$A899, "AAA")</f>
        <v>수</v>
      </c>
      <c r="I899" s="71">
        <v>82017996</v>
      </c>
      <c r="J899" s="71">
        <v>1902114</v>
      </c>
      <c r="K899" s="68" t="str">
        <f t="shared" si="14"/>
        <v>06-17</v>
      </c>
      <c r="L899" s="72">
        <f>YEAR(일별기온공급량!$A899)</f>
        <v>2015</v>
      </c>
      <c r="M899" s="69">
        <f>MONTH(일별기온공급량!$A899)</f>
        <v>6</v>
      </c>
      <c r="N899" s="69">
        <f>DAY(일별기온공급량!$A899)</f>
        <v>17</v>
      </c>
      <c r="O899" s="88" t="str">
        <f>IFERROR(VLOOKUP(기온및공급량[[#This Row],[날짜]],표2[],2,0), "")</f>
        <v/>
      </c>
    </row>
    <row r="900" spans="1:15">
      <c r="A900" s="68">
        <v>42173</v>
      </c>
      <c r="B900" s="69">
        <v>22.1</v>
      </c>
      <c r="C900" s="69">
        <v>25.6</v>
      </c>
      <c r="D900" s="70">
        <v>0.67986111111111114</v>
      </c>
      <c r="E900" s="69">
        <v>19.2</v>
      </c>
      <c r="F900" s="70">
        <v>0.15694444444444444</v>
      </c>
      <c r="G900" s="69">
        <v>6.4</v>
      </c>
      <c r="H900" s="69" t="str">
        <f>TEXT(일별기온공급량!$A900, "AAA")</f>
        <v>목</v>
      </c>
      <c r="I900" s="71">
        <v>82055173</v>
      </c>
      <c r="J900" s="71">
        <v>1908342</v>
      </c>
      <c r="K900" s="68" t="str">
        <f t="shared" si="14"/>
        <v>06-18</v>
      </c>
      <c r="L900" s="72">
        <f>YEAR(일별기온공급량!$A900)</f>
        <v>2015</v>
      </c>
      <c r="M900" s="69">
        <f>MONTH(일별기온공급량!$A900)</f>
        <v>6</v>
      </c>
      <c r="N900" s="69">
        <f>DAY(일별기온공급량!$A900)</f>
        <v>18</v>
      </c>
      <c r="O900" s="88" t="str">
        <f>IFERROR(VLOOKUP(기온및공급량[[#This Row],[날짜]],표2[],2,0), "")</f>
        <v/>
      </c>
    </row>
    <row r="901" spans="1:15">
      <c r="A901" s="68">
        <v>42174</v>
      </c>
      <c r="B901" s="69">
        <v>22</v>
      </c>
      <c r="C901" s="69">
        <v>28.1</v>
      </c>
      <c r="D901" s="70">
        <v>0.63472222222222219</v>
      </c>
      <c r="E901" s="69">
        <v>18.5</v>
      </c>
      <c r="F901" s="70">
        <v>0.95486111111111116</v>
      </c>
      <c r="G901" s="69">
        <v>9.6</v>
      </c>
      <c r="H901" s="69" t="str">
        <f>TEXT(일별기온공급량!$A901, "AAA")</f>
        <v>금</v>
      </c>
      <c r="I901" s="71">
        <v>82189104</v>
      </c>
      <c r="J901" s="71">
        <v>1914404</v>
      </c>
      <c r="K901" s="68" t="str">
        <f t="shared" si="14"/>
        <v>06-19</v>
      </c>
      <c r="L901" s="72">
        <f>YEAR(일별기온공급량!$A901)</f>
        <v>2015</v>
      </c>
      <c r="M901" s="69">
        <f>MONTH(일별기온공급량!$A901)</f>
        <v>6</v>
      </c>
      <c r="N901" s="69">
        <f>DAY(일별기온공급량!$A901)</f>
        <v>19</v>
      </c>
      <c r="O901" s="88" t="str">
        <f>IFERROR(VLOOKUP(기온및공급량[[#This Row],[날짜]],표2[],2,0), "")</f>
        <v/>
      </c>
    </row>
    <row r="902" spans="1:15">
      <c r="A902" s="68">
        <v>42175</v>
      </c>
      <c r="B902" s="69">
        <v>18.600000000000001</v>
      </c>
      <c r="C902" s="69">
        <v>20.9</v>
      </c>
      <c r="D902" s="70">
        <v>0.50138888888888888</v>
      </c>
      <c r="E902" s="69">
        <v>17.399999999999999</v>
      </c>
      <c r="F902" s="70">
        <v>0.98402777777777772</v>
      </c>
      <c r="G902" s="69">
        <v>3.5</v>
      </c>
      <c r="H902" s="69" t="str">
        <f>TEXT(일별기온공급량!$A902, "AAA")</f>
        <v>토</v>
      </c>
      <c r="I902" s="71">
        <v>70058350</v>
      </c>
      <c r="J902" s="71">
        <v>1627721</v>
      </c>
      <c r="K902" s="68" t="str">
        <f t="shared" si="14"/>
        <v>06-20</v>
      </c>
      <c r="L902" s="72">
        <f>YEAR(일별기온공급량!$A902)</f>
        <v>2015</v>
      </c>
      <c r="M902" s="69">
        <f>MONTH(일별기온공급량!$A902)</f>
        <v>6</v>
      </c>
      <c r="N902" s="69">
        <f>DAY(일별기온공급량!$A902)</f>
        <v>20</v>
      </c>
      <c r="O902" s="88" t="str">
        <f>IFERROR(VLOOKUP(기온및공급량[[#This Row],[날짜]],표2[],2,0), "")</f>
        <v/>
      </c>
    </row>
    <row r="903" spans="1:15">
      <c r="A903" s="68">
        <v>42176</v>
      </c>
      <c r="B903" s="69">
        <v>21.6</v>
      </c>
      <c r="C903" s="69">
        <v>27.5</v>
      </c>
      <c r="D903" s="70">
        <v>0.61041666666666672</v>
      </c>
      <c r="E903" s="69">
        <v>17.2</v>
      </c>
      <c r="F903" s="70">
        <v>8.2638888888888887E-2</v>
      </c>
      <c r="G903" s="69">
        <v>10.3</v>
      </c>
      <c r="H903" s="69" t="str">
        <f>TEXT(일별기온공급량!$A903, "AAA")</f>
        <v>일</v>
      </c>
      <c r="I903" s="71">
        <v>55996011</v>
      </c>
      <c r="J903" s="71">
        <v>1297283</v>
      </c>
      <c r="K903" s="68" t="str">
        <f t="shared" si="14"/>
        <v>06-21</v>
      </c>
      <c r="L903" s="72">
        <f>YEAR(일별기온공급량!$A903)</f>
        <v>2015</v>
      </c>
      <c r="M903" s="69">
        <f>MONTH(일별기온공급량!$A903)</f>
        <v>6</v>
      </c>
      <c r="N903" s="69">
        <f>DAY(일별기온공급량!$A903)</f>
        <v>21</v>
      </c>
      <c r="O903" s="88" t="str">
        <f>IFERROR(VLOOKUP(기온및공급량[[#This Row],[날짜]],표2[],2,0), "")</f>
        <v/>
      </c>
    </row>
    <row r="904" spans="1:15">
      <c r="A904" s="68">
        <v>42177</v>
      </c>
      <c r="B904" s="69">
        <v>23.6</v>
      </c>
      <c r="C904" s="69">
        <v>29.9</v>
      </c>
      <c r="D904" s="70">
        <v>0.63124999999999998</v>
      </c>
      <c r="E904" s="69">
        <v>18.899999999999999</v>
      </c>
      <c r="F904" s="70">
        <v>7.1527777777777773E-2</v>
      </c>
      <c r="G904" s="69">
        <v>11</v>
      </c>
      <c r="H904" s="69" t="str">
        <f>TEXT(일별기온공급량!$A904, "AAA")</f>
        <v>월</v>
      </c>
      <c r="I904" s="71">
        <v>78500831</v>
      </c>
      <c r="J904" s="71">
        <v>1821483</v>
      </c>
      <c r="K904" s="68" t="str">
        <f t="shared" si="14"/>
        <v>06-22</v>
      </c>
      <c r="L904" s="72">
        <f>YEAR(일별기온공급량!$A904)</f>
        <v>2015</v>
      </c>
      <c r="M904" s="69">
        <f>MONTH(일별기온공급량!$A904)</f>
        <v>6</v>
      </c>
      <c r="N904" s="69">
        <f>DAY(일별기온공급량!$A904)</f>
        <v>22</v>
      </c>
      <c r="O904" s="88" t="str">
        <f>IFERROR(VLOOKUP(기온및공급량[[#This Row],[날짜]],표2[],2,0), "")</f>
        <v/>
      </c>
    </row>
    <row r="905" spans="1:15">
      <c r="A905" s="68">
        <v>42178</v>
      </c>
      <c r="B905" s="69">
        <v>24.3</v>
      </c>
      <c r="C905" s="69">
        <v>30.4</v>
      </c>
      <c r="D905" s="70">
        <v>0.60763888888888884</v>
      </c>
      <c r="E905" s="69">
        <v>19.100000000000001</v>
      </c>
      <c r="F905" s="70">
        <v>0.21944444444444444</v>
      </c>
      <c r="G905" s="69">
        <v>11.3</v>
      </c>
      <c r="H905" s="69" t="str">
        <f>TEXT(일별기온공급량!$A905, "AAA")</f>
        <v>화</v>
      </c>
      <c r="I905" s="71">
        <v>82295716</v>
      </c>
      <c r="J905" s="71">
        <v>1907693</v>
      </c>
      <c r="K905" s="68" t="str">
        <f t="shared" si="14"/>
        <v>06-23</v>
      </c>
      <c r="L905" s="72">
        <f>YEAR(일별기온공급량!$A905)</f>
        <v>2015</v>
      </c>
      <c r="M905" s="69">
        <f>MONTH(일별기온공급량!$A905)</f>
        <v>6</v>
      </c>
      <c r="N905" s="69">
        <f>DAY(일별기온공급량!$A905)</f>
        <v>23</v>
      </c>
      <c r="O905" s="88" t="str">
        <f>IFERROR(VLOOKUP(기온및공급량[[#This Row],[날짜]],표2[],2,0), "")</f>
        <v/>
      </c>
    </row>
    <row r="906" spans="1:15">
      <c r="A906" s="68">
        <v>42179</v>
      </c>
      <c r="B906" s="69">
        <v>22.9</v>
      </c>
      <c r="C906" s="69">
        <v>27.3</v>
      </c>
      <c r="D906" s="70">
        <v>0.60069444444444442</v>
      </c>
      <c r="E906" s="69">
        <v>20.8</v>
      </c>
      <c r="F906" s="70">
        <v>0.21736111111111112</v>
      </c>
      <c r="G906" s="69">
        <v>6.5</v>
      </c>
      <c r="H906" s="69" t="str">
        <f>TEXT(일별기온공급량!$A906, "AAA")</f>
        <v>수</v>
      </c>
      <c r="I906" s="71">
        <v>81690224</v>
      </c>
      <c r="J906" s="71">
        <v>1894397</v>
      </c>
      <c r="K906" s="68" t="str">
        <f t="shared" si="14"/>
        <v>06-24</v>
      </c>
      <c r="L906" s="72">
        <f>YEAR(일별기온공급량!$A906)</f>
        <v>2015</v>
      </c>
      <c r="M906" s="69">
        <f>MONTH(일별기온공급량!$A906)</f>
        <v>6</v>
      </c>
      <c r="N906" s="69">
        <f>DAY(일별기온공급량!$A906)</f>
        <v>24</v>
      </c>
      <c r="O906" s="88" t="str">
        <f>IFERROR(VLOOKUP(기온및공급량[[#This Row],[날짜]],표2[],2,0), "")</f>
        <v/>
      </c>
    </row>
    <row r="907" spans="1:15">
      <c r="A907" s="68">
        <v>42180</v>
      </c>
      <c r="B907" s="69">
        <v>21.4</v>
      </c>
      <c r="C907" s="69">
        <v>25.8</v>
      </c>
      <c r="D907" s="70">
        <v>0.47361111111111109</v>
      </c>
      <c r="E907" s="69">
        <v>19</v>
      </c>
      <c r="F907" s="70">
        <v>0.96944444444444444</v>
      </c>
      <c r="G907" s="69">
        <v>6.8</v>
      </c>
      <c r="H907" s="69" t="str">
        <f>TEXT(일별기온공급량!$A907, "AAA")</f>
        <v>목</v>
      </c>
      <c r="I907" s="71">
        <v>81091347</v>
      </c>
      <c r="J907" s="71">
        <v>1883192</v>
      </c>
      <c r="K907" s="68" t="str">
        <f t="shared" si="14"/>
        <v>06-25</v>
      </c>
      <c r="L907" s="72">
        <f>YEAR(일별기온공급량!$A907)</f>
        <v>2015</v>
      </c>
      <c r="M907" s="69">
        <f>MONTH(일별기온공급량!$A907)</f>
        <v>6</v>
      </c>
      <c r="N907" s="69">
        <f>DAY(일별기온공급량!$A907)</f>
        <v>25</v>
      </c>
      <c r="O907" s="88" t="str">
        <f>IFERROR(VLOOKUP(기온및공급량[[#This Row],[날짜]],표2[],2,0), "")</f>
        <v/>
      </c>
    </row>
    <row r="908" spans="1:15">
      <c r="A908" s="68">
        <v>42181</v>
      </c>
      <c r="B908" s="69">
        <v>21.7</v>
      </c>
      <c r="C908" s="69">
        <v>24.1</v>
      </c>
      <c r="D908" s="70">
        <v>0.73819444444444449</v>
      </c>
      <c r="E908" s="69">
        <v>19</v>
      </c>
      <c r="F908" s="70">
        <v>1.3888888888888889E-3</v>
      </c>
      <c r="G908" s="69">
        <v>5.0999999999999996</v>
      </c>
      <c r="H908" s="69" t="str">
        <f>TEXT(일별기온공급량!$A908, "AAA")</f>
        <v>금</v>
      </c>
      <c r="I908" s="71">
        <v>80472955</v>
      </c>
      <c r="J908" s="71">
        <v>1868975</v>
      </c>
      <c r="K908" s="68" t="str">
        <f t="shared" si="14"/>
        <v>06-26</v>
      </c>
      <c r="L908" s="72">
        <f>YEAR(일별기온공급량!$A908)</f>
        <v>2015</v>
      </c>
      <c r="M908" s="69">
        <f>MONTH(일별기온공급량!$A908)</f>
        <v>6</v>
      </c>
      <c r="N908" s="69">
        <f>DAY(일별기온공급량!$A908)</f>
        <v>26</v>
      </c>
      <c r="O908" s="88" t="str">
        <f>IFERROR(VLOOKUP(기온및공급량[[#This Row],[날짜]],표2[],2,0), "")</f>
        <v/>
      </c>
    </row>
    <row r="909" spans="1:15">
      <c r="A909" s="68">
        <v>42182</v>
      </c>
      <c r="B909" s="69">
        <v>21.3</v>
      </c>
      <c r="C909" s="69">
        <v>24.7</v>
      </c>
      <c r="D909" s="70">
        <v>0.65486111111111112</v>
      </c>
      <c r="E909" s="69">
        <v>18.399999999999999</v>
      </c>
      <c r="F909" s="70">
        <v>0.99930555555555556</v>
      </c>
      <c r="G909" s="69">
        <v>6.3</v>
      </c>
      <c r="H909" s="69" t="str">
        <f>TEXT(일별기온공급량!$A909, "AAA")</f>
        <v>토</v>
      </c>
      <c r="I909" s="71">
        <v>66838221</v>
      </c>
      <c r="J909" s="71">
        <v>1551093</v>
      </c>
      <c r="K909" s="68" t="str">
        <f t="shared" si="14"/>
        <v>06-27</v>
      </c>
      <c r="L909" s="72">
        <f>YEAR(일별기온공급량!$A909)</f>
        <v>2015</v>
      </c>
      <c r="M909" s="69">
        <f>MONTH(일별기온공급량!$A909)</f>
        <v>6</v>
      </c>
      <c r="N909" s="69">
        <f>DAY(일별기온공급량!$A909)</f>
        <v>27</v>
      </c>
      <c r="O909" s="88" t="str">
        <f>IFERROR(VLOOKUP(기온및공급량[[#This Row],[날짜]],표2[],2,0), "")</f>
        <v/>
      </c>
    </row>
    <row r="910" spans="1:15">
      <c r="A910" s="68">
        <v>42183</v>
      </c>
      <c r="B910" s="69">
        <v>20.5</v>
      </c>
      <c r="C910" s="69">
        <v>25.3</v>
      </c>
      <c r="D910" s="70">
        <v>0.69861111111111107</v>
      </c>
      <c r="E910" s="69">
        <v>16.600000000000001</v>
      </c>
      <c r="F910" s="70">
        <v>0.21458333333333332</v>
      </c>
      <c r="G910" s="69">
        <v>8.6999999999999993</v>
      </c>
      <c r="H910" s="69" t="str">
        <f>TEXT(일별기온공급량!$A910, "AAA")</f>
        <v>일</v>
      </c>
      <c r="I910" s="71">
        <v>53231464</v>
      </c>
      <c r="J910" s="71">
        <v>1234693</v>
      </c>
      <c r="K910" s="68" t="str">
        <f t="shared" si="14"/>
        <v>06-28</v>
      </c>
      <c r="L910" s="72">
        <f>YEAR(일별기온공급량!$A910)</f>
        <v>2015</v>
      </c>
      <c r="M910" s="69">
        <f>MONTH(일별기온공급량!$A910)</f>
        <v>6</v>
      </c>
      <c r="N910" s="69">
        <f>DAY(일별기온공급량!$A910)</f>
        <v>28</v>
      </c>
      <c r="O910" s="88" t="str">
        <f>IFERROR(VLOOKUP(기온및공급량[[#This Row],[날짜]],표2[],2,0), "")</f>
        <v/>
      </c>
    </row>
    <row r="911" spans="1:15">
      <c r="A911" s="68">
        <v>42184</v>
      </c>
      <c r="B911" s="69">
        <v>24.9</v>
      </c>
      <c r="C911" s="69">
        <v>32.4</v>
      </c>
      <c r="D911" s="70">
        <v>0.68958333333333333</v>
      </c>
      <c r="E911" s="69">
        <v>16.899999999999999</v>
      </c>
      <c r="F911" s="70">
        <v>0.20624999999999999</v>
      </c>
      <c r="G911" s="69">
        <v>15.5</v>
      </c>
      <c r="H911" s="69" t="str">
        <f>TEXT(일별기온공급량!$A911, "AAA")</f>
        <v>월</v>
      </c>
      <c r="I911" s="71">
        <v>78797205</v>
      </c>
      <c r="J911" s="71">
        <v>1828857</v>
      </c>
      <c r="K911" s="68" t="str">
        <f t="shared" si="14"/>
        <v>06-29</v>
      </c>
      <c r="L911" s="72">
        <f>YEAR(일별기온공급량!$A911)</f>
        <v>2015</v>
      </c>
      <c r="M911" s="69">
        <f>MONTH(일별기온공급량!$A911)</f>
        <v>6</v>
      </c>
      <c r="N911" s="69">
        <f>DAY(일별기온공급량!$A911)</f>
        <v>29</v>
      </c>
      <c r="O911" s="88" t="str">
        <f>IFERROR(VLOOKUP(기온및공급량[[#This Row],[날짜]],표2[],2,0), "")</f>
        <v/>
      </c>
    </row>
    <row r="912" spans="1:15">
      <c r="A912" s="68">
        <v>42185</v>
      </c>
      <c r="B912" s="69">
        <v>20.8</v>
      </c>
      <c r="C912" s="69">
        <v>25.4</v>
      </c>
      <c r="D912" s="70">
        <v>6.9444444444444447E-4</v>
      </c>
      <c r="E912" s="69">
        <v>18.2</v>
      </c>
      <c r="F912" s="70">
        <v>0.8125</v>
      </c>
      <c r="G912" s="69">
        <v>7.2</v>
      </c>
      <c r="H912" s="69" t="str">
        <f>TEXT(일별기온공급량!$A912, "AAA")</f>
        <v>화</v>
      </c>
      <c r="I912" s="71">
        <v>82433307</v>
      </c>
      <c r="J912" s="71">
        <v>1913089</v>
      </c>
      <c r="K912" s="68" t="str">
        <f t="shared" si="14"/>
        <v>06-30</v>
      </c>
      <c r="L912" s="72">
        <f>YEAR(일별기온공급량!$A912)</f>
        <v>2015</v>
      </c>
      <c r="M912" s="69">
        <f>MONTH(일별기온공급량!$A912)</f>
        <v>6</v>
      </c>
      <c r="N912" s="69">
        <f>DAY(일별기온공급량!$A912)</f>
        <v>30</v>
      </c>
      <c r="O912" s="88" t="str">
        <f>IFERROR(VLOOKUP(기온및공급량[[#This Row],[날짜]],표2[],2,0), "")</f>
        <v/>
      </c>
    </row>
    <row r="913" spans="1:15">
      <c r="A913" s="68">
        <v>42186</v>
      </c>
      <c r="B913" s="69">
        <v>24</v>
      </c>
      <c r="C913" s="69">
        <v>30.4</v>
      </c>
      <c r="D913" s="70">
        <v>0.67222222222222228</v>
      </c>
      <c r="E913" s="69">
        <v>18.5</v>
      </c>
      <c r="F913" s="70">
        <v>1.5277777777777777E-2</v>
      </c>
      <c r="G913" s="69">
        <v>11.9</v>
      </c>
      <c r="H913" s="69" t="str">
        <f>TEXT(일별기온공급량!$A913, "AAA")</f>
        <v>수</v>
      </c>
      <c r="I913" s="71">
        <v>81248864</v>
      </c>
      <c r="J913" s="71">
        <v>1885543</v>
      </c>
      <c r="K913" s="68" t="str">
        <f t="shared" si="14"/>
        <v>07-01</v>
      </c>
      <c r="L913" s="72">
        <f>YEAR(일별기온공급량!$A913)</f>
        <v>2015</v>
      </c>
      <c r="M913" s="69">
        <f>MONTH(일별기온공급량!$A913)</f>
        <v>7</v>
      </c>
      <c r="N913" s="69">
        <f>DAY(일별기온공급량!$A913)</f>
        <v>1</v>
      </c>
      <c r="O913" s="88" t="str">
        <f>IFERROR(VLOOKUP(기온및공급량[[#This Row],[날짜]],표2[],2,0), "")</f>
        <v/>
      </c>
    </row>
    <row r="914" spans="1:15">
      <c r="A914" s="68">
        <v>42187</v>
      </c>
      <c r="B914" s="69">
        <v>24.5</v>
      </c>
      <c r="C914" s="69">
        <v>31.2</v>
      </c>
      <c r="D914" s="70">
        <v>0.66180555555555554</v>
      </c>
      <c r="E914" s="69">
        <v>16.8</v>
      </c>
      <c r="F914" s="70">
        <v>0.22847222222222222</v>
      </c>
      <c r="G914" s="69">
        <v>14.4</v>
      </c>
      <c r="H914" s="69" t="str">
        <f>TEXT(일별기온공급량!$A914, "AAA")</f>
        <v>목</v>
      </c>
      <c r="I914" s="71">
        <v>80815025</v>
      </c>
      <c r="J914" s="71">
        <v>1878573</v>
      </c>
      <c r="K914" s="68" t="str">
        <f t="shared" si="14"/>
        <v>07-02</v>
      </c>
      <c r="L914" s="72">
        <f>YEAR(일별기온공급량!$A914)</f>
        <v>2015</v>
      </c>
      <c r="M914" s="69">
        <f>MONTH(일별기온공급량!$A914)</f>
        <v>7</v>
      </c>
      <c r="N914" s="69">
        <f>DAY(일별기온공급량!$A914)</f>
        <v>2</v>
      </c>
      <c r="O914" s="88" t="str">
        <f>IFERROR(VLOOKUP(기온및공급량[[#This Row],[날짜]],표2[],2,0), "")</f>
        <v/>
      </c>
    </row>
    <row r="915" spans="1:15">
      <c r="A915" s="68">
        <v>42188</v>
      </c>
      <c r="B915" s="69">
        <v>24</v>
      </c>
      <c r="C915" s="69">
        <v>30.6</v>
      </c>
      <c r="D915" s="70">
        <v>0.6166666666666667</v>
      </c>
      <c r="E915" s="69">
        <v>19</v>
      </c>
      <c r="F915" s="70">
        <v>0.2388888888888889</v>
      </c>
      <c r="G915" s="69">
        <v>11.6</v>
      </c>
      <c r="H915" s="69" t="str">
        <f>TEXT(일별기온공급량!$A915, "AAA")</f>
        <v>금</v>
      </c>
      <c r="I915" s="71">
        <v>80469954</v>
      </c>
      <c r="J915" s="71">
        <v>1872261</v>
      </c>
      <c r="K915" s="68" t="str">
        <f t="shared" si="14"/>
        <v>07-03</v>
      </c>
      <c r="L915" s="72">
        <f>YEAR(일별기온공급량!$A915)</f>
        <v>2015</v>
      </c>
      <c r="M915" s="69">
        <f>MONTH(일별기온공급량!$A915)</f>
        <v>7</v>
      </c>
      <c r="N915" s="69">
        <f>DAY(일별기온공급량!$A915)</f>
        <v>3</v>
      </c>
      <c r="O915" s="88" t="str">
        <f>IFERROR(VLOOKUP(기온및공급량[[#This Row],[날짜]],표2[],2,0), "")</f>
        <v/>
      </c>
    </row>
    <row r="916" spans="1:15">
      <c r="A916" s="68">
        <v>42189</v>
      </c>
      <c r="B916" s="69">
        <v>21.2</v>
      </c>
      <c r="C916" s="69">
        <v>25.6</v>
      </c>
      <c r="D916" s="70">
        <v>0.59583333333333333</v>
      </c>
      <c r="E916" s="69">
        <v>18.100000000000001</v>
      </c>
      <c r="F916" s="70">
        <v>0.19097222222222221</v>
      </c>
      <c r="G916" s="69">
        <v>7.5</v>
      </c>
      <c r="H916" s="69" t="str">
        <f>TEXT(일별기온공급량!$A916, "AAA")</f>
        <v>토</v>
      </c>
      <c r="I916" s="71">
        <v>67871291</v>
      </c>
      <c r="J916" s="71">
        <v>1579166</v>
      </c>
      <c r="K916" s="68" t="str">
        <f t="shared" si="14"/>
        <v>07-04</v>
      </c>
      <c r="L916" s="72">
        <f>YEAR(일별기온공급량!$A916)</f>
        <v>2015</v>
      </c>
      <c r="M916" s="69">
        <f>MONTH(일별기온공급량!$A916)</f>
        <v>7</v>
      </c>
      <c r="N916" s="69">
        <f>DAY(일별기온공급량!$A916)</f>
        <v>4</v>
      </c>
      <c r="O916" s="88" t="str">
        <f>IFERROR(VLOOKUP(기온및공급량[[#This Row],[날짜]],표2[],2,0), "")</f>
        <v/>
      </c>
    </row>
    <row r="917" spans="1:15">
      <c r="A917" s="68">
        <v>42190</v>
      </c>
      <c r="B917" s="69">
        <v>22.5</v>
      </c>
      <c r="C917" s="69">
        <v>28.1</v>
      </c>
      <c r="D917" s="70">
        <v>0.60902777777777772</v>
      </c>
      <c r="E917" s="69">
        <v>18.100000000000001</v>
      </c>
      <c r="F917" s="70">
        <v>0.24027777777777778</v>
      </c>
      <c r="G917" s="69">
        <v>10</v>
      </c>
      <c r="H917" s="69" t="str">
        <f>TEXT(일별기온공급량!$A917, "AAA")</f>
        <v>일</v>
      </c>
      <c r="I917" s="71">
        <v>54269309</v>
      </c>
      <c r="J917" s="71">
        <v>1260488</v>
      </c>
      <c r="K917" s="68" t="str">
        <f t="shared" si="14"/>
        <v>07-05</v>
      </c>
      <c r="L917" s="72">
        <f>YEAR(일별기온공급량!$A917)</f>
        <v>2015</v>
      </c>
      <c r="M917" s="69">
        <f>MONTH(일별기온공급량!$A917)</f>
        <v>7</v>
      </c>
      <c r="N917" s="69">
        <f>DAY(일별기온공급량!$A917)</f>
        <v>5</v>
      </c>
      <c r="O917" s="88" t="str">
        <f>IFERROR(VLOOKUP(기온및공급량[[#This Row],[날짜]],표2[],2,0), "")</f>
        <v/>
      </c>
    </row>
    <row r="918" spans="1:15">
      <c r="A918" s="68">
        <v>42191</v>
      </c>
      <c r="B918" s="69">
        <v>22</v>
      </c>
      <c r="C918" s="69">
        <v>26.5</v>
      </c>
      <c r="D918" s="70">
        <v>0.48680555555555555</v>
      </c>
      <c r="E918" s="69">
        <v>19.3</v>
      </c>
      <c r="F918" s="70">
        <v>0.13055555555555556</v>
      </c>
      <c r="G918" s="69">
        <v>7.2</v>
      </c>
      <c r="H918" s="69" t="str">
        <f>TEXT(일별기온공급량!$A918, "AAA")</f>
        <v>월</v>
      </c>
      <c r="I918" s="71">
        <v>76332470</v>
      </c>
      <c r="J918" s="71">
        <v>1772716</v>
      </c>
      <c r="K918" s="68" t="str">
        <f t="shared" si="14"/>
        <v>07-06</v>
      </c>
      <c r="L918" s="72">
        <f>YEAR(일별기온공급량!$A918)</f>
        <v>2015</v>
      </c>
      <c r="M918" s="69">
        <f>MONTH(일별기온공급량!$A918)</f>
        <v>7</v>
      </c>
      <c r="N918" s="69">
        <f>DAY(일별기온공급량!$A918)</f>
        <v>6</v>
      </c>
      <c r="O918" s="88" t="str">
        <f>IFERROR(VLOOKUP(기온및공급량[[#This Row],[날짜]],표2[],2,0), "")</f>
        <v/>
      </c>
    </row>
    <row r="919" spans="1:15">
      <c r="A919" s="68">
        <v>42192</v>
      </c>
      <c r="B919" s="69">
        <v>18.8</v>
      </c>
      <c r="C919" s="69">
        <v>21.3</v>
      </c>
      <c r="D919" s="70">
        <v>0.44305555555555554</v>
      </c>
      <c r="E919" s="69">
        <v>17.7</v>
      </c>
      <c r="F919" s="70">
        <v>0.97569444444444442</v>
      </c>
      <c r="G919" s="69">
        <v>3.6</v>
      </c>
      <c r="H919" s="69" t="str">
        <f>TEXT(일별기온공급량!$A919, "AAA")</f>
        <v>화</v>
      </c>
      <c r="I919" s="71">
        <v>82002280</v>
      </c>
      <c r="J919" s="71">
        <v>1900310</v>
      </c>
      <c r="K919" s="68" t="str">
        <f t="shared" si="14"/>
        <v>07-07</v>
      </c>
      <c r="L919" s="72">
        <f>YEAR(일별기온공급량!$A919)</f>
        <v>2015</v>
      </c>
      <c r="M919" s="69">
        <f>MONTH(일별기온공급량!$A919)</f>
        <v>7</v>
      </c>
      <c r="N919" s="69">
        <f>DAY(일별기온공급량!$A919)</f>
        <v>7</v>
      </c>
      <c r="O919" s="88" t="str">
        <f>IFERROR(VLOOKUP(기온및공급량[[#This Row],[날짜]],표2[],2,0), "")</f>
        <v/>
      </c>
    </row>
    <row r="920" spans="1:15">
      <c r="A920" s="68">
        <v>42193</v>
      </c>
      <c r="B920" s="69">
        <v>20.100000000000001</v>
      </c>
      <c r="C920" s="69">
        <v>22.6</v>
      </c>
      <c r="D920" s="70">
        <v>0.52777777777777779</v>
      </c>
      <c r="E920" s="69">
        <v>17.7</v>
      </c>
      <c r="F920" s="70">
        <v>6.9444444444444447E-4</v>
      </c>
      <c r="G920" s="69">
        <v>4.9000000000000004</v>
      </c>
      <c r="H920" s="69" t="str">
        <f>TEXT(일별기온공급량!$A920, "AAA")</f>
        <v>수</v>
      </c>
      <c r="I920" s="71">
        <v>83555862</v>
      </c>
      <c r="J920" s="71">
        <v>1936521</v>
      </c>
      <c r="K920" s="68" t="str">
        <f t="shared" si="14"/>
        <v>07-08</v>
      </c>
      <c r="L920" s="72">
        <f>YEAR(일별기온공급량!$A920)</f>
        <v>2015</v>
      </c>
      <c r="M920" s="69">
        <f>MONTH(일별기온공급량!$A920)</f>
        <v>7</v>
      </c>
      <c r="N920" s="69">
        <f>DAY(일별기온공급량!$A920)</f>
        <v>8</v>
      </c>
      <c r="O920" s="88" t="str">
        <f>IFERROR(VLOOKUP(기온및공급량[[#This Row],[날짜]],표2[],2,0), "")</f>
        <v/>
      </c>
    </row>
    <row r="921" spans="1:15">
      <c r="A921" s="68">
        <v>42194</v>
      </c>
      <c r="B921" s="69">
        <v>20.6</v>
      </c>
      <c r="C921" s="69">
        <v>22.2</v>
      </c>
      <c r="D921" s="70">
        <v>0.54861111111111116</v>
      </c>
      <c r="E921" s="69">
        <v>19.399999999999999</v>
      </c>
      <c r="F921" s="70">
        <v>0.15</v>
      </c>
      <c r="G921" s="69">
        <v>2.8</v>
      </c>
      <c r="H921" s="69" t="str">
        <f>TEXT(일별기온공급량!$A921, "AAA")</f>
        <v>목</v>
      </c>
      <c r="I921" s="71">
        <v>85354440</v>
      </c>
      <c r="J921" s="71">
        <v>1976549</v>
      </c>
      <c r="K921" s="68" t="str">
        <f t="shared" si="14"/>
        <v>07-09</v>
      </c>
      <c r="L921" s="72">
        <f>YEAR(일별기온공급량!$A921)</f>
        <v>2015</v>
      </c>
      <c r="M921" s="69">
        <f>MONTH(일별기온공급량!$A921)</f>
        <v>7</v>
      </c>
      <c r="N921" s="69">
        <f>DAY(일별기온공급량!$A921)</f>
        <v>9</v>
      </c>
      <c r="O921" s="88" t="str">
        <f>IFERROR(VLOOKUP(기온및공급량[[#This Row],[날짜]],표2[],2,0), "")</f>
        <v/>
      </c>
    </row>
    <row r="922" spans="1:15">
      <c r="A922" s="68">
        <v>42195</v>
      </c>
      <c r="B922" s="69">
        <v>23.2</v>
      </c>
      <c r="C922" s="69">
        <v>27.9</v>
      </c>
      <c r="D922" s="70">
        <v>0.6875</v>
      </c>
      <c r="E922" s="69">
        <v>20.5</v>
      </c>
      <c r="F922" s="70">
        <v>0.12708333333333333</v>
      </c>
      <c r="G922" s="69">
        <v>7.4</v>
      </c>
      <c r="H922" s="69" t="str">
        <f>TEXT(일별기온공급량!$A922, "AAA")</f>
        <v>금</v>
      </c>
      <c r="I922" s="71">
        <v>81830680</v>
      </c>
      <c r="J922" s="71">
        <v>1896343</v>
      </c>
      <c r="K922" s="68" t="str">
        <f t="shared" si="14"/>
        <v>07-10</v>
      </c>
      <c r="L922" s="72">
        <f>YEAR(일별기온공급량!$A922)</f>
        <v>2015</v>
      </c>
      <c r="M922" s="69">
        <f>MONTH(일별기온공급량!$A922)</f>
        <v>7</v>
      </c>
      <c r="N922" s="69">
        <f>DAY(일별기온공급량!$A922)</f>
        <v>10</v>
      </c>
      <c r="O922" s="88" t="str">
        <f>IFERROR(VLOOKUP(기온및공급량[[#This Row],[날짜]],표2[],2,0), "")</f>
        <v/>
      </c>
    </row>
    <row r="923" spans="1:15">
      <c r="A923" s="68">
        <v>42196</v>
      </c>
      <c r="B923" s="69">
        <v>25.1</v>
      </c>
      <c r="C923" s="69">
        <v>31.8</v>
      </c>
      <c r="D923" s="70">
        <v>0.61944444444444446</v>
      </c>
      <c r="E923" s="69">
        <v>20.6</v>
      </c>
      <c r="F923" s="70">
        <v>0.19513888888888889</v>
      </c>
      <c r="G923" s="69">
        <v>11.2</v>
      </c>
      <c r="H923" s="69" t="str">
        <f>TEXT(일별기온공급량!$A923, "AAA")</f>
        <v>토</v>
      </c>
      <c r="I923" s="71">
        <v>70616540</v>
      </c>
      <c r="J923" s="71">
        <v>1639033</v>
      </c>
      <c r="K923" s="68" t="str">
        <f t="shared" si="14"/>
        <v>07-11</v>
      </c>
      <c r="L923" s="72">
        <f>YEAR(일별기온공급량!$A923)</f>
        <v>2015</v>
      </c>
      <c r="M923" s="69">
        <f>MONTH(일별기온공급량!$A923)</f>
        <v>7</v>
      </c>
      <c r="N923" s="69">
        <f>DAY(일별기온공급량!$A923)</f>
        <v>11</v>
      </c>
      <c r="O923" s="88" t="str">
        <f>IFERROR(VLOOKUP(기온및공급량[[#This Row],[날짜]],표2[],2,0), "")</f>
        <v/>
      </c>
    </row>
    <row r="924" spans="1:15">
      <c r="A924" s="68">
        <v>42197</v>
      </c>
      <c r="B924" s="69">
        <v>24.7</v>
      </c>
      <c r="C924" s="69">
        <v>26.4</v>
      </c>
      <c r="D924" s="70">
        <v>0.42291666666666666</v>
      </c>
      <c r="E924" s="69">
        <v>23.4</v>
      </c>
      <c r="F924" s="70">
        <v>0.11874999999999999</v>
      </c>
      <c r="G924" s="69">
        <v>3</v>
      </c>
      <c r="H924" s="69" t="str">
        <f>TEXT(일별기온공급량!$A924, "AAA")</f>
        <v>일</v>
      </c>
      <c r="I924" s="71">
        <v>57748812</v>
      </c>
      <c r="J924" s="71">
        <v>1343230</v>
      </c>
      <c r="K924" s="68" t="str">
        <f t="shared" si="14"/>
        <v>07-12</v>
      </c>
      <c r="L924" s="72">
        <f>YEAR(일별기온공급량!$A924)</f>
        <v>2015</v>
      </c>
      <c r="M924" s="69">
        <f>MONTH(일별기온공급량!$A924)</f>
        <v>7</v>
      </c>
      <c r="N924" s="69">
        <f>DAY(일별기온공급량!$A924)</f>
        <v>12</v>
      </c>
      <c r="O924" s="88" t="str">
        <f>IFERROR(VLOOKUP(기온및공급량[[#This Row],[날짜]],표2[],2,0), "")</f>
        <v/>
      </c>
    </row>
    <row r="925" spans="1:15">
      <c r="A925" s="68">
        <v>42198</v>
      </c>
      <c r="B925" s="69">
        <v>26.2</v>
      </c>
      <c r="C925" s="69">
        <v>29</v>
      </c>
      <c r="D925" s="70">
        <v>0.69374999999999998</v>
      </c>
      <c r="E925" s="69">
        <v>23.9</v>
      </c>
      <c r="F925" s="70">
        <v>0.24305555555555555</v>
      </c>
      <c r="G925" s="69">
        <v>5.0999999999999996</v>
      </c>
      <c r="H925" s="69" t="str">
        <f>TEXT(일별기온공급량!$A925, "AAA")</f>
        <v>월</v>
      </c>
      <c r="I925" s="71">
        <v>78414897</v>
      </c>
      <c r="J925" s="71">
        <v>1823706</v>
      </c>
      <c r="K925" s="68" t="str">
        <f t="shared" si="14"/>
        <v>07-13</v>
      </c>
      <c r="L925" s="72">
        <f>YEAR(일별기온공급량!$A925)</f>
        <v>2015</v>
      </c>
      <c r="M925" s="69">
        <f>MONTH(일별기온공급량!$A925)</f>
        <v>7</v>
      </c>
      <c r="N925" s="69">
        <f>DAY(일별기온공급량!$A925)</f>
        <v>13</v>
      </c>
      <c r="O925" s="88" t="str">
        <f>IFERROR(VLOOKUP(기온및공급량[[#This Row],[날짜]],표2[],2,0), "")</f>
        <v/>
      </c>
    </row>
    <row r="926" spans="1:15">
      <c r="A926" s="68">
        <v>42199</v>
      </c>
      <c r="B926" s="69">
        <v>27.2</v>
      </c>
      <c r="C926" s="69">
        <v>32.4</v>
      </c>
      <c r="D926" s="70">
        <v>0.6743055555555556</v>
      </c>
      <c r="E926" s="69">
        <v>21.2</v>
      </c>
      <c r="F926" s="70">
        <v>0.21597222222222223</v>
      </c>
      <c r="G926" s="69">
        <v>11.2</v>
      </c>
      <c r="H926" s="69" t="str">
        <f>TEXT(일별기온공급량!$A926, "AAA")</f>
        <v>화</v>
      </c>
      <c r="I926" s="71">
        <v>81709985</v>
      </c>
      <c r="J926" s="71">
        <v>1902343</v>
      </c>
      <c r="K926" s="68" t="str">
        <f t="shared" si="14"/>
        <v>07-14</v>
      </c>
      <c r="L926" s="72">
        <f>YEAR(일별기온공급량!$A926)</f>
        <v>2015</v>
      </c>
      <c r="M926" s="69">
        <f>MONTH(일별기온공급량!$A926)</f>
        <v>7</v>
      </c>
      <c r="N926" s="69">
        <f>DAY(일별기온공급량!$A926)</f>
        <v>14</v>
      </c>
      <c r="O926" s="88" t="str">
        <f>IFERROR(VLOOKUP(기온및공급량[[#This Row],[날짜]],표2[],2,0), "")</f>
        <v/>
      </c>
    </row>
    <row r="927" spans="1:15">
      <c r="A927" s="68">
        <v>42200</v>
      </c>
      <c r="B927" s="69">
        <v>25.7</v>
      </c>
      <c r="C927" s="69">
        <v>31.2</v>
      </c>
      <c r="D927" s="70">
        <v>0.57708333333333328</v>
      </c>
      <c r="E927" s="69">
        <v>21.3</v>
      </c>
      <c r="F927" s="70">
        <v>0.98958333333333337</v>
      </c>
      <c r="G927" s="69">
        <v>9.9</v>
      </c>
      <c r="H927" s="69" t="str">
        <f>TEXT(일별기온공급량!$A927, "AAA")</f>
        <v>수</v>
      </c>
      <c r="I927" s="71">
        <v>81575876</v>
      </c>
      <c r="J927" s="71">
        <v>1900012</v>
      </c>
      <c r="K927" s="68" t="str">
        <f t="shared" si="14"/>
        <v>07-15</v>
      </c>
      <c r="L927" s="72">
        <f>YEAR(일별기온공급량!$A927)</f>
        <v>2015</v>
      </c>
      <c r="M927" s="69">
        <f>MONTH(일별기온공급량!$A927)</f>
        <v>7</v>
      </c>
      <c r="N927" s="69">
        <f>DAY(일별기온공급량!$A927)</f>
        <v>15</v>
      </c>
      <c r="O927" s="88" t="str">
        <f>IFERROR(VLOOKUP(기온및공급량[[#This Row],[날짜]],표2[],2,0), "")</f>
        <v/>
      </c>
    </row>
    <row r="928" spans="1:15">
      <c r="A928" s="68">
        <v>42201</v>
      </c>
      <c r="B928" s="69">
        <v>21.5</v>
      </c>
      <c r="C928" s="69">
        <v>25.9</v>
      </c>
      <c r="D928" s="70">
        <v>0.58472222222222225</v>
      </c>
      <c r="E928" s="69">
        <v>19.100000000000001</v>
      </c>
      <c r="F928" s="70">
        <v>0.98124999999999996</v>
      </c>
      <c r="G928" s="69">
        <v>6.8</v>
      </c>
      <c r="H928" s="69" t="str">
        <f>TEXT(일별기온공급량!$A928, "AAA")</f>
        <v>목</v>
      </c>
      <c r="I928" s="71">
        <v>79486676</v>
      </c>
      <c r="J928" s="71">
        <v>1852804</v>
      </c>
      <c r="K928" s="68" t="str">
        <f t="shared" si="14"/>
        <v>07-16</v>
      </c>
      <c r="L928" s="72">
        <f>YEAR(일별기온공급량!$A928)</f>
        <v>2015</v>
      </c>
      <c r="M928" s="69">
        <f>MONTH(일별기온공급량!$A928)</f>
        <v>7</v>
      </c>
      <c r="N928" s="69">
        <f>DAY(일별기온공급량!$A928)</f>
        <v>16</v>
      </c>
      <c r="O928" s="88" t="str">
        <f>IFERROR(VLOOKUP(기온및공급량[[#This Row],[날짜]],표2[],2,0), "")</f>
        <v/>
      </c>
    </row>
    <row r="929" spans="1:15">
      <c r="A929" s="68">
        <v>42202</v>
      </c>
      <c r="B929" s="69">
        <v>21.6</v>
      </c>
      <c r="C929" s="69">
        <v>25.2</v>
      </c>
      <c r="D929" s="70">
        <v>0.53194444444444444</v>
      </c>
      <c r="E929" s="69">
        <v>17.2</v>
      </c>
      <c r="F929" s="70">
        <v>0.15486111111111112</v>
      </c>
      <c r="G929" s="69">
        <v>8</v>
      </c>
      <c r="H929" s="69" t="str">
        <f>TEXT(일별기온공급량!$A929, "AAA")</f>
        <v>금</v>
      </c>
      <c r="I929" s="71">
        <v>78559950</v>
      </c>
      <c r="J929" s="71">
        <v>1832281</v>
      </c>
      <c r="K929" s="68" t="str">
        <f t="shared" si="14"/>
        <v>07-17</v>
      </c>
      <c r="L929" s="72">
        <f>YEAR(일별기온공급량!$A929)</f>
        <v>2015</v>
      </c>
      <c r="M929" s="69">
        <f>MONTH(일별기온공급량!$A929)</f>
        <v>7</v>
      </c>
      <c r="N929" s="69">
        <f>DAY(일별기온공급량!$A929)</f>
        <v>17</v>
      </c>
      <c r="O929" s="88" t="str">
        <f>IFERROR(VLOOKUP(기온및공급량[[#This Row],[날짜]],표2[],2,0), "")</f>
        <v/>
      </c>
    </row>
    <row r="930" spans="1:15">
      <c r="A930" s="68">
        <v>42203</v>
      </c>
      <c r="B930" s="69">
        <v>24.1</v>
      </c>
      <c r="C930" s="69">
        <v>29</v>
      </c>
      <c r="D930" s="70">
        <v>0.68819444444444444</v>
      </c>
      <c r="E930" s="69">
        <v>20</v>
      </c>
      <c r="F930" s="70">
        <v>3.6805555555555557E-2</v>
      </c>
      <c r="G930" s="69">
        <v>9</v>
      </c>
      <c r="H930" s="69" t="str">
        <f>TEXT(일별기온공급량!$A930, "AAA")</f>
        <v>토</v>
      </c>
      <c r="I930" s="71">
        <v>67139729</v>
      </c>
      <c r="J930" s="71">
        <v>1567009</v>
      </c>
      <c r="K930" s="68" t="str">
        <f t="shared" si="14"/>
        <v>07-18</v>
      </c>
      <c r="L930" s="72">
        <f>YEAR(일별기온공급량!$A930)</f>
        <v>2015</v>
      </c>
      <c r="M930" s="69">
        <f>MONTH(일별기온공급량!$A930)</f>
        <v>7</v>
      </c>
      <c r="N930" s="69">
        <f>DAY(일별기온공급량!$A930)</f>
        <v>18</v>
      </c>
      <c r="O930" s="88" t="str">
        <f>IFERROR(VLOOKUP(기온및공급량[[#This Row],[날짜]],표2[],2,0), "")</f>
        <v/>
      </c>
    </row>
    <row r="931" spans="1:15">
      <c r="A931" s="68">
        <v>42204</v>
      </c>
      <c r="B931" s="69">
        <v>22.8</v>
      </c>
      <c r="C931" s="69">
        <v>27.3</v>
      </c>
      <c r="D931" s="70">
        <v>0.50763888888888886</v>
      </c>
      <c r="E931" s="69">
        <v>19.600000000000001</v>
      </c>
      <c r="F931" s="70">
        <v>0.23402777777777778</v>
      </c>
      <c r="G931" s="69">
        <v>7.7</v>
      </c>
      <c r="H931" s="69" t="str">
        <f>TEXT(일별기온공급량!$A931, "AAA")</f>
        <v>일</v>
      </c>
      <c r="I931" s="71">
        <v>52580201</v>
      </c>
      <c r="J931" s="71">
        <v>1225738</v>
      </c>
      <c r="K931" s="68" t="str">
        <f t="shared" si="14"/>
        <v>07-19</v>
      </c>
      <c r="L931" s="72">
        <f>YEAR(일별기온공급량!$A931)</f>
        <v>2015</v>
      </c>
      <c r="M931" s="69">
        <f>MONTH(일별기온공급량!$A931)</f>
        <v>7</v>
      </c>
      <c r="N931" s="69">
        <f>DAY(일별기온공급량!$A931)</f>
        <v>19</v>
      </c>
      <c r="O931" s="88" t="str">
        <f>IFERROR(VLOOKUP(기온및공급량[[#This Row],[날짜]],표2[],2,0), "")</f>
        <v/>
      </c>
    </row>
    <row r="932" spans="1:15">
      <c r="A932" s="68">
        <v>42205</v>
      </c>
      <c r="B932" s="69">
        <v>22.1</v>
      </c>
      <c r="C932" s="69">
        <v>24.9</v>
      </c>
      <c r="D932" s="70">
        <v>0.5395833333333333</v>
      </c>
      <c r="E932" s="69">
        <v>19.399999999999999</v>
      </c>
      <c r="F932" s="70">
        <v>6.3194444444444442E-2</v>
      </c>
      <c r="G932" s="69">
        <v>5.5</v>
      </c>
      <c r="H932" s="69" t="str">
        <f>TEXT(일별기온공급량!$A932, "AAA")</f>
        <v>월</v>
      </c>
      <c r="I932" s="71">
        <v>75935591</v>
      </c>
      <c r="J932" s="71">
        <v>1765698</v>
      </c>
      <c r="K932" s="68" t="str">
        <f t="shared" si="14"/>
        <v>07-20</v>
      </c>
      <c r="L932" s="72">
        <f>YEAR(일별기온공급량!$A932)</f>
        <v>2015</v>
      </c>
      <c r="M932" s="69">
        <f>MONTH(일별기온공급량!$A932)</f>
        <v>7</v>
      </c>
      <c r="N932" s="69">
        <f>DAY(일별기온공급량!$A932)</f>
        <v>20</v>
      </c>
      <c r="O932" s="88" t="str">
        <f>IFERROR(VLOOKUP(기온및공급량[[#This Row],[날짜]],표2[],2,0), "")</f>
        <v/>
      </c>
    </row>
    <row r="933" spans="1:15">
      <c r="A933" s="68">
        <v>42206</v>
      </c>
      <c r="B933" s="69">
        <v>24.6</v>
      </c>
      <c r="C933" s="69">
        <v>30.5</v>
      </c>
      <c r="D933" s="70">
        <v>0.64027777777777772</v>
      </c>
      <c r="E933" s="69">
        <v>20.6</v>
      </c>
      <c r="F933" s="70">
        <v>1.8749999999999999E-2</v>
      </c>
      <c r="G933" s="69">
        <v>9.9</v>
      </c>
      <c r="H933" s="69" t="str">
        <f>TEXT(일별기온공급량!$A933, "AAA")</f>
        <v>화</v>
      </c>
      <c r="I933" s="71">
        <v>81273662</v>
      </c>
      <c r="J933" s="71">
        <v>1889296</v>
      </c>
      <c r="K933" s="68" t="str">
        <f t="shared" si="14"/>
        <v>07-21</v>
      </c>
      <c r="L933" s="72">
        <f>YEAR(일별기온공급량!$A933)</f>
        <v>2015</v>
      </c>
      <c r="M933" s="69">
        <f>MONTH(일별기온공급량!$A933)</f>
        <v>7</v>
      </c>
      <c r="N933" s="69">
        <f>DAY(일별기온공급량!$A933)</f>
        <v>21</v>
      </c>
      <c r="O933" s="88" t="str">
        <f>IFERROR(VLOOKUP(기온및공급량[[#This Row],[날짜]],표2[],2,0), "")</f>
        <v/>
      </c>
    </row>
    <row r="934" spans="1:15">
      <c r="A934" s="68">
        <v>42207</v>
      </c>
      <c r="B934" s="69">
        <v>26.8</v>
      </c>
      <c r="C934" s="69">
        <v>31.4</v>
      </c>
      <c r="D934" s="70">
        <v>0.56458333333333333</v>
      </c>
      <c r="E934" s="69">
        <v>22</v>
      </c>
      <c r="F934" s="70">
        <v>0.21597222222222223</v>
      </c>
      <c r="G934" s="69">
        <v>9.4</v>
      </c>
      <c r="H934" s="69" t="str">
        <f>TEXT(일별기온공급량!$A934, "AAA")</f>
        <v>수</v>
      </c>
      <c r="I934" s="71">
        <v>83155228</v>
      </c>
      <c r="J934" s="71">
        <v>1928960</v>
      </c>
      <c r="K934" s="68" t="str">
        <f t="shared" si="14"/>
        <v>07-22</v>
      </c>
      <c r="L934" s="72">
        <f>YEAR(일별기온공급량!$A934)</f>
        <v>2015</v>
      </c>
      <c r="M934" s="69">
        <f>MONTH(일별기온공급량!$A934)</f>
        <v>7</v>
      </c>
      <c r="N934" s="69">
        <f>DAY(일별기온공급량!$A934)</f>
        <v>22</v>
      </c>
      <c r="O934" s="88" t="str">
        <f>IFERROR(VLOOKUP(기온및공급량[[#This Row],[날짜]],표2[],2,0), "")</f>
        <v/>
      </c>
    </row>
    <row r="935" spans="1:15">
      <c r="A935" s="68">
        <v>42208</v>
      </c>
      <c r="B935" s="69">
        <v>27.2</v>
      </c>
      <c r="C935" s="69">
        <v>30.4</v>
      </c>
      <c r="D935" s="70">
        <v>0.54097222222222219</v>
      </c>
      <c r="E935" s="69">
        <v>24.7</v>
      </c>
      <c r="F935" s="70">
        <v>0.18819444444444444</v>
      </c>
      <c r="G935" s="69">
        <v>5.7</v>
      </c>
      <c r="H935" s="69" t="str">
        <f>TEXT(일별기온공급량!$A935, "AAA")</f>
        <v>목</v>
      </c>
      <c r="I935" s="71">
        <v>82815326</v>
      </c>
      <c r="J935" s="71">
        <v>1927866</v>
      </c>
      <c r="K935" s="68" t="str">
        <f t="shared" si="14"/>
        <v>07-23</v>
      </c>
      <c r="L935" s="72">
        <f>YEAR(일별기온공급량!$A935)</f>
        <v>2015</v>
      </c>
      <c r="M935" s="69">
        <f>MONTH(일별기온공급량!$A935)</f>
        <v>7</v>
      </c>
      <c r="N935" s="69">
        <f>DAY(일별기온공급량!$A935)</f>
        <v>23</v>
      </c>
      <c r="O935" s="88" t="str">
        <f>IFERROR(VLOOKUP(기온및공급량[[#This Row],[날짜]],표2[],2,0), "")</f>
        <v/>
      </c>
    </row>
    <row r="936" spans="1:15">
      <c r="A936" s="68">
        <v>42209</v>
      </c>
      <c r="B936" s="69">
        <v>28</v>
      </c>
      <c r="C936" s="69">
        <v>30.2</v>
      </c>
      <c r="D936" s="70">
        <v>0.67638888888888893</v>
      </c>
      <c r="E936" s="69">
        <v>25.3</v>
      </c>
      <c r="F936" s="70">
        <v>9.930555555555555E-2</v>
      </c>
      <c r="G936" s="69">
        <v>4.9000000000000004</v>
      </c>
      <c r="H936" s="69" t="str">
        <f>TEXT(일별기온공급량!$A936, "AAA")</f>
        <v>금</v>
      </c>
      <c r="I936" s="71">
        <v>80592584</v>
      </c>
      <c r="J936" s="71">
        <v>1876640</v>
      </c>
      <c r="K936" s="68" t="str">
        <f t="shared" si="14"/>
        <v>07-24</v>
      </c>
      <c r="L936" s="72">
        <f>YEAR(일별기온공급량!$A936)</f>
        <v>2015</v>
      </c>
      <c r="M936" s="69">
        <f>MONTH(일별기온공급량!$A936)</f>
        <v>7</v>
      </c>
      <c r="N936" s="69">
        <f>DAY(일별기온공급량!$A936)</f>
        <v>24</v>
      </c>
      <c r="O936" s="88" t="str">
        <f>IFERROR(VLOOKUP(기온및공급량[[#This Row],[날짜]],표2[],2,0), "")</f>
        <v/>
      </c>
    </row>
    <row r="937" spans="1:15">
      <c r="A937" s="68">
        <v>42210</v>
      </c>
      <c r="B937" s="69">
        <v>28.4</v>
      </c>
      <c r="C937" s="69">
        <v>32.4</v>
      </c>
      <c r="D937" s="70">
        <v>0.61250000000000004</v>
      </c>
      <c r="E937" s="69">
        <v>25.3</v>
      </c>
      <c r="F937" s="70">
        <v>0.97638888888888886</v>
      </c>
      <c r="G937" s="69">
        <v>7.1</v>
      </c>
      <c r="H937" s="69" t="str">
        <f>TEXT(일별기온공급량!$A937, "AAA")</f>
        <v>토</v>
      </c>
      <c r="I937" s="71">
        <v>68223786</v>
      </c>
      <c r="J937" s="71">
        <v>1587050</v>
      </c>
      <c r="K937" s="68" t="str">
        <f t="shared" si="14"/>
        <v>07-25</v>
      </c>
      <c r="L937" s="72">
        <f>YEAR(일별기온공급량!$A937)</f>
        <v>2015</v>
      </c>
      <c r="M937" s="69">
        <f>MONTH(일별기온공급량!$A937)</f>
        <v>7</v>
      </c>
      <c r="N937" s="69">
        <f>DAY(일별기온공급량!$A937)</f>
        <v>25</v>
      </c>
      <c r="O937" s="88" t="str">
        <f>IFERROR(VLOOKUP(기온및공급량[[#This Row],[날짜]],표2[],2,0), "")</f>
        <v/>
      </c>
    </row>
    <row r="938" spans="1:15">
      <c r="A938" s="68">
        <v>42211</v>
      </c>
      <c r="B938" s="69">
        <v>29</v>
      </c>
      <c r="C938" s="69">
        <v>35.1</v>
      </c>
      <c r="D938" s="70">
        <v>0.60138888888888886</v>
      </c>
      <c r="E938" s="69">
        <v>22.3</v>
      </c>
      <c r="F938" s="70">
        <v>0.23194444444444445</v>
      </c>
      <c r="G938" s="69">
        <v>12.8</v>
      </c>
      <c r="H938" s="69" t="str">
        <f>TEXT(일별기온공급량!$A938, "AAA")</f>
        <v>일</v>
      </c>
      <c r="I938" s="71">
        <v>53018272</v>
      </c>
      <c r="J938" s="71">
        <v>1235592</v>
      </c>
      <c r="K938" s="68" t="str">
        <f t="shared" si="14"/>
        <v>07-26</v>
      </c>
      <c r="L938" s="72">
        <f>YEAR(일별기온공급량!$A938)</f>
        <v>2015</v>
      </c>
      <c r="M938" s="69">
        <f>MONTH(일별기온공급량!$A938)</f>
        <v>7</v>
      </c>
      <c r="N938" s="69">
        <f>DAY(일별기온공급량!$A938)</f>
        <v>26</v>
      </c>
      <c r="O938" s="88" t="str">
        <f>IFERROR(VLOOKUP(기온및공급량[[#This Row],[날짜]],표2[],2,0), "")</f>
        <v/>
      </c>
    </row>
    <row r="939" spans="1:15">
      <c r="A939" s="68">
        <v>42212</v>
      </c>
      <c r="B939" s="69">
        <v>29.2</v>
      </c>
      <c r="C939" s="69">
        <v>33.1</v>
      </c>
      <c r="D939" s="70">
        <v>0.48541666666666666</v>
      </c>
      <c r="E939" s="69">
        <v>25</v>
      </c>
      <c r="F939" s="70">
        <v>0.23541666666666666</v>
      </c>
      <c r="G939" s="69">
        <v>8.1</v>
      </c>
      <c r="H939" s="69" t="str">
        <f>TEXT(일별기온공급량!$A939, "AAA")</f>
        <v>월</v>
      </c>
      <c r="I939" s="71">
        <v>75785740</v>
      </c>
      <c r="J939" s="71">
        <v>1764018</v>
      </c>
      <c r="K939" s="68" t="str">
        <f t="shared" si="14"/>
        <v>07-27</v>
      </c>
      <c r="L939" s="72">
        <f>YEAR(일별기온공급량!$A939)</f>
        <v>2015</v>
      </c>
      <c r="M939" s="69">
        <f>MONTH(일별기온공급량!$A939)</f>
        <v>7</v>
      </c>
      <c r="N939" s="69">
        <f>DAY(일별기온공급량!$A939)</f>
        <v>27</v>
      </c>
      <c r="O939" s="88" t="str">
        <f>IFERROR(VLOOKUP(기온및공급량[[#This Row],[날짜]],표2[],2,0), "")</f>
        <v/>
      </c>
    </row>
    <row r="940" spans="1:15">
      <c r="A940" s="68">
        <v>42213</v>
      </c>
      <c r="B940" s="69">
        <v>29.8</v>
      </c>
      <c r="C940" s="69">
        <v>34.5</v>
      </c>
      <c r="D940" s="70">
        <v>0.56944444444444442</v>
      </c>
      <c r="E940" s="69">
        <v>25.5</v>
      </c>
      <c r="F940" s="70">
        <v>0.27361111111111114</v>
      </c>
      <c r="G940" s="69">
        <v>9</v>
      </c>
      <c r="H940" s="69" t="str">
        <f>TEXT(일별기온공급량!$A940, "AAA")</f>
        <v>화</v>
      </c>
      <c r="I940" s="71">
        <v>78981008</v>
      </c>
      <c r="J940" s="71">
        <v>1837484</v>
      </c>
      <c r="K940" s="68" t="str">
        <f t="shared" si="14"/>
        <v>07-28</v>
      </c>
      <c r="L940" s="72">
        <f>YEAR(일별기온공급량!$A940)</f>
        <v>2015</v>
      </c>
      <c r="M940" s="69">
        <f>MONTH(일별기온공급량!$A940)</f>
        <v>7</v>
      </c>
      <c r="N940" s="69">
        <f>DAY(일별기온공급량!$A940)</f>
        <v>28</v>
      </c>
      <c r="O940" s="88" t="str">
        <f>IFERROR(VLOOKUP(기온및공급량[[#This Row],[날짜]],표2[],2,0), "")</f>
        <v/>
      </c>
    </row>
    <row r="941" spans="1:15">
      <c r="A941" s="68">
        <v>42214</v>
      </c>
      <c r="B941" s="69">
        <v>29.2</v>
      </c>
      <c r="C941" s="69">
        <v>33.4</v>
      </c>
      <c r="D941" s="70">
        <v>0.54236111111111107</v>
      </c>
      <c r="E941" s="69">
        <v>25.9</v>
      </c>
      <c r="F941" s="70">
        <v>0.24513888888888888</v>
      </c>
      <c r="G941" s="69">
        <v>7.5</v>
      </c>
      <c r="H941" s="69" t="str">
        <f>TEXT(일별기온공급량!$A941, "AAA")</f>
        <v>수</v>
      </c>
      <c r="I941" s="71">
        <v>77261165</v>
      </c>
      <c r="J941" s="71">
        <v>1798597</v>
      </c>
      <c r="K941" s="68" t="str">
        <f t="shared" si="14"/>
        <v>07-29</v>
      </c>
      <c r="L941" s="72">
        <f>YEAR(일별기온공급량!$A941)</f>
        <v>2015</v>
      </c>
      <c r="M941" s="69">
        <f>MONTH(일별기온공급량!$A941)</f>
        <v>7</v>
      </c>
      <c r="N941" s="69">
        <f>DAY(일별기온공급량!$A941)</f>
        <v>29</v>
      </c>
      <c r="O941" s="88" t="str">
        <f>IFERROR(VLOOKUP(기온및공급량[[#This Row],[날짜]],표2[],2,0), "")</f>
        <v/>
      </c>
    </row>
    <row r="942" spans="1:15">
      <c r="A942" s="68">
        <v>42215</v>
      </c>
      <c r="B942" s="69">
        <v>31.2</v>
      </c>
      <c r="C942" s="69">
        <v>37</v>
      </c>
      <c r="D942" s="70">
        <v>0.61805555555555558</v>
      </c>
      <c r="E942" s="69">
        <v>26.3</v>
      </c>
      <c r="F942" s="70">
        <v>0.12013888888888889</v>
      </c>
      <c r="G942" s="69">
        <v>10.7</v>
      </c>
      <c r="H942" s="69" t="str">
        <f>TEXT(일별기온공급량!$A942, "AAA")</f>
        <v>목</v>
      </c>
      <c r="I942" s="71">
        <v>73995688</v>
      </c>
      <c r="J942" s="71">
        <v>1720923</v>
      </c>
      <c r="K942" s="68" t="str">
        <f t="shared" si="14"/>
        <v>07-30</v>
      </c>
      <c r="L942" s="72">
        <f>YEAR(일별기온공급량!$A942)</f>
        <v>2015</v>
      </c>
      <c r="M942" s="69">
        <f>MONTH(일별기온공급량!$A942)</f>
        <v>7</v>
      </c>
      <c r="N942" s="69">
        <f>DAY(일별기온공급량!$A942)</f>
        <v>30</v>
      </c>
      <c r="O942" s="88" t="str">
        <f>IFERROR(VLOOKUP(기온및공급량[[#This Row],[날짜]],표2[],2,0), "")</f>
        <v/>
      </c>
    </row>
    <row r="943" spans="1:15">
      <c r="A943" s="68">
        <v>42216</v>
      </c>
      <c r="B943" s="69">
        <v>30.5</v>
      </c>
      <c r="C943" s="69">
        <v>36.299999999999997</v>
      </c>
      <c r="D943" s="70">
        <v>0.66180555555555554</v>
      </c>
      <c r="E943" s="69">
        <v>26.6</v>
      </c>
      <c r="F943" s="70">
        <v>0.20624999999999999</v>
      </c>
      <c r="G943" s="69">
        <v>9.6999999999999993</v>
      </c>
      <c r="H943" s="69" t="str">
        <f>TEXT(일별기온공급량!$A943, "AAA")</f>
        <v>금</v>
      </c>
      <c r="I943" s="71">
        <v>68820724</v>
      </c>
      <c r="J943" s="71">
        <v>1599622</v>
      </c>
      <c r="K943" s="68" t="str">
        <f t="shared" si="14"/>
        <v>07-31</v>
      </c>
      <c r="L943" s="72">
        <f>YEAR(일별기온공급량!$A943)</f>
        <v>2015</v>
      </c>
      <c r="M943" s="69">
        <f>MONTH(일별기온공급량!$A943)</f>
        <v>7</v>
      </c>
      <c r="N943" s="69">
        <f>DAY(일별기온공급량!$A943)</f>
        <v>31</v>
      </c>
      <c r="O943" s="88" t="str">
        <f>IFERROR(VLOOKUP(기온및공급량[[#This Row],[날짜]],표2[],2,0), "")</f>
        <v/>
      </c>
    </row>
    <row r="944" spans="1:15">
      <c r="A944" s="68">
        <v>42217</v>
      </c>
      <c r="B944" s="69">
        <v>30.8</v>
      </c>
      <c r="C944" s="69">
        <v>36.799999999999997</v>
      </c>
      <c r="D944" s="70">
        <v>0.62083333333333335</v>
      </c>
      <c r="E944" s="69">
        <v>25.7</v>
      </c>
      <c r="F944" s="70">
        <v>0.24236111111111111</v>
      </c>
      <c r="G944" s="69">
        <v>11.1</v>
      </c>
      <c r="H944" s="69" t="str">
        <f>TEXT(일별기온공급량!$A944, "AAA")</f>
        <v>토</v>
      </c>
      <c r="I944" s="71">
        <v>47299798</v>
      </c>
      <c r="J944" s="71">
        <v>1099328</v>
      </c>
      <c r="K944" s="68" t="str">
        <f t="shared" si="14"/>
        <v>08-01</v>
      </c>
      <c r="L944" s="72">
        <f>YEAR(일별기온공급량!$A944)</f>
        <v>2015</v>
      </c>
      <c r="M944" s="69">
        <f>MONTH(일별기온공급량!$A944)</f>
        <v>8</v>
      </c>
      <c r="N944" s="69">
        <f>DAY(일별기온공급량!$A944)</f>
        <v>1</v>
      </c>
      <c r="O944" s="88" t="str">
        <f>IFERROR(VLOOKUP(기온및공급량[[#This Row],[날짜]],표2[],2,0), "")</f>
        <v/>
      </c>
    </row>
    <row r="945" spans="1:15">
      <c r="A945" s="68">
        <v>42218</v>
      </c>
      <c r="B945" s="69">
        <v>28.6</v>
      </c>
      <c r="C945" s="69">
        <v>35.6</v>
      </c>
      <c r="D945" s="70">
        <v>0.60624999999999996</v>
      </c>
      <c r="E945" s="69">
        <v>24.3</v>
      </c>
      <c r="F945" s="70">
        <v>0.21944444444444444</v>
      </c>
      <c r="G945" s="69">
        <v>11.3</v>
      </c>
      <c r="H945" s="69" t="str">
        <f>TEXT(일별기온공급량!$A945, "AAA")</f>
        <v>일</v>
      </c>
      <c r="I945" s="71">
        <v>39665700</v>
      </c>
      <c r="J945" s="71">
        <v>920627</v>
      </c>
      <c r="K945" s="68" t="str">
        <f t="shared" si="14"/>
        <v>08-02</v>
      </c>
      <c r="L945" s="72">
        <f>YEAR(일별기온공급량!$A945)</f>
        <v>2015</v>
      </c>
      <c r="M945" s="69">
        <f>MONTH(일별기온공급량!$A945)</f>
        <v>8</v>
      </c>
      <c r="N945" s="69">
        <f>DAY(일별기온공급량!$A945)</f>
        <v>2</v>
      </c>
      <c r="O945" s="88" t="str">
        <f>IFERROR(VLOOKUP(기온및공급량[[#This Row],[날짜]],표2[],2,0), "")</f>
        <v/>
      </c>
    </row>
    <row r="946" spans="1:15">
      <c r="A946" s="68">
        <v>42219</v>
      </c>
      <c r="B946" s="69">
        <v>30.4</v>
      </c>
      <c r="C946" s="69">
        <v>36.4</v>
      </c>
      <c r="D946" s="70">
        <v>0.61319444444444449</v>
      </c>
      <c r="E946" s="69">
        <v>25.8</v>
      </c>
      <c r="F946" s="70">
        <v>0.22500000000000001</v>
      </c>
      <c r="G946" s="69">
        <v>10.6</v>
      </c>
      <c r="H946" s="69" t="str">
        <f>TEXT(일별기온공급량!$A946, "AAA")</f>
        <v>월</v>
      </c>
      <c r="I946" s="71">
        <v>48676758</v>
      </c>
      <c r="J946" s="71">
        <v>1127539</v>
      </c>
      <c r="K946" s="68" t="str">
        <f t="shared" si="14"/>
        <v>08-03</v>
      </c>
      <c r="L946" s="72">
        <f>YEAR(일별기온공급량!$A946)</f>
        <v>2015</v>
      </c>
      <c r="M946" s="69">
        <f>MONTH(일별기온공급량!$A946)</f>
        <v>8</v>
      </c>
      <c r="N946" s="69">
        <f>DAY(일별기온공급량!$A946)</f>
        <v>3</v>
      </c>
      <c r="O946" s="88" t="str">
        <f>IFERROR(VLOOKUP(기온및공급량[[#This Row],[날짜]],표2[],2,0), "")</f>
        <v/>
      </c>
    </row>
    <row r="947" spans="1:15">
      <c r="A947" s="68">
        <v>42220</v>
      </c>
      <c r="B947" s="69">
        <v>30.3</v>
      </c>
      <c r="C947" s="69">
        <v>36.799999999999997</v>
      </c>
      <c r="D947" s="70">
        <v>0.66249999999999998</v>
      </c>
      <c r="E947" s="69">
        <v>24.3</v>
      </c>
      <c r="F947" s="70">
        <v>0.23680555555555555</v>
      </c>
      <c r="G947" s="69">
        <v>12.5</v>
      </c>
      <c r="H947" s="69" t="str">
        <f>TEXT(일별기온공급량!$A947, "AAA")</f>
        <v>화</v>
      </c>
      <c r="I947" s="71">
        <v>51174012</v>
      </c>
      <c r="J947" s="71">
        <v>1185212</v>
      </c>
      <c r="K947" s="68" t="str">
        <f t="shared" si="14"/>
        <v>08-04</v>
      </c>
      <c r="L947" s="72">
        <f>YEAR(일별기온공급량!$A947)</f>
        <v>2015</v>
      </c>
      <c r="M947" s="69">
        <f>MONTH(일별기온공급량!$A947)</f>
        <v>8</v>
      </c>
      <c r="N947" s="69">
        <f>DAY(일별기온공급량!$A947)</f>
        <v>4</v>
      </c>
      <c r="O947" s="88" t="str">
        <f>IFERROR(VLOOKUP(기온및공급량[[#This Row],[날짜]],표2[],2,0), "")</f>
        <v/>
      </c>
    </row>
    <row r="948" spans="1:15">
      <c r="A948" s="68">
        <v>42221</v>
      </c>
      <c r="B948" s="69">
        <v>30.7</v>
      </c>
      <c r="C948" s="69">
        <v>37.700000000000003</v>
      </c>
      <c r="D948" s="70">
        <v>0.67638888888888893</v>
      </c>
      <c r="E948" s="69">
        <v>24.3</v>
      </c>
      <c r="F948" s="70">
        <v>0.25069444444444444</v>
      </c>
      <c r="G948" s="69">
        <v>13.4</v>
      </c>
      <c r="H948" s="69" t="str">
        <f>TEXT(일별기온공급량!$A948, "AAA")</f>
        <v>수</v>
      </c>
      <c r="I948" s="71">
        <v>56278828</v>
      </c>
      <c r="J948" s="71">
        <v>1304170</v>
      </c>
      <c r="K948" s="68" t="str">
        <f t="shared" si="14"/>
        <v>08-05</v>
      </c>
      <c r="L948" s="72">
        <f>YEAR(일별기온공급량!$A948)</f>
        <v>2015</v>
      </c>
      <c r="M948" s="69">
        <f>MONTH(일별기온공급량!$A948)</f>
        <v>8</v>
      </c>
      <c r="N948" s="69">
        <f>DAY(일별기온공급량!$A948)</f>
        <v>5</v>
      </c>
      <c r="O948" s="88" t="str">
        <f>IFERROR(VLOOKUP(기온및공급량[[#This Row],[날짜]],표2[],2,0), "")</f>
        <v/>
      </c>
    </row>
    <row r="949" spans="1:15">
      <c r="A949" s="68">
        <v>42222</v>
      </c>
      <c r="B949" s="69">
        <v>31.3</v>
      </c>
      <c r="C949" s="69">
        <v>38.299999999999997</v>
      </c>
      <c r="D949" s="70">
        <v>0.63541666666666663</v>
      </c>
      <c r="E949" s="69">
        <v>25.6</v>
      </c>
      <c r="F949" s="70">
        <v>0.2298611111111111</v>
      </c>
      <c r="G949" s="69">
        <v>12.7</v>
      </c>
      <c r="H949" s="69" t="str">
        <f>TEXT(일별기온공급량!$A949, "AAA")</f>
        <v>목</v>
      </c>
      <c r="I949" s="71">
        <v>64915159</v>
      </c>
      <c r="J949" s="71">
        <v>1504668</v>
      </c>
      <c r="K949" s="68" t="str">
        <f t="shared" si="14"/>
        <v>08-06</v>
      </c>
      <c r="L949" s="72">
        <f>YEAR(일별기온공급량!$A949)</f>
        <v>2015</v>
      </c>
      <c r="M949" s="69">
        <f>MONTH(일별기온공급량!$A949)</f>
        <v>8</v>
      </c>
      <c r="N949" s="69">
        <f>DAY(일별기온공급량!$A949)</f>
        <v>6</v>
      </c>
      <c r="O949" s="88" t="str">
        <f>IFERROR(VLOOKUP(기온및공급량[[#This Row],[날짜]],표2[],2,0), "")</f>
        <v/>
      </c>
    </row>
    <row r="950" spans="1:15">
      <c r="A950" s="68">
        <v>42223</v>
      </c>
      <c r="B950" s="69">
        <v>29.4</v>
      </c>
      <c r="C950" s="69">
        <v>37.700000000000003</v>
      </c>
      <c r="D950" s="70">
        <v>0.6479166666666667</v>
      </c>
      <c r="E950" s="69">
        <v>24.7</v>
      </c>
      <c r="F950" s="70">
        <v>0.23958333333333334</v>
      </c>
      <c r="G950" s="69">
        <v>13</v>
      </c>
      <c r="H950" s="69" t="str">
        <f>TEXT(일별기온공급량!$A950, "AAA")</f>
        <v>금</v>
      </c>
      <c r="I950" s="71">
        <v>70420773</v>
      </c>
      <c r="J950" s="71">
        <v>1634329</v>
      </c>
      <c r="K950" s="68" t="str">
        <f t="shared" si="14"/>
        <v>08-07</v>
      </c>
      <c r="L950" s="72">
        <f>YEAR(일별기온공급량!$A950)</f>
        <v>2015</v>
      </c>
      <c r="M950" s="69">
        <f>MONTH(일별기온공급량!$A950)</f>
        <v>8</v>
      </c>
      <c r="N950" s="69">
        <f>DAY(일별기온공급량!$A950)</f>
        <v>7</v>
      </c>
      <c r="O950" s="88" t="str">
        <f>IFERROR(VLOOKUP(기온및공급량[[#This Row],[날짜]],표2[],2,0), "")</f>
        <v/>
      </c>
    </row>
    <row r="951" spans="1:15">
      <c r="A951" s="68">
        <v>42224</v>
      </c>
      <c r="B951" s="69">
        <v>27.6</v>
      </c>
      <c r="C951" s="69">
        <v>35.200000000000003</v>
      </c>
      <c r="D951" s="70">
        <v>0.54236111111111107</v>
      </c>
      <c r="E951" s="69">
        <v>24.5</v>
      </c>
      <c r="F951" s="70">
        <v>0.23749999999999999</v>
      </c>
      <c r="G951" s="69">
        <v>10.7</v>
      </c>
      <c r="H951" s="69" t="str">
        <f>TEXT(일별기온공급량!$A951, "AAA")</f>
        <v>토</v>
      </c>
      <c r="I951" s="71">
        <v>63019374</v>
      </c>
      <c r="J951" s="71">
        <v>1461996</v>
      </c>
      <c r="K951" s="68" t="str">
        <f t="shared" si="14"/>
        <v>08-08</v>
      </c>
      <c r="L951" s="72">
        <f>YEAR(일별기온공급량!$A951)</f>
        <v>2015</v>
      </c>
      <c r="M951" s="69">
        <f>MONTH(일별기온공급량!$A951)</f>
        <v>8</v>
      </c>
      <c r="N951" s="69">
        <f>DAY(일별기온공급량!$A951)</f>
        <v>8</v>
      </c>
      <c r="O951" s="88" t="str">
        <f>IFERROR(VLOOKUP(기온및공급량[[#This Row],[날짜]],표2[],2,0), "")</f>
        <v/>
      </c>
    </row>
    <row r="952" spans="1:15">
      <c r="A952" s="68">
        <v>42225</v>
      </c>
      <c r="B952" s="69">
        <v>28.7</v>
      </c>
      <c r="C952" s="69">
        <v>34.5</v>
      </c>
      <c r="D952" s="70">
        <v>0.63194444444444442</v>
      </c>
      <c r="E952" s="69">
        <v>23.6</v>
      </c>
      <c r="F952" s="70">
        <v>9.7916666666666666E-2</v>
      </c>
      <c r="G952" s="69">
        <v>10.9</v>
      </c>
      <c r="H952" s="69" t="str">
        <f>TEXT(일별기온공급량!$A952, "AAA")</f>
        <v>일</v>
      </c>
      <c r="I952" s="71">
        <v>48161918</v>
      </c>
      <c r="J952" s="71">
        <v>1117585</v>
      </c>
      <c r="K952" s="68" t="str">
        <f t="shared" si="14"/>
        <v>08-09</v>
      </c>
      <c r="L952" s="72">
        <f>YEAR(일별기온공급량!$A952)</f>
        <v>2015</v>
      </c>
      <c r="M952" s="69">
        <f>MONTH(일별기온공급량!$A952)</f>
        <v>8</v>
      </c>
      <c r="N952" s="69">
        <f>DAY(일별기온공급량!$A952)</f>
        <v>9</v>
      </c>
      <c r="O952" s="88" t="str">
        <f>IFERROR(VLOOKUP(기온및공급량[[#This Row],[날짜]],표2[],2,0), "")</f>
        <v/>
      </c>
    </row>
    <row r="953" spans="1:15">
      <c r="A953" s="68">
        <v>42226</v>
      </c>
      <c r="B953" s="69">
        <v>28.2</v>
      </c>
      <c r="C953" s="69">
        <v>33.5</v>
      </c>
      <c r="D953" s="70">
        <v>0.63958333333333328</v>
      </c>
      <c r="E953" s="69">
        <v>24.6</v>
      </c>
      <c r="F953" s="70">
        <v>0.21458333333333332</v>
      </c>
      <c r="G953" s="69">
        <v>8.9</v>
      </c>
      <c r="H953" s="69" t="str">
        <f>TEXT(일별기온공급량!$A953, "AAA")</f>
        <v>월</v>
      </c>
      <c r="I953" s="71">
        <v>71228131</v>
      </c>
      <c r="J953" s="71">
        <v>1656089</v>
      </c>
      <c r="K953" s="68" t="str">
        <f t="shared" si="14"/>
        <v>08-10</v>
      </c>
      <c r="L953" s="72">
        <f>YEAR(일별기온공급량!$A953)</f>
        <v>2015</v>
      </c>
      <c r="M953" s="69">
        <f>MONTH(일별기온공급량!$A953)</f>
        <v>8</v>
      </c>
      <c r="N953" s="69">
        <f>DAY(일별기온공급량!$A953)</f>
        <v>10</v>
      </c>
      <c r="O953" s="88" t="str">
        <f>IFERROR(VLOOKUP(기온및공급량[[#This Row],[날짜]],표2[],2,0), "")</f>
        <v/>
      </c>
    </row>
    <row r="954" spans="1:15">
      <c r="A954" s="68">
        <v>42227</v>
      </c>
      <c r="B954" s="69">
        <v>26.5</v>
      </c>
      <c r="C954" s="69">
        <v>31.5</v>
      </c>
      <c r="D954" s="70">
        <v>0.61250000000000004</v>
      </c>
      <c r="E954" s="69">
        <v>19.8</v>
      </c>
      <c r="F954" s="70">
        <v>0.97222222222222221</v>
      </c>
      <c r="G954" s="69">
        <v>11.7</v>
      </c>
      <c r="H954" s="69" t="str">
        <f>TEXT(일별기온공급량!$A954, "AAA")</f>
        <v>화</v>
      </c>
      <c r="I954" s="71">
        <v>75657532</v>
      </c>
      <c r="J954" s="71">
        <v>1760995</v>
      </c>
      <c r="K954" s="68" t="str">
        <f t="shared" si="14"/>
        <v>08-11</v>
      </c>
      <c r="L954" s="72">
        <f>YEAR(일별기온공급량!$A954)</f>
        <v>2015</v>
      </c>
      <c r="M954" s="69">
        <f>MONTH(일별기온공급량!$A954)</f>
        <v>8</v>
      </c>
      <c r="N954" s="69">
        <f>DAY(일별기온공급량!$A954)</f>
        <v>11</v>
      </c>
      <c r="O954" s="88" t="str">
        <f>IFERROR(VLOOKUP(기온및공급량[[#This Row],[날짜]],표2[],2,0), "")</f>
        <v/>
      </c>
    </row>
    <row r="955" spans="1:15">
      <c r="A955" s="68">
        <v>42228</v>
      </c>
      <c r="B955" s="69">
        <v>21.1</v>
      </c>
      <c r="C955" s="69">
        <v>22.8</v>
      </c>
      <c r="D955" s="70">
        <v>0.61736111111111114</v>
      </c>
      <c r="E955" s="69">
        <v>19.3</v>
      </c>
      <c r="F955" s="70">
        <v>0.24930555555555556</v>
      </c>
      <c r="G955" s="69">
        <v>3.5</v>
      </c>
      <c r="H955" s="69" t="str">
        <f>TEXT(일별기온공급량!$A955, "AAA")</f>
        <v>수</v>
      </c>
      <c r="I955" s="71">
        <v>76308167</v>
      </c>
      <c r="J955" s="71">
        <v>1771635</v>
      </c>
      <c r="K955" s="68" t="str">
        <f t="shared" si="14"/>
        <v>08-12</v>
      </c>
      <c r="L955" s="72">
        <f>YEAR(일별기온공급량!$A955)</f>
        <v>2015</v>
      </c>
      <c r="M955" s="69">
        <f>MONTH(일별기온공급량!$A955)</f>
        <v>8</v>
      </c>
      <c r="N955" s="69">
        <f>DAY(일별기온공급량!$A955)</f>
        <v>12</v>
      </c>
      <c r="O955" s="88" t="str">
        <f>IFERROR(VLOOKUP(기온및공급량[[#This Row],[날짜]],표2[],2,0), "")</f>
        <v/>
      </c>
    </row>
    <row r="956" spans="1:15">
      <c r="A956" s="68">
        <v>42229</v>
      </c>
      <c r="B956" s="69">
        <v>24</v>
      </c>
      <c r="C956" s="69">
        <v>30.7</v>
      </c>
      <c r="D956" s="70">
        <v>0.58750000000000002</v>
      </c>
      <c r="E956" s="69">
        <v>20.6</v>
      </c>
      <c r="F956" s="70">
        <v>0.75902777777777775</v>
      </c>
      <c r="G956" s="69">
        <v>10.1</v>
      </c>
      <c r="H956" s="69" t="str">
        <f>TEXT(일별기온공급량!$A956, "AAA")</f>
        <v>목</v>
      </c>
      <c r="I956" s="71">
        <v>75118766</v>
      </c>
      <c r="J956" s="71">
        <v>1741851</v>
      </c>
      <c r="K956" s="68" t="str">
        <f t="shared" si="14"/>
        <v>08-13</v>
      </c>
      <c r="L956" s="72">
        <f>YEAR(일별기온공급량!$A956)</f>
        <v>2015</v>
      </c>
      <c r="M956" s="69">
        <f>MONTH(일별기온공급량!$A956)</f>
        <v>8</v>
      </c>
      <c r="N956" s="69">
        <f>DAY(일별기온공급량!$A956)</f>
        <v>13</v>
      </c>
      <c r="O956" s="88" t="str">
        <f>IFERROR(VLOOKUP(기온및공급량[[#This Row],[날짜]],표2[],2,0), "")</f>
        <v/>
      </c>
    </row>
    <row r="957" spans="1:15">
      <c r="A957" s="68">
        <v>42230</v>
      </c>
      <c r="B957" s="69">
        <v>25.8</v>
      </c>
      <c r="C957" s="69">
        <v>32</v>
      </c>
      <c r="D957" s="70">
        <v>0.66874999999999996</v>
      </c>
      <c r="E957" s="69">
        <v>21.2</v>
      </c>
      <c r="F957" s="70">
        <v>0.22916666666666666</v>
      </c>
      <c r="G957" s="69">
        <v>10.8</v>
      </c>
      <c r="H957" s="69" t="str">
        <f>TEXT(일별기온공급량!$A957, "AAA")</f>
        <v>금</v>
      </c>
      <c r="I957" s="71">
        <v>68969505</v>
      </c>
      <c r="J957" s="71">
        <v>1603279</v>
      </c>
      <c r="K957" s="68" t="str">
        <f t="shared" si="14"/>
        <v>08-14</v>
      </c>
      <c r="L957" s="72">
        <f>YEAR(일별기온공급량!$A957)</f>
        <v>2015</v>
      </c>
      <c r="M957" s="69">
        <f>MONTH(일별기온공급량!$A957)</f>
        <v>8</v>
      </c>
      <c r="N957" s="69">
        <f>DAY(일별기온공급량!$A957)</f>
        <v>14</v>
      </c>
      <c r="O957" s="88" t="str">
        <f>IFERROR(VLOOKUP(기온및공급량[[#This Row],[날짜]],표2[],2,0), "")</f>
        <v>임시공휴일</v>
      </c>
    </row>
    <row r="958" spans="1:15">
      <c r="A958" s="68">
        <v>42231</v>
      </c>
      <c r="B958" s="69">
        <v>26.9</v>
      </c>
      <c r="C958" s="69">
        <v>33.200000000000003</v>
      </c>
      <c r="D958" s="70">
        <v>0.60972222222222228</v>
      </c>
      <c r="E958" s="69">
        <v>21.8</v>
      </c>
      <c r="F958" s="70">
        <v>0.22013888888888888</v>
      </c>
      <c r="G958" s="69">
        <v>11.4</v>
      </c>
      <c r="H958" s="69" t="str">
        <f>TEXT(일별기온공급량!$A958, "AAA")</f>
        <v>토</v>
      </c>
      <c r="I958" s="71">
        <v>57200762</v>
      </c>
      <c r="J958" s="71">
        <v>1327947</v>
      </c>
      <c r="K958" s="68" t="str">
        <f t="shared" si="14"/>
        <v>08-15</v>
      </c>
      <c r="L958" s="72">
        <f>YEAR(일별기온공급량!$A958)</f>
        <v>2015</v>
      </c>
      <c r="M958" s="69">
        <f>MONTH(일별기온공급량!$A958)</f>
        <v>8</v>
      </c>
      <c r="N958" s="69">
        <f>DAY(일별기온공급량!$A958)</f>
        <v>15</v>
      </c>
      <c r="O958" s="88" t="str">
        <f>IFERROR(VLOOKUP(기온및공급량[[#This Row],[날짜]],표2[],2,0), "")</f>
        <v>광복절</v>
      </c>
    </row>
    <row r="959" spans="1:15">
      <c r="A959" s="68">
        <v>42232</v>
      </c>
      <c r="B959" s="69">
        <v>25.9</v>
      </c>
      <c r="C959" s="69">
        <v>30.3</v>
      </c>
      <c r="D959" s="70">
        <v>0.57361111111111107</v>
      </c>
      <c r="E959" s="69">
        <v>22.9</v>
      </c>
      <c r="F959" s="70">
        <v>0.23472222222222222</v>
      </c>
      <c r="G959" s="69">
        <v>7.4</v>
      </c>
      <c r="H959" s="69" t="str">
        <f>TEXT(일별기온공급량!$A959, "AAA")</f>
        <v>일</v>
      </c>
      <c r="I959" s="71">
        <v>48985650</v>
      </c>
      <c r="J959" s="71">
        <v>1137349</v>
      </c>
      <c r="K959" s="68" t="str">
        <f t="shared" si="14"/>
        <v>08-16</v>
      </c>
      <c r="L959" s="72">
        <f>YEAR(일별기온공급량!$A959)</f>
        <v>2015</v>
      </c>
      <c r="M959" s="69">
        <f>MONTH(일별기온공급량!$A959)</f>
        <v>8</v>
      </c>
      <c r="N959" s="69">
        <f>DAY(일별기온공급량!$A959)</f>
        <v>16</v>
      </c>
      <c r="O959" s="88" t="str">
        <f>IFERROR(VLOOKUP(기온및공급량[[#This Row],[날짜]],표2[],2,0), "")</f>
        <v/>
      </c>
    </row>
    <row r="960" spans="1:15">
      <c r="A960" s="68">
        <v>42233</v>
      </c>
      <c r="B960" s="69">
        <v>24.7</v>
      </c>
      <c r="C960" s="69">
        <v>30.3</v>
      </c>
      <c r="D960" s="70">
        <v>0.55347222222222225</v>
      </c>
      <c r="E960" s="69">
        <v>21.5</v>
      </c>
      <c r="F960" s="70">
        <v>0.29375000000000001</v>
      </c>
      <c r="G960" s="69">
        <v>8.8000000000000007</v>
      </c>
      <c r="H960" s="69" t="str">
        <f>TEXT(일별기온공급량!$A960, "AAA")</f>
        <v>월</v>
      </c>
      <c r="I960" s="71">
        <v>76580027</v>
      </c>
      <c r="J960" s="71">
        <v>1779476</v>
      </c>
      <c r="K960" s="68" t="str">
        <f t="shared" si="14"/>
        <v>08-17</v>
      </c>
      <c r="L960" s="72">
        <f>YEAR(일별기온공급량!$A960)</f>
        <v>2015</v>
      </c>
      <c r="M960" s="69">
        <f>MONTH(일별기온공급량!$A960)</f>
        <v>8</v>
      </c>
      <c r="N960" s="69">
        <f>DAY(일별기온공급량!$A960)</f>
        <v>17</v>
      </c>
      <c r="O960" s="88" t="str">
        <f>IFERROR(VLOOKUP(기온및공급량[[#This Row],[날짜]],표2[],2,0), "")</f>
        <v/>
      </c>
    </row>
    <row r="961" spans="1:15">
      <c r="A961" s="68">
        <v>42234</v>
      </c>
      <c r="B961" s="69">
        <v>24.4</v>
      </c>
      <c r="C961" s="69">
        <v>28.2</v>
      </c>
      <c r="D961" s="70">
        <v>0.61805555555555558</v>
      </c>
      <c r="E961" s="69">
        <v>20.7</v>
      </c>
      <c r="F961" s="70">
        <v>0.23333333333333334</v>
      </c>
      <c r="G961" s="69">
        <v>7.5</v>
      </c>
      <c r="H961" s="69" t="str">
        <f>TEXT(일별기온공급량!$A961, "AAA")</f>
        <v>화</v>
      </c>
      <c r="I961" s="71">
        <v>77879982</v>
      </c>
      <c r="J961" s="71">
        <v>1808625</v>
      </c>
      <c r="K961" s="68" t="str">
        <f t="shared" si="14"/>
        <v>08-18</v>
      </c>
      <c r="L961" s="72">
        <f>YEAR(일별기온공급량!$A961)</f>
        <v>2015</v>
      </c>
      <c r="M961" s="69">
        <f>MONTH(일별기온공급량!$A961)</f>
        <v>8</v>
      </c>
      <c r="N961" s="69">
        <f>DAY(일별기온공급량!$A961)</f>
        <v>18</v>
      </c>
      <c r="O961" s="88" t="str">
        <f>IFERROR(VLOOKUP(기온및공급량[[#This Row],[날짜]],표2[],2,0), "")</f>
        <v/>
      </c>
    </row>
    <row r="962" spans="1:15">
      <c r="A962" s="68">
        <v>42235</v>
      </c>
      <c r="B962" s="69">
        <v>24.9</v>
      </c>
      <c r="C962" s="69">
        <v>28.2</v>
      </c>
      <c r="D962" s="70">
        <v>0.6118055555555556</v>
      </c>
      <c r="E962" s="69">
        <v>21.5</v>
      </c>
      <c r="F962" s="70">
        <v>0.17291666666666666</v>
      </c>
      <c r="G962" s="69">
        <v>6.7</v>
      </c>
      <c r="H962" s="69" t="str">
        <f>TEXT(일별기온공급량!$A962, "AAA")</f>
        <v>수</v>
      </c>
      <c r="I962" s="71">
        <v>78107759</v>
      </c>
      <c r="J962" s="71">
        <v>1813444</v>
      </c>
      <c r="K962" s="68" t="str">
        <f t="shared" ref="K962:K1025" si="15">TEXT(A962, "MM-DD")</f>
        <v>08-19</v>
      </c>
      <c r="L962" s="72">
        <f>YEAR(일별기온공급량!$A962)</f>
        <v>2015</v>
      </c>
      <c r="M962" s="69">
        <f>MONTH(일별기온공급량!$A962)</f>
        <v>8</v>
      </c>
      <c r="N962" s="69">
        <f>DAY(일별기온공급량!$A962)</f>
        <v>19</v>
      </c>
      <c r="O962" s="88" t="str">
        <f>IFERROR(VLOOKUP(기온및공급량[[#This Row],[날짜]],표2[],2,0), "")</f>
        <v/>
      </c>
    </row>
    <row r="963" spans="1:15">
      <c r="A963" s="68">
        <v>42236</v>
      </c>
      <c r="B963" s="69">
        <v>23.2</v>
      </c>
      <c r="C963" s="69">
        <v>24.5</v>
      </c>
      <c r="D963" s="70">
        <v>0.63472222222222219</v>
      </c>
      <c r="E963" s="69">
        <v>21.5</v>
      </c>
      <c r="F963" s="70">
        <v>0.99305555555555558</v>
      </c>
      <c r="G963" s="69">
        <v>3</v>
      </c>
      <c r="H963" s="69" t="str">
        <f>TEXT(일별기온공급량!$A963, "AAA")</f>
        <v>목</v>
      </c>
      <c r="I963" s="71">
        <v>78332355</v>
      </c>
      <c r="J963" s="71">
        <v>1820909</v>
      </c>
      <c r="K963" s="68" t="str">
        <f t="shared" si="15"/>
        <v>08-20</v>
      </c>
      <c r="L963" s="72">
        <f>YEAR(일별기온공급량!$A963)</f>
        <v>2015</v>
      </c>
      <c r="M963" s="69">
        <f>MONTH(일별기온공급량!$A963)</f>
        <v>8</v>
      </c>
      <c r="N963" s="69">
        <f>DAY(일별기온공급량!$A963)</f>
        <v>20</v>
      </c>
      <c r="O963" s="88" t="str">
        <f>IFERROR(VLOOKUP(기온및공급량[[#This Row],[날짜]],표2[],2,0), "")</f>
        <v/>
      </c>
    </row>
    <row r="964" spans="1:15">
      <c r="A964" s="68">
        <v>42237</v>
      </c>
      <c r="B964" s="69">
        <v>23.2</v>
      </c>
      <c r="C964" s="69">
        <v>28.6</v>
      </c>
      <c r="D964" s="70">
        <v>0.6645833333333333</v>
      </c>
      <c r="E964" s="69">
        <v>19.899999999999999</v>
      </c>
      <c r="F964" s="70">
        <v>0.20277777777777778</v>
      </c>
      <c r="G964" s="69">
        <v>8.6999999999999993</v>
      </c>
      <c r="H964" s="69" t="str">
        <f>TEXT(일별기온공급량!$A964, "AAA")</f>
        <v>금</v>
      </c>
      <c r="I964" s="71">
        <v>77098788</v>
      </c>
      <c r="J964" s="71">
        <v>1788771</v>
      </c>
      <c r="K964" s="68" t="str">
        <f t="shared" si="15"/>
        <v>08-21</v>
      </c>
      <c r="L964" s="72">
        <f>YEAR(일별기온공급량!$A964)</f>
        <v>2015</v>
      </c>
      <c r="M964" s="69">
        <f>MONTH(일별기온공급량!$A964)</f>
        <v>8</v>
      </c>
      <c r="N964" s="69">
        <f>DAY(일별기온공급량!$A964)</f>
        <v>21</v>
      </c>
      <c r="O964" s="88" t="str">
        <f>IFERROR(VLOOKUP(기온및공급량[[#This Row],[날짜]],표2[],2,0), "")</f>
        <v/>
      </c>
    </row>
    <row r="965" spans="1:15">
      <c r="A965" s="68">
        <v>42238</v>
      </c>
      <c r="B965" s="69">
        <v>25.3</v>
      </c>
      <c r="C965" s="69">
        <v>30.4</v>
      </c>
      <c r="D965" s="70">
        <v>0.57013888888888886</v>
      </c>
      <c r="E965" s="69">
        <v>21.6</v>
      </c>
      <c r="F965" s="70">
        <v>0.15763888888888888</v>
      </c>
      <c r="G965" s="69">
        <v>8.8000000000000007</v>
      </c>
      <c r="H965" s="69" t="str">
        <f>TEXT(일별기온공급량!$A965, "AAA")</f>
        <v>토</v>
      </c>
      <c r="I965" s="71">
        <v>66134765</v>
      </c>
      <c r="J965" s="71">
        <v>1534164</v>
      </c>
      <c r="K965" s="68" t="str">
        <f t="shared" si="15"/>
        <v>08-22</v>
      </c>
      <c r="L965" s="72">
        <f>YEAR(일별기온공급량!$A965)</f>
        <v>2015</v>
      </c>
      <c r="M965" s="69">
        <f>MONTH(일별기온공급량!$A965)</f>
        <v>8</v>
      </c>
      <c r="N965" s="69">
        <f>DAY(일별기온공급량!$A965)</f>
        <v>22</v>
      </c>
      <c r="O965" s="88" t="str">
        <f>IFERROR(VLOOKUP(기온및공급량[[#This Row],[날짜]],표2[],2,0), "")</f>
        <v/>
      </c>
    </row>
    <row r="966" spans="1:15">
      <c r="A966" s="68">
        <v>42239</v>
      </c>
      <c r="B966" s="69">
        <v>25.8</v>
      </c>
      <c r="C966" s="69">
        <v>29.5</v>
      </c>
      <c r="D966" s="70">
        <v>0.62291666666666667</v>
      </c>
      <c r="E966" s="69">
        <v>22.3</v>
      </c>
      <c r="F966" s="70">
        <v>0.28055555555555556</v>
      </c>
      <c r="G966" s="69">
        <v>7.2</v>
      </c>
      <c r="H966" s="69" t="str">
        <f>TEXT(일별기온공급량!$A966, "AAA")</f>
        <v>일</v>
      </c>
      <c r="I966" s="71">
        <v>50910680</v>
      </c>
      <c r="J966" s="71">
        <v>1181560</v>
      </c>
      <c r="K966" s="68" t="str">
        <f t="shared" si="15"/>
        <v>08-23</v>
      </c>
      <c r="L966" s="72">
        <f>YEAR(일별기온공급량!$A966)</f>
        <v>2015</v>
      </c>
      <c r="M966" s="69">
        <f>MONTH(일별기온공급량!$A966)</f>
        <v>8</v>
      </c>
      <c r="N966" s="69">
        <f>DAY(일별기온공급량!$A966)</f>
        <v>23</v>
      </c>
      <c r="O966" s="88" t="str">
        <f>IFERROR(VLOOKUP(기온및공급량[[#This Row],[날짜]],표2[],2,0), "")</f>
        <v/>
      </c>
    </row>
    <row r="967" spans="1:15">
      <c r="A967" s="68">
        <v>42240</v>
      </c>
      <c r="B967" s="69">
        <v>24.9</v>
      </c>
      <c r="C967" s="69">
        <v>27.3</v>
      </c>
      <c r="D967" s="70">
        <v>0.46250000000000002</v>
      </c>
      <c r="E967" s="69">
        <v>22.8</v>
      </c>
      <c r="F967" s="70">
        <v>0.9458333333333333</v>
      </c>
      <c r="G967" s="69">
        <v>4.5</v>
      </c>
      <c r="H967" s="69" t="str">
        <f>TEXT(일별기온공급량!$A967, "AAA")</f>
        <v>월</v>
      </c>
      <c r="I967" s="71">
        <v>74133382</v>
      </c>
      <c r="J967" s="71">
        <v>1719086</v>
      </c>
      <c r="K967" s="68" t="str">
        <f t="shared" si="15"/>
        <v>08-24</v>
      </c>
      <c r="L967" s="72">
        <f>YEAR(일별기온공급량!$A967)</f>
        <v>2015</v>
      </c>
      <c r="M967" s="69">
        <f>MONTH(일별기온공급량!$A967)</f>
        <v>8</v>
      </c>
      <c r="N967" s="69">
        <f>DAY(일별기온공급량!$A967)</f>
        <v>24</v>
      </c>
      <c r="O967" s="88" t="str">
        <f>IFERROR(VLOOKUP(기온및공급량[[#This Row],[날짜]],표2[],2,0), "")</f>
        <v/>
      </c>
    </row>
    <row r="968" spans="1:15">
      <c r="A968" s="68">
        <v>42241</v>
      </c>
      <c r="B968" s="69">
        <v>21.9</v>
      </c>
      <c r="C968" s="69">
        <v>24</v>
      </c>
      <c r="D968" s="70">
        <v>0.33680555555555558</v>
      </c>
      <c r="E968" s="69">
        <v>20.3</v>
      </c>
      <c r="F968" s="70">
        <v>0.86111111111111116</v>
      </c>
      <c r="G968" s="69">
        <v>3.7</v>
      </c>
      <c r="H968" s="69" t="str">
        <f>TEXT(일별기온공급량!$A968, "AAA")</f>
        <v>화</v>
      </c>
      <c r="I968" s="71">
        <v>78308442</v>
      </c>
      <c r="J968" s="71">
        <v>1818400</v>
      </c>
      <c r="K968" s="68" t="str">
        <f t="shared" si="15"/>
        <v>08-25</v>
      </c>
      <c r="L968" s="72">
        <f>YEAR(일별기온공급량!$A968)</f>
        <v>2015</v>
      </c>
      <c r="M968" s="69">
        <f>MONTH(일별기온공급량!$A968)</f>
        <v>8</v>
      </c>
      <c r="N968" s="69">
        <f>DAY(일별기온공급량!$A968)</f>
        <v>25</v>
      </c>
      <c r="O968" s="88" t="str">
        <f>IFERROR(VLOOKUP(기온및공급량[[#This Row],[날짜]],표2[],2,0), "")</f>
        <v/>
      </c>
    </row>
    <row r="969" spans="1:15">
      <c r="A969" s="68">
        <v>42242</v>
      </c>
      <c r="B969" s="69">
        <v>22.8</v>
      </c>
      <c r="C969" s="69">
        <v>28.5</v>
      </c>
      <c r="D969" s="70">
        <v>0.62986111111111109</v>
      </c>
      <c r="E969" s="69">
        <v>19.600000000000001</v>
      </c>
      <c r="F969" s="70">
        <v>0.1736111111111111</v>
      </c>
      <c r="G969" s="69">
        <v>8.9</v>
      </c>
      <c r="H969" s="69" t="str">
        <f>TEXT(일별기온공급량!$A969, "AAA")</f>
        <v>수</v>
      </c>
      <c r="I969" s="71">
        <v>78317288</v>
      </c>
      <c r="J969" s="71">
        <v>1818032</v>
      </c>
      <c r="K969" s="68" t="str">
        <f t="shared" si="15"/>
        <v>08-26</v>
      </c>
      <c r="L969" s="72">
        <f>YEAR(일별기온공급량!$A969)</f>
        <v>2015</v>
      </c>
      <c r="M969" s="69">
        <f>MONTH(일별기온공급량!$A969)</f>
        <v>8</v>
      </c>
      <c r="N969" s="69">
        <f>DAY(일별기온공급량!$A969)</f>
        <v>26</v>
      </c>
      <c r="O969" s="88" t="str">
        <f>IFERROR(VLOOKUP(기온및공급량[[#This Row],[날짜]],표2[],2,0), "")</f>
        <v/>
      </c>
    </row>
    <row r="970" spans="1:15">
      <c r="A970" s="68">
        <v>42243</v>
      </c>
      <c r="B970" s="69">
        <v>23.7</v>
      </c>
      <c r="C970" s="69">
        <v>29.9</v>
      </c>
      <c r="D970" s="70">
        <v>0.58263888888888893</v>
      </c>
      <c r="E970" s="69">
        <v>18.3</v>
      </c>
      <c r="F970" s="70">
        <v>0.24930555555555556</v>
      </c>
      <c r="G970" s="69">
        <v>11.6</v>
      </c>
      <c r="H970" s="69" t="str">
        <f>TEXT(일별기온공급량!$A970, "AAA")</f>
        <v>목</v>
      </c>
      <c r="I970" s="71">
        <v>78645836</v>
      </c>
      <c r="J970" s="71">
        <v>1824176</v>
      </c>
      <c r="K970" s="68" t="str">
        <f t="shared" si="15"/>
        <v>08-27</v>
      </c>
      <c r="L970" s="72">
        <f>YEAR(일별기온공급량!$A970)</f>
        <v>2015</v>
      </c>
      <c r="M970" s="69">
        <f>MONTH(일별기온공급량!$A970)</f>
        <v>8</v>
      </c>
      <c r="N970" s="69">
        <f>DAY(일별기온공급량!$A970)</f>
        <v>27</v>
      </c>
      <c r="O970" s="88" t="str">
        <f>IFERROR(VLOOKUP(기온및공급량[[#This Row],[날짜]],표2[],2,0), "")</f>
        <v/>
      </c>
    </row>
    <row r="971" spans="1:15">
      <c r="A971" s="68">
        <v>42244</v>
      </c>
      <c r="B971" s="69">
        <v>23.2</v>
      </c>
      <c r="C971" s="69">
        <v>29.5</v>
      </c>
      <c r="D971" s="70">
        <v>0.56805555555555554</v>
      </c>
      <c r="E971" s="69">
        <v>19.5</v>
      </c>
      <c r="F971" s="70">
        <v>0.25486111111111109</v>
      </c>
      <c r="G971" s="69">
        <v>10</v>
      </c>
      <c r="H971" s="69" t="str">
        <f>TEXT(일별기온공급량!$A971, "AAA")</f>
        <v>금</v>
      </c>
      <c r="I971" s="71">
        <v>78508273</v>
      </c>
      <c r="J971" s="71">
        <v>1819216</v>
      </c>
      <c r="K971" s="68" t="str">
        <f t="shared" si="15"/>
        <v>08-28</v>
      </c>
      <c r="L971" s="72">
        <f>YEAR(일별기온공급량!$A971)</f>
        <v>2015</v>
      </c>
      <c r="M971" s="69">
        <f>MONTH(일별기온공급량!$A971)</f>
        <v>8</v>
      </c>
      <c r="N971" s="69">
        <f>DAY(일별기온공급량!$A971)</f>
        <v>28</v>
      </c>
      <c r="O971" s="88" t="str">
        <f>IFERROR(VLOOKUP(기온및공급량[[#This Row],[날짜]],표2[],2,0), "")</f>
        <v/>
      </c>
    </row>
    <row r="972" spans="1:15">
      <c r="A972" s="68">
        <v>42245</v>
      </c>
      <c r="B972" s="69">
        <v>23.3</v>
      </c>
      <c r="C972" s="69">
        <v>28.6</v>
      </c>
      <c r="D972" s="70">
        <v>0.65416666666666667</v>
      </c>
      <c r="E972" s="69">
        <v>20</v>
      </c>
      <c r="F972" s="70">
        <v>0.21041666666666667</v>
      </c>
      <c r="G972" s="69">
        <v>8.6</v>
      </c>
      <c r="H972" s="69" t="str">
        <f>TEXT(일별기온공급량!$A972, "AAA")</f>
        <v>토</v>
      </c>
      <c r="I972" s="71">
        <v>66265486</v>
      </c>
      <c r="J972" s="71">
        <v>1538214</v>
      </c>
      <c r="K972" s="68" t="str">
        <f t="shared" si="15"/>
        <v>08-29</v>
      </c>
      <c r="L972" s="72">
        <f>YEAR(일별기온공급량!$A972)</f>
        <v>2015</v>
      </c>
      <c r="M972" s="69">
        <f>MONTH(일별기온공급량!$A972)</f>
        <v>8</v>
      </c>
      <c r="N972" s="69">
        <f>DAY(일별기온공급량!$A972)</f>
        <v>29</v>
      </c>
      <c r="O972" s="88" t="str">
        <f>IFERROR(VLOOKUP(기온및공급량[[#This Row],[날짜]],표2[],2,0), "")</f>
        <v/>
      </c>
    </row>
    <row r="973" spans="1:15">
      <c r="A973" s="68">
        <v>42246</v>
      </c>
      <c r="B973" s="69">
        <v>24</v>
      </c>
      <c r="C973" s="69">
        <v>29</v>
      </c>
      <c r="D973" s="70">
        <v>0.55625000000000002</v>
      </c>
      <c r="E973" s="69">
        <v>19.100000000000001</v>
      </c>
      <c r="F973" s="70">
        <v>0.25</v>
      </c>
      <c r="G973" s="69">
        <v>9.9</v>
      </c>
      <c r="H973" s="69" t="str">
        <f>TEXT(일별기온공급량!$A973, "AAA")</f>
        <v>일</v>
      </c>
      <c r="I973" s="71">
        <v>50592902</v>
      </c>
      <c r="J973" s="71">
        <v>1172560</v>
      </c>
      <c r="K973" s="68" t="str">
        <f t="shared" si="15"/>
        <v>08-30</v>
      </c>
      <c r="L973" s="72">
        <f>YEAR(일별기온공급량!$A973)</f>
        <v>2015</v>
      </c>
      <c r="M973" s="69">
        <f>MONTH(일별기온공급량!$A973)</f>
        <v>8</v>
      </c>
      <c r="N973" s="69">
        <f>DAY(일별기온공급량!$A973)</f>
        <v>30</v>
      </c>
      <c r="O973" s="88" t="str">
        <f>IFERROR(VLOOKUP(기온및공급량[[#This Row],[날짜]],표2[],2,0), "")</f>
        <v/>
      </c>
    </row>
    <row r="974" spans="1:15">
      <c r="A974" s="68">
        <v>42247</v>
      </c>
      <c r="B974" s="69">
        <v>23.9</v>
      </c>
      <c r="C974" s="69">
        <v>28.6</v>
      </c>
      <c r="D974" s="70">
        <v>0.58819444444444446</v>
      </c>
      <c r="E974" s="69">
        <v>20.8</v>
      </c>
      <c r="F974" s="70">
        <v>0.22777777777777777</v>
      </c>
      <c r="G974" s="69">
        <v>7.8</v>
      </c>
      <c r="H974" s="69" t="str">
        <f>TEXT(일별기온공급량!$A974, "AAA")</f>
        <v>월</v>
      </c>
      <c r="I974" s="71">
        <v>71987849</v>
      </c>
      <c r="J974" s="71">
        <v>1668218</v>
      </c>
      <c r="K974" s="68" t="str">
        <f t="shared" si="15"/>
        <v>08-31</v>
      </c>
      <c r="L974" s="72">
        <f>YEAR(일별기온공급량!$A974)</f>
        <v>2015</v>
      </c>
      <c r="M974" s="69">
        <f>MONTH(일별기온공급량!$A974)</f>
        <v>8</v>
      </c>
      <c r="N974" s="69">
        <f>DAY(일별기온공급량!$A974)</f>
        <v>31</v>
      </c>
      <c r="O974" s="88" t="str">
        <f>IFERROR(VLOOKUP(기온및공급량[[#This Row],[날짜]],표2[],2,0), "")</f>
        <v/>
      </c>
    </row>
    <row r="975" spans="1:15">
      <c r="A975" s="68">
        <v>42248</v>
      </c>
      <c r="B975" s="69">
        <v>23</v>
      </c>
      <c r="C975" s="69">
        <v>27.1</v>
      </c>
      <c r="D975" s="70">
        <v>0.59027777777777779</v>
      </c>
      <c r="E975" s="69">
        <v>20.100000000000001</v>
      </c>
      <c r="F975" s="70">
        <v>0.28263888888888888</v>
      </c>
      <c r="G975" s="69">
        <v>7</v>
      </c>
      <c r="H975" s="69" t="str">
        <f>TEXT(일별기온공급량!$A975, "AAA")</f>
        <v>화</v>
      </c>
      <c r="I975" s="71">
        <v>77014207</v>
      </c>
      <c r="J975" s="71">
        <v>1787004</v>
      </c>
      <c r="K975" s="68" t="str">
        <f t="shared" si="15"/>
        <v>09-01</v>
      </c>
      <c r="L975" s="72">
        <f>YEAR(일별기온공급량!$A975)</f>
        <v>2015</v>
      </c>
      <c r="M975" s="69">
        <f>MONTH(일별기온공급량!$A975)</f>
        <v>9</v>
      </c>
      <c r="N975" s="69">
        <f>DAY(일별기온공급량!$A975)</f>
        <v>1</v>
      </c>
      <c r="O975" s="88" t="str">
        <f>IFERROR(VLOOKUP(기온및공급량[[#This Row],[날짜]],표2[],2,0), "")</f>
        <v/>
      </c>
    </row>
    <row r="976" spans="1:15">
      <c r="A976" s="68">
        <v>42249</v>
      </c>
      <c r="B976" s="69">
        <v>22.8</v>
      </c>
      <c r="C976" s="69">
        <v>28</v>
      </c>
      <c r="D976" s="70">
        <v>0.68263888888888891</v>
      </c>
      <c r="E976" s="69">
        <v>20.3</v>
      </c>
      <c r="F976" s="70">
        <v>0.87777777777777777</v>
      </c>
      <c r="G976" s="69">
        <v>7.7</v>
      </c>
      <c r="H976" s="69" t="str">
        <f>TEXT(일별기온공급량!$A976, "AAA")</f>
        <v>수</v>
      </c>
      <c r="I976" s="71">
        <v>77476106</v>
      </c>
      <c r="J976" s="71">
        <v>1796236</v>
      </c>
      <c r="K976" s="68" t="str">
        <f t="shared" si="15"/>
        <v>09-02</v>
      </c>
      <c r="L976" s="72">
        <f>YEAR(일별기온공급량!$A976)</f>
        <v>2015</v>
      </c>
      <c r="M976" s="69">
        <f>MONTH(일별기온공급량!$A976)</f>
        <v>9</v>
      </c>
      <c r="N976" s="69">
        <f>DAY(일별기온공급량!$A976)</f>
        <v>2</v>
      </c>
      <c r="O976" s="88" t="str">
        <f>IFERROR(VLOOKUP(기온및공급량[[#This Row],[날짜]],표2[],2,0), "")</f>
        <v/>
      </c>
    </row>
    <row r="977" spans="1:15">
      <c r="A977" s="68">
        <v>42250</v>
      </c>
      <c r="B977" s="69">
        <v>23.5</v>
      </c>
      <c r="C977" s="69">
        <v>28.4</v>
      </c>
      <c r="D977" s="70">
        <v>0.63541666666666663</v>
      </c>
      <c r="E977" s="69">
        <v>20</v>
      </c>
      <c r="F977" s="70">
        <v>0.1076388888888889</v>
      </c>
      <c r="G977" s="69">
        <v>8.4</v>
      </c>
      <c r="H977" s="69" t="str">
        <f>TEXT(일별기온공급량!$A977, "AAA")</f>
        <v>목</v>
      </c>
      <c r="I977" s="71">
        <v>77228959</v>
      </c>
      <c r="J977" s="71">
        <v>1786729</v>
      </c>
      <c r="K977" s="68" t="str">
        <f t="shared" si="15"/>
        <v>09-03</v>
      </c>
      <c r="L977" s="72">
        <f>YEAR(일별기온공급량!$A977)</f>
        <v>2015</v>
      </c>
      <c r="M977" s="69">
        <f>MONTH(일별기온공급량!$A977)</f>
        <v>9</v>
      </c>
      <c r="N977" s="69">
        <f>DAY(일별기온공급량!$A977)</f>
        <v>3</v>
      </c>
      <c r="O977" s="88" t="str">
        <f>IFERROR(VLOOKUP(기온및공급량[[#This Row],[날짜]],표2[],2,0), "")</f>
        <v/>
      </c>
    </row>
    <row r="978" spans="1:15">
      <c r="A978" s="68">
        <v>42251</v>
      </c>
      <c r="B978" s="69">
        <v>23.8</v>
      </c>
      <c r="C978" s="69">
        <v>30</v>
      </c>
      <c r="D978" s="70">
        <v>0.62708333333333333</v>
      </c>
      <c r="E978" s="69">
        <v>19.100000000000001</v>
      </c>
      <c r="F978" s="70">
        <v>0.21249999999999999</v>
      </c>
      <c r="G978" s="69">
        <v>10.9</v>
      </c>
      <c r="H978" s="69" t="str">
        <f>TEXT(일별기온공급량!$A978, "AAA")</f>
        <v>금</v>
      </c>
      <c r="I978" s="71">
        <v>76988803</v>
      </c>
      <c r="J978" s="71">
        <v>1783906</v>
      </c>
      <c r="K978" s="68" t="str">
        <f t="shared" si="15"/>
        <v>09-04</v>
      </c>
      <c r="L978" s="72">
        <f>YEAR(일별기온공급량!$A978)</f>
        <v>2015</v>
      </c>
      <c r="M978" s="69">
        <f>MONTH(일별기온공급량!$A978)</f>
        <v>9</v>
      </c>
      <c r="N978" s="69">
        <f>DAY(일별기온공급량!$A978)</f>
        <v>4</v>
      </c>
      <c r="O978" s="88" t="str">
        <f>IFERROR(VLOOKUP(기온및공급량[[#This Row],[날짜]],표2[],2,0), "")</f>
        <v/>
      </c>
    </row>
    <row r="979" spans="1:15">
      <c r="A979" s="68">
        <v>42252</v>
      </c>
      <c r="B979" s="69">
        <v>22.2</v>
      </c>
      <c r="C979" s="69">
        <v>26.6</v>
      </c>
      <c r="D979" s="70">
        <v>0.56666666666666665</v>
      </c>
      <c r="E979" s="69">
        <v>20.2</v>
      </c>
      <c r="F979" s="70">
        <v>0.30277777777777776</v>
      </c>
      <c r="G979" s="69">
        <v>6.4</v>
      </c>
      <c r="H979" s="69" t="str">
        <f>TEXT(일별기온공급량!$A979, "AAA")</f>
        <v>토</v>
      </c>
      <c r="I979" s="71">
        <v>66526902</v>
      </c>
      <c r="J979" s="71">
        <v>1542673</v>
      </c>
      <c r="K979" s="68" t="str">
        <f t="shared" si="15"/>
        <v>09-05</v>
      </c>
      <c r="L979" s="72">
        <f>YEAR(일별기온공급량!$A979)</f>
        <v>2015</v>
      </c>
      <c r="M979" s="69">
        <f>MONTH(일별기온공급량!$A979)</f>
        <v>9</v>
      </c>
      <c r="N979" s="69">
        <f>DAY(일별기온공급량!$A979)</f>
        <v>5</v>
      </c>
      <c r="O979" s="88" t="str">
        <f>IFERROR(VLOOKUP(기온및공급량[[#This Row],[날짜]],표2[],2,0), "")</f>
        <v/>
      </c>
    </row>
    <row r="980" spans="1:15">
      <c r="A980" s="68">
        <v>42253</v>
      </c>
      <c r="B980" s="69">
        <v>20</v>
      </c>
      <c r="C980" s="69">
        <v>23.2</v>
      </c>
      <c r="D980" s="70">
        <v>0.39166666666666666</v>
      </c>
      <c r="E980" s="69">
        <v>19.100000000000001</v>
      </c>
      <c r="F980" s="70">
        <v>0.62569444444444444</v>
      </c>
      <c r="G980" s="69">
        <v>4.0999999999999996</v>
      </c>
      <c r="H980" s="69" t="str">
        <f>TEXT(일별기온공급량!$A980, "AAA")</f>
        <v>일</v>
      </c>
      <c r="I980" s="71">
        <v>52162752</v>
      </c>
      <c r="J980" s="71">
        <v>1211350</v>
      </c>
      <c r="K980" s="68" t="str">
        <f t="shared" si="15"/>
        <v>09-06</v>
      </c>
      <c r="L980" s="72">
        <f>YEAR(일별기온공급량!$A980)</f>
        <v>2015</v>
      </c>
      <c r="M980" s="69">
        <f>MONTH(일별기온공급량!$A980)</f>
        <v>9</v>
      </c>
      <c r="N980" s="69">
        <f>DAY(일별기온공급량!$A980)</f>
        <v>6</v>
      </c>
      <c r="O980" s="88" t="str">
        <f>IFERROR(VLOOKUP(기온및공급량[[#This Row],[날짜]],표2[],2,0), "")</f>
        <v/>
      </c>
    </row>
    <row r="981" spans="1:15">
      <c r="A981" s="68">
        <v>42254</v>
      </c>
      <c r="B981" s="69">
        <v>20.399999999999999</v>
      </c>
      <c r="C981" s="69">
        <v>25.3</v>
      </c>
      <c r="D981" s="70">
        <v>0.59305555555555556</v>
      </c>
      <c r="E981" s="69">
        <v>16.600000000000001</v>
      </c>
      <c r="F981" s="70">
        <v>0.25</v>
      </c>
      <c r="G981" s="69">
        <v>8.6999999999999993</v>
      </c>
      <c r="H981" s="69" t="str">
        <f>TEXT(일별기온공급량!$A981, "AAA")</f>
        <v>월</v>
      </c>
      <c r="I981" s="71">
        <v>76051649</v>
      </c>
      <c r="J981" s="71">
        <v>1763745</v>
      </c>
      <c r="K981" s="68" t="str">
        <f t="shared" si="15"/>
        <v>09-07</v>
      </c>
      <c r="L981" s="72">
        <f>YEAR(일별기온공급량!$A981)</f>
        <v>2015</v>
      </c>
      <c r="M981" s="69">
        <f>MONTH(일별기온공급량!$A981)</f>
        <v>9</v>
      </c>
      <c r="N981" s="69">
        <f>DAY(일별기온공급량!$A981)</f>
        <v>7</v>
      </c>
      <c r="O981" s="88" t="str">
        <f>IFERROR(VLOOKUP(기온및공급량[[#This Row],[날짜]],표2[],2,0), "")</f>
        <v/>
      </c>
    </row>
    <row r="982" spans="1:15">
      <c r="A982" s="68">
        <v>42255</v>
      </c>
      <c r="B982" s="69">
        <v>19.7</v>
      </c>
      <c r="C982" s="69">
        <v>25</v>
      </c>
      <c r="D982" s="70">
        <v>0.64027777777777772</v>
      </c>
      <c r="E982" s="69">
        <v>13.9</v>
      </c>
      <c r="F982" s="70">
        <v>0.25833333333333336</v>
      </c>
      <c r="G982" s="69">
        <v>11.1</v>
      </c>
      <c r="H982" s="69" t="str">
        <f>TEXT(일별기온공급량!$A982, "AAA")</f>
        <v>화</v>
      </c>
      <c r="I982" s="71">
        <v>81331071</v>
      </c>
      <c r="J982" s="71">
        <v>1883298</v>
      </c>
      <c r="K982" s="68" t="str">
        <f t="shared" si="15"/>
        <v>09-08</v>
      </c>
      <c r="L982" s="72">
        <f>YEAR(일별기온공급량!$A982)</f>
        <v>2015</v>
      </c>
      <c r="M982" s="69">
        <f>MONTH(일별기온공급량!$A982)</f>
        <v>9</v>
      </c>
      <c r="N982" s="69">
        <f>DAY(일별기온공급량!$A982)</f>
        <v>8</v>
      </c>
      <c r="O982" s="88" t="str">
        <f>IFERROR(VLOOKUP(기온및공급량[[#This Row],[날짜]],표2[],2,0), "")</f>
        <v/>
      </c>
    </row>
    <row r="983" spans="1:15">
      <c r="A983" s="68">
        <v>42256</v>
      </c>
      <c r="B983" s="69">
        <v>21</v>
      </c>
      <c r="C983" s="69">
        <v>28.3</v>
      </c>
      <c r="D983" s="70">
        <v>0.63749999999999996</v>
      </c>
      <c r="E983" s="69">
        <v>13.8</v>
      </c>
      <c r="F983" s="70">
        <v>0.25208333333333333</v>
      </c>
      <c r="G983" s="69">
        <v>14.5</v>
      </c>
      <c r="H983" s="69" t="str">
        <f>TEXT(일별기온공급량!$A983, "AAA")</f>
        <v>수</v>
      </c>
      <c r="I983" s="71">
        <v>80797320</v>
      </c>
      <c r="J983" s="71">
        <v>1868325</v>
      </c>
      <c r="K983" s="68" t="str">
        <f t="shared" si="15"/>
        <v>09-09</v>
      </c>
      <c r="L983" s="72">
        <f>YEAR(일별기온공급량!$A983)</f>
        <v>2015</v>
      </c>
      <c r="M983" s="69">
        <f>MONTH(일별기온공급량!$A983)</f>
        <v>9</v>
      </c>
      <c r="N983" s="69">
        <f>DAY(일별기온공급량!$A983)</f>
        <v>9</v>
      </c>
      <c r="O983" s="88" t="str">
        <f>IFERROR(VLOOKUP(기온및공급량[[#This Row],[날짜]],표2[],2,0), "")</f>
        <v/>
      </c>
    </row>
    <row r="984" spans="1:15">
      <c r="A984" s="68">
        <v>42257</v>
      </c>
      <c r="B984" s="69">
        <v>21.1</v>
      </c>
      <c r="C984" s="69">
        <v>28.5</v>
      </c>
      <c r="D984" s="70">
        <v>0.66874999999999996</v>
      </c>
      <c r="E984" s="69">
        <v>13.9</v>
      </c>
      <c r="F984" s="70">
        <v>0.2388888888888889</v>
      </c>
      <c r="G984" s="69">
        <v>14.6</v>
      </c>
      <c r="H984" s="69" t="str">
        <f>TEXT(일별기온공급량!$A984, "AAA")</f>
        <v>목</v>
      </c>
      <c r="I984" s="71">
        <v>81488193</v>
      </c>
      <c r="J984" s="71">
        <v>1889287</v>
      </c>
      <c r="K984" s="68" t="str">
        <f t="shared" si="15"/>
        <v>09-10</v>
      </c>
      <c r="L984" s="72">
        <f>YEAR(일별기온공급량!$A984)</f>
        <v>2015</v>
      </c>
      <c r="M984" s="69">
        <f>MONTH(일별기온공급량!$A984)</f>
        <v>9</v>
      </c>
      <c r="N984" s="69">
        <f>DAY(일별기온공급량!$A984)</f>
        <v>10</v>
      </c>
      <c r="O984" s="88" t="str">
        <f>IFERROR(VLOOKUP(기온및공급량[[#This Row],[날짜]],표2[],2,0), "")</f>
        <v/>
      </c>
    </row>
    <row r="985" spans="1:15">
      <c r="A985" s="68">
        <v>42258</v>
      </c>
      <c r="B985" s="69">
        <v>22.8</v>
      </c>
      <c r="C985" s="69">
        <v>29.5</v>
      </c>
      <c r="D985" s="70">
        <v>0.64375000000000004</v>
      </c>
      <c r="E985" s="69">
        <v>15.9</v>
      </c>
      <c r="F985" s="70">
        <v>0.22361111111111112</v>
      </c>
      <c r="G985" s="69">
        <v>13.6</v>
      </c>
      <c r="H985" s="69" t="str">
        <f>TEXT(일별기온공급량!$A985, "AAA")</f>
        <v>금</v>
      </c>
      <c r="I985" s="71">
        <v>79798183</v>
      </c>
      <c r="J985" s="71">
        <v>1850013</v>
      </c>
      <c r="K985" s="68" t="str">
        <f t="shared" si="15"/>
        <v>09-11</v>
      </c>
      <c r="L985" s="72">
        <f>YEAR(일별기온공급량!$A985)</f>
        <v>2015</v>
      </c>
      <c r="M985" s="69">
        <f>MONTH(일별기온공급량!$A985)</f>
        <v>9</v>
      </c>
      <c r="N985" s="69">
        <f>DAY(일별기온공급량!$A985)</f>
        <v>11</v>
      </c>
      <c r="O985" s="88" t="str">
        <f>IFERROR(VLOOKUP(기온및공급량[[#This Row],[날짜]],표2[],2,0), "")</f>
        <v/>
      </c>
    </row>
    <row r="986" spans="1:15">
      <c r="A986" s="68">
        <v>42259</v>
      </c>
      <c r="B986" s="69">
        <v>19.899999999999999</v>
      </c>
      <c r="C986" s="69">
        <v>22.6</v>
      </c>
      <c r="D986" s="70">
        <v>0.53402777777777777</v>
      </c>
      <c r="E986" s="69">
        <v>16.600000000000001</v>
      </c>
      <c r="F986" s="70">
        <v>0.9819444444444444</v>
      </c>
      <c r="G986" s="69">
        <v>6</v>
      </c>
      <c r="H986" s="69" t="str">
        <f>TEXT(일별기온공급량!$A986, "AAA")</f>
        <v>토</v>
      </c>
      <c r="I986" s="71">
        <v>68023117</v>
      </c>
      <c r="J986" s="71">
        <v>1575314</v>
      </c>
      <c r="K986" s="68" t="str">
        <f t="shared" si="15"/>
        <v>09-12</v>
      </c>
      <c r="L986" s="72">
        <f>YEAR(일별기온공급량!$A986)</f>
        <v>2015</v>
      </c>
      <c r="M986" s="69">
        <f>MONTH(일별기온공급량!$A986)</f>
        <v>9</v>
      </c>
      <c r="N986" s="69">
        <f>DAY(일별기온공급량!$A986)</f>
        <v>12</v>
      </c>
      <c r="O986" s="88" t="str">
        <f>IFERROR(VLOOKUP(기온및공급량[[#This Row],[날짜]],표2[],2,0), "")</f>
        <v/>
      </c>
    </row>
    <row r="987" spans="1:15">
      <c r="A987" s="68">
        <v>42260</v>
      </c>
      <c r="B987" s="69">
        <v>19.8</v>
      </c>
      <c r="C987" s="69">
        <v>25.5</v>
      </c>
      <c r="D987" s="70">
        <v>0.625</v>
      </c>
      <c r="E987" s="69">
        <v>14.1</v>
      </c>
      <c r="F987" s="70">
        <v>0.2388888888888889</v>
      </c>
      <c r="G987" s="69">
        <v>11.4</v>
      </c>
      <c r="H987" s="69" t="str">
        <f>TEXT(일별기온공급량!$A987, "AAA")</f>
        <v>일</v>
      </c>
      <c r="I987" s="71">
        <v>54026398</v>
      </c>
      <c r="J987" s="71">
        <v>1249949</v>
      </c>
      <c r="K987" s="68" t="str">
        <f t="shared" si="15"/>
        <v>09-13</v>
      </c>
      <c r="L987" s="72">
        <f>YEAR(일별기온공급량!$A987)</f>
        <v>2015</v>
      </c>
      <c r="M987" s="69">
        <f>MONTH(일별기온공급량!$A987)</f>
        <v>9</v>
      </c>
      <c r="N987" s="69">
        <f>DAY(일별기온공급량!$A987)</f>
        <v>13</v>
      </c>
      <c r="O987" s="88" t="str">
        <f>IFERROR(VLOOKUP(기온및공급량[[#This Row],[날짜]],표2[],2,0), "")</f>
        <v/>
      </c>
    </row>
    <row r="988" spans="1:15">
      <c r="A988" s="68">
        <v>42261</v>
      </c>
      <c r="B988" s="69">
        <v>19.3</v>
      </c>
      <c r="C988" s="69">
        <v>26.1</v>
      </c>
      <c r="D988" s="70">
        <v>0.57638888888888884</v>
      </c>
      <c r="E988" s="69">
        <v>12.8</v>
      </c>
      <c r="F988" s="70">
        <v>0.25</v>
      </c>
      <c r="G988" s="69">
        <v>13.3</v>
      </c>
      <c r="H988" s="69" t="str">
        <f>TEXT(일별기온공급량!$A988, "AAA")</f>
        <v>월</v>
      </c>
      <c r="I988" s="71">
        <v>77970534</v>
      </c>
      <c r="J988" s="71">
        <v>1805187</v>
      </c>
      <c r="K988" s="68" t="str">
        <f t="shared" si="15"/>
        <v>09-14</v>
      </c>
      <c r="L988" s="72">
        <f>YEAR(일별기온공급량!$A988)</f>
        <v>2015</v>
      </c>
      <c r="M988" s="69">
        <f>MONTH(일별기온공급량!$A988)</f>
        <v>9</v>
      </c>
      <c r="N988" s="69">
        <f>DAY(일별기온공급량!$A988)</f>
        <v>14</v>
      </c>
      <c r="O988" s="88" t="str">
        <f>IFERROR(VLOOKUP(기온및공급량[[#This Row],[날짜]],표2[],2,0), "")</f>
        <v/>
      </c>
    </row>
    <row r="989" spans="1:15">
      <c r="A989" s="68">
        <v>42262</v>
      </c>
      <c r="B989" s="69">
        <v>18.600000000000001</v>
      </c>
      <c r="C989" s="69">
        <v>24.2</v>
      </c>
      <c r="D989" s="70">
        <v>0.55347222222222225</v>
      </c>
      <c r="E989" s="69">
        <v>13.3</v>
      </c>
      <c r="F989" s="70">
        <v>0.21111111111111111</v>
      </c>
      <c r="G989" s="69">
        <v>10.9</v>
      </c>
      <c r="H989" s="69" t="str">
        <f>TEXT(일별기온공급량!$A989, "AAA")</f>
        <v>화</v>
      </c>
      <c r="I989" s="71">
        <v>83201130</v>
      </c>
      <c r="J989" s="71">
        <v>1925489</v>
      </c>
      <c r="K989" s="68" t="str">
        <f t="shared" si="15"/>
        <v>09-15</v>
      </c>
      <c r="L989" s="72">
        <f>YEAR(일별기온공급량!$A989)</f>
        <v>2015</v>
      </c>
      <c r="M989" s="69">
        <f>MONTH(일별기온공급량!$A989)</f>
        <v>9</v>
      </c>
      <c r="N989" s="69">
        <f>DAY(일별기온공급량!$A989)</f>
        <v>15</v>
      </c>
      <c r="O989" s="88" t="str">
        <f>IFERROR(VLOOKUP(기온및공급량[[#This Row],[날짜]],표2[],2,0), "")</f>
        <v/>
      </c>
    </row>
    <row r="990" spans="1:15">
      <c r="A990" s="68">
        <v>42263</v>
      </c>
      <c r="B990" s="69">
        <v>19.100000000000001</v>
      </c>
      <c r="C990" s="69">
        <v>23.8</v>
      </c>
      <c r="D990" s="70">
        <v>0.52638888888888891</v>
      </c>
      <c r="E990" s="69">
        <v>13.7</v>
      </c>
      <c r="F990" s="70">
        <v>0.25138888888888888</v>
      </c>
      <c r="G990" s="69">
        <v>10.1</v>
      </c>
      <c r="H990" s="69" t="str">
        <f>TEXT(일별기온공급량!$A990, "AAA")</f>
        <v>수</v>
      </c>
      <c r="I990" s="71">
        <v>83369626</v>
      </c>
      <c r="J990" s="71">
        <v>1929915</v>
      </c>
      <c r="K990" s="68" t="str">
        <f t="shared" si="15"/>
        <v>09-16</v>
      </c>
      <c r="L990" s="72">
        <f>YEAR(일별기온공급량!$A990)</f>
        <v>2015</v>
      </c>
      <c r="M990" s="69">
        <f>MONTH(일별기온공급량!$A990)</f>
        <v>9</v>
      </c>
      <c r="N990" s="69">
        <f>DAY(일별기온공급량!$A990)</f>
        <v>16</v>
      </c>
      <c r="O990" s="88" t="str">
        <f>IFERROR(VLOOKUP(기온및공급량[[#This Row],[날짜]],표2[],2,0), "")</f>
        <v/>
      </c>
    </row>
    <row r="991" spans="1:15">
      <c r="A991" s="68">
        <v>42264</v>
      </c>
      <c r="B991" s="69">
        <v>17.7</v>
      </c>
      <c r="C991" s="69">
        <v>19.899999999999999</v>
      </c>
      <c r="D991" s="70">
        <v>0.65138888888888891</v>
      </c>
      <c r="E991" s="69">
        <v>16</v>
      </c>
      <c r="F991" s="70">
        <v>0.2298611111111111</v>
      </c>
      <c r="G991" s="69">
        <v>3.9</v>
      </c>
      <c r="H991" s="69" t="str">
        <f>TEXT(일별기온공급량!$A991, "AAA")</f>
        <v>목</v>
      </c>
      <c r="I991" s="71">
        <v>86550115</v>
      </c>
      <c r="J991" s="71">
        <v>2000406</v>
      </c>
      <c r="K991" s="68" t="str">
        <f t="shared" si="15"/>
        <v>09-17</v>
      </c>
      <c r="L991" s="72">
        <f>YEAR(일별기온공급량!$A991)</f>
        <v>2015</v>
      </c>
      <c r="M991" s="69">
        <f>MONTH(일별기온공급량!$A991)</f>
        <v>9</v>
      </c>
      <c r="N991" s="69">
        <f>DAY(일별기온공급량!$A991)</f>
        <v>17</v>
      </c>
      <c r="O991" s="88" t="str">
        <f>IFERROR(VLOOKUP(기온및공급량[[#This Row],[날짜]],표2[],2,0), "")</f>
        <v/>
      </c>
    </row>
    <row r="992" spans="1:15">
      <c r="A992" s="68">
        <v>42265</v>
      </c>
      <c r="B992" s="69">
        <v>19.899999999999999</v>
      </c>
      <c r="C992" s="69">
        <v>25.3</v>
      </c>
      <c r="D992" s="70">
        <v>0.64722222222222225</v>
      </c>
      <c r="E992" s="69">
        <v>15.4</v>
      </c>
      <c r="F992" s="70">
        <v>0.27916666666666667</v>
      </c>
      <c r="G992" s="69">
        <v>9.9</v>
      </c>
      <c r="H992" s="69" t="str">
        <f>TEXT(일별기온공급량!$A992, "AAA")</f>
        <v>금</v>
      </c>
      <c r="I992" s="71">
        <v>84177083</v>
      </c>
      <c r="J992" s="71">
        <v>1946123</v>
      </c>
      <c r="K992" s="68" t="str">
        <f t="shared" si="15"/>
        <v>09-18</v>
      </c>
      <c r="L992" s="72">
        <f>YEAR(일별기온공급량!$A992)</f>
        <v>2015</v>
      </c>
      <c r="M992" s="69">
        <f>MONTH(일별기온공급량!$A992)</f>
        <v>9</v>
      </c>
      <c r="N992" s="69">
        <f>DAY(일별기온공급량!$A992)</f>
        <v>18</v>
      </c>
      <c r="O992" s="88" t="str">
        <f>IFERROR(VLOOKUP(기온및공급량[[#This Row],[날짜]],표2[],2,0), "")</f>
        <v/>
      </c>
    </row>
    <row r="993" spans="1:15">
      <c r="A993" s="68">
        <v>42266</v>
      </c>
      <c r="B993" s="69">
        <v>20.2</v>
      </c>
      <c r="C993" s="69">
        <v>27.4</v>
      </c>
      <c r="D993" s="70">
        <v>0.65555555555555556</v>
      </c>
      <c r="E993" s="69">
        <v>15</v>
      </c>
      <c r="F993" s="70">
        <v>0.23194444444444445</v>
      </c>
      <c r="G993" s="69">
        <v>12.4</v>
      </c>
      <c r="H993" s="69" t="str">
        <f>TEXT(일별기온공급량!$A993, "AAA")</f>
        <v>토</v>
      </c>
      <c r="I993" s="71">
        <v>72270865</v>
      </c>
      <c r="J993" s="71">
        <v>1672431</v>
      </c>
      <c r="K993" s="68" t="str">
        <f t="shared" si="15"/>
        <v>09-19</v>
      </c>
      <c r="L993" s="72">
        <f>YEAR(일별기온공급량!$A993)</f>
        <v>2015</v>
      </c>
      <c r="M993" s="69">
        <f>MONTH(일별기온공급량!$A993)</f>
        <v>9</v>
      </c>
      <c r="N993" s="69">
        <f>DAY(일별기온공급량!$A993)</f>
        <v>19</v>
      </c>
      <c r="O993" s="88" t="str">
        <f>IFERROR(VLOOKUP(기온및공급량[[#This Row],[날짜]],표2[],2,0), "")</f>
        <v/>
      </c>
    </row>
    <row r="994" spans="1:15">
      <c r="A994" s="68">
        <v>42267</v>
      </c>
      <c r="B994" s="69">
        <v>20.8</v>
      </c>
      <c r="C994" s="69">
        <v>26.9</v>
      </c>
      <c r="D994" s="70">
        <v>0.56180555555555556</v>
      </c>
      <c r="E994" s="69">
        <v>15.7</v>
      </c>
      <c r="F994" s="70">
        <v>0.25347222222222221</v>
      </c>
      <c r="G994" s="69">
        <v>11.2</v>
      </c>
      <c r="H994" s="69" t="str">
        <f>TEXT(일별기온공급량!$A994, "AAA")</f>
        <v>일</v>
      </c>
      <c r="I994" s="71">
        <v>57220727</v>
      </c>
      <c r="J994" s="71">
        <v>1321871</v>
      </c>
      <c r="K994" s="68" t="str">
        <f t="shared" si="15"/>
        <v>09-20</v>
      </c>
      <c r="L994" s="72">
        <f>YEAR(일별기온공급량!$A994)</f>
        <v>2015</v>
      </c>
      <c r="M994" s="69">
        <f>MONTH(일별기온공급량!$A994)</f>
        <v>9</v>
      </c>
      <c r="N994" s="69">
        <f>DAY(일별기온공급량!$A994)</f>
        <v>20</v>
      </c>
      <c r="O994" s="88" t="str">
        <f>IFERROR(VLOOKUP(기온및공급량[[#This Row],[날짜]],표2[],2,0), "")</f>
        <v/>
      </c>
    </row>
    <row r="995" spans="1:15">
      <c r="A995" s="68">
        <v>42268</v>
      </c>
      <c r="B995" s="69">
        <v>21.5</v>
      </c>
      <c r="C995" s="69">
        <v>28.5</v>
      </c>
      <c r="D995" s="70">
        <v>0.62083333333333335</v>
      </c>
      <c r="E995" s="69">
        <v>16.600000000000001</v>
      </c>
      <c r="F995" s="70">
        <v>0.27500000000000002</v>
      </c>
      <c r="G995" s="69">
        <v>11.9</v>
      </c>
      <c r="H995" s="69" t="str">
        <f>TEXT(일별기온공급량!$A995, "AAA")</f>
        <v>월</v>
      </c>
      <c r="I995" s="71">
        <v>80463169</v>
      </c>
      <c r="J995" s="71">
        <v>1857695</v>
      </c>
      <c r="K995" s="68" t="str">
        <f t="shared" si="15"/>
        <v>09-21</v>
      </c>
      <c r="L995" s="72">
        <f>YEAR(일별기온공급량!$A995)</f>
        <v>2015</v>
      </c>
      <c r="M995" s="69">
        <f>MONTH(일별기온공급량!$A995)</f>
        <v>9</v>
      </c>
      <c r="N995" s="69">
        <f>DAY(일별기온공급량!$A995)</f>
        <v>21</v>
      </c>
      <c r="O995" s="88" t="str">
        <f>IFERROR(VLOOKUP(기온및공급량[[#This Row],[날짜]],표2[],2,0), "")</f>
        <v/>
      </c>
    </row>
    <row r="996" spans="1:15">
      <c r="A996" s="68">
        <v>42269</v>
      </c>
      <c r="B996" s="69">
        <v>20.5</v>
      </c>
      <c r="C996" s="69">
        <v>27.2</v>
      </c>
      <c r="D996" s="70">
        <v>0.6479166666666667</v>
      </c>
      <c r="E996" s="69">
        <v>14.6</v>
      </c>
      <c r="F996" s="70">
        <v>0.21666666666666667</v>
      </c>
      <c r="G996" s="69">
        <v>12.6</v>
      </c>
      <c r="H996" s="69" t="str">
        <f>TEXT(일별기온공급량!$A996, "AAA")</f>
        <v>화</v>
      </c>
      <c r="I996" s="71">
        <v>85410891</v>
      </c>
      <c r="J996" s="71">
        <v>1971422</v>
      </c>
      <c r="K996" s="68" t="str">
        <f t="shared" si="15"/>
        <v>09-22</v>
      </c>
      <c r="L996" s="72">
        <f>YEAR(일별기온공급량!$A996)</f>
        <v>2015</v>
      </c>
      <c r="M996" s="69">
        <f>MONTH(일별기온공급량!$A996)</f>
        <v>9</v>
      </c>
      <c r="N996" s="69">
        <f>DAY(일별기온공급량!$A996)</f>
        <v>22</v>
      </c>
      <c r="O996" s="88" t="str">
        <f>IFERROR(VLOOKUP(기온및공급량[[#This Row],[날짜]],표2[],2,0), "")</f>
        <v/>
      </c>
    </row>
    <row r="997" spans="1:15">
      <c r="A997" s="68">
        <v>42270</v>
      </c>
      <c r="B997" s="69">
        <v>18.2</v>
      </c>
      <c r="C997" s="69">
        <v>21.7</v>
      </c>
      <c r="D997" s="70">
        <v>0.56666666666666665</v>
      </c>
      <c r="E997" s="69">
        <v>15.1</v>
      </c>
      <c r="F997" s="70">
        <v>0.24444444444444444</v>
      </c>
      <c r="G997" s="69">
        <v>6.6</v>
      </c>
      <c r="H997" s="69" t="str">
        <f>TEXT(일별기온공급량!$A997, "AAA")</f>
        <v>수</v>
      </c>
      <c r="I997" s="71">
        <v>85301967</v>
      </c>
      <c r="J997" s="71">
        <v>1972201</v>
      </c>
      <c r="K997" s="68" t="str">
        <f t="shared" si="15"/>
        <v>09-23</v>
      </c>
      <c r="L997" s="72">
        <f>YEAR(일별기온공급량!$A997)</f>
        <v>2015</v>
      </c>
      <c r="M997" s="69">
        <f>MONTH(일별기온공급량!$A997)</f>
        <v>9</v>
      </c>
      <c r="N997" s="69">
        <f>DAY(일별기온공급량!$A997)</f>
        <v>23</v>
      </c>
      <c r="O997" s="88" t="str">
        <f>IFERROR(VLOOKUP(기온및공급량[[#This Row],[날짜]],표2[],2,0), "")</f>
        <v/>
      </c>
    </row>
    <row r="998" spans="1:15">
      <c r="A998" s="68">
        <v>42271</v>
      </c>
      <c r="B998" s="69">
        <v>20.399999999999999</v>
      </c>
      <c r="C998" s="69">
        <v>23.2</v>
      </c>
      <c r="D998" s="70">
        <v>0.62986111111111109</v>
      </c>
      <c r="E998" s="69">
        <v>18.3</v>
      </c>
      <c r="F998" s="70">
        <v>6.9444444444444447E-4</v>
      </c>
      <c r="G998" s="69">
        <v>4.9000000000000004</v>
      </c>
      <c r="H998" s="69" t="str">
        <f>TEXT(일별기온공급량!$A998, "AAA")</f>
        <v>목</v>
      </c>
      <c r="I998" s="71">
        <v>83140979</v>
      </c>
      <c r="J998" s="71">
        <v>1924531</v>
      </c>
      <c r="K998" s="68" t="str">
        <f t="shared" si="15"/>
        <v>09-24</v>
      </c>
      <c r="L998" s="72">
        <f>YEAR(일별기온공급량!$A998)</f>
        <v>2015</v>
      </c>
      <c r="M998" s="69">
        <f>MONTH(일별기온공급량!$A998)</f>
        <v>9</v>
      </c>
      <c r="N998" s="69">
        <f>DAY(일별기온공급량!$A998)</f>
        <v>24</v>
      </c>
      <c r="O998" s="88" t="str">
        <f>IFERROR(VLOOKUP(기온및공급량[[#This Row],[날짜]],표2[],2,0), "")</f>
        <v/>
      </c>
    </row>
    <row r="999" spans="1:15">
      <c r="A999" s="68">
        <v>42272</v>
      </c>
      <c r="B999" s="69">
        <v>20.399999999999999</v>
      </c>
      <c r="C999" s="69">
        <v>25.8</v>
      </c>
      <c r="D999" s="70">
        <v>0.54861111111111116</v>
      </c>
      <c r="E999" s="69">
        <v>16.399999999999999</v>
      </c>
      <c r="F999" s="70">
        <v>0.25486111111111109</v>
      </c>
      <c r="G999" s="69">
        <v>9.4</v>
      </c>
      <c r="H999" s="69" t="str">
        <f>TEXT(일별기온공급량!$A999, "AAA")</f>
        <v>금</v>
      </c>
      <c r="I999" s="71">
        <v>75770265</v>
      </c>
      <c r="J999" s="71">
        <v>1753254</v>
      </c>
      <c r="K999" s="68" t="str">
        <f t="shared" si="15"/>
        <v>09-25</v>
      </c>
      <c r="L999" s="72">
        <f>YEAR(일별기온공급량!$A999)</f>
        <v>2015</v>
      </c>
      <c r="M999" s="69">
        <f>MONTH(일별기온공급량!$A999)</f>
        <v>9</v>
      </c>
      <c r="N999" s="69">
        <f>DAY(일별기온공급량!$A999)</f>
        <v>25</v>
      </c>
      <c r="O999" s="88" t="str">
        <f>IFERROR(VLOOKUP(기온및공급량[[#This Row],[날짜]],표2[],2,0), "")</f>
        <v/>
      </c>
    </row>
    <row r="1000" spans="1:15">
      <c r="A1000" s="68">
        <v>42273</v>
      </c>
      <c r="B1000" s="69">
        <v>21.2</v>
      </c>
      <c r="C1000" s="69">
        <v>27.2</v>
      </c>
      <c r="D1000" s="70">
        <v>0.58194444444444449</v>
      </c>
      <c r="E1000" s="69">
        <v>15.9</v>
      </c>
      <c r="F1000" s="70">
        <v>0.24583333333333332</v>
      </c>
      <c r="G1000" s="69">
        <v>11.3</v>
      </c>
      <c r="H1000" s="69" t="str">
        <f>TEXT(일별기온공급량!$A1000, "AAA")</f>
        <v>토</v>
      </c>
      <c r="I1000" s="71">
        <v>51618178</v>
      </c>
      <c r="J1000" s="71">
        <v>1192808</v>
      </c>
      <c r="K1000" s="68" t="str">
        <f t="shared" si="15"/>
        <v>09-26</v>
      </c>
      <c r="L1000" s="72">
        <f>YEAR(일별기온공급량!$A1000)</f>
        <v>2015</v>
      </c>
      <c r="M1000" s="69">
        <f>MONTH(일별기온공급량!$A1000)</f>
        <v>9</v>
      </c>
      <c r="N1000" s="69">
        <f>DAY(일별기온공급량!$A1000)</f>
        <v>26</v>
      </c>
      <c r="O1000" s="88" t="str">
        <f>IFERROR(VLOOKUP(기온및공급량[[#This Row],[날짜]],표2[],2,0), "")</f>
        <v>추석 전날</v>
      </c>
    </row>
    <row r="1001" spans="1:15">
      <c r="A1001" s="68">
        <v>42274</v>
      </c>
      <c r="B1001" s="69">
        <v>20.7</v>
      </c>
      <c r="C1001" s="69">
        <v>27.2</v>
      </c>
      <c r="D1001" s="70">
        <v>0.61250000000000004</v>
      </c>
      <c r="E1001" s="69">
        <v>16.5</v>
      </c>
      <c r="F1001" s="70">
        <v>0.13472222222222222</v>
      </c>
      <c r="G1001" s="69">
        <v>10.7</v>
      </c>
      <c r="H1001" s="69" t="str">
        <f>TEXT(일별기온공급량!$A1001, "AAA")</f>
        <v>일</v>
      </c>
      <c r="I1001" s="71">
        <v>37242552</v>
      </c>
      <c r="J1001" s="71">
        <v>859895</v>
      </c>
      <c r="K1001" s="68" t="str">
        <f t="shared" si="15"/>
        <v>09-27</v>
      </c>
      <c r="L1001" s="72">
        <f>YEAR(일별기온공급량!$A1001)</f>
        <v>2015</v>
      </c>
      <c r="M1001" s="69">
        <f>MONTH(일별기온공급량!$A1001)</f>
        <v>9</v>
      </c>
      <c r="N1001" s="69">
        <f>DAY(일별기온공급량!$A1001)</f>
        <v>27</v>
      </c>
      <c r="O1001" s="88" t="str">
        <f>IFERROR(VLOOKUP(기온및공급량[[#This Row],[날짜]],표2[],2,0), "")</f>
        <v>추석</v>
      </c>
    </row>
    <row r="1002" spans="1:15">
      <c r="A1002" s="68">
        <v>42275</v>
      </c>
      <c r="B1002" s="69">
        <v>20.9</v>
      </c>
      <c r="C1002" s="69">
        <v>28.2</v>
      </c>
      <c r="D1002" s="70">
        <v>0.57638888888888884</v>
      </c>
      <c r="E1002" s="69">
        <v>14.5</v>
      </c>
      <c r="F1002" s="70">
        <v>0.27013888888888887</v>
      </c>
      <c r="G1002" s="69">
        <v>13.7</v>
      </c>
      <c r="H1002" s="69" t="str">
        <f>TEXT(일별기온공급량!$A1002, "AAA")</f>
        <v>월</v>
      </c>
      <c r="I1002" s="71">
        <v>39713053</v>
      </c>
      <c r="J1002" s="71">
        <v>916902</v>
      </c>
      <c r="K1002" s="68" t="str">
        <f t="shared" si="15"/>
        <v>09-28</v>
      </c>
      <c r="L1002" s="72">
        <f>YEAR(일별기온공급량!$A1002)</f>
        <v>2015</v>
      </c>
      <c r="M1002" s="69">
        <f>MONTH(일별기온공급량!$A1002)</f>
        <v>9</v>
      </c>
      <c r="N1002" s="69">
        <f>DAY(일별기온공급량!$A1002)</f>
        <v>28</v>
      </c>
      <c r="O1002" s="88" t="str">
        <f>IFERROR(VLOOKUP(기온및공급량[[#This Row],[날짜]],표2[],2,0), "")</f>
        <v>추석 다음날</v>
      </c>
    </row>
    <row r="1003" spans="1:15">
      <c r="A1003" s="68">
        <v>42276</v>
      </c>
      <c r="B1003" s="69">
        <v>20</v>
      </c>
      <c r="C1003" s="69">
        <v>25.4</v>
      </c>
      <c r="D1003" s="70">
        <v>0.54236111111111107</v>
      </c>
      <c r="E1003" s="69">
        <v>15.9</v>
      </c>
      <c r="F1003" s="70">
        <v>0.24027777777777778</v>
      </c>
      <c r="G1003" s="69">
        <v>9.5</v>
      </c>
      <c r="H1003" s="69" t="str">
        <f>TEXT(일별기온공급량!$A1003, "AAA")</f>
        <v>화</v>
      </c>
      <c r="I1003" s="71">
        <v>49712910</v>
      </c>
      <c r="J1003" s="71">
        <v>1150398</v>
      </c>
      <c r="K1003" s="68" t="str">
        <f t="shared" si="15"/>
        <v>09-29</v>
      </c>
      <c r="L1003" s="72">
        <f>YEAR(일별기온공급량!$A1003)</f>
        <v>2015</v>
      </c>
      <c r="M1003" s="69">
        <f>MONTH(일별기온공급량!$A1003)</f>
        <v>9</v>
      </c>
      <c r="N1003" s="69">
        <f>DAY(일별기온공급량!$A1003)</f>
        <v>29</v>
      </c>
      <c r="O1003" s="88" t="str">
        <f>IFERROR(VLOOKUP(기온및공급량[[#This Row],[날짜]],표2[],2,0), "")</f>
        <v>추석 대체 휴일</v>
      </c>
    </row>
    <row r="1004" spans="1:15">
      <c r="A1004" s="68">
        <v>42277</v>
      </c>
      <c r="B1004" s="69">
        <v>19.399999999999999</v>
      </c>
      <c r="C1004" s="69">
        <v>22.3</v>
      </c>
      <c r="D1004" s="70">
        <v>0.43055555555555558</v>
      </c>
      <c r="E1004" s="69">
        <v>16.899999999999999</v>
      </c>
      <c r="F1004" s="70">
        <v>0.15555555555555556</v>
      </c>
      <c r="G1004" s="69">
        <v>5.4</v>
      </c>
      <c r="H1004" s="69" t="str">
        <f>TEXT(일별기온공급량!$A1004, "AAA")</f>
        <v>수</v>
      </c>
      <c r="I1004" s="71">
        <v>71564959</v>
      </c>
      <c r="J1004" s="71">
        <v>1660330</v>
      </c>
      <c r="K1004" s="68" t="str">
        <f t="shared" si="15"/>
        <v>09-30</v>
      </c>
      <c r="L1004" s="72">
        <f>YEAR(일별기온공급량!$A1004)</f>
        <v>2015</v>
      </c>
      <c r="M1004" s="69">
        <f>MONTH(일별기온공급량!$A1004)</f>
        <v>9</v>
      </c>
      <c r="N1004" s="69">
        <f>DAY(일별기온공급량!$A1004)</f>
        <v>30</v>
      </c>
      <c r="O1004" s="88" t="str">
        <f>IFERROR(VLOOKUP(기온및공급량[[#This Row],[날짜]],표2[],2,0), "")</f>
        <v/>
      </c>
    </row>
    <row r="1005" spans="1:15">
      <c r="A1005" s="68">
        <v>42278</v>
      </c>
      <c r="B1005" s="69">
        <v>18.399999999999999</v>
      </c>
      <c r="C1005" s="69">
        <v>23.1</v>
      </c>
      <c r="D1005" s="70">
        <v>0.73124999999999996</v>
      </c>
      <c r="E1005" s="69">
        <v>15.6</v>
      </c>
      <c r="F1005" s="70">
        <v>0.22847222222222222</v>
      </c>
      <c r="G1005" s="69">
        <v>7.5</v>
      </c>
      <c r="H1005" s="69" t="str">
        <f>TEXT(일별기온공급량!$A1005, "AAA")</f>
        <v>목</v>
      </c>
      <c r="I1005" s="71">
        <v>80975279</v>
      </c>
      <c r="J1005" s="71">
        <v>1876869</v>
      </c>
      <c r="K1005" s="68" t="str">
        <f t="shared" si="15"/>
        <v>10-01</v>
      </c>
      <c r="L1005" s="72">
        <f>YEAR(일별기온공급량!$A1005)</f>
        <v>2015</v>
      </c>
      <c r="M1005" s="69">
        <f>MONTH(일별기온공급량!$A1005)</f>
        <v>10</v>
      </c>
      <c r="N1005" s="69">
        <f>DAY(일별기온공급량!$A1005)</f>
        <v>1</v>
      </c>
      <c r="O1005" s="88" t="str">
        <f>IFERROR(VLOOKUP(기온및공급량[[#This Row],[날짜]],표2[],2,0), "")</f>
        <v/>
      </c>
    </row>
    <row r="1006" spans="1:15">
      <c r="A1006" s="68">
        <v>42279</v>
      </c>
      <c r="B1006" s="69">
        <v>17</v>
      </c>
      <c r="C1006" s="69">
        <v>23.1</v>
      </c>
      <c r="D1006" s="70">
        <v>0.66736111111111107</v>
      </c>
      <c r="E1006" s="69">
        <v>12.2</v>
      </c>
      <c r="F1006" s="70">
        <v>0.25972222222222224</v>
      </c>
      <c r="G1006" s="69">
        <v>10.9</v>
      </c>
      <c r="H1006" s="69" t="str">
        <f>TEXT(일별기온공급량!$A1006, "AAA")</f>
        <v>금</v>
      </c>
      <c r="I1006" s="71">
        <v>84586918</v>
      </c>
      <c r="J1006" s="71">
        <v>1959357</v>
      </c>
      <c r="K1006" s="68" t="str">
        <f t="shared" si="15"/>
        <v>10-02</v>
      </c>
      <c r="L1006" s="72">
        <f>YEAR(일별기온공급량!$A1006)</f>
        <v>2015</v>
      </c>
      <c r="M1006" s="69">
        <f>MONTH(일별기온공급량!$A1006)</f>
        <v>10</v>
      </c>
      <c r="N1006" s="69">
        <f>DAY(일별기온공급량!$A1006)</f>
        <v>2</v>
      </c>
      <c r="O1006" s="88" t="str">
        <f>IFERROR(VLOOKUP(기온및공급량[[#This Row],[날짜]],표2[],2,0), "")</f>
        <v/>
      </c>
    </row>
    <row r="1007" spans="1:15">
      <c r="A1007" s="68">
        <v>42280</v>
      </c>
      <c r="B1007" s="69">
        <v>18.600000000000001</v>
      </c>
      <c r="C1007" s="69">
        <v>26.1</v>
      </c>
      <c r="D1007" s="70">
        <v>0.62708333333333333</v>
      </c>
      <c r="E1007" s="69">
        <v>11.2</v>
      </c>
      <c r="F1007" s="70">
        <v>0.2638888888888889</v>
      </c>
      <c r="G1007" s="69">
        <v>14.9</v>
      </c>
      <c r="H1007" s="69" t="str">
        <f>TEXT(일별기온공급량!$A1007, "AAA")</f>
        <v>토</v>
      </c>
      <c r="I1007" s="71">
        <v>73702379</v>
      </c>
      <c r="J1007" s="71">
        <v>1703116</v>
      </c>
      <c r="K1007" s="68" t="str">
        <f t="shared" si="15"/>
        <v>10-03</v>
      </c>
      <c r="L1007" s="72">
        <f>YEAR(일별기온공급량!$A1007)</f>
        <v>2015</v>
      </c>
      <c r="M1007" s="69">
        <f>MONTH(일별기온공급량!$A1007)</f>
        <v>10</v>
      </c>
      <c r="N1007" s="69">
        <f>DAY(일별기온공급량!$A1007)</f>
        <v>3</v>
      </c>
      <c r="O1007" s="88" t="str">
        <f>IFERROR(VLOOKUP(기온및공급량[[#This Row],[날짜]],표2[],2,0), "")</f>
        <v>개천절</v>
      </c>
    </row>
    <row r="1008" spans="1:15">
      <c r="A1008" s="68">
        <v>42281</v>
      </c>
      <c r="B1008" s="69">
        <v>18</v>
      </c>
      <c r="C1008" s="69">
        <v>25.1</v>
      </c>
      <c r="D1008" s="70">
        <v>0.65</v>
      </c>
      <c r="E1008" s="69">
        <v>12.5</v>
      </c>
      <c r="F1008" s="70">
        <v>0.27500000000000002</v>
      </c>
      <c r="G1008" s="69">
        <v>12.6</v>
      </c>
      <c r="H1008" s="69" t="str">
        <f>TEXT(일별기온공급량!$A1008, "AAA")</f>
        <v>일</v>
      </c>
      <c r="I1008" s="71">
        <v>59745522</v>
      </c>
      <c r="J1008" s="71">
        <v>1378973</v>
      </c>
      <c r="K1008" s="68" t="str">
        <f t="shared" si="15"/>
        <v>10-04</v>
      </c>
      <c r="L1008" s="72">
        <f>YEAR(일별기온공급량!$A1008)</f>
        <v>2015</v>
      </c>
      <c r="M1008" s="69">
        <f>MONTH(일별기온공급량!$A1008)</f>
        <v>10</v>
      </c>
      <c r="N1008" s="69">
        <f>DAY(일별기온공급량!$A1008)</f>
        <v>4</v>
      </c>
      <c r="O1008" s="88" t="str">
        <f>IFERROR(VLOOKUP(기온및공급량[[#This Row],[날짜]],표2[],2,0), "")</f>
        <v/>
      </c>
    </row>
    <row r="1009" spans="1:15">
      <c r="A1009" s="68">
        <v>42282</v>
      </c>
      <c r="B1009" s="69">
        <v>17.100000000000001</v>
      </c>
      <c r="C1009" s="69">
        <v>24</v>
      </c>
      <c r="D1009" s="70">
        <v>0.66041666666666665</v>
      </c>
      <c r="E1009" s="69">
        <v>11.8</v>
      </c>
      <c r="F1009" s="70">
        <v>0.27430555555555558</v>
      </c>
      <c r="G1009" s="69">
        <v>12.2</v>
      </c>
      <c r="H1009" s="69" t="str">
        <f>TEXT(일별기온공급량!$A1009, "AAA")</f>
        <v>월</v>
      </c>
      <c r="I1009" s="71">
        <v>81337532</v>
      </c>
      <c r="J1009" s="71">
        <v>1879327</v>
      </c>
      <c r="K1009" s="68" t="str">
        <f t="shared" si="15"/>
        <v>10-05</v>
      </c>
      <c r="L1009" s="72">
        <f>YEAR(일별기온공급량!$A1009)</f>
        <v>2015</v>
      </c>
      <c r="M1009" s="69">
        <f>MONTH(일별기온공급량!$A1009)</f>
        <v>10</v>
      </c>
      <c r="N1009" s="69">
        <f>DAY(일별기온공급량!$A1009)</f>
        <v>5</v>
      </c>
      <c r="O1009" s="88" t="str">
        <f>IFERROR(VLOOKUP(기온및공급량[[#This Row],[날짜]],표2[],2,0), "")</f>
        <v/>
      </c>
    </row>
    <row r="1010" spans="1:15">
      <c r="A1010" s="68">
        <v>42283</v>
      </c>
      <c r="B1010" s="69">
        <v>17.7</v>
      </c>
      <c r="C1010" s="69">
        <v>25.5</v>
      </c>
      <c r="D1010" s="70">
        <v>0.5756944444444444</v>
      </c>
      <c r="E1010" s="69">
        <v>10.7</v>
      </c>
      <c r="F1010" s="70">
        <v>0.23749999999999999</v>
      </c>
      <c r="G1010" s="69">
        <v>14.8</v>
      </c>
      <c r="H1010" s="69" t="str">
        <f>TEXT(일별기온공급량!$A1010, "AAA")</f>
        <v>화</v>
      </c>
      <c r="I1010" s="71">
        <v>85860602</v>
      </c>
      <c r="J1010" s="71">
        <v>1983358</v>
      </c>
      <c r="K1010" s="68" t="str">
        <f t="shared" si="15"/>
        <v>10-06</v>
      </c>
      <c r="L1010" s="72">
        <f>YEAR(일별기온공급량!$A1010)</f>
        <v>2015</v>
      </c>
      <c r="M1010" s="69">
        <f>MONTH(일별기온공급량!$A1010)</f>
        <v>10</v>
      </c>
      <c r="N1010" s="69">
        <f>DAY(일별기온공급량!$A1010)</f>
        <v>6</v>
      </c>
      <c r="O1010" s="88" t="str">
        <f>IFERROR(VLOOKUP(기온및공급량[[#This Row],[날짜]],표2[],2,0), "")</f>
        <v/>
      </c>
    </row>
    <row r="1011" spans="1:15">
      <c r="A1011" s="68">
        <v>42284</v>
      </c>
      <c r="B1011" s="69">
        <v>17.600000000000001</v>
      </c>
      <c r="C1011" s="69">
        <v>24.8</v>
      </c>
      <c r="D1011" s="70">
        <v>0.59027777777777779</v>
      </c>
      <c r="E1011" s="69">
        <v>11.5</v>
      </c>
      <c r="F1011" s="70">
        <v>0.25069444444444444</v>
      </c>
      <c r="G1011" s="69">
        <v>13.3</v>
      </c>
      <c r="H1011" s="69" t="str">
        <f>TEXT(일별기온공급량!$A1011, "AAA")</f>
        <v>수</v>
      </c>
      <c r="I1011" s="71">
        <v>85668442</v>
      </c>
      <c r="J1011" s="71">
        <v>1980003</v>
      </c>
      <c r="K1011" s="68" t="str">
        <f t="shared" si="15"/>
        <v>10-07</v>
      </c>
      <c r="L1011" s="72">
        <f>YEAR(일별기온공급량!$A1011)</f>
        <v>2015</v>
      </c>
      <c r="M1011" s="69">
        <f>MONTH(일별기온공급량!$A1011)</f>
        <v>10</v>
      </c>
      <c r="N1011" s="69">
        <f>DAY(일별기온공급량!$A1011)</f>
        <v>7</v>
      </c>
      <c r="O1011" s="88" t="str">
        <f>IFERROR(VLOOKUP(기온및공급량[[#This Row],[날짜]],표2[],2,0), "")</f>
        <v/>
      </c>
    </row>
    <row r="1012" spans="1:15">
      <c r="A1012" s="68">
        <v>42285</v>
      </c>
      <c r="B1012" s="69">
        <v>17.600000000000001</v>
      </c>
      <c r="C1012" s="69">
        <v>25.6</v>
      </c>
      <c r="D1012" s="70">
        <v>0.61875000000000002</v>
      </c>
      <c r="E1012" s="69">
        <v>11</v>
      </c>
      <c r="F1012" s="70">
        <v>0.23749999999999999</v>
      </c>
      <c r="G1012" s="69">
        <v>14.6</v>
      </c>
      <c r="H1012" s="69" t="str">
        <f>TEXT(일별기온공급량!$A1012, "AAA")</f>
        <v>목</v>
      </c>
      <c r="I1012" s="71">
        <v>85400048</v>
      </c>
      <c r="J1012" s="71">
        <v>1975609</v>
      </c>
      <c r="K1012" s="68" t="str">
        <f t="shared" si="15"/>
        <v>10-08</v>
      </c>
      <c r="L1012" s="72">
        <f>YEAR(일별기온공급량!$A1012)</f>
        <v>2015</v>
      </c>
      <c r="M1012" s="69">
        <f>MONTH(일별기온공급량!$A1012)</f>
        <v>10</v>
      </c>
      <c r="N1012" s="69">
        <f>DAY(일별기온공급량!$A1012)</f>
        <v>8</v>
      </c>
      <c r="O1012" s="88" t="str">
        <f>IFERROR(VLOOKUP(기온및공급량[[#This Row],[날짜]],표2[],2,0), "")</f>
        <v/>
      </c>
    </row>
    <row r="1013" spans="1:15">
      <c r="A1013" s="68">
        <v>42286</v>
      </c>
      <c r="B1013" s="69">
        <v>17.100000000000001</v>
      </c>
      <c r="C1013" s="69">
        <v>22.4</v>
      </c>
      <c r="D1013" s="70">
        <v>0.58402777777777781</v>
      </c>
      <c r="E1013" s="69">
        <v>12.5</v>
      </c>
      <c r="F1013" s="70">
        <v>0.98541666666666672</v>
      </c>
      <c r="G1013" s="69">
        <v>9.9</v>
      </c>
      <c r="H1013" s="69" t="str">
        <f>TEXT(일별기온공급량!$A1013, "AAA")</f>
        <v>금</v>
      </c>
      <c r="I1013" s="71">
        <v>81735914</v>
      </c>
      <c r="J1013" s="71">
        <v>1889405</v>
      </c>
      <c r="K1013" s="68" t="str">
        <f t="shared" si="15"/>
        <v>10-09</v>
      </c>
      <c r="L1013" s="72">
        <f>YEAR(일별기온공급량!$A1013)</f>
        <v>2015</v>
      </c>
      <c r="M1013" s="69">
        <f>MONTH(일별기온공급량!$A1013)</f>
        <v>10</v>
      </c>
      <c r="N1013" s="69">
        <f>DAY(일별기온공급량!$A1013)</f>
        <v>9</v>
      </c>
      <c r="O1013" s="88" t="str">
        <f>IFERROR(VLOOKUP(기온및공급량[[#This Row],[날짜]],표2[],2,0), "")</f>
        <v>한글날</v>
      </c>
    </row>
    <row r="1014" spans="1:15">
      <c r="A1014" s="68">
        <v>42287</v>
      </c>
      <c r="B1014" s="69">
        <v>15.3</v>
      </c>
      <c r="C1014" s="69">
        <v>23.2</v>
      </c>
      <c r="D1014" s="70">
        <v>0.59305555555555556</v>
      </c>
      <c r="E1014" s="69">
        <v>6.9</v>
      </c>
      <c r="F1014" s="70">
        <v>0.28055555555555556</v>
      </c>
      <c r="G1014" s="69">
        <v>16.3</v>
      </c>
      <c r="H1014" s="69" t="str">
        <f>TEXT(일별기온공급량!$A1014, "AAA")</f>
        <v>토</v>
      </c>
      <c r="I1014" s="71">
        <v>78973299</v>
      </c>
      <c r="J1014" s="71">
        <v>1824417</v>
      </c>
      <c r="K1014" s="68" t="str">
        <f t="shared" si="15"/>
        <v>10-10</v>
      </c>
      <c r="L1014" s="72">
        <f>YEAR(일별기온공급량!$A1014)</f>
        <v>2015</v>
      </c>
      <c r="M1014" s="69">
        <f>MONTH(일별기온공급량!$A1014)</f>
        <v>10</v>
      </c>
      <c r="N1014" s="69">
        <f>DAY(일별기온공급량!$A1014)</f>
        <v>10</v>
      </c>
      <c r="O1014" s="88" t="str">
        <f>IFERROR(VLOOKUP(기온및공급량[[#This Row],[날짜]],표2[],2,0), "")</f>
        <v/>
      </c>
    </row>
    <row r="1015" spans="1:15">
      <c r="A1015" s="68">
        <v>42288</v>
      </c>
      <c r="B1015" s="69">
        <v>14.2</v>
      </c>
      <c r="C1015" s="69">
        <v>18.600000000000001</v>
      </c>
      <c r="D1015" s="70">
        <v>0.55486111111111114</v>
      </c>
      <c r="E1015" s="69">
        <v>11.2</v>
      </c>
      <c r="F1015" s="70">
        <v>0.2673611111111111</v>
      </c>
      <c r="G1015" s="69">
        <v>7.4</v>
      </c>
      <c r="H1015" s="69" t="str">
        <f>TEXT(일별기온공급량!$A1015, "AAA")</f>
        <v>일</v>
      </c>
      <c r="I1015" s="71">
        <v>70542174</v>
      </c>
      <c r="J1015" s="71">
        <v>1634931</v>
      </c>
      <c r="K1015" s="68" t="str">
        <f t="shared" si="15"/>
        <v>10-11</v>
      </c>
      <c r="L1015" s="72">
        <f>YEAR(일별기온공급량!$A1015)</f>
        <v>2015</v>
      </c>
      <c r="M1015" s="69">
        <f>MONTH(일별기온공급량!$A1015)</f>
        <v>10</v>
      </c>
      <c r="N1015" s="69">
        <f>DAY(일별기온공급량!$A1015)</f>
        <v>11</v>
      </c>
      <c r="O1015" s="88" t="str">
        <f>IFERROR(VLOOKUP(기온및공급량[[#This Row],[날짜]],표2[],2,0), "")</f>
        <v/>
      </c>
    </row>
    <row r="1016" spans="1:15">
      <c r="A1016" s="68">
        <v>42289</v>
      </c>
      <c r="B1016" s="69">
        <v>14.2</v>
      </c>
      <c r="C1016" s="69">
        <v>19.100000000000001</v>
      </c>
      <c r="D1016" s="70">
        <v>0.63541666666666663</v>
      </c>
      <c r="E1016" s="69">
        <v>10.8</v>
      </c>
      <c r="F1016" s="70">
        <v>0.99652777777777779</v>
      </c>
      <c r="G1016" s="69">
        <v>8.3000000000000007</v>
      </c>
      <c r="H1016" s="69" t="str">
        <f>TEXT(일별기온공급량!$A1016, "AAA")</f>
        <v>월</v>
      </c>
      <c r="I1016" s="71">
        <v>92812820</v>
      </c>
      <c r="J1016" s="71">
        <v>2152279</v>
      </c>
      <c r="K1016" s="68" t="str">
        <f t="shared" si="15"/>
        <v>10-12</v>
      </c>
      <c r="L1016" s="72">
        <f>YEAR(일별기온공급량!$A1016)</f>
        <v>2015</v>
      </c>
      <c r="M1016" s="69">
        <f>MONTH(일별기온공급량!$A1016)</f>
        <v>10</v>
      </c>
      <c r="N1016" s="69">
        <f>DAY(일별기온공급량!$A1016)</f>
        <v>12</v>
      </c>
      <c r="O1016" s="88" t="str">
        <f>IFERROR(VLOOKUP(기온및공급량[[#This Row],[날짜]],표2[],2,0), "")</f>
        <v/>
      </c>
    </row>
    <row r="1017" spans="1:15">
      <c r="A1017" s="68">
        <v>42290</v>
      </c>
      <c r="B1017" s="69">
        <v>15.6</v>
      </c>
      <c r="C1017" s="69">
        <v>22.7</v>
      </c>
      <c r="D1017" s="70">
        <v>0.65694444444444444</v>
      </c>
      <c r="E1017" s="69">
        <v>7.8</v>
      </c>
      <c r="F1017" s="70">
        <v>0.24652777777777779</v>
      </c>
      <c r="G1017" s="69">
        <v>14.9</v>
      </c>
      <c r="H1017" s="69" t="str">
        <f>TEXT(일별기온공급량!$A1017, "AAA")</f>
        <v>화</v>
      </c>
      <c r="I1017" s="71">
        <v>99559792</v>
      </c>
      <c r="J1017" s="71">
        <v>2312802</v>
      </c>
      <c r="K1017" s="68" t="str">
        <f t="shared" si="15"/>
        <v>10-13</v>
      </c>
      <c r="L1017" s="72">
        <f>YEAR(일별기온공급량!$A1017)</f>
        <v>2015</v>
      </c>
      <c r="M1017" s="69">
        <f>MONTH(일별기온공급량!$A1017)</f>
        <v>10</v>
      </c>
      <c r="N1017" s="69">
        <f>DAY(일별기온공급량!$A1017)</f>
        <v>13</v>
      </c>
      <c r="O1017" s="88" t="str">
        <f>IFERROR(VLOOKUP(기온및공급량[[#This Row],[날짜]],표2[],2,0), "")</f>
        <v/>
      </c>
    </row>
    <row r="1018" spans="1:15">
      <c r="A1018" s="68">
        <v>42291</v>
      </c>
      <c r="B1018" s="69">
        <v>17</v>
      </c>
      <c r="C1018" s="69">
        <v>24.2</v>
      </c>
      <c r="D1018" s="70">
        <v>0.63749999999999996</v>
      </c>
      <c r="E1018" s="69">
        <v>10.6</v>
      </c>
      <c r="F1018" s="70">
        <v>0.26666666666666666</v>
      </c>
      <c r="G1018" s="69">
        <v>13.6</v>
      </c>
      <c r="H1018" s="69" t="str">
        <f>TEXT(일별기온공급량!$A1018, "AAA")</f>
        <v>수</v>
      </c>
      <c r="I1018" s="71">
        <v>95918861</v>
      </c>
      <c r="J1018" s="71">
        <v>2233209</v>
      </c>
      <c r="K1018" s="68" t="str">
        <f t="shared" si="15"/>
        <v>10-14</v>
      </c>
      <c r="L1018" s="72">
        <f>YEAR(일별기온공급량!$A1018)</f>
        <v>2015</v>
      </c>
      <c r="M1018" s="69">
        <f>MONTH(일별기온공급량!$A1018)</f>
        <v>10</v>
      </c>
      <c r="N1018" s="69">
        <f>DAY(일별기온공급량!$A1018)</f>
        <v>14</v>
      </c>
      <c r="O1018" s="88" t="str">
        <f>IFERROR(VLOOKUP(기온및공급량[[#This Row],[날짜]],표2[],2,0), "")</f>
        <v/>
      </c>
    </row>
    <row r="1019" spans="1:15">
      <c r="A1019" s="68">
        <v>42292</v>
      </c>
      <c r="B1019" s="69">
        <v>16.100000000000001</v>
      </c>
      <c r="C1019" s="69">
        <v>23.8</v>
      </c>
      <c r="D1019" s="70">
        <v>0.63541666666666663</v>
      </c>
      <c r="E1019" s="69">
        <v>9.9</v>
      </c>
      <c r="F1019" s="70">
        <v>0.29930555555555555</v>
      </c>
      <c r="G1019" s="69">
        <v>13.9</v>
      </c>
      <c r="H1019" s="69" t="str">
        <f>TEXT(일별기온공급량!$A1019, "AAA")</f>
        <v>목</v>
      </c>
      <c r="I1019" s="71">
        <v>93840726</v>
      </c>
      <c r="J1019" s="71">
        <v>2179902</v>
      </c>
      <c r="K1019" s="68" t="str">
        <f t="shared" si="15"/>
        <v>10-15</v>
      </c>
      <c r="L1019" s="72">
        <f>YEAR(일별기온공급량!$A1019)</f>
        <v>2015</v>
      </c>
      <c r="M1019" s="69">
        <f>MONTH(일별기온공급량!$A1019)</f>
        <v>10</v>
      </c>
      <c r="N1019" s="69">
        <f>DAY(일별기온공급량!$A1019)</f>
        <v>15</v>
      </c>
      <c r="O1019" s="88" t="str">
        <f>IFERROR(VLOOKUP(기온및공급량[[#This Row],[날짜]],표2[],2,0), "")</f>
        <v/>
      </c>
    </row>
    <row r="1020" spans="1:15">
      <c r="A1020" s="68">
        <v>42293</v>
      </c>
      <c r="B1020" s="69">
        <v>16.899999999999999</v>
      </c>
      <c r="C1020" s="69">
        <v>23.7</v>
      </c>
      <c r="D1020" s="70">
        <v>0.59861111111111109</v>
      </c>
      <c r="E1020" s="69">
        <v>11</v>
      </c>
      <c r="F1020" s="70">
        <v>0.30555555555555558</v>
      </c>
      <c r="G1020" s="69">
        <v>12.7</v>
      </c>
      <c r="H1020" s="69" t="str">
        <f>TEXT(일별기온공급량!$A1020, "AAA")</f>
        <v>금</v>
      </c>
      <c r="I1020" s="71">
        <v>91849681</v>
      </c>
      <c r="J1020" s="71">
        <v>2126547</v>
      </c>
      <c r="K1020" s="68" t="str">
        <f t="shared" si="15"/>
        <v>10-16</v>
      </c>
      <c r="L1020" s="72">
        <f>YEAR(일별기온공급량!$A1020)</f>
        <v>2015</v>
      </c>
      <c r="M1020" s="69">
        <f>MONTH(일별기온공급량!$A1020)</f>
        <v>10</v>
      </c>
      <c r="N1020" s="69">
        <f>DAY(일별기온공급량!$A1020)</f>
        <v>16</v>
      </c>
      <c r="O1020" s="88" t="str">
        <f>IFERROR(VLOOKUP(기온및공급량[[#This Row],[날짜]],표2[],2,0), "")</f>
        <v/>
      </c>
    </row>
    <row r="1021" spans="1:15">
      <c r="A1021" s="68">
        <v>42294</v>
      </c>
      <c r="B1021" s="69">
        <v>16.3</v>
      </c>
      <c r="C1021" s="69">
        <v>24.6</v>
      </c>
      <c r="D1021" s="70">
        <v>0.58402777777777781</v>
      </c>
      <c r="E1021" s="69">
        <v>10.7</v>
      </c>
      <c r="F1021" s="70">
        <v>0.28194444444444444</v>
      </c>
      <c r="G1021" s="69">
        <v>13.9</v>
      </c>
      <c r="H1021" s="69" t="str">
        <f>TEXT(일별기온공급량!$A1021, "AAA")</f>
        <v>토</v>
      </c>
      <c r="I1021" s="71">
        <v>82135338</v>
      </c>
      <c r="J1021" s="71">
        <v>1900236</v>
      </c>
      <c r="K1021" s="68" t="str">
        <f t="shared" si="15"/>
        <v>10-17</v>
      </c>
      <c r="L1021" s="72">
        <f>YEAR(일별기온공급량!$A1021)</f>
        <v>2015</v>
      </c>
      <c r="M1021" s="69">
        <f>MONTH(일별기온공급량!$A1021)</f>
        <v>10</v>
      </c>
      <c r="N1021" s="69">
        <f>DAY(일별기온공급량!$A1021)</f>
        <v>17</v>
      </c>
      <c r="O1021" s="88" t="str">
        <f>IFERROR(VLOOKUP(기온및공급량[[#This Row],[날짜]],표2[],2,0), "")</f>
        <v/>
      </c>
    </row>
    <row r="1022" spans="1:15">
      <c r="A1022" s="68">
        <v>42295</v>
      </c>
      <c r="B1022" s="69">
        <v>17.100000000000001</v>
      </c>
      <c r="C1022" s="69">
        <v>26.9</v>
      </c>
      <c r="D1022" s="70">
        <v>0.61388888888888893</v>
      </c>
      <c r="E1022" s="69">
        <v>9.1999999999999993</v>
      </c>
      <c r="F1022" s="70">
        <v>0.24027777777777778</v>
      </c>
      <c r="G1022" s="69">
        <v>17.7</v>
      </c>
      <c r="H1022" s="69" t="str">
        <f>TEXT(일별기온공급량!$A1022, "AAA")</f>
        <v>일</v>
      </c>
      <c r="I1022" s="71">
        <v>68784334</v>
      </c>
      <c r="J1022" s="71">
        <v>1590758</v>
      </c>
      <c r="K1022" s="68" t="str">
        <f t="shared" si="15"/>
        <v>10-18</v>
      </c>
      <c r="L1022" s="72">
        <f>YEAR(일별기온공급량!$A1022)</f>
        <v>2015</v>
      </c>
      <c r="M1022" s="69">
        <f>MONTH(일별기온공급량!$A1022)</f>
        <v>10</v>
      </c>
      <c r="N1022" s="69">
        <f>DAY(일별기온공급량!$A1022)</f>
        <v>18</v>
      </c>
      <c r="O1022" s="88" t="str">
        <f>IFERROR(VLOOKUP(기온및공급량[[#This Row],[날짜]],표2[],2,0), "")</f>
        <v/>
      </c>
    </row>
    <row r="1023" spans="1:15">
      <c r="A1023" s="68">
        <v>42296</v>
      </c>
      <c r="B1023" s="69">
        <v>16.899999999999999</v>
      </c>
      <c r="C1023" s="69">
        <v>24</v>
      </c>
      <c r="D1023" s="70">
        <v>0.58194444444444449</v>
      </c>
      <c r="E1023" s="69">
        <v>10</v>
      </c>
      <c r="F1023" s="70">
        <v>0.21666666666666667</v>
      </c>
      <c r="G1023" s="69">
        <v>14</v>
      </c>
      <c r="H1023" s="69" t="str">
        <f>TEXT(일별기온공급량!$A1023, "AAA")</f>
        <v>월</v>
      </c>
      <c r="I1023" s="71">
        <v>86425105</v>
      </c>
      <c r="J1023" s="71">
        <v>1998075</v>
      </c>
      <c r="K1023" s="68" t="str">
        <f t="shared" si="15"/>
        <v>10-19</v>
      </c>
      <c r="L1023" s="72">
        <f>YEAR(일별기온공급량!$A1023)</f>
        <v>2015</v>
      </c>
      <c r="M1023" s="69">
        <f>MONTH(일별기온공급량!$A1023)</f>
        <v>10</v>
      </c>
      <c r="N1023" s="69">
        <f>DAY(일별기온공급량!$A1023)</f>
        <v>19</v>
      </c>
      <c r="O1023" s="88" t="str">
        <f>IFERROR(VLOOKUP(기온및공급량[[#This Row],[날짜]],표2[],2,0), "")</f>
        <v/>
      </c>
    </row>
    <row r="1024" spans="1:15">
      <c r="A1024" s="68">
        <v>42297</v>
      </c>
      <c r="B1024" s="69">
        <v>17.7</v>
      </c>
      <c r="C1024" s="69">
        <v>24.3</v>
      </c>
      <c r="D1024" s="70">
        <v>0.61736111111111114</v>
      </c>
      <c r="E1024" s="69">
        <v>12.3</v>
      </c>
      <c r="F1024" s="70">
        <v>0.24791666666666667</v>
      </c>
      <c r="G1024" s="69">
        <v>12</v>
      </c>
      <c r="H1024" s="69" t="str">
        <f>TEXT(일별기온공급량!$A1024, "AAA")</f>
        <v>화</v>
      </c>
      <c r="I1024" s="71">
        <v>90139414</v>
      </c>
      <c r="J1024" s="71">
        <v>2084136</v>
      </c>
      <c r="K1024" s="68" t="str">
        <f t="shared" si="15"/>
        <v>10-20</v>
      </c>
      <c r="L1024" s="72">
        <f>YEAR(일별기온공급량!$A1024)</f>
        <v>2015</v>
      </c>
      <c r="M1024" s="69">
        <f>MONTH(일별기온공급량!$A1024)</f>
        <v>10</v>
      </c>
      <c r="N1024" s="69">
        <f>DAY(일별기온공급량!$A1024)</f>
        <v>20</v>
      </c>
      <c r="O1024" s="88" t="str">
        <f>IFERROR(VLOOKUP(기온및공급량[[#This Row],[날짜]],표2[],2,0), "")</f>
        <v/>
      </c>
    </row>
    <row r="1025" spans="1:15">
      <c r="A1025" s="68">
        <v>42298</v>
      </c>
      <c r="B1025" s="69">
        <v>18</v>
      </c>
      <c r="C1025" s="69">
        <v>25.3</v>
      </c>
      <c r="D1025" s="70">
        <v>0.63263888888888886</v>
      </c>
      <c r="E1025" s="69">
        <v>12</v>
      </c>
      <c r="F1025" s="70">
        <v>0.23333333333333334</v>
      </c>
      <c r="G1025" s="69">
        <v>13.3</v>
      </c>
      <c r="H1025" s="69" t="str">
        <f>TEXT(일별기온공급량!$A1025, "AAA")</f>
        <v>수</v>
      </c>
      <c r="I1025" s="71">
        <v>90045782</v>
      </c>
      <c r="J1025" s="71">
        <v>2080871</v>
      </c>
      <c r="K1025" s="68" t="str">
        <f t="shared" si="15"/>
        <v>10-21</v>
      </c>
      <c r="L1025" s="72">
        <f>YEAR(일별기온공급량!$A1025)</f>
        <v>2015</v>
      </c>
      <c r="M1025" s="69">
        <f>MONTH(일별기온공급량!$A1025)</f>
        <v>10</v>
      </c>
      <c r="N1025" s="69">
        <f>DAY(일별기온공급량!$A1025)</f>
        <v>21</v>
      </c>
      <c r="O1025" s="88" t="str">
        <f>IFERROR(VLOOKUP(기온및공급량[[#This Row],[날짜]],표2[],2,0), "")</f>
        <v/>
      </c>
    </row>
    <row r="1026" spans="1:15">
      <c r="A1026" s="68">
        <v>42299</v>
      </c>
      <c r="B1026" s="69">
        <v>17.399999999999999</v>
      </c>
      <c r="C1026" s="69">
        <v>21.5</v>
      </c>
      <c r="D1026" s="70">
        <v>0.54791666666666672</v>
      </c>
      <c r="E1026" s="69">
        <v>14.1</v>
      </c>
      <c r="F1026" s="70">
        <v>0.96736111111111112</v>
      </c>
      <c r="G1026" s="69">
        <v>7.4</v>
      </c>
      <c r="H1026" s="69" t="str">
        <f>TEXT(일별기온공급량!$A1026, "AAA")</f>
        <v>목</v>
      </c>
      <c r="I1026" s="71">
        <v>89575083</v>
      </c>
      <c r="J1026" s="71">
        <v>2071259</v>
      </c>
      <c r="K1026" s="68" t="str">
        <f t="shared" ref="K1026:K1089" si="16">TEXT(A1026, "MM-DD")</f>
        <v>10-22</v>
      </c>
      <c r="L1026" s="72">
        <f>YEAR(일별기온공급량!$A1026)</f>
        <v>2015</v>
      </c>
      <c r="M1026" s="69">
        <f>MONTH(일별기온공급량!$A1026)</f>
        <v>10</v>
      </c>
      <c r="N1026" s="69">
        <f>DAY(일별기온공급량!$A1026)</f>
        <v>22</v>
      </c>
      <c r="O1026" s="88" t="str">
        <f>IFERROR(VLOOKUP(기온및공급량[[#This Row],[날짜]],표2[],2,0), "")</f>
        <v/>
      </c>
    </row>
    <row r="1027" spans="1:15">
      <c r="A1027" s="68">
        <v>42300</v>
      </c>
      <c r="B1027" s="69">
        <v>16.899999999999999</v>
      </c>
      <c r="C1027" s="69">
        <v>23.4</v>
      </c>
      <c r="D1027" s="70">
        <v>0.64513888888888893</v>
      </c>
      <c r="E1027" s="69">
        <v>12.1</v>
      </c>
      <c r="F1027" s="70">
        <v>0.14583333333333334</v>
      </c>
      <c r="G1027" s="69">
        <v>11.3</v>
      </c>
      <c r="H1027" s="69" t="str">
        <f>TEXT(일별기온공급량!$A1027, "AAA")</f>
        <v>금</v>
      </c>
      <c r="I1027" s="71">
        <v>89899356</v>
      </c>
      <c r="J1027" s="71">
        <v>2079950</v>
      </c>
      <c r="K1027" s="68" t="str">
        <f t="shared" si="16"/>
        <v>10-23</v>
      </c>
      <c r="L1027" s="72">
        <f>YEAR(일별기온공급량!$A1027)</f>
        <v>2015</v>
      </c>
      <c r="M1027" s="69">
        <f>MONTH(일별기온공급량!$A1027)</f>
        <v>10</v>
      </c>
      <c r="N1027" s="69">
        <f>DAY(일별기온공급량!$A1027)</f>
        <v>23</v>
      </c>
      <c r="O1027" s="88" t="str">
        <f>IFERROR(VLOOKUP(기온및공급량[[#This Row],[날짜]],표2[],2,0), "")</f>
        <v/>
      </c>
    </row>
    <row r="1028" spans="1:15">
      <c r="A1028" s="68">
        <v>42301</v>
      </c>
      <c r="B1028" s="69">
        <v>17.399999999999999</v>
      </c>
      <c r="C1028" s="69">
        <v>22.8</v>
      </c>
      <c r="D1028" s="70">
        <v>0.61041666666666672</v>
      </c>
      <c r="E1028" s="69">
        <v>12.2</v>
      </c>
      <c r="F1028" s="70">
        <v>0.23333333333333334</v>
      </c>
      <c r="G1028" s="69">
        <v>10.6</v>
      </c>
      <c r="H1028" s="69" t="str">
        <f>TEXT(일별기온공급량!$A1028, "AAA")</f>
        <v>토</v>
      </c>
      <c r="I1028" s="71">
        <v>79981450</v>
      </c>
      <c r="J1028" s="71">
        <v>1850260</v>
      </c>
      <c r="K1028" s="68" t="str">
        <f t="shared" si="16"/>
        <v>10-24</v>
      </c>
      <c r="L1028" s="72">
        <f>YEAR(일별기온공급량!$A1028)</f>
        <v>2015</v>
      </c>
      <c r="M1028" s="69">
        <f>MONTH(일별기온공급량!$A1028)</f>
        <v>10</v>
      </c>
      <c r="N1028" s="69">
        <f>DAY(일별기온공급량!$A1028)</f>
        <v>24</v>
      </c>
      <c r="O1028" s="88" t="str">
        <f>IFERROR(VLOOKUP(기온및공급량[[#This Row],[날짜]],표2[],2,0), "")</f>
        <v/>
      </c>
    </row>
    <row r="1029" spans="1:15">
      <c r="A1029" s="68">
        <v>42302</v>
      </c>
      <c r="B1029" s="69">
        <v>15.7</v>
      </c>
      <c r="C1029" s="69">
        <v>19.7</v>
      </c>
      <c r="D1029" s="70">
        <v>0.56944444444444442</v>
      </c>
      <c r="E1029" s="69">
        <v>11.7</v>
      </c>
      <c r="F1029" s="73">
        <v>1</v>
      </c>
      <c r="G1029" s="69">
        <v>8</v>
      </c>
      <c r="H1029" s="69" t="str">
        <f>TEXT(일별기온공급량!$A1029, "AAA")</f>
        <v>일</v>
      </c>
      <c r="I1029" s="71">
        <v>68454104</v>
      </c>
      <c r="J1029" s="71">
        <v>1583938</v>
      </c>
      <c r="K1029" s="68" t="str">
        <f t="shared" si="16"/>
        <v>10-25</v>
      </c>
      <c r="L1029" s="72">
        <f>YEAR(일별기온공급량!$A1029)</f>
        <v>2015</v>
      </c>
      <c r="M1029" s="69">
        <f>MONTH(일별기온공급량!$A1029)</f>
        <v>10</v>
      </c>
      <c r="N1029" s="69">
        <f>DAY(일별기온공급량!$A1029)</f>
        <v>25</v>
      </c>
      <c r="O1029" s="88" t="str">
        <f>IFERROR(VLOOKUP(기온및공급량[[#This Row],[날짜]],표2[],2,0), "")</f>
        <v/>
      </c>
    </row>
    <row r="1030" spans="1:15">
      <c r="A1030" s="68">
        <v>42303</v>
      </c>
      <c r="B1030" s="69">
        <v>13.6</v>
      </c>
      <c r="C1030" s="69">
        <v>20.5</v>
      </c>
      <c r="D1030" s="70">
        <v>0.66041666666666665</v>
      </c>
      <c r="E1030" s="69">
        <v>7.7</v>
      </c>
      <c r="F1030" s="70">
        <v>0.28472222222222221</v>
      </c>
      <c r="G1030" s="69">
        <v>12.8</v>
      </c>
      <c r="H1030" s="69" t="str">
        <f>TEXT(일별기온공급량!$A1030, "AAA")</f>
        <v>월</v>
      </c>
      <c r="I1030" s="71">
        <v>91797932</v>
      </c>
      <c r="J1030" s="71">
        <v>2122454</v>
      </c>
      <c r="K1030" s="68" t="str">
        <f t="shared" si="16"/>
        <v>10-26</v>
      </c>
      <c r="L1030" s="72">
        <f>YEAR(일별기온공급량!$A1030)</f>
        <v>2015</v>
      </c>
      <c r="M1030" s="69">
        <f>MONTH(일별기온공급량!$A1030)</f>
        <v>10</v>
      </c>
      <c r="N1030" s="69">
        <f>DAY(일별기온공급량!$A1030)</f>
        <v>26</v>
      </c>
      <c r="O1030" s="88" t="str">
        <f>IFERROR(VLOOKUP(기온및공급량[[#This Row],[날짜]],표2[],2,0), "")</f>
        <v/>
      </c>
    </row>
    <row r="1031" spans="1:15">
      <c r="A1031" s="68">
        <v>42304</v>
      </c>
      <c r="B1031" s="69">
        <v>13.6</v>
      </c>
      <c r="C1031" s="69">
        <v>18.3</v>
      </c>
      <c r="D1031" s="70">
        <v>0.59375</v>
      </c>
      <c r="E1031" s="69">
        <v>11</v>
      </c>
      <c r="F1031" s="70">
        <v>0.1451388888888889</v>
      </c>
      <c r="G1031" s="69">
        <v>7.3</v>
      </c>
      <c r="H1031" s="69" t="str">
        <f>TEXT(일별기온공급량!$A1031, "AAA")</f>
        <v>화</v>
      </c>
      <c r="I1031" s="71">
        <v>102534757</v>
      </c>
      <c r="J1031" s="71">
        <v>2366637</v>
      </c>
      <c r="K1031" s="68" t="str">
        <f t="shared" si="16"/>
        <v>10-27</v>
      </c>
      <c r="L1031" s="72">
        <f>YEAR(일별기온공급량!$A1031)</f>
        <v>2015</v>
      </c>
      <c r="M1031" s="69">
        <f>MONTH(일별기온공급량!$A1031)</f>
        <v>10</v>
      </c>
      <c r="N1031" s="69">
        <f>DAY(일별기온공급량!$A1031)</f>
        <v>27</v>
      </c>
      <c r="O1031" s="88" t="str">
        <f>IFERROR(VLOOKUP(기온및공급량[[#This Row],[날짜]],표2[],2,0), "")</f>
        <v/>
      </c>
    </row>
    <row r="1032" spans="1:15">
      <c r="A1032" s="68">
        <v>42305</v>
      </c>
      <c r="B1032" s="69">
        <v>12.5</v>
      </c>
      <c r="C1032" s="69">
        <v>17.899999999999999</v>
      </c>
      <c r="D1032" s="70">
        <v>0.65833333333333333</v>
      </c>
      <c r="E1032" s="69">
        <v>7.2</v>
      </c>
      <c r="F1032" s="70">
        <v>0.28819444444444442</v>
      </c>
      <c r="G1032" s="69">
        <v>10.7</v>
      </c>
      <c r="H1032" s="69" t="str">
        <f>TEXT(일별기온공급량!$A1032, "AAA")</f>
        <v>수</v>
      </c>
      <c r="I1032" s="71">
        <v>106227439</v>
      </c>
      <c r="J1032" s="71">
        <v>2456795</v>
      </c>
      <c r="K1032" s="68" t="str">
        <f t="shared" si="16"/>
        <v>10-28</v>
      </c>
      <c r="L1032" s="72">
        <f>YEAR(일별기온공급량!$A1032)</f>
        <v>2015</v>
      </c>
      <c r="M1032" s="69">
        <f>MONTH(일별기온공급량!$A1032)</f>
        <v>10</v>
      </c>
      <c r="N1032" s="69">
        <f>DAY(일별기온공급량!$A1032)</f>
        <v>28</v>
      </c>
      <c r="O1032" s="88" t="str">
        <f>IFERROR(VLOOKUP(기온및공급량[[#This Row],[날짜]],표2[],2,0), "")</f>
        <v/>
      </c>
    </row>
    <row r="1033" spans="1:15">
      <c r="A1033" s="68">
        <v>42306</v>
      </c>
      <c r="B1033" s="69">
        <v>11.6</v>
      </c>
      <c r="C1033" s="69">
        <v>16.3</v>
      </c>
      <c r="D1033" s="70">
        <v>0.6479166666666667</v>
      </c>
      <c r="E1033" s="69">
        <v>7.7</v>
      </c>
      <c r="F1033" s="70">
        <v>0.96944444444444444</v>
      </c>
      <c r="G1033" s="69">
        <v>8.6</v>
      </c>
      <c r="H1033" s="69" t="str">
        <f>TEXT(일별기온공급량!$A1033, "AAA")</f>
        <v>목</v>
      </c>
      <c r="I1033" s="71">
        <v>110247246</v>
      </c>
      <c r="J1033" s="71">
        <v>2545992</v>
      </c>
      <c r="K1033" s="68" t="str">
        <f t="shared" si="16"/>
        <v>10-29</v>
      </c>
      <c r="L1033" s="72">
        <f>YEAR(일별기온공급량!$A1033)</f>
        <v>2015</v>
      </c>
      <c r="M1033" s="69">
        <f>MONTH(일별기온공급량!$A1033)</f>
        <v>10</v>
      </c>
      <c r="N1033" s="69">
        <f>DAY(일별기온공급량!$A1033)</f>
        <v>29</v>
      </c>
      <c r="O1033" s="88" t="str">
        <f>IFERROR(VLOOKUP(기온및공급량[[#This Row],[날짜]],표2[],2,0), "")</f>
        <v/>
      </c>
    </row>
    <row r="1034" spans="1:15">
      <c r="A1034" s="68">
        <v>42307</v>
      </c>
      <c r="B1034" s="69">
        <v>9.8000000000000007</v>
      </c>
      <c r="C1034" s="69">
        <v>14.1</v>
      </c>
      <c r="D1034" s="70">
        <v>0.6166666666666667</v>
      </c>
      <c r="E1034" s="69">
        <v>5.0999999999999996</v>
      </c>
      <c r="F1034" s="70">
        <v>0.99583333333333335</v>
      </c>
      <c r="G1034" s="69">
        <v>9</v>
      </c>
      <c r="H1034" s="69" t="str">
        <f>TEXT(일별기온공급량!$A1034, "AAA")</f>
        <v>금</v>
      </c>
      <c r="I1034" s="71">
        <v>117297477</v>
      </c>
      <c r="J1034" s="71">
        <v>2711229</v>
      </c>
      <c r="K1034" s="68" t="str">
        <f t="shared" si="16"/>
        <v>10-30</v>
      </c>
      <c r="L1034" s="72">
        <f>YEAR(일별기온공급량!$A1034)</f>
        <v>2015</v>
      </c>
      <c r="M1034" s="69">
        <f>MONTH(일별기온공급량!$A1034)</f>
        <v>10</v>
      </c>
      <c r="N1034" s="69">
        <f>DAY(일별기온공급량!$A1034)</f>
        <v>30</v>
      </c>
      <c r="O1034" s="88" t="str">
        <f>IFERROR(VLOOKUP(기온및공급량[[#This Row],[날짜]],표2[],2,0), "")</f>
        <v/>
      </c>
    </row>
    <row r="1035" spans="1:15">
      <c r="A1035" s="68">
        <v>42308</v>
      </c>
      <c r="B1035" s="69">
        <v>7.4</v>
      </c>
      <c r="C1035" s="69">
        <v>14.2</v>
      </c>
      <c r="D1035" s="70">
        <v>0.63472222222222219</v>
      </c>
      <c r="E1035" s="69">
        <v>2.8</v>
      </c>
      <c r="F1035" s="70">
        <v>0.22638888888888889</v>
      </c>
      <c r="G1035" s="69">
        <v>11.4</v>
      </c>
      <c r="H1035" s="69" t="str">
        <f>TEXT(일별기온공급량!$A1035, "AAA")</f>
        <v>토</v>
      </c>
      <c r="I1035" s="71">
        <v>117449218</v>
      </c>
      <c r="J1035" s="71">
        <v>2724444</v>
      </c>
      <c r="K1035" s="68" t="str">
        <f t="shared" si="16"/>
        <v>10-31</v>
      </c>
      <c r="L1035" s="72">
        <f>YEAR(일별기온공급량!$A1035)</f>
        <v>2015</v>
      </c>
      <c r="M1035" s="69">
        <f>MONTH(일별기온공급량!$A1035)</f>
        <v>10</v>
      </c>
      <c r="N1035" s="69">
        <f>DAY(일별기온공급량!$A1035)</f>
        <v>31</v>
      </c>
      <c r="O1035" s="88" t="str">
        <f>IFERROR(VLOOKUP(기온및공급량[[#This Row],[날짜]],표2[],2,0), "")</f>
        <v/>
      </c>
    </row>
    <row r="1036" spans="1:15">
      <c r="A1036" s="68">
        <v>42309</v>
      </c>
      <c r="B1036" s="69">
        <v>6.1</v>
      </c>
      <c r="C1036" s="69">
        <v>10.199999999999999</v>
      </c>
      <c r="D1036" s="70">
        <v>0.61319444444444449</v>
      </c>
      <c r="E1036" s="69">
        <v>0.7</v>
      </c>
      <c r="F1036" s="70">
        <v>0.19236111111111112</v>
      </c>
      <c r="G1036" s="69">
        <v>9.5</v>
      </c>
      <c r="H1036" s="69" t="str">
        <f>TEXT(일별기온공급량!$A1036, "AAA")</f>
        <v>일</v>
      </c>
      <c r="I1036" s="71">
        <v>116938902</v>
      </c>
      <c r="J1036" s="71">
        <v>2718392</v>
      </c>
      <c r="K1036" s="68" t="str">
        <f t="shared" si="16"/>
        <v>11-01</v>
      </c>
      <c r="L1036" s="72">
        <f>YEAR(일별기온공급량!$A1036)</f>
        <v>2015</v>
      </c>
      <c r="M1036" s="69">
        <f>MONTH(일별기온공급량!$A1036)</f>
        <v>11</v>
      </c>
      <c r="N1036" s="69">
        <f>DAY(일별기온공급량!$A1036)</f>
        <v>1</v>
      </c>
      <c r="O1036" s="88" t="str">
        <f>IFERROR(VLOOKUP(기온및공급량[[#This Row],[날짜]],표2[],2,0), "")</f>
        <v/>
      </c>
    </row>
    <row r="1037" spans="1:15">
      <c r="A1037" s="68">
        <v>42310</v>
      </c>
      <c r="B1037" s="69">
        <v>10.8</v>
      </c>
      <c r="C1037" s="69">
        <v>16.8</v>
      </c>
      <c r="D1037" s="70">
        <v>0.56388888888888888</v>
      </c>
      <c r="E1037" s="69">
        <v>4.5</v>
      </c>
      <c r="F1037" s="70">
        <v>0.29583333333333334</v>
      </c>
      <c r="G1037" s="69">
        <v>12.3</v>
      </c>
      <c r="H1037" s="69" t="str">
        <f>TEXT(일별기온공급량!$A1037, "AAA")</f>
        <v>월</v>
      </c>
      <c r="I1037" s="71">
        <v>128109503</v>
      </c>
      <c r="J1037" s="71">
        <v>2974123</v>
      </c>
      <c r="K1037" s="68" t="str">
        <f t="shared" si="16"/>
        <v>11-02</v>
      </c>
      <c r="L1037" s="72">
        <f>YEAR(일별기온공급량!$A1037)</f>
        <v>2015</v>
      </c>
      <c r="M1037" s="69">
        <f>MONTH(일별기온공급량!$A1037)</f>
        <v>11</v>
      </c>
      <c r="N1037" s="69">
        <f>DAY(일별기온공급량!$A1037)</f>
        <v>2</v>
      </c>
      <c r="O1037" s="88" t="str">
        <f>IFERROR(VLOOKUP(기온및공급량[[#This Row],[날짜]],표2[],2,0), "")</f>
        <v/>
      </c>
    </row>
    <row r="1038" spans="1:15">
      <c r="A1038" s="68">
        <v>42311</v>
      </c>
      <c r="B1038" s="69">
        <v>12</v>
      </c>
      <c r="C1038" s="69">
        <v>20.100000000000001</v>
      </c>
      <c r="D1038" s="70">
        <v>0.62291666666666667</v>
      </c>
      <c r="E1038" s="69">
        <v>6.4</v>
      </c>
      <c r="F1038" s="70">
        <v>0.24652777777777779</v>
      </c>
      <c r="G1038" s="69">
        <v>13.7</v>
      </c>
      <c r="H1038" s="69" t="str">
        <f>TEXT(일별기온공급량!$A1038, "AAA")</f>
        <v>화</v>
      </c>
      <c r="I1038" s="71">
        <v>128284748</v>
      </c>
      <c r="J1038" s="71">
        <v>2973025</v>
      </c>
      <c r="K1038" s="68" t="str">
        <f t="shared" si="16"/>
        <v>11-03</v>
      </c>
      <c r="L1038" s="72">
        <f>YEAR(일별기온공급량!$A1038)</f>
        <v>2015</v>
      </c>
      <c r="M1038" s="69">
        <f>MONTH(일별기온공급량!$A1038)</f>
        <v>11</v>
      </c>
      <c r="N1038" s="69">
        <f>DAY(일별기온공급량!$A1038)</f>
        <v>3</v>
      </c>
      <c r="O1038" s="88" t="str">
        <f>IFERROR(VLOOKUP(기온및공급량[[#This Row],[날짜]],표2[],2,0), "")</f>
        <v/>
      </c>
    </row>
    <row r="1039" spans="1:15">
      <c r="A1039" s="68">
        <v>42312</v>
      </c>
      <c r="B1039" s="69">
        <v>11</v>
      </c>
      <c r="C1039" s="69">
        <v>20.399999999999999</v>
      </c>
      <c r="D1039" s="70">
        <v>0.65763888888888888</v>
      </c>
      <c r="E1039" s="69">
        <v>3.8</v>
      </c>
      <c r="F1039" s="70">
        <v>0.22500000000000001</v>
      </c>
      <c r="G1039" s="69">
        <v>16.600000000000001</v>
      </c>
      <c r="H1039" s="69" t="str">
        <f>TEXT(일별기온공급량!$A1039, "AAA")</f>
        <v>수</v>
      </c>
      <c r="I1039" s="71">
        <v>127363020</v>
      </c>
      <c r="J1039" s="71">
        <v>2948943</v>
      </c>
      <c r="K1039" s="68" t="str">
        <f t="shared" si="16"/>
        <v>11-04</v>
      </c>
      <c r="L1039" s="72">
        <f>YEAR(일별기온공급량!$A1039)</f>
        <v>2015</v>
      </c>
      <c r="M1039" s="69">
        <f>MONTH(일별기온공급량!$A1039)</f>
        <v>11</v>
      </c>
      <c r="N1039" s="69">
        <f>DAY(일별기온공급량!$A1039)</f>
        <v>4</v>
      </c>
      <c r="O1039" s="88" t="str">
        <f>IFERROR(VLOOKUP(기온및공급량[[#This Row],[날짜]],표2[],2,0), "")</f>
        <v/>
      </c>
    </row>
    <row r="1040" spans="1:15">
      <c r="A1040" s="68">
        <v>42313</v>
      </c>
      <c r="B1040" s="69">
        <v>13.6</v>
      </c>
      <c r="C1040" s="69">
        <v>21.8</v>
      </c>
      <c r="D1040" s="70">
        <v>0.59652777777777777</v>
      </c>
      <c r="E1040" s="69">
        <v>6.2</v>
      </c>
      <c r="F1040" s="70">
        <v>0.15555555555555556</v>
      </c>
      <c r="G1040" s="69">
        <v>15.6</v>
      </c>
      <c r="H1040" s="69" t="str">
        <f>TEXT(일별기온공급량!$A1040, "AAA")</f>
        <v>목</v>
      </c>
      <c r="I1040" s="71">
        <v>122045875</v>
      </c>
      <c r="J1040" s="71">
        <v>2822151</v>
      </c>
      <c r="K1040" s="68" t="str">
        <f t="shared" si="16"/>
        <v>11-05</v>
      </c>
      <c r="L1040" s="72">
        <f>YEAR(일별기온공급량!$A1040)</f>
        <v>2015</v>
      </c>
      <c r="M1040" s="69">
        <f>MONTH(일별기온공급량!$A1040)</f>
        <v>11</v>
      </c>
      <c r="N1040" s="69">
        <f>DAY(일별기온공급량!$A1040)</f>
        <v>5</v>
      </c>
      <c r="O1040" s="88" t="str">
        <f>IFERROR(VLOOKUP(기온및공급량[[#This Row],[날짜]],표2[],2,0), "")</f>
        <v/>
      </c>
    </row>
    <row r="1041" spans="1:15">
      <c r="A1041" s="68">
        <v>42314</v>
      </c>
      <c r="B1041" s="69">
        <v>13.2</v>
      </c>
      <c r="C1041" s="69">
        <v>19.600000000000001</v>
      </c>
      <c r="D1041" s="70">
        <v>0.54236111111111107</v>
      </c>
      <c r="E1041" s="69">
        <v>7.4</v>
      </c>
      <c r="F1041" s="70">
        <v>0.24097222222222223</v>
      </c>
      <c r="G1041" s="69">
        <v>12.2</v>
      </c>
      <c r="H1041" s="69" t="str">
        <f>TEXT(일별기온공급량!$A1041, "AAA")</f>
        <v>금</v>
      </c>
      <c r="I1041" s="71">
        <v>122654698</v>
      </c>
      <c r="J1041" s="71">
        <v>2840120</v>
      </c>
      <c r="K1041" s="68" t="str">
        <f t="shared" si="16"/>
        <v>11-06</v>
      </c>
      <c r="L1041" s="72">
        <f>YEAR(일별기온공급량!$A1041)</f>
        <v>2015</v>
      </c>
      <c r="M1041" s="69">
        <f>MONTH(일별기온공급량!$A1041)</f>
        <v>11</v>
      </c>
      <c r="N1041" s="69">
        <f>DAY(일별기온공급량!$A1041)</f>
        <v>6</v>
      </c>
      <c r="O1041" s="88" t="str">
        <f>IFERROR(VLOOKUP(기온및공급량[[#This Row],[날짜]],표2[],2,0), "")</f>
        <v/>
      </c>
    </row>
    <row r="1042" spans="1:15">
      <c r="A1042" s="68">
        <v>42315</v>
      </c>
      <c r="B1042" s="69">
        <v>13.6</v>
      </c>
      <c r="C1042" s="69">
        <v>14.7</v>
      </c>
      <c r="D1042" s="70">
        <v>0.81180555555555556</v>
      </c>
      <c r="E1042" s="69">
        <v>12</v>
      </c>
      <c r="F1042" s="70">
        <v>0.18819444444444444</v>
      </c>
      <c r="G1042" s="69">
        <v>2.7</v>
      </c>
      <c r="H1042" s="69" t="str">
        <f>TEXT(일별기온공급량!$A1042, "AAA")</f>
        <v>토</v>
      </c>
      <c r="I1042" s="71">
        <v>113048442</v>
      </c>
      <c r="J1042" s="71">
        <v>2623178</v>
      </c>
      <c r="K1042" s="68" t="str">
        <f t="shared" si="16"/>
        <v>11-07</v>
      </c>
      <c r="L1042" s="72">
        <f>YEAR(일별기온공급량!$A1042)</f>
        <v>2015</v>
      </c>
      <c r="M1042" s="69">
        <f>MONTH(일별기온공급량!$A1042)</f>
        <v>11</v>
      </c>
      <c r="N1042" s="69">
        <f>DAY(일별기온공급량!$A1042)</f>
        <v>7</v>
      </c>
      <c r="O1042" s="88" t="str">
        <f>IFERROR(VLOOKUP(기온및공급량[[#This Row],[날짜]],표2[],2,0), "")</f>
        <v/>
      </c>
    </row>
    <row r="1043" spans="1:15">
      <c r="A1043" s="68">
        <v>42316</v>
      </c>
      <c r="B1043" s="69">
        <v>13.6</v>
      </c>
      <c r="C1043" s="69">
        <v>15.1</v>
      </c>
      <c r="D1043" s="70">
        <v>0.38263888888888886</v>
      </c>
      <c r="E1043" s="69">
        <v>12.3</v>
      </c>
      <c r="F1043" s="70">
        <v>0.89652777777777781</v>
      </c>
      <c r="G1043" s="69">
        <v>2.8</v>
      </c>
      <c r="H1043" s="69" t="str">
        <f>TEXT(일별기온공급량!$A1043, "AAA")</f>
        <v>일</v>
      </c>
      <c r="I1043" s="71">
        <v>98237843</v>
      </c>
      <c r="J1043" s="71">
        <v>2283533</v>
      </c>
      <c r="K1043" s="68" t="str">
        <f t="shared" si="16"/>
        <v>11-08</v>
      </c>
      <c r="L1043" s="72">
        <f>YEAR(일별기온공급량!$A1043)</f>
        <v>2015</v>
      </c>
      <c r="M1043" s="69">
        <f>MONTH(일별기온공급량!$A1043)</f>
        <v>11</v>
      </c>
      <c r="N1043" s="69">
        <f>DAY(일별기온공급량!$A1043)</f>
        <v>8</v>
      </c>
      <c r="O1043" s="88" t="str">
        <f>IFERROR(VLOOKUP(기온및공급량[[#This Row],[날짜]],표2[],2,0), "")</f>
        <v/>
      </c>
    </row>
    <row r="1044" spans="1:15">
      <c r="A1044" s="68">
        <v>42317</v>
      </c>
      <c r="B1044" s="69">
        <v>13.8</v>
      </c>
      <c r="C1044" s="69">
        <v>17.7</v>
      </c>
      <c r="D1044" s="70">
        <v>0.57222222222222219</v>
      </c>
      <c r="E1044" s="69">
        <v>11</v>
      </c>
      <c r="F1044" s="70">
        <v>0.99097222222222225</v>
      </c>
      <c r="G1044" s="69">
        <v>6.7</v>
      </c>
      <c r="H1044" s="69" t="str">
        <f>TEXT(일별기온공급량!$A1044, "AAA")</f>
        <v>월</v>
      </c>
      <c r="I1044" s="71">
        <v>114453074</v>
      </c>
      <c r="J1044" s="71">
        <v>2655531</v>
      </c>
      <c r="K1044" s="68" t="str">
        <f t="shared" si="16"/>
        <v>11-09</v>
      </c>
      <c r="L1044" s="72">
        <f>YEAR(일별기온공급량!$A1044)</f>
        <v>2015</v>
      </c>
      <c r="M1044" s="69">
        <f>MONTH(일별기온공급량!$A1044)</f>
        <v>11</v>
      </c>
      <c r="N1044" s="69">
        <f>DAY(일별기온공급량!$A1044)</f>
        <v>9</v>
      </c>
      <c r="O1044" s="88" t="str">
        <f>IFERROR(VLOOKUP(기온및공급량[[#This Row],[날짜]],표2[],2,0), "")</f>
        <v/>
      </c>
    </row>
    <row r="1045" spans="1:15">
      <c r="A1045" s="68">
        <v>42318</v>
      </c>
      <c r="B1045" s="69">
        <v>12.6</v>
      </c>
      <c r="C1045" s="69">
        <v>17.7</v>
      </c>
      <c r="D1045" s="70">
        <v>0.61250000000000004</v>
      </c>
      <c r="E1045" s="69">
        <v>8.1</v>
      </c>
      <c r="F1045" s="70">
        <v>0.30625000000000002</v>
      </c>
      <c r="G1045" s="69">
        <v>9.6</v>
      </c>
      <c r="H1045" s="69" t="str">
        <f>TEXT(일별기온공급량!$A1045, "AAA")</f>
        <v>화</v>
      </c>
      <c r="I1045" s="71">
        <v>123244211</v>
      </c>
      <c r="J1045" s="71">
        <v>2852975</v>
      </c>
      <c r="K1045" s="68" t="str">
        <f t="shared" si="16"/>
        <v>11-10</v>
      </c>
      <c r="L1045" s="72">
        <f>YEAR(일별기온공급량!$A1045)</f>
        <v>2015</v>
      </c>
      <c r="M1045" s="69">
        <f>MONTH(일별기온공급량!$A1045)</f>
        <v>11</v>
      </c>
      <c r="N1045" s="69">
        <f>DAY(일별기온공급량!$A1045)</f>
        <v>10</v>
      </c>
      <c r="O1045" s="88" t="str">
        <f>IFERROR(VLOOKUP(기온및공급량[[#This Row],[날짜]],표2[],2,0), "")</f>
        <v/>
      </c>
    </row>
    <row r="1046" spans="1:15">
      <c r="A1046" s="68">
        <v>42319</v>
      </c>
      <c r="B1046" s="69">
        <v>13.4</v>
      </c>
      <c r="C1046" s="69">
        <v>18.3</v>
      </c>
      <c r="D1046" s="70">
        <v>0.61388888888888893</v>
      </c>
      <c r="E1046" s="69">
        <v>9.1999999999999993</v>
      </c>
      <c r="F1046" s="70">
        <v>0.1673611111111111</v>
      </c>
      <c r="G1046" s="69">
        <v>9.1</v>
      </c>
      <c r="H1046" s="69" t="str">
        <f>TEXT(일별기온공급량!$A1046, "AAA")</f>
        <v>수</v>
      </c>
      <c r="I1046" s="71">
        <v>122832910</v>
      </c>
      <c r="J1046" s="71">
        <v>2841165</v>
      </c>
      <c r="K1046" s="68" t="str">
        <f t="shared" si="16"/>
        <v>11-11</v>
      </c>
      <c r="L1046" s="72">
        <f>YEAR(일별기온공급량!$A1046)</f>
        <v>2015</v>
      </c>
      <c r="M1046" s="69">
        <f>MONTH(일별기온공급량!$A1046)</f>
        <v>11</v>
      </c>
      <c r="N1046" s="69">
        <f>DAY(일별기온공급량!$A1046)</f>
        <v>11</v>
      </c>
      <c r="O1046" s="88" t="str">
        <f>IFERROR(VLOOKUP(기온및공급량[[#This Row],[날짜]],표2[],2,0), "")</f>
        <v/>
      </c>
    </row>
    <row r="1047" spans="1:15">
      <c r="A1047" s="68">
        <v>42320</v>
      </c>
      <c r="B1047" s="69">
        <v>14.2</v>
      </c>
      <c r="C1047" s="69">
        <v>17.899999999999999</v>
      </c>
      <c r="D1047" s="70">
        <v>0.49513888888888891</v>
      </c>
      <c r="E1047" s="69">
        <v>10.9</v>
      </c>
      <c r="F1047" s="70">
        <v>0.11666666666666667</v>
      </c>
      <c r="G1047" s="69">
        <v>7</v>
      </c>
      <c r="H1047" s="69" t="str">
        <f>TEXT(일별기온공급량!$A1047, "AAA")</f>
        <v>목</v>
      </c>
      <c r="I1047" s="71">
        <v>122602142</v>
      </c>
      <c r="J1047" s="71">
        <v>2835834</v>
      </c>
      <c r="K1047" s="68" t="str">
        <f t="shared" si="16"/>
        <v>11-12</v>
      </c>
      <c r="L1047" s="72">
        <f>YEAR(일별기온공급량!$A1047)</f>
        <v>2015</v>
      </c>
      <c r="M1047" s="69">
        <f>MONTH(일별기온공급량!$A1047)</f>
        <v>11</v>
      </c>
      <c r="N1047" s="69">
        <f>DAY(일별기온공급량!$A1047)</f>
        <v>12</v>
      </c>
      <c r="O1047" s="88" t="str">
        <f>IFERROR(VLOOKUP(기온및공급량[[#This Row],[날짜]],표2[],2,0), "")</f>
        <v/>
      </c>
    </row>
    <row r="1048" spans="1:15">
      <c r="A1048" s="68">
        <v>42321</v>
      </c>
      <c r="B1048" s="69">
        <v>13.2</v>
      </c>
      <c r="C1048" s="69">
        <v>14.6</v>
      </c>
      <c r="D1048" s="70">
        <v>0.19027777777777777</v>
      </c>
      <c r="E1048" s="69">
        <v>11.8</v>
      </c>
      <c r="F1048" s="70">
        <v>0.42569444444444443</v>
      </c>
      <c r="G1048" s="69">
        <v>2.8</v>
      </c>
      <c r="H1048" s="69" t="str">
        <f>TEXT(일별기온공급량!$A1048, "AAA")</f>
        <v>금</v>
      </c>
      <c r="I1048" s="71">
        <v>127462984</v>
      </c>
      <c r="J1048" s="71">
        <v>2943984</v>
      </c>
      <c r="K1048" s="68" t="str">
        <f t="shared" si="16"/>
        <v>11-13</v>
      </c>
      <c r="L1048" s="72">
        <f>YEAR(일별기온공급량!$A1048)</f>
        <v>2015</v>
      </c>
      <c r="M1048" s="69">
        <f>MONTH(일별기온공급량!$A1048)</f>
        <v>11</v>
      </c>
      <c r="N1048" s="69">
        <f>DAY(일별기온공급량!$A1048)</f>
        <v>13</v>
      </c>
      <c r="O1048" s="88" t="str">
        <f>IFERROR(VLOOKUP(기온및공급량[[#This Row],[날짜]],표2[],2,0), "")</f>
        <v/>
      </c>
    </row>
    <row r="1049" spans="1:15">
      <c r="A1049" s="68">
        <v>42322</v>
      </c>
      <c r="B1049" s="69">
        <v>14.7</v>
      </c>
      <c r="C1049" s="69">
        <v>17.2</v>
      </c>
      <c r="D1049" s="70">
        <v>0.63611111111111107</v>
      </c>
      <c r="E1049" s="69">
        <v>12.3</v>
      </c>
      <c r="F1049" s="70">
        <v>0.125</v>
      </c>
      <c r="G1049" s="69">
        <v>4.9000000000000004</v>
      </c>
      <c r="H1049" s="69" t="str">
        <f>TEXT(일별기온공급량!$A1049, "AAA")</f>
        <v>토</v>
      </c>
      <c r="I1049" s="71">
        <v>109928797</v>
      </c>
      <c r="J1049" s="71">
        <v>2543118</v>
      </c>
      <c r="K1049" s="68" t="str">
        <f t="shared" si="16"/>
        <v>11-14</v>
      </c>
      <c r="L1049" s="72">
        <f>YEAR(일별기온공급량!$A1049)</f>
        <v>2015</v>
      </c>
      <c r="M1049" s="69">
        <f>MONTH(일별기온공급량!$A1049)</f>
        <v>11</v>
      </c>
      <c r="N1049" s="69">
        <f>DAY(일별기온공급량!$A1049)</f>
        <v>14</v>
      </c>
      <c r="O1049" s="88" t="str">
        <f>IFERROR(VLOOKUP(기온및공급량[[#This Row],[날짜]],표2[],2,0), "")</f>
        <v/>
      </c>
    </row>
    <row r="1050" spans="1:15">
      <c r="A1050" s="68">
        <v>42323</v>
      </c>
      <c r="B1050" s="69">
        <v>13.9</v>
      </c>
      <c r="C1050" s="69">
        <v>18.100000000000001</v>
      </c>
      <c r="D1050" s="70">
        <v>0.64166666666666672</v>
      </c>
      <c r="E1050" s="69">
        <v>10.5</v>
      </c>
      <c r="F1050" s="70">
        <v>0.99375000000000002</v>
      </c>
      <c r="G1050" s="69">
        <v>7.6</v>
      </c>
      <c r="H1050" s="69" t="str">
        <f>TEXT(일별기온공급량!$A1050, "AAA")</f>
        <v>일</v>
      </c>
      <c r="I1050" s="71">
        <v>93995912</v>
      </c>
      <c r="J1050" s="71">
        <v>2179803</v>
      </c>
      <c r="K1050" s="68" t="str">
        <f t="shared" si="16"/>
        <v>11-15</v>
      </c>
      <c r="L1050" s="72">
        <f>YEAR(일별기온공급량!$A1050)</f>
        <v>2015</v>
      </c>
      <c r="M1050" s="69">
        <f>MONTH(일별기온공급량!$A1050)</f>
        <v>11</v>
      </c>
      <c r="N1050" s="69">
        <f>DAY(일별기온공급량!$A1050)</f>
        <v>15</v>
      </c>
      <c r="O1050" s="88" t="str">
        <f>IFERROR(VLOOKUP(기온및공급량[[#This Row],[날짜]],표2[],2,0), "")</f>
        <v/>
      </c>
    </row>
    <row r="1051" spans="1:15">
      <c r="A1051" s="68">
        <v>42324</v>
      </c>
      <c r="B1051" s="69">
        <v>12.1</v>
      </c>
      <c r="C1051" s="69">
        <v>15.1</v>
      </c>
      <c r="D1051" s="70">
        <v>0.59027777777777779</v>
      </c>
      <c r="E1051" s="69">
        <v>8.6</v>
      </c>
      <c r="F1051" s="70">
        <v>0.18333333333333332</v>
      </c>
      <c r="G1051" s="69">
        <v>6.5</v>
      </c>
      <c r="H1051" s="69" t="str">
        <f>TEXT(일별기온공급량!$A1051, "AAA")</f>
        <v>월</v>
      </c>
      <c r="I1051" s="71">
        <v>121341878</v>
      </c>
      <c r="J1051" s="71">
        <v>2817265</v>
      </c>
      <c r="K1051" s="68" t="str">
        <f t="shared" si="16"/>
        <v>11-16</v>
      </c>
      <c r="L1051" s="72">
        <f>YEAR(일별기온공급량!$A1051)</f>
        <v>2015</v>
      </c>
      <c r="M1051" s="69">
        <f>MONTH(일별기온공급량!$A1051)</f>
        <v>11</v>
      </c>
      <c r="N1051" s="69">
        <f>DAY(일별기온공급량!$A1051)</f>
        <v>16</v>
      </c>
      <c r="O1051" s="88" t="str">
        <f>IFERROR(VLOOKUP(기온및공급량[[#This Row],[날짜]],표2[],2,0), "")</f>
        <v/>
      </c>
    </row>
    <row r="1052" spans="1:15">
      <c r="A1052" s="68">
        <v>42325</v>
      </c>
      <c r="B1052" s="69">
        <v>14.2</v>
      </c>
      <c r="C1052" s="69">
        <v>15.4</v>
      </c>
      <c r="D1052" s="70">
        <v>0.62916666666666665</v>
      </c>
      <c r="E1052" s="69">
        <v>13.5</v>
      </c>
      <c r="F1052" s="70">
        <v>0.99444444444444446</v>
      </c>
      <c r="G1052" s="69">
        <v>1.9</v>
      </c>
      <c r="H1052" s="69" t="str">
        <f>TEXT(일별기온공급량!$A1052, "AAA")</f>
        <v>화</v>
      </c>
      <c r="I1052" s="71">
        <v>123676676</v>
      </c>
      <c r="J1052" s="71">
        <v>2870495</v>
      </c>
      <c r="K1052" s="68" t="str">
        <f t="shared" si="16"/>
        <v>11-17</v>
      </c>
      <c r="L1052" s="72">
        <f>YEAR(일별기온공급량!$A1052)</f>
        <v>2015</v>
      </c>
      <c r="M1052" s="69">
        <f>MONTH(일별기온공급량!$A1052)</f>
        <v>11</v>
      </c>
      <c r="N1052" s="69">
        <f>DAY(일별기온공급량!$A1052)</f>
        <v>17</v>
      </c>
      <c r="O1052" s="88" t="str">
        <f>IFERROR(VLOOKUP(기온및공급량[[#This Row],[날짜]],표2[],2,0), "")</f>
        <v/>
      </c>
    </row>
    <row r="1053" spans="1:15">
      <c r="A1053" s="68">
        <v>42326</v>
      </c>
      <c r="B1053" s="69">
        <v>11.4</v>
      </c>
      <c r="C1053" s="69">
        <v>13.6</v>
      </c>
      <c r="D1053" s="70">
        <v>6.9444444444444447E-4</v>
      </c>
      <c r="E1053" s="69">
        <v>9.5</v>
      </c>
      <c r="F1053" s="70">
        <v>0.99513888888888891</v>
      </c>
      <c r="G1053" s="69">
        <v>4.0999999999999996</v>
      </c>
      <c r="H1053" s="69" t="str">
        <f>TEXT(일별기온공급량!$A1053, "AAA")</f>
        <v>수</v>
      </c>
      <c r="I1053" s="71">
        <v>130945593</v>
      </c>
      <c r="J1053" s="71">
        <v>3029514</v>
      </c>
      <c r="K1053" s="68" t="str">
        <f t="shared" si="16"/>
        <v>11-18</v>
      </c>
      <c r="L1053" s="72">
        <f>YEAR(일별기온공급량!$A1053)</f>
        <v>2015</v>
      </c>
      <c r="M1053" s="69">
        <f>MONTH(일별기온공급량!$A1053)</f>
        <v>11</v>
      </c>
      <c r="N1053" s="69">
        <f>DAY(일별기온공급량!$A1053)</f>
        <v>18</v>
      </c>
      <c r="O1053" s="88" t="str">
        <f>IFERROR(VLOOKUP(기온및공급량[[#This Row],[날짜]],표2[],2,0), "")</f>
        <v/>
      </c>
    </row>
    <row r="1054" spans="1:15">
      <c r="A1054" s="68">
        <v>42327</v>
      </c>
      <c r="B1054" s="69">
        <v>11.2</v>
      </c>
      <c r="C1054" s="69">
        <v>13.3</v>
      </c>
      <c r="D1054" s="70">
        <v>0.60069444444444442</v>
      </c>
      <c r="E1054" s="69">
        <v>9.3000000000000007</v>
      </c>
      <c r="F1054" s="70">
        <v>9.8611111111111108E-2</v>
      </c>
      <c r="G1054" s="69">
        <v>4</v>
      </c>
      <c r="H1054" s="69" t="str">
        <f>TEXT(일별기온공급량!$A1054, "AAA")</f>
        <v>목</v>
      </c>
      <c r="I1054" s="71">
        <v>133222088</v>
      </c>
      <c r="J1054" s="71">
        <v>3081379</v>
      </c>
      <c r="K1054" s="68" t="str">
        <f t="shared" si="16"/>
        <v>11-19</v>
      </c>
      <c r="L1054" s="72">
        <f>YEAR(일별기온공급량!$A1054)</f>
        <v>2015</v>
      </c>
      <c r="M1054" s="69">
        <f>MONTH(일별기온공급량!$A1054)</f>
        <v>11</v>
      </c>
      <c r="N1054" s="69">
        <f>DAY(일별기온공급량!$A1054)</f>
        <v>19</v>
      </c>
      <c r="O1054" s="88" t="str">
        <f>IFERROR(VLOOKUP(기온및공급량[[#This Row],[날짜]],표2[],2,0), "")</f>
        <v/>
      </c>
    </row>
    <row r="1055" spans="1:15">
      <c r="A1055" s="68">
        <v>42328</v>
      </c>
      <c r="B1055" s="69">
        <v>12.4</v>
      </c>
      <c r="C1055" s="69">
        <v>17.7</v>
      </c>
      <c r="D1055" s="70">
        <v>0.55555555555555558</v>
      </c>
      <c r="E1055" s="69">
        <v>8.6</v>
      </c>
      <c r="F1055" s="70">
        <v>0.99652777777777779</v>
      </c>
      <c r="G1055" s="69">
        <v>9.1</v>
      </c>
      <c r="H1055" s="69" t="str">
        <f>TEXT(일별기온공급량!$A1055, "AAA")</f>
        <v>금</v>
      </c>
      <c r="I1055" s="71">
        <v>125646138</v>
      </c>
      <c r="J1055" s="71">
        <v>2909301</v>
      </c>
      <c r="K1055" s="68" t="str">
        <f t="shared" si="16"/>
        <v>11-20</v>
      </c>
      <c r="L1055" s="72">
        <f>YEAR(일별기온공급량!$A1055)</f>
        <v>2015</v>
      </c>
      <c r="M1055" s="69">
        <f>MONTH(일별기온공급량!$A1055)</f>
        <v>11</v>
      </c>
      <c r="N1055" s="69">
        <f>DAY(일별기온공급량!$A1055)</f>
        <v>20</v>
      </c>
      <c r="O1055" s="88" t="str">
        <f>IFERROR(VLOOKUP(기온및공급량[[#This Row],[날짜]],표2[],2,0), "")</f>
        <v/>
      </c>
    </row>
    <row r="1056" spans="1:15">
      <c r="A1056" s="68">
        <v>42329</v>
      </c>
      <c r="B1056" s="69">
        <v>9.9</v>
      </c>
      <c r="C1056" s="69">
        <v>12.6</v>
      </c>
      <c r="D1056" s="70">
        <v>0.60486111111111107</v>
      </c>
      <c r="E1056" s="69">
        <v>6.4</v>
      </c>
      <c r="F1056" s="70">
        <v>0.2048611111111111</v>
      </c>
      <c r="G1056" s="69">
        <v>6.2</v>
      </c>
      <c r="H1056" s="69" t="str">
        <f>TEXT(일별기온공급량!$A1056, "AAA")</f>
        <v>토</v>
      </c>
      <c r="I1056" s="71">
        <v>123534970</v>
      </c>
      <c r="J1056" s="71">
        <v>2855178</v>
      </c>
      <c r="K1056" s="68" t="str">
        <f t="shared" si="16"/>
        <v>11-21</v>
      </c>
      <c r="L1056" s="72">
        <f>YEAR(일별기온공급량!$A1056)</f>
        <v>2015</v>
      </c>
      <c r="M1056" s="69">
        <f>MONTH(일별기온공급량!$A1056)</f>
        <v>11</v>
      </c>
      <c r="N1056" s="69">
        <f>DAY(일별기온공급량!$A1056)</f>
        <v>21</v>
      </c>
      <c r="O1056" s="88" t="str">
        <f>IFERROR(VLOOKUP(기온및공급량[[#This Row],[날짜]],표2[],2,0), "")</f>
        <v/>
      </c>
    </row>
    <row r="1057" spans="1:15">
      <c r="A1057" s="68">
        <v>42330</v>
      </c>
      <c r="B1057" s="69">
        <v>13.1</v>
      </c>
      <c r="C1057" s="69">
        <v>16.100000000000001</v>
      </c>
      <c r="D1057" s="70">
        <v>0.55833333333333335</v>
      </c>
      <c r="E1057" s="69">
        <v>10.7</v>
      </c>
      <c r="F1057" s="70">
        <v>1.9444444444444445E-2</v>
      </c>
      <c r="G1057" s="69">
        <v>5.4</v>
      </c>
      <c r="H1057" s="69" t="str">
        <f>TEXT(일별기온공급량!$A1057, "AAA")</f>
        <v>일</v>
      </c>
      <c r="I1057" s="71">
        <v>106200690</v>
      </c>
      <c r="J1057" s="71">
        <v>2458857</v>
      </c>
      <c r="K1057" s="68" t="str">
        <f t="shared" si="16"/>
        <v>11-22</v>
      </c>
      <c r="L1057" s="72">
        <f>YEAR(일별기온공급량!$A1057)</f>
        <v>2015</v>
      </c>
      <c r="M1057" s="69">
        <f>MONTH(일별기온공급량!$A1057)</f>
        <v>11</v>
      </c>
      <c r="N1057" s="69">
        <f>DAY(일별기온공급량!$A1057)</f>
        <v>22</v>
      </c>
      <c r="O1057" s="88" t="str">
        <f>IFERROR(VLOOKUP(기온및공급량[[#This Row],[날짜]],표2[],2,0), "")</f>
        <v/>
      </c>
    </row>
    <row r="1058" spans="1:15">
      <c r="A1058" s="68">
        <v>42331</v>
      </c>
      <c r="B1058" s="69">
        <v>13.4</v>
      </c>
      <c r="C1058" s="69">
        <v>15.1</v>
      </c>
      <c r="D1058" s="70">
        <v>0.57291666666666663</v>
      </c>
      <c r="E1058" s="69">
        <v>12.2</v>
      </c>
      <c r="F1058" s="70">
        <v>0.99930555555555556</v>
      </c>
      <c r="G1058" s="69">
        <v>2.9</v>
      </c>
      <c r="H1058" s="69" t="str">
        <f>TEXT(일별기온공급량!$A1058, "AAA")</f>
        <v>월</v>
      </c>
      <c r="I1058" s="71">
        <v>125107549</v>
      </c>
      <c r="J1058" s="71">
        <v>2900173</v>
      </c>
      <c r="K1058" s="68" t="str">
        <f t="shared" si="16"/>
        <v>11-23</v>
      </c>
      <c r="L1058" s="72">
        <f>YEAR(일별기온공급량!$A1058)</f>
        <v>2015</v>
      </c>
      <c r="M1058" s="69">
        <f>MONTH(일별기온공급량!$A1058)</f>
        <v>11</v>
      </c>
      <c r="N1058" s="69">
        <f>DAY(일별기온공급량!$A1058)</f>
        <v>23</v>
      </c>
      <c r="O1058" s="88" t="str">
        <f>IFERROR(VLOOKUP(기온및공급량[[#This Row],[날짜]],표2[],2,0), "")</f>
        <v/>
      </c>
    </row>
    <row r="1059" spans="1:15">
      <c r="A1059" s="68">
        <v>42332</v>
      </c>
      <c r="B1059" s="69">
        <v>10.6</v>
      </c>
      <c r="C1059" s="69">
        <v>13.7</v>
      </c>
      <c r="D1059" s="70">
        <v>0.52430555555555558</v>
      </c>
      <c r="E1059" s="69">
        <v>8.1</v>
      </c>
      <c r="F1059" s="73">
        <v>1</v>
      </c>
      <c r="G1059" s="69">
        <v>5.6</v>
      </c>
      <c r="H1059" s="69" t="str">
        <f>TEXT(일별기온공급량!$A1059, "AAA")</f>
        <v>화</v>
      </c>
      <c r="I1059" s="71">
        <v>138132303</v>
      </c>
      <c r="J1059" s="71">
        <v>3207467</v>
      </c>
      <c r="K1059" s="68" t="str">
        <f t="shared" si="16"/>
        <v>11-24</v>
      </c>
      <c r="L1059" s="72">
        <f>YEAR(일별기온공급량!$A1059)</f>
        <v>2015</v>
      </c>
      <c r="M1059" s="69">
        <f>MONTH(일별기온공급량!$A1059)</f>
        <v>11</v>
      </c>
      <c r="N1059" s="69">
        <f>DAY(일별기온공급량!$A1059)</f>
        <v>24</v>
      </c>
      <c r="O1059" s="88" t="str">
        <f>IFERROR(VLOOKUP(기온및공급량[[#This Row],[날짜]],표2[],2,0), "")</f>
        <v/>
      </c>
    </row>
    <row r="1060" spans="1:15">
      <c r="A1060" s="68">
        <v>42333</v>
      </c>
      <c r="B1060" s="69">
        <v>7.1</v>
      </c>
      <c r="C1060" s="69">
        <v>8.6999999999999993</v>
      </c>
      <c r="D1060" s="70">
        <v>0.6743055555555556</v>
      </c>
      <c r="E1060" s="69">
        <v>5.4</v>
      </c>
      <c r="F1060" s="70">
        <v>0.99375000000000002</v>
      </c>
      <c r="G1060" s="69">
        <v>3.3</v>
      </c>
      <c r="H1060" s="69" t="str">
        <f>TEXT(일별기온공급량!$A1060, "AAA")</f>
        <v>수</v>
      </c>
      <c r="I1060" s="71">
        <v>151658124</v>
      </c>
      <c r="J1060" s="71">
        <v>3525483</v>
      </c>
      <c r="K1060" s="68" t="str">
        <f t="shared" si="16"/>
        <v>11-25</v>
      </c>
      <c r="L1060" s="72">
        <f>YEAR(일별기온공급량!$A1060)</f>
        <v>2015</v>
      </c>
      <c r="M1060" s="69">
        <f>MONTH(일별기온공급량!$A1060)</f>
        <v>11</v>
      </c>
      <c r="N1060" s="69">
        <f>DAY(일별기온공급량!$A1060)</f>
        <v>25</v>
      </c>
      <c r="O1060" s="88" t="str">
        <f>IFERROR(VLOOKUP(기온및공급량[[#This Row],[날짜]],표2[],2,0), "")</f>
        <v/>
      </c>
    </row>
    <row r="1061" spans="1:15">
      <c r="A1061" s="68">
        <v>42334</v>
      </c>
      <c r="B1061" s="69">
        <v>2.7</v>
      </c>
      <c r="C1061" s="69">
        <v>5.9</v>
      </c>
      <c r="D1061" s="70">
        <v>0.4597222222222222</v>
      </c>
      <c r="E1061" s="69">
        <v>0.6</v>
      </c>
      <c r="F1061" s="70">
        <v>0.89097222222222228</v>
      </c>
      <c r="G1061" s="69">
        <v>5.3</v>
      </c>
      <c r="H1061" s="69" t="str">
        <f>TEXT(일별기온공급량!$A1061, "AAA")</f>
        <v>목</v>
      </c>
      <c r="I1061" s="71">
        <v>176221804</v>
      </c>
      <c r="J1061" s="71">
        <v>4097187</v>
      </c>
      <c r="K1061" s="68" t="str">
        <f t="shared" si="16"/>
        <v>11-26</v>
      </c>
      <c r="L1061" s="72">
        <f>YEAR(일별기온공급량!$A1061)</f>
        <v>2015</v>
      </c>
      <c r="M1061" s="69">
        <f>MONTH(일별기온공급량!$A1061)</f>
        <v>11</v>
      </c>
      <c r="N1061" s="69">
        <f>DAY(일별기온공급량!$A1061)</f>
        <v>26</v>
      </c>
      <c r="O1061" s="88" t="str">
        <f>IFERROR(VLOOKUP(기온및공급량[[#This Row],[날짜]],표2[],2,0), "")</f>
        <v/>
      </c>
    </row>
    <row r="1062" spans="1:15">
      <c r="A1062" s="68">
        <v>42335</v>
      </c>
      <c r="B1062" s="69">
        <v>2.8</v>
      </c>
      <c r="C1062" s="69">
        <v>6.5</v>
      </c>
      <c r="D1062" s="70">
        <v>0.58333333333333337</v>
      </c>
      <c r="E1062" s="69">
        <v>-0.3</v>
      </c>
      <c r="F1062" s="70">
        <v>0.29930555555555555</v>
      </c>
      <c r="G1062" s="69">
        <v>6.8</v>
      </c>
      <c r="H1062" s="69" t="str">
        <f>TEXT(일별기온공급량!$A1062, "AAA")</f>
        <v>금</v>
      </c>
      <c r="I1062" s="71">
        <v>184579328</v>
      </c>
      <c r="J1062" s="71">
        <v>4292164</v>
      </c>
      <c r="K1062" s="68" t="str">
        <f t="shared" si="16"/>
        <v>11-27</v>
      </c>
      <c r="L1062" s="72">
        <f>YEAR(일별기온공급량!$A1062)</f>
        <v>2015</v>
      </c>
      <c r="M1062" s="69">
        <f>MONTH(일별기온공급량!$A1062)</f>
        <v>11</v>
      </c>
      <c r="N1062" s="69">
        <f>DAY(일별기온공급량!$A1062)</f>
        <v>27</v>
      </c>
      <c r="O1062" s="88" t="str">
        <f>IFERROR(VLOOKUP(기온및공급량[[#This Row],[날짜]],표2[],2,0), "")</f>
        <v/>
      </c>
    </row>
    <row r="1063" spans="1:15">
      <c r="A1063" s="68">
        <v>42336</v>
      </c>
      <c r="B1063" s="69">
        <v>5.4</v>
      </c>
      <c r="C1063" s="69">
        <v>10</v>
      </c>
      <c r="D1063" s="70">
        <v>0.61041666666666672</v>
      </c>
      <c r="E1063" s="69">
        <v>2.4</v>
      </c>
      <c r="F1063" s="70">
        <v>0.10347222222222222</v>
      </c>
      <c r="G1063" s="69">
        <v>7.6</v>
      </c>
      <c r="H1063" s="69" t="str">
        <f>TEXT(일별기온공급량!$A1063, "AAA")</f>
        <v>토</v>
      </c>
      <c r="I1063" s="71">
        <v>168308630</v>
      </c>
      <c r="J1063" s="71">
        <v>3916979</v>
      </c>
      <c r="K1063" s="68" t="str">
        <f t="shared" si="16"/>
        <v>11-28</v>
      </c>
      <c r="L1063" s="72">
        <f>YEAR(일별기온공급량!$A1063)</f>
        <v>2015</v>
      </c>
      <c r="M1063" s="69">
        <f>MONTH(일별기온공급량!$A1063)</f>
        <v>11</v>
      </c>
      <c r="N1063" s="69">
        <f>DAY(일별기온공급량!$A1063)</f>
        <v>28</v>
      </c>
      <c r="O1063" s="88" t="str">
        <f>IFERROR(VLOOKUP(기온및공급량[[#This Row],[날짜]],표2[],2,0), "")</f>
        <v/>
      </c>
    </row>
    <row r="1064" spans="1:15">
      <c r="A1064" s="68">
        <v>42337</v>
      </c>
      <c r="B1064" s="69">
        <v>5.4</v>
      </c>
      <c r="C1064" s="69">
        <v>11.6</v>
      </c>
      <c r="D1064" s="70">
        <v>0.60972222222222228</v>
      </c>
      <c r="E1064" s="69">
        <v>1.1000000000000001</v>
      </c>
      <c r="F1064" s="70">
        <v>0.31874999999999998</v>
      </c>
      <c r="G1064" s="69">
        <v>10.5</v>
      </c>
      <c r="H1064" s="69" t="str">
        <f>TEXT(일별기온공급량!$A1064, "AAA")</f>
        <v>일</v>
      </c>
      <c r="I1064" s="71">
        <v>147391421</v>
      </c>
      <c r="J1064" s="71">
        <v>3433463</v>
      </c>
      <c r="K1064" s="68" t="str">
        <f t="shared" si="16"/>
        <v>11-29</v>
      </c>
      <c r="L1064" s="72">
        <f>YEAR(일별기온공급량!$A1064)</f>
        <v>2015</v>
      </c>
      <c r="M1064" s="69">
        <f>MONTH(일별기온공급량!$A1064)</f>
        <v>11</v>
      </c>
      <c r="N1064" s="69">
        <f>DAY(일별기온공급량!$A1064)</f>
        <v>29</v>
      </c>
      <c r="O1064" s="88" t="str">
        <f>IFERROR(VLOOKUP(기온및공급량[[#This Row],[날짜]],표2[],2,0), "")</f>
        <v/>
      </c>
    </row>
    <row r="1065" spans="1:15">
      <c r="A1065" s="68">
        <v>42338</v>
      </c>
      <c r="B1065" s="69">
        <v>7.7</v>
      </c>
      <c r="C1065" s="69">
        <v>13.2</v>
      </c>
      <c r="D1065" s="70">
        <v>0.49930555555555556</v>
      </c>
      <c r="E1065" s="69">
        <v>3.3</v>
      </c>
      <c r="F1065" s="70">
        <v>0.28958333333333336</v>
      </c>
      <c r="G1065" s="69">
        <v>9.9</v>
      </c>
      <c r="H1065" s="69" t="str">
        <f>TEXT(일별기온공급량!$A1065, "AAA")</f>
        <v>월</v>
      </c>
      <c r="I1065" s="71">
        <v>161524540</v>
      </c>
      <c r="J1065" s="71">
        <v>3754762</v>
      </c>
      <c r="K1065" s="68" t="str">
        <f t="shared" si="16"/>
        <v>11-30</v>
      </c>
      <c r="L1065" s="72">
        <f>YEAR(일별기온공급량!$A1065)</f>
        <v>2015</v>
      </c>
      <c r="M1065" s="69">
        <f>MONTH(일별기온공급량!$A1065)</f>
        <v>11</v>
      </c>
      <c r="N1065" s="69">
        <f>DAY(일별기온공급량!$A1065)</f>
        <v>30</v>
      </c>
      <c r="O1065" s="88" t="str">
        <f>IFERROR(VLOOKUP(기온및공급량[[#This Row],[날짜]],표2[],2,0), "")</f>
        <v/>
      </c>
    </row>
    <row r="1066" spans="1:15">
      <c r="A1066" s="68">
        <v>42339</v>
      </c>
      <c r="B1066" s="69">
        <v>5.6</v>
      </c>
      <c r="C1066" s="69">
        <v>13.4</v>
      </c>
      <c r="D1066" s="70">
        <v>0.63611111111111107</v>
      </c>
      <c r="E1066" s="69">
        <v>-0.2</v>
      </c>
      <c r="F1066" s="70">
        <v>0.2638888888888889</v>
      </c>
      <c r="G1066" s="69">
        <v>13.6</v>
      </c>
      <c r="H1066" s="69" t="str">
        <f>TEXT(일별기온공급량!$A1066, "AAA")</f>
        <v>화</v>
      </c>
      <c r="I1066" s="71">
        <v>170007533</v>
      </c>
      <c r="J1066" s="71">
        <v>3954293</v>
      </c>
      <c r="K1066" s="68" t="str">
        <f t="shared" si="16"/>
        <v>12-01</v>
      </c>
      <c r="L1066" s="72">
        <f>YEAR(일별기온공급량!$A1066)</f>
        <v>2015</v>
      </c>
      <c r="M1066" s="69">
        <f>MONTH(일별기온공급량!$A1066)</f>
        <v>12</v>
      </c>
      <c r="N1066" s="69">
        <f>DAY(일별기온공급량!$A1066)</f>
        <v>1</v>
      </c>
      <c r="O1066" s="88" t="str">
        <f>IFERROR(VLOOKUP(기온및공급량[[#This Row],[날짜]],표2[],2,0), "")</f>
        <v/>
      </c>
    </row>
    <row r="1067" spans="1:15">
      <c r="A1067" s="68">
        <v>42340</v>
      </c>
      <c r="B1067" s="69">
        <v>7.6</v>
      </c>
      <c r="C1067" s="69">
        <v>11.4</v>
      </c>
      <c r="D1067" s="70">
        <v>0.79374999999999996</v>
      </c>
      <c r="E1067" s="69">
        <v>3</v>
      </c>
      <c r="F1067" s="70">
        <v>0.17430555555555555</v>
      </c>
      <c r="G1067" s="69">
        <v>8.4</v>
      </c>
      <c r="H1067" s="69" t="str">
        <f>TEXT(일별기온공급량!$A1067, "AAA")</f>
        <v>수</v>
      </c>
      <c r="I1067" s="71">
        <v>172282331</v>
      </c>
      <c r="J1067" s="71">
        <v>4012124</v>
      </c>
      <c r="K1067" s="68" t="str">
        <f t="shared" si="16"/>
        <v>12-02</v>
      </c>
      <c r="L1067" s="72">
        <f>YEAR(일별기온공급량!$A1067)</f>
        <v>2015</v>
      </c>
      <c r="M1067" s="69">
        <f>MONTH(일별기온공급량!$A1067)</f>
        <v>12</v>
      </c>
      <c r="N1067" s="69">
        <f>DAY(일별기온공급량!$A1067)</f>
        <v>2</v>
      </c>
      <c r="O1067" s="88" t="str">
        <f>IFERROR(VLOOKUP(기온및공급량[[#This Row],[날짜]],표2[],2,0), "")</f>
        <v/>
      </c>
    </row>
    <row r="1068" spans="1:15">
      <c r="A1068" s="68">
        <v>42341</v>
      </c>
      <c r="B1068" s="69">
        <v>4.8</v>
      </c>
      <c r="C1068" s="69">
        <v>8.3000000000000007</v>
      </c>
      <c r="D1068" s="70">
        <v>0.56319444444444444</v>
      </c>
      <c r="E1068" s="69">
        <v>1.3</v>
      </c>
      <c r="F1068" s="70">
        <v>0.99513888888888891</v>
      </c>
      <c r="G1068" s="69">
        <v>7</v>
      </c>
      <c r="H1068" s="69" t="str">
        <f>TEXT(일별기온공급량!$A1068, "AAA")</f>
        <v>목</v>
      </c>
      <c r="I1068" s="71">
        <v>186620780</v>
      </c>
      <c r="J1068" s="71">
        <v>4339921</v>
      </c>
      <c r="K1068" s="68" t="str">
        <f t="shared" si="16"/>
        <v>12-03</v>
      </c>
      <c r="L1068" s="72">
        <f>YEAR(일별기온공급량!$A1068)</f>
        <v>2015</v>
      </c>
      <c r="M1068" s="69">
        <f>MONTH(일별기온공급량!$A1068)</f>
        <v>12</v>
      </c>
      <c r="N1068" s="69">
        <f>DAY(일별기온공급량!$A1068)</f>
        <v>3</v>
      </c>
      <c r="O1068" s="88" t="str">
        <f>IFERROR(VLOOKUP(기온및공급량[[#This Row],[날짜]],표2[],2,0), "")</f>
        <v/>
      </c>
    </row>
    <row r="1069" spans="1:15">
      <c r="A1069" s="68">
        <v>42342</v>
      </c>
      <c r="B1069" s="69">
        <v>4.4000000000000004</v>
      </c>
      <c r="C1069" s="69">
        <v>7.7</v>
      </c>
      <c r="D1069" s="70">
        <v>0.62013888888888891</v>
      </c>
      <c r="E1069" s="69">
        <v>1.3</v>
      </c>
      <c r="F1069" s="70">
        <v>6.9444444444444447E-4</v>
      </c>
      <c r="G1069" s="69">
        <v>6.4</v>
      </c>
      <c r="H1069" s="69" t="str">
        <f>TEXT(일별기온공급량!$A1069, "AAA")</f>
        <v>금</v>
      </c>
      <c r="I1069" s="71">
        <v>190189831</v>
      </c>
      <c r="J1069" s="71">
        <v>4412897</v>
      </c>
      <c r="K1069" s="68" t="str">
        <f t="shared" si="16"/>
        <v>12-04</v>
      </c>
      <c r="L1069" s="72">
        <f>YEAR(일별기온공급량!$A1069)</f>
        <v>2015</v>
      </c>
      <c r="M1069" s="69">
        <f>MONTH(일별기온공급량!$A1069)</f>
        <v>12</v>
      </c>
      <c r="N1069" s="69">
        <f>DAY(일별기온공급량!$A1069)</f>
        <v>4</v>
      </c>
      <c r="O1069" s="88" t="str">
        <f>IFERROR(VLOOKUP(기온및공급량[[#This Row],[날짜]],표2[],2,0), "")</f>
        <v/>
      </c>
    </row>
    <row r="1070" spans="1:15">
      <c r="A1070" s="68">
        <v>42343</v>
      </c>
      <c r="B1070" s="69">
        <v>6.8</v>
      </c>
      <c r="C1070" s="69">
        <v>9.4</v>
      </c>
      <c r="D1070" s="70">
        <v>0.57708333333333328</v>
      </c>
      <c r="E1070" s="69">
        <v>4.7</v>
      </c>
      <c r="F1070" s="70">
        <v>0.23402777777777778</v>
      </c>
      <c r="G1070" s="69">
        <v>4.7</v>
      </c>
      <c r="H1070" s="69" t="str">
        <f>TEXT(일별기온공급량!$A1070, "AAA")</f>
        <v>토</v>
      </c>
      <c r="I1070" s="71">
        <v>172738918</v>
      </c>
      <c r="J1070" s="71">
        <v>4002339</v>
      </c>
      <c r="K1070" s="68" t="str">
        <f t="shared" si="16"/>
        <v>12-05</v>
      </c>
      <c r="L1070" s="72">
        <f>YEAR(일별기온공급량!$A1070)</f>
        <v>2015</v>
      </c>
      <c r="M1070" s="69">
        <f>MONTH(일별기온공급량!$A1070)</f>
        <v>12</v>
      </c>
      <c r="N1070" s="69">
        <f>DAY(일별기온공급량!$A1070)</f>
        <v>5</v>
      </c>
      <c r="O1070" s="88" t="str">
        <f>IFERROR(VLOOKUP(기온및공급량[[#This Row],[날짜]],표2[],2,0), "")</f>
        <v/>
      </c>
    </row>
    <row r="1071" spans="1:15">
      <c r="A1071" s="68">
        <v>42344</v>
      </c>
      <c r="B1071" s="69">
        <v>4.8</v>
      </c>
      <c r="C1071" s="69">
        <v>9.4</v>
      </c>
      <c r="D1071" s="70">
        <v>0.65277777777777779</v>
      </c>
      <c r="E1071" s="69">
        <v>1</v>
      </c>
      <c r="F1071" s="70">
        <v>0.96805555555555556</v>
      </c>
      <c r="G1071" s="69">
        <v>8.4</v>
      </c>
      <c r="H1071" s="69" t="str">
        <f>TEXT(일별기온공급량!$A1071, "AAA")</f>
        <v>일</v>
      </c>
      <c r="I1071" s="71">
        <v>159195653</v>
      </c>
      <c r="J1071" s="71">
        <v>3684474</v>
      </c>
      <c r="K1071" s="68" t="str">
        <f t="shared" si="16"/>
        <v>12-06</v>
      </c>
      <c r="L1071" s="72">
        <f>YEAR(일별기온공급량!$A1071)</f>
        <v>2015</v>
      </c>
      <c r="M1071" s="69">
        <f>MONTH(일별기온공급량!$A1071)</f>
        <v>12</v>
      </c>
      <c r="N1071" s="69">
        <f>DAY(일별기온공급량!$A1071)</f>
        <v>6</v>
      </c>
      <c r="O1071" s="88" t="str">
        <f>IFERROR(VLOOKUP(기온및공급량[[#This Row],[날짜]],표2[],2,0), "")</f>
        <v/>
      </c>
    </row>
    <row r="1072" spans="1:15">
      <c r="A1072" s="68">
        <v>42345</v>
      </c>
      <c r="B1072" s="69">
        <v>6.1</v>
      </c>
      <c r="C1072" s="69">
        <v>12.1</v>
      </c>
      <c r="D1072" s="70">
        <v>0.62430555555555556</v>
      </c>
      <c r="E1072" s="69">
        <v>-1</v>
      </c>
      <c r="F1072" s="70">
        <v>0.13333333333333333</v>
      </c>
      <c r="G1072" s="69">
        <v>13.1</v>
      </c>
      <c r="H1072" s="69" t="str">
        <f>TEXT(일별기온공급량!$A1072, "AAA")</f>
        <v>월</v>
      </c>
      <c r="I1072" s="71">
        <v>180231463</v>
      </c>
      <c r="J1072" s="71">
        <v>4177250</v>
      </c>
      <c r="K1072" s="68" t="str">
        <f t="shared" si="16"/>
        <v>12-07</v>
      </c>
      <c r="L1072" s="72">
        <f>YEAR(일별기온공급량!$A1072)</f>
        <v>2015</v>
      </c>
      <c r="M1072" s="69">
        <f>MONTH(일별기온공급량!$A1072)</f>
        <v>12</v>
      </c>
      <c r="N1072" s="69">
        <f>DAY(일별기온공급량!$A1072)</f>
        <v>7</v>
      </c>
      <c r="O1072" s="88" t="str">
        <f>IFERROR(VLOOKUP(기온및공급량[[#This Row],[날짜]],표2[],2,0), "")</f>
        <v/>
      </c>
    </row>
    <row r="1073" spans="1:15">
      <c r="A1073" s="68">
        <v>42346</v>
      </c>
      <c r="B1073" s="69">
        <v>8.1</v>
      </c>
      <c r="C1073" s="69">
        <v>13.5</v>
      </c>
      <c r="D1073" s="70">
        <v>0.60624999999999996</v>
      </c>
      <c r="E1073" s="69">
        <v>4.7</v>
      </c>
      <c r="F1073" s="70">
        <v>0.22083333333333333</v>
      </c>
      <c r="G1073" s="69">
        <v>8.8000000000000007</v>
      </c>
      <c r="H1073" s="69" t="str">
        <f>TEXT(일별기온공급량!$A1073, "AAA")</f>
        <v>화</v>
      </c>
      <c r="I1073" s="71">
        <v>172298588</v>
      </c>
      <c r="J1073" s="71">
        <v>3999797</v>
      </c>
      <c r="K1073" s="68" t="str">
        <f t="shared" si="16"/>
        <v>12-08</v>
      </c>
      <c r="L1073" s="72">
        <f>YEAR(일별기온공급량!$A1073)</f>
        <v>2015</v>
      </c>
      <c r="M1073" s="69">
        <f>MONTH(일별기온공급량!$A1073)</f>
        <v>12</v>
      </c>
      <c r="N1073" s="69">
        <f>DAY(일별기온공급량!$A1073)</f>
        <v>8</v>
      </c>
      <c r="O1073" s="88" t="str">
        <f>IFERROR(VLOOKUP(기온및공급량[[#This Row],[날짜]],표2[],2,0), "")</f>
        <v/>
      </c>
    </row>
    <row r="1074" spans="1:15">
      <c r="A1074" s="68">
        <v>42347</v>
      </c>
      <c r="B1074" s="69">
        <v>7</v>
      </c>
      <c r="C1074" s="69">
        <v>12.9</v>
      </c>
      <c r="D1074" s="70">
        <v>0.64722222222222225</v>
      </c>
      <c r="E1074" s="69">
        <v>1.8</v>
      </c>
      <c r="F1074" s="70">
        <v>0.18819444444444444</v>
      </c>
      <c r="G1074" s="69">
        <v>11.1</v>
      </c>
      <c r="H1074" s="69" t="str">
        <f>TEXT(일별기온공급량!$A1074, "AAA")</f>
        <v>수</v>
      </c>
      <c r="I1074" s="71">
        <v>173373544</v>
      </c>
      <c r="J1074" s="71">
        <v>4029468</v>
      </c>
      <c r="K1074" s="68" t="str">
        <f t="shared" si="16"/>
        <v>12-09</v>
      </c>
      <c r="L1074" s="72">
        <f>YEAR(일별기온공급량!$A1074)</f>
        <v>2015</v>
      </c>
      <c r="M1074" s="69">
        <f>MONTH(일별기온공급량!$A1074)</f>
        <v>12</v>
      </c>
      <c r="N1074" s="69">
        <f>DAY(일별기온공급량!$A1074)</f>
        <v>9</v>
      </c>
      <c r="O1074" s="88" t="str">
        <f>IFERROR(VLOOKUP(기온및공급량[[#This Row],[날짜]],표2[],2,0), "")</f>
        <v/>
      </c>
    </row>
    <row r="1075" spans="1:15">
      <c r="A1075" s="68">
        <v>42348</v>
      </c>
      <c r="B1075" s="69">
        <v>8.5</v>
      </c>
      <c r="C1075" s="69">
        <v>9.5</v>
      </c>
      <c r="D1075" s="70">
        <v>0.73124999999999996</v>
      </c>
      <c r="E1075" s="69">
        <v>7</v>
      </c>
      <c r="F1075" s="70">
        <v>0.28680555555555554</v>
      </c>
      <c r="G1075" s="69">
        <v>2.5</v>
      </c>
      <c r="H1075" s="69" t="str">
        <f>TEXT(일별기온공급량!$A1075, "AAA")</f>
        <v>목</v>
      </c>
      <c r="I1075" s="71">
        <v>171142116</v>
      </c>
      <c r="J1075" s="71">
        <v>3976043</v>
      </c>
      <c r="K1075" s="68" t="str">
        <f t="shared" si="16"/>
        <v>12-10</v>
      </c>
      <c r="L1075" s="72">
        <f>YEAR(일별기온공급량!$A1075)</f>
        <v>2015</v>
      </c>
      <c r="M1075" s="69">
        <f>MONTH(일별기온공급량!$A1075)</f>
        <v>12</v>
      </c>
      <c r="N1075" s="69">
        <f>DAY(일별기온공급량!$A1075)</f>
        <v>10</v>
      </c>
      <c r="O1075" s="88" t="str">
        <f>IFERROR(VLOOKUP(기온및공급량[[#This Row],[날짜]],표2[],2,0), "")</f>
        <v/>
      </c>
    </row>
    <row r="1076" spans="1:15">
      <c r="A1076" s="68">
        <v>42349</v>
      </c>
      <c r="B1076" s="69">
        <v>8.5</v>
      </c>
      <c r="C1076" s="69">
        <v>10.8</v>
      </c>
      <c r="D1076" s="70">
        <v>0.50416666666666665</v>
      </c>
      <c r="E1076" s="69">
        <v>3.7</v>
      </c>
      <c r="F1076" s="70">
        <v>0.98888888888888893</v>
      </c>
      <c r="G1076" s="69">
        <v>7.1</v>
      </c>
      <c r="H1076" s="69" t="str">
        <f>TEXT(일별기온공급량!$A1076, "AAA")</f>
        <v>금</v>
      </c>
      <c r="I1076" s="71">
        <v>166928363</v>
      </c>
      <c r="J1076" s="71">
        <v>3877734</v>
      </c>
      <c r="K1076" s="68" t="str">
        <f t="shared" si="16"/>
        <v>12-11</v>
      </c>
      <c r="L1076" s="72">
        <f>YEAR(일별기온공급량!$A1076)</f>
        <v>2015</v>
      </c>
      <c r="M1076" s="69">
        <f>MONTH(일별기온공급량!$A1076)</f>
        <v>12</v>
      </c>
      <c r="N1076" s="69">
        <f>DAY(일별기온공급량!$A1076)</f>
        <v>11</v>
      </c>
      <c r="O1076" s="88" t="str">
        <f>IFERROR(VLOOKUP(기온및공급량[[#This Row],[날짜]],표2[],2,0), "")</f>
        <v/>
      </c>
    </row>
    <row r="1077" spans="1:15">
      <c r="A1077" s="68">
        <v>42350</v>
      </c>
      <c r="B1077" s="69">
        <v>5.6</v>
      </c>
      <c r="C1077" s="69">
        <v>11.1</v>
      </c>
      <c r="D1077" s="70">
        <v>0.61319444444444449</v>
      </c>
      <c r="E1077" s="69">
        <v>0.9</v>
      </c>
      <c r="F1077" s="70">
        <v>0.31527777777777777</v>
      </c>
      <c r="G1077" s="69">
        <v>10.199999999999999</v>
      </c>
      <c r="H1077" s="69" t="str">
        <f>TEXT(일별기온공급량!$A1077, "AAA")</f>
        <v>토</v>
      </c>
      <c r="I1077" s="71">
        <v>158713342</v>
      </c>
      <c r="J1077" s="71">
        <v>3693150</v>
      </c>
      <c r="K1077" s="68" t="str">
        <f t="shared" si="16"/>
        <v>12-12</v>
      </c>
      <c r="L1077" s="72">
        <f>YEAR(일별기온공급량!$A1077)</f>
        <v>2015</v>
      </c>
      <c r="M1077" s="69">
        <f>MONTH(일별기온공급량!$A1077)</f>
        <v>12</v>
      </c>
      <c r="N1077" s="69">
        <f>DAY(일별기온공급량!$A1077)</f>
        <v>12</v>
      </c>
      <c r="O1077" s="88" t="str">
        <f>IFERROR(VLOOKUP(기온및공급량[[#This Row],[날짜]],표2[],2,0), "")</f>
        <v/>
      </c>
    </row>
    <row r="1078" spans="1:15">
      <c r="A1078" s="68">
        <v>42351</v>
      </c>
      <c r="B1078" s="69">
        <v>6.7</v>
      </c>
      <c r="C1078" s="69">
        <v>12.7</v>
      </c>
      <c r="D1078" s="70">
        <v>0.63402777777777775</v>
      </c>
      <c r="E1078" s="69">
        <v>3.1</v>
      </c>
      <c r="F1078" s="70">
        <v>0.30972222222222223</v>
      </c>
      <c r="G1078" s="69">
        <v>9.6</v>
      </c>
      <c r="H1078" s="69" t="str">
        <f>TEXT(일별기온공급량!$A1078, "AAA")</f>
        <v>일</v>
      </c>
      <c r="I1078" s="71">
        <v>143902451</v>
      </c>
      <c r="J1078" s="71">
        <v>3345989</v>
      </c>
      <c r="K1078" s="68" t="str">
        <f t="shared" si="16"/>
        <v>12-13</v>
      </c>
      <c r="L1078" s="72">
        <f>YEAR(일별기온공급량!$A1078)</f>
        <v>2015</v>
      </c>
      <c r="M1078" s="69">
        <f>MONTH(일별기온공급량!$A1078)</f>
        <v>12</v>
      </c>
      <c r="N1078" s="69">
        <f>DAY(일별기온공급량!$A1078)</f>
        <v>13</v>
      </c>
      <c r="O1078" s="88" t="str">
        <f>IFERROR(VLOOKUP(기온및공급량[[#This Row],[날짜]],표2[],2,0), "")</f>
        <v/>
      </c>
    </row>
    <row r="1079" spans="1:15">
      <c r="A1079" s="68">
        <v>42352</v>
      </c>
      <c r="B1079" s="69">
        <v>7.4</v>
      </c>
      <c r="C1079" s="69">
        <v>9.8000000000000007</v>
      </c>
      <c r="D1079" s="70">
        <v>0.60416666666666663</v>
      </c>
      <c r="E1079" s="69">
        <v>3.5</v>
      </c>
      <c r="F1079" s="70">
        <v>6.458333333333334E-2</v>
      </c>
      <c r="G1079" s="69">
        <v>6.3</v>
      </c>
      <c r="H1079" s="69" t="str">
        <f>TEXT(일별기온공급량!$A1079, "AAA")</f>
        <v>월</v>
      </c>
      <c r="I1079" s="71">
        <v>167810604</v>
      </c>
      <c r="J1079" s="71">
        <v>3897269</v>
      </c>
      <c r="K1079" s="68" t="str">
        <f t="shared" si="16"/>
        <v>12-14</v>
      </c>
      <c r="L1079" s="72">
        <f>YEAR(일별기온공급량!$A1079)</f>
        <v>2015</v>
      </c>
      <c r="M1079" s="69">
        <f>MONTH(일별기온공급량!$A1079)</f>
        <v>12</v>
      </c>
      <c r="N1079" s="69">
        <f>DAY(일별기온공급량!$A1079)</f>
        <v>14</v>
      </c>
      <c r="O1079" s="88" t="str">
        <f>IFERROR(VLOOKUP(기온및공급량[[#This Row],[날짜]],표2[],2,0), "")</f>
        <v/>
      </c>
    </row>
    <row r="1080" spans="1:15">
      <c r="A1080" s="68">
        <v>42353</v>
      </c>
      <c r="B1080" s="69">
        <v>8.3000000000000007</v>
      </c>
      <c r="C1080" s="69">
        <v>11</v>
      </c>
      <c r="D1080" s="70">
        <v>0.60347222222222219</v>
      </c>
      <c r="E1080" s="69">
        <v>5.8</v>
      </c>
      <c r="F1080" s="70">
        <v>0.99791666666666667</v>
      </c>
      <c r="G1080" s="69">
        <v>5.2</v>
      </c>
      <c r="H1080" s="69" t="str">
        <f>TEXT(일별기온공급량!$A1080, "AAA")</f>
        <v>화</v>
      </c>
      <c r="I1080" s="71">
        <v>170111664</v>
      </c>
      <c r="J1080" s="71">
        <v>3946769</v>
      </c>
      <c r="K1080" s="68" t="str">
        <f t="shared" si="16"/>
        <v>12-15</v>
      </c>
      <c r="L1080" s="72">
        <f>YEAR(일별기온공급량!$A1080)</f>
        <v>2015</v>
      </c>
      <c r="M1080" s="69">
        <f>MONTH(일별기온공급량!$A1080)</f>
        <v>12</v>
      </c>
      <c r="N1080" s="69">
        <f>DAY(일별기온공급량!$A1080)</f>
        <v>15</v>
      </c>
      <c r="O1080" s="88" t="str">
        <f>IFERROR(VLOOKUP(기온및공급량[[#This Row],[날짜]],표2[],2,0), "")</f>
        <v/>
      </c>
    </row>
    <row r="1081" spans="1:15">
      <c r="A1081" s="68">
        <v>42354</v>
      </c>
      <c r="B1081" s="69">
        <v>2.7</v>
      </c>
      <c r="C1081" s="69">
        <v>6.2</v>
      </c>
      <c r="D1081" s="70">
        <v>2.5694444444444443E-2</v>
      </c>
      <c r="E1081" s="69">
        <v>-0.4</v>
      </c>
      <c r="F1081" s="70">
        <v>0.99930555555555556</v>
      </c>
      <c r="G1081" s="69">
        <v>6.6</v>
      </c>
      <c r="H1081" s="69" t="str">
        <f>TEXT(일별기온공급량!$A1081, "AAA")</f>
        <v>수</v>
      </c>
      <c r="I1081" s="71">
        <v>196275410</v>
      </c>
      <c r="J1081" s="71">
        <v>4548141</v>
      </c>
      <c r="K1081" s="68" t="str">
        <f t="shared" si="16"/>
        <v>12-16</v>
      </c>
      <c r="L1081" s="72">
        <f>YEAR(일별기온공급량!$A1081)</f>
        <v>2015</v>
      </c>
      <c r="M1081" s="69">
        <f>MONTH(일별기온공급량!$A1081)</f>
        <v>12</v>
      </c>
      <c r="N1081" s="69">
        <f>DAY(일별기온공급량!$A1081)</f>
        <v>16</v>
      </c>
      <c r="O1081" s="88" t="str">
        <f>IFERROR(VLOOKUP(기온및공급량[[#This Row],[날짜]],표2[],2,0), "")</f>
        <v/>
      </c>
    </row>
    <row r="1082" spans="1:15">
      <c r="A1082" s="68">
        <v>42355</v>
      </c>
      <c r="B1082" s="69">
        <v>-1</v>
      </c>
      <c r="C1082" s="69">
        <v>2</v>
      </c>
      <c r="D1082" s="70">
        <v>0.61111111111111116</v>
      </c>
      <c r="E1082" s="69">
        <v>-2.9</v>
      </c>
      <c r="F1082" s="70">
        <v>0.31874999999999998</v>
      </c>
      <c r="G1082" s="69">
        <v>4.9000000000000004</v>
      </c>
      <c r="H1082" s="69" t="str">
        <f>TEXT(일별기온공급량!$A1082, "AAA")</f>
        <v>목</v>
      </c>
      <c r="I1082" s="71">
        <v>218369380</v>
      </c>
      <c r="J1082" s="71">
        <v>5061977</v>
      </c>
      <c r="K1082" s="68" t="str">
        <f t="shared" si="16"/>
        <v>12-17</v>
      </c>
      <c r="L1082" s="72">
        <f>YEAR(일별기온공급량!$A1082)</f>
        <v>2015</v>
      </c>
      <c r="M1082" s="69">
        <f>MONTH(일별기온공급량!$A1082)</f>
        <v>12</v>
      </c>
      <c r="N1082" s="69">
        <f>DAY(일별기온공급량!$A1082)</f>
        <v>17</v>
      </c>
      <c r="O1082" s="88" t="str">
        <f>IFERROR(VLOOKUP(기온및공급량[[#This Row],[날짜]],표2[],2,0), "")</f>
        <v/>
      </c>
    </row>
    <row r="1083" spans="1:15">
      <c r="A1083" s="68">
        <v>42356</v>
      </c>
      <c r="B1083" s="69">
        <v>1.8</v>
      </c>
      <c r="C1083" s="69">
        <v>6.3</v>
      </c>
      <c r="D1083" s="70">
        <v>0.61875000000000002</v>
      </c>
      <c r="E1083" s="69">
        <v>-3</v>
      </c>
      <c r="F1083" s="70">
        <v>0.21458333333333332</v>
      </c>
      <c r="G1083" s="69">
        <v>9.3000000000000007</v>
      </c>
      <c r="H1083" s="69" t="str">
        <f>TEXT(일별기온공급량!$A1083, "AAA")</f>
        <v>금</v>
      </c>
      <c r="I1083" s="71">
        <v>218246458</v>
      </c>
      <c r="J1083" s="71">
        <v>5061014</v>
      </c>
      <c r="K1083" s="68" t="str">
        <f t="shared" si="16"/>
        <v>12-18</v>
      </c>
      <c r="L1083" s="72">
        <f>YEAR(일별기온공급량!$A1083)</f>
        <v>2015</v>
      </c>
      <c r="M1083" s="69">
        <f>MONTH(일별기온공급량!$A1083)</f>
        <v>12</v>
      </c>
      <c r="N1083" s="69">
        <f>DAY(일별기온공급량!$A1083)</f>
        <v>18</v>
      </c>
      <c r="O1083" s="88" t="str">
        <f>IFERROR(VLOOKUP(기온및공급량[[#This Row],[날짜]],표2[],2,0), "")</f>
        <v/>
      </c>
    </row>
    <row r="1084" spans="1:15">
      <c r="A1084" s="68">
        <v>42357</v>
      </c>
      <c r="B1084" s="69">
        <v>2.2000000000000002</v>
      </c>
      <c r="C1084" s="69">
        <v>9.1999999999999993</v>
      </c>
      <c r="D1084" s="70">
        <v>0.6166666666666667</v>
      </c>
      <c r="E1084" s="69">
        <v>-2.6</v>
      </c>
      <c r="F1084" s="70">
        <v>0.25833333333333336</v>
      </c>
      <c r="G1084" s="69">
        <v>11.8</v>
      </c>
      <c r="H1084" s="69" t="str">
        <f>TEXT(일별기온공급량!$A1084, "AAA")</f>
        <v>토</v>
      </c>
      <c r="I1084" s="71">
        <v>194335688</v>
      </c>
      <c r="J1084" s="71">
        <v>4496852</v>
      </c>
      <c r="K1084" s="68" t="str">
        <f t="shared" si="16"/>
        <v>12-19</v>
      </c>
      <c r="L1084" s="72">
        <f>YEAR(일별기온공급량!$A1084)</f>
        <v>2015</v>
      </c>
      <c r="M1084" s="69">
        <f>MONTH(일별기온공급량!$A1084)</f>
        <v>12</v>
      </c>
      <c r="N1084" s="69">
        <f>DAY(일별기온공급량!$A1084)</f>
        <v>19</v>
      </c>
      <c r="O1084" s="88" t="str">
        <f>IFERROR(VLOOKUP(기온및공급량[[#This Row],[날짜]],표2[],2,0), "")</f>
        <v/>
      </c>
    </row>
    <row r="1085" spans="1:15">
      <c r="A1085" s="68">
        <v>42358</v>
      </c>
      <c r="B1085" s="69">
        <v>1.2</v>
      </c>
      <c r="C1085" s="69">
        <v>4.2</v>
      </c>
      <c r="D1085" s="70">
        <v>0.6118055555555556</v>
      </c>
      <c r="E1085" s="69">
        <v>-3.1</v>
      </c>
      <c r="F1085" s="70">
        <v>0.21180555555555555</v>
      </c>
      <c r="G1085" s="69">
        <v>7.3</v>
      </c>
      <c r="H1085" s="69" t="str">
        <f>TEXT(일별기온공급량!$A1085, "AAA")</f>
        <v>일</v>
      </c>
      <c r="I1085" s="71">
        <v>189270227</v>
      </c>
      <c r="J1085" s="71">
        <v>4379685</v>
      </c>
      <c r="K1085" s="68" t="str">
        <f t="shared" si="16"/>
        <v>12-20</v>
      </c>
      <c r="L1085" s="72">
        <f>YEAR(일별기온공급량!$A1085)</f>
        <v>2015</v>
      </c>
      <c r="M1085" s="69">
        <f>MONTH(일별기온공급량!$A1085)</f>
        <v>12</v>
      </c>
      <c r="N1085" s="69">
        <f>DAY(일별기온공급량!$A1085)</f>
        <v>20</v>
      </c>
      <c r="O1085" s="88" t="str">
        <f>IFERROR(VLOOKUP(기온및공급량[[#This Row],[날짜]],표2[],2,0), "")</f>
        <v/>
      </c>
    </row>
    <row r="1086" spans="1:15">
      <c r="A1086" s="68">
        <v>42359</v>
      </c>
      <c r="B1086" s="69">
        <v>5.0999999999999996</v>
      </c>
      <c r="C1086" s="69">
        <v>12</v>
      </c>
      <c r="D1086" s="70">
        <v>0.62291666666666667</v>
      </c>
      <c r="E1086" s="69">
        <v>1.9</v>
      </c>
      <c r="F1086" s="70">
        <v>0.15486111111111112</v>
      </c>
      <c r="G1086" s="69">
        <v>10.1</v>
      </c>
      <c r="H1086" s="69" t="str">
        <f>TEXT(일별기온공급량!$A1086, "AAA")</f>
        <v>월</v>
      </c>
      <c r="I1086" s="71">
        <v>196195190</v>
      </c>
      <c r="J1086" s="71">
        <v>4533167</v>
      </c>
      <c r="K1086" s="68" t="str">
        <f t="shared" si="16"/>
        <v>12-21</v>
      </c>
      <c r="L1086" s="72">
        <f>YEAR(일별기온공급량!$A1086)</f>
        <v>2015</v>
      </c>
      <c r="M1086" s="69">
        <f>MONTH(일별기온공급량!$A1086)</f>
        <v>12</v>
      </c>
      <c r="N1086" s="69">
        <f>DAY(일별기온공급량!$A1086)</f>
        <v>21</v>
      </c>
      <c r="O1086" s="88" t="str">
        <f>IFERROR(VLOOKUP(기온및공급량[[#This Row],[날짜]],표2[],2,0), "")</f>
        <v/>
      </c>
    </row>
    <row r="1087" spans="1:15">
      <c r="A1087" s="68">
        <v>42360</v>
      </c>
      <c r="B1087" s="69">
        <v>3.7</v>
      </c>
      <c r="C1087" s="69">
        <v>9.3000000000000007</v>
      </c>
      <c r="D1087" s="70">
        <v>0.65763888888888888</v>
      </c>
      <c r="E1087" s="69">
        <v>-1.9</v>
      </c>
      <c r="F1087" s="70">
        <v>0.20972222222222223</v>
      </c>
      <c r="G1087" s="69">
        <v>11.2</v>
      </c>
      <c r="H1087" s="69" t="str">
        <f>TEXT(일별기온공급량!$A1087, "AAA")</f>
        <v>화</v>
      </c>
      <c r="I1087" s="71">
        <v>199156621</v>
      </c>
      <c r="J1087" s="71">
        <v>4598615</v>
      </c>
      <c r="K1087" s="68" t="str">
        <f t="shared" si="16"/>
        <v>12-22</v>
      </c>
      <c r="L1087" s="72">
        <f>YEAR(일별기온공급량!$A1087)</f>
        <v>2015</v>
      </c>
      <c r="M1087" s="69">
        <f>MONTH(일별기온공급량!$A1087)</f>
        <v>12</v>
      </c>
      <c r="N1087" s="69">
        <f>DAY(일별기온공급량!$A1087)</f>
        <v>22</v>
      </c>
      <c r="O1087" s="88" t="str">
        <f>IFERROR(VLOOKUP(기온및공급량[[#This Row],[날짜]],표2[],2,0), "")</f>
        <v/>
      </c>
    </row>
    <row r="1088" spans="1:15">
      <c r="A1088" s="68">
        <v>42361</v>
      </c>
      <c r="B1088" s="69">
        <v>6.7</v>
      </c>
      <c r="C1088" s="69">
        <v>8.6</v>
      </c>
      <c r="D1088" s="70">
        <v>0.60624999999999996</v>
      </c>
      <c r="E1088" s="69">
        <v>5</v>
      </c>
      <c r="F1088" s="70">
        <v>0.27638888888888891</v>
      </c>
      <c r="G1088" s="69">
        <v>3.6</v>
      </c>
      <c r="H1088" s="69" t="str">
        <f>TEXT(일별기온공급량!$A1088, "AAA")</f>
        <v>수</v>
      </c>
      <c r="I1088" s="71">
        <v>191492645</v>
      </c>
      <c r="J1088" s="71">
        <v>4421174</v>
      </c>
      <c r="K1088" s="68" t="str">
        <f t="shared" si="16"/>
        <v>12-23</v>
      </c>
      <c r="L1088" s="72">
        <f>YEAR(일별기온공급량!$A1088)</f>
        <v>2015</v>
      </c>
      <c r="M1088" s="69">
        <f>MONTH(일별기온공급량!$A1088)</f>
        <v>12</v>
      </c>
      <c r="N1088" s="69">
        <f>DAY(일별기온공급량!$A1088)</f>
        <v>23</v>
      </c>
      <c r="O1088" s="88" t="str">
        <f>IFERROR(VLOOKUP(기온및공급량[[#This Row],[날짜]],표2[],2,0), "")</f>
        <v/>
      </c>
    </row>
    <row r="1089" spans="1:15">
      <c r="A1089" s="68">
        <v>42362</v>
      </c>
      <c r="B1089" s="69">
        <v>5.4</v>
      </c>
      <c r="C1089" s="69">
        <v>10.6</v>
      </c>
      <c r="D1089" s="70">
        <v>0.62569444444444444</v>
      </c>
      <c r="E1089" s="69">
        <v>1.3</v>
      </c>
      <c r="F1089" s="70">
        <v>0.28472222222222221</v>
      </c>
      <c r="G1089" s="69">
        <v>9.3000000000000007</v>
      </c>
      <c r="H1089" s="69" t="str">
        <f>TEXT(일별기온공급량!$A1089, "AAA")</f>
        <v>목</v>
      </c>
      <c r="I1089" s="71">
        <v>189196920</v>
      </c>
      <c r="J1089" s="71">
        <v>4371731</v>
      </c>
      <c r="K1089" s="68" t="str">
        <f t="shared" si="16"/>
        <v>12-24</v>
      </c>
      <c r="L1089" s="72">
        <f>YEAR(일별기온공급량!$A1089)</f>
        <v>2015</v>
      </c>
      <c r="M1089" s="69">
        <f>MONTH(일별기온공급량!$A1089)</f>
        <v>12</v>
      </c>
      <c r="N1089" s="69">
        <f>DAY(일별기온공급량!$A1089)</f>
        <v>24</v>
      </c>
      <c r="O1089" s="88" t="str">
        <f>IFERROR(VLOOKUP(기온및공급량[[#This Row],[날짜]],표2[],2,0), "")</f>
        <v/>
      </c>
    </row>
    <row r="1090" spans="1:15">
      <c r="A1090" s="68">
        <v>42363</v>
      </c>
      <c r="B1090" s="69">
        <v>2.5</v>
      </c>
      <c r="C1090" s="69">
        <v>6.3</v>
      </c>
      <c r="D1090" s="70">
        <v>0.65</v>
      </c>
      <c r="E1090" s="69">
        <v>-1.8</v>
      </c>
      <c r="F1090" s="70">
        <v>0.96944444444444444</v>
      </c>
      <c r="G1090" s="69">
        <v>8.1</v>
      </c>
      <c r="H1090" s="69" t="str">
        <f>TEXT(일별기온공급량!$A1090, "AAA")</f>
        <v>금</v>
      </c>
      <c r="I1090" s="71">
        <v>183773494</v>
      </c>
      <c r="J1090" s="71">
        <v>4242533</v>
      </c>
      <c r="K1090" s="68" t="str">
        <f t="shared" ref="K1090:K1153" si="17">TEXT(A1090, "MM-DD")</f>
        <v>12-25</v>
      </c>
      <c r="L1090" s="72">
        <f>YEAR(일별기온공급량!$A1090)</f>
        <v>2015</v>
      </c>
      <c r="M1090" s="69">
        <f>MONTH(일별기온공급량!$A1090)</f>
        <v>12</v>
      </c>
      <c r="N1090" s="69">
        <f>DAY(일별기온공급량!$A1090)</f>
        <v>25</v>
      </c>
      <c r="O1090" s="88" t="str">
        <f>IFERROR(VLOOKUP(기온및공급량[[#This Row],[날짜]],표2[],2,0), "")</f>
        <v>기독탄신일</v>
      </c>
    </row>
    <row r="1091" spans="1:15">
      <c r="A1091" s="68">
        <v>42364</v>
      </c>
      <c r="B1091" s="69">
        <v>5</v>
      </c>
      <c r="C1091" s="69">
        <v>11.6</v>
      </c>
      <c r="D1091" s="70">
        <v>0.64444444444444449</v>
      </c>
      <c r="E1091" s="69">
        <v>-2.5</v>
      </c>
      <c r="F1091" s="70">
        <v>7.2916666666666671E-2</v>
      </c>
      <c r="G1091" s="69">
        <v>14.1</v>
      </c>
      <c r="H1091" s="69" t="str">
        <f>TEXT(일별기온공급량!$A1091, "AAA")</f>
        <v>토</v>
      </c>
      <c r="I1091" s="71">
        <v>175455323</v>
      </c>
      <c r="J1091" s="71">
        <v>4062816</v>
      </c>
      <c r="K1091" s="68" t="str">
        <f t="shared" si="17"/>
        <v>12-26</v>
      </c>
      <c r="L1091" s="72">
        <f>YEAR(일별기온공급량!$A1091)</f>
        <v>2015</v>
      </c>
      <c r="M1091" s="69">
        <f>MONTH(일별기온공급량!$A1091)</f>
        <v>12</v>
      </c>
      <c r="N1091" s="69">
        <f>DAY(일별기온공급량!$A1091)</f>
        <v>26</v>
      </c>
      <c r="O1091" s="88" t="str">
        <f>IFERROR(VLOOKUP(기온및공급량[[#This Row],[날짜]],표2[],2,0), "")</f>
        <v/>
      </c>
    </row>
    <row r="1092" spans="1:15">
      <c r="A1092" s="68">
        <v>42365</v>
      </c>
      <c r="B1092" s="69">
        <v>2</v>
      </c>
      <c r="C1092" s="69">
        <v>5.4</v>
      </c>
      <c r="D1092" s="70">
        <v>0.56666666666666665</v>
      </c>
      <c r="E1092" s="69">
        <v>-1.5</v>
      </c>
      <c r="F1092" s="70">
        <v>0.99027777777777781</v>
      </c>
      <c r="G1092" s="69">
        <v>6.9</v>
      </c>
      <c r="H1092" s="69" t="str">
        <f>TEXT(일별기온공급량!$A1092, "AAA")</f>
        <v>일</v>
      </c>
      <c r="I1092" s="71">
        <v>173922320</v>
      </c>
      <c r="J1092" s="71">
        <v>4023424</v>
      </c>
      <c r="K1092" s="68" t="str">
        <f t="shared" si="17"/>
        <v>12-27</v>
      </c>
      <c r="L1092" s="72">
        <f>YEAR(일별기온공급량!$A1092)</f>
        <v>2015</v>
      </c>
      <c r="M1092" s="69">
        <f>MONTH(일별기온공급량!$A1092)</f>
        <v>12</v>
      </c>
      <c r="N1092" s="69">
        <f>DAY(일별기온공급량!$A1092)</f>
        <v>27</v>
      </c>
      <c r="O1092" s="88" t="str">
        <f>IFERROR(VLOOKUP(기온및공급량[[#This Row],[날짜]],표2[],2,0), "")</f>
        <v/>
      </c>
    </row>
    <row r="1093" spans="1:15">
      <c r="A1093" s="68">
        <v>42366</v>
      </c>
      <c r="B1093" s="69">
        <v>-1.1000000000000001</v>
      </c>
      <c r="C1093" s="69">
        <v>2.8</v>
      </c>
      <c r="D1093" s="70">
        <v>0.59930555555555554</v>
      </c>
      <c r="E1093" s="69">
        <v>-4</v>
      </c>
      <c r="F1093" s="70">
        <v>0.23055555555555557</v>
      </c>
      <c r="G1093" s="69">
        <v>6.8</v>
      </c>
      <c r="H1093" s="69" t="str">
        <f>TEXT(일별기온공급량!$A1093, "AAA")</f>
        <v>월</v>
      </c>
      <c r="I1093" s="71">
        <v>218868607</v>
      </c>
      <c r="J1093" s="71">
        <v>5040457</v>
      </c>
      <c r="K1093" s="68" t="str">
        <f t="shared" si="17"/>
        <v>12-28</v>
      </c>
      <c r="L1093" s="72">
        <f>YEAR(일별기온공급량!$A1093)</f>
        <v>2015</v>
      </c>
      <c r="M1093" s="69">
        <f>MONTH(일별기온공급량!$A1093)</f>
        <v>12</v>
      </c>
      <c r="N1093" s="69">
        <f>DAY(일별기온공급량!$A1093)</f>
        <v>28</v>
      </c>
      <c r="O1093" s="88" t="str">
        <f>IFERROR(VLOOKUP(기온및공급량[[#This Row],[날짜]],표2[],2,0), "")</f>
        <v/>
      </c>
    </row>
    <row r="1094" spans="1:15">
      <c r="A1094" s="68">
        <v>42367</v>
      </c>
      <c r="B1094" s="69">
        <v>0</v>
      </c>
      <c r="C1094" s="69">
        <v>5.0999999999999996</v>
      </c>
      <c r="D1094" s="70">
        <v>0.6333333333333333</v>
      </c>
      <c r="E1094" s="69">
        <v>-3.6</v>
      </c>
      <c r="F1094" s="70">
        <v>0.1763888888888889</v>
      </c>
      <c r="G1094" s="69">
        <v>8.6999999999999993</v>
      </c>
      <c r="H1094" s="69" t="str">
        <f>TEXT(일별기온공급량!$A1094, "AAA")</f>
        <v>화</v>
      </c>
      <c r="I1094" s="71">
        <v>222117573</v>
      </c>
      <c r="J1094" s="71">
        <v>5128178</v>
      </c>
      <c r="K1094" s="68" t="str">
        <f t="shared" si="17"/>
        <v>12-29</v>
      </c>
      <c r="L1094" s="72">
        <f>YEAR(일별기온공급량!$A1094)</f>
        <v>2015</v>
      </c>
      <c r="M1094" s="69">
        <f>MONTH(일별기온공급량!$A1094)</f>
        <v>12</v>
      </c>
      <c r="N1094" s="69">
        <f>DAY(일별기온공급량!$A1094)</f>
        <v>29</v>
      </c>
      <c r="O1094" s="88" t="str">
        <f>IFERROR(VLOOKUP(기온및공급량[[#This Row],[날짜]],표2[],2,0), "")</f>
        <v/>
      </c>
    </row>
    <row r="1095" spans="1:15">
      <c r="A1095" s="68">
        <v>42368</v>
      </c>
      <c r="B1095" s="69">
        <v>0.6</v>
      </c>
      <c r="C1095" s="69">
        <v>8</v>
      </c>
      <c r="D1095" s="70">
        <v>0.63472222222222219</v>
      </c>
      <c r="E1095" s="69">
        <v>-5.6</v>
      </c>
      <c r="F1095" s="70">
        <v>0.29097222222222224</v>
      </c>
      <c r="G1095" s="69">
        <v>13.6</v>
      </c>
      <c r="H1095" s="69" t="str">
        <f>TEXT(일별기온공급량!$A1095, "AAA")</f>
        <v>수</v>
      </c>
      <c r="I1095" s="71">
        <v>216937254</v>
      </c>
      <c r="J1095" s="71">
        <v>4999108</v>
      </c>
      <c r="K1095" s="68" t="str">
        <f t="shared" si="17"/>
        <v>12-30</v>
      </c>
      <c r="L1095" s="72">
        <f>YEAR(일별기온공급량!$A1095)</f>
        <v>2015</v>
      </c>
      <c r="M1095" s="69">
        <f>MONTH(일별기온공급량!$A1095)</f>
        <v>12</v>
      </c>
      <c r="N1095" s="69">
        <f>DAY(일별기온공급량!$A1095)</f>
        <v>30</v>
      </c>
      <c r="O1095" s="88" t="str">
        <f>IFERROR(VLOOKUP(기온및공급량[[#This Row],[날짜]],표2[],2,0), "")</f>
        <v/>
      </c>
    </row>
    <row r="1096" spans="1:15">
      <c r="A1096" s="68">
        <v>42369</v>
      </c>
      <c r="B1096" s="69">
        <v>2</v>
      </c>
      <c r="C1096" s="69">
        <v>7</v>
      </c>
      <c r="D1096" s="70">
        <v>0.61458333333333337</v>
      </c>
      <c r="E1096" s="69">
        <v>-1.2</v>
      </c>
      <c r="F1096" s="70">
        <v>0.96597222222222223</v>
      </c>
      <c r="G1096" s="69">
        <v>8.1999999999999993</v>
      </c>
      <c r="H1096" s="69" t="str">
        <f>TEXT(일별기온공급량!$A1096, "AAA")</f>
        <v>목</v>
      </c>
      <c r="I1096" s="71">
        <v>204468837</v>
      </c>
      <c r="J1096" s="71">
        <v>4701990</v>
      </c>
      <c r="K1096" s="68" t="str">
        <f t="shared" si="17"/>
        <v>12-31</v>
      </c>
      <c r="L1096" s="72">
        <f>YEAR(일별기온공급량!$A1096)</f>
        <v>2015</v>
      </c>
      <c r="M1096" s="69">
        <f>MONTH(일별기온공급량!$A1096)</f>
        <v>12</v>
      </c>
      <c r="N1096" s="69">
        <f>DAY(일별기온공급량!$A1096)</f>
        <v>31</v>
      </c>
      <c r="O1096" s="88" t="str">
        <f>IFERROR(VLOOKUP(기온및공급량[[#This Row],[날짜]],표2[],2,0), "")</f>
        <v/>
      </c>
    </row>
    <row r="1097" spans="1:15">
      <c r="A1097" s="68">
        <v>42370</v>
      </c>
      <c r="B1097" s="69">
        <v>1.7</v>
      </c>
      <c r="C1097" s="69">
        <v>8</v>
      </c>
      <c r="D1097" s="70">
        <v>0.65416666666666667</v>
      </c>
      <c r="E1097" s="69">
        <v>-4</v>
      </c>
      <c r="F1097" s="70">
        <v>0.30486111111111114</v>
      </c>
      <c r="G1097" s="69">
        <v>12</v>
      </c>
      <c r="H1097" s="69" t="str">
        <f>TEXT(일별기온공급량!$A1097, "AAA")</f>
        <v>금</v>
      </c>
      <c r="I1097" s="71">
        <v>178589758</v>
      </c>
      <c r="J1097" s="71">
        <v>4106720</v>
      </c>
      <c r="K1097" s="68" t="str">
        <f t="shared" si="17"/>
        <v>01-01</v>
      </c>
      <c r="L1097" s="72">
        <f>YEAR(일별기온공급량!$A1097)</f>
        <v>2016</v>
      </c>
      <c r="M1097" s="69">
        <f>MONTH(일별기온공급량!$A1097)</f>
        <v>1</v>
      </c>
      <c r="N1097" s="69">
        <f>DAY(일별기온공급량!$A1097)</f>
        <v>1</v>
      </c>
      <c r="O1097" s="88" t="str">
        <f>IFERROR(VLOOKUP(기온및공급량[[#This Row],[날짜]],표2[],2,0), "")</f>
        <v>신정연휴</v>
      </c>
    </row>
    <row r="1098" spans="1:15">
      <c r="A1098" s="68">
        <v>42371</v>
      </c>
      <c r="B1098" s="69">
        <v>3</v>
      </c>
      <c r="C1098" s="69">
        <v>9.9</v>
      </c>
      <c r="D1098" s="70">
        <v>0.64375000000000004</v>
      </c>
      <c r="E1098" s="69">
        <v>-2.7</v>
      </c>
      <c r="F1098" s="70">
        <v>0.32777777777777778</v>
      </c>
      <c r="G1098" s="69">
        <v>12.6</v>
      </c>
      <c r="H1098" s="69" t="str">
        <f>TEXT(일별기온공급량!$A1098, "AAA")</f>
        <v>토</v>
      </c>
      <c r="I1098" s="71">
        <v>173922217</v>
      </c>
      <c r="J1098" s="71">
        <v>3995999</v>
      </c>
      <c r="K1098" s="68" t="str">
        <f t="shared" si="17"/>
        <v>01-02</v>
      </c>
      <c r="L1098" s="72">
        <f>YEAR(일별기온공급량!$A1098)</f>
        <v>2016</v>
      </c>
      <c r="M1098" s="69">
        <f>MONTH(일별기온공급량!$A1098)</f>
        <v>1</v>
      </c>
      <c r="N1098" s="69">
        <f>DAY(일별기온공급량!$A1098)</f>
        <v>2</v>
      </c>
      <c r="O1098" s="88" t="str">
        <f>IFERROR(VLOOKUP(기온및공급량[[#This Row],[날짜]],표2[],2,0), "")</f>
        <v/>
      </c>
    </row>
    <row r="1099" spans="1:15">
      <c r="A1099" s="68">
        <v>42372</v>
      </c>
      <c r="B1099" s="69">
        <v>4.9000000000000004</v>
      </c>
      <c r="C1099" s="69">
        <v>13.9</v>
      </c>
      <c r="D1099" s="70">
        <v>0.62916666666666665</v>
      </c>
      <c r="E1099" s="69">
        <v>-2.2999999999999998</v>
      </c>
      <c r="F1099" s="70">
        <v>0.31041666666666667</v>
      </c>
      <c r="G1099" s="69">
        <v>16.2</v>
      </c>
      <c r="H1099" s="69" t="str">
        <f>TEXT(일별기온공급량!$A1099, "AAA")</f>
        <v>일</v>
      </c>
      <c r="I1099" s="71">
        <v>167342755</v>
      </c>
      <c r="J1099" s="71">
        <v>3926306</v>
      </c>
      <c r="K1099" s="68" t="str">
        <f t="shared" si="17"/>
        <v>01-03</v>
      </c>
      <c r="L1099" s="72">
        <f>YEAR(일별기온공급량!$A1099)</f>
        <v>2016</v>
      </c>
      <c r="M1099" s="69">
        <f>MONTH(일별기온공급량!$A1099)</f>
        <v>1</v>
      </c>
      <c r="N1099" s="69">
        <f>DAY(일별기온공급량!$A1099)</f>
        <v>3</v>
      </c>
      <c r="O1099" s="88" t="str">
        <f>IFERROR(VLOOKUP(기온및공급량[[#This Row],[날짜]],표2[],2,0), "")</f>
        <v/>
      </c>
    </row>
    <row r="1100" spans="1:15">
      <c r="A1100" s="68">
        <v>42373</v>
      </c>
      <c r="B1100" s="69">
        <v>5.8</v>
      </c>
      <c r="C1100" s="69">
        <v>11.4</v>
      </c>
      <c r="D1100" s="70">
        <v>0.59930555555555554</v>
      </c>
      <c r="E1100" s="69">
        <v>1.1000000000000001</v>
      </c>
      <c r="F1100" s="70">
        <v>0.28194444444444444</v>
      </c>
      <c r="G1100" s="69">
        <v>10.3</v>
      </c>
      <c r="H1100" s="69" t="str">
        <f>TEXT(일별기온공급량!$A1100, "AAA")</f>
        <v>월</v>
      </c>
      <c r="I1100" s="71">
        <v>190417942</v>
      </c>
      <c r="J1100" s="71">
        <v>4459119</v>
      </c>
      <c r="K1100" s="68" t="str">
        <f t="shared" si="17"/>
        <v>01-04</v>
      </c>
      <c r="L1100" s="72">
        <f>YEAR(일별기온공급량!$A1100)</f>
        <v>2016</v>
      </c>
      <c r="M1100" s="69">
        <f>MONTH(일별기온공급량!$A1100)</f>
        <v>1</v>
      </c>
      <c r="N1100" s="69">
        <f>DAY(일별기온공급량!$A1100)</f>
        <v>4</v>
      </c>
      <c r="O1100" s="88" t="str">
        <f>IFERROR(VLOOKUP(기온및공급량[[#This Row],[날짜]],표2[],2,0), "")</f>
        <v/>
      </c>
    </row>
    <row r="1101" spans="1:15">
      <c r="A1101" s="68">
        <v>42374</v>
      </c>
      <c r="B1101" s="69">
        <v>2.9</v>
      </c>
      <c r="C1101" s="69">
        <v>5.9</v>
      </c>
      <c r="D1101" s="70">
        <v>0.60486111111111107</v>
      </c>
      <c r="E1101" s="69">
        <v>0.9</v>
      </c>
      <c r="F1101" s="70">
        <v>0.99444444444444446</v>
      </c>
      <c r="G1101" s="69">
        <v>5</v>
      </c>
      <c r="H1101" s="69" t="str">
        <f>TEXT(일별기온공급량!$A1101, "AAA")</f>
        <v>화</v>
      </c>
      <c r="I1101" s="71">
        <v>210483208</v>
      </c>
      <c r="J1101" s="71">
        <v>4906025</v>
      </c>
      <c r="K1101" s="68" t="str">
        <f t="shared" si="17"/>
        <v>01-05</v>
      </c>
      <c r="L1101" s="72">
        <f>YEAR(일별기온공급량!$A1101)</f>
        <v>2016</v>
      </c>
      <c r="M1101" s="69">
        <f>MONTH(일별기온공급량!$A1101)</f>
        <v>1</v>
      </c>
      <c r="N1101" s="69">
        <f>DAY(일별기온공급량!$A1101)</f>
        <v>5</v>
      </c>
      <c r="O1101" s="88" t="str">
        <f>IFERROR(VLOOKUP(기온및공급량[[#This Row],[날짜]],표2[],2,0), "")</f>
        <v/>
      </c>
    </row>
    <row r="1102" spans="1:15">
      <c r="A1102" s="68">
        <v>42375</v>
      </c>
      <c r="B1102" s="69">
        <v>2.2000000000000002</v>
      </c>
      <c r="C1102" s="69">
        <v>5.8</v>
      </c>
      <c r="D1102" s="70">
        <v>0.63680555555555551</v>
      </c>
      <c r="E1102" s="69">
        <v>-0.8</v>
      </c>
      <c r="F1102" s="70">
        <v>0.21180555555555555</v>
      </c>
      <c r="G1102" s="69">
        <v>6.6</v>
      </c>
      <c r="H1102" s="69" t="str">
        <f>TEXT(일별기온공급량!$A1102, "AAA")</f>
        <v>수</v>
      </c>
      <c r="I1102" s="71">
        <v>216345705</v>
      </c>
      <c r="J1102" s="71">
        <v>5051935</v>
      </c>
      <c r="K1102" s="68" t="str">
        <f t="shared" si="17"/>
        <v>01-06</v>
      </c>
      <c r="L1102" s="72">
        <f>YEAR(일별기온공급량!$A1102)</f>
        <v>2016</v>
      </c>
      <c r="M1102" s="69">
        <f>MONTH(일별기온공급량!$A1102)</f>
        <v>1</v>
      </c>
      <c r="N1102" s="69">
        <f>DAY(일별기온공급량!$A1102)</f>
        <v>6</v>
      </c>
      <c r="O1102" s="88" t="str">
        <f>IFERROR(VLOOKUP(기온및공급량[[#This Row],[날짜]],표2[],2,0), "")</f>
        <v/>
      </c>
    </row>
    <row r="1103" spans="1:15">
      <c r="A1103" s="68">
        <v>42376</v>
      </c>
      <c r="B1103" s="69">
        <v>1.7</v>
      </c>
      <c r="C1103" s="69">
        <v>5.3</v>
      </c>
      <c r="D1103" s="70">
        <v>0.65277777777777779</v>
      </c>
      <c r="E1103" s="69">
        <v>-0.7</v>
      </c>
      <c r="F1103" s="70">
        <v>0.31944444444444442</v>
      </c>
      <c r="G1103" s="69">
        <v>6</v>
      </c>
      <c r="H1103" s="69" t="str">
        <f>TEXT(일별기온공급량!$A1103, "AAA")</f>
        <v>목</v>
      </c>
      <c r="I1103" s="71">
        <v>212208300</v>
      </c>
      <c r="J1103" s="71">
        <v>4975677</v>
      </c>
      <c r="K1103" s="68" t="str">
        <f t="shared" si="17"/>
        <v>01-07</v>
      </c>
      <c r="L1103" s="72">
        <f>YEAR(일별기온공급량!$A1103)</f>
        <v>2016</v>
      </c>
      <c r="M1103" s="69">
        <f>MONTH(일별기온공급량!$A1103)</f>
        <v>1</v>
      </c>
      <c r="N1103" s="69">
        <f>DAY(일별기온공급량!$A1103)</f>
        <v>7</v>
      </c>
      <c r="O1103" s="88" t="str">
        <f>IFERROR(VLOOKUP(기온및공급량[[#This Row],[날짜]],표2[],2,0), "")</f>
        <v/>
      </c>
    </row>
    <row r="1104" spans="1:15">
      <c r="A1104" s="68">
        <v>42377</v>
      </c>
      <c r="B1104" s="69">
        <v>0.8</v>
      </c>
      <c r="C1104" s="69">
        <v>4.5</v>
      </c>
      <c r="D1104" s="70">
        <v>0.63124999999999998</v>
      </c>
      <c r="E1104" s="69">
        <v>-1.8</v>
      </c>
      <c r="F1104" s="70">
        <v>0.28958333333333336</v>
      </c>
      <c r="G1104" s="69">
        <v>6.3</v>
      </c>
      <c r="H1104" s="69" t="str">
        <f>TEXT(일별기온공급량!$A1104, "AAA")</f>
        <v>금</v>
      </c>
      <c r="I1104" s="71">
        <v>218700787</v>
      </c>
      <c r="J1104" s="71">
        <v>5129051</v>
      </c>
      <c r="K1104" s="68" t="str">
        <f t="shared" si="17"/>
        <v>01-08</v>
      </c>
      <c r="L1104" s="72">
        <f>YEAR(일별기온공급량!$A1104)</f>
        <v>2016</v>
      </c>
      <c r="M1104" s="69">
        <f>MONTH(일별기온공급량!$A1104)</f>
        <v>1</v>
      </c>
      <c r="N1104" s="69">
        <f>DAY(일별기온공급량!$A1104)</f>
        <v>8</v>
      </c>
      <c r="O1104" s="88" t="str">
        <f>IFERROR(VLOOKUP(기온및공급량[[#This Row],[날짜]],표2[],2,0), "")</f>
        <v/>
      </c>
    </row>
    <row r="1105" spans="1:15">
      <c r="A1105" s="68">
        <v>42378</v>
      </c>
      <c r="B1105" s="69">
        <v>1.3</v>
      </c>
      <c r="C1105" s="69">
        <v>7.4</v>
      </c>
      <c r="D1105" s="70">
        <v>0.62291666666666667</v>
      </c>
      <c r="E1105" s="69">
        <v>-4.0999999999999996</v>
      </c>
      <c r="F1105" s="70">
        <v>0.20555555555555555</v>
      </c>
      <c r="G1105" s="69">
        <v>11.5</v>
      </c>
      <c r="H1105" s="69" t="str">
        <f>TEXT(일별기온공급량!$A1105, "AAA")</f>
        <v>토</v>
      </c>
      <c r="I1105" s="71">
        <v>203759549</v>
      </c>
      <c r="J1105" s="71">
        <v>4776428</v>
      </c>
      <c r="K1105" s="68" t="str">
        <f t="shared" si="17"/>
        <v>01-09</v>
      </c>
      <c r="L1105" s="72">
        <f>YEAR(일별기온공급량!$A1105)</f>
        <v>2016</v>
      </c>
      <c r="M1105" s="69">
        <f>MONTH(일별기온공급량!$A1105)</f>
        <v>1</v>
      </c>
      <c r="N1105" s="69">
        <f>DAY(일별기온공급량!$A1105)</f>
        <v>9</v>
      </c>
      <c r="O1105" s="88" t="str">
        <f>IFERROR(VLOOKUP(기온및공급량[[#This Row],[날짜]],표2[],2,0), "")</f>
        <v/>
      </c>
    </row>
    <row r="1106" spans="1:15">
      <c r="A1106" s="68">
        <v>42379</v>
      </c>
      <c r="B1106" s="69">
        <v>2.1</v>
      </c>
      <c r="C1106" s="69">
        <v>8</v>
      </c>
      <c r="D1106" s="70">
        <v>0.64722222222222225</v>
      </c>
      <c r="E1106" s="69">
        <v>-3.9</v>
      </c>
      <c r="F1106" s="70">
        <v>0.26527777777777778</v>
      </c>
      <c r="G1106" s="69">
        <v>11.9</v>
      </c>
      <c r="H1106" s="69" t="str">
        <f>TEXT(일별기온공급량!$A1106, "AAA")</f>
        <v>일</v>
      </c>
      <c r="I1106" s="71">
        <v>188226890</v>
      </c>
      <c r="J1106" s="71">
        <v>4409359</v>
      </c>
      <c r="K1106" s="68" t="str">
        <f t="shared" si="17"/>
        <v>01-10</v>
      </c>
      <c r="L1106" s="72">
        <f>YEAR(일별기온공급량!$A1106)</f>
        <v>2016</v>
      </c>
      <c r="M1106" s="69">
        <f>MONTH(일별기온공급량!$A1106)</f>
        <v>1</v>
      </c>
      <c r="N1106" s="69">
        <f>DAY(일별기온공급량!$A1106)</f>
        <v>10</v>
      </c>
      <c r="O1106" s="88" t="str">
        <f>IFERROR(VLOOKUP(기온및공급량[[#This Row],[날짜]],표2[],2,0), "")</f>
        <v/>
      </c>
    </row>
    <row r="1107" spans="1:15">
      <c r="A1107" s="68">
        <v>42380</v>
      </c>
      <c r="B1107" s="69">
        <v>1.5</v>
      </c>
      <c r="C1107" s="69">
        <v>5.5</v>
      </c>
      <c r="D1107" s="70">
        <v>0.59583333333333333</v>
      </c>
      <c r="E1107" s="69">
        <v>-1.8</v>
      </c>
      <c r="F1107" s="70">
        <v>0.99444444444444446</v>
      </c>
      <c r="G1107" s="69">
        <v>7.3</v>
      </c>
      <c r="H1107" s="69" t="str">
        <f>TEXT(일별기온공급량!$A1107, "AAA")</f>
        <v>월</v>
      </c>
      <c r="I1107" s="71">
        <v>214688018</v>
      </c>
      <c r="J1107" s="71">
        <v>5017023</v>
      </c>
      <c r="K1107" s="68" t="str">
        <f t="shared" si="17"/>
        <v>01-11</v>
      </c>
      <c r="L1107" s="72">
        <f>YEAR(일별기온공급량!$A1107)</f>
        <v>2016</v>
      </c>
      <c r="M1107" s="69">
        <f>MONTH(일별기온공급량!$A1107)</f>
        <v>1</v>
      </c>
      <c r="N1107" s="69">
        <f>DAY(일별기온공급량!$A1107)</f>
        <v>11</v>
      </c>
      <c r="O1107" s="88" t="str">
        <f>IFERROR(VLOOKUP(기온및공급량[[#This Row],[날짜]],표2[],2,0), "")</f>
        <v/>
      </c>
    </row>
    <row r="1108" spans="1:15">
      <c r="A1108" s="68">
        <v>42381</v>
      </c>
      <c r="B1108" s="69">
        <v>-0.5</v>
      </c>
      <c r="C1108" s="69">
        <v>5.2</v>
      </c>
      <c r="D1108" s="70">
        <v>0.60763888888888884</v>
      </c>
      <c r="E1108" s="69">
        <v>-5.9</v>
      </c>
      <c r="F1108" s="70">
        <v>0.28055555555555556</v>
      </c>
      <c r="G1108" s="69">
        <v>11.1</v>
      </c>
      <c r="H1108" s="69" t="str">
        <f>TEXT(일별기온공급량!$A1108, "AAA")</f>
        <v>화</v>
      </c>
      <c r="I1108" s="71">
        <v>227650029</v>
      </c>
      <c r="J1108" s="71">
        <v>5318330</v>
      </c>
      <c r="K1108" s="68" t="str">
        <f t="shared" si="17"/>
        <v>01-12</v>
      </c>
      <c r="L1108" s="72">
        <f>YEAR(일별기온공급량!$A1108)</f>
        <v>2016</v>
      </c>
      <c r="M1108" s="69">
        <f>MONTH(일별기온공급량!$A1108)</f>
        <v>1</v>
      </c>
      <c r="N1108" s="69">
        <f>DAY(일별기온공급량!$A1108)</f>
        <v>12</v>
      </c>
      <c r="O1108" s="88" t="str">
        <f>IFERROR(VLOOKUP(기온및공급량[[#This Row],[날짜]],표2[],2,0), "")</f>
        <v/>
      </c>
    </row>
    <row r="1109" spans="1:15">
      <c r="A1109" s="68">
        <v>42382</v>
      </c>
      <c r="B1109" s="69">
        <v>0</v>
      </c>
      <c r="C1109" s="69">
        <v>3.1</v>
      </c>
      <c r="D1109" s="70">
        <v>0.63888888888888884</v>
      </c>
      <c r="E1109" s="69">
        <v>-3.9</v>
      </c>
      <c r="F1109" s="70">
        <v>0.18958333333333333</v>
      </c>
      <c r="G1109" s="69">
        <v>7</v>
      </c>
      <c r="H1109" s="69" t="str">
        <f>TEXT(일별기온공급량!$A1109, "AAA")</f>
        <v>수</v>
      </c>
      <c r="I1109" s="71">
        <v>231304103</v>
      </c>
      <c r="J1109" s="71">
        <v>5401285</v>
      </c>
      <c r="K1109" s="68" t="str">
        <f t="shared" si="17"/>
        <v>01-13</v>
      </c>
      <c r="L1109" s="72">
        <f>YEAR(일별기온공급량!$A1109)</f>
        <v>2016</v>
      </c>
      <c r="M1109" s="69">
        <f>MONTH(일별기온공급량!$A1109)</f>
        <v>1</v>
      </c>
      <c r="N1109" s="69">
        <f>DAY(일별기온공급량!$A1109)</f>
        <v>13</v>
      </c>
      <c r="O1109" s="88" t="str">
        <f>IFERROR(VLOOKUP(기온및공급량[[#This Row],[날짜]],표2[],2,0), "")</f>
        <v/>
      </c>
    </row>
    <row r="1110" spans="1:15">
      <c r="A1110" s="68">
        <v>42383</v>
      </c>
      <c r="B1110" s="69">
        <v>0.2</v>
      </c>
      <c r="C1110" s="69">
        <v>3.9</v>
      </c>
      <c r="D1110" s="70">
        <v>0.62152777777777779</v>
      </c>
      <c r="E1110" s="69">
        <v>-3</v>
      </c>
      <c r="F1110" s="70">
        <v>0.98055555555555551</v>
      </c>
      <c r="G1110" s="69">
        <v>6.9</v>
      </c>
      <c r="H1110" s="69" t="str">
        <f>TEXT(일별기온공급량!$A1110, "AAA")</f>
        <v>목</v>
      </c>
      <c r="I1110" s="71">
        <v>229393456</v>
      </c>
      <c r="J1110" s="71">
        <v>5337714</v>
      </c>
      <c r="K1110" s="68" t="str">
        <f t="shared" si="17"/>
        <v>01-14</v>
      </c>
      <c r="L1110" s="72">
        <f>YEAR(일별기온공급량!$A1110)</f>
        <v>2016</v>
      </c>
      <c r="M1110" s="69">
        <f>MONTH(일별기온공급량!$A1110)</f>
        <v>1</v>
      </c>
      <c r="N1110" s="69">
        <f>DAY(일별기온공급량!$A1110)</f>
        <v>14</v>
      </c>
      <c r="O1110" s="88" t="str">
        <f>IFERROR(VLOOKUP(기온및공급량[[#This Row],[날짜]],표2[],2,0), "")</f>
        <v/>
      </c>
    </row>
    <row r="1111" spans="1:15">
      <c r="A1111" s="68">
        <v>42384</v>
      </c>
      <c r="B1111" s="69">
        <v>-0.3</v>
      </c>
      <c r="C1111" s="69">
        <v>6.8</v>
      </c>
      <c r="D1111" s="70">
        <v>0.63541666666666663</v>
      </c>
      <c r="E1111" s="69">
        <v>-6</v>
      </c>
      <c r="F1111" s="70">
        <v>0.28333333333333333</v>
      </c>
      <c r="G1111" s="69">
        <v>12.8</v>
      </c>
      <c r="H1111" s="69" t="str">
        <f>TEXT(일별기온공급량!$A1111, "AAA")</f>
        <v>금</v>
      </c>
      <c r="I1111" s="71">
        <v>225485724</v>
      </c>
      <c r="J1111" s="71">
        <v>5237722</v>
      </c>
      <c r="K1111" s="68" t="str">
        <f t="shared" si="17"/>
        <v>01-15</v>
      </c>
      <c r="L1111" s="72">
        <f>YEAR(일별기온공급량!$A1111)</f>
        <v>2016</v>
      </c>
      <c r="M1111" s="69">
        <f>MONTH(일별기온공급량!$A1111)</f>
        <v>1</v>
      </c>
      <c r="N1111" s="69">
        <f>DAY(일별기온공급량!$A1111)</f>
        <v>15</v>
      </c>
      <c r="O1111" s="88" t="str">
        <f>IFERROR(VLOOKUP(기온및공급량[[#This Row],[날짜]],표2[],2,0), "")</f>
        <v/>
      </c>
    </row>
    <row r="1112" spans="1:15">
      <c r="A1112" s="68">
        <v>42385</v>
      </c>
      <c r="B1112" s="69">
        <v>0.6</v>
      </c>
      <c r="C1112" s="69">
        <v>8.3000000000000007</v>
      </c>
      <c r="D1112" s="70">
        <v>0.63888888888888884</v>
      </c>
      <c r="E1112" s="69">
        <v>-4.8</v>
      </c>
      <c r="F1112" s="70">
        <v>0.20902777777777778</v>
      </c>
      <c r="G1112" s="69">
        <v>13.1</v>
      </c>
      <c r="H1112" s="69" t="str">
        <f>TEXT(일별기온공급량!$A1112, "AAA")</f>
        <v>토</v>
      </c>
      <c r="I1112" s="71">
        <v>211014268</v>
      </c>
      <c r="J1112" s="71">
        <v>4912926</v>
      </c>
      <c r="K1112" s="68" t="str">
        <f t="shared" si="17"/>
        <v>01-16</v>
      </c>
      <c r="L1112" s="72">
        <f>YEAR(일별기온공급량!$A1112)</f>
        <v>2016</v>
      </c>
      <c r="M1112" s="69">
        <f>MONTH(일별기온공급량!$A1112)</f>
        <v>1</v>
      </c>
      <c r="N1112" s="69">
        <f>DAY(일별기온공급량!$A1112)</f>
        <v>16</v>
      </c>
      <c r="O1112" s="88" t="str">
        <f>IFERROR(VLOOKUP(기온및공급량[[#This Row],[날짜]],표2[],2,0), "")</f>
        <v/>
      </c>
    </row>
    <row r="1113" spans="1:15">
      <c r="A1113" s="68">
        <v>42386</v>
      </c>
      <c r="B1113" s="69">
        <v>1.4</v>
      </c>
      <c r="C1113" s="69">
        <v>4.5</v>
      </c>
      <c r="D1113" s="70">
        <v>0.59930555555555554</v>
      </c>
      <c r="E1113" s="69">
        <v>-1.8</v>
      </c>
      <c r="F1113" s="70">
        <v>3.7499999999999999E-2</v>
      </c>
      <c r="G1113" s="69">
        <v>6.3</v>
      </c>
      <c r="H1113" s="69" t="str">
        <f>TEXT(일별기온공급량!$A1113, "AAA")</f>
        <v>일</v>
      </c>
      <c r="I1113" s="71">
        <v>199239712</v>
      </c>
      <c r="J1113" s="71">
        <v>4647435</v>
      </c>
      <c r="K1113" s="68" t="str">
        <f t="shared" si="17"/>
        <v>01-17</v>
      </c>
      <c r="L1113" s="72">
        <f>YEAR(일별기온공급량!$A1113)</f>
        <v>2016</v>
      </c>
      <c r="M1113" s="69">
        <f>MONTH(일별기온공급량!$A1113)</f>
        <v>1</v>
      </c>
      <c r="N1113" s="69">
        <f>DAY(일별기온공급량!$A1113)</f>
        <v>17</v>
      </c>
      <c r="O1113" s="88" t="str">
        <f>IFERROR(VLOOKUP(기온및공급량[[#This Row],[날짜]],표2[],2,0), "")</f>
        <v/>
      </c>
    </row>
    <row r="1114" spans="1:15">
      <c r="A1114" s="68">
        <v>42387</v>
      </c>
      <c r="B1114" s="69">
        <v>-0.2</v>
      </c>
      <c r="C1114" s="69">
        <v>3.7</v>
      </c>
      <c r="D1114" s="70">
        <v>0.17708333333333334</v>
      </c>
      <c r="E1114" s="69">
        <v>-5.0999999999999996</v>
      </c>
      <c r="F1114" s="70">
        <v>0.93680555555555556</v>
      </c>
      <c r="G1114" s="69">
        <v>8.8000000000000007</v>
      </c>
      <c r="H1114" s="69" t="str">
        <f>TEXT(일별기온공급량!$A1114, "AAA")</f>
        <v>월</v>
      </c>
      <c r="I1114" s="71">
        <v>235060910</v>
      </c>
      <c r="J1114" s="71">
        <v>5474151</v>
      </c>
      <c r="K1114" s="68" t="str">
        <f t="shared" si="17"/>
        <v>01-18</v>
      </c>
      <c r="L1114" s="72">
        <f>YEAR(일별기온공급량!$A1114)</f>
        <v>2016</v>
      </c>
      <c r="M1114" s="69">
        <f>MONTH(일별기온공급량!$A1114)</f>
        <v>1</v>
      </c>
      <c r="N1114" s="69">
        <f>DAY(일별기온공급량!$A1114)</f>
        <v>18</v>
      </c>
      <c r="O1114" s="88" t="str">
        <f>IFERROR(VLOOKUP(기온및공급량[[#This Row],[날짜]],표2[],2,0), "")</f>
        <v/>
      </c>
    </row>
    <row r="1115" spans="1:15">
      <c r="A1115" s="68">
        <v>42388</v>
      </c>
      <c r="B1115" s="69">
        <v>-6.3</v>
      </c>
      <c r="C1115" s="69">
        <v>-3.6</v>
      </c>
      <c r="D1115" s="70">
        <v>0.56111111111111112</v>
      </c>
      <c r="E1115" s="69">
        <v>-8.5</v>
      </c>
      <c r="F1115" s="70">
        <v>0.3</v>
      </c>
      <c r="G1115" s="69">
        <v>4.9000000000000004</v>
      </c>
      <c r="H1115" s="69" t="str">
        <f>TEXT(일별기온공급량!$A1115, "AAA")</f>
        <v>화</v>
      </c>
      <c r="I1115" s="71">
        <v>273477498</v>
      </c>
      <c r="J1115" s="71">
        <v>6377469</v>
      </c>
      <c r="K1115" s="68" t="str">
        <f t="shared" si="17"/>
        <v>01-19</v>
      </c>
      <c r="L1115" s="72">
        <f>YEAR(일별기온공급량!$A1115)</f>
        <v>2016</v>
      </c>
      <c r="M1115" s="69">
        <f>MONTH(일별기온공급량!$A1115)</f>
        <v>1</v>
      </c>
      <c r="N1115" s="69">
        <f>DAY(일별기온공급량!$A1115)</f>
        <v>19</v>
      </c>
      <c r="O1115" s="88" t="str">
        <f>IFERROR(VLOOKUP(기온및공급량[[#This Row],[날짜]],표2[],2,0), "")</f>
        <v/>
      </c>
    </row>
    <row r="1116" spans="1:15">
      <c r="A1116" s="68">
        <v>42389</v>
      </c>
      <c r="B1116" s="69">
        <v>-5.4</v>
      </c>
      <c r="C1116" s="69">
        <v>-1.8</v>
      </c>
      <c r="D1116" s="70">
        <v>0.58472222222222225</v>
      </c>
      <c r="E1116" s="69">
        <v>-8.8000000000000007</v>
      </c>
      <c r="F1116" s="70">
        <v>0.28958333333333336</v>
      </c>
      <c r="G1116" s="69">
        <v>7</v>
      </c>
      <c r="H1116" s="69" t="str">
        <f>TEXT(일별기온공급량!$A1116, "AAA")</f>
        <v>수</v>
      </c>
      <c r="I1116" s="71">
        <v>278618635</v>
      </c>
      <c r="J1116" s="71">
        <v>6498370</v>
      </c>
      <c r="K1116" s="68" t="str">
        <f t="shared" si="17"/>
        <v>01-20</v>
      </c>
      <c r="L1116" s="72">
        <f>YEAR(일별기온공급량!$A1116)</f>
        <v>2016</v>
      </c>
      <c r="M1116" s="69">
        <f>MONTH(일별기온공급량!$A1116)</f>
        <v>1</v>
      </c>
      <c r="N1116" s="69">
        <f>DAY(일별기온공급량!$A1116)</f>
        <v>20</v>
      </c>
      <c r="O1116" s="88" t="str">
        <f>IFERROR(VLOOKUP(기온및공급량[[#This Row],[날짜]],표2[],2,0), "")</f>
        <v/>
      </c>
    </row>
    <row r="1117" spans="1:15">
      <c r="A1117" s="68">
        <v>42390</v>
      </c>
      <c r="B1117" s="69">
        <v>-3.4</v>
      </c>
      <c r="C1117" s="69">
        <v>0.4</v>
      </c>
      <c r="D1117" s="70">
        <v>0.65486111111111112</v>
      </c>
      <c r="E1117" s="69">
        <v>-7.8</v>
      </c>
      <c r="F1117" s="70">
        <v>0.20624999999999999</v>
      </c>
      <c r="G1117" s="69">
        <v>8.1999999999999993</v>
      </c>
      <c r="H1117" s="69" t="str">
        <f>TEXT(일별기온공급량!$A1117, "AAA")</f>
        <v>목</v>
      </c>
      <c r="I1117" s="71">
        <v>272907956</v>
      </c>
      <c r="J1117" s="71">
        <v>6369426</v>
      </c>
      <c r="K1117" s="68" t="str">
        <f t="shared" si="17"/>
        <v>01-21</v>
      </c>
      <c r="L1117" s="72">
        <f>YEAR(일별기온공급량!$A1117)</f>
        <v>2016</v>
      </c>
      <c r="M1117" s="69">
        <f>MONTH(일별기온공급량!$A1117)</f>
        <v>1</v>
      </c>
      <c r="N1117" s="69">
        <f>DAY(일별기온공급량!$A1117)</f>
        <v>21</v>
      </c>
      <c r="O1117" s="88" t="str">
        <f>IFERROR(VLOOKUP(기온및공급량[[#This Row],[날짜]],표2[],2,0), "")</f>
        <v/>
      </c>
    </row>
    <row r="1118" spans="1:15">
      <c r="A1118" s="68">
        <v>42391</v>
      </c>
      <c r="B1118" s="69">
        <v>-2.1</v>
      </c>
      <c r="C1118" s="69">
        <v>1.6</v>
      </c>
      <c r="D1118" s="70">
        <v>0.58125000000000004</v>
      </c>
      <c r="E1118" s="69">
        <v>-5.2</v>
      </c>
      <c r="F1118" s="70">
        <v>0.22361111111111112</v>
      </c>
      <c r="G1118" s="69">
        <v>6.8</v>
      </c>
      <c r="H1118" s="69" t="str">
        <f>TEXT(일별기온공급량!$A1118, "AAA")</f>
        <v>금</v>
      </c>
      <c r="I1118" s="71">
        <v>265814763</v>
      </c>
      <c r="J1118" s="71">
        <v>6201785</v>
      </c>
      <c r="K1118" s="68" t="str">
        <f t="shared" si="17"/>
        <v>01-22</v>
      </c>
      <c r="L1118" s="72">
        <f>YEAR(일별기온공급량!$A1118)</f>
        <v>2016</v>
      </c>
      <c r="M1118" s="69">
        <f>MONTH(일별기온공급량!$A1118)</f>
        <v>1</v>
      </c>
      <c r="N1118" s="69">
        <f>DAY(일별기온공급량!$A1118)</f>
        <v>22</v>
      </c>
      <c r="O1118" s="88" t="str">
        <f>IFERROR(VLOOKUP(기온및공급량[[#This Row],[날짜]],표2[],2,0), "")</f>
        <v/>
      </c>
    </row>
    <row r="1119" spans="1:15">
      <c r="A1119" s="68">
        <v>42392</v>
      </c>
      <c r="B1119" s="69">
        <v>-5.8</v>
      </c>
      <c r="C1119" s="69">
        <v>-2.2999999999999998</v>
      </c>
      <c r="D1119" s="70">
        <v>6.9444444444444441E-3</v>
      </c>
      <c r="E1119" s="69">
        <v>-10.7</v>
      </c>
      <c r="F1119" s="70">
        <v>0.99236111111111114</v>
      </c>
      <c r="G1119" s="69">
        <v>8.4</v>
      </c>
      <c r="H1119" s="69" t="str">
        <f>TEXT(일별기온공급량!$A1119, "AAA")</f>
        <v>토</v>
      </c>
      <c r="I1119" s="71">
        <v>270166965</v>
      </c>
      <c r="J1119" s="71">
        <v>6298504</v>
      </c>
      <c r="K1119" s="68" t="str">
        <f t="shared" si="17"/>
        <v>01-23</v>
      </c>
      <c r="L1119" s="72">
        <f>YEAR(일별기온공급량!$A1119)</f>
        <v>2016</v>
      </c>
      <c r="M1119" s="69">
        <f>MONTH(일별기온공급량!$A1119)</f>
        <v>1</v>
      </c>
      <c r="N1119" s="69">
        <f>DAY(일별기온공급량!$A1119)</f>
        <v>23</v>
      </c>
      <c r="O1119" s="88" t="str">
        <f>IFERROR(VLOOKUP(기온및공급량[[#This Row],[날짜]],표2[],2,0), "")</f>
        <v/>
      </c>
    </row>
    <row r="1120" spans="1:15">
      <c r="A1120" s="68">
        <v>42393</v>
      </c>
      <c r="B1120" s="69">
        <v>-10.199999999999999</v>
      </c>
      <c r="C1120" s="69">
        <v>-7.6</v>
      </c>
      <c r="D1120" s="70">
        <v>0.62638888888888888</v>
      </c>
      <c r="E1120" s="69">
        <v>-13</v>
      </c>
      <c r="F1120" s="70">
        <v>0.32083333333333336</v>
      </c>
      <c r="G1120" s="69">
        <v>5.4</v>
      </c>
      <c r="H1120" s="69" t="str">
        <f>TEXT(일별기온공급량!$A1120, "AAA")</f>
        <v>일</v>
      </c>
      <c r="I1120" s="71">
        <v>280256717</v>
      </c>
      <c r="J1120" s="71">
        <v>6514794</v>
      </c>
      <c r="K1120" s="68" t="str">
        <f t="shared" si="17"/>
        <v>01-24</v>
      </c>
      <c r="L1120" s="72">
        <f>YEAR(일별기온공급량!$A1120)</f>
        <v>2016</v>
      </c>
      <c r="M1120" s="69">
        <f>MONTH(일별기온공급량!$A1120)</f>
        <v>1</v>
      </c>
      <c r="N1120" s="69">
        <f>DAY(일별기온공급량!$A1120)</f>
        <v>24</v>
      </c>
      <c r="O1120" s="88" t="str">
        <f>IFERROR(VLOOKUP(기온및공급량[[#This Row],[날짜]],표2[],2,0), "")</f>
        <v/>
      </c>
    </row>
    <row r="1121" spans="1:15">
      <c r="A1121" s="68">
        <v>42394</v>
      </c>
      <c r="B1121" s="69">
        <v>-5</v>
      </c>
      <c r="C1121" s="69">
        <v>0.1</v>
      </c>
      <c r="D1121" s="70">
        <v>0.61944444444444446</v>
      </c>
      <c r="E1121" s="69">
        <v>-10.199999999999999</v>
      </c>
      <c r="F1121" s="70">
        <v>1.8055555555555554E-2</v>
      </c>
      <c r="G1121" s="69">
        <v>10.3</v>
      </c>
      <c r="H1121" s="69" t="str">
        <f>TEXT(일별기온공급량!$A1121, "AAA")</f>
        <v>월</v>
      </c>
      <c r="I1121" s="71">
        <v>293012685</v>
      </c>
      <c r="J1121" s="71">
        <v>6807422</v>
      </c>
      <c r="K1121" s="68" t="str">
        <f t="shared" si="17"/>
        <v>01-25</v>
      </c>
      <c r="L1121" s="72">
        <f>YEAR(일별기온공급량!$A1121)</f>
        <v>2016</v>
      </c>
      <c r="M1121" s="69">
        <f>MONTH(일별기온공급량!$A1121)</f>
        <v>1</v>
      </c>
      <c r="N1121" s="69">
        <f>DAY(일별기온공급량!$A1121)</f>
        <v>25</v>
      </c>
      <c r="O1121" s="88" t="str">
        <f>IFERROR(VLOOKUP(기온및공급량[[#This Row],[날짜]],표2[],2,0), "")</f>
        <v/>
      </c>
    </row>
    <row r="1122" spans="1:15">
      <c r="A1122" s="68">
        <v>42395</v>
      </c>
      <c r="B1122" s="69">
        <v>-0.7</v>
      </c>
      <c r="C1122" s="69">
        <v>4.9000000000000004</v>
      </c>
      <c r="D1122" s="70">
        <v>0.57986111111111116</v>
      </c>
      <c r="E1122" s="69">
        <v>-5.5</v>
      </c>
      <c r="F1122" s="70">
        <v>0.10138888888888889</v>
      </c>
      <c r="G1122" s="69">
        <v>10.4</v>
      </c>
      <c r="H1122" s="69" t="str">
        <f>TEXT(일별기온공급량!$A1122, "AAA")</f>
        <v>화</v>
      </c>
      <c r="I1122" s="71">
        <v>275378179</v>
      </c>
      <c r="J1122" s="71">
        <v>6391843</v>
      </c>
      <c r="K1122" s="68" t="str">
        <f t="shared" si="17"/>
        <v>01-26</v>
      </c>
      <c r="L1122" s="72">
        <f>YEAR(일별기온공급량!$A1122)</f>
        <v>2016</v>
      </c>
      <c r="M1122" s="69">
        <f>MONTH(일별기온공급량!$A1122)</f>
        <v>1</v>
      </c>
      <c r="N1122" s="69">
        <f>DAY(일별기온공급량!$A1122)</f>
        <v>26</v>
      </c>
      <c r="O1122" s="88" t="str">
        <f>IFERROR(VLOOKUP(기온및공급량[[#This Row],[날짜]],표2[],2,0), "")</f>
        <v/>
      </c>
    </row>
    <row r="1123" spans="1:15">
      <c r="A1123" s="68">
        <v>42396</v>
      </c>
      <c r="B1123" s="69">
        <v>0.9</v>
      </c>
      <c r="C1123" s="69">
        <v>8.1</v>
      </c>
      <c r="D1123" s="70">
        <v>0.6166666666666667</v>
      </c>
      <c r="E1123" s="69">
        <v>-4.4000000000000004</v>
      </c>
      <c r="F1123" s="70">
        <v>0.31527777777777777</v>
      </c>
      <c r="G1123" s="69">
        <v>12.5</v>
      </c>
      <c r="H1123" s="69" t="str">
        <f>TEXT(일별기온공급량!$A1123, "AAA")</f>
        <v>수</v>
      </c>
      <c r="I1123" s="71">
        <v>255535422</v>
      </c>
      <c r="J1123" s="71">
        <v>5945012</v>
      </c>
      <c r="K1123" s="68" t="str">
        <f t="shared" si="17"/>
        <v>01-27</v>
      </c>
      <c r="L1123" s="72">
        <f>YEAR(일별기온공급량!$A1123)</f>
        <v>2016</v>
      </c>
      <c r="M1123" s="69">
        <f>MONTH(일별기온공급량!$A1123)</f>
        <v>1</v>
      </c>
      <c r="N1123" s="69">
        <f>DAY(일별기온공급량!$A1123)</f>
        <v>27</v>
      </c>
      <c r="O1123" s="88" t="str">
        <f>IFERROR(VLOOKUP(기온및공급량[[#This Row],[날짜]],표2[],2,0), "")</f>
        <v/>
      </c>
    </row>
    <row r="1124" spans="1:15">
      <c r="A1124" s="68">
        <v>42397</v>
      </c>
      <c r="B1124" s="69">
        <v>-0.7</v>
      </c>
      <c r="C1124" s="69">
        <v>2.5</v>
      </c>
      <c r="D1124" s="70">
        <v>0.59097222222222223</v>
      </c>
      <c r="E1124" s="69">
        <v>-4.4000000000000004</v>
      </c>
      <c r="F1124" s="70">
        <v>0.10555555555555556</v>
      </c>
      <c r="G1124" s="69">
        <v>6.9</v>
      </c>
      <c r="H1124" s="69" t="str">
        <f>TEXT(일별기온공급량!$A1124, "AAA")</f>
        <v>목</v>
      </c>
      <c r="I1124" s="71">
        <v>255551803</v>
      </c>
      <c r="J1124" s="71">
        <v>5942588</v>
      </c>
      <c r="K1124" s="68" t="str">
        <f t="shared" si="17"/>
        <v>01-28</v>
      </c>
      <c r="L1124" s="72">
        <f>YEAR(일별기온공급량!$A1124)</f>
        <v>2016</v>
      </c>
      <c r="M1124" s="69">
        <f>MONTH(일별기온공급량!$A1124)</f>
        <v>1</v>
      </c>
      <c r="N1124" s="69">
        <f>DAY(일별기온공급량!$A1124)</f>
        <v>28</v>
      </c>
      <c r="O1124" s="88" t="str">
        <f>IFERROR(VLOOKUP(기온및공급량[[#This Row],[날짜]],표2[],2,0), "")</f>
        <v/>
      </c>
    </row>
    <row r="1125" spans="1:15">
      <c r="A1125" s="68">
        <v>42398</v>
      </c>
      <c r="B1125" s="69">
        <v>0.9</v>
      </c>
      <c r="C1125" s="69">
        <v>1.8</v>
      </c>
      <c r="D1125" s="70">
        <v>0.55000000000000004</v>
      </c>
      <c r="E1125" s="69">
        <v>-0.2</v>
      </c>
      <c r="F1125" s="70">
        <v>1.3888888888888889E-3</v>
      </c>
      <c r="G1125" s="69">
        <v>2</v>
      </c>
      <c r="H1125" s="69" t="str">
        <f>TEXT(일별기온공급량!$A1125, "AAA")</f>
        <v>금</v>
      </c>
      <c r="I1125" s="71">
        <v>246122463</v>
      </c>
      <c r="J1125" s="71">
        <v>5724056</v>
      </c>
      <c r="K1125" s="68" t="str">
        <f t="shared" si="17"/>
        <v>01-29</v>
      </c>
      <c r="L1125" s="72">
        <f>YEAR(일별기온공급량!$A1125)</f>
        <v>2016</v>
      </c>
      <c r="M1125" s="69">
        <f>MONTH(일별기온공급량!$A1125)</f>
        <v>1</v>
      </c>
      <c r="N1125" s="69">
        <f>DAY(일별기온공급량!$A1125)</f>
        <v>29</v>
      </c>
      <c r="O1125" s="88" t="str">
        <f>IFERROR(VLOOKUP(기온및공급량[[#This Row],[날짜]],표2[],2,0), "")</f>
        <v/>
      </c>
    </row>
    <row r="1126" spans="1:15">
      <c r="A1126" s="68">
        <v>42399</v>
      </c>
      <c r="B1126" s="69">
        <v>2.1</v>
      </c>
      <c r="C1126" s="69">
        <v>4.8</v>
      </c>
      <c r="D1126" s="70">
        <v>0.66666666666666663</v>
      </c>
      <c r="E1126" s="69">
        <v>0</v>
      </c>
      <c r="F1126" s="70">
        <v>0.97499999999999998</v>
      </c>
      <c r="G1126" s="69">
        <v>4.8</v>
      </c>
      <c r="H1126" s="69" t="str">
        <f>TEXT(일별기온공급량!$A1126, "AAA")</f>
        <v>토</v>
      </c>
      <c r="I1126" s="71">
        <v>220564597</v>
      </c>
      <c r="J1126" s="71">
        <v>5137990</v>
      </c>
      <c r="K1126" s="68" t="str">
        <f t="shared" si="17"/>
        <v>01-30</v>
      </c>
      <c r="L1126" s="72">
        <f>YEAR(일별기온공급량!$A1126)</f>
        <v>2016</v>
      </c>
      <c r="M1126" s="69">
        <f>MONTH(일별기온공급량!$A1126)</f>
        <v>1</v>
      </c>
      <c r="N1126" s="69">
        <f>DAY(일별기온공급량!$A1126)</f>
        <v>30</v>
      </c>
      <c r="O1126" s="88" t="str">
        <f>IFERROR(VLOOKUP(기온및공급량[[#This Row],[날짜]],표2[],2,0), "")</f>
        <v/>
      </c>
    </row>
    <row r="1127" spans="1:15">
      <c r="A1127" s="68">
        <v>42400</v>
      </c>
      <c r="B1127" s="69">
        <v>1.2</v>
      </c>
      <c r="C1127" s="69">
        <v>4.2</v>
      </c>
      <c r="D1127" s="70">
        <v>0.57291666666666663</v>
      </c>
      <c r="E1127" s="69">
        <v>-1.5</v>
      </c>
      <c r="F1127" s="70">
        <v>0.32222222222222224</v>
      </c>
      <c r="G1127" s="69">
        <v>5.7</v>
      </c>
      <c r="H1127" s="69" t="str">
        <f>TEXT(일별기온공급량!$A1127, "AAA")</f>
        <v>일</v>
      </c>
      <c r="I1127" s="71">
        <v>207668236</v>
      </c>
      <c r="J1127" s="71">
        <v>4827779</v>
      </c>
      <c r="K1127" s="68" t="str">
        <f t="shared" si="17"/>
        <v>01-31</v>
      </c>
      <c r="L1127" s="72">
        <f>YEAR(일별기온공급량!$A1127)</f>
        <v>2016</v>
      </c>
      <c r="M1127" s="69">
        <f>MONTH(일별기온공급량!$A1127)</f>
        <v>1</v>
      </c>
      <c r="N1127" s="69">
        <f>DAY(일별기온공급량!$A1127)</f>
        <v>31</v>
      </c>
      <c r="O1127" s="88" t="str">
        <f>IFERROR(VLOOKUP(기온및공급량[[#This Row],[날짜]],표2[],2,0), "")</f>
        <v/>
      </c>
    </row>
    <row r="1128" spans="1:15">
      <c r="A1128" s="68">
        <v>42401</v>
      </c>
      <c r="B1128" s="69">
        <v>-1.2</v>
      </c>
      <c r="C1128" s="69">
        <v>2.7</v>
      </c>
      <c r="D1128" s="70">
        <v>0.61944444444444446</v>
      </c>
      <c r="E1128" s="69">
        <v>-3.7</v>
      </c>
      <c r="F1128" s="70">
        <v>0.98750000000000004</v>
      </c>
      <c r="G1128" s="69">
        <v>6.4</v>
      </c>
      <c r="H1128" s="69" t="str">
        <f>TEXT(일별기온공급량!$A1128, "AAA")</f>
        <v>월</v>
      </c>
      <c r="I1128" s="71">
        <v>234685746</v>
      </c>
      <c r="J1128" s="71">
        <v>5463284</v>
      </c>
      <c r="K1128" s="68" t="str">
        <f t="shared" si="17"/>
        <v>02-01</v>
      </c>
      <c r="L1128" s="72">
        <f>YEAR(일별기온공급량!$A1128)</f>
        <v>2016</v>
      </c>
      <c r="M1128" s="69">
        <f>MONTH(일별기온공급량!$A1128)</f>
        <v>2</v>
      </c>
      <c r="N1128" s="69">
        <f>DAY(일별기온공급량!$A1128)</f>
        <v>1</v>
      </c>
      <c r="O1128" s="88" t="str">
        <f>IFERROR(VLOOKUP(기온및공급량[[#This Row],[날짜]],표2[],2,0), "")</f>
        <v/>
      </c>
    </row>
    <row r="1129" spans="1:15">
      <c r="A1129" s="68">
        <v>42402</v>
      </c>
      <c r="B1129" s="69">
        <v>-1.9</v>
      </c>
      <c r="C1129" s="69">
        <v>3.9</v>
      </c>
      <c r="D1129" s="70">
        <v>0.62777777777777777</v>
      </c>
      <c r="E1129" s="69">
        <v>-5.3</v>
      </c>
      <c r="F1129" s="70">
        <v>0.24166666666666667</v>
      </c>
      <c r="G1129" s="69">
        <v>9.1999999999999993</v>
      </c>
      <c r="H1129" s="69" t="str">
        <f>TEXT(일별기온공급량!$A1129, "AAA")</f>
        <v>화</v>
      </c>
      <c r="I1129" s="71">
        <v>243366854</v>
      </c>
      <c r="J1129" s="71">
        <v>5673156</v>
      </c>
      <c r="K1129" s="68" t="str">
        <f t="shared" si="17"/>
        <v>02-02</v>
      </c>
      <c r="L1129" s="72">
        <f>YEAR(일별기온공급량!$A1129)</f>
        <v>2016</v>
      </c>
      <c r="M1129" s="69">
        <f>MONTH(일별기온공급량!$A1129)</f>
        <v>2</v>
      </c>
      <c r="N1129" s="69">
        <f>DAY(일별기온공급량!$A1129)</f>
        <v>2</v>
      </c>
      <c r="O1129" s="88" t="str">
        <f>IFERROR(VLOOKUP(기온및공급량[[#This Row],[날짜]],표2[],2,0), "")</f>
        <v/>
      </c>
    </row>
    <row r="1130" spans="1:15">
      <c r="A1130" s="68">
        <v>42403</v>
      </c>
      <c r="B1130" s="69">
        <v>-0.4</v>
      </c>
      <c r="C1130" s="69">
        <v>5.3</v>
      </c>
      <c r="D1130" s="70">
        <v>0.66319444444444442</v>
      </c>
      <c r="E1130" s="69">
        <v>-6.1</v>
      </c>
      <c r="F1130" s="70">
        <v>0.16180555555555556</v>
      </c>
      <c r="G1130" s="69">
        <v>11.4</v>
      </c>
      <c r="H1130" s="69" t="str">
        <f>TEXT(일별기온공급량!$A1130, "AAA")</f>
        <v>수</v>
      </c>
      <c r="I1130" s="71">
        <v>238511244</v>
      </c>
      <c r="J1130" s="71">
        <v>5559793</v>
      </c>
      <c r="K1130" s="68" t="str">
        <f t="shared" si="17"/>
        <v>02-03</v>
      </c>
      <c r="L1130" s="72">
        <f>YEAR(일별기온공급량!$A1130)</f>
        <v>2016</v>
      </c>
      <c r="M1130" s="69">
        <f>MONTH(일별기온공급량!$A1130)</f>
        <v>2</v>
      </c>
      <c r="N1130" s="69">
        <f>DAY(일별기온공급량!$A1130)</f>
        <v>3</v>
      </c>
      <c r="O1130" s="88" t="str">
        <f>IFERROR(VLOOKUP(기온및공급량[[#This Row],[날짜]],표2[],2,0), "")</f>
        <v/>
      </c>
    </row>
    <row r="1131" spans="1:15">
      <c r="A1131" s="68">
        <v>42404</v>
      </c>
      <c r="B1131" s="69">
        <v>2.2999999999999998</v>
      </c>
      <c r="C1131" s="69">
        <v>6.5</v>
      </c>
      <c r="D1131" s="70">
        <v>0.66597222222222219</v>
      </c>
      <c r="E1131" s="69">
        <v>-2.4</v>
      </c>
      <c r="F1131" s="70">
        <v>5.9722222222222225E-2</v>
      </c>
      <c r="G1131" s="69">
        <v>8.9</v>
      </c>
      <c r="H1131" s="69" t="str">
        <f>TEXT(일별기온공급량!$A1131, "AAA")</f>
        <v>목</v>
      </c>
      <c r="I1131" s="71">
        <v>234242653</v>
      </c>
      <c r="J1131" s="71">
        <v>5456451</v>
      </c>
      <c r="K1131" s="68" t="str">
        <f t="shared" si="17"/>
        <v>02-04</v>
      </c>
      <c r="L1131" s="72">
        <f>YEAR(일별기온공급량!$A1131)</f>
        <v>2016</v>
      </c>
      <c r="M1131" s="69">
        <f>MONTH(일별기온공급량!$A1131)</f>
        <v>2</v>
      </c>
      <c r="N1131" s="69">
        <f>DAY(일별기온공급량!$A1131)</f>
        <v>4</v>
      </c>
      <c r="O1131" s="88" t="str">
        <f>IFERROR(VLOOKUP(기온및공급량[[#This Row],[날짜]],표2[],2,0), "")</f>
        <v/>
      </c>
    </row>
    <row r="1132" spans="1:15">
      <c r="A1132" s="68">
        <v>42405</v>
      </c>
      <c r="B1132" s="69">
        <v>1.8</v>
      </c>
      <c r="C1132" s="69">
        <v>6</v>
      </c>
      <c r="D1132" s="70">
        <v>0.61736111111111114</v>
      </c>
      <c r="E1132" s="69">
        <v>-1.8</v>
      </c>
      <c r="F1132" s="70">
        <v>0.31388888888888888</v>
      </c>
      <c r="G1132" s="69">
        <v>7.8</v>
      </c>
      <c r="H1132" s="69" t="str">
        <f>TEXT(일별기온공급량!$A1132, "AAA")</f>
        <v>금</v>
      </c>
      <c r="I1132" s="71">
        <v>227118452</v>
      </c>
      <c r="J1132" s="71">
        <v>5305008</v>
      </c>
      <c r="K1132" s="68" t="str">
        <f t="shared" si="17"/>
        <v>02-05</v>
      </c>
      <c r="L1132" s="72">
        <f>YEAR(일별기온공급량!$A1132)</f>
        <v>2016</v>
      </c>
      <c r="M1132" s="69">
        <f>MONTH(일별기온공급량!$A1132)</f>
        <v>2</v>
      </c>
      <c r="N1132" s="69">
        <f>DAY(일별기온공급량!$A1132)</f>
        <v>5</v>
      </c>
      <c r="O1132" s="88" t="str">
        <f>IFERROR(VLOOKUP(기온및공급량[[#This Row],[날짜]],표2[],2,0), "")</f>
        <v/>
      </c>
    </row>
    <row r="1133" spans="1:15">
      <c r="A1133" s="68">
        <v>42406</v>
      </c>
      <c r="B1133" s="69">
        <v>0.2</v>
      </c>
      <c r="C1133" s="69">
        <v>4.5</v>
      </c>
      <c r="D1133" s="70">
        <v>0.6479166666666667</v>
      </c>
      <c r="E1133" s="69">
        <v>-4.4000000000000004</v>
      </c>
      <c r="F1133" s="70">
        <v>0.29930555555555555</v>
      </c>
      <c r="G1133" s="69">
        <v>8.9</v>
      </c>
      <c r="H1133" s="69" t="str">
        <f>TEXT(일별기온공급량!$A1133, "AAA")</f>
        <v>토</v>
      </c>
      <c r="I1133" s="71">
        <v>219709428</v>
      </c>
      <c r="J1133" s="71">
        <v>5137305</v>
      </c>
      <c r="K1133" s="68" t="str">
        <f t="shared" si="17"/>
        <v>02-06</v>
      </c>
      <c r="L1133" s="72">
        <f>YEAR(일별기온공급량!$A1133)</f>
        <v>2016</v>
      </c>
      <c r="M1133" s="69">
        <f>MONTH(일별기온공급량!$A1133)</f>
        <v>2</v>
      </c>
      <c r="N1133" s="69">
        <f>DAY(일별기온공급량!$A1133)</f>
        <v>6</v>
      </c>
      <c r="O1133" s="88" t="str">
        <f>IFERROR(VLOOKUP(기온및공급량[[#This Row],[날짜]],표2[],2,0), "")</f>
        <v/>
      </c>
    </row>
    <row r="1134" spans="1:15">
      <c r="A1134" s="68">
        <v>42407</v>
      </c>
      <c r="B1134" s="69">
        <v>0</v>
      </c>
      <c r="C1134" s="69">
        <v>6.5</v>
      </c>
      <c r="D1134" s="70">
        <v>0.66388888888888886</v>
      </c>
      <c r="E1134" s="69">
        <v>-5.4</v>
      </c>
      <c r="F1134" s="70">
        <v>0.24166666666666667</v>
      </c>
      <c r="G1134" s="69">
        <v>11.9</v>
      </c>
      <c r="H1134" s="69" t="str">
        <f>TEXT(일별기온공급량!$A1134, "AAA")</f>
        <v>일</v>
      </c>
      <c r="I1134" s="71">
        <v>201990873</v>
      </c>
      <c r="J1134" s="71">
        <v>4705868</v>
      </c>
      <c r="K1134" s="68" t="str">
        <f t="shared" si="17"/>
        <v>02-07</v>
      </c>
      <c r="L1134" s="72">
        <f>YEAR(일별기온공급량!$A1134)</f>
        <v>2016</v>
      </c>
      <c r="M1134" s="69">
        <f>MONTH(일별기온공급량!$A1134)</f>
        <v>2</v>
      </c>
      <c r="N1134" s="69">
        <f>DAY(일별기온공급량!$A1134)</f>
        <v>7</v>
      </c>
      <c r="O1134" s="88" t="str">
        <f>IFERROR(VLOOKUP(기온및공급량[[#This Row],[날짜]],표2[],2,0), "")</f>
        <v>설날 전날</v>
      </c>
    </row>
    <row r="1135" spans="1:15">
      <c r="A1135" s="68">
        <v>42408</v>
      </c>
      <c r="B1135" s="69">
        <v>2.6</v>
      </c>
      <c r="C1135" s="69">
        <v>8.9</v>
      </c>
      <c r="D1135" s="70">
        <v>0.65694444444444444</v>
      </c>
      <c r="E1135" s="69">
        <v>-5.6</v>
      </c>
      <c r="F1135" s="70">
        <v>0.30833333333333335</v>
      </c>
      <c r="G1135" s="69">
        <v>14.5</v>
      </c>
      <c r="H1135" s="69" t="str">
        <f>TEXT(일별기온공급량!$A1135, "AAA")</f>
        <v>월</v>
      </c>
      <c r="I1135" s="71">
        <v>173341586</v>
      </c>
      <c r="J1135" s="71">
        <v>4033044</v>
      </c>
      <c r="K1135" s="68" t="str">
        <f t="shared" si="17"/>
        <v>02-08</v>
      </c>
      <c r="L1135" s="72">
        <f>YEAR(일별기온공급량!$A1135)</f>
        <v>2016</v>
      </c>
      <c r="M1135" s="69">
        <f>MONTH(일별기온공급량!$A1135)</f>
        <v>2</v>
      </c>
      <c r="N1135" s="69">
        <f>DAY(일별기온공급량!$A1135)</f>
        <v>8</v>
      </c>
      <c r="O1135" s="88" t="str">
        <f>IFERROR(VLOOKUP(기온및공급량[[#This Row],[날짜]],표2[],2,0), "")</f>
        <v>설날</v>
      </c>
    </row>
    <row r="1136" spans="1:15">
      <c r="A1136" s="68">
        <v>42409</v>
      </c>
      <c r="B1136" s="69">
        <v>3.9</v>
      </c>
      <c r="C1136" s="69">
        <v>7.9</v>
      </c>
      <c r="D1136" s="70">
        <v>0.64652777777777781</v>
      </c>
      <c r="E1136" s="69">
        <v>-0.6</v>
      </c>
      <c r="F1136" s="70">
        <v>0.99722222222222223</v>
      </c>
      <c r="G1136" s="69">
        <v>8.5</v>
      </c>
      <c r="H1136" s="69" t="str">
        <f>TEXT(일별기온공급량!$A1136, "AAA")</f>
        <v>화</v>
      </c>
      <c r="I1136" s="71">
        <v>170495070</v>
      </c>
      <c r="J1136" s="71">
        <v>3975525</v>
      </c>
      <c r="K1136" s="68" t="str">
        <f t="shared" si="17"/>
        <v>02-09</v>
      </c>
      <c r="L1136" s="72">
        <f>YEAR(일별기온공급량!$A1136)</f>
        <v>2016</v>
      </c>
      <c r="M1136" s="69">
        <f>MONTH(일별기온공급량!$A1136)</f>
        <v>2</v>
      </c>
      <c r="N1136" s="69">
        <f>DAY(일별기온공급량!$A1136)</f>
        <v>9</v>
      </c>
      <c r="O1136" s="88" t="str">
        <f>IFERROR(VLOOKUP(기온및공급량[[#This Row],[날짜]],표2[],2,0), "")</f>
        <v>설날 다음날</v>
      </c>
    </row>
    <row r="1137" spans="1:15">
      <c r="A1137" s="68">
        <v>42410</v>
      </c>
      <c r="B1137" s="69">
        <v>3.3</v>
      </c>
      <c r="C1137" s="69">
        <v>11.9</v>
      </c>
      <c r="D1137" s="70">
        <v>0.65694444444444444</v>
      </c>
      <c r="E1137" s="69">
        <v>-4.3</v>
      </c>
      <c r="F1137" s="70">
        <v>0.3</v>
      </c>
      <c r="G1137" s="69">
        <v>16.2</v>
      </c>
      <c r="H1137" s="69" t="str">
        <f>TEXT(일별기온공급량!$A1137, "AAA")</f>
        <v>수</v>
      </c>
      <c r="I1137" s="71">
        <v>175898443</v>
      </c>
      <c r="J1137" s="71">
        <v>4103040</v>
      </c>
      <c r="K1137" s="68" t="str">
        <f t="shared" si="17"/>
        <v>02-10</v>
      </c>
      <c r="L1137" s="72">
        <f>YEAR(일별기온공급량!$A1137)</f>
        <v>2016</v>
      </c>
      <c r="M1137" s="69">
        <f>MONTH(일별기온공급량!$A1137)</f>
        <v>2</v>
      </c>
      <c r="N1137" s="69">
        <f>DAY(일별기온공급량!$A1137)</f>
        <v>10</v>
      </c>
      <c r="O1137" s="88" t="str">
        <f>IFERROR(VLOOKUP(기온및공급량[[#This Row],[날짜]],표2[],2,0), "")</f>
        <v>설날 대체 휴일</v>
      </c>
    </row>
    <row r="1138" spans="1:15">
      <c r="A1138" s="68">
        <v>42411</v>
      </c>
      <c r="B1138" s="69">
        <v>5.5</v>
      </c>
      <c r="C1138" s="69">
        <v>13.3</v>
      </c>
      <c r="D1138" s="70">
        <v>0.67777777777777781</v>
      </c>
      <c r="E1138" s="69">
        <v>-2.8</v>
      </c>
      <c r="F1138" s="70">
        <v>0.3</v>
      </c>
      <c r="G1138" s="69">
        <v>16.100000000000001</v>
      </c>
      <c r="H1138" s="69" t="str">
        <f>TEXT(일별기온공급량!$A1138, "AAA")</f>
        <v>목</v>
      </c>
      <c r="I1138" s="71">
        <v>194933924</v>
      </c>
      <c r="J1138" s="71">
        <v>4557079</v>
      </c>
      <c r="K1138" s="68" t="str">
        <f t="shared" si="17"/>
        <v>02-11</v>
      </c>
      <c r="L1138" s="72">
        <f>YEAR(일별기온공급량!$A1138)</f>
        <v>2016</v>
      </c>
      <c r="M1138" s="69">
        <f>MONTH(일별기온공급량!$A1138)</f>
        <v>2</v>
      </c>
      <c r="N1138" s="69">
        <f>DAY(일별기온공급량!$A1138)</f>
        <v>11</v>
      </c>
      <c r="O1138" s="88" t="str">
        <f>IFERROR(VLOOKUP(기온및공급량[[#This Row],[날짜]],표2[],2,0), "")</f>
        <v/>
      </c>
    </row>
    <row r="1139" spans="1:15">
      <c r="A1139" s="68">
        <v>42412</v>
      </c>
      <c r="B1139" s="69">
        <v>9.6999999999999993</v>
      </c>
      <c r="C1139" s="69">
        <v>12.6</v>
      </c>
      <c r="D1139" s="70">
        <v>0.53680555555555554</v>
      </c>
      <c r="E1139" s="69">
        <v>5.7</v>
      </c>
      <c r="F1139" s="70">
        <v>0.20624999999999999</v>
      </c>
      <c r="G1139" s="69">
        <v>6.9</v>
      </c>
      <c r="H1139" s="69" t="str">
        <f>TEXT(일별기온공급량!$A1139, "AAA")</f>
        <v>금</v>
      </c>
      <c r="I1139" s="71">
        <v>186277249</v>
      </c>
      <c r="J1139" s="71">
        <v>4359447</v>
      </c>
      <c r="K1139" s="68" t="str">
        <f t="shared" si="17"/>
        <v>02-12</v>
      </c>
      <c r="L1139" s="72">
        <f>YEAR(일별기온공급량!$A1139)</f>
        <v>2016</v>
      </c>
      <c r="M1139" s="69">
        <f>MONTH(일별기온공급량!$A1139)</f>
        <v>2</v>
      </c>
      <c r="N1139" s="69">
        <f>DAY(일별기온공급량!$A1139)</f>
        <v>12</v>
      </c>
      <c r="O1139" s="88" t="str">
        <f>IFERROR(VLOOKUP(기온및공급량[[#This Row],[날짜]],표2[],2,0), "")</f>
        <v/>
      </c>
    </row>
    <row r="1140" spans="1:15">
      <c r="A1140" s="68">
        <v>42413</v>
      </c>
      <c r="B1140" s="69">
        <v>13</v>
      </c>
      <c r="C1140" s="69">
        <v>15.9</v>
      </c>
      <c r="D1140" s="70">
        <v>0.62013888888888891</v>
      </c>
      <c r="E1140" s="69">
        <v>10.3</v>
      </c>
      <c r="F1140" s="70">
        <v>0.29166666666666669</v>
      </c>
      <c r="G1140" s="69">
        <v>5.6</v>
      </c>
      <c r="H1140" s="69" t="str">
        <f>TEXT(일별기온공급량!$A1140, "AAA")</f>
        <v>토</v>
      </c>
      <c r="I1140" s="71">
        <v>154844022</v>
      </c>
      <c r="J1140" s="71">
        <v>3618399</v>
      </c>
      <c r="K1140" s="68" t="str">
        <f t="shared" si="17"/>
        <v>02-13</v>
      </c>
      <c r="L1140" s="72">
        <f>YEAR(일별기온공급량!$A1140)</f>
        <v>2016</v>
      </c>
      <c r="M1140" s="69">
        <f>MONTH(일별기온공급량!$A1140)</f>
        <v>2</v>
      </c>
      <c r="N1140" s="69">
        <f>DAY(일별기온공급량!$A1140)</f>
        <v>13</v>
      </c>
      <c r="O1140" s="88" t="str">
        <f>IFERROR(VLOOKUP(기온및공급량[[#This Row],[날짜]],표2[],2,0), "")</f>
        <v/>
      </c>
    </row>
    <row r="1141" spans="1:15">
      <c r="A1141" s="68">
        <v>42414</v>
      </c>
      <c r="B1141" s="69">
        <v>4.2</v>
      </c>
      <c r="C1141" s="69">
        <v>15.6</v>
      </c>
      <c r="D1141" s="70">
        <v>3.5416666666666666E-2</v>
      </c>
      <c r="E1141" s="69">
        <v>-2.2000000000000002</v>
      </c>
      <c r="F1141" s="70">
        <v>0.9916666666666667</v>
      </c>
      <c r="G1141" s="69">
        <v>17.8</v>
      </c>
      <c r="H1141" s="69" t="str">
        <f>TEXT(일별기온공급량!$A1141, "AAA")</f>
        <v>일</v>
      </c>
      <c r="I1141" s="71">
        <v>158665269</v>
      </c>
      <c r="J1141" s="71">
        <v>3705238</v>
      </c>
      <c r="K1141" s="68" t="str">
        <f t="shared" si="17"/>
        <v>02-14</v>
      </c>
      <c r="L1141" s="72">
        <f>YEAR(일별기온공급량!$A1141)</f>
        <v>2016</v>
      </c>
      <c r="M1141" s="69">
        <f>MONTH(일별기온공급량!$A1141)</f>
        <v>2</v>
      </c>
      <c r="N1141" s="69">
        <f>DAY(일별기온공급량!$A1141)</f>
        <v>14</v>
      </c>
      <c r="O1141" s="88" t="str">
        <f>IFERROR(VLOOKUP(기온및공급량[[#This Row],[날짜]],표2[],2,0), "")</f>
        <v/>
      </c>
    </row>
    <row r="1142" spans="1:15">
      <c r="A1142" s="68">
        <v>42415</v>
      </c>
      <c r="B1142" s="69">
        <v>-2.2000000000000002</v>
      </c>
      <c r="C1142" s="69">
        <v>0.9</v>
      </c>
      <c r="D1142" s="70">
        <v>0.66319444444444442</v>
      </c>
      <c r="E1142" s="69">
        <v>-5.2</v>
      </c>
      <c r="F1142" s="70">
        <v>0.2986111111111111</v>
      </c>
      <c r="G1142" s="69">
        <v>6.1</v>
      </c>
      <c r="H1142" s="69" t="str">
        <f>TEXT(일별기온공급량!$A1142, "AAA")</f>
        <v>월</v>
      </c>
      <c r="I1142" s="71">
        <v>217995534</v>
      </c>
      <c r="J1142" s="71">
        <v>5102716</v>
      </c>
      <c r="K1142" s="68" t="str">
        <f t="shared" si="17"/>
        <v>02-15</v>
      </c>
      <c r="L1142" s="72">
        <f>YEAR(일별기온공급량!$A1142)</f>
        <v>2016</v>
      </c>
      <c r="M1142" s="69">
        <f>MONTH(일별기온공급량!$A1142)</f>
        <v>2</v>
      </c>
      <c r="N1142" s="69">
        <f>DAY(일별기온공급량!$A1142)</f>
        <v>15</v>
      </c>
      <c r="O1142" s="88" t="str">
        <f>IFERROR(VLOOKUP(기온및공급량[[#This Row],[날짜]],표2[],2,0), "")</f>
        <v/>
      </c>
    </row>
    <row r="1143" spans="1:15">
      <c r="A1143" s="68">
        <v>42416</v>
      </c>
      <c r="B1143" s="69">
        <v>1.1000000000000001</v>
      </c>
      <c r="C1143" s="69">
        <v>4.9000000000000004</v>
      </c>
      <c r="D1143" s="70">
        <v>0.65625</v>
      </c>
      <c r="E1143" s="69">
        <v>-2.4</v>
      </c>
      <c r="F1143" s="70">
        <v>2.5694444444444443E-2</v>
      </c>
      <c r="G1143" s="69">
        <v>7.3</v>
      </c>
      <c r="H1143" s="69" t="str">
        <f>TEXT(일별기온공급량!$A1143, "AAA")</f>
        <v>화</v>
      </c>
      <c r="I1143" s="71">
        <v>223056952</v>
      </c>
      <c r="J1143" s="71">
        <v>5211127</v>
      </c>
      <c r="K1143" s="68" t="str">
        <f t="shared" si="17"/>
        <v>02-16</v>
      </c>
      <c r="L1143" s="72">
        <f>YEAR(일별기온공급량!$A1143)</f>
        <v>2016</v>
      </c>
      <c r="M1143" s="69">
        <f>MONTH(일별기온공급량!$A1143)</f>
        <v>2</v>
      </c>
      <c r="N1143" s="69">
        <f>DAY(일별기온공급량!$A1143)</f>
        <v>16</v>
      </c>
      <c r="O1143" s="88" t="str">
        <f>IFERROR(VLOOKUP(기온및공급량[[#This Row],[날짜]],표2[],2,0), "")</f>
        <v/>
      </c>
    </row>
    <row r="1144" spans="1:15">
      <c r="A1144" s="68">
        <v>42417</v>
      </c>
      <c r="B1144" s="69">
        <v>2.8</v>
      </c>
      <c r="C1144" s="69">
        <v>7.4</v>
      </c>
      <c r="D1144" s="70">
        <v>0.65138888888888891</v>
      </c>
      <c r="E1144" s="69">
        <v>-1.7</v>
      </c>
      <c r="F1144" s="70">
        <v>0.30833333333333335</v>
      </c>
      <c r="G1144" s="69">
        <v>9.1</v>
      </c>
      <c r="H1144" s="69" t="str">
        <f>TEXT(일별기온공급량!$A1144, "AAA")</f>
        <v>수</v>
      </c>
      <c r="I1144" s="71">
        <v>214059595</v>
      </c>
      <c r="J1144" s="71">
        <v>4995639</v>
      </c>
      <c r="K1144" s="68" t="str">
        <f t="shared" si="17"/>
        <v>02-17</v>
      </c>
      <c r="L1144" s="72">
        <f>YEAR(일별기온공급량!$A1144)</f>
        <v>2016</v>
      </c>
      <c r="M1144" s="69">
        <f>MONTH(일별기온공급량!$A1144)</f>
        <v>2</v>
      </c>
      <c r="N1144" s="69">
        <f>DAY(일별기온공급량!$A1144)</f>
        <v>17</v>
      </c>
      <c r="O1144" s="88" t="str">
        <f>IFERROR(VLOOKUP(기온및공급량[[#This Row],[날짜]],표2[],2,0), "")</f>
        <v/>
      </c>
    </row>
    <row r="1145" spans="1:15">
      <c r="A1145" s="68">
        <v>42418</v>
      </c>
      <c r="B1145" s="69">
        <v>3.7</v>
      </c>
      <c r="C1145" s="69">
        <v>10.6</v>
      </c>
      <c r="D1145" s="70">
        <v>0.68263888888888891</v>
      </c>
      <c r="E1145" s="69">
        <v>-2.7</v>
      </c>
      <c r="F1145" s="70">
        <v>0.25972222222222224</v>
      </c>
      <c r="G1145" s="69">
        <v>13.3</v>
      </c>
      <c r="H1145" s="69" t="str">
        <f>TEXT(일별기온공급량!$A1145, "AAA")</f>
        <v>목</v>
      </c>
      <c r="I1145" s="71">
        <v>207901818</v>
      </c>
      <c r="J1145" s="71">
        <v>4851436</v>
      </c>
      <c r="K1145" s="68" t="str">
        <f t="shared" si="17"/>
        <v>02-18</v>
      </c>
      <c r="L1145" s="72">
        <f>YEAR(일별기온공급량!$A1145)</f>
        <v>2016</v>
      </c>
      <c r="M1145" s="69">
        <f>MONTH(일별기온공급량!$A1145)</f>
        <v>2</v>
      </c>
      <c r="N1145" s="69">
        <f>DAY(일별기온공급량!$A1145)</f>
        <v>18</v>
      </c>
      <c r="O1145" s="88" t="str">
        <f>IFERROR(VLOOKUP(기온및공급량[[#This Row],[날짜]],표2[],2,0), "")</f>
        <v/>
      </c>
    </row>
    <row r="1146" spans="1:15">
      <c r="A1146" s="68">
        <v>42419</v>
      </c>
      <c r="B1146" s="69">
        <v>5.4</v>
      </c>
      <c r="C1146" s="69">
        <v>11.1</v>
      </c>
      <c r="D1146" s="70">
        <v>0.5854166666666667</v>
      </c>
      <c r="E1146" s="69">
        <v>-0.7</v>
      </c>
      <c r="F1146" s="70">
        <v>0.24791666666666667</v>
      </c>
      <c r="G1146" s="69">
        <v>11.8</v>
      </c>
      <c r="H1146" s="69" t="str">
        <f>TEXT(일별기온공급량!$A1146, "AAA")</f>
        <v>금</v>
      </c>
      <c r="I1146" s="71">
        <v>198671964</v>
      </c>
      <c r="J1146" s="71">
        <v>4633789</v>
      </c>
      <c r="K1146" s="68" t="str">
        <f t="shared" si="17"/>
        <v>02-19</v>
      </c>
      <c r="L1146" s="72">
        <f>YEAR(일별기온공급량!$A1146)</f>
        <v>2016</v>
      </c>
      <c r="M1146" s="69">
        <f>MONTH(일별기온공급량!$A1146)</f>
        <v>2</v>
      </c>
      <c r="N1146" s="69">
        <f>DAY(일별기온공급량!$A1146)</f>
        <v>19</v>
      </c>
      <c r="O1146" s="88" t="str">
        <f>IFERROR(VLOOKUP(기온및공급량[[#This Row],[날짜]],표2[],2,0), "")</f>
        <v/>
      </c>
    </row>
    <row r="1147" spans="1:15">
      <c r="A1147" s="68">
        <v>42420</v>
      </c>
      <c r="B1147" s="69">
        <v>5.6</v>
      </c>
      <c r="C1147" s="69">
        <v>10.8</v>
      </c>
      <c r="D1147" s="70">
        <v>0.5854166666666667</v>
      </c>
      <c r="E1147" s="69">
        <v>2.1</v>
      </c>
      <c r="F1147" s="70">
        <v>0.98263888888888884</v>
      </c>
      <c r="G1147" s="69">
        <v>8.6999999999999993</v>
      </c>
      <c r="H1147" s="69" t="str">
        <f>TEXT(일별기온공급량!$A1147, "AAA")</f>
        <v>토</v>
      </c>
      <c r="I1147" s="71">
        <v>183765237</v>
      </c>
      <c r="J1147" s="71">
        <v>4291509</v>
      </c>
      <c r="K1147" s="68" t="str">
        <f t="shared" si="17"/>
        <v>02-20</v>
      </c>
      <c r="L1147" s="72">
        <f>YEAR(일별기온공급량!$A1147)</f>
        <v>2016</v>
      </c>
      <c r="M1147" s="69">
        <f>MONTH(일별기온공급량!$A1147)</f>
        <v>2</v>
      </c>
      <c r="N1147" s="69">
        <f>DAY(일별기온공급량!$A1147)</f>
        <v>20</v>
      </c>
      <c r="O1147" s="88" t="str">
        <f>IFERROR(VLOOKUP(기온및공급량[[#This Row],[날짜]],표2[],2,0), "")</f>
        <v/>
      </c>
    </row>
    <row r="1148" spans="1:15">
      <c r="A1148" s="68">
        <v>42421</v>
      </c>
      <c r="B1148" s="69">
        <v>2.2000000000000002</v>
      </c>
      <c r="C1148" s="69">
        <v>6.6</v>
      </c>
      <c r="D1148" s="70">
        <v>0.59583333333333333</v>
      </c>
      <c r="E1148" s="69">
        <v>-1.4</v>
      </c>
      <c r="F1148" s="70">
        <v>0.28125</v>
      </c>
      <c r="G1148" s="69">
        <v>8</v>
      </c>
      <c r="H1148" s="69" t="str">
        <f>TEXT(일별기온공급량!$A1148, "AAA")</f>
        <v>일</v>
      </c>
      <c r="I1148" s="71">
        <v>181585991</v>
      </c>
      <c r="J1148" s="71">
        <v>4252241</v>
      </c>
      <c r="K1148" s="68" t="str">
        <f t="shared" si="17"/>
        <v>02-21</v>
      </c>
      <c r="L1148" s="72">
        <f>YEAR(일별기온공급량!$A1148)</f>
        <v>2016</v>
      </c>
      <c r="M1148" s="69">
        <f>MONTH(일별기온공급량!$A1148)</f>
        <v>2</v>
      </c>
      <c r="N1148" s="69">
        <f>DAY(일별기온공급량!$A1148)</f>
        <v>21</v>
      </c>
      <c r="O1148" s="88" t="str">
        <f>IFERROR(VLOOKUP(기온및공급량[[#This Row],[날짜]],표2[],2,0), "")</f>
        <v/>
      </c>
    </row>
    <row r="1149" spans="1:15">
      <c r="A1149" s="68">
        <v>42422</v>
      </c>
      <c r="B1149" s="69">
        <v>3.6</v>
      </c>
      <c r="C1149" s="69">
        <v>7.5</v>
      </c>
      <c r="D1149" s="70">
        <v>0.66597222222222219</v>
      </c>
      <c r="E1149" s="69">
        <v>-0.7</v>
      </c>
      <c r="F1149" s="70">
        <v>0.26250000000000001</v>
      </c>
      <c r="G1149" s="69">
        <v>8.1999999999999993</v>
      </c>
      <c r="H1149" s="69" t="str">
        <f>TEXT(일별기온공급량!$A1149, "AAA")</f>
        <v>월</v>
      </c>
      <c r="I1149" s="71">
        <v>200419676</v>
      </c>
      <c r="J1149" s="71">
        <v>4684772</v>
      </c>
      <c r="K1149" s="68" t="str">
        <f t="shared" si="17"/>
        <v>02-22</v>
      </c>
      <c r="L1149" s="72">
        <f>YEAR(일별기온공급량!$A1149)</f>
        <v>2016</v>
      </c>
      <c r="M1149" s="69">
        <f>MONTH(일별기온공급량!$A1149)</f>
        <v>2</v>
      </c>
      <c r="N1149" s="69">
        <f>DAY(일별기온공급량!$A1149)</f>
        <v>22</v>
      </c>
      <c r="O1149" s="88" t="str">
        <f>IFERROR(VLOOKUP(기온및공급량[[#This Row],[날짜]],표2[],2,0), "")</f>
        <v/>
      </c>
    </row>
    <row r="1150" spans="1:15">
      <c r="A1150" s="68">
        <v>42423</v>
      </c>
      <c r="B1150" s="69">
        <v>4.8</v>
      </c>
      <c r="C1150" s="69">
        <v>9.6999999999999993</v>
      </c>
      <c r="D1150" s="70">
        <v>0.62638888888888888</v>
      </c>
      <c r="E1150" s="69">
        <v>0.3</v>
      </c>
      <c r="F1150" s="73">
        <v>1</v>
      </c>
      <c r="G1150" s="69">
        <v>9.4</v>
      </c>
      <c r="H1150" s="69" t="str">
        <f>TEXT(일별기온공급량!$A1150, "AAA")</f>
        <v>화</v>
      </c>
      <c r="I1150" s="71">
        <v>198606082</v>
      </c>
      <c r="J1150" s="71">
        <v>4653477</v>
      </c>
      <c r="K1150" s="68" t="str">
        <f t="shared" si="17"/>
        <v>02-23</v>
      </c>
      <c r="L1150" s="72">
        <f>YEAR(일별기온공급량!$A1150)</f>
        <v>2016</v>
      </c>
      <c r="M1150" s="69">
        <f>MONTH(일별기온공급량!$A1150)</f>
        <v>2</v>
      </c>
      <c r="N1150" s="69">
        <f>DAY(일별기온공급량!$A1150)</f>
        <v>23</v>
      </c>
      <c r="O1150" s="88" t="str">
        <f>IFERROR(VLOOKUP(기온및공급량[[#This Row],[날짜]],표2[],2,0), "")</f>
        <v/>
      </c>
    </row>
    <row r="1151" spans="1:15">
      <c r="A1151" s="68">
        <v>42424</v>
      </c>
      <c r="B1151" s="69">
        <v>0.7</v>
      </c>
      <c r="C1151" s="69">
        <v>4.5999999999999996</v>
      </c>
      <c r="D1151" s="70">
        <v>0.6645833333333333</v>
      </c>
      <c r="E1151" s="69">
        <v>-1.8</v>
      </c>
      <c r="F1151" s="70">
        <v>0.28055555555555556</v>
      </c>
      <c r="G1151" s="69">
        <v>6.4</v>
      </c>
      <c r="H1151" s="69" t="str">
        <f>TEXT(일별기온공급량!$A1151, "AAA")</f>
        <v>수</v>
      </c>
      <c r="I1151" s="71">
        <v>214326900</v>
      </c>
      <c r="J1151" s="71">
        <v>5036909</v>
      </c>
      <c r="K1151" s="68" t="str">
        <f t="shared" si="17"/>
        <v>02-24</v>
      </c>
      <c r="L1151" s="72">
        <f>YEAR(일별기온공급량!$A1151)</f>
        <v>2016</v>
      </c>
      <c r="M1151" s="69">
        <f>MONTH(일별기온공급량!$A1151)</f>
        <v>2</v>
      </c>
      <c r="N1151" s="69">
        <f>DAY(일별기온공급량!$A1151)</f>
        <v>24</v>
      </c>
      <c r="O1151" s="88" t="str">
        <f>IFERROR(VLOOKUP(기온및공급량[[#This Row],[날짜]],표2[],2,0), "")</f>
        <v/>
      </c>
    </row>
    <row r="1152" spans="1:15">
      <c r="A1152" s="68">
        <v>42425</v>
      </c>
      <c r="B1152" s="69">
        <v>1.6</v>
      </c>
      <c r="C1152" s="69">
        <v>6.8</v>
      </c>
      <c r="D1152" s="70">
        <v>0.65486111111111112</v>
      </c>
      <c r="E1152" s="69">
        <v>-3.1</v>
      </c>
      <c r="F1152" s="70">
        <v>0.1736111111111111</v>
      </c>
      <c r="G1152" s="69">
        <v>9.9</v>
      </c>
      <c r="H1152" s="69" t="str">
        <f>TEXT(일별기온공급량!$A1152, "AAA")</f>
        <v>목</v>
      </c>
      <c r="I1152" s="71">
        <v>214733809</v>
      </c>
      <c r="J1152" s="71">
        <v>5034260</v>
      </c>
      <c r="K1152" s="68" t="str">
        <f t="shared" si="17"/>
        <v>02-25</v>
      </c>
      <c r="L1152" s="72">
        <f>YEAR(일별기온공급량!$A1152)</f>
        <v>2016</v>
      </c>
      <c r="M1152" s="69">
        <f>MONTH(일별기온공급량!$A1152)</f>
        <v>2</v>
      </c>
      <c r="N1152" s="69">
        <f>DAY(일별기온공급량!$A1152)</f>
        <v>25</v>
      </c>
      <c r="O1152" s="88" t="str">
        <f>IFERROR(VLOOKUP(기온및공급량[[#This Row],[날짜]],표2[],2,0), "")</f>
        <v/>
      </c>
    </row>
    <row r="1153" spans="1:15">
      <c r="A1153" s="68">
        <v>42426</v>
      </c>
      <c r="B1153" s="69">
        <v>3.3</v>
      </c>
      <c r="C1153" s="69">
        <v>8.4</v>
      </c>
      <c r="D1153" s="70">
        <v>0.63749999999999996</v>
      </c>
      <c r="E1153" s="69">
        <v>-2.2000000000000002</v>
      </c>
      <c r="F1153" s="70">
        <v>0.25347222222222221</v>
      </c>
      <c r="G1153" s="69">
        <v>10.6</v>
      </c>
      <c r="H1153" s="69" t="str">
        <f>TEXT(일별기온공급량!$A1153, "AAA")</f>
        <v>금</v>
      </c>
      <c r="I1153" s="71">
        <v>210479794</v>
      </c>
      <c r="J1153" s="71">
        <v>4922293</v>
      </c>
      <c r="K1153" s="68" t="str">
        <f t="shared" si="17"/>
        <v>02-26</v>
      </c>
      <c r="L1153" s="72">
        <f>YEAR(일별기온공급량!$A1153)</f>
        <v>2016</v>
      </c>
      <c r="M1153" s="69">
        <f>MONTH(일별기온공급량!$A1153)</f>
        <v>2</v>
      </c>
      <c r="N1153" s="69">
        <f>DAY(일별기온공급량!$A1153)</f>
        <v>26</v>
      </c>
      <c r="O1153" s="88" t="str">
        <f>IFERROR(VLOOKUP(기온및공급량[[#This Row],[날짜]],표2[],2,0), "")</f>
        <v/>
      </c>
    </row>
    <row r="1154" spans="1:15">
      <c r="A1154" s="68">
        <v>42427</v>
      </c>
      <c r="B1154" s="69">
        <v>6.6</v>
      </c>
      <c r="C1154" s="69">
        <v>12.3</v>
      </c>
      <c r="D1154" s="70">
        <v>0.64444444444444449</v>
      </c>
      <c r="E1154" s="69">
        <v>1.5</v>
      </c>
      <c r="F1154" s="70">
        <v>0.30902777777777779</v>
      </c>
      <c r="G1154" s="69">
        <v>10.8</v>
      </c>
      <c r="H1154" s="69" t="str">
        <f>TEXT(일별기온공급량!$A1154, "AAA")</f>
        <v>토</v>
      </c>
      <c r="I1154" s="71">
        <v>182543990</v>
      </c>
      <c r="J1154" s="71">
        <v>4272907</v>
      </c>
      <c r="K1154" s="68" t="str">
        <f t="shared" ref="K1154:K1217" si="18">TEXT(A1154, "MM-DD")</f>
        <v>02-27</v>
      </c>
      <c r="L1154" s="72">
        <f>YEAR(일별기온공급량!$A1154)</f>
        <v>2016</v>
      </c>
      <c r="M1154" s="69">
        <f>MONTH(일별기온공급량!$A1154)</f>
        <v>2</v>
      </c>
      <c r="N1154" s="69">
        <f>DAY(일별기온공급량!$A1154)</f>
        <v>27</v>
      </c>
      <c r="O1154" s="88" t="str">
        <f>IFERROR(VLOOKUP(기온및공급량[[#This Row],[날짜]],표2[],2,0), "")</f>
        <v/>
      </c>
    </row>
    <row r="1155" spans="1:15">
      <c r="A1155" s="68">
        <v>42428</v>
      </c>
      <c r="B1155" s="69">
        <v>7.2</v>
      </c>
      <c r="C1155" s="69">
        <v>15.3</v>
      </c>
      <c r="D1155" s="70">
        <v>0.62986111111111109</v>
      </c>
      <c r="E1155" s="69">
        <v>1.6</v>
      </c>
      <c r="F1155" s="70">
        <v>0.3</v>
      </c>
      <c r="G1155" s="69">
        <v>13.7</v>
      </c>
      <c r="H1155" s="69" t="str">
        <f>TEXT(일별기온공급량!$A1155, "AAA")</f>
        <v>일</v>
      </c>
      <c r="I1155" s="71">
        <v>165510769</v>
      </c>
      <c r="J1155" s="71">
        <v>3879488</v>
      </c>
      <c r="K1155" s="68" t="str">
        <f t="shared" si="18"/>
        <v>02-28</v>
      </c>
      <c r="L1155" s="72">
        <f>YEAR(일별기온공급량!$A1155)</f>
        <v>2016</v>
      </c>
      <c r="M1155" s="69">
        <f>MONTH(일별기온공급량!$A1155)</f>
        <v>2</v>
      </c>
      <c r="N1155" s="69">
        <f>DAY(일별기온공급량!$A1155)</f>
        <v>28</v>
      </c>
      <c r="O1155" s="88" t="str">
        <f>IFERROR(VLOOKUP(기온및공급량[[#This Row],[날짜]],표2[],2,0), "")</f>
        <v/>
      </c>
    </row>
    <row r="1156" spans="1:15">
      <c r="A1156" s="68">
        <v>42429</v>
      </c>
      <c r="B1156" s="69">
        <v>-0.5</v>
      </c>
      <c r="C1156" s="69">
        <v>2.4</v>
      </c>
      <c r="D1156" s="70">
        <v>6.9444444444444447E-4</v>
      </c>
      <c r="E1156" s="69">
        <v>-3.1</v>
      </c>
      <c r="F1156" s="70">
        <v>0.99444444444444446</v>
      </c>
      <c r="G1156" s="69">
        <v>5.5</v>
      </c>
      <c r="H1156" s="69" t="str">
        <f>TEXT(일별기온공급량!$A1156, "AAA")</f>
        <v>월</v>
      </c>
      <c r="I1156" s="71">
        <v>213956238</v>
      </c>
      <c r="J1156" s="71">
        <v>4996402</v>
      </c>
      <c r="K1156" s="68" t="str">
        <f t="shared" si="18"/>
        <v>02-29</v>
      </c>
      <c r="L1156" s="72">
        <f>YEAR(일별기온공급량!$A1156)</f>
        <v>2016</v>
      </c>
      <c r="M1156" s="69">
        <f>MONTH(일별기온공급량!$A1156)</f>
        <v>2</v>
      </c>
      <c r="N1156" s="69">
        <f>DAY(일별기온공급량!$A1156)</f>
        <v>29</v>
      </c>
      <c r="O1156" s="88" t="str">
        <f>IFERROR(VLOOKUP(기온및공급량[[#This Row],[날짜]],표2[],2,0), "")</f>
        <v/>
      </c>
    </row>
    <row r="1157" spans="1:15">
      <c r="A1157" s="68">
        <v>42430</v>
      </c>
      <c r="B1157" s="69">
        <v>0.2</v>
      </c>
      <c r="C1157" s="69">
        <v>5.7</v>
      </c>
      <c r="D1157" s="70">
        <v>0.69861111111111107</v>
      </c>
      <c r="E1157" s="69">
        <v>-4.5999999999999996</v>
      </c>
      <c r="F1157" s="70">
        <v>0.24930555555555556</v>
      </c>
      <c r="G1157" s="69">
        <v>10.3</v>
      </c>
      <c r="H1157" s="69" t="str">
        <f>TEXT(일별기온공급량!$A1157, "AAA")</f>
        <v>화</v>
      </c>
      <c r="I1157" s="71">
        <v>211140562</v>
      </c>
      <c r="J1157" s="71">
        <v>4933695</v>
      </c>
      <c r="K1157" s="68" t="str">
        <f t="shared" si="18"/>
        <v>03-01</v>
      </c>
      <c r="L1157" s="72">
        <f>YEAR(일별기온공급량!$A1157)</f>
        <v>2016</v>
      </c>
      <c r="M1157" s="69">
        <f>MONTH(일별기온공급량!$A1157)</f>
        <v>3</v>
      </c>
      <c r="N1157" s="69">
        <f>DAY(일별기온공급량!$A1157)</f>
        <v>1</v>
      </c>
      <c r="O1157" s="88" t="str">
        <f>IFERROR(VLOOKUP(기온및공급량[[#This Row],[날짜]],표2[],2,0), "")</f>
        <v>삼일절</v>
      </c>
    </row>
    <row r="1158" spans="1:15">
      <c r="A1158" s="68">
        <v>42431</v>
      </c>
      <c r="B1158" s="69">
        <v>4.8</v>
      </c>
      <c r="C1158" s="69">
        <v>13.5</v>
      </c>
      <c r="D1158" s="70">
        <v>0.68680555555555556</v>
      </c>
      <c r="E1158" s="69">
        <v>-3.4</v>
      </c>
      <c r="F1158" s="70">
        <v>0.27638888888888891</v>
      </c>
      <c r="G1158" s="69">
        <v>16.899999999999999</v>
      </c>
      <c r="H1158" s="69" t="str">
        <f>TEXT(일별기온공급량!$A1158, "AAA")</f>
        <v>수</v>
      </c>
      <c r="I1158" s="71">
        <v>202897195</v>
      </c>
      <c r="J1158" s="71">
        <v>4736298</v>
      </c>
      <c r="K1158" s="68" t="str">
        <f t="shared" si="18"/>
        <v>03-02</v>
      </c>
      <c r="L1158" s="72">
        <f>YEAR(일별기온공급량!$A1158)</f>
        <v>2016</v>
      </c>
      <c r="M1158" s="69">
        <f>MONTH(일별기온공급량!$A1158)</f>
        <v>3</v>
      </c>
      <c r="N1158" s="69">
        <f>DAY(일별기온공급량!$A1158)</f>
        <v>2</v>
      </c>
      <c r="O1158" s="88" t="str">
        <f>IFERROR(VLOOKUP(기온및공급량[[#This Row],[날짜]],표2[],2,0), "")</f>
        <v/>
      </c>
    </row>
    <row r="1159" spans="1:15">
      <c r="A1159" s="68">
        <v>42432</v>
      </c>
      <c r="B1159" s="69">
        <v>8.3000000000000007</v>
      </c>
      <c r="C1159" s="69">
        <v>17.5</v>
      </c>
      <c r="D1159" s="70">
        <v>0.67708333333333337</v>
      </c>
      <c r="E1159" s="69">
        <v>-1.5</v>
      </c>
      <c r="F1159" s="70">
        <v>0.22638888888888889</v>
      </c>
      <c r="G1159" s="69">
        <v>19</v>
      </c>
      <c r="H1159" s="69" t="str">
        <f>TEXT(일별기온공급량!$A1159, "AAA")</f>
        <v>목</v>
      </c>
      <c r="I1159" s="71">
        <v>182764323</v>
      </c>
      <c r="J1159" s="71">
        <v>4309139</v>
      </c>
      <c r="K1159" s="68" t="str">
        <f t="shared" si="18"/>
        <v>03-03</v>
      </c>
      <c r="L1159" s="72">
        <f>YEAR(일별기온공급량!$A1159)</f>
        <v>2016</v>
      </c>
      <c r="M1159" s="69">
        <f>MONTH(일별기온공급량!$A1159)</f>
        <v>3</v>
      </c>
      <c r="N1159" s="69">
        <f>DAY(일별기온공급량!$A1159)</f>
        <v>3</v>
      </c>
      <c r="O1159" s="88" t="str">
        <f>IFERROR(VLOOKUP(기온및공급량[[#This Row],[날짜]],표2[],2,0), "")</f>
        <v/>
      </c>
    </row>
    <row r="1160" spans="1:15">
      <c r="A1160" s="68">
        <v>42433</v>
      </c>
      <c r="B1160" s="69">
        <v>7.2</v>
      </c>
      <c r="C1160" s="69">
        <v>9.4</v>
      </c>
      <c r="D1160" s="70">
        <v>0.62638888888888888</v>
      </c>
      <c r="E1160" s="69">
        <v>4.2</v>
      </c>
      <c r="F1160" s="70">
        <v>0.20347222222222222</v>
      </c>
      <c r="G1160" s="69">
        <v>5.2</v>
      </c>
      <c r="H1160" s="69" t="str">
        <f>TEXT(일별기온공급량!$A1160, "AAA")</f>
        <v>금</v>
      </c>
      <c r="I1160" s="71">
        <v>186623458</v>
      </c>
      <c r="J1160" s="71">
        <v>4357842</v>
      </c>
      <c r="K1160" s="68" t="str">
        <f t="shared" si="18"/>
        <v>03-04</v>
      </c>
      <c r="L1160" s="72">
        <f>YEAR(일별기온공급량!$A1160)</f>
        <v>2016</v>
      </c>
      <c r="M1160" s="69">
        <f>MONTH(일별기온공급량!$A1160)</f>
        <v>3</v>
      </c>
      <c r="N1160" s="69">
        <f>DAY(일별기온공급량!$A1160)</f>
        <v>4</v>
      </c>
      <c r="O1160" s="88" t="str">
        <f>IFERROR(VLOOKUP(기온및공급량[[#This Row],[날짜]],표2[],2,0), "")</f>
        <v/>
      </c>
    </row>
    <row r="1161" spans="1:15">
      <c r="A1161" s="68">
        <v>42434</v>
      </c>
      <c r="B1161" s="69">
        <v>12.1</v>
      </c>
      <c r="C1161" s="69">
        <v>17.2</v>
      </c>
      <c r="D1161" s="70">
        <v>0.61319444444444449</v>
      </c>
      <c r="E1161" s="69">
        <v>7.6</v>
      </c>
      <c r="F1161" s="70">
        <v>0.21249999999999999</v>
      </c>
      <c r="G1161" s="69">
        <v>9.6</v>
      </c>
      <c r="H1161" s="69" t="str">
        <f>TEXT(일별기온공급량!$A1161, "AAA")</f>
        <v>토</v>
      </c>
      <c r="I1161" s="71">
        <v>162736638</v>
      </c>
      <c r="J1161" s="71">
        <v>3793621</v>
      </c>
      <c r="K1161" s="68" t="str">
        <f t="shared" si="18"/>
        <v>03-05</v>
      </c>
      <c r="L1161" s="72">
        <f>YEAR(일별기온공급량!$A1161)</f>
        <v>2016</v>
      </c>
      <c r="M1161" s="69">
        <f>MONTH(일별기온공급량!$A1161)</f>
        <v>3</v>
      </c>
      <c r="N1161" s="69">
        <f>DAY(일별기온공급량!$A1161)</f>
        <v>5</v>
      </c>
      <c r="O1161" s="88" t="str">
        <f>IFERROR(VLOOKUP(기온및공급량[[#This Row],[날짜]],표2[],2,0), "")</f>
        <v/>
      </c>
    </row>
    <row r="1162" spans="1:15">
      <c r="A1162" s="68">
        <v>42435</v>
      </c>
      <c r="B1162" s="69">
        <v>13.5</v>
      </c>
      <c r="C1162" s="69">
        <v>19.100000000000001</v>
      </c>
      <c r="D1162" s="70">
        <v>0.62986111111111109</v>
      </c>
      <c r="E1162" s="69">
        <v>8.1</v>
      </c>
      <c r="F1162" s="70">
        <v>0.99236111111111114</v>
      </c>
      <c r="G1162" s="69">
        <v>11</v>
      </c>
      <c r="H1162" s="69" t="str">
        <f>TEXT(일별기온공급량!$A1162, "AAA")</f>
        <v>일</v>
      </c>
      <c r="I1162" s="71">
        <v>129796148</v>
      </c>
      <c r="J1162" s="71">
        <v>3023237</v>
      </c>
      <c r="K1162" s="68" t="str">
        <f t="shared" si="18"/>
        <v>03-06</v>
      </c>
      <c r="L1162" s="72">
        <f>YEAR(일별기온공급량!$A1162)</f>
        <v>2016</v>
      </c>
      <c r="M1162" s="69">
        <f>MONTH(일별기온공급량!$A1162)</f>
        <v>3</v>
      </c>
      <c r="N1162" s="69">
        <f>DAY(일별기온공급량!$A1162)</f>
        <v>6</v>
      </c>
      <c r="O1162" s="88" t="str">
        <f>IFERROR(VLOOKUP(기온및공급량[[#This Row],[날짜]],표2[],2,0), "")</f>
        <v/>
      </c>
    </row>
    <row r="1163" spans="1:15">
      <c r="A1163" s="68">
        <v>42436</v>
      </c>
      <c r="B1163" s="69">
        <v>11.5</v>
      </c>
      <c r="C1163" s="69">
        <v>17.399999999999999</v>
      </c>
      <c r="D1163" s="70">
        <v>0.62013888888888891</v>
      </c>
      <c r="E1163" s="69">
        <v>6.7</v>
      </c>
      <c r="F1163" s="70">
        <v>0.25763888888888886</v>
      </c>
      <c r="G1163" s="69">
        <v>10.7</v>
      </c>
      <c r="H1163" s="69" t="str">
        <f>TEXT(일별기온공급량!$A1163, "AAA")</f>
        <v>월</v>
      </c>
      <c r="I1163" s="71">
        <v>146658876</v>
      </c>
      <c r="J1163" s="71">
        <v>3415812</v>
      </c>
      <c r="K1163" s="68" t="str">
        <f t="shared" si="18"/>
        <v>03-07</v>
      </c>
      <c r="L1163" s="72">
        <f>YEAR(일별기온공급량!$A1163)</f>
        <v>2016</v>
      </c>
      <c r="M1163" s="69">
        <f>MONTH(일별기온공급량!$A1163)</f>
        <v>3</v>
      </c>
      <c r="N1163" s="69">
        <f>DAY(일별기온공급량!$A1163)</f>
        <v>7</v>
      </c>
      <c r="O1163" s="88" t="str">
        <f>IFERROR(VLOOKUP(기온및공급량[[#This Row],[날짜]],표2[],2,0), "")</f>
        <v/>
      </c>
    </row>
    <row r="1164" spans="1:15">
      <c r="A1164" s="68">
        <v>42437</v>
      </c>
      <c r="B1164" s="69">
        <v>8.9</v>
      </c>
      <c r="C1164" s="69">
        <v>10.6</v>
      </c>
      <c r="D1164" s="70">
        <v>0.66597222222222219</v>
      </c>
      <c r="E1164" s="69">
        <v>7.1</v>
      </c>
      <c r="F1164" s="70">
        <v>0.98888888888888893</v>
      </c>
      <c r="G1164" s="69">
        <v>3.5</v>
      </c>
      <c r="H1164" s="69" t="str">
        <f>TEXT(일별기온공급량!$A1164, "AAA")</f>
        <v>화</v>
      </c>
      <c r="I1164" s="71">
        <v>163020022</v>
      </c>
      <c r="J1164" s="71">
        <v>3806190</v>
      </c>
      <c r="K1164" s="68" t="str">
        <f t="shared" si="18"/>
        <v>03-08</v>
      </c>
      <c r="L1164" s="72">
        <f>YEAR(일별기온공급량!$A1164)</f>
        <v>2016</v>
      </c>
      <c r="M1164" s="69">
        <f>MONTH(일별기온공급량!$A1164)</f>
        <v>3</v>
      </c>
      <c r="N1164" s="69">
        <f>DAY(일별기온공급량!$A1164)</f>
        <v>8</v>
      </c>
      <c r="O1164" s="88" t="str">
        <f>IFERROR(VLOOKUP(기온및공급량[[#This Row],[날짜]],표2[],2,0), "")</f>
        <v/>
      </c>
    </row>
    <row r="1165" spans="1:15">
      <c r="A1165" s="68">
        <v>42438</v>
      </c>
      <c r="B1165" s="69">
        <v>6.4</v>
      </c>
      <c r="C1165" s="69">
        <v>12.2</v>
      </c>
      <c r="D1165" s="70">
        <v>0.65</v>
      </c>
      <c r="E1165" s="69">
        <v>4.2</v>
      </c>
      <c r="F1165" s="70">
        <v>0.97986111111111107</v>
      </c>
      <c r="G1165" s="69">
        <v>8</v>
      </c>
      <c r="H1165" s="69" t="str">
        <f>TEXT(일별기온공급량!$A1165, "AAA")</f>
        <v>수</v>
      </c>
      <c r="I1165" s="71">
        <v>172552398</v>
      </c>
      <c r="J1165" s="71">
        <v>4029100</v>
      </c>
      <c r="K1165" s="68" t="str">
        <f t="shared" si="18"/>
        <v>03-09</v>
      </c>
      <c r="L1165" s="72">
        <f>YEAR(일별기온공급량!$A1165)</f>
        <v>2016</v>
      </c>
      <c r="M1165" s="69">
        <f>MONTH(일별기온공급량!$A1165)</f>
        <v>3</v>
      </c>
      <c r="N1165" s="69">
        <f>DAY(일별기온공급량!$A1165)</f>
        <v>9</v>
      </c>
      <c r="O1165" s="88" t="str">
        <f>IFERROR(VLOOKUP(기온및공급량[[#This Row],[날짜]],표2[],2,0), "")</f>
        <v/>
      </c>
    </row>
    <row r="1166" spans="1:15">
      <c r="A1166" s="68">
        <v>42439</v>
      </c>
      <c r="B1166" s="69">
        <v>2.9</v>
      </c>
      <c r="C1166" s="69">
        <v>7</v>
      </c>
      <c r="D1166" s="70">
        <v>0.60624999999999996</v>
      </c>
      <c r="E1166" s="69">
        <v>0.3</v>
      </c>
      <c r="F1166" s="70">
        <v>0.99375000000000002</v>
      </c>
      <c r="G1166" s="69">
        <v>6.7</v>
      </c>
      <c r="H1166" s="69" t="str">
        <f>TEXT(일별기온공급량!$A1166, "AAA")</f>
        <v>목</v>
      </c>
      <c r="I1166" s="71">
        <v>187541814</v>
      </c>
      <c r="J1166" s="71">
        <v>4367358</v>
      </c>
      <c r="K1166" s="68" t="str">
        <f t="shared" si="18"/>
        <v>03-10</v>
      </c>
      <c r="L1166" s="72">
        <f>YEAR(일별기온공급량!$A1166)</f>
        <v>2016</v>
      </c>
      <c r="M1166" s="69">
        <f>MONTH(일별기온공급량!$A1166)</f>
        <v>3</v>
      </c>
      <c r="N1166" s="69">
        <f>DAY(일별기온공급량!$A1166)</f>
        <v>10</v>
      </c>
      <c r="O1166" s="88" t="str">
        <f>IFERROR(VLOOKUP(기온및공급량[[#This Row],[날짜]],표2[],2,0), "")</f>
        <v/>
      </c>
    </row>
    <row r="1167" spans="1:15">
      <c r="A1167" s="68">
        <v>42440</v>
      </c>
      <c r="B1167" s="69">
        <v>2.2999999999999998</v>
      </c>
      <c r="C1167" s="69">
        <v>6.9</v>
      </c>
      <c r="D1167" s="70">
        <v>0.6430555555555556</v>
      </c>
      <c r="E1167" s="69">
        <v>-1.8</v>
      </c>
      <c r="F1167" s="70">
        <v>0.26180555555555557</v>
      </c>
      <c r="G1167" s="69">
        <v>8.6999999999999993</v>
      </c>
      <c r="H1167" s="69" t="str">
        <f>TEXT(일별기온공급량!$A1167, "AAA")</f>
        <v>금</v>
      </c>
      <c r="I1167" s="71">
        <v>195468409</v>
      </c>
      <c r="J1167" s="71">
        <v>4560658</v>
      </c>
      <c r="K1167" s="68" t="str">
        <f t="shared" si="18"/>
        <v>03-11</v>
      </c>
      <c r="L1167" s="72">
        <f>YEAR(일별기온공급량!$A1167)</f>
        <v>2016</v>
      </c>
      <c r="M1167" s="69">
        <f>MONTH(일별기온공급량!$A1167)</f>
        <v>3</v>
      </c>
      <c r="N1167" s="69">
        <f>DAY(일별기온공급량!$A1167)</f>
        <v>11</v>
      </c>
      <c r="O1167" s="88" t="str">
        <f>IFERROR(VLOOKUP(기온및공급량[[#This Row],[날짜]],표2[],2,0), "")</f>
        <v/>
      </c>
    </row>
    <row r="1168" spans="1:15">
      <c r="A1168" s="68">
        <v>42441</v>
      </c>
      <c r="B1168" s="69">
        <v>4.0999999999999996</v>
      </c>
      <c r="C1168" s="69">
        <v>9.8000000000000007</v>
      </c>
      <c r="D1168" s="70">
        <v>0.66041666666666665</v>
      </c>
      <c r="E1168" s="69">
        <v>-1.8</v>
      </c>
      <c r="F1168" s="70">
        <v>0.27430555555555558</v>
      </c>
      <c r="G1168" s="69">
        <v>11.6</v>
      </c>
      <c r="H1168" s="69" t="str">
        <f>TEXT(일별기온공급량!$A1168, "AAA")</f>
        <v>토</v>
      </c>
      <c r="I1168" s="71">
        <v>180611758</v>
      </c>
      <c r="J1168" s="71">
        <v>4217255</v>
      </c>
      <c r="K1168" s="68" t="str">
        <f t="shared" si="18"/>
        <v>03-12</v>
      </c>
      <c r="L1168" s="72">
        <f>YEAR(일별기온공급량!$A1168)</f>
        <v>2016</v>
      </c>
      <c r="M1168" s="69">
        <f>MONTH(일별기온공급량!$A1168)</f>
        <v>3</v>
      </c>
      <c r="N1168" s="69">
        <f>DAY(일별기온공급량!$A1168)</f>
        <v>12</v>
      </c>
      <c r="O1168" s="88" t="str">
        <f>IFERROR(VLOOKUP(기온및공급량[[#This Row],[날짜]],표2[],2,0), "")</f>
        <v/>
      </c>
    </row>
    <row r="1169" spans="1:15">
      <c r="A1169" s="68">
        <v>42442</v>
      </c>
      <c r="B1169" s="69">
        <v>5.7</v>
      </c>
      <c r="C1169" s="69">
        <v>9.3000000000000007</v>
      </c>
      <c r="D1169" s="70">
        <v>0.65</v>
      </c>
      <c r="E1169" s="69">
        <v>2.2000000000000002</v>
      </c>
      <c r="F1169" s="70">
        <v>0.27430555555555558</v>
      </c>
      <c r="G1169" s="69">
        <v>7.1</v>
      </c>
      <c r="H1169" s="69" t="str">
        <f>TEXT(일별기온공급량!$A1169, "AAA")</f>
        <v>일</v>
      </c>
      <c r="I1169" s="71">
        <v>163231471</v>
      </c>
      <c r="J1169" s="71">
        <v>3808972</v>
      </c>
      <c r="K1169" s="68" t="str">
        <f t="shared" si="18"/>
        <v>03-13</v>
      </c>
      <c r="L1169" s="72">
        <f>YEAR(일별기온공급량!$A1169)</f>
        <v>2016</v>
      </c>
      <c r="M1169" s="69">
        <f>MONTH(일별기온공급량!$A1169)</f>
        <v>3</v>
      </c>
      <c r="N1169" s="69">
        <f>DAY(일별기온공급량!$A1169)</f>
        <v>13</v>
      </c>
      <c r="O1169" s="88" t="str">
        <f>IFERROR(VLOOKUP(기온및공급량[[#This Row],[날짜]],표2[],2,0), "")</f>
        <v/>
      </c>
    </row>
    <row r="1170" spans="1:15">
      <c r="A1170" s="68">
        <v>42443</v>
      </c>
      <c r="B1170" s="69">
        <v>6.2</v>
      </c>
      <c r="C1170" s="69">
        <v>12.1</v>
      </c>
      <c r="D1170" s="70">
        <v>0.59236111111111112</v>
      </c>
      <c r="E1170" s="69">
        <v>2.2000000000000002</v>
      </c>
      <c r="F1170" s="70">
        <v>9.0972222222222218E-2</v>
      </c>
      <c r="G1170" s="69">
        <v>9.9</v>
      </c>
      <c r="H1170" s="69" t="str">
        <f>TEXT(일별기온공급량!$A1170, "AAA")</f>
        <v>월</v>
      </c>
      <c r="I1170" s="71">
        <v>178986945</v>
      </c>
      <c r="J1170" s="71">
        <v>4179640</v>
      </c>
      <c r="K1170" s="68" t="str">
        <f t="shared" si="18"/>
        <v>03-14</v>
      </c>
      <c r="L1170" s="72">
        <f>YEAR(일별기온공급량!$A1170)</f>
        <v>2016</v>
      </c>
      <c r="M1170" s="69">
        <f>MONTH(일별기온공급량!$A1170)</f>
        <v>3</v>
      </c>
      <c r="N1170" s="69">
        <f>DAY(일별기온공급량!$A1170)</f>
        <v>14</v>
      </c>
      <c r="O1170" s="88" t="str">
        <f>IFERROR(VLOOKUP(기온및공급량[[#This Row],[날짜]],표2[],2,0), "")</f>
        <v/>
      </c>
    </row>
    <row r="1171" spans="1:15">
      <c r="A1171" s="68">
        <v>42444</v>
      </c>
      <c r="B1171" s="69">
        <v>7.6</v>
      </c>
      <c r="C1171" s="69">
        <v>15.6</v>
      </c>
      <c r="D1171" s="70">
        <v>0.67569444444444449</v>
      </c>
      <c r="E1171" s="69">
        <v>-1.4</v>
      </c>
      <c r="F1171" s="70">
        <v>0.26944444444444443</v>
      </c>
      <c r="G1171" s="69">
        <v>17</v>
      </c>
      <c r="H1171" s="69" t="str">
        <f>TEXT(일별기온공급량!$A1171, "AAA")</f>
        <v>화</v>
      </c>
      <c r="I1171" s="71">
        <v>175186733</v>
      </c>
      <c r="J1171" s="71">
        <v>4089101</v>
      </c>
      <c r="K1171" s="68" t="str">
        <f t="shared" si="18"/>
        <v>03-15</v>
      </c>
      <c r="L1171" s="72">
        <f>YEAR(일별기온공급량!$A1171)</f>
        <v>2016</v>
      </c>
      <c r="M1171" s="69">
        <f>MONTH(일별기온공급량!$A1171)</f>
        <v>3</v>
      </c>
      <c r="N1171" s="69">
        <f>DAY(일별기온공급량!$A1171)</f>
        <v>15</v>
      </c>
      <c r="O1171" s="88" t="str">
        <f>IFERROR(VLOOKUP(기온및공급량[[#This Row],[날짜]],표2[],2,0), "")</f>
        <v/>
      </c>
    </row>
    <row r="1172" spans="1:15">
      <c r="A1172" s="68">
        <v>42445</v>
      </c>
      <c r="B1172" s="69">
        <v>11.2</v>
      </c>
      <c r="C1172" s="69">
        <v>18.600000000000001</v>
      </c>
      <c r="D1172" s="70">
        <v>0.6791666666666667</v>
      </c>
      <c r="E1172" s="69">
        <v>5.4</v>
      </c>
      <c r="F1172" s="70">
        <v>0.28958333333333336</v>
      </c>
      <c r="G1172" s="69">
        <v>13.2</v>
      </c>
      <c r="H1172" s="69" t="str">
        <f>TEXT(일별기온공급량!$A1172, "AAA")</f>
        <v>수</v>
      </c>
      <c r="I1172" s="71">
        <v>162939571</v>
      </c>
      <c r="J1172" s="71">
        <v>3801049</v>
      </c>
      <c r="K1172" s="68" t="str">
        <f t="shared" si="18"/>
        <v>03-16</v>
      </c>
      <c r="L1172" s="72">
        <f>YEAR(일별기온공급량!$A1172)</f>
        <v>2016</v>
      </c>
      <c r="M1172" s="69">
        <f>MONTH(일별기온공급량!$A1172)</f>
        <v>3</v>
      </c>
      <c r="N1172" s="69">
        <f>DAY(일별기온공급량!$A1172)</f>
        <v>16</v>
      </c>
      <c r="O1172" s="88" t="str">
        <f>IFERROR(VLOOKUP(기온및공급량[[#This Row],[날짜]],표2[],2,0), "")</f>
        <v/>
      </c>
    </row>
    <row r="1173" spans="1:15">
      <c r="A1173" s="68">
        <v>42446</v>
      </c>
      <c r="B1173" s="69">
        <v>12.4</v>
      </c>
      <c r="C1173" s="69">
        <v>21.1</v>
      </c>
      <c r="D1173" s="70">
        <v>0.68263888888888891</v>
      </c>
      <c r="E1173" s="69">
        <v>1.9</v>
      </c>
      <c r="F1173" s="70">
        <v>0.28055555555555556</v>
      </c>
      <c r="G1173" s="69">
        <v>19.2</v>
      </c>
      <c r="H1173" s="69" t="str">
        <f>TEXT(일별기온공급량!$A1173, "AAA")</f>
        <v>목</v>
      </c>
      <c r="I1173" s="71">
        <v>153747769</v>
      </c>
      <c r="J1173" s="71">
        <v>3584692</v>
      </c>
      <c r="K1173" s="68" t="str">
        <f t="shared" si="18"/>
        <v>03-17</v>
      </c>
      <c r="L1173" s="72">
        <f>YEAR(일별기온공급량!$A1173)</f>
        <v>2016</v>
      </c>
      <c r="M1173" s="69">
        <f>MONTH(일별기온공급량!$A1173)</f>
        <v>3</v>
      </c>
      <c r="N1173" s="69">
        <f>DAY(일별기온공급량!$A1173)</f>
        <v>17</v>
      </c>
      <c r="O1173" s="88" t="str">
        <f>IFERROR(VLOOKUP(기온및공급량[[#This Row],[날짜]],표2[],2,0), "")</f>
        <v/>
      </c>
    </row>
    <row r="1174" spans="1:15">
      <c r="A1174" s="68">
        <v>42447</v>
      </c>
      <c r="B1174" s="69">
        <v>10.7</v>
      </c>
      <c r="C1174" s="69">
        <v>13.7</v>
      </c>
      <c r="D1174" s="70">
        <v>6.9444444444444447E-4</v>
      </c>
      <c r="E1174" s="69">
        <v>8.6</v>
      </c>
      <c r="F1174" s="70">
        <v>0.3527777777777778</v>
      </c>
      <c r="G1174" s="69">
        <v>5.0999999999999996</v>
      </c>
      <c r="H1174" s="69" t="str">
        <f>TEXT(일별기온공급량!$A1174, "AAA")</f>
        <v>금</v>
      </c>
      <c r="I1174" s="71">
        <v>153192690</v>
      </c>
      <c r="J1174" s="71">
        <v>3576673</v>
      </c>
      <c r="K1174" s="68" t="str">
        <f t="shared" si="18"/>
        <v>03-18</v>
      </c>
      <c r="L1174" s="72">
        <f>YEAR(일별기온공급량!$A1174)</f>
        <v>2016</v>
      </c>
      <c r="M1174" s="69">
        <f>MONTH(일별기온공급량!$A1174)</f>
        <v>3</v>
      </c>
      <c r="N1174" s="69">
        <f>DAY(일별기온공급량!$A1174)</f>
        <v>18</v>
      </c>
      <c r="O1174" s="88" t="str">
        <f>IFERROR(VLOOKUP(기온및공급량[[#This Row],[날짜]],표2[],2,0), "")</f>
        <v/>
      </c>
    </row>
    <row r="1175" spans="1:15">
      <c r="A1175" s="68">
        <v>42448</v>
      </c>
      <c r="B1175" s="69">
        <v>10.8</v>
      </c>
      <c r="C1175" s="69">
        <v>16.899999999999999</v>
      </c>
      <c r="D1175" s="70">
        <v>0.62847222222222221</v>
      </c>
      <c r="E1175" s="69">
        <v>6.7</v>
      </c>
      <c r="F1175" s="70">
        <v>0.30138888888888887</v>
      </c>
      <c r="G1175" s="69">
        <v>10.199999999999999</v>
      </c>
      <c r="H1175" s="69" t="str">
        <f>TEXT(일별기온공급량!$A1175, "AAA")</f>
        <v>토</v>
      </c>
      <c r="I1175" s="71">
        <v>135116272</v>
      </c>
      <c r="J1175" s="71">
        <v>3158287</v>
      </c>
      <c r="K1175" s="68" t="str">
        <f t="shared" si="18"/>
        <v>03-19</v>
      </c>
      <c r="L1175" s="72">
        <f>YEAR(일별기온공급량!$A1175)</f>
        <v>2016</v>
      </c>
      <c r="M1175" s="69">
        <f>MONTH(일별기온공급량!$A1175)</f>
        <v>3</v>
      </c>
      <c r="N1175" s="69">
        <f>DAY(일별기온공급량!$A1175)</f>
        <v>19</v>
      </c>
      <c r="O1175" s="88" t="str">
        <f>IFERROR(VLOOKUP(기온및공급량[[#This Row],[날짜]],표2[],2,0), "")</f>
        <v/>
      </c>
    </row>
    <row r="1176" spans="1:15">
      <c r="A1176" s="68">
        <v>42449</v>
      </c>
      <c r="B1176" s="69">
        <v>9</v>
      </c>
      <c r="C1176" s="69">
        <v>11.7</v>
      </c>
      <c r="D1176" s="70">
        <v>0.6020833333333333</v>
      </c>
      <c r="E1176" s="69">
        <v>7.3</v>
      </c>
      <c r="F1176" s="70">
        <v>0.97569444444444442</v>
      </c>
      <c r="G1176" s="69">
        <v>4.4000000000000004</v>
      </c>
      <c r="H1176" s="69" t="str">
        <f>TEXT(일별기온공급량!$A1176, "AAA")</f>
        <v>일</v>
      </c>
      <c r="I1176" s="71">
        <v>131135767</v>
      </c>
      <c r="J1176" s="71">
        <v>3073288</v>
      </c>
      <c r="K1176" s="68" t="str">
        <f t="shared" si="18"/>
        <v>03-20</v>
      </c>
      <c r="L1176" s="72">
        <f>YEAR(일별기온공급량!$A1176)</f>
        <v>2016</v>
      </c>
      <c r="M1176" s="69">
        <f>MONTH(일별기온공급량!$A1176)</f>
        <v>3</v>
      </c>
      <c r="N1176" s="69">
        <f>DAY(일별기온공급량!$A1176)</f>
        <v>20</v>
      </c>
      <c r="O1176" s="88" t="str">
        <f>IFERROR(VLOOKUP(기온및공급량[[#This Row],[날짜]],표2[],2,0), "")</f>
        <v/>
      </c>
    </row>
    <row r="1177" spans="1:15">
      <c r="A1177" s="68">
        <v>42450</v>
      </c>
      <c r="B1177" s="69">
        <v>10.8</v>
      </c>
      <c r="C1177" s="69">
        <v>16.8</v>
      </c>
      <c r="D1177" s="70">
        <v>0.67638888888888893</v>
      </c>
      <c r="E1177" s="69">
        <v>5.2</v>
      </c>
      <c r="F1177" s="70">
        <v>0.26944444444444443</v>
      </c>
      <c r="G1177" s="69">
        <v>11.6</v>
      </c>
      <c r="H1177" s="69" t="str">
        <f>TEXT(일별기온공급량!$A1177, "AAA")</f>
        <v>월</v>
      </c>
      <c r="I1177" s="71">
        <v>143285462</v>
      </c>
      <c r="J1177" s="71">
        <v>3355084</v>
      </c>
      <c r="K1177" s="68" t="str">
        <f t="shared" si="18"/>
        <v>03-21</v>
      </c>
      <c r="L1177" s="72">
        <f>YEAR(일별기온공급량!$A1177)</f>
        <v>2016</v>
      </c>
      <c r="M1177" s="69">
        <f>MONTH(일별기온공급량!$A1177)</f>
        <v>3</v>
      </c>
      <c r="N1177" s="69">
        <f>DAY(일별기온공급량!$A1177)</f>
        <v>21</v>
      </c>
      <c r="O1177" s="88" t="str">
        <f>IFERROR(VLOOKUP(기온및공급량[[#This Row],[날짜]],표2[],2,0), "")</f>
        <v/>
      </c>
    </row>
    <row r="1178" spans="1:15">
      <c r="A1178" s="68">
        <v>42451</v>
      </c>
      <c r="B1178" s="69">
        <v>12.9</v>
      </c>
      <c r="C1178" s="69">
        <v>20.2</v>
      </c>
      <c r="D1178" s="70">
        <v>0.66249999999999998</v>
      </c>
      <c r="E1178" s="69">
        <v>4.5</v>
      </c>
      <c r="F1178" s="70">
        <v>0.25763888888888886</v>
      </c>
      <c r="G1178" s="69">
        <v>15.7</v>
      </c>
      <c r="H1178" s="69" t="str">
        <f>TEXT(일별기온공급량!$A1178, "AAA")</f>
        <v>화</v>
      </c>
      <c r="I1178" s="71">
        <v>139633327</v>
      </c>
      <c r="J1178" s="71">
        <v>3256475</v>
      </c>
      <c r="K1178" s="68" t="str">
        <f t="shared" si="18"/>
        <v>03-22</v>
      </c>
      <c r="L1178" s="72">
        <f>YEAR(일별기온공급량!$A1178)</f>
        <v>2016</v>
      </c>
      <c r="M1178" s="69">
        <f>MONTH(일별기온공급량!$A1178)</f>
        <v>3</v>
      </c>
      <c r="N1178" s="69">
        <f>DAY(일별기온공급량!$A1178)</f>
        <v>22</v>
      </c>
      <c r="O1178" s="88" t="str">
        <f>IFERROR(VLOOKUP(기온및공급량[[#This Row],[날짜]],표2[],2,0), "")</f>
        <v/>
      </c>
    </row>
    <row r="1179" spans="1:15">
      <c r="A1179" s="68">
        <v>42452</v>
      </c>
      <c r="B1179" s="69">
        <v>10</v>
      </c>
      <c r="C1179" s="69">
        <v>15.7</v>
      </c>
      <c r="D1179" s="70">
        <v>0.58194444444444449</v>
      </c>
      <c r="E1179" s="69">
        <v>6.4</v>
      </c>
      <c r="F1179" s="70">
        <v>0.99722222222222223</v>
      </c>
      <c r="G1179" s="69">
        <v>9.3000000000000007</v>
      </c>
      <c r="H1179" s="69" t="str">
        <f>TEXT(일별기온공급량!$A1179, "AAA")</f>
        <v>수</v>
      </c>
      <c r="I1179" s="71">
        <v>144255652</v>
      </c>
      <c r="J1179" s="71">
        <v>3359044</v>
      </c>
      <c r="K1179" s="68" t="str">
        <f t="shared" si="18"/>
        <v>03-23</v>
      </c>
      <c r="L1179" s="72">
        <f>YEAR(일별기온공급량!$A1179)</f>
        <v>2016</v>
      </c>
      <c r="M1179" s="69">
        <f>MONTH(일별기온공급량!$A1179)</f>
        <v>3</v>
      </c>
      <c r="N1179" s="69">
        <f>DAY(일별기온공급량!$A1179)</f>
        <v>23</v>
      </c>
      <c r="O1179" s="88" t="str">
        <f>IFERROR(VLOOKUP(기온및공급량[[#This Row],[날짜]],표2[],2,0), "")</f>
        <v/>
      </c>
    </row>
    <row r="1180" spans="1:15">
      <c r="A1180" s="68">
        <v>42453</v>
      </c>
      <c r="B1180" s="69">
        <v>6.8</v>
      </c>
      <c r="C1180" s="69">
        <v>10.8</v>
      </c>
      <c r="D1180" s="70">
        <v>0.54791666666666672</v>
      </c>
      <c r="E1180" s="69">
        <v>3</v>
      </c>
      <c r="F1180" s="70">
        <v>0.27361111111111114</v>
      </c>
      <c r="G1180" s="69">
        <v>7.8</v>
      </c>
      <c r="H1180" s="69" t="str">
        <f>TEXT(일별기온공급량!$A1180, "AAA")</f>
        <v>목</v>
      </c>
      <c r="I1180" s="71">
        <v>155767723</v>
      </c>
      <c r="J1180" s="71">
        <v>3624938</v>
      </c>
      <c r="K1180" s="68" t="str">
        <f t="shared" si="18"/>
        <v>03-24</v>
      </c>
      <c r="L1180" s="72">
        <f>YEAR(일별기온공급량!$A1180)</f>
        <v>2016</v>
      </c>
      <c r="M1180" s="69">
        <f>MONTH(일별기온공급량!$A1180)</f>
        <v>3</v>
      </c>
      <c r="N1180" s="69">
        <f>DAY(일별기온공급량!$A1180)</f>
        <v>24</v>
      </c>
      <c r="O1180" s="88" t="str">
        <f>IFERROR(VLOOKUP(기온및공급량[[#This Row],[날짜]],표2[],2,0), "")</f>
        <v/>
      </c>
    </row>
    <row r="1181" spans="1:15">
      <c r="A1181" s="68">
        <v>42454</v>
      </c>
      <c r="B1181" s="69">
        <v>6.5</v>
      </c>
      <c r="C1181" s="69">
        <v>11.6</v>
      </c>
      <c r="D1181" s="70">
        <v>0.59930555555555554</v>
      </c>
      <c r="E1181" s="69">
        <v>3.3</v>
      </c>
      <c r="F1181" s="70">
        <v>0.28888888888888886</v>
      </c>
      <c r="G1181" s="69">
        <v>8.3000000000000007</v>
      </c>
      <c r="H1181" s="69" t="str">
        <f>TEXT(일별기온공급량!$A1181, "AAA")</f>
        <v>금</v>
      </c>
      <c r="I1181" s="71">
        <v>160030162</v>
      </c>
      <c r="J1181" s="71">
        <v>3730648</v>
      </c>
      <c r="K1181" s="68" t="str">
        <f t="shared" si="18"/>
        <v>03-25</v>
      </c>
      <c r="L1181" s="72">
        <f>YEAR(일별기온공급량!$A1181)</f>
        <v>2016</v>
      </c>
      <c r="M1181" s="69">
        <f>MONTH(일별기온공급량!$A1181)</f>
        <v>3</v>
      </c>
      <c r="N1181" s="69">
        <f>DAY(일별기온공급량!$A1181)</f>
        <v>25</v>
      </c>
      <c r="O1181" s="88" t="str">
        <f>IFERROR(VLOOKUP(기온및공급량[[#This Row],[날짜]],표2[],2,0), "")</f>
        <v/>
      </c>
    </row>
    <row r="1182" spans="1:15">
      <c r="A1182" s="68">
        <v>42455</v>
      </c>
      <c r="B1182" s="69">
        <v>7.2</v>
      </c>
      <c r="C1182" s="69">
        <v>13.6</v>
      </c>
      <c r="D1182" s="70">
        <v>0.5756944444444444</v>
      </c>
      <c r="E1182" s="69">
        <v>2.8</v>
      </c>
      <c r="F1182" s="70">
        <v>0.2951388888888889</v>
      </c>
      <c r="G1182" s="69">
        <v>10.8</v>
      </c>
      <c r="H1182" s="69" t="str">
        <f>TEXT(일별기온공급량!$A1182, "AAA")</f>
        <v>토</v>
      </c>
      <c r="I1182" s="71">
        <v>148383246</v>
      </c>
      <c r="J1182" s="71">
        <v>3463702</v>
      </c>
      <c r="K1182" s="68" t="str">
        <f t="shared" si="18"/>
        <v>03-26</v>
      </c>
      <c r="L1182" s="72">
        <f>YEAR(일별기온공급량!$A1182)</f>
        <v>2016</v>
      </c>
      <c r="M1182" s="69">
        <f>MONTH(일별기온공급량!$A1182)</f>
        <v>3</v>
      </c>
      <c r="N1182" s="69">
        <f>DAY(일별기온공급량!$A1182)</f>
        <v>26</v>
      </c>
      <c r="O1182" s="88" t="str">
        <f>IFERROR(VLOOKUP(기온및공급량[[#This Row],[날짜]],표2[],2,0), "")</f>
        <v/>
      </c>
    </row>
    <row r="1183" spans="1:15">
      <c r="A1183" s="68">
        <v>42456</v>
      </c>
      <c r="B1183" s="69">
        <v>9.6999999999999993</v>
      </c>
      <c r="C1183" s="69">
        <v>15.7</v>
      </c>
      <c r="D1183" s="70">
        <v>0.61250000000000004</v>
      </c>
      <c r="E1183" s="69">
        <v>1.8</v>
      </c>
      <c r="F1183" s="70">
        <v>0.26527777777777778</v>
      </c>
      <c r="G1183" s="69">
        <v>13.9</v>
      </c>
      <c r="H1183" s="69" t="str">
        <f>TEXT(일별기온공급량!$A1183, "AAA")</f>
        <v>일</v>
      </c>
      <c r="I1183" s="71">
        <v>131616649</v>
      </c>
      <c r="J1183" s="71">
        <v>3067867</v>
      </c>
      <c r="K1183" s="68" t="str">
        <f t="shared" si="18"/>
        <v>03-27</v>
      </c>
      <c r="L1183" s="72">
        <f>YEAR(일별기온공급량!$A1183)</f>
        <v>2016</v>
      </c>
      <c r="M1183" s="69">
        <f>MONTH(일별기온공급량!$A1183)</f>
        <v>3</v>
      </c>
      <c r="N1183" s="69">
        <f>DAY(일별기온공급량!$A1183)</f>
        <v>27</v>
      </c>
      <c r="O1183" s="88" t="str">
        <f>IFERROR(VLOOKUP(기온및공급량[[#This Row],[날짜]],표2[],2,0), "")</f>
        <v/>
      </c>
    </row>
    <row r="1184" spans="1:15">
      <c r="A1184" s="68">
        <v>42457</v>
      </c>
      <c r="B1184" s="69">
        <v>11.6</v>
      </c>
      <c r="C1184" s="69">
        <v>18.7</v>
      </c>
      <c r="D1184" s="70">
        <v>0.63402777777777775</v>
      </c>
      <c r="E1184" s="69">
        <v>3.7</v>
      </c>
      <c r="F1184" s="70">
        <v>0.24930555555555556</v>
      </c>
      <c r="G1184" s="69">
        <v>15</v>
      </c>
      <c r="H1184" s="69" t="str">
        <f>TEXT(일별기온공급량!$A1184, "AAA")</f>
        <v>월</v>
      </c>
      <c r="I1184" s="71">
        <v>141506035</v>
      </c>
      <c r="J1184" s="71">
        <v>3296210</v>
      </c>
      <c r="K1184" s="68" t="str">
        <f t="shared" si="18"/>
        <v>03-28</v>
      </c>
      <c r="L1184" s="72">
        <f>YEAR(일별기온공급량!$A1184)</f>
        <v>2016</v>
      </c>
      <c r="M1184" s="69">
        <f>MONTH(일별기온공급량!$A1184)</f>
        <v>3</v>
      </c>
      <c r="N1184" s="69">
        <f>DAY(일별기온공급량!$A1184)</f>
        <v>28</v>
      </c>
      <c r="O1184" s="88" t="str">
        <f>IFERROR(VLOOKUP(기온및공급량[[#This Row],[날짜]],표2[],2,0), "")</f>
        <v/>
      </c>
    </row>
    <row r="1185" spans="1:15">
      <c r="A1185" s="68">
        <v>42458</v>
      </c>
      <c r="B1185" s="69">
        <v>12.5</v>
      </c>
      <c r="C1185" s="69">
        <v>18.8</v>
      </c>
      <c r="D1185" s="70">
        <v>0.58263888888888893</v>
      </c>
      <c r="E1185" s="69">
        <v>5.6</v>
      </c>
      <c r="F1185" s="70">
        <v>0.23402777777777778</v>
      </c>
      <c r="G1185" s="69">
        <v>13.2</v>
      </c>
      <c r="H1185" s="69" t="str">
        <f>TEXT(일별기온공급량!$A1185, "AAA")</f>
        <v>화</v>
      </c>
      <c r="I1185" s="71">
        <v>141290069</v>
      </c>
      <c r="J1185" s="71">
        <v>3296454</v>
      </c>
      <c r="K1185" s="68" t="str">
        <f t="shared" si="18"/>
        <v>03-29</v>
      </c>
      <c r="L1185" s="72">
        <f>YEAR(일별기온공급량!$A1185)</f>
        <v>2016</v>
      </c>
      <c r="M1185" s="69">
        <f>MONTH(일별기온공급량!$A1185)</f>
        <v>3</v>
      </c>
      <c r="N1185" s="69">
        <f>DAY(일별기온공급량!$A1185)</f>
        <v>29</v>
      </c>
      <c r="O1185" s="88" t="str">
        <f>IFERROR(VLOOKUP(기온및공급량[[#This Row],[날짜]],표2[],2,0), "")</f>
        <v/>
      </c>
    </row>
    <row r="1186" spans="1:15">
      <c r="A1186" s="68">
        <v>42459</v>
      </c>
      <c r="B1186" s="69">
        <v>15.4</v>
      </c>
      <c r="C1186" s="69">
        <v>22.4</v>
      </c>
      <c r="D1186" s="70">
        <v>0.66597222222222219</v>
      </c>
      <c r="E1186" s="69">
        <v>7.8</v>
      </c>
      <c r="F1186" s="70">
        <v>0.26944444444444443</v>
      </c>
      <c r="G1186" s="69">
        <v>14.6</v>
      </c>
      <c r="H1186" s="69" t="str">
        <f>TEXT(일별기온공급량!$A1186, "AAA")</f>
        <v>수</v>
      </c>
      <c r="I1186" s="71">
        <v>128395113</v>
      </c>
      <c r="J1186" s="71">
        <v>2997555</v>
      </c>
      <c r="K1186" s="68" t="str">
        <f t="shared" si="18"/>
        <v>03-30</v>
      </c>
      <c r="L1186" s="72">
        <f>YEAR(일별기온공급량!$A1186)</f>
        <v>2016</v>
      </c>
      <c r="M1186" s="69">
        <f>MONTH(일별기온공급량!$A1186)</f>
        <v>3</v>
      </c>
      <c r="N1186" s="69">
        <f>DAY(일별기온공급량!$A1186)</f>
        <v>30</v>
      </c>
      <c r="O1186" s="88" t="str">
        <f>IFERROR(VLOOKUP(기온및공급량[[#This Row],[날짜]],표2[],2,0), "")</f>
        <v/>
      </c>
    </row>
    <row r="1187" spans="1:15">
      <c r="A1187" s="68">
        <v>42460</v>
      </c>
      <c r="B1187" s="69">
        <v>13.9</v>
      </c>
      <c r="C1187" s="69">
        <v>21.1</v>
      </c>
      <c r="D1187" s="70">
        <v>0.64027777777777772</v>
      </c>
      <c r="E1187" s="69">
        <v>6.8</v>
      </c>
      <c r="F1187" s="70">
        <v>0.27291666666666664</v>
      </c>
      <c r="G1187" s="69">
        <v>14.3</v>
      </c>
      <c r="H1187" s="69" t="str">
        <f>TEXT(일별기온공급량!$A1187, "AAA")</f>
        <v>목</v>
      </c>
      <c r="I1187" s="71">
        <v>125293619</v>
      </c>
      <c r="J1187" s="71">
        <v>2880545</v>
      </c>
      <c r="K1187" s="68" t="str">
        <f t="shared" si="18"/>
        <v>03-31</v>
      </c>
      <c r="L1187" s="72">
        <f>YEAR(일별기온공급량!$A1187)</f>
        <v>2016</v>
      </c>
      <c r="M1187" s="69">
        <f>MONTH(일별기온공급량!$A1187)</f>
        <v>3</v>
      </c>
      <c r="N1187" s="69">
        <f>DAY(일별기온공급량!$A1187)</f>
        <v>31</v>
      </c>
      <c r="O1187" s="88" t="str">
        <f>IFERROR(VLOOKUP(기온및공급량[[#This Row],[날짜]],표2[],2,0), "")</f>
        <v/>
      </c>
    </row>
    <row r="1188" spans="1:15">
      <c r="A1188" s="68">
        <v>42461</v>
      </c>
      <c r="B1188" s="69">
        <v>14.4</v>
      </c>
      <c r="C1188" s="69">
        <v>23.2</v>
      </c>
      <c r="D1188" s="70">
        <v>0.59166666666666667</v>
      </c>
      <c r="E1188" s="69">
        <v>5.6</v>
      </c>
      <c r="F1188" s="70">
        <v>0.21527777777777779</v>
      </c>
      <c r="G1188" s="69">
        <v>17.600000000000001</v>
      </c>
      <c r="H1188" s="69" t="str">
        <f>TEXT(일별기온공급량!$A1188, "AAA")</f>
        <v>금</v>
      </c>
      <c r="I1188" s="71">
        <v>119740877</v>
      </c>
      <c r="J1188" s="71">
        <v>2790103</v>
      </c>
      <c r="K1188" s="68" t="str">
        <f t="shared" si="18"/>
        <v>04-01</v>
      </c>
      <c r="L1188" s="72">
        <f>YEAR(일별기온공급량!$A1188)</f>
        <v>2016</v>
      </c>
      <c r="M1188" s="69">
        <f>MONTH(일별기온공급량!$A1188)</f>
        <v>4</v>
      </c>
      <c r="N1188" s="69">
        <f>DAY(일별기온공급량!$A1188)</f>
        <v>1</v>
      </c>
      <c r="O1188" s="88" t="str">
        <f>IFERROR(VLOOKUP(기온및공급량[[#This Row],[날짜]],표2[],2,0), "")</f>
        <v/>
      </c>
    </row>
    <row r="1189" spans="1:15">
      <c r="A1189" s="68">
        <v>42462</v>
      </c>
      <c r="B1189" s="69">
        <v>15.2</v>
      </c>
      <c r="C1189" s="69">
        <v>24.3</v>
      </c>
      <c r="D1189" s="70">
        <v>0.65277777777777779</v>
      </c>
      <c r="E1189" s="69">
        <v>6.7</v>
      </c>
      <c r="F1189" s="70">
        <v>0.2590277777777778</v>
      </c>
      <c r="G1189" s="69">
        <v>17.600000000000001</v>
      </c>
      <c r="H1189" s="69" t="str">
        <f>TEXT(일별기온공급량!$A1189, "AAA")</f>
        <v>토</v>
      </c>
      <c r="I1189" s="71">
        <v>108098647</v>
      </c>
      <c r="J1189" s="71">
        <v>2514688</v>
      </c>
      <c r="K1189" s="68" t="str">
        <f t="shared" si="18"/>
        <v>04-02</v>
      </c>
      <c r="L1189" s="72">
        <f>YEAR(일별기온공급량!$A1189)</f>
        <v>2016</v>
      </c>
      <c r="M1189" s="69">
        <f>MONTH(일별기온공급량!$A1189)</f>
        <v>4</v>
      </c>
      <c r="N1189" s="69">
        <f>DAY(일별기온공급량!$A1189)</f>
        <v>2</v>
      </c>
      <c r="O1189" s="88" t="str">
        <f>IFERROR(VLOOKUP(기온및공급량[[#This Row],[날짜]],표2[],2,0), "")</f>
        <v/>
      </c>
    </row>
    <row r="1190" spans="1:15">
      <c r="A1190" s="68">
        <v>42463</v>
      </c>
      <c r="B1190" s="69">
        <v>11.7</v>
      </c>
      <c r="C1190" s="69">
        <v>15.6</v>
      </c>
      <c r="D1190" s="70">
        <v>0.44097222222222221</v>
      </c>
      <c r="E1190" s="69">
        <v>9.1999999999999993</v>
      </c>
      <c r="F1190" s="70">
        <v>0.97847222222222219</v>
      </c>
      <c r="G1190" s="69">
        <v>6.4</v>
      </c>
      <c r="H1190" s="69" t="str">
        <f>TEXT(일별기온공급량!$A1190, "AAA")</f>
        <v>일</v>
      </c>
      <c r="I1190" s="71">
        <v>105378286</v>
      </c>
      <c r="J1190" s="71">
        <v>2453241</v>
      </c>
      <c r="K1190" s="68" t="str">
        <f t="shared" si="18"/>
        <v>04-03</v>
      </c>
      <c r="L1190" s="72">
        <f>YEAR(일별기온공급량!$A1190)</f>
        <v>2016</v>
      </c>
      <c r="M1190" s="69">
        <f>MONTH(일별기온공급량!$A1190)</f>
        <v>4</v>
      </c>
      <c r="N1190" s="69">
        <f>DAY(일별기온공급량!$A1190)</f>
        <v>3</v>
      </c>
      <c r="O1190" s="88" t="str">
        <f>IFERROR(VLOOKUP(기온및공급량[[#This Row],[날짜]],표2[],2,0), "")</f>
        <v/>
      </c>
    </row>
    <row r="1191" spans="1:15">
      <c r="A1191" s="68">
        <v>42464</v>
      </c>
      <c r="B1191" s="69">
        <v>10.7</v>
      </c>
      <c r="C1191" s="69">
        <v>13.1</v>
      </c>
      <c r="D1191" s="70">
        <v>0.66527777777777775</v>
      </c>
      <c r="E1191" s="69">
        <v>9</v>
      </c>
      <c r="F1191" s="70">
        <v>0.96666666666666667</v>
      </c>
      <c r="G1191" s="69">
        <v>4.0999999999999996</v>
      </c>
      <c r="H1191" s="69" t="str">
        <f>TEXT(일별기온공급량!$A1191, "AAA")</f>
        <v>월</v>
      </c>
      <c r="I1191" s="71">
        <v>127771600</v>
      </c>
      <c r="J1191" s="71">
        <v>2975593</v>
      </c>
      <c r="K1191" s="68" t="str">
        <f t="shared" si="18"/>
        <v>04-04</v>
      </c>
      <c r="L1191" s="72">
        <f>YEAR(일별기온공급량!$A1191)</f>
        <v>2016</v>
      </c>
      <c r="M1191" s="69">
        <f>MONTH(일별기온공급량!$A1191)</f>
        <v>4</v>
      </c>
      <c r="N1191" s="69">
        <f>DAY(일별기온공급량!$A1191)</f>
        <v>4</v>
      </c>
      <c r="O1191" s="88" t="str">
        <f>IFERROR(VLOOKUP(기온및공급량[[#This Row],[날짜]],표2[],2,0), "")</f>
        <v/>
      </c>
    </row>
    <row r="1192" spans="1:15">
      <c r="A1192" s="68">
        <v>42465</v>
      </c>
      <c r="B1192" s="69">
        <v>14.1</v>
      </c>
      <c r="C1192" s="69">
        <v>20.9</v>
      </c>
      <c r="D1192" s="70">
        <v>0.66111111111111109</v>
      </c>
      <c r="E1192" s="69">
        <v>8.5</v>
      </c>
      <c r="F1192" s="70">
        <v>7.8472222222222221E-2</v>
      </c>
      <c r="G1192" s="69">
        <v>12.4</v>
      </c>
      <c r="H1192" s="69" t="str">
        <f>TEXT(일별기온공급량!$A1192, "AAA")</f>
        <v>화</v>
      </c>
      <c r="I1192" s="71">
        <v>122466452</v>
      </c>
      <c r="J1192" s="71">
        <v>2850877</v>
      </c>
      <c r="K1192" s="68" t="str">
        <f t="shared" si="18"/>
        <v>04-05</v>
      </c>
      <c r="L1192" s="72">
        <f>YEAR(일별기온공급량!$A1192)</f>
        <v>2016</v>
      </c>
      <c r="M1192" s="69">
        <f>MONTH(일별기온공급량!$A1192)</f>
        <v>4</v>
      </c>
      <c r="N1192" s="69">
        <f>DAY(일별기온공급량!$A1192)</f>
        <v>5</v>
      </c>
      <c r="O1192" s="88" t="str">
        <f>IFERROR(VLOOKUP(기온및공급량[[#This Row],[날짜]],표2[],2,0), "")</f>
        <v/>
      </c>
    </row>
    <row r="1193" spans="1:15">
      <c r="A1193" s="68">
        <v>42466</v>
      </c>
      <c r="B1193" s="69">
        <v>14.1</v>
      </c>
      <c r="C1193" s="69">
        <v>22.1</v>
      </c>
      <c r="D1193" s="70">
        <v>0.60763888888888884</v>
      </c>
      <c r="E1193" s="69">
        <v>8.3000000000000007</v>
      </c>
      <c r="F1193" s="70">
        <v>0.26111111111111113</v>
      </c>
      <c r="G1193" s="69">
        <v>13.8</v>
      </c>
      <c r="H1193" s="69" t="str">
        <f>TEXT(일별기온공급량!$A1193, "AAA")</f>
        <v>수</v>
      </c>
      <c r="I1193" s="71">
        <v>124053577</v>
      </c>
      <c r="J1193" s="71">
        <v>2890110</v>
      </c>
      <c r="K1193" s="68" t="str">
        <f t="shared" si="18"/>
        <v>04-06</v>
      </c>
      <c r="L1193" s="72">
        <f>YEAR(일별기온공급량!$A1193)</f>
        <v>2016</v>
      </c>
      <c r="M1193" s="69">
        <f>MONTH(일별기온공급량!$A1193)</f>
        <v>4</v>
      </c>
      <c r="N1193" s="69">
        <f>DAY(일별기온공급량!$A1193)</f>
        <v>6</v>
      </c>
      <c r="O1193" s="88" t="str">
        <f>IFERROR(VLOOKUP(기온및공급량[[#This Row],[날짜]],표2[],2,0), "")</f>
        <v/>
      </c>
    </row>
    <row r="1194" spans="1:15">
      <c r="A1194" s="68">
        <v>42467</v>
      </c>
      <c r="B1194" s="69">
        <v>13.1</v>
      </c>
      <c r="C1194" s="69">
        <v>17.600000000000001</v>
      </c>
      <c r="D1194" s="70">
        <v>0.63611111111111107</v>
      </c>
      <c r="E1194" s="69">
        <v>9.4</v>
      </c>
      <c r="F1194" s="70">
        <v>6.9444444444444447E-4</v>
      </c>
      <c r="G1194" s="69">
        <v>8.1999999999999993</v>
      </c>
      <c r="H1194" s="69" t="str">
        <f>TEXT(일별기온공급량!$A1194, "AAA")</f>
        <v>목</v>
      </c>
      <c r="I1194" s="71">
        <v>128589572</v>
      </c>
      <c r="J1194" s="71">
        <v>2994758</v>
      </c>
      <c r="K1194" s="68" t="str">
        <f t="shared" si="18"/>
        <v>04-07</v>
      </c>
      <c r="L1194" s="72">
        <f>YEAR(일별기온공급량!$A1194)</f>
        <v>2016</v>
      </c>
      <c r="M1194" s="69">
        <f>MONTH(일별기온공급량!$A1194)</f>
        <v>4</v>
      </c>
      <c r="N1194" s="69">
        <f>DAY(일별기온공급량!$A1194)</f>
        <v>7</v>
      </c>
      <c r="O1194" s="88" t="str">
        <f>IFERROR(VLOOKUP(기온및공급량[[#This Row],[날짜]],표2[],2,0), "")</f>
        <v/>
      </c>
    </row>
    <row r="1195" spans="1:15">
      <c r="A1195" s="68">
        <v>42468</v>
      </c>
      <c r="B1195" s="69">
        <v>16.8</v>
      </c>
      <c r="C1195" s="69">
        <v>24.8</v>
      </c>
      <c r="D1195" s="70">
        <v>0.65555555555555556</v>
      </c>
      <c r="E1195" s="69">
        <v>8.6999999999999993</v>
      </c>
      <c r="F1195" s="70">
        <v>0.26250000000000001</v>
      </c>
      <c r="G1195" s="69">
        <v>16.100000000000001</v>
      </c>
      <c r="H1195" s="69" t="str">
        <f>TEXT(일별기온공급량!$A1195, "AAA")</f>
        <v>금</v>
      </c>
      <c r="I1195" s="71">
        <v>113690363</v>
      </c>
      <c r="J1195" s="71">
        <v>2645316</v>
      </c>
      <c r="K1195" s="68" t="str">
        <f t="shared" si="18"/>
        <v>04-08</v>
      </c>
      <c r="L1195" s="72">
        <f>YEAR(일별기온공급량!$A1195)</f>
        <v>2016</v>
      </c>
      <c r="M1195" s="69">
        <f>MONTH(일별기온공급량!$A1195)</f>
        <v>4</v>
      </c>
      <c r="N1195" s="69">
        <f>DAY(일별기온공급량!$A1195)</f>
        <v>8</v>
      </c>
      <c r="O1195" s="88" t="str">
        <f>IFERROR(VLOOKUP(기온및공급량[[#This Row],[날짜]],표2[],2,0), "")</f>
        <v/>
      </c>
    </row>
    <row r="1196" spans="1:15">
      <c r="A1196" s="68">
        <v>42469</v>
      </c>
      <c r="B1196" s="69">
        <v>18.2</v>
      </c>
      <c r="C1196" s="69">
        <v>25.7</v>
      </c>
      <c r="D1196" s="70">
        <v>0.67708333333333337</v>
      </c>
      <c r="E1196" s="69">
        <v>10.199999999999999</v>
      </c>
      <c r="F1196" s="70">
        <v>0.25347222222222221</v>
      </c>
      <c r="G1196" s="69">
        <v>15.5</v>
      </c>
      <c r="H1196" s="69" t="str">
        <f>TEXT(일별기온공급량!$A1196, "AAA")</f>
        <v>토</v>
      </c>
      <c r="I1196" s="71">
        <v>100051988</v>
      </c>
      <c r="J1196" s="71">
        <v>2326101</v>
      </c>
      <c r="K1196" s="68" t="str">
        <f t="shared" si="18"/>
        <v>04-09</v>
      </c>
      <c r="L1196" s="72">
        <f>YEAR(일별기온공급량!$A1196)</f>
        <v>2016</v>
      </c>
      <c r="M1196" s="69">
        <f>MONTH(일별기온공급량!$A1196)</f>
        <v>4</v>
      </c>
      <c r="N1196" s="69">
        <f>DAY(일별기온공급량!$A1196)</f>
        <v>9</v>
      </c>
      <c r="O1196" s="88" t="str">
        <f>IFERROR(VLOOKUP(기온및공급량[[#This Row],[날짜]],표2[],2,0), "")</f>
        <v/>
      </c>
    </row>
    <row r="1197" spans="1:15">
      <c r="A1197" s="68">
        <v>42470</v>
      </c>
      <c r="B1197" s="69">
        <v>13.6</v>
      </c>
      <c r="C1197" s="69">
        <v>19.8</v>
      </c>
      <c r="D1197" s="70">
        <v>0.51041666666666663</v>
      </c>
      <c r="E1197" s="69">
        <v>10.1</v>
      </c>
      <c r="F1197" s="70">
        <v>0.99375000000000002</v>
      </c>
      <c r="G1197" s="69">
        <v>9.6999999999999993</v>
      </c>
      <c r="H1197" s="69" t="str">
        <f>TEXT(일별기온공급량!$A1197, "AAA")</f>
        <v>일</v>
      </c>
      <c r="I1197" s="71">
        <v>87463541</v>
      </c>
      <c r="J1197" s="71">
        <v>2033967</v>
      </c>
      <c r="K1197" s="68" t="str">
        <f t="shared" si="18"/>
        <v>04-10</v>
      </c>
      <c r="L1197" s="72">
        <f>YEAR(일별기온공급량!$A1197)</f>
        <v>2016</v>
      </c>
      <c r="M1197" s="69">
        <f>MONTH(일별기온공급량!$A1197)</f>
        <v>4</v>
      </c>
      <c r="N1197" s="69">
        <f>DAY(일별기온공급량!$A1197)</f>
        <v>10</v>
      </c>
      <c r="O1197" s="88" t="str">
        <f>IFERROR(VLOOKUP(기온및공급량[[#This Row],[날짜]],표2[],2,0), "")</f>
        <v/>
      </c>
    </row>
    <row r="1198" spans="1:15">
      <c r="A1198" s="68">
        <v>42471</v>
      </c>
      <c r="B1198" s="69">
        <v>9.8000000000000007</v>
      </c>
      <c r="C1198" s="69">
        <v>13.6</v>
      </c>
      <c r="D1198" s="70">
        <v>0.625</v>
      </c>
      <c r="E1198" s="69">
        <v>7.2</v>
      </c>
      <c r="F1198" s="73">
        <v>1</v>
      </c>
      <c r="G1198" s="69">
        <v>6.4</v>
      </c>
      <c r="H1198" s="69" t="str">
        <f>TEXT(일별기온공급량!$A1198, "AAA")</f>
        <v>월</v>
      </c>
      <c r="I1198" s="71">
        <v>119472722</v>
      </c>
      <c r="J1198" s="71">
        <v>2783956</v>
      </c>
      <c r="K1198" s="68" t="str">
        <f t="shared" si="18"/>
        <v>04-11</v>
      </c>
      <c r="L1198" s="72">
        <f>YEAR(일별기온공급량!$A1198)</f>
        <v>2016</v>
      </c>
      <c r="M1198" s="69">
        <f>MONTH(일별기온공급량!$A1198)</f>
        <v>4</v>
      </c>
      <c r="N1198" s="69">
        <f>DAY(일별기온공급량!$A1198)</f>
        <v>11</v>
      </c>
      <c r="O1198" s="88" t="str">
        <f>IFERROR(VLOOKUP(기온및공급량[[#This Row],[날짜]],표2[],2,0), "")</f>
        <v/>
      </c>
    </row>
    <row r="1199" spans="1:15">
      <c r="A1199" s="68">
        <v>42472</v>
      </c>
      <c r="B1199" s="69">
        <v>12.4</v>
      </c>
      <c r="C1199" s="69">
        <v>19.8</v>
      </c>
      <c r="D1199" s="70">
        <v>0.66527777777777775</v>
      </c>
      <c r="E1199" s="69">
        <v>4</v>
      </c>
      <c r="F1199" s="70">
        <v>0.25</v>
      </c>
      <c r="G1199" s="69">
        <v>15.8</v>
      </c>
      <c r="H1199" s="69" t="str">
        <f>TEXT(일별기온공급량!$A1199, "AAA")</f>
        <v>화</v>
      </c>
      <c r="I1199" s="71">
        <v>121016307</v>
      </c>
      <c r="J1199" s="71">
        <v>2814886</v>
      </c>
      <c r="K1199" s="68" t="str">
        <f t="shared" si="18"/>
        <v>04-12</v>
      </c>
      <c r="L1199" s="72">
        <f>YEAR(일별기온공급량!$A1199)</f>
        <v>2016</v>
      </c>
      <c r="M1199" s="69">
        <f>MONTH(일별기온공급량!$A1199)</f>
        <v>4</v>
      </c>
      <c r="N1199" s="69">
        <f>DAY(일별기온공급량!$A1199)</f>
        <v>12</v>
      </c>
      <c r="O1199" s="88" t="str">
        <f>IFERROR(VLOOKUP(기온및공급량[[#This Row],[날짜]],표2[],2,0), "")</f>
        <v/>
      </c>
    </row>
    <row r="1200" spans="1:15">
      <c r="A1200" s="68">
        <v>42473</v>
      </c>
      <c r="B1200" s="69">
        <v>14.6</v>
      </c>
      <c r="C1200" s="69">
        <v>17.100000000000001</v>
      </c>
      <c r="D1200" s="70">
        <v>0.64375000000000004</v>
      </c>
      <c r="E1200" s="69">
        <v>12.5</v>
      </c>
      <c r="F1200" s="70">
        <v>0.14930555555555555</v>
      </c>
      <c r="G1200" s="69">
        <v>4.5999999999999996</v>
      </c>
      <c r="H1200" s="69" t="str">
        <f>TEXT(일별기온공급량!$A1200, "AAA")</f>
        <v>수</v>
      </c>
      <c r="I1200" s="71">
        <v>114352234</v>
      </c>
      <c r="J1200" s="71">
        <v>2660960</v>
      </c>
      <c r="K1200" s="68" t="str">
        <f t="shared" si="18"/>
        <v>04-13</v>
      </c>
      <c r="L1200" s="72">
        <f>YEAR(일별기온공급량!$A1200)</f>
        <v>2016</v>
      </c>
      <c r="M1200" s="69">
        <f>MONTH(일별기온공급량!$A1200)</f>
        <v>4</v>
      </c>
      <c r="N1200" s="69">
        <f>DAY(일별기온공급량!$A1200)</f>
        <v>13</v>
      </c>
      <c r="O1200" s="88" t="str">
        <f>IFERROR(VLOOKUP(기온및공급량[[#This Row],[날짜]],표2[],2,0), "")</f>
        <v>국회의원 선거일</v>
      </c>
    </row>
    <row r="1201" spans="1:15">
      <c r="A1201" s="68">
        <v>42474</v>
      </c>
      <c r="B1201" s="69">
        <v>18.2</v>
      </c>
      <c r="C1201" s="69">
        <v>25.3</v>
      </c>
      <c r="D1201" s="70">
        <v>0.60486111111111107</v>
      </c>
      <c r="E1201" s="69">
        <v>12.3</v>
      </c>
      <c r="F1201" s="70">
        <v>0.21180555555555555</v>
      </c>
      <c r="G1201" s="69">
        <v>13</v>
      </c>
      <c r="H1201" s="69" t="str">
        <f>TEXT(일별기온공급량!$A1201, "AAA")</f>
        <v>목</v>
      </c>
      <c r="I1201" s="71">
        <v>106936860</v>
      </c>
      <c r="J1201" s="71">
        <v>2489442</v>
      </c>
      <c r="K1201" s="68" t="str">
        <f t="shared" si="18"/>
        <v>04-14</v>
      </c>
      <c r="L1201" s="72">
        <f>YEAR(일별기온공급량!$A1201)</f>
        <v>2016</v>
      </c>
      <c r="M1201" s="69">
        <f>MONTH(일별기온공급량!$A1201)</f>
        <v>4</v>
      </c>
      <c r="N1201" s="69">
        <f>DAY(일별기온공급량!$A1201)</f>
        <v>14</v>
      </c>
      <c r="O1201" s="88" t="str">
        <f>IFERROR(VLOOKUP(기온및공급량[[#This Row],[날짜]],표2[],2,0), "")</f>
        <v/>
      </c>
    </row>
    <row r="1202" spans="1:15">
      <c r="A1202" s="68">
        <v>42475</v>
      </c>
      <c r="B1202" s="69">
        <v>14.9</v>
      </c>
      <c r="C1202" s="69">
        <v>21.9</v>
      </c>
      <c r="D1202" s="70">
        <v>0.68888888888888888</v>
      </c>
      <c r="E1202" s="69">
        <v>10.199999999999999</v>
      </c>
      <c r="F1202" s="70">
        <v>0.13333333333333333</v>
      </c>
      <c r="G1202" s="69">
        <v>11.7</v>
      </c>
      <c r="H1202" s="69" t="str">
        <f>TEXT(일별기온공급량!$A1202, "AAA")</f>
        <v>금</v>
      </c>
      <c r="I1202" s="71">
        <v>105196180</v>
      </c>
      <c r="J1202" s="71">
        <v>2449218</v>
      </c>
      <c r="K1202" s="68" t="str">
        <f t="shared" si="18"/>
        <v>04-15</v>
      </c>
      <c r="L1202" s="72">
        <f>YEAR(일별기온공급량!$A1202)</f>
        <v>2016</v>
      </c>
      <c r="M1202" s="69">
        <f>MONTH(일별기온공급량!$A1202)</f>
        <v>4</v>
      </c>
      <c r="N1202" s="69">
        <f>DAY(일별기온공급량!$A1202)</f>
        <v>15</v>
      </c>
      <c r="O1202" s="88" t="str">
        <f>IFERROR(VLOOKUP(기온및공급량[[#This Row],[날짜]],표2[],2,0), "")</f>
        <v/>
      </c>
    </row>
    <row r="1203" spans="1:15">
      <c r="A1203" s="68">
        <v>42476</v>
      </c>
      <c r="B1203" s="69">
        <v>15</v>
      </c>
      <c r="C1203" s="69">
        <v>21</v>
      </c>
      <c r="D1203" s="70">
        <v>0.57499999999999996</v>
      </c>
      <c r="E1203" s="69">
        <v>8</v>
      </c>
      <c r="F1203" s="70">
        <v>0.24930555555555556</v>
      </c>
      <c r="G1203" s="69">
        <v>13</v>
      </c>
      <c r="H1203" s="69" t="str">
        <f>TEXT(일별기온공급량!$A1203, "AAA")</f>
        <v>토</v>
      </c>
      <c r="I1203" s="71">
        <v>100153866</v>
      </c>
      <c r="J1203" s="71">
        <v>2335763</v>
      </c>
      <c r="K1203" s="68" t="str">
        <f t="shared" si="18"/>
        <v>04-16</v>
      </c>
      <c r="L1203" s="72">
        <f>YEAR(일별기온공급량!$A1203)</f>
        <v>2016</v>
      </c>
      <c r="M1203" s="69">
        <f>MONTH(일별기온공급량!$A1203)</f>
        <v>4</v>
      </c>
      <c r="N1203" s="69">
        <f>DAY(일별기온공급량!$A1203)</f>
        <v>16</v>
      </c>
      <c r="O1203" s="88" t="str">
        <f>IFERROR(VLOOKUP(기온및공급량[[#This Row],[날짜]],표2[],2,0), "")</f>
        <v/>
      </c>
    </row>
    <row r="1204" spans="1:15">
      <c r="A1204" s="68">
        <v>42477</v>
      </c>
      <c r="B1204" s="69">
        <v>16.3</v>
      </c>
      <c r="C1204" s="69">
        <v>20.100000000000001</v>
      </c>
      <c r="D1204" s="70">
        <v>0.11597222222222223</v>
      </c>
      <c r="E1204" s="69">
        <v>13.4</v>
      </c>
      <c r="F1204" s="70">
        <v>0.9604166666666667</v>
      </c>
      <c r="G1204" s="69">
        <v>6.7</v>
      </c>
      <c r="H1204" s="69" t="str">
        <f>TEXT(일별기온공급량!$A1204, "AAA")</f>
        <v>일</v>
      </c>
      <c r="I1204" s="71">
        <v>87239270</v>
      </c>
      <c r="J1204" s="71">
        <v>2037237</v>
      </c>
      <c r="K1204" s="68" t="str">
        <f t="shared" si="18"/>
        <v>04-17</v>
      </c>
      <c r="L1204" s="72">
        <f>YEAR(일별기온공급량!$A1204)</f>
        <v>2016</v>
      </c>
      <c r="M1204" s="69">
        <f>MONTH(일별기온공급량!$A1204)</f>
        <v>4</v>
      </c>
      <c r="N1204" s="69">
        <f>DAY(일별기온공급량!$A1204)</f>
        <v>17</v>
      </c>
      <c r="O1204" s="88" t="str">
        <f>IFERROR(VLOOKUP(기온및공급량[[#This Row],[날짜]],표2[],2,0), "")</f>
        <v/>
      </c>
    </row>
    <row r="1205" spans="1:15">
      <c r="A1205" s="68">
        <v>42478</v>
      </c>
      <c r="B1205" s="69">
        <v>16.2</v>
      </c>
      <c r="C1205" s="69">
        <v>21.8</v>
      </c>
      <c r="D1205" s="70">
        <v>0.64027777777777772</v>
      </c>
      <c r="E1205" s="69">
        <v>12</v>
      </c>
      <c r="F1205" s="70">
        <v>0.18194444444444444</v>
      </c>
      <c r="G1205" s="69">
        <v>9.8000000000000007</v>
      </c>
      <c r="H1205" s="69" t="str">
        <f>TEXT(일별기온공급량!$A1205, "AAA")</f>
        <v>월</v>
      </c>
      <c r="I1205" s="71">
        <v>102848271</v>
      </c>
      <c r="J1205" s="71">
        <v>2400567</v>
      </c>
      <c r="K1205" s="68" t="str">
        <f t="shared" si="18"/>
        <v>04-18</v>
      </c>
      <c r="L1205" s="72">
        <f>YEAR(일별기온공급량!$A1205)</f>
        <v>2016</v>
      </c>
      <c r="M1205" s="69">
        <f>MONTH(일별기온공급량!$A1205)</f>
        <v>4</v>
      </c>
      <c r="N1205" s="69">
        <f>DAY(일별기온공급량!$A1205)</f>
        <v>18</v>
      </c>
      <c r="O1205" s="88" t="str">
        <f>IFERROR(VLOOKUP(기온및공급량[[#This Row],[날짜]],표2[],2,0), "")</f>
        <v/>
      </c>
    </row>
    <row r="1206" spans="1:15">
      <c r="A1206" s="68">
        <v>42479</v>
      </c>
      <c r="B1206" s="69">
        <v>14.5</v>
      </c>
      <c r="C1206" s="69">
        <v>21</v>
      </c>
      <c r="D1206" s="70">
        <v>0.67638888888888893</v>
      </c>
      <c r="E1206" s="69">
        <v>9.8000000000000007</v>
      </c>
      <c r="F1206" s="70">
        <v>0.22708333333333333</v>
      </c>
      <c r="G1206" s="69">
        <v>11.2</v>
      </c>
      <c r="H1206" s="69" t="str">
        <f>TEXT(일별기온공급량!$A1206, "AAA")</f>
        <v>화</v>
      </c>
      <c r="I1206" s="71">
        <v>106151646</v>
      </c>
      <c r="J1206" s="71">
        <v>2475483</v>
      </c>
      <c r="K1206" s="68" t="str">
        <f t="shared" si="18"/>
        <v>04-19</v>
      </c>
      <c r="L1206" s="72">
        <f>YEAR(일별기온공급량!$A1206)</f>
        <v>2016</v>
      </c>
      <c r="M1206" s="69">
        <f>MONTH(일별기온공급량!$A1206)</f>
        <v>4</v>
      </c>
      <c r="N1206" s="69">
        <f>DAY(일별기온공급량!$A1206)</f>
        <v>19</v>
      </c>
      <c r="O1206" s="88" t="str">
        <f>IFERROR(VLOOKUP(기온및공급량[[#This Row],[날짜]],표2[],2,0), "")</f>
        <v/>
      </c>
    </row>
    <row r="1207" spans="1:15">
      <c r="A1207" s="68">
        <v>42480</v>
      </c>
      <c r="B1207" s="69">
        <v>15.6</v>
      </c>
      <c r="C1207" s="69">
        <v>22.2</v>
      </c>
      <c r="D1207" s="70">
        <v>0.65902777777777777</v>
      </c>
      <c r="E1207" s="69">
        <v>7.3</v>
      </c>
      <c r="F1207" s="70">
        <v>0.24513888888888888</v>
      </c>
      <c r="G1207" s="69">
        <v>14.9</v>
      </c>
      <c r="H1207" s="69" t="str">
        <f>TEXT(일별기온공급량!$A1207, "AAA")</f>
        <v>수</v>
      </c>
      <c r="I1207" s="71">
        <v>105388725</v>
      </c>
      <c r="J1207" s="71">
        <v>2455211</v>
      </c>
      <c r="K1207" s="68" t="str">
        <f t="shared" si="18"/>
        <v>04-20</v>
      </c>
      <c r="L1207" s="72">
        <f>YEAR(일별기온공급량!$A1207)</f>
        <v>2016</v>
      </c>
      <c r="M1207" s="69">
        <f>MONTH(일별기온공급량!$A1207)</f>
        <v>4</v>
      </c>
      <c r="N1207" s="69">
        <f>DAY(일별기온공급량!$A1207)</f>
        <v>20</v>
      </c>
      <c r="O1207" s="88" t="str">
        <f>IFERROR(VLOOKUP(기온및공급량[[#This Row],[날짜]],표2[],2,0), "")</f>
        <v/>
      </c>
    </row>
    <row r="1208" spans="1:15">
      <c r="A1208" s="68">
        <v>42481</v>
      </c>
      <c r="B1208" s="69">
        <v>14.5</v>
      </c>
      <c r="C1208" s="69">
        <v>17</v>
      </c>
      <c r="D1208" s="70">
        <v>0.69236111111111109</v>
      </c>
      <c r="E1208" s="69">
        <v>9.6</v>
      </c>
      <c r="F1208" s="70">
        <v>0.18819444444444444</v>
      </c>
      <c r="G1208" s="69">
        <v>7.4</v>
      </c>
      <c r="H1208" s="69" t="str">
        <f>TEXT(일별기온공급량!$A1208, "AAA")</f>
        <v>목</v>
      </c>
      <c r="I1208" s="71">
        <v>110309019</v>
      </c>
      <c r="J1208" s="71">
        <v>2569761</v>
      </c>
      <c r="K1208" s="68" t="str">
        <f t="shared" si="18"/>
        <v>04-21</v>
      </c>
      <c r="L1208" s="72">
        <f>YEAR(일별기온공급량!$A1208)</f>
        <v>2016</v>
      </c>
      <c r="M1208" s="69">
        <f>MONTH(일별기온공급량!$A1208)</f>
        <v>4</v>
      </c>
      <c r="N1208" s="69">
        <f>DAY(일별기온공급량!$A1208)</f>
        <v>21</v>
      </c>
      <c r="O1208" s="88" t="str">
        <f>IFERROR(VLOOKUP(기온및공급량[[#This Row],[날짜]],표2[],2,0), "")</f>
        <v/>
      </c>
    </row>
    <row r="1209" spans="1:15">
      <c r="A1209" s="68">
        <v>42482</v>
      </c>
      <c r="B1209" s="69">
        <v>19.399999999999999</v>
      </c>
      <c r="C1209" s="69">
        <v>27.2</v>
      </c>
      <c r="D1209" s="70">
        <v>0.63263888888888886</v>
      </c>
      <c r="E1209" s="69">
        <v>11.6</v>
      </c>
      <c r="F1209" s="70">
        <v>0.24374999999999999</v>
      </c>
      <c r="G1209" s="69">
        <v>15.6</v>
      </c>
      <c r="H1209" s="69" t="str">
        <f>TEXT(일별기온공급량!$A1209, "AAA")</f>
        <v>금</v>
      </c>
      <c r="I1209" s="71">
        <v>99542120</v>
      </c>
      <c r="J1209" s="71">
        <v>2315586</v>
      </c>
      <c r="K1209" s="68" t="str">
        <f t="shared" si="18"/>
        <v>04-22</v>
      </c>
      <c r="L1209" s="72">
        <f>YEAR(일별기온공급량!$A1209)</f>
        <v>2016</v>
      </c>
      <c r="M1209" s="69">
        <f>MONTH(일별기온공급량!$A1209)</f>
        <v>4</v>
      </c>
      <c r="N1209" s="69">
        <f>DAY(일별기온공급량!$A1209)</f>
        <v>22</v>
      </c>
      <c r="O1209" s="88" t="str">
        <f>IFERROR(VLOOKUP(기온및공급량[[#This Row],[날짜]],표2[],2,0), "")</f>
        <v/>
      </c>
    </row>
    <row r="1210" spans="1:15">
      <c r="A1210" s="68">
        <v>42483</v>
      </c>
      <c r="B1210" s="69">
        <v>17.899999999999999</v>
      </c>
      <c r="C1210" s="69">
        <v>22.1</v>
      </c>
      <c r="D1210" s="70">
        <v>0.63124999999999998</v>
      </c>
      <c r="E1210" s="69">
        <v>15.4</v>
      </c>
      <c r="F1210" s="70">
        <v>7.9861111111111105E-2</v>
      </c>
      <c r="G1210" s="69">
        <v>6.7</v>
      </c>
      <c r="H1210" s="69" t="str">
        <f>TEXT(일별기온공급량!$A1210, "AAA")</f>
        <v>토</v>
      </c>
      <c r="I1210" s="71">
        <v>90858339</v>
      </c>
      <c r="J1210" s="71">
        <v>2113012</v>
      </c>
      <c r="K1210" s="68" t="str">
        <f t="shared" si="18"/>
        <v>04-23</v>
      </c>
      <c r="L1210" s="72">
        <f>YEAR(일별기온공급량!$A1210)</f>
        <v>2016</v>
      </c>
      <c r="M1210" s="69">
        <f>MONTH(일별기온공급량!$A1210)</f>
        <v>4</v>
      </c>
      <c r="N1210" s="69">
        <f>DAY(일별기온공급량!$A1210)</f>
        <v>23</v>
      </c>
      <c r="O1210" s="88" t="str">
        <f>IFERROR(VLOOKUP(기온및공급량[[#This Row],[날짜]],표2[],2,0), "")</f>
        <v/>
      </c>
    </row>
    <row r="1211" spans="1:15">
      <c r="A1211" s="68">
        <v>42484</v>
      </c>
      <c r="B1211" s="69">
        <v>15.6</v>
      </c>
      <c r="C1211" s="69">
        <v>21.8</v>
      </c>
      <c r="D1211" s="70">
        <v>0.60902777777777772</v>
      </c>
      <c r="E1211" s="69">
        <v>9.8000000000000007</v>
      </c>
      <c r="F1211" s="70">
        <v>0.26874999999999999</v>
      </c>
      <c r="G1211" s="69">
        <v>12</v>
      </c>
      <c r="H1211" s="69" t="str">
        <f>TEXT(일별기온공급량!$A1211, "AAA")</f>
        <v>일</v>
      </c>
      <c r="I1211" s="71">
        <v>78841527</v>
      </c>
      <c r="J1211" s="71">
        <v>1834764</v>
      </c>
      <c r="K1211" s="68" t="str">
        <f t="shared" si="18"/>
        <v>04-24</v>
      </c>
      <c r="L1211" s="72">
        <f>YEAR(일별기온공급량!$A1211)</f>
        <v>2016</v>
      </c>
      <c r="M1211" s="69">
        <f>MONTH(일별기온공급량!$A1211)</f>
        <v>4</v>
      </c>
      <c r="N1211" s="69">
        <f>DAY(일별기온공급량!$A1211)</f>
        <v>24</v>
      </c>
      <c r="O1211" s="88" t="str">
        <f>IFERROR(VLOOKUP(기온및공급량[[#This Row],[날짜]],표2[],2,0), "")</f>
        <v/>
      </c>
    </row>
    <row r="1212" spans="1:15">
      <c r="A1212" s="68">
        <v>42485</v>
      </c>
      <c r="B1212" s="69">
        <v>17.2</v>
      </c>
      <c r="C1212" s="69">
        <v>25.9</v>
      </c>
      <c r="D1212" s="70">
        <v>0.6875</v>
      </c>
      <c r="E1212" s="69">
        <v>7.9</v>
      </c>
      <c r="F1212" s="70">
        <v>0.24791666666666667</v>
      </c>
      <c r="G1212" s="69">
        <v>18</v>
      </c>
      <c r="H1212" s="69" t="str">
        <f>TEXT(일별기온공급량!$A1212, "AAA")</f>
        <v>월</v>
      </c>
      <c r="I1212" s="71">
        <v>93671688</v>
      </c>
      <c r="J1212" s="71">
        <v>2189036</v>
      </c>
      <c r="K1212" s="68" t="str">
        <f t="shared" si="18"/>
        <v>04-25</v>
      </c>
      <c r="L1212" s="72">
        <f>YEAR(일별기온공급량!$A1212)</f>
        <v>2016</v>
      </c>
      <c r="M1212" s="69">
        <f>MONTH(일별기온공급량!$A1212)</f>
        <v>4</v>
      </c>
      <c r="N1212" s="69">
        <f>DAY(일별기온공급량!$A1212)</f>
        <v>25</v>
      </c>
      <c r="O1212" s="88" t="str">
        <f>IFERROR(VLOOKUP(기온및공급량[[#This Row],[날짜]],표2[],2,0), "")</f>
        <v/>
      </c>
    </row>
    <row r="1213" spans="1:15">
      <c r="A1213" s="68">
        <v>42486</v>
      </c>
      <c r="B1213" s="69">
        <v>16.2</v>
      </c>
      <c r="C1213" s="69">
        <v>24.2</v>
      </c>
      <c r="D1213" s="70">
        <v>0.51388888888888884</v>
      </c>
      <c r="E1213" s="69">
        <v>9.6</v>
      </c>
      <c r="F1213" s="70">
        <v>0.25347222222222221</v>
      </c>
      <c r="G1213" s="69">
        <v>14.6</v>
      </c>
      <c r="H1213" s="69" t="str">
        <f>TEXT(일별기온공급량!$A1213, "AAA")</f>
        <v>화</v>
      </c>
      <c r="I1213" s="71">
        <v>96679244</v>
      </c>
      <c r="J1213" s="71">
        <v>2256705</v>
      </c>
      <c r="K1213" s="68" t="str">
        <f t="shared" si="18"/>
        <v>04-26</v>
      </c>
      <c r="L1213" s="72">
        <f>YEAR(일별기온공급량!$A1213)</f>
        <v>2016</v>
      </c>
      <c r="M1213" s="69">
        <f>MONTH(일별기온공급량!$A1213)</f>
        <v>4</v>
      </c>
      <c r="N1213" s="69">
        <f>DAY(일별기온공급량!$A1213)</f>
        <v>26</v>
      </c>
      <c r="O1213" s="88" t="str">
        <f>IFERROR(VLOOKUP(기온및공급량[[#This Row],[날짜]],표2[],2,0), "")</f>
        <v/>
      </c>
    </row>
    <row r="1214" spans="1:15">
      <c r="A1214" s="68">
        <v>42487</v>
      </c>
      <c r="B1214" s="69">
        <v>10.1</v>
      </c>
      <c r="C1214" s="69">
        <v>12.8</v>
      </c>
      <c r="D1214" s="70">
        <v>1.1111111111111112E-2</v>
      </c>
      <c r="E1214" s="69">
        <v>9.4</v>
      </c>
      <c r="F1214" s="70">
        <v>0.93958333333333333</v>
      </c>
      <c r="G1214" s="69">
        <v>3.4</v>
      </c>
      <c r="H1214" s="69" t="str">
        <f>TEXT(일별기온공급량!$A1214, "AAA")</f>
        <v>수</v>
      </c>
      <c r="I1214" s="71">
        <v>113608033</v>
      </c>
      <c r="J1214" s="71">
        <v>2639651</v>
      </c>
      <c r="K1214" s="68" t="str">
        <f t="shared" si="18"/>
        <v>04-27</v>
      </c>
      <c r="L1214" s="72">
        <f>YEAR(일별기온공급량!$A1214)</f>
        <v>2016</v>
      </c>
      <c r="M1214" s="69">
        <f>MONTH(일별기온공급량!$A1214)</f>
        <v>4</v>
      </c>
      <c r="N1214" s="69">
        <f>DAY(일별기온공급량!$A1214)</f>
        <v>27</v>
      </c>
      <c r="O1214" s="88" t="str">
        <f>IFERROR(VLOOKUP(기온및공급량[[#This Row],[날짜]],표2[],2,0), "")</f>
        <v/>
      </c>
    </row>
    <row r="1215" spans="1:15">
      <c r="A1215" s="68">
        <v>42488</v>
      </c>
      <c r="B1215" s="69">
        <v>13</v>
      </c>
      <c r="C1215" s="69">
        <v>19.100000000000001</v>
      </c>
      <c r="D1215" s="70">
        <v>0.60486111111111107</v>
      </c>
      <c r="E1215" s="69">
        <v>9.5</v>
      </c>
      <c r="F1215" s="70">
        <v>6.9444444444444447E-4</v>
      </c>
      <c r="G1215" s="69">
        <v>9.6</v>
      </c>
      <c r="H1215" s="69" t="str">
        <f>TEXT(일별기온공급량!$A1215, "AAA")</f>
        <v>목</v>
      </c>
      <c r="I1215" s="71">
        <v>112688674</v>
      </c>
      <c r="J1215" s="71">
        <v>2622132</v>
      </c>
      <c r="K1215" s="68" t="str">
        <f t="shared" si="18"/>
        <v>04-28</v>
      </c>
      <c r="L1215" s="72">
        <f>YEAR(일별기온공급량!$A1215)</f>
        <v>2016</v>
      </c>
      <c r="M1215" s="69">
        <f>MONTH(일별기온공급량!$A1215)</f>
        <v>4</v>
      </c>
      <c r="N1215" s="69">
        <f>DAY(일별기온공급량!$A1215)</f>
        <v>28</v>
      </c>
      <c r="O1215" s="88" t="str">
        <f>IFERROR(VLOOKUP(기온및공급량[[#This Row],[날짜]],표2[],2,0), "")</f>
        <v/>
      </c>
    </row>
    <row r="1216" spans="1:15">
      <c r="A1216" s="68">
        <v>42489</v>
      </c>
      <c r="B1216" s="69">
        <v>15.5</v>
      </c>
      <c r="C1216" s="69">
        <v>22.7</v>
      </c>
      <c r="D1216" s="70">
        <v>0.67291666666666672</v>
      </c>
      <c r="E1216" s="69">
        <v>9.4</v>
      </c>
      <c r="F1216" s="70">
        <v>0.22500000000000001</v>
      </c>
      <c r="G1216" s="69">
        <v>13.3</v>
      </c>
      <c r="H1216" s="69" t="str">
        <f>TEXT(일별기온공급량!$A1216, "AAA")</f>
        <v>금</v>
      </c>
      <c r="I1216" s="71">
        <v>104417726</v>
      </c>
      <c r="J1216" s="71">
        <v>2429698</v>
      </c>
      <c r="K1216" s="68" t="str">
        <f t="shared" si="18"/>
        <v>04-29</v>
      </c>
      <c r="L1216" s="72">
        <f>YEAR(일별기온공급량!$A1216)</f>
        <v>2016</v>
      </c>
      <c r="M1216" s="69">
        <f>MONTH(일별기온공급량!$A1216)</f>
        <v>4</v>
      </c>
      <c r="N1216" s="69">
        <f>DAY(일별기온공급량!$A1216)</f>
        <v>29</v>
      </c>
      <c r="O1216" s="88" t="str">
        <f>IFERROR(VLOOKUP(기온및공급량[[#This Row],[날짜]],표2[],2,0), "")</f>
        <v/>
      </c>
    </row>
    <row r="1217" spans="1:15">
      <c r="A1217" s="68">
        <v>42490</v>
      </c>
      <c r="B1217" s="69">
        <v>18.5</v>
      </c>
      <c r="C1217" s="69">
        <v>26.9</v>
      </c>
      <c r="D1217" s="70">
        <v>0.64166666666666672</v>
      </c>
      <c r="E1217" s="69">
        <v>9.8000000000000007</v>
      </c>
      <c r="F1217" s="70">
        <v>0.24166666666666667</v>
      </c>
      <c r="G1217" s="69">
        <v>17.100000000000001</v>
      </c>
      <c r="H1217" s="69" t="str">
        <f>TEXT(일별기온공급량!$A1217, "AAA")</f>
        <v>토</v>
      </c>
      <c r="I1217" s="71">
        <v>88769452</v>
      </c>
      <c r="J1217" s="71">
        <v>2065343</v>
      </c>
      <c r="K1217" s="68" t="str">
        <f t="shared" si="18"/>
        <v>04-30</v>
      </c>
      <c r="L1217" s="72">
        <f>YEAR(일별기온공급량!$A1217)</f>
        <v>2016</v>
      </c>
      <c r="M1217" s="69">
        <f>MONTH(일별기온공급량!$A1217)</f>
        <v>4</v>
      </c>
      <c r="N1217" s="69">
        <f>DAY(일별기온공급량!$A1217)</f>
        <v>30</v>
      </c>
      <c r="O1217" s="88" t="str">
        <f>IFERROR(VLOOKUP(기온및공급량[[#This Row],[날짜]],표2[],2,0), "")</f>
        <v/>
      </c>
    </row>
    <row r="1218" spans="1:15">
      <c r="A1218" s="68">
        <v>42491</v>
      </c>
      <c r="B1218" s="69">
        <v>19.7</v>
      </c>
      <c r="C1218" s="69">
        <v>29.3</v>
      </c>
      <c r="D1218" s="70">
        <v>0.66874999999999996</v>
      </c>
      <c r="E1218" s="69">
        <v>12.2</v>
      </c>
      <c r="F1218" s="70">
        <v>0.23472222222222222</v>
      </c>
      <c r="G1218" s="69">
        <v>17.100000000000001</v>
      </c>
      <c r="H1218" s="69" t="str">
        <f>TEXT(일별기온공급량!$A1218, "AAA")</f>
        <v>일</v>
      </c>
      <c r="I1218" s="71">
        <v>69782118</v>
      </c>
      <c r="J1218" s="71">
        <v>1624135</v>
      </c>
      <c r="K1218" s="68" t="str">
        <f t="shared" ref="K1218:K1281" si="19">TEXT(A1218, "MM-DD")</f>
        <v>05-01</v>
      </c>
      <c r="L1218" s="72">
        <f>YEAR(일별기온공급량!$A1218)</f>
        <v>2016</v>
      </c>
      <c r="M1218" s="69">
        <f>MONTH(일별기온공급량!$A1218)</f>
        <v>5</v>
      </c>
      <c r="N1218" s="69">
        <f>DAY(일별기온공급량!$A1218)</f>
        <v>1</v>
      </c>
      <c r="O1218" s="88" t="str">
        <f>IFERROR(VLOOKUP(기온및공급량[[#This Row],[날짜]],표2[],2,0), "")</f>
        <v/>
      </c>
    </row>
    <row r="1219" spans="1:15">
      <c r="A1219" s="68">
        <v>42492</v>
      </c>
      <c r="B1219" s="69">
        <v>20</v>
      </c>
      <c r="C1219" s="69">
        <v>27</v>
      </c>
      <c r="D1219" s="70">
        <v>0.61458333333333337</v>
      </c>
      <c r="E1219" s="69">
        <v>12.5</v>
      </c>
      <c r="F1219" s="70">
        <v>0.23541666666666666</v>
      </c>
      <c r="G1219" s="69">
        <v>14.5</v>
      </c>
      <c r="H1219" s="69" t="str">
        <f>TEXT(일별기온공급량!$A1219, "AAA")</f>
        <v>월</v>
      </c>
      <c r="I1219" s="71">
        <v>86930076</v>
      </c>
      <c r="J1219" s="71">
        <v>2025502</v>
      </c>
      <c r="K1219" s="68" t="str">
        <f t="shared" si="19"/>
        <v>05-02</v>
      </c>
      <c r="L1219" s="72">
        <f>YEAR(일별기온공급량!$A1219)</f>
        <v>2016</v>
      </c>
      <c r="M1219" s="69">
        <f>MONTH(일별기온공급량!$A1219)</f>
        <v>5</v>
      </c>
      <c r="N1219" s="69">
        <f>DAY(일별기온공급량!$A1219)</f>
        <v>2</v>
      </c>
      <c r="O1219" s="88" t="str">
        <f>IFERROR(VLOOKUP(기온및공급량[[#This Row],[날짜]],표2[],2,0), "")</f>
        <v/>
      </c>
    </row>
    <row r="1220" spans="1:15">
      <c r="A1220" s="68">
        <v>42493</v>
      </c>
      <c r="B1220" s="69">
        <v>17.600000000000001</v>
      </c>
      <c r="C1220" s="69">
        <v>21.4</v>
      </c>
      <c r="D1220" s="70">
        <v>0.63263888888888886</v>
      </c>
      <c r="E1220" s="69">
        <v>14.6</v>
      </c>
      <c r="F1220" s="70">
        <v>0.79236111111111107</v>
      </c>
      <c r="G1220" s="69">
        <v>6.8</v>
      </c>
      <c r="H1220" s="69" t="str">
        <f>TEXT(일별기온공급량!$A1220, "AAA")</f>
        <v>화</v>
      </c>
      <c r="I1220" s="71">
        <v>95459979</v>
      </c>
      <c r="J1220" s="71">
        <v>2224838</v>
      </c>
      <c r="K1220" s="68" t="str">
        <f t="shared" si="19"/>
        <v>05-03</v>
      </c>
      <c r="L1220" s="72">
        <f>YEAR(일별기온공급량!$A1220)</f>
        <v>2016</v>
      </c>
      <c r="M1220" s="69">
        <f>MONTH(일별기온공급량!$A1220)</f>
        <v>5</v>
      </c>
      <c r="N1220" s="69">
        <f>DAY(일별기온공급량!$A1220)</f>
        <v>3</v>
      </c>
      <c r="O1220" s="88" t="str">
        <f>IFERROR(VLOOKUP(기온및공급량[[#This Row],[날짜]],표2[],2,0), "")</f>
        <v/>
      </c>
    </row>
    <row r="1221" spans="1:15">
      <c r="A1221" s="68">
        <v>42494</v>
      </c>
      <c r="B1221" s="69">
        <v>19.5</v>
      </c>
      <c r="C1221" s="69">
        <v>25</v>
      </c>
      <c r="D1221" s="70">
        <v>0.59236111111111112</v>
      </c>
      <c r="E1221" s="69">
        <v>14.7</v>
      </c>
      <c r="F1221" s="70">
        <v>0.20902777777777778</v>
      </c>
      <c r="G1221" s="69">
        <v>10.3</v>
      </c>
      <c r="H1221" s="69" t="str">
        <f>TEXT(일별기온공급량!$A1221, "AAA")</f>
        <v>수</v>
      </c>
      <c r="I1221" s="71">
        <v>94692754</v>
      </c>
      <c r="J1221" s="71">
        <v>2208142</v>
      </c>
      <c r="K1221" s="68" t="str">
        <f t="shared" si="19"/>
        <v>05-04</v>
      </c>
      <c r="L1221" s="72">
        <f>YEAR(일별기온공급량!$A1221)</f>
        <v>2016</v>
      </c>
      <c r="M1221" s="69">
        <f>MONTH(일별기온공급량!$A1221)</f>
        <v>5</v>
      </c>
      <c r="N1221" s="69">
        <f>DAY(일별기온공급량!$A1221)</f>
        <v>4</v>
      </c>
      <c r="O1221" s="88" t="str">
        <f>IFERROR(VLOOKUP(기온및공급량[[#This Row],[날짜]],표2[],2,0), "")</f>
        <v/>
      </c>
    </row>
    <row r="1222" spans="1:15">
      <c r="A1222" s="68">
        <v>42495</v>
      </c>
      <c r="B1222" s="69">
        <v>20.3</v>
      </c>
      <c r="C1222" s="69">
        <v>28</v>
      </c>
      <c r="D1222" s="70">
        <v>0.67013888888888884</v>
      </c>
      <c r="E1222" s="69">
        <v>11.7</v>
      </c>
      <c r="F1222" s="70">
        <v>0.25277777777777777</v>
      </c>
      <c r="G1222" s="69">
        <v>16.3</v>
      </c>
      <c r="H1222" s="69" t="str">
        <f>TEXT(일별기온공급량!$A1222, "AAA")</f>
        <v>목</v>
      </c>
      <c r="I1222" s="71">
        <v>85034721</v>
      </c>
      <c r="J1222" s="71">
        <v>1982123</v>
      </c>
      <c r="K1222" s="68" t="str">
        <f t="shared" si="19"/>
        <v>05-05</v>
      </c>
      <c r="L1222" s="72">
        <f>YEAR(일별기온공급량!$A1222)</f>
        <v>2016</v>
      </c>
      <c r="M1222" s="69">
        <f>MONTH(일별기온공급량!$A1222)</f>
        <v>5</v>
      </c>
      <c r="N1222" s="69">
        <f>DAY(일별기온공급량!$A1222)</f>
        <v>5</v>
      </c>
      <c r="O1222" s="88" t="str">
        <f>IFERROR(VLOOKUP(기온및공급량[[#This Row],[날짜]],표2[],2,0), "")</f>
        <v>어린이날</v>
      </c>
    </row>
    <row r="1223" spans="1:15">
      <c r="A1223" s="68">
        <v>42496</v>
      </c>
      <c r="B1223" s="69">
        <v>20.5</v>
      </c>
      <c r="C1223" s="69">
        <v>24</v>
      </c>
      <c r="D1223" s="70">
        <v>0.64722222222222225</v>
      </c>
      <c r="E1223" s="69">
        <v>18.399999999999999</v>
      </c>
      <c r="F1223" s="70">
        <v>0.3263888888888889</v>
      </c>
      <c r="G1223" s="69">
        <v>5.6</v>
      </c>
      <c r="H1223" s="69" t="str">
        <f>TEXT(일별기온공급량!$A1223, "AAA")</f>
        <v>금</v>
      </c>
      <c r="I1223" s="71">
        <v>85499067</v>
      </c>
      <c r="J1223" s="71">
        <v>1992121</v>
      </c>
      <c r="K1223" s="68" t="str">
        <f t="shared" si="19"/>
        <v>05-06</v>
      </c>
      <c r="L1223" s="72">
        <f>YEAR(일별기온공급량!$A1223)</f>
        <v>2016</v>
      </c>
      <c r="M1223" s="69">
        <f>MONTH(일별기온공급량!$A1223)</f>
        <v>5</v>
      </c>
      <c r="N1223" s="69">
        <f>DAY(일별기온공급량!$A1223)</f>
        <v>6</v>
      </c>
      <c r="O1223" s="88" t="str">
        <f>IFERROR(VLOOKUP(기온및공급량[[#This Row],[날짜]],표2[],2,0), "")</f>
        <v>임시공휴일</v>
      </c>
    </row>
    <row r="1224" spans="1:15">
      <c r="A1224" s="68">
        <v>42497</v>
      </c>
      <c r="B1224" s="69">
        <v>19.8</v>
      </c>
      <c r="C1224" s="69">
        <v>25.5</v>
      </c>
      <c r="D1224" s="70">
        <v>0.59930555555555554</v>
      </c>
      <c r="E1224" s="69">
        <v>15.2</v>
      </c>
      <c r="F1224" s="70">
        <v>0.22500000000000001</v>
      </c>
      <c r="G1224" s="69">
        <v>10.3</v>
      </c>
      <c r="H1224" s="69" t="str">
        <f>TEXT(일별기온공급량!$A1224, "AAA")</f>
        <v>토</v>
      </c>
      <c r="I1224" s="71">
        <v>75575831</v>
      </c>
      <c r="J1224" s="71">
        <v>1760523</v>
      </c>
      <c r="K1224" s="68" t="str">
        <f t="shared" si="19"/>
        <v>05-07</v>
      </c>
      <c r="L1224" s="72">
        <f>YEAR(일별기온공급량!$A1224)</f>
        <v>2016</v>
      </c>
      <c r="M1224" s="69">
        <f>MONTH(일별기온공급량!$A1224)</f>
        <v>5</v>
      </c>
      <c r="N1224" s="69">
        <f>DAY(일별기온공급량!$A1224)</f>
        <v>7</v>
      </c>
      <c r="O1224" s="88" t="str">
        <f>IFERROR(VLOOKUP(기온및공급량[[#This Row],[날짜]],표2[],2,0), "")</f>
        <v/>
      </c>
    </row>
    <row r="1225" spans="1:15">
      <c r="A1225" s="68">
        <v>42498</v>
      </c>
      <c r="B1225" s="69">
        <v>18.7</v>
      </c>
      <c r="C1225" s="69">
        <v>26.1</v>
      </c>
      <c r="D1225" s="70">
        <v>0.62708333333333333</v>
      </c>
      <c r="E1225" s="69">
        <v>10.5</v>
      </c>
      <c r="F1225" s="70">
        <v>0.22430555555555556</v>
      </c>
      <c r="G1225" s="69">
        <v>15.6</v>
      </c>
      <c r="H1225" s="69" t="str">
        <f>TEXT(일별기온공급량!$A1225, "AAA")</f>
        <v>일</v>
      </c>
      <c r="I1225" s="71">
        <v>63754880</v>
      </c>
      <c r="J1225" s="71">
        <v>1481875</v>
      </c>
      <c r="K1225" s="68" t="str">
        <f t="shared" si="19"/>
        <v>05-08</v>
      </c>
      <c r="L1225" s="72">
        <f>YEAR(일별기온공급량!$A1225)</f>
        <v>2016</v>
      </c>
      <c r="M1225" s="69">
        <f>MONTH(일별기온공급량!$A1225)</f>
        <v>5</v>
      </c>
      <c r="N1225" s="69">
        <f>DAY(일별기온공급량!$A1225)</f>
        <v>8</v>
      </c>
      <c r="O1225" s="88" t="str">
        <f>IFERROR(VLOOKUP(기온및공급량[[#This Row],[날짜]],표2[],2,0), "")</f>
        <v/>
      </c>
    </row>
    <row r="1226" spans="1:15">
      <c r="A1226" s="68">
        <v>42499</v>
      </c>
      <c r="B1226" s="69">
        <v>19.899999999999999</v>
      </c>
      <c r="C1226" s="69">
        <v>24.9</v>
      </c>
      <c r="D1226" s="70">
        <v>0.71111111111111114</v>
      </c>
      <c r="E1226" s="69">
        <v>15.1</v>
      </c>
      <c r="F1226" s="70">
        <v>0.2048611111111111</v>
      </c>
      <c r="G1226" s="69">
        <v>9.8000000000000007</v>
      </c>
      <c r="H1226" s="69" t="str">
        <f>TEXT(일별기온공급량!$A1226, "AAA")</f>
        <v>월</v>
      </c>
      <c r="I1226" s="71">
        <v>81939307</v>
      </c>
      <c r="J1226" s="71">
        <v>1904225</v>
      </c>
      <c r="K1226" s="68" t="str">
        <f t="shared" si="19"/>
        <v>05-09</v>
      </c>
      <c r="L1226" s="72">
        <f>YEAR(일별기온공급량!$A1226)</f>
        <v>2016</v>
      </c>
      <c r="M1226" s="69">
        <f>MONTH(일별기온공급량!$A1226)</f>
        <v>5</v>
      </c>
      <c r="N1226" s="69">
        <f>DAY(일별기온공급량!$A1226)</f>
        <v>9</v>
      </c>
      <c r="O1226" s="88" t="str">
        <f>IFERROR(VLOOKUP(기온및공급량[[#This Row],[날짜]],표2[],2,0), "")</f>
        <v/>
      </c>
    </row>
    <row r="1227" spans="1:15">
      <c r="A1227" s="68">
        <v>42500</v>
      </c>
      <c r="B1227" s="69">
        <v>14.5</v>
      </c>
      <c r="C1227" s="69">
        <v>20.100000000000001</v>
      </c>
      <c r="D1227" s="70">
        <v>2.5000000000000001E-2</v>
      </c>
      <c r="E1227" s="69">
        <v>12</v>
      </c>
      <c r="F1227" s="70">
        <v>0.85624999999999996</v>
      </c>
      <c r="G1227" s="69">
        <v>8.1</v>
      </c>
      <c r="H1227" s="69" t="str">
        <f>TEXT(일별기온공급량!$A1227, "AAA")</f>
        <v>화</v>
      </c>
      <c r="I1227" s="71">
        <v>93629765</v>
      </c>
      <c r="J1227" s="71">
        <v>2178580</v>
      </c>
      <c r="K1227" s="68" t="str">
        <f t="shared" si="19"/>
        <v>05-10</v>
      </c>
      <c r="L1227" s="72">
        <f>YEAR(일별기온공급량!$A1227)</f>
        <v>2016</v>
      </c>
      <c r="M1227" s="69">
        <f>MONTH(일별기온공급량!$A1227)</f>
        <v>5</v>
      </c>
      <c r="N1227" s="69">
        <f>DAY(일별기온공급량!$A1227)</f>
        <v>10</v>
      </c>
      <c r="O1227" s="88" t="str">
        <f>IFERROR(VLOOKUP(기온및공급량[[#This Row],[날짜]],표2[],2,0), "")</f>
        <v/>
      </c>
    </row>
    <row r="1228" spans="1:15">
      <c r="A1228" s="68">
        <v>42501</v>
      </c>
      <c r="B1228" s="69">
        <v>17.2</v>
      </c>
      <c r="C1228" s="69">
        <v>23.4</v>
      </c>
      <c r="D1228" s="70">
        <v>0.72152777777777777</v>
      </c>
      <c r="E1228" s="69">
        <v>12.5</v>
      </c>
      <c r="F1228" s="70">
        <v>0.21666666666666667</v>
      </c>
      <c r="G1228" s="69">
        <v>10.9</v>
      </c>
      <c r="H1228" s="69" t="str">
        <f>TEXT(일별기온공급량!$A1228, "AAA")</f>
        <v>수</v>
      </c>
      <c r="I1228" s="71">
        <v>91843229</v>
      </c>
      <c r="J1228" s="71">
        <v>2138188</v>
      </c>
      <c r="K1228" s="68" t="str">
        <f t="shared" si="19"/>
        <v>05-11</v>
      </c>
      <c r="L1228" s="72">
        <f>YEAR(일별기온공급량!$A1228)</f>
        <v>2016</v>
      </c>
      <c r="M1228" s="69">
        <f>MONTH(일별기온공급량!$A1228)</f>
        <v>5</v>
      </c>
      <c r="N1228" s="69">
        <f>DAY(일별기온공급량!$A1228)</f>
        <v>11</v>
      </c>
      <c r="O1228" s="88" t="str">
        <f>IFERROR(VLOOKUP(기온및공급량[[#This Row],[날짜]],표2[],2,0), "")</f>
        <v/>
      </c>
    </row>
    <row r="1229" spans="1:15">
      <c r="A1229" s="68">
        <v>42502</v>
      </c>
      <c r="B1229" s="69">
        <v>19.600000000000001</v>
      </c>
      <c r="C1229" s="69">
        <v>27.4</v>
      </c>
      <c r="D1229" s="70">
        <v>0.64236111111111116</v>
      </c>
      <c r="E1229" s="69">
        <v>12.2</v>
      </c>
      <c r="F1229" s="70">
        <v>0.2298611111111111</v>
      </c>
      <c r="G1229" s="69">
        <v>15.2</v>
      </c>
      <c r="H1229" s="69" t="str">
        <f>TEXT(일별기온공급량!$A1229, "AAA")</f>
        <v>목</v>
      </c>
      <c r="I1229" s="71">
        <v>91418893</v>
      </c>
      <c r="J1229" s="71">
        <v>2131781</v>
      </c>
      <c r="K1229" s="68" t="str">
        <f t="shared" si="19"/>
        <v>05-12</v>
      </c>
      <c r="L1229" s="72">
        <f>YEAR(일별기온공급량!$A1229)</f>
        <v>2016</v>
      </c>
      <c r="M1229" s="69">
        <f>MONTH(일별기온공급량!$A1229)</f>
        <v>5</v>
      </c>
      <c r="N1229" s="69">
        <f>DAY(일별기온공급량!$A1229)</f>
        <v>12</v>
      </c>
      <c r="O1229" s="88" t="str">
        <f>IFERROR(VLOOKUP(기온및공급량[[#This Row],[날짜]],표2[],2,0), "")</f>
        <v/>
      </c>
    </row>
    <row r="1230" spans="1:15">
      <c r="A1230" s="68">
        <v>42503</v>
      </c>
      <c r="B1230" s="69">
        <v>16.7</v>
      </c>
      <c r="C1230" s="69">
        <v>22.2</v>
      </c>
      <c r="D1230" s="70">
        <v>0.53333333333333333</v>
      </c>
      <c r="E1230" s="69">
        <v>12.7</v>
      </c>
      <c r="F1230" s="70">
        <v>0.96458333333333335</v>
      </c>
      <c r="G1230" s="69">
        <v>9.5</v>
      </c>
      <c r="H1230" s="69" t="str">
        <f>TEXT(일별기온공급량!$A1230, "AAA")</f>
        <v>금</v>
      </c>
      <c r="I1230" s="71">
        <v>89405725</v>
      </c>
      <c r="J1230" s="71">
        <v>2083836</v>
      </c>
      <c r="K1230" s="68" t="str">
        <f t="shared" si="19"/>
        <v>05-13</v>
      </c>
      <c r="L1230" s="72">
        <f>YEAR(일별기온공급량!$A1230)</f>
        <v>2016</v>
      </c>
      <c r="M1230" s="69">
        <f>MONTH(일별기온공급량!$A1230)</f>
        <v>5</v>
      </c>
      <c r="N1230" s="69">
        <f>DAY(일별기온공급량!$A1230)</f>
        <v>13</v>
      </c>
      <c r="O1230" s="88" t="str">
        <f>IFERROR(VLOOKUP(기온및공급량[[#This Row],[날짜]],표2[],2,0), "")</f>
        <v/>
      </c>
    </row>
    <row r="1231" spans="1:15">
      <c r="A1231" s="68">
        <v>42504</v>
      </c>
      <c r="B1231" s="69">
        <v>16.3</v>
      </c>
      <c r="C1231" s="69">
        <v>23.1</v>
      </c>
      <c r="D1231" s="70">
        <v>0.65</v>
      </c>
      <c r="E1231" s="69">
        <v>9.1</v>
      </c>
      <c r="F1231" s="70">
        <v>0.22430555555555556</v>
      </c>
      <c r="G1231" s="69">
        <v>14</v>
      </c>
      <c r="H1231" s="69" t="str">
        <f>TEXT(일별기온공급량!$A1231, "AAA")</f>
        <v>토</v>
      </c>
      <c r="I1231" s="71">
        <v>77670004</v>
      </c>
      <c r="J1231" s="71">
        <v>1812446</v>
      </c>
      <c r="K1231" s="68" t="str">
        <f t="shared" si="19"/>
        <v>05-14</v>
      </c>
      <c r="L1231" s="72">
        <f>YEAR(일별기온공급량!$A1231)</f>
        <v>2016</v>
      </c>
      <c r="M1231" s="69">
        <f>MONTH(일별기온공급량!$A1231)</f>
        <v>5</v>
      </c>
      <c r="N1231" s="69">
        <f>DAY(일별기온공급량!$A1231)</f>
        <v>14</v>
      </c>
      <c r="O1231" s="88" t="str">
        <f>IFERROR(VLOOKUP(기온및공급량[[#This Row],[날짜]],표2[],2,0), "")</f>
        <v>석가탄신일</v>
      </c>
    </row>
    <row r="1232" spans="1:15">
      <c r="A1232" s="68">
        <v>42505</v>
      </c>
      <c r="B1232" s="69">
        <v>19.8</v>
      </c>
      <c r="C1232" s="69">
        <v>25.1</v>
      </c>
      <c r="D1232" s="70">
        <v>0.6479166666666667</v>
      </c>
      <c r="E1232" s="69">
        <v>11.1</v>
      </c>
      <c r="F1232" s="70">
        <v>0.24027777777777778</v>
      </c>
      <c r="G1232" s="69">
        <v>14</v>
      </c>
      <c r="H1232" s="69" t="str">
        <f>TEXT(일별기온공급량!$A1232, "AAA")</f>
        <v>일</v>
      </c>
      <c r="I1232" s="71">
        <v>66400123</v>
      </c>
      <c r="J1232" s="71">
        <v>1550428</v>
      </c>
      <c r="K1232" s="68" t="str">
        <f t="shared" si="19"/>
        <v>05-15</v>
      </c>
      <c r="L1232" s="72">
        <f>YEAR(일별기온공급량!$A1232)</f>
        <v>2016</v>
      </c>
      <c r="M1232" s="69">
        <f>MONTH(일별기온공급량!$A1232)</f>
        <v>5</v>
      </c>
      <c r="N1232" s="69">
        <f>DAY(일별기온공급량!$A1232)</f>
        <v>15</v>
      </c>
      <c r="O1232" s="88" t="str">
        <f>IFERROR(VLOOKUP(기온및공급량[[#This Row],[날짜]],표2[],2,0), "")</f>
        <v/>
      </c>
    </row>
    <row r="1233" spans="1:15">
      <c r="A1233" s="68">
        <v>42506</v>
      </c>
      <c r="B1233" s="69">
        <v>15.9</v>
      </c>
      <c r="C1233" s="69">
        <v>22.5</v>
      </c>
      <c r="D1233" s="70">
        <v>0.67500000000000004</v>
      </c>
      <c r="E1233" s="69">
        <v>10.6</v>
      </c>
      <c r="F1233" s="70">
        <v>0.25972222222222224</v>
      </c>
      <c r="G1233" s="69">
        <v>11.9</v>
      </c>
      <c r="H1233" s="69" t="str">
        <f>TEXT(일별기온공급량!$A1233, "AAA")</f>
        <v>월</v>
      </c>
      <c r="I1233" s="71">
        <v>87443372</v>
      </c>
      <c r="J1233" s="71">
        <v>2042697</v>
      </c>
      <c r="K1233" s="68" t="str">
        <f t="shared" si="19"/>
        <v>05-16</v>
      </c>
      <c r="L1233" s="72">
        <f>YEAR(일별기온공급량!$A1233)</f>
        <v>2016</v>
      </c>
      <c r="M1233" s="69">
        <f>MONTH(일별기온공급량!$A1233)</f>
        <v>5</v>
      </c>
      <c r="N1233" s="69">
        <f>DAY(일별기온공급량!$A1233)</f>
        <v>16</v>
      </c>
      <c r="O1233" s="88" t="str">
        <f>IFERROR(VLOOKUP(기온및공급량[[#This Row],[날짜]],표2[],2,0), "")</f>
        <v/>
      </c>
    </row>
    <row r="1234" spans="1:15">
      <c r="A1234" s="68">
        <v>42507</v>
      </c>
      <c r="B1234" s="69">
        <v>18.5</v>
      </c>
      <c r="C1234" s="69">
        <v>27.4</v>
      </c>
      <c r="D1234" s="70">
        <v>0.61805555555555558</v>
      </c>
      <c r="E1234" s="69">
        <v>8.1999999999999993</v>
      </c>
      <c r="F1234" s="70">
        <v>0.19722222222222222</v>
      </c>
      <c r="G1234" s="69">
        <v>19.2</v>
      </c>
      <c r="H1234" s="69" t="str">
        <f>TEXT(일별기온공급량!$A1234, "AAA")</f>
        <v>화</v>
      </c>
      <c r="I1234" s="71">
        <v>91590376</v>
      </c>
      <c r="J1234" s="71">
        <v>2136997</v>
      </c>
      <c r="K1234" s="68" t="str">
        <f t="shared" si="19"/>
        <v>05-17</v>
      </c>
      <c r="L1234" s="72">
        <f>YEAR(일별기온공급량!$A1234)</f>
        <v>2016</v>
      </c>
      <c r="M1234" s="69">
        <f>MONTH(일별기온공급량!$A1234)</f>
        <v>5</v>
      </c>
      <c r="N1234" s="69">
        <f>DAY(일별기온공급량!$A1234)</f>
        <v>17</v>
      </c>
      <c r="O1234" s="88" t="str">
        <f>IFERROR(VLOOKUP(기온및공급량[[#This Row],[날짜]],표2[],2,0), "")</f>
        <v/>
      </c>
    </row>
    <row r="1235" spans="1:15">
      <c r="A1235" s="68">
        <v>42508</v>
      </c>
      <c r="B1235" s="69">
        <v>21.8</v>
      </c>
      <c r="C1235" s="69">
        <v>31.1</v>
      </c>
      <c r="D1235" s="70">
        <v>0.62430555555555556</v>
      </c>
      <c r="E1235" s="69">
        <v>11.8</v>
      </c>
      <c r="F1235" s="70">
        <v>0.2013888888888889</v>
      </c>
      <c r="G1235" s="69">
        <v>19.3</v>
      </c>
      <c r="H1235" s="69" t="str">
        <f>TEXT(일별기온공급량!$A1235, "AAA")</f>
        <v>수</v>
      </c>
      <c r="I1235" s="71">
        <v>86750603</v>
      </c>
      <c r="J1235" s="71">
        <v>2022331</v>
      </c>
      <c r="K1235" s="68" t="str">
        <f t="shared" si="19"/>
        <v>05-18</v>
      </c>
      <c r="L1235" s="72">
        <f>YEAR(일별기온공급량!$A1235)</f>
        <v>2016</v>
      </c>
      <c r="M1235" s="69">
        <f>MONTH(일별기온공급량!$A1235)</f>
        <v>5</v>
      </c>
      <c r="N1235" s="69">
        <f>DAY(일별기온공급량!$A1235)</f>
        <v>18</v>
      </c>
      <c r="O1235" s="88" t="str">
        <f>IFERROR(VLOOKUP(기온및공급량[[#This Row],[날짜]],표2[],2,0), "")</f>
        <v/>
      </c>
    </row>
    <row r="1236" spans="1:15">
      <c r="A1236" s="68">
        <v>42509</v>
      </c>
      <c r="B1236" s="69">
        <v>20.8</v>
      </c>
      <c r="C1236" s="69">
        <v>29.9</v>
      </c>
      <c r="D1236" s="70">
        <v>0.63888888888888884</v>
      </c>
      <c r="E1236" s="69">
        <v>12.1</v>
      </c>
      <c r="F1236" s="70">
        <v>0.22916666666666666</v>
      </c>
      <c r="G1236" s="69">
        <v>17.8</v>
      </c>
      <c r="H1236" s="69" t="str">
        <f>TEXT(일별기온공급량!$A1236, "AAA")</f>
        <v>목</v>
      </c>
      <c r="I1236" s="71">
        <v>85575204</v>
      </c>
      <c r="J1236" s="71">
        <v>1995614</v>
      </c>
      <c r="K1236" s="68" t="str">
        <f t="shared" si="19"/>
        <v>05-19</v>
      </c>
      <c r="L1236" s="72">
        <f>YEAR(일별기온공급량!$A1236)</f>
        <v>2016</v>
      </c>
      <c r="M1236" s="69">
        <f>MONTH(일별기온공급량!$A1236)</f>
        <v>5</v>
      </c>
      <c r="N1236" s="69">
        <f>DAY(일별기온공급량!$A1236)</f>
        <v>19</v>
      </c>
      <c r="O1236" s="88" t="str">
        <f>IFERROR(VLOOKUP(기온및공급량[[#This Row],[날짜]],표2[],2,0), "")</f>
        <v/>
      </c>
    </row>
    <row r="1237" spans="1:15">
      <c r="A1237" s="68">
        <v>42510</v>
      </c>
      <c r="B1237" s="69">
        <v>20</v>
      </c>
      <c r="C1237" s="69">
        <v>29.6</v>
      </c>
      <c r="D1237" s="70">
        <v>0.64166666666666672</v>
      </c>
      <c r="E1237" s="69">
        <v>11.9</v>
      </c>
      <c r="F1237" s="70">
        <v>0.23541666666666666</v>
      </c>
      <c r="G1237" s="69">
        <v>17.7</v>
      </c>
      <c r="H1237" s="69" t="str">
        <f>TEXT(일별기온공급량!$A1237, "AAA")</f>
        <v>금</v>
      </c>
      <c r="I1237" s="71">
        <v>83421167</v>
      </c>
      <c r="J1237" s="71">
        <v>1946874</v>
      </c>
      <c r="K1237" s="68" t="str">
        <f t="shared" si="19"/>
        <v>05-20</v>
      </c>
      <c r="L1237" s="72">
        <f>YEAR(일별기온공급량!$A1237)</f>
        <v>2016</v>
      </c>
      <c r="M1237" s="69">
        <f>MONTH(일별기온공급량!$A1237)</f>
        <v>5</v>
      </c>
      <c r="N1237" s="69">
        <f>DAY(일별기온공급량!$A1237)</f>
        <v>20</v>
      </c>
      <c r="O1237" s="88" t="str">
        <f>IFERROR(VLOOKUP(기온및공급량[[#This Row],[날짜]],표2[],2,0), "")</f>
        <v/>
      </c>
    </row>
    <row r="1238" spans="1:15">
      <c r="A1238" s="68">
        <v>42511</v>
      </c>
      <c r="B1238" s="69">
        <v>19.399999999999999</v>
      </c>
      <c r="C1238" s="69">
        <v>27.2</v>
      </c>
      <c r="D1238" s="70">
        <v>0.60416666666666663</v>
      </c>
      <c r="E1238" s="69">
        <v>11.4</v>
      </c>
      <c r="F1238" s="70">
        <v>0.22361111111111112</v>
      </c>
      <c r="G1238" s="69">
        <v>15.8</v>
      </c>
      <c r="H1238" s="69" t="str">
        <f>TEXT(일별기온공급량!$A1238, "AAA")</f>
        <v>토</v>
      </c>
      <c r="I1238" s="71">
        <v>73983865</v>
      </c>
      <c r="J1238" s="71">
        <v>1727399</v>
      </c>
      <c r="K1238" s="68" t="str">
        <f t="shared" si="19"/>
        <v>05-21</v>
      </c>
      <c r="L1238" s="72">
        <f>YEAR(일별기온공급량!$A1238)</f>
        <v>2016</v>
      </c>
      <c r="M1238" s="69">
        <f>MONTH(일별기온공급량!$A1238)</f>
        <v>5</v>
      </c>
      <c r="N1238" s="69">
        <f>DAY(일별기온공급량!$A1238)</f>
        <v>21</v>
      </c>
      <c r="O1238" s="88" t="str">
        <f>IFERROR(VLOOKUP(기온및공급량[[#This Row],[날짜]],표2[],2,0), "")</f>
        <v/>
      </c>
    </row>
    <row r="1239" spans="1:15">
      <c r="A1239" s="68">
        <v>42512</v>
      </c>
      <c r="B1239" s="69">
        <v>19.2</v>
      </c>
      <c r="C1239" s="69">
        <v>27.4</v>
      </c>
      <c r="D1239" s="70">
        <v>0.62986111111111109</v>
      </c>
      <c r="E1239" s="69">
        <v>10.5</v>
      </c>
      <c r="F1239" s="70">
        <v>0.21944444444444444</v>
      </c>
      <c r="G1239" s="69">
        <v>16.899999999999999</v>
      </c>
      <c r="H1239" s="69" t="str">
        <f>TEXT(일별기온공급량!$A1239, "AAA")</f>
        <v>일</v>
      </c>
      <c r="I1239" s="71">
        <v>60556373</v>
      </c>
      <c r="J1239" s="71">
        <v>1414603</v>
      </c>
      <c r="K1239" s="68" t="str">
        <f t="shared" si="19"/>
        <v>05-22</v>
      </c>
      <c r="L1239" s="72">
        <f>YEAR(일별기온공급량!$A1239)</f>
        <v>2016</v>
      </c>
      <c r="M1239" s="69">
        <f>MONTH(일별기온공급량!$A1239)</f>
        <v>5</v>
      </c>
      <c r="N1239" s="69">
        <f>DAY(일별기온공급량!$A1239)</f>
        <v>22</v>
      </c>
      <c r="O1239" s="88" t="str">
        <f>IFERROR(VLOOKUP(기온및공급량[[#This Row],[날짜]],표2[],2,0), "")</f>
        <v/>
      </c>
    </row>
    <row r="1240" spans="1:15">
      <c r="A1240" s="68">
        <v>42513</v>
      </c>
      <c r="B1240" s="69">
        <v>21.7</v>
      </c>
      <c r="C1240" s="69">
        <v>30.6</v>
      </c>
      <c r="D1240" s="70">
        <v>0.6479166666666667</v>
      </c>
      <c r="E1240" s="69">
        <v>11.2</v>
      </c>
      <c r="F1240" s="70">
        <v>0.22638888888888889</v>
      </c>
      <c r="G1240" s="69">
        <v>19.399999999999999</v>
      </c>
      <c r="H1240" s="69" t="str">
        <f>TEXT(일별기온공급량!$A1240, "AAA")</f>
        <v>월</v>
      </c>
      <c r="I1240" s="71">
        <v>80181555</v>
      </c>
      <c r="J1240" s="71">
        <v>1874059</v>
      </c>
      <c r="K1240" s="68" t="str">
        <f t="shared" si="19"/>
        <v>05-23</v>
      </c>
      <c r="L1240" s="72">
        <f>YEAR(일별기온공급량!$A1240)</f>
        <v>2016</v>
      </c>
      <c r="M1240" s="69">
        <f>MONTH(일별기온공급량!$A1240)</f>
        <v>5</v>
      </c>
      <c r="N1240" s="69">
        <f>DAY(일별기온공급량!$A1240)</f>
        <v>23</v>
      </c>
      <c r="O1240" s="88" t="str">
        <f>IFERROR(VLOOKUP(기온및공급량[[#This Row],[날짜]],표2[],2,0), "")</f>
        <v/>
      </c>
    </row>
    <row r="1241" spans="1:15">
      <c r="A1241" s="68">
        <v>42514</v>
      </c>
      <c r="B1241" s="69">
        <v>19.8</v>
      </c>
      <c r="C1241" s="69">
        <v>22.7</v>
      </c>
      <c r="D1241" s="70">
        <v>5.347222222222222E-2</v>
      </c>
      <c r="E1241" s="69">
        <v>15.9</v>
      </c>
      <c r="F1241" s="70">
        <v>0.99861111111111112</v>
      </c>
      <c r="G1241" s="69">
        <v>6.8</v>
      </c>
      <c r="H1241" s="69" t="str">
        <f>TEXT(일별기온공급량!$A1241, "AAA")</f>
        <v>화</v>
      </c>
      <c r="I1241" s="71">
        <v>83554744</v>
      </c>
      <c r="J1241" s="71">
        <v>1954338</v>
      </c>
      <c r="K1241" s="68" t="str">
        <f t="shared" si="19"/>
        <v>05-24</v>
      </c>
      <c r="L1241" s="72">
        <f>YEAR(일별기온공급량!$A1241)</f>
        <v>2016</v>
      </c>
      <c r="M1241" s="69">
        <f>MONTH(일별기온공급량!$A1241)</f>
        <v>5</v>
      </c>
      <c r="N1241" s="69">
        <f>DAY(일별기온공급량!$A1241)</f>
        <v>24</v>
      </c>
      <c r="O1241" s="88" t="str">
        <f>IFERROR(VLOOKUP(기온및공급량[[#This Row],[날짜]],표2[],2,0), "")</f>
        <v/>
      </c>
    </row>
    <row r="1242" spans="1:15">
      <c r="A1242" s="68">
        <v>42515</v>
      </c>
      <c r="B1242" s="69">
        <v>21.3</v>
      </c>
      <c r="C1242" s="69">
        <v>28</v>
      </c>
      <c r="D1242" s="70">
        <v>0.60902777777777772</v>
      </c>
      <c r="E1242" s="69">
        <v>13.8</v>
      </c>
      <c r="F1242" s="70">
        <v>0.23125000000000001</v>
      </c>
      <c r="G1242" s="69">
        <v>14.2</v>
      </c>
      <c r="H1242" s="69" t="str">
        <f>TEXT(일별기온공급량!$A1242, "AAA")</f>
        <v>수</v>
      </c>
      <c r="I1242" s="71">
        <v>83338279</v>
      </c>
      <c r="J1242" s="71">
        <v>1950186</v>
      </c>
      <c r="K1242" s="68" t="str">
        <f t="shared" si="19"/>
        <v>05-25</v>
      </c>
      <c r="L1242" s="72">
        <f>YEAR(일별기온공급량!$A1242)</f>
        <v>2016</v>
      </c>
      <c r="M1242" s="69">
        <f>MONTH(일별기온공급량!$A1242)</f>
        <v>5</v>
      </c>
      <c r="N1242" s="69">
        <f>DAY(일별기온공급량!$A1242)</f>
        <v>25</v>
      </c>
      <c r="O1242" s="88" t="str">
        <f>IFERROR(VLOOKUP(기온및공급량[[#This Row],[날짜]],표2[],2,0), "")</f>
        <v/>
      </c>
    </row>
    <row r="1243" spans="1:15">
      <c r="A1243" s="68">
        <v>42516</v>
      </c>
      <c r="B1243" s="69">
        <v>22.6</v>
      </c>
      <c r="C1243" s="69">
        <v>28.2</v>
      </c>
      <c r="D1243" s="70">
        <v>0.58333333333333337</v>
      </c>
      <c r="E1243" s="69">
        <v>15.5</v>
      </c>
      <c r="F1243" s="70">
        <v>0.22222222222222221</v>
      </c>
      <c r="G1243" s="69">
        <v>12.7</v>
      </c>
      <c r="H1243" s="69" t="str">
        <f>TEXT(일별기온공급량!$A1243, "AAA")</f>
        <v>목</v>
      </c>
      <c r="I1243" s="71">
        <v>81760314</v>
      </c>
      <c r="J1243" s="71">
        <v>1914767</v>
      </c>
      <c r="K1243" s="68" t="str">
        <f t="shared" si="19"/>
        <v>05-26</v>
      </c>
      <c r="L1243" s="72">
        <f>YEAR(일별기온공급량!$A1243)</f>
        <v>2016</v>
      </c>
      <c r="M1243" s="69">
        <f>MONTH(일별기온공급량!$A1243)</f>
        <v>5</v>
      </c>
      <c r="N1243" s="69">
        <f>DAY(일별기온공급량!$A1243)</f>
        <v>26</v>
      </c>
      <c r="O1243" s="88" t="str">
        <f>IFERROR(VLOOKUP(기온및공급량[[#This Row],[날짜]],표2[],2,0), "")</f>
        <v/>
      </c>
    </row>
    <row r="1244" spans="1:15">
      <c r="A1244" s="68">
        <v>42517</v>
      </c>
      <c r="B1244" s="69">
        <v>24.3</v>
      </c>
      <c r="C1244" s="69">
        <v>29.1</v>
      </c>
      <c r="D1244" s="70">
        <v>0.66111111111111109</v>
      </c>
      <c r="E1244" s="69">
        <v>21.3</v>
      </c>
      <c r="F1244" s="70">
        <v>0.24930555555555556</v>
      </c>
      <c r="G1244" s="69">
        <v>7.8</v>
      </c>
      <c r="H1244" s="69" t="str">
        <f>TEXT(일별기온공급량!$A1244, "AAA")</f>
        <v>금</v>
      </c>
      <c r="I1244" s="71">
        <v>80613374</v>
      </c>
      <c r="J1244" s="71">
        <v>1886373</v>
      </c>
      <c r="K1244" s="68" t="str">
        <f t="shared" si="19"/>
        <v>05-27</v>
      </c>
      <c r="L1244" s="72">
        <f>YEAR(일별기온공급량!$A1244)</f>
        <v>2016</v>
      </c>
      <c r="M1244" s="69">
        <f>MONTH(일별기온공급량!$A1244)</f>
        <v>5</v>
      </c>
      <c r="N1244" s="69">
        <f>DAY(일별기온공급량!$A1244)</f>
        <v>27</v>
      </c>
      <c r="O1244" s="88" t="str">
        <f>IFERROR(VLOOKUP(기온및공급량[[#This Row],[날짜]],표2[],2,0), "")</f>
        <v/>
      </c>
    </row>
    <row r="1245" spans="1:15">
      <c r="A1245" s="68">
        <v>42518</v>
      </c>
      <c r="B1245" s="69">
        <v>23.5</v>
      </c>
      <c r="C1245" s="69">
        <v>29.2</v>
      </c>
      <c r="D1245" s="70">
        <v>0.64583333333333337</v>
      </c>
      <c r="E1245" s="69">
        <v>19.2</v>
      </c>
      <c r="F1245" s="70">
        <v>0.98611111111111116</v>
      </c>
      <c r="G1245" s="69">
        <v>10</v>
      </c>
      <c r="H1245" s="69" t="str">
        <f>TEXT(일별기온공급량!$A1245, "AAA")</f>
        <v>토</v>
      </c>
      <c r="I1245" s="71">
        <v>70516946</v>
      </c>
      <c r="J1245" s="71">
        <v>1649391</v>
      </c>
      <c r="K1245" s="68" t="str">
        <f t="shared" si="19"/>
        <v>05-28</v>
      </c>
      <c r="L1245" s="72">
        <f>YEAR(일별기온공급량!$A1245)</f>
        <v>2016</v>
      </c>
      <c r="M1245" s="69">
        <f>MONTH(일별기온공급량!$A1245)</f>
        <v>5</v>
      </c>
      <c r="N1245" s="69">
        <f>DAY(일별기온공급량!$A1245)</f>
        <v>28</v>
      </c>
      <c r="O1245" s="88" t="str">
        <f>IFERROR(VLOOKUP(기온및공급량[[#This Row],[날짜]],표2[],2,0), "")</f>
        <v/>
      </c>
    </row>
    <row r="1246" spans="1:15">
      <c r="A1246" s="68">
        <v>42519</v>
      </c>
      <c r="B1246" s="69">
        <v>22.8</v>
      </c>
      <c r="C1246" s="69">
        <v>28.6</v>
      </c>
      <c r="D1246" s="70">
        <v>0.62847222222222221</v>
      </c>
      <c r="E1246" s="69">
        <v>17.600000000000001</v>
      </c>
      <c r="F1246" s="70">
        <v>0.19583333333333333</v>
      </c>
      <c r="G1246" s="69">
        <v>11</v>
      </c>
      <c r="H1246" s="69" t="str">
        <f>TEXT(일별기온공급량!$A1246, "AAA")</f>
        <v>일</v>
      </c>
      <c r="I1246" s="71">
        <v>57272656</v>
      </c>
      <c r="J1246" s="71">
        <v>1337545</v>
      </c>
      <c r="K1246" s="68" t="str">
        <f t="shared" si="19"/>
        <v>05-29</v>
      </c>
      <c r="L1246" s="72">
        <f>YEAR(일별기온공급량!$A1246)</f>
        <v>2016</v>
      </c>
      <c r="M1246" s="69">
        <f>MONTH(일별기온공급량!$A1246)</f>
        <v>5</v>
      </c>
      <c r="N1246" s="69">
        <f>DAY(일별기온공급량!$A1246)</f>
        <v>29</v>
      </c>
      <c r="O1246" s="88" t="str">
        <f>IFERROR(VLOOKUP(기온및공급량[[#This Row],[날짜]],표2[],2,0), "")</f>
        <v/>
      </c>
    </row>
    <row r="1247" spans="1:15">
      <c r="A1247" s="68">
        <v>42520</v>
      </c>
      <c r="B1247" s="69">
        <v>24.6</v>
      </c>
      <c r="C1247" s="69">
        <v>32.299999999999997</v>
      </c>
      <c r="D1247" s="70">
        <v>0.64722222222222225</v>
      </c>
      <c r="E1247" s="69">
        <v>16.3</v>
      </c>
      <c r="F1247" s="70">
        <v>0.20555555555555555</v>
      </c>
      <c r="G1247" s="69">
        <v>16</v>
      </c>
      <c r="H1247" s="69" t="str">
        <f>TEXT(일별기온공급량!$A1247, "AAA")</f>
        <v>월</v>
      </c>
      <c r="I1247" s="71">
        <v>77607017</v>
      </c>
      <c r="J1247" s="71">
        <v>1815517</v>
      </c>
      <c r="K1247" s="68" t="str">
        <f t="shared" si="19"/>
        <v>05-30</v>
      </c>
      <c r="L1247" s="72">
        <f>YEAR(일별기온공급량!$A1247)</f>
        <v>2016</v>
      </c>
      <c r="M1247" s="69">
        <f>MONTH(일별기온공급량!$A1247)</f>
        <v>5</v>
      </c>
      <c r="N1247" s="69">
        <f>DAY(일별기온공급량!$A1247)</f>
        <v>30</v>
      </c>
      <c r="O1247" s="88" t="str">
        <f>IFERROR(VLOOKUP(기온및공급량[[#This Row],[날짜]],표2[],2,0), "")</f>
        <v/>
      </c>
    </row>
    <row r="1248" spans="1:15">
      <c r="A1248" s="68">
        <v>42521</v>
      </c>
      <c r="B1248" s="69">
        <v>25.2</v>
      </c>
      <c r="C1248" s="69">
        <v>30.8</v>
      </c>
      <c r="D1248" s="70">
        <v>0.63749999999999996</v>
      </c>
      <c r="E1248" s="69">
        <v>19.399999999999999</v>
      </c>
      <c r="F1248" s="70">
        <v>0.23749999999999999</v>
      </c>
      <c r="G1248" s="69">
        <v>11.4</v>
      </c>
      <c r="H1248" s="69" t="str">
        <f>TEXT(일별기온공급량!$A1248, "AAA")</f>
        <v>화</v>
      </c>
      <c r="I1248" s="71">
        <v>81758366</v>
      </c>
      <c r="J1248" s="71">
        <v>1916212</v>
      </c>
      <c r="K1248" s="68" t="str">
        <f t="shared" si="19"/>
        <v>05-31</v>
      </c>
      <c r="L1248" s="72">
        <f>YEAR(일별기온공급량!$A1248)</f>
        <v>2016</v>
      </c>
      <c r="M1248" s="69">
        <f>MONTH(일별기온공급량!$A1248)</f>
        <v>5</v>
      </c>
      <c r="N1248" s="69">
        <f>DAY(일별기온공급량!$A1248)</f>
        <v>31</v>
      </c>
      <c r="O1248" s="88" t="str">
        <f>IFERROR(VLOOKUP(기온및공급량[[#This Row],[날짜]],표2[],2,0), "")</f>
        <v/>
      </c>
    </row>
    <row r="1249" spans="1:15">
      <c r="A1249" s="68">
        <v>42522</v>
      </c>
      <c r="B1249" s="69">
        <v>20.6</v>
      </c>
      <c r="C1249" s="69">
        <v>25.1</v>
      </c>
      <c r="D1249" s="70">
        <v>0.56180555555555556</v>
      </c>
      <c r="E1249" s="69">
        <v>16.600000000000001</v>
      </c>
      <c r="F1249" s="70">
        <v>0.99722222222222223</v>
      </c>
      <c r="G1249" s="69">
        <v>8.5</v>
      </c>
      <c r="H1249" s="69" t="str">
        <f>TEXT(일별기온공급량!$A1249, "AAA")</f>
        <v>수</v>
      </c>
      <c r="I1249" s="71">
        <v>79562868</v>
      </c>
      <c r="J1249" s="71">
        <v>1867970</v>
      </c>
      <c r="K1249" s="68" t="str">
        <f t="shared" si="19"/>
        <v>06-01</v>
      </c>
      <c r="L1249" s="72">
        <f>YEAR(일별기온공급량!$A1249)</f>
        <v>2016</v>
      </c>
      <c r="M1249" s="69">
        <f>MONTH(일별기온공급량!$A1249)</f>
        <v>6</v>
      </c>
      <c r="N1249" s="69">
        <f>DAY(일별기온공급량!$A1249)</f>
        <v>1</v>
      </c>
      <c r="O1249" s="88" t="str">
        <f>IFERROR(VLOOKUP(기온및공급량[[#This Row],[날짜]],표2[],2,0), "")</f>
        <v/>
      </c>
    </row>
    <row r="1250" spans="1:15">
      <c r="A1250" s="68">
        <v>42523</v>
      </c>
      <c r="B1250" s="69">
        <v>20.8</v>
      </c>
      <c r="C1250" s="69">
        <v>28</v>
      </c>
      <c r="D1250" s="70">
        <v>0.69791666666666663</v>
      </c>
      <c r="E1250" s="69">
        <v>12.3</v>
      </c>
      <c r="F1250" s="70">
        <v>0.21597222222222223</v>
      </c>
      <c r="G1250" s="69">
        <v>15.7</v>
      </c>
      <c r="H1250" s="69" t="str">
        <f>TEXT(일별기온공급량!$A1250, "AAA")</f>
        <v>목</v>
      </c>
      <c r="I1250" s="71">
        <v>80636425</v>
      </c>
      <c r="J1250" s="71">
        <v>1893519</v>
      </c>
      <c r="K1250" s="68" t="str">
        <f t="shared" si="19"/>
        <v>06-02</v>
      </c>
      <c r="L1250" s="72">
        <f>YEAR(일별기온공급량!$A1250)</f>
        <v>2016</v>
      </c>
      <c r="M1250" s="69">
        <f>MONTH(일별기온공급량!$A1250)</f>
        <v>6</v>
      </c>
      <c r="N1250" s="69">
        <f>DAY(일별기온공급량!$A1250)</f>
        <v>2</v>
      </c>
      <c r="O1250" s="88" t="str">
        <f>IFERROR(VLOOKUP(기온및공급량[[#This Row],[날짜]],표2[],2,0), "")</f>
        <v/>
      </c>
    </row>
    <row r="1251" spans="1:15">
      <c r="A1251" s="68">
        <v>42524</v>
      </c>
      <c r="B1251" s="69">
        <v>23.9</v>
      </c>
      <c r="C1251" s="69">
        <v>31.2</v>
      </c>
      <c r="D1251" s="70">
        <v>0.61458333333333337</v>
      </c>
      <c r="E1251" s="69">
        <v>15.9</v>
      </c>
      <c r="F1251" s="70">
        <v>0.22847222222222222</v>
      </c>
      <c r="G1251" s="69">
        <v>15.3</v>
      </c>
      <c r="H1251" s="69" t="str">
        <f>TEXT(일별기온공급량!$A1251, "AAA")</f>
        <v>금</v>
      </c>
      <c r="I1251" s="71">
        <v>79243887</v>
      </c>
      <c r="J1251" s="71">
        <v>1861111</v>
      </c>
      <c r="K1251" s="68" t="str">
        <f t="shared" si="19"/>
        <v>06-03</v>
      </c>
      <c r="L1251" s="72">
        <f>YEAR(일별기온공급량!$A1251)</f>
        <v>2016</v>
      </c>
      <c r="M1251" s="69">
        <f>MONTH(일별기온공급량!$A1251)</f>
        <v>6</v>
      </c>
      <c r="N1251" s="69">
        <f>DAY(일별기온공급량!$A1251)</f>
        <v>3</v>
      </c>
      <c r="O1251" s="88" t="str">
        <f>IFERROR(VLOOKUP(기온및공급량[[#This Row],[날짜]],표2[],2,0), "")</f>
        <v/>
      </c>
    </row>
    <row r="1252" spans="1:15">
      <c r="A1252" s="68">
        <v>42525</v>
      </c>
      <c r="B1252" s="69">
        <v>20.5</v>
      </c>
      <c r="C1252" s="69">
        <v>23</v>
      </c>
      <c r="D1252" s="70">
        <v>0.46111111111111114</v>
      </c>
      <c r="E1252" s="69">
        <v>17.399999999999999</v>
      </c>
      <c r="F1252" s="70">
        <v>0.99583333333333335</v>
      </c>
      <c r="G1252" s="69">
        <v>5.6</v>
      </c>
      <c r="H1252" s="69" t="str">
        <f>TEXT(일별기온공급량!$A1252, "AAA")</f>
        <v>토</v>
      </c>
      <c r="I1252" s="71">
        <v>69015782</v>
      </c>
      <c r="J1252" s="71">
        <v>1618553</v>
      </c>
      <c r="K1252" s="68" t="str">
        <f t="shared" si="19"/>
        <v>06-04</v>
      </c>
      <c r="L1252" s="72">
        <f>YEAR(일별기온공급량!$A1252)</f>
        <v>2016</v>
      </c>
      <c r="M1252" s="69">
        <f>MONTH(일별기온공급량!$A1252)</f>
        <v>6</v>
      </c>
      <c r="N1252" s="69">
        <f>DAY(일별기온공급량!$A1252)</f>
        <v>4</v>
      </c>
      <c r="O1252" s="88" t="str">
        <f>IFERROR(VLOOKUP(기온및공급량[[#This Row],[날짜]],표2[],2,0), "")</f>
        <v/>
      </c>
    </row>
    <row r="1253" spans="1:15">
      <c r="A1253" s="68">
        <v>42526</v>
      </c>
      <c r="B1253" s="69">
        <v>20.8</v>
      </c>
      <c r="C1253" s="69">
        <v>25.6</v>
      </c>
      <c r="D1253" s="70">
        <v>0.5756944444444444</v>
      </c>
      <c r="E1253" s="69">
        <v>16.8</v>
      </c>
      <c r="F1253" s="70">
        <v>6.8750000000000006E-2</v>
      </c>
      <c r="G1253" s="69">
        <v>8.8000000000000007</v>
      </c>
      <c r="H1253" s="69" t="str">
        <f>TEXT(일별기온공급량!$A1253, "AAA")</f>
        <v>일</v>
      </c>
      <c r="I1253" s="71">
        <v>54515906</v>
      </c>
      <c r="J1253" s="71">
        <v>1279200</v>
      </c>
      <c r="K1253" s="68" t="str">
        <f t="shared" si="19"/>
        <v>06-05</v>
      </c>
      <c r="L1253" s="72">
        <f>YEAR(일별기온공급량!$A1253)</f>
        <v>2016</v>
      </c>
      <c r="M1253" s="69">
        <f>MONTH(일별기온공급량!$A1253)</f>
        <v>6</v>
      </c>
      <c r="N1253" s="69">
        <f>DAY(일별기온공급량!$A1253)</f>
        <v>5</v>
      </c>
      <c r="O1253" s="88" t="str">
        <f>IFERROR(VLOOKUP(기온및공급량[[#This Row],[날짜]],표2[],2,0), "")</f>
        <v/>
      </c>
    </row>
    <row r="1254" spans="1:15">
      <c r="A1254" s="68">
        <v>42527</v>
      </c>
      <c r="B1254" s="69">
        <v>18.399999999999999</v>
      </c>
      <c r="C1254" s="69">
        <v>19.3</v>
      </c>
      <c r="D1254" s="70">
        <v>0.63472222222222219</v>
      </c>
      <c r="E1254" s="69">
        <v>17.7</v>
      </c>
      <c r="F1254" s="70">
        <v>0.37430555555555556</v>
      </c>
      <c r="G1254" s="69">
        <v>1.6</v>
      </c>
      <c r="H1254" s="69" t="str">
        <f>TEXT(일별기온공급량!$A1254, "AAA")</f>
        <v>월</v>
      </c>
      <c r="I1254" s="71">
        <v>68265271</v>
      </c>
      <c r="J1254" s="71">
        <v>1598355</v>
      </c>
      <c r="K1254" s="68" t="str">
        <f t="shared" si="19"/>
        <v>06-06</v>
      </c>
      <c r="L1254" s="72">
        <f>YEAR(일별기온공급량!$A1254)</f>
        <v>2016</v>
      </c>
      <c r="M1254" s="69">
        <f>MONTH(일별기온공급량!$A1254)</f>
        <v>6</v>
      </c>
      <c r="N1254" s="69">
        <f>DAY(일별기온공급량!$A1254)</f>
        <v>6</v>
      </c>
      <c r="O1254" s="88" t="str">
        <f>IFERROR(VLOOKUP(기온및공급량[[#This Row],[날짜]],표2[],2,0), "")</f>
        <v>현충일</v>
      </c>
    </row>
    <row r="1255" spans="1:15">
      <c r="A1255" s="68">
        <v>42528</v>
      </c>
      <c r="B1255" s="69">
        <v>22.9</v>
      </c>
      <c r="C1255" s="69">
        <v>28.4</v>
      </c>
      <c r="D1255" s="70">
        <v>0.57708333333333328</v>
      </c>
      <c r="E1255" s="69">
        <v>17.8</v>
      </c>
      <c r="F1255" s="70">
        <v>0.19027777777777777</v>
      </c>
      <c r="G1255" s="69">
        <v>10.6</v>
      </c>
      <c r="H1255" s="69" t="str">
        <f>TEXT(일별기온공급량!$A1255, "AAA")</f>
        <v>화</v>
      </c>
      <c r="I1255" s="71">
        <v>80026634</v>
      </c>
      <c r="J1255" s="71">
        <v>1874886</v>
      </c>
      <c r="K1255" s="68" t="str">
        <f t="shared" si="19"/>
        <v>06-07</v>
      </c>
      <c r="L1255" s="72">
        <f>YEAR(일별기온공급량!$A1255)</f>
        <v>2016</v>
      </c>
      <c r="M1255" s="69">
        <f>MONTH(일별기온공급량!$A1255)</f>
        <v>6</v>
      </c>
      <c r="N1255" s="69">
        <f>DAY(일별기온공급량!$A1255)</f>
        <v>7</v>
      </c>
      <c r="O1255" s="88" t="str">
        <f>IFERROR(VLOOKUP(기온및공급량[[#This Row],[날짜]],표2[],2,0), "")</f>
        <v/>
      </c>
    </row>
    <row r="1256" spans="1:15">
      <c r="A1256" s="68">
        <v>42529</v>
      </c>
      <c r="B1256" s="69">
        <v>21.9</v>
      </c>
      <c r="C1256" s="69">
        <v>24.7</v>
      </c>
      <c r="D1256" s="70">
        <v>0.625</v>
      </c>
      <c r="E1256" s="69">
        <v>19.600000000000001</v>
      </c>
      <c r="F1256" s="70">
        <v>0.3527777777777778</v>
      </c>
      <c r="G1256" s="69">
        <v>5.0999999999999996</v>
      </c>
      <c r="H1256" s="69" t="str">
        <f>TEXT(일별기온공급량!$A1256, "AAA")</f>
        <v>수</v>
      </c>
      <c r="I1256" s="71">
        <v>82014977</v>
      </c>
      <c r="J1256" s="71">
        <v>1927817</v>
      </c>
      <c r="K1256" s="68" t="str">
        <f t="shared" si="19"/>
        <v>06-08</v>
      </c>
      <c r="L1256" s="72">
        <f>YEAR(일별기온공급량!$A1256)</f>
        <v>2016</v>
      </c>
      <c r="M1256" s="69">
        <f>MONTH(일별기온공급량!$A1256)</f>
        <v>6</v>
      </c>
      <c r="N1256" s="69">
        <f>DAY(일별기온공급량!$A1256)</f>
        <v>8</v>
      </c>
      <c r="O1256" s="88" t="str">
        <f>IFERROR(VLOOKUP(기온및공급량[[#This Row],[날짜]],표2[],2,0), "")</f>
        <v/>
      </c>
    </row>
    <row r="1257" spans="1:15">
      <c r="A1257" s="68">
        <v>42530</v>
      </c>
      <c r="B1257" s="69">
        <v>22.7</v>
      </c>
      <c r="C1257" s="69">
        <v>27.4</v>
      </c>
      <c r="D1257" s="70">
        <v>0.53055555555555556</v>
      </c>
      <c r="E1257" s="69">
        <v>19.7</v>
      </c>
      <c r="F1257" s="70">
        <v>0.22361111111111112</v>
      </c>
      <c r="G1257" s="69">
        <v>7.7</v>
      </c>
      <c r="H1257" s="69" t="str">
        <f>TEXT(일별기온공급량!$A1257, "AAA")</f>
        <v>목</v>
      </c>
      <c r="I1257" s="71">
        <v>81043637</v>
      </c>
      <c r="J1257" s="71">
        <v>1893931</v>
      </c>
      <c r="K1257" s="68" t="str">
        <f t="shared" si="19"/>
        <v>06-09</v>
      </c>
      <c r="L1257" s="72">
        <f>YEAR(일별기온공급량!$A1257)</f>
        <v>2016</v>
      </c>
      <c r="M1257" s="69">
        <f>MONTH(일별기온공급량!$A1257)</f>
        <v>6</v>
      </c>
      <c r="N1257" s="69">
        <f>DAY(일별기온공급량!$A1257)</f>
        <v>9</v>
      </c>
      <c r="O1257" s="88" t="str">
        <f>IFERROR(VLOOKUP(기온및공급량[[#This Row],[날짜]],표2[],2,0), "")</f>
        <v/>
      </c>
    </row>
    <row r="1258" spans="1:15">
      <c r="A1258" s="68">
        <v>42531</v>
      </c>
      <c r="B1258" s="69">
        <v>24.5</v>
      </c>
      <c r="C1258" s="69">
        <v>32.1</v>
      </c>
      <c r="D1258" s="70">
        <v>0.67013888888888884</v>
      </c>
      <c r="E1258" s="69">
        <v>18.2</v>
      </c>
      <c r="F1258" s="70">
        <v>0.1763888888888889</v>
      </c>
      <c r="G1258" s="69">
        <v>13.9</v>
      </c>
      <c r="H1258" s="69" t="str">
        <f>TEXT(일별기온공급량!$A1258, "AAA")</f>
        <v>금</v>
      </c>
      <c r="I1258" s="71">
        <v>79919919</v>
      </c>
      <c r="J1258" s="71">
        <v>1870144</v>
      </c>
      <c r="K1258" s="68" t="str">
        <f t="shared" si="19"/>
        <v>06-10</v>
      </c>
      <c r="L1258" s="72">
        <f>YEAR(일별기온공급량!$A1258)</f>
        <v>2016</v>
      </c>
      <c r="M1258" s="69">
        <f>MONTH(일별기온공급량!$A1258)</f>
        <v>6</v>
      </c>
      <c r="N1258" s="69">
        <f>DAY(일별기온공급량!$A1258)</f>
        <v>10</v>
      </c>
      <c r="O1258" s="88" t="str">
        <f>IFERROR(VLOOKUP(기온및공급량[[#This Row],[날짜]],표2[],2,0), "")</f>
        <v/>
      </c>
    </row>
    <row r="1259" spans="1:15">
      <c r="A1259" s="68">
        <v>42532</v>
      </c>
      <c r="B1259" s="69">
        <v>25.3</v>
      </c>
      <c r="C1259" s="69">
        <v>31.6</v>
      </c>
      <c r="D1259" s="70">
        <v>0.57291666666666663</v>
      </c>
      <c r="E1259" s="69">
        <v>20.7</v>
      </c>
      <c r="F1259" s="70">
        <v>0.21597222222222223</v>
      </c>
      <c r="G1259" s="69">
        <v>10.9</v>
      </c>
      <c r="H1259" s="69" t="str">
        <f>TEXT(일별기온공급량!$A1259, "AAA")</f>
        <v>토</v>
      </c>
      <c r="I1259" s="71">
        <v>69551165</v>
      </c>
      <c r="J1259" s="71">
        <v>1627413</v>
      </c>
      <c r="K1259" s="68" t="str">
        <f t="shared" si="19"/>
        <v>06-11</v>
      </c>
      <c r="L1259" s="72">
        <f>YEAR(일별기온공급량!$A1259)</f>
        <v>2016</v>
      </c>
      <c r="M1259" s="69">
        <f>MONTH(일별기온공급량!$A1259)</f>
        <v>6</v>
      </c>
      <c r="N1259" s="69">
        <f>DAY(일별기온공급량!$A1259)</f>
        <v>11</v>
      </c>
      <c r="O1259" s="88" t="str">
        <f>IFERROR(VLOOKUP(기온및공급량[[#This Row],[날짜]],표2[],2,0), "")</f>
        <v/>
      </c>
    </row>
    <row r="1260" spans="1:15">
      <c r="A1260" s="68">
        <v>42533</v>
      </c>
      <c r="B1260" s="69">
        <v>23.9</v>
      </c>
      <c r="C1260" s="69">
        <v>26.3</v>
      </c>
      <c r="D1260" s="70">
        <v>0.56458333333333333</v>
      </c>
      <c r="E1260" s="69">
        <v>21.7</v>
      </c>
      <c r="F1260" s="70">
        <v>0.22013888888888888</v>
      </c>
      <c r="G1260" s="69">
        <v>4.5999999999999996</v>
      </c>
      <c r="H1260" s="69" t="str">
        <f>TEXT(일별기온공급량!$A1260, "AAA")</f>
        <v>일</v>
      </c>
      <c r="I1260" s="71">
        <v>56067319</v>
      </c>
      <c r="J1260" s="71">
        <v>1312368</v>
      </c>
      <c r="K1260" s="68" t="str">
        <f t="shared" si="19"/>
        <v>06-12</v>
      </c>
      <c r="L1260" s="72">
        <f>YEAR(일별기온공급량!$A1260)</f>
        <v>2016</v>
      </c>
      <c r="M1260" s="69">
        <f>MONTH(일별기온공급량!$A1260)</f>
        <v>6</v>
      </c>
      <c r="N1260" s="69">
        <f>DAY(일별기온공급량!$A1260)</f>
        <v>12</v>
      </c>
      <c r="O1260" s="88" t="str">
        <f>IFERROR(VLOOKUP(기온및공급량[[#This Row],[날짜]],표2[],2,0), "")</f>
        <v/>
      </c>
    </row>
    <row r="1261" spans="1:15">
      <c r="A1261" s="68">
        <v>42534</v>
      </c>
      <c r="B1261" s="69">
        <v>23.1</v>
      </c>
      <c r="C1261" s="69">
        <v>28.3</v>
      </c>
      <c r="D1261" s="70">
        <v>0.59027777777777779</v>
      </c>
      <c r="E1261" s="69">
        <v>19.2</v>
      </c>
      <c r="F1261" s="73">
        <v>1</v>
      </c>
      <c r="G1261" s="69">
        <v>9.1</v>
      </c>
      <c r="H1261" s="69" t="str">
        <f>TEXT(일별기온공급량!$A1261, "AAA")</f>
        <v>월</v>
      </c>
      <c r="I1261" s="71">
        <v>76867748</v>
      </c>
      <c r="J1261" s="71">
        <v>1800201</v>
      </c>
      <c r="K1261" s="68" t="str">
        <f t="shared" si="19"/>
        <v>06-13</v>
      </c>
      <c r="L1261" s="72">
        <f>YEAR(일별기온공급량!$A1261)</f>
        <v>2016</v>
      </c>
      <c r="M1261" s="69">
        <f>MONTH(일별기온공급량!$A1261)</f>
        <v>6</v>
      </c>
      <c r="N1261" s="69">
        <f>DAY(일별기온공급량!$A1261)</f>
        <v>13</v>
      </c>
      <c r="O1261" s="88" t="str">
        <f>IFERROR(VLOOKUP(기온및공급량[[#This Row],[날짜]],표2[],2,0), "")</f>
        <v/>
      </c>
    </row>
    <row r="1262" spans="1:15">
      <c r="A1262" s="68">
        <v>42535</v>
      </c>
      <c r="B1262" s="69">
        <v>22.6</v>
      </c>
      <c r="C1262" s="69">
        <v>28.4</v>
      </c>
      <c r="D1262" s="70">
        <v>0.63680555555555551</v>
      </c>
      <c r="E1262" s="69">
        <v>18.5</v>
      </c>
      <c r="F1262" s="70">
        <v>0.16805555555555557</v>
      </c>
      <c r="G1262" s="69">
        <v>9.9</v>
      </c>
      <c r="H1262" s="69" t="str">
        <f>TEXT(일별기온공급량!$A1262, "AAA")</f>
        <v>화</v>
      </c>
      <c r="I1262" s="71">
        <v>81008085</v>
      </c>
      <c r="J1262" s="71">
        <v>1896553</v>
      </c>
      <c r="K1262" s="68" t="str">
        <f t="shared" si="19"/>
        <v>06-14</v>
      </c>
      <c r="L1262" s="72">
        <f>YEAR(일별기온공급량!$A1262)</f>
        <v>2016</v>
      </c>
      <c r="M1262" s="69">
        <f>MONTH(일별기온공급량!$A1262)</f>
        <v>6</v>
      </c>
      <c r="N1262" s="69">
        <f>DAY(일별기온공급량!$A1262)</f>
        <v>14</v>
      </c>
      <c r="O1262" s="88" t="str">
        <f>IFERROR(VLOOKUP(기온및공급량[[#This Row],[날짜]],표2[],2,0), "")</f>
        <v/>
      </c>
    </row>
    <row r="1263" spans="1:15">
      <c r="A1263" s="68">
        <v>42536</v>
      </c>
      <c r="B1263" s="69">
        <v>23.3</v>
      </c>
      <c r="C1263" s="69">
        <v>25.6</v>
      </c>
      <c r="D1263" s="70">
        <v>0.5854166666666667</v>
      </c>
      <c r="E1263" s="69">
        <v>19.399999999999999</v>
      </c>
      <c r="F1263" s="70">
        <v>0.15416666666666667</v>
      </c>
      <c r="G1263" s="69">
        <v>6.2</v>
      </c>
      <c r="H1263" s="69" t="str">
        <f>TEXT(일별기온공급량!$A1263, "AAA")</f>
        <v>수</v>
      </c>
      <c r="I1263" s="71">
        <v>80430739</v>
      </c>
      <c r="J1263" s="71">
        <v>1886230</v>
      </c>
      <c r="K1263" s="68" t="str">
        <f t="shared" si="19"/>
        <v>06-15</v>
      </c>
      <c r="L1263" s="72">
        <f>YEAR(일별기온공급량!$A1263)</f>
        <v>2016</v>
      </c>
      <c r="M1263" s="69">
        <f>MONTH(일별기온공급량!$A1263)</f>
        <v>6</v>
      </c>
      <c r="N1263" s="69">
        <f>DAY(일별기온공급량!$A1263)</f>
        <v>15</v>
      </c>
      <c r="O1263" s="88" t="str">
        <f>IFERROR(VLOOKUP(기온및공급량[[#This Row],[날짜]],표2[],2,0), "")</f>
        <v/>
      </c>
    </row>
    <row r="1264" spans="1:15">
      <c r="A1264" s="68">
        <v>42537</v>
      </c>
      <c r="B1264" s="69">
        <v>24.8</v>
      </c>
      <c r="C1264" s="69">
        <v>28.9</v>
      </c>
      <c r="D1264" s="70">
        <v>0.59583333333333333</v>
      </c>
      <c r="E1264" s="69">
        <v>21.9</v>
      </c>
      <c r="F1264" s="70">
        <v>0.97638888888888886</v>
      </c>
      <c r="G1264" s="69">
        <v>7</v>
      </c>
      <c r="H1264" s="69" t="str">
        <f>TEXT(일별기온공급량!$A1264, "AAA")</f>
        <v>목</v>
      </c>
      <c r="I1264" s="71">
        <v>80830088</v>
      </c>
      <c r="J1264" s="71">
        <v>1893270</v>
      </c>
      <c r="K1264" s="68" t="str">
        <f t="shared" si="19"/>
        <v>06-16</v>
      </c>
      <c r="L1264" s="72">
        <f>YEAR(일별기온공급량!$A1264)</f>
        <v>2016</v>
      </c>
      <c r="M1264" s="69">
        <f>MONTH(일별기온공급량!$A1264)</f>
        <v>6</v>
      </c>
      <c r="N1264" s="69">
        <f>DAY(일별기온공급량!$A1264)</f>
        <v>16</v>
      </c>
      <c r="O1264" s="88" t="str">
        <f>IFERROR(VLOOKUP(기온및공급량[[#This Row],[날짜]],표2[],2,0), "")</f>
        <v/>
      </c>
    </row>
    <row r="1265" spans="1:15">
      <c r="A1265" s="68">
        <v>42538</v>
      </c>
      <c r="B1265" s="69">
        <v>25.3</v>
      </c>
      <c r="C1265" s="69">
        <v>32</v>
      </c>
      <c r="D1265" s="70">
        <v>0.65833333333333333</v>
      </c>
      <c r="E1265" s="69">
        <v>19.5</v>
      </c>
      <c r="F1265" s="70">
        <v>0.13263888888888889</v>
      </c>
      <c r="G1265" s="69">
        <v>12.5</v>
      </c>
      <c r="H1265" s="69" t="str">
        <f>TEXT(일별기온공급량!$A1265, "AAA")</f>
        <v>금</v>
      </c>
      <c r="I1265" s="71">
        <v>79609902</v>
      </c>
      <c r="J1265" s="71">
        <v>1874113</v>
      </c>
      <c r="K1265" s="68" t="str">
        <f t="shared" si="19"/>
        <v>06-17</v>
      </c>
      <c r="L1265" s="72">
        <f>YEAR(일별기온공급량!$A1265)</f>
        <v>2016</v>
      </c>
      <c r="M1265" s="69">
        <f>MONTH(일별기온공급량!$A1265)</f>
        <v>6</v>
      </c>
      <c r="N1265" s="69">
        <f>DAY(일별기온공급량!$A1265)</f>
        <v>17</v>
      </c>
      <c r="O1265" s="88" t="str">
        <f>IFERROR(VLOOKUP(기온및공급량[[#This Row],[날짜]],표2[],2,0), "")</f>
        <v/>
      </c>
    </row>
    <row r="1266" spans="1:15">
      <c r="A1266" s="68">
        <v>42539</v>
      </c>
      <c r="B1266" s="69">
        <v>26.3</v>
      </c>
      <c r="C1266" s="69">
        <v>33.5</v>
      </c>
      <c r="D1266" s="70">
        <v>0.63958333333333328</v>
      </c>
      <c r="E1266" s="69">
        <v>20.3</v>
      </c>
      <c r="F1266" s="70">
        <v>0.23055555555555557</v>
      </c>
      <c r="G1266" s="69">
        <v>13.2</v>
      </c>
      <c r="H1266" s="69" t="str">
        <f>TEXT(일별기온공급량!$A1266, "AAA")</f>
        <v>토</v>
      </c>
      <c r="I1266" s="71">
        <v>69030836</v>
      </c>
      <c r="J1266" s="71">
        <v>1620626</v>
      </c>
      <c r="K1266" s="68" t="str">
        <f t="shared" si="19"/>
        <v>06-18</v>
      </c>
      <c r="L1266" s="72">
        <f>YEAR(일별기온공급량!$A1266)</f>
        <v>2016</v>
      </c>
      <c r="M1266" s="69">
        <f>MONTH(일별기온공급량!$A1266)</f>
        <v>6</v>
      </c>
      <c r="N1266" s="69">
        <f>DAY(일별기온공급량!$A1266)</f>
        <v>18</v>
      </c>
      <c r="O1266" s="88" t="str">
        <f>IFERROR(VLOOKUP(기온및공급량[[#This Row],[날짜]],표2[],2,0), "")</f>
        <v/>
      </c>
    </row>
    <row r="1267" spans="1:15">
      <c r="A1267" s="68">
        <v>42540</v>
      </c>
      <c r="B1267" s="69">
        <v>25.8</v>
      </c>
      <c r="C1267" s="69">
        <v>32.6</v>
      </c>
      <c r="D1267" s="70">
        <v>0.70625000000000004</v>
      </c>
      <c r="E1267" s="69">
        <v>20.5</v>
      </c>
      <c r="F1267" s="70">
        <v>0.15277777777777779</v>
      </c>
      <c r="G1267" s="69">
        <v>12.1</v>
      </c>
      <c r="H1267" s="69" t="str">
        <f>TEXT(일별기온공급량!$A1267, "AAA")</f>
        <v>일</v>
      </c>
      <c r="I1267" s="71">
        <v>56027678</v>
      </c>
      <c r="J1267" s="71">
        <v>1315221</v>
      </c>
      <c r="K1267" s="68" t="str">
        <f t="shared" si="19"/>
        <v>06-19</v>
      </c>
      <c r="L1267" s="72">
        <f>YEAR(일별기온공급량!$A1267)</f>
        <v>2016</v>
      </c>
      <c r="M1267" s="69">
        <f>MONTH(일별기온공급량!$A1267)</f>
        <v>6</v>
      </c>
      <c r="N1267" s="69">
        <f>DAY(일별기온공급량!$A1267)</f>
        <v>19</v>
      </c>
      <c r="O1267" s="88" t="str">
        <f>IFERROR(VLOOKUP(기온및공급량[[#This Row],[날짜]],표2[],2,0), "")</f>
        <v/>
      </c>
    </row>
    <row r="1268" spans="1:15">
      <c r="A1268" s="68">
        <v>42541</v>
      </c>
      <c r="B1268" s="69">
        <v>25.1</v>
      </c>
      <c r="C1268" s="69">
        <v>31.5</v>
      </c>
      <c r="D1268" s="70">
        <v>0.50138888888888888</v>
      </c>
      <c r="E1268" s="69">
        <v>19.100000000000001</v>
      </c>
      <c r="F1268" s="70">
        <v>0.22083333333333333</v>
      </c>
      <c r="G1268" s="69">
        <v>12.4</v>
      </c>
      <c r="H1268" s="69" t="str">
        <f>TEXT(일별기온공급량!$A1268, "AAA")</f>
        <v>월</v>
      </c>
      <c r="I1268" s="71">
        <v>78863041</v>
      </c>
      <c r="J1268" s="71">
        <v>1848222</v>
      </c>
      <c r="K1268" s="68" t="str">
        <f t="shared" si="19"/>
        <v>06-20</v>
      </c>
      <c r="L1268" s="72">
        <f>YEAR(일별기온공급량!$A1268)</f>
        <v>2016</v>
      </c>
      <c r="M1268" s="69">
        <f>MONTH(일별기온공급량!$A1268)</f>
        <v>6</v>
      </c>
      <c r="N1268" s="69">
        <f>DAY(일별기온공급량!$A1268)</f>
        <v>20</v>
      </c>
      <c r="O1268" s="88" t="str">
        <f>IFERROR(VLOOKUP(기온및공급량[[#This Row],[날짜]],표2[],2,0), "")</f>
        <v/>
      </c>
    </row>
    <row r="1269" spans="1:15">
      <c r="A1269" s="68">
        <v>42542</v>
      </c>
      <c r="B1269" s="69">
        <v>23.3</v>
      </c>
      <c r="C1269" s="69">
        <v>25.3</v>
      </c>
      <c r="D1269" s="70">
        <v>0.65069444444444446</v>
      </c>
      <c r="E1269" s="69">
        <v>22</v>
      </c>
      <c r="F1269" s="70">
        <v>8.9583333333333334E-2</v>
      </c>
      <c r="G1269" s="69">
        <v>3.3</v>
      </c>
      <c r="H1269" s="69" t="str">
        <f>TEXT(일별기온공급량!$A1269, "AAA")</f>
        <v>화</v>
      </c>
      <c r="I1269" s="71">
        <v>81097122</v>
      </c>
      <c r="J1269" s="71">
        <v>1900156</v>
      </c>
      <c r="K1269" s="68" t="str">
        <f t="shared" si="19"/>
        <v>06-21</v>
      </c>
      <c r="L1269" s="72">
        <f>YEAR(일별기온공급량!$A1269)</f>
        <v>2016</v>
      </c>
      <c r="M1269" s="69">
        <f>MONTH(일별기온공급량!$A1269)</f>
        <v>6</v>
      </c>
      <c r="N1269" s="69">
        <f>DAY(일별기온공급량!$A1269)</f>
        <v>21</v>
      </c>
      <c r="O1269" s="88" t="str">
        <f>IFERROR(VLOOKUP(기온및공급량[[#This Row],[날짜]],표2[],2,0), "")</f>
        <v/>
      </c>
    </row>
    <row r="1270" spans="1:15">
      <c r="A1270" s="68">
        <v>42543</v>
      </c>
      <c r="B1270" s="69">
        <v>22.8</v>
      </c>
      <c r="C1270" s="69">
        <v>25.5</v>
      </c>
      <c r="D1270" s="70">
        <v>0.63749999999999996</v>
      </c>
      <c r="E1270" s="69">
        <v>20.9</v>
      </c>
      <c r="F1270" s="70">
        <v>0.20902777777777778</v>
      </c>
      <c r="G1270" s="69">
        <v>4.5999999999999996</v>
      </c>
      <c r="H1270" s="69" t="str">
        <f>TEXT(일별기온공급량!$A1270, "AAA")</f>
        <v>수</v>
      </c>
      <c r="I1270" s="71">
        <v>80701120</v>
      </c>
      <c r="J1270" s="71">
        <v>1892657</v>
      </c>
      <c r="K1270" s="68" t="str">
        <f t="shared" si="19"/>
        <v>06-22</v>
      </c>
      <c r="L1270" s="72">
        <f>YEAR(일별기온공급량!$A1270)</f>
        <v>2016</v>
      </c>
      <c r="M1270" s="69">
        <f>MONTH(일별기온공급량!$A1270)</f>
        <v>6</v>
      </c>
      <c r="N1270" s="69">
        <f>DAY(일별기온공급량!$A1270)</f>
        <v>22</v>
      </c>
      <c r="O1270" s="88" t="str">
        <f>IFERROR(VLOOKUP(기온및공급량[[#This Row],[날짜]],표2[],2,0), "")</f>
        <v/>
      </c>
    </row>
    <row r="1271" spans="1:15">
      <c r="A1271" s="68">
        <v>42544</v>
      </c>
      <c r="B1271" s="69">
        <v>26.2</v>
      </c>
      <c r="C1271" s="69">
        <v>32.700000000000003</v>
      </c>
      <c r="D1271" s="70">
        <v>0.60902777777777772</v>
      </c>
      <c r="E1271" s="69">
        <v>20.3</v>
      </c>
      <c r="F1271" s="70">
        <v>0.2361111111111111</v>
      </c>
      <c r="G1271" s="69">
        <v>12.4</v>
      </c>
      <c r="H1271" s="69" t="str">
        <f>TEXT(일별기온공급량!$A1271, "AAA")</f>
        <v>목</v>
      </c>
      <c r="I1271" s="71">
        <v>79574647</v>
      </c>
      <c r="J1271" s="71">
        <v>1862014</v>
      </c>
      <c r="K1271" s="68" t="str">
        <f t="shared" si="19"/>
        <v>06-23</v>
      </c>
      <c r="L1271" s="72">
        <f>YEAR(일별기온공급량!$A1271)</f>
        <v>2016</v>
      </c>
      <c r="M1271" s="69">
        <f>MONTH(일별기온공급량!$A1271)</f>
        <v>6</v>
      </c>
      <c r="N1271" s="69">
        <f>DAY(일별기온공급량!$A1271)</f>
        <v>23</v>
      </c>
      <c r="O1271" s="88" t="str">
        <f>IFERROR(VLOOKUP(기온및공급량[[#This Row],[날짜]],표2[],2,0), "")</f>
        <v/>
      </c>
    </row>
    <row r="1272" spans="1:15">
      <c r="A1272" s="68">
        <v>42545</v>
      </c>
      <c r="B1272" s="69">
        <v>22.7</v>
      </c>
      <c r="C1272" s="69">
        <v>25.5</v>
      </c>
      <c r="D1272" s="70">
        <v>0.72916666666666663</v>
      </c>
      <c r="E1272" s="69">
        <v>20.100000000000001</v>
      </c>
      <c r="F1272" s="70">
        <v>0.37916666666666665</v>
      </c>
      <c r="G1272" s="69">
        <v>5.4</v>
      </c>
      <c r="H1272" s="69" t="str">
        <f>TEXT(일별기온공급량!$A1272, "AAA")</f>
        <v>금</v>
      </c>
      <c r="I1272" s="71">
        <v>78095572</v>
      </c>
      <c r="J1272" s="71">
        <v>1834077</v>
      </c>
      <c r="K1272" s="68" t="str">
        <f t="shared" si="19"/>
        <v>06-24</v>
      </c>
      <c r="L1272" s="72">
        <f>YEAR(일별기온공급량!$A1272)</f>
        <v>2016</v>
      </c>
      <c r="M1272" s="69">
        <f>MONTH(일별기온공급량!$A1272)</f>
        <v>6</v>
      </c>
      <c r="N1272" s="69">
        <f>DAY(일별기온공급량!$A1272)</f>
        <v>24</v>
      </c>
      <c r="O1272" s="88" t="str">
        <f>IFERROR(VLOOKUP(기온및공급량[[#This Row],[날짜]],표2[],2,0), "")</f>
        <v/>
      </c>
    </row>
    <row r="1273" spans="1:15">
      <c r="A1273" s="68">
        <v>42546</v>
      </c>
      <c r="B1273" s="69">
        <v>24.9</v>
      </c>
      <c r="C1273" s="69">
        <v>29.6</v>
      </c>
      <c r="D1273" s="70">
        <v>0.67777777777777781</v>
      </c>
      <c r="E1273" s="69">
        <v>21</v>
      </c>
      <c r="F1273" s="70">
        <v>0.21319444444444444</v>
      </c>
      <c r="G1273" s="69">
        <v>8.6</v>
      </c>
      <c r="H1273" s="69" t="str">
        <f>TEXT(일별기온공급량!$A1273, "AAA")</f>
        <v>토</v>
      </c>
      <c r="I1273" s="71">
        <v>65488701</v>
      </c>
      <c r="J1273" s="71">
        <v>1533631</v>
      </c>
      <c r="K1273" s="68" t="str">
        <f t="shared" si="19"/>
        <v>06-25</v>
      </c>
      <c r="L1273" s="72">
        <f>YEAR(일별기온공급량!$A1273)</f>
        <v>2016</v>
      </c>
      <c r="M1273" s="69">
        <f>MONTH(일별기온공급량!$A1273)</f>
        <v>6</v>
      </c>
      <c r="N1273" s="69">
        <f>DAY(일별기온공급량!$A1273)</f>
        <v>25</v>
      </c>
      <c r="O1273" s="88" t="str">
        <f>IFERROR(VLOOKUP(기온및공급량[[#This Row],[날짜]],표2[],2,0), "")</f>
        <v/>
      </c>
    </row>
    <row r="1274" spans="1:15">
      <c r="A1274" s="68">
        <v>42547</v>
      </c>
      <c r="B1274" s="69">
        <v>24.8</v>
      </c>
      <c r="C1274" s="69">
        <v>30.9</v>
      </c>
      <c r="D1274" s="70">
        <v>0.63402777777777775</v>
      </c>
      <c r="E1274" s="69">
        <v>18.7</v>
      </c>
      <c r="F1274" s="70">
        <v>0.22638888888888889</v>
      </c>
      <c r="G1274" s="69">
        <v>12.2</v>
      </c>
      <c r="H1274" s="69" t="str">
        <f>TEXT(일별기온공급량!$A1274, "AAA")</f>
        <v>일</v>
      </c>
      <c r="I1274" s="71">
        <v>53895457</v>
      </c>
      <c r="J1274" s="71">
        <v>1259621</v>
      </c>
      <c r="K1274" s="68" t="str">
        <f t="shared" si="19"/>
        <v>06-26</v>
      </c>
      <c r="L1274" s="72">
        <f>YEAR(일별기온공급량!$A1274)</f>
        <v>2016</v>
      </c>
      <c r="M1274" s="69">
        <f>MONTH(일별기온공급량!$A1274)</f>
        <v>6</v>
      </c>
      <c r="N1274" s="69">
        <f>DAY(일별기온공급량!$A1274)</f>
        <v>26</v>
      </c>
      <c r="O1274" s="88" t="str">
        <f>IFERROR(VLOOKUP(기온및공급량[[#This Row],[날짜]],표2[],2,0), "")</f>
        <v/>
      </c>
    </row>
    <row r="1275" spans="1:15">
      <c r="A1275" s="68">
        <v>42548</v>
      </c>
      <c r="B1275" s="69">
        <v>22.6</v>
      </c>
      <c r="C1275" s="69">
        <v>27.8</v>
      </c>
      <c r="D1275" s="70">
        <v>0.6333333333333333</v>
      </c>
      <c r="E1275" s="69">
        <v>18.8</v>
      </c>
      <c r="F1275" s="70">
        <v>0.19583333333333333</v>
      </c>
      <c r="G1275" s="69">
        <v>9</v>
      </c>
      <c r="H1275" s="69" t="str">
        <f>TEXT(일별기온공급량!$A1275, "AAA")</f>
        <v>월</v>
      </c>
      <c r="I1275" s="71">
        <v>75214837</v>
      </c>
      <c r="J1275" s="71">
        <v>1762099</v>
      </c>
      <c r="K1275" s="68" t="str">
        <f t="shared" si="19"/>
        <v>06-27</v>
      </c>
      <c r="L1275" s="72">
        <f>YEAR(일별기온공급량!$A1275)</f>
        <v>2016</v>
      </c>
      <c r="M1275" s="69">
        <f>MONTH(일별기온공급량!$A1275)</f>
        <v>6</v>
      </c>
      <c r="N1275" s="69">
        <f>DAY(일별기온공급량!$A1275)</f>
        <v>27</v>
      </c>
      <c r="O1275" s="88" t="str">
        <f>IFERROR(VLOOKUP(기온및공급량[[#This Row],[날짜]],표2[],2,0), "")</f>
        <v/>
      </c>
    </row>
    <row r="1276" spans="1:15">
      <c r="A1276" s="68">
        <v>42549</v>
      </c>
      <c r="B1276" s="69">
        <v>23</v>
      </c>
      <c r="C1276" s="69">
        <v>27.8</v>
      </c>
      <c r="D1276" s="70">
        <v>0.50694444444444442</v>
      </c>
      <c r="E1276" s="69">
        <v>18.399999999999999</v>
      </c>
      <c r="F1276" s="70">
        <v>0.21666666666666667</v>
      </c>
      <c r="G1276" s="69">
        <v>9.4</v>
      </c>
      <c r="H1276" s="69" t="str">
        <f>TEXT(일별기온공급량!$A1276, "AAA")</f>
        <v>화</v>
      </c>
      <c r="I1276" s="71">
        <v>78754036</v>
      </c>
      <c r="J1276" s="71">
        <v>1846047</v>
      </c>
      <c r="K1276" s="68" t="str">
        <f t="shared" si="19"/>
        <v>06-28</v>
      </c>
      <c r="L1276" s="72">
        <f>YEAR(일별기온공급량!$A1276)</f>
        <v>2016</v>
      </c>
      <c r="M1276" s="69">
        <f>MONTH(일별기온공급량!$A1276)</f>
        <v>6</v>
      </c>
      <c r="N1276" s="69">
        <f>DAY(일별기온공급량!$A1276)</f>
        <v>28</v>
      </c>
      <c r="O1276" s="88" t="str">
        <f>IFERROR(VLOOKUP(기온및공급량[[#This Row],[날짜]],표2[],2,0), "")</f>
        <v/>
      </c>
    </row>
    <row r="1277" spans="1:15">
      <c r="A1277" s="68">
        <v>42550</v>
      </c>
      <c r="B1277" s="69">
        <v>23.2</v>
      </c>
      <c r="C1277" s="69">
        <v>26.6</v>
      </c>
      <c r="D1277" s="70">
        <v>0.68125000000000002</v>
      </c>
      <c r="E1277" s="69">
        <v>19.399999999999999</v>
      </c>
      <c r="F1277" s="70">
        <v>0.2</v>
      </c>
      <c r="G1277" s="69">
        <v>7.2</v>
      </c>
      <c r="H1277" s="69" t="str">
        <f>TEXT(일별기온공급량!$A1277, "AAA")</f>
        <v>수</v>
      </c>
      <c r="I1277" s="71">
        <v>78247316</v>
      </c>
      <c r="J1277" s="71">
        <v>1833037</v>
      </c>
      <c r="K1277" s="68" t="str">
        <f t="shared" si="19"/>
        <v>06-29</v>
      </c>
      <c r="L1277" s="72">
        <f>YEAR(일별기온공급량!$A1277)</f>
        <v>2016</v>
      </c>
      <c r="M1277" s="69">
        <f>MONTH(일별기온공급량!$A1277)</f>
        <v>6</v>
      </c>
      <c r="N1277" s="69">
        <f>DAY(일별기온공급량!$A1277)</f>
        <v>29</v>
      </c>
      <c r="O1277" s="88" t="str">
        <f>IFERROR(VLOOKUP(기온및공급량[[#This Row],[날짜]],표2[],2,0), "")</f>
        <v/>
      </c>
    </row>
    <row r="1278" spans="1:15">
      <c r="A1278" s="68">
        <v>42551</v>
      </c>
      <c r="B1278" s="69">
        <v>25.8</v>
      </c>
      <c r="C1278" s="69">
        <v>32.299999999999997</v>
      </c>
      <c r="D1278" s="70">
        <v>0.65208333333333335</v>
      </c>
      <c r="E1278" s="69">
        <v>20.7</v>
      </c>
      <c r="F1278" s="70">
        <v>0.1736111111111111</v>
      </c>
      <c r="G1278" s="69">
        <v>11.6</v>
      </c>
      <c r="H1278" s="69" t="str">
        <f>TEXT(일별기온공급량!$A1278, "AAA")</f>
        <v>목</v>
      </c>
      <c r="I1278" s="71">
        <v>78338629</v>
      </c>
      <c r="J1278" s="71">
        <v>1832764</v>
      </c>
      <c r="K1278" s="68" t="str">
        <f t="shared" si="19"/>
        <v>06-30</v>
      </c>
      <c r="L1278" s="72">
        <f>YEAR(일별기온공급량!$A1278)</f>
        <v>2016</v>
      </c>
      <c r="M1278" s="69">
        <f>MONTH(일별기온공급량!$A1278)</f>
        <v>6</v>
      </c>
      <c r="N1278" s="69">
        <f>DAY(일별기온공급량!$A1278)</f>
        <v>30</v>
      </c>
      <c r="O1278" s="88" t="str">
        <f>IFERROR(VLOOKUP(기온및공급량[[#This Row],[날짜]],표2[],2,0), "")</f>
        <v/>
      </c>
    </row>
    <row r="1279" spans="1:15">
      <c r="A1279" s="68">
        <v>42552</v>
      </c>
      <c r="B1279" s="69">
        <v>25.4</v>
      </c>
      <c r="C1279" s="69">
        <v>28.5</v>
      </c>
      <c r="D1279" s="70">
        <v>0.51458333333333328</v>
      </c>
      <c r="E1279" s="69">
        <v>23.5</v>
      </c>
      <c r="F1279" s="70">
        <v>2.5694444444444443E-2</v>
      </c>
      <c r="G1279" s="69">
        <v>5</v>
      </c>
      <c r="H1279" s="69" t="str">
        <f>TEXT(일별기온공급량!$A1279, "AAA")</f>
        <v>금</v>
      </c>
      <c r="I1279" s="71">
        <v>78322527</v>
      </c>
      <c r="J1279" s="71">
        <v>1830229</v>
      </c>
      <c r="K1279" s="68" t="str">
        <f t="shared" si="19"/>
        <v>07-01</v>
      </c>
      <c r="L1279" s="72">
        <f>YEAR(일별기온공급량!$A1279)</f>
        <v>2016</v>
      </c>
      <c r="M1279" s="69">
        <f>MONTH(일별기온공급량!$A1279)</f>
        <v>7</v>
      </c>
      <c r="N1279" s="69">
        <f>DAY(일별기온공급량!$A1279)</f>
        <v>1</v>
      </c>
      <c r="O1279" s="88" t="str">
        <f>IFERROR(VLOOKUP(기온및공급량[[#This Row],[날짜]],표2[],2,0), "")</f>
        <v/>
      </c>
    </row>
    <row r="1280" spans="1:15">
      <c r="A1280" s="68">
        <v>42553</v>
      </c>
      <c r="B1280" s="69">
        <v>25.1</v>
      </c>
      <c r="C1280" s="69">
        <v>28.3</v>
      </c>
      <c r="D1280" s="70">
        <v>9.3055555555555558E-2</v>
      </c>
      <c r="E1280" s="69">
        <v>22.9</v>
      </c>
      <c r="F1280" s="70">
        <v>0.82361111111111107</v>
      </c>
      <c r="G1280" s="69">
        <v>5.4</v>
      </c>
      <c r="H1280" s="69" t="str">
        <f>TEXT(일별기온공급량!$A1280, "AAA")</f>
        <v>토</v>
      </c>
      <c r="I1280" s="71">
        <v>66278060</v>
      </c>
      <c r="J1280" s="71">
        <v>1548997</v>
      </c>
      <c r="K1280" s="68" t="str">
        <f t="shared" si="19"/>
        <v>07-02</v>
      </c>
      <c r="L1280" s="72">
        <f>YEAR(일별기온공급량!$A1280)</f>
        <v>2016</v>
      </c>
      <c r="M1280" s="69">
        <f>MONTH(일별기온공급량!$A1280)</f>
        <v>7</v>
      </c>
      <c r="N1280" s="69">
        <f>DAY(일별기온공급량!$A1280)</f>
        <v>2</v>
      </c>
      <c r="O1280" s="88" t="str">
        <f>IFERROR(VLOOKUP(기온및공급량[[#This Row],[날짜]],표2[],2,0), "")</f>
        <v/>
      </c>
    </row>
    <row r="1281" spans="1:15">
      <c r="A1281" s="68">
        <v>42554</v>
      </c>
      <c r="B1281" s="69">
        <v>22.8</v>
      </c>
      <c r="C1281" s="69">
        <v>26.7</v>
      </c>
      <c r="D1281" s="70">
        <v>0.54027777777777775</v>
      </c>
      <c r="E1281" s="69">
        <v>20.3</v>
      </c>
      <c r="F1281" s="70">
        <v>0.71805555555555556</v>
      </c>
      <c r="G1281" s="69">
        <v>6.4</v>
      </c>
      <c r="H1281" s="69" t="str">
        <f>TEXT(일별기온공급량!$A1281, "AAA")</f>
        <v>일</v>
      </c>
      <c r="I1281" s="71">
        <v>54312450</v>
      </c>
      <c r="J1281" s="71">
        <v>1271084</v>
      </c>
      <c r="K1281" s="68" t="str">
        <f t="shared" si="19"/>
        <v>07-03</v>
      </c>
      <c r="L1281" s="72">
        <f>YEAR(일별기온공급량!$A1281)</f>
        <v>2016</v>
      </c>
      <c r="M1281" s="69">
        <f>MONTH(일별기온공급량!$A1281)</f>
        <v>7</v>
      </c>
      <c r="N1281" s="69">
        <f>DAY(일별기온공급량!$A1281)</f>
        <v>3</v>
      </c>
      <c r="O1281" s="88" t="str">
        <f>IFERROR(VLOOKUP(기온및공급량[[#This Row],[날짜]],표2[],2,0), "")</f>
        <v/>
      </c>
    </row>
    <row r="1282" spans="1:15">
      <c r="A1282" s="68">
        <v>42555</v>
      </c>
      <c r="B1282" s="69">
        <v>21.4</v>
      </c>
      <c r="C1282" s="69">
        <v>23</v>
      </c>
      <c r="D1282" s="70">
        <v>0.50972222222222219</v>
      </c>
      <c r="E1282" s="69">
        <v>20.5</v>
      </c>
      <c r="F1282" s="70">
        <v>2.7083333333333334E-2</v>
      </c>
      <c r="G1282" s="69">
        <v>2.5</v>
      </c>
      <c r="H1282" s="69" t="str">
        <f>TEXT(일별기온공급량!$A1282, "AAA")</f>
        <v>월</v>
      </c>
      <c r="I1282" s="71">
        <v>75445877</v>
      </c>
      <c r="J1282" s="71">
        <v>1766794</v>
      </c>
      <c r="K1282" s="68" t="str">
        <f t="shared" ref="K1282:K1345" si="20">TEXT(A1282, "MM-DD")</f>
        <v>07-04</v>
      </c>
      <c r="L1282" s="72">
        <f>YEAR(일별기온공급량!$A1282)</f>
        <v>2016</v>
      </c>
      <c r="M1282" s="69">
        <f>MONTH(일별기온공급량!$A1282)</f>
        <v>7</v>
      </c>
      <c r="N1282" s="69">
        <f>DAY(일별기온공급량!$A1282)</f>
        <v>4</v>
      </c>
      <c r="O1282" s="88" t="str">
        <f>IFERROR(VLOOKUP(기온및공급량[[#This Row],[날짜]],표2[],2,0), "")</f>
        <v/>
      </c>
    </row>
    <row r="1283" spans="1:15">
      <c r="A1283" s="68">
        <v>42556</v>
      </c>
      <c r="B1283" s="69">
        <v>27.1</v>
      </c>
      <c r="C1283" s="69">
        <v>32.6</v>
      </c>
      <c r="D1283" s="70">
        <v>0.61041666666666672</v>
      </c>
      <c r="E1283" s="69">
        <v>21.1</v>
      </c>
      <c r="F1283" s="70">
        <v>1.0416666666666666E-2</v>
      </c>
      <c r="G1283" s="69">
        <v>11.5</v>
      </c>
      <c r="H1283" s="69" t="str">
        <f>TEXT(일별기온공급량!$A1283, "AAA")</f>
        <v>화</v>
      </c>
      <c r="I1283" s="71">
        <v>82648354</v>
      </c>
      <c r="J1283" s="71">
        <v>1931759</v>
      </c>
      <c r="K1283" s="68" t="str">
        <f t="shared" si="20"/>
        <v>07-05</v>
      </c>
      <c r="L1283" s="72">
        <f>YEAR(일별기온공급량!$A1283)</f>
        <v>2016</v>
      </c>
      <c r="M1283" s="69">
        <f>MONTH(일별기온공급량!$A1283)</f>
        <v>7</v>
      </c>
      <c r="N1283" s="69">
        <f>DAY(일별기온공급량!$A1283)</f>
        <v>5</v>
      </c>
      <c r="O1283" s="88" t="str">
        <f>IFERROR(VLOOKUP(기온및공급량[[#This Row],[날짜]],표2[],2,0), "")</f>
        <v/>
      </c>
    </row>
    <row r="1284" spans="1:15">
      <c r="A1284" s="68">
        <v>42557</v>
      </c>
      <c r="B1284" s="69">
        <v>24.3</v>
      </c>
      <c r="C1284" s="69">
        <v>31</v>
      </c>
      <c r="D1284" s="70">
        <v>0.44583333333333336</v>
      </c>
      <c r="E1284" s="69">
        <v>20.7</v>
      </c>
      <c r="F1284" s="70">
        <v>0.99027777777777781</v>
      </c>
      <c r="G1284" s="69">
        <v>10.3</v>
      </c>
      <c r="H1284" s="69" t="str">
        <f>TEXT(일별기온공급량!$A1284, "AAA")</f>
        <v>수</v>
      </c>
      <c r="I1284" s="71">
        <v>83752381</v>
      </c>
      <c r="J1284" s="71">
        <v>1954881</v>
      </c>
      <c r="K1284" s="68" t="str">
        <f t="shared" si="20"/>
        <v>07-06</v>
      </c>
      <c r="L1284" s="72">
        <f>YEAR(일별기온공급량!$A1284)</f>
        <v>2016</v>
      </c>
      <c r="M1284" s="69">
        <f>MONTH(일별기온공급량!$A1284)</f>
        <v>7</v>
      </c>
      <c r="N1284" s="69">
        <f>DAY(일별기온공급량!$A1284)</f>
        <v>6</v>
      </c>
      <c r="O1284" s="88" t="str">
        <f>IFERROR(VLOOKUP(기온및공급량[[#This Row],[날짜]],표2[],2,0), "")</f>
        <v/>
      </c>
    </row>
    <row r="1285" spans="1:15">
      <c r="A1285" s="68">
        <v>42558</v>
      </c>
      <c r="B1285" s="69">
        <v>24.3</v>
      </c>
      <c r="C1285" s="69">
        <v>32.6</v>
      </c>
      <c r="D1285" s="70">
        <v>0.65208333333333335</v>
      </c>
      <c r="E1285" s="69">
        <v>19.399999999999999</v>
      </c>
      <c r="F1285" s="70">
        <v>0.20347222222222222</v>
      </c>
      <c r="G1285" s="69">
        <v>13.2</v>
      </c>
      <c r="H1285" s="69" t="str">
        <f>TEXT(일별기온공급량!$A1285, "AAA")</f>
        <v>목</v>
      </c>
      <c r="I1285" s="71">
        <v>79826599</v>
      </c>
      <c r="J1285" s="71">
        <v>1859680</v>
      </c>
      <c r="K1285" s="68" t="str">
        <f t="shared" si="20"/>
        <v>07-07</v>
      </c>
      <c r="L1285" s="72">
        <f>YEAR(일별기온공급량!$A1285)</f>
        <v>2016</v>
      </c>
      <c r="M1285" s="69">
        <f>MONTH(일별기온공급량!$A1285)</f>
        <v>7</v>
      </c>
      <c r="N1285" s="69">
        <f>DAY(일별기온공급량!$A1285)</f>
        <v>7</v>
      </c>
      <c r="O1285" s="88" t="str">
        <f>IFERROR(VLOOKUP(기온및공급량[[#This Row],[날짜]],표2[],2,0), "")</f>
        <v/>
      </c>
    </row>
    <row r="1286" spans="1:15">
      <c r="A1286" s="68">
        <v>42559</v>
      </c>
      <c r="B1286" s="69">
        <v>25.8</v>
      </c>
      <c r="C1286" s="69">
        <v>31.7</v>
      </c>
      <c r="D1286" s="70">
        <v>0.68125000000000002</v>
      </c>
      <c r="E1286" s="69">
        <v>20</v>
      </c>
      <c r="F1286" s="70">
        <v>0.23749999999999999</v>
      </c>
      <c r="G1286" s="69">
        <v>11.7</v>
      </c>
      <c r="H1286" s="69" t="str">
        <f>TEXT(일별기온공급량!$A1286, "AAA")</f>
        <v>금</v>
      </c>
      <c r="I1286" s="71">
        <v>78035157</v>
      </c>
      <c r="J1286" s="71">
        <v>1817181</v>
      </c>
      <c r="K1286" s="68" t="str">
        <f t="shared" si="20"/>
        <v>07-08</v>
      </c>
      <c r="L1286" s="72">
        <f>YEAR(일별기온공급량!$A1286)</f>
        <v>2016</v>
      </c>
      <c r="M1286" s="69">
        <f>MONTH(일별기온공급량!$A1286)</f>
        <v>7</v>
      </c>
      <c r="N1286" s="69">
        <f>DAY(일별기온공급량!$A1286)</f>
        <v>8</v>
      </c>
      <c r="O1286" s="88" t="str">
        <f>IFERROR(VLOOKUP(기온및공급량[[#This Row],[날짜]],표2[],2,0), "")</f>
        <v/>
      </c>
    </row>
    <row r="1287" spans="1:15">
      <c r="A1287" s="68">
        <v>42560</v>
      </c>
      <c r="B1287" s="69">
        <v>27.9</v>
      </c>
      <c r="C1287" s="69">
        <v>33.9</v>
      </c>
      <c r="D1287" s="70">
        <v>0.59305555555555556</v>
      </c>
      <c r="E1287" s="69">
        <v>21.5</v>
      </c>
      <c r="F1287" s="70">
        <v>0.22083333333333333</v>
      </c>
      <c r="G1287" s="69">
        <v>12.4</v>
      </c>
      <c r="H1287" s="69" t="str">
        <f>TEXT(일별기온공급량!$A1287, "AAA")</f>
        <v>토</v>
      </c>
      <c r="I1287" s="71">
        <v>66746388</v>
      </c>
      <c r="J1287" s="71">
        <v>1557233</v>
      </c>
      <c r="K1287" s="68" t="str">
        <f t="shared" si="20"/>
        <v>07-09</v>
      </c>
      <c r="L1287" s="72">
        <f>YEAR(일별기온공급량!$A1287)</f>
        <v>2016</v>
      </c>
      <c r="M1287" s="69">
        <f>MONTH(일별기온공급량!$A1287)</f>
        <v>7</v>
      </c>
      <c r="N1287" s="69">
        <f>DAY(일별기온공급량!$A1287)</f>
        <v>9</v>
      </c>
      <c r="O1287" s="88" t="str">
        <f>IFERROR(VLOOKUP(기온및공급량[[#This Row],[날짜]],표2[],2,0), "")</f>
        <v/>
      </c>
    </row>
    <row r="1288" spans="1:15">
      <c r="A1288" s="68">
        <v>42561</v>
      </c>
      <c r="B1288" s="69">
        <v>28.6</v>
      </c>
      <c r="C1288" s="69">
        <v>33.5</v>
      </c>
      <c r="D1288" s="70">
        <v>0.68055555555555558</v>
      </c>
      <c r="E1288" s="69">
        <v>24.5</v>
      </c>
      <c r="F1288" s="70">
        <v>0.24374999999999999</v>
      </c>
      <c r="G1288" s="69">
        <v>9</v>
      </c>
      <c r="H1288" s="69" t="str">
        <f>TEXT(일별기온공급량!$A1288, "AAA")</f>
        <v>일</v>
      </c>
      <c r="I1288" s="71">
        <v>54629204</v>
      </c>
      <c r="J1288" s="71">
        <v>1276963</v>
      </c>
      <c r="K1288" s="68" t="str">
        <f t="shared" si="20"/>
        <v>07-10</v>
      </c>
      <c r="L1288" s="72">
        <f>YEAR(일별기온공급량!$A1288)</f>
        <v>2016</v>
      </c>
      <c r="M1288" s="69">
        <f>MONTH(일별기온공급량!$A1288)</f>
        <v>7</v>
      </c>
      <c r="N1288" s="69">
        <f>DAY(일별기온공급량!$A1288)</f>
        <v>10</v>
      </c>
      <c r="O1288" s="88" t="str">
        <f>IFERROR(VLOOKUP(기온및공급량[[#This Row],[날짜]],표2[],2,0), "")</f>
        <v/>
      </c>
    </row>
    <row r="1289" spans="1:15">
      <c r="A1289" s="68">
        <v>42562</v>
      </c>
      <c r="B1289" s="69">
        <v>26</v>
      </c>
      <c r="C1289" s="69">
        <v>29.9</v>
      </c>
      <c r="D1289" s="70">
        <v>0.53194444444444444</v>
      </c>
      <c r="E1289" s="69">
        <v>23.4</v>
      </c>
      <c r="F1289" s="70">
        <v>0.23819444444444443</v>
      </c>
      <c r="G1289" s="69">
        <v>6.5</v>
      </c>
      <c r="H1289" s="69" t="str">
        <f>TEXT(일별기온공급량!$A1289, "AAA")</f>
        <v>월</v>
      </c>
      <c r="I1289" s="71">
        <v>76691186</v>
      </c>
      <c r="J1289" s="71">
        <v>1791570</v>
      </c>
      <c r="K1289" s="68" t="str">
        <f t="shared" si="20"/>
        <v>07-11</v>
      </c>
      <c r="L1289" s="72">
        <f>YEAR(일별기온공급량!$A1289)</f>
        <v>2016</v>
      </c>
      <c r="M1289" s="69">
        <f>MONTH(일별기온공급량!$A1289)</f>
        <v>7</v>
      </c>
      <c r="N1289" s="69">
        <f>DAY(일별기온공급량!$A1289)</f>
        <v>11</v>
      </c>
      <c r="O1289" s="88" t="str">
        <f>IFERROR(VLOOKUP(기온및공급량[[#This Row],[날짜]],표2[],2,0), "")</f>
        <v/>
      </c>
    </row>
    <row r="1290" spans="1:15">
      <c r="A1290" s="68">
        <v>42563</v>
      </c>
      <c r="B1290" s="69">
        <v>26.5</v>
      </c>
      <c r="C1290" s="69">
        <v>29.7</v>
      </c>
      <c r="D1290" s="70">
        <v>0.4513888888888889</v>
      </c>
      <c r="E1290" s="69">
        <v>24.2</v>
      </c>
      <c r="F1290" s="73">
        <v>1</v>
      </c>
      <c r="G1290" s="69">
        <v>5.5</v>
      </c>
      <c r="H1290" s="69" t="str">
        <f>TEXT(일별기온공급량!$A1290, "AAA")</f>
        <v>화</v>
      </c>
      <c r="I1290" s="71">
        <v>80205080</v>
      </c>
      <c r="J1290" s="71">
        <v>1871389</v>
      </c>
      <c r="K1290" s="68" t="str">
        <f t="shared" si="20"/>
        <v>07-12</v>
      </c>
      <c r="L1290" s="72">
        <f>YEAR(일별기온공급량!$A1290)</f>
        <v>2016</v>
      </c>
      <c r="M1290" s="69">
        <f>MONTH(일별기온공급량!$A1290)</f>
        <v>7</v>
      </c>
      <c r="N1290" s="69">
        <f>DAY(일별기온공급량!$A1290)</f>
        <v>12</v>
      </c>
      <c r="O1290" s="88" t="str">
        <f>IFERROR(VLOOKUP(기온및공급량[[#This Row],[날짜]],표2[],2,0), "")</f>
        <v/>
      </c>
    </row>
    <row r="1291" spans="1:15">
      <c r="A1291" s="68">
        <v>42564</v>
      </c>
      <c r="B1291" s="69">
        <v>28.1</v>
      </c>
      <c r="C1291" s="69">
        <v>32.4</v>
      </c>
      <c r="D1291" s="70">
        <v>0.65347222222222223</v>
      </c>
      <c r="E1291" s="69">
        <v>23.7</v>
      </c>
      <c r="F1291" s="70">
        <v>4.0972222222222222E-2</v>
      </c>
      <c r="G1291" s="69">
        <v>8.6999999999999993</v>
      </c>
      <c r="H1291" s="69" t="str">
        <f>TEXT(일별기온공급량!$A1291, "AAA")</f>
        <v>수</v>
      </c>
      <c r="I1291" s="71">
        <v>81469134</v>
      </c>
      <c r="J1291" s="71">
        <v>1902911</v>
      </c>
      <c r="K1291" s="68" t="str">
        <f t="shared" si="20"/>
        <v>07-13</v>
      </c>
      <c r="L1291" s="72">
        <f>YEAR(일별기온공급량!$A1291)</f>
        <v>2016</v>
      </c>
      <c r="M1291" s="69">
        <f>MONTH(일별기온공급량!$A1291)</f>
        <v>7</v>
      </c>
      <c r="N1291" s="69">
        <f>DAY(일별기온공급량!$A1291)</f>
        <v>13</v>
      </c>
      <c r="O1291" s="88" t="str">
        <f>IFERROR(VLOOKUP(기온및공급량[[#This Row],[날짜]],표2[],2,0), "")</f>
        <v/>
      </c>
    </row>
    <row r="1292" spans="1:15">
      <c r="A1292" s="68">
        <v>42565</v>
      </c>
      <c r="B1292" s="69">
        <v>26</v>
      </c>
      <c r="C1292" s="69">
        <v>32.299999999999997</v>
      </c>
      <c r="D1292" s="70">
        <v>0.62708333333333333</v>
      </c>
      <c r="E1292" s="69">
        <v>22.7</v>
      </c>
      <c r="F1292" s="70">
        <v>0.21666666666666667</v>
      </c>
      <c r="G1292" s="69">
        <v>9.6</v>
      </c>
      <c r="H1292" s="69" t="str">
        <f>TEXT(일별기온공급량!$A1292, "AAA")</f>
        <v>목</v>
      </c>
      <c r="I1292" s="71">
        <v>80749434</v>
      </c>
      <c r="J1292" s="71">
        <v>1888872</v>
      </c>
      <c r="K1292" s="68" t="str">
        <f t="shared" si="20"/>
        <v>07-14</v>
      </c>
      <c r="L1292" s="72">
        <f>YEAR(일별기온공급량!$A1292)</f>
        <v>2016</v>
      </c>
      <c r="M1292" s="69">
        <f>MONTH(일별기온공급량!$A1292)</f>
        <v>7</v>
      </c>
      <c r="N1292" s="69">
        <f>DAY(일별기온공급량!$A1292)</f>
        <v>14</v>
      </c>
      <c r="O1292" s="88" t="str">
        <f>IFERROR(VLOOKUP(기온및공급량[[#This Row],[날짜]],표2[],2,0), "")</f>
        <v/>
      </c>
    </row>
    <row r="1293" spans="1:15">
      <c r="A1293" s="68">
        <v>42566</v>
      </c>
      <c r="B1293" s="69">
        <v>24.3</v>
      </c>
      <c r="C1293" s="69">
        <v>29.8</v>
      </c>
      <c r="D1293" s="70">
        <v>0.61388888888888893</v>
      </c>
      <c r="E1293" s="69">
        <v>20.5</v>
      </c>
      <c r="F1293" s="70">
        <v>0.24583333333333332</v>
      </c>
      <c r="G1293" s="69">
        <v>9.3000000000000007</v>
      </c>
      <c r="H1293" s="69" t="str">
        <f>TEXT(일별기온공급량!$A1293, "AAA")</f>
        <v>금</v>
      </c>
      <c r="I1293" s="71">
        <v>78454290</v>
      </c>
      <c r="J1293" s="71">
        <v>1835132</v>
      </c>
      <c r="K1293" s="68" t="str">
        <f t="shared" si="20"/>
        <v>07-15</v>
      </c>
      <c r="L1293" s="72">
        <f>YEAR(일별기온공급량!$A1293)</f>
        <v>2016</v>
      </c>
      <c r="M1293" s="69">
        <f>MONTH(일별기온공급량!$A1293)</f>
        <v>7</v>
      </c>
      <c r="N1293" s="69">
        <f>DAY(일별기온공급량!$A1293)</f>
        <v>15</v>
      </c>
      <c r="O1293" s="88" t="str">
        <f>IFERROR(VLOOKUP(기온및공급량[[#This Row],[날짜]],표2[],2,0), "")</f>
        <v/>
      </c>
    </row>
    <row r="1294" spans="1:15">
      <c r="A1294" s="68">
        <v>42567</v>
      </c>
      <c r="B1294" s="69">
        <v>22.1</v>
      </c>
      <c r="C1294" s="69">
        <v>22.8</v>
      </c>
      <c r="D1294" s="70">
        <v>4.027777777777778E-2</v>
      </c>
      <c r="E1294" s="69">
        <v>21.2</v>
      </c>
      <c r="F1294" s="70">
        <v>0.68472222222222223</v>
      </c>
      <c r="G1294" s="69">
        <v>1.6</v>
      </c>
      <c r="H1294" s="69" t="str">
        <f>TEXT(일별기온공급량!$A1294, "AAA")</f>
        <v>토</v>
      </c>
      <c r="I1294" s="71">
        <v>65686616</v>
      </c>
      <c r="J1294" s="71">
        <v>1534543</v>
      </c>
      <c r="K1294" s="68" t="str">
        <f t="shared" si="20"/>
        <v>07-16</v>
      </c>
      <c r="L1294" s="72">
        <f>YEAR(일별기온공급량!$A1294)</f>
        <v>2016</v>
      </c>
      <c r="M1294" s="69">
        <f>MONTH(일별기온공급량!$A1294)</f>
        <v>7</v>
      </c>
      <c r="N1294" s="69">
        <f>DAY(일별기온공급량!$A1294)</f>
        <v>16</v>
      </c>
      <c r="O1294" s="88" t="str">
        <f>IFERROR(VLOOKUP(기온및공급량[[#This Row],[날짜]],표2[],2,0), "")</f>
        <v/>
      </c>
    </row>
    <row r="1295" spans="1:15">
      <c r="A1295" s="68">
        <v>42568</v>
      </c>
      <c r="B1295" s="69">
        <v>26</v>
      </c>
      <c r="C1295" s="69">
        <v>31.6</v>
      </c>
      <c r="D1295" s="70">
        <v>0.6333333333333333</v>
      </c>
      <c r="E1295" s="69">
        <v>21.2</v>
      </c>
      <c r="F1295" s="70">
        <v>0.10694444444444444</v>
      </c>
      <c r="G1295" s="69">
        <v>10.4</v>
      </c>
      <c r="H1295" s="69" t="str">
        <f>TEXT(일별기온공급량!$A1295, "AAA")</f>
        <v>일</v>
      </c>
      <c r="I1295" s="71">
        <v>53243059</v>
      </c>
      <c r="J1295" s="71">
        <v>1245488</v>
      </c>
      <c r="K1295" s="68" t="str">
        <f t="shared" si="20"/>
        <v>07-17</v>
      </c>
      <c r="L1295" s="72">
        <f>YEAR(일별기온공급량!$A1295)</f>
        <v>2016</v>
      </c>
      <c r="M1295" s="69">
        <f>MONTH(일별기온공급량!$A1295)</f>
        <v>7</v>
      </c>
      <c r="N1295" s="69">
        <f>DAY(일별기온공급량!$A1295)</f>
        <v>17</v>
      </c>
      <c r="O1295" s="88" t="str">
        <f>IFERROR(VLOOKUP(기온및공급량[[#This Row],[날짜]],표2[],2,0), "")</f>
        <v/>
      </c>
    </row>
    <row r="1296" spans="1:15">
      <c r="A1296" s="68">
        <v>42569</v>
      </c>
      <c r="B1296" s="69">
        <v>25.9</v>
      </c>
      <c r="C1296" s="69">
        <v>30.9</v>
      </c>
      <c r="D1296" s="70">
        <v>0.60833333333333328</v>
      </c>
      <c r="E1296" s="69">
        <v>21.6</v>
      </c>
      <c r="F1296" s="70">
        <v>0.22083333333333333</v>
      </c>
      <c r="G1296" s="69">
        <v>9.3000000000000007</v>
      </c>
      <c r="H1296" s="69" t="str">
        <f>TEXT(일별기온공급량!$A1296, "AAA")</f>
        <v>월</v>
      </c>
      <c r="I1296" s="71">
        <v>74478477</v>
      </c>
      <c r="J1296" s="71">
        <v>1741884</v>
      </c>
      <c r="K1296" s="68" t="str">
        <f t="shared" si="20"/>
        <v>07-18</v>
      </c>
      <c r="L1296" s="72">
        <f>YEAR(일별기온공급량!$A1296)</f>
        <v>2016</v>
      </c>
      <c r="M1296" s="69">
        <f>MONTH(일별기온공급량!$A1296)</f>
        <v>7</v>
      </c>
      <c r="N1296" s="69">
        <f>DAY(일별기온공급량!$A1296)</f>
        <v>18</v>
      </c>
      <c r="O1296" s="88" t="str">
        <f>IFERROR(VLOOKUP(기온및공급량[[#This Row],[날짜]],표2[],2,0), "")</f>
        <v/>
      </c>
    </row>
    <row r="1297" spans="1:15">
      <c r="A1297" s="68">
        <v>42570</v>
      </c>
      <c r="B1297" s="69">
        <v>25.1</v>
      </c>
      <c r="C1297" s="69">
        <v>29.8</v>
      </c>
      <c r="D1297" s="70">
        <v>0.57499999999999996</v>
      </c>
      <c r="E1297" s="69">
        <v>22.6</v>
      </c>
      <c r="F1297" s="70">
        <v>0.99930555555555556</v>
      </c>
      <c r="G1297" s="69">
        <v>7.2</v>
      </c>
      <c r="H1297" s="69" t="str">
        <f>TEXT(일별기온공급량!$A1297, "AAA")</f>
        <v>화</v>
      </c>
      <c r="I1297" s="71">
        <v>78006357</v>
      </c>
      <c r="J1297" s="71">
        <v>1815639</v>
      </c>
      <c r="K1297" s="68" t="str">
        <f t="shared" si="20"/>
        <v>07-19</v>
      </c>
      <c r="L1297" s="72">
        <f>YEAR(일별기온공급량!$A1297)</f>
        <v>2016</v>
      </c>
      <c r="M1297" s="69">
        <f>MONTH(일별기온공급량!$A1297)</f>
        <v>7</v>
      </c>
      <c r="N1297" s="69">
        <f>DAY(일별기온공급량!$A1297)</f>
        <v>19</v>
      </c>
      <c r="O1297" s="88" t="str">
        <f>IFERROR(VLOOKUP(기온및공급량[[#This Row],[날짜]],표2[],2,0), "")</f>
        <v/>
      </c>
    </row>
    <row r="1298" spans="1:15">
      <c r="A1298" s="68">
        <v>42571</v>
      </c>
      <c r="B1298" s="69">
        <v>24.7</v>
      </c>
      <c r="C1298" s="69">
        <v>29</v>
      </c>
      <c r="D1298" s="70">
        <v>0.61250000000000004</v>
      </c>
      <c r="E1298" s="69">
        <v>22</v>
      </c>
      <c r="F1298" s="70">
        <v>0.10069444444444445</v>
      </c>
      <c r="G1298" s="69">
        <v>7</v>
      </c>
      <c r="H1298" s="69" t="str">
        <f>TEXT(일별기온공급량!$A1298, "AAA")</f>
        <v>수</v>
      </c>
      <c r="I1298" s="71">
        <v>76959230</v>
      </c>
      <c r="J1298" s="71">
        <v>1792662</v>
      </c>
      <c r="K1298" s="68" t="str">
        <f t="shared" si="20"/>
        <v>07-20</v>
      </c>
      <c r="L1298" s="72">
        <f>YEAR(일별기온공급량!$A1298)</f>
        <v>2016</v>
      </c>
      <c r="M1298" s="69">
        <f>MONTH(일별기온공급량!$A1298)</f>
        <v>7</v>
      </c>
      <c r="N1298" s="69">
        <f>DAY(일별기온공급량!$A1298)</f>
        <v>20</v>
      </c>
      <c r="O1298" s="88" t="str">
        <f>IFERROR(VLOOKUP(기온및공급량[[#This Row],[날짜]],표2[],2,0), "")</f>
        <v/>
      </c>
    </row>
    <row r="1299" spans="1:15">
      <c r="A1299" s="68">
        <v>42572</v>
      </c>
      <c r="B1299" s="69">
        <v>24.1</v>
      </c>
      <c r="C1299" s="69">
        <v>29.2</v>
      </c>
      <c r="D1299" s="70">
        <v>0.67222222222222228</v>
      </c>
      <c r="E1299" s="69">
        <v>21.1</v>
      </c>
      <c r="F1299" s="70">
        <v>9.583333333333334E-2</v>
      </c>
      <c r="G1299" s="69">
        <v>8.1</v>
      </c>
      <c r="H1299" s="69" t="str">
        <f>TEXT(일별기온공급량!$A1299, "AAA")</f>
        <v>목</v>
      </c>
      <c r="I1299" s="71">
        <v>77191082</v>
      </c>
      <c r="J1299" s="71">
        <v>1797585</v>
      </c>
      <c r="K1299" s="68" t="str">
        <f t="shared" si="20"/>
        <v>07-21</v>
      </c>
      <c r="L1299" s="72">
        <f>YEAR(일별기온공급량!$A1299)</f>
        <v>2016</v>
      </c>
      <c r="M1299" s="69">
        <f>MONTH(일별기온공급량!$A1299)</f>
        <v>7</v>
      </c>
      <c r="N1299" s="69">
        <f>DAY(일별기온공급량!$A1299)</f>
        <v>21</v>
      </c>
      <c r="O1299" s="88" t="str">
        <f>IFERROR(VLOOKUP(기온및공급량[[#This Row],[날짜]],표2[],2,0), "")</f>
        <v/>
      </c>
    </row>
    <row r="1300" spans="1:15">
      <c r="A1300" s="68">
        <v>42573</v>
      </c>
      <c r="B1300" s="69">
        <v>25.1</v>
      </c>
      <c r="C1300" s="69">
        <v>30.6</v>
      </c>
      <c r="D1300" s="70">
        <v>0.69374999999999998</v>
      </c>
      <c r="E1300" s="69">
        <v>20.9</v>
      </c>
      <c r="F1300" s="70">
        <v>0.17499999999999999</v>
      </c>
      <c r="G1300" s="69">
        <v>9.6999999999999993</v>
      </c>
      <c r="H1300" s="69" t="str">
        <f>TEXT(일별기온공급량!$A1300, "AAA")</f>
        <v>금</v>
      </c>
      <c r="I1300" s="71">
        <v>75034764</v>
      </c>
      <c r="J1300" s="71">
        <v>1749987</v>
      </c>
      <c r="K1300" s="68" t="str">
        <f t="shared" si="20"/>
        <v>07-22</v>
      </c>
      <c r="L1300" s="72">
        <f>YEAR(일별기온공급량!$A1300)</f>
        <v>2016</v>
      </c>
      <c r="M1300" s="69">
        <f>MONTH(일별기온공급량!$A1300)</f>
        <v>7</v>
      </c>
      <c r="N1300" s="69">
        <f>DAY(일별기온공급량!$A1300)</f>
        <v>22</v>
      </c>
      <c r="O1300" s="88" t="str">
        <f>IFERROR(VLOOKUP(기온및공급량[[#This Row],[날짜]],표2[],2,0), "")</f>
        <v/>
      </c>
    </row>
    <row r="1301" spans="1:15">
      <c r="A1301" s="68">
        <v>42574</v>
      </c>
      <c r="B1301" s="69">
        <v>27.3</v>
      </c>
      <c r="C1301" s="69">
        <v>34</v>
      </c>
      <c r="D1301" s="70">
        <v>0.67777777777777781</v>
      </c>
      <c r="E1301" s="69">
        <v>20.6</v>
      </c>
      <c r="F1301" s="70">
        <v>0.22013888888888888</v>
      </c>
      <c r="G1301" s="69">
        <v>13.4</v>
      </c>
      <c r="H1301" s="69" t="str">
        <f>TEXT(일별기온공급량!$A1301, "AAA")</f>
        <v>토</v>
      </c>
      <c r="I1301" s="71">
        <v>65925053</v>
      </c>
      <c r="J1301" s="71">
        <v>1539943</v>
      </c>
      <c r="K1301" s="68" t="str">
        <f t="shared" si="20"/>
        <v>07-23</v>
      </c>
      <c r="L1301" s="72">
        <f>YEAR(일별기온공급량!$A1301)</f>
        <v>2016</v>
      </c>
      <c r="M1301" s="69">
        <f>MONTH(일별기온공급량!$A1301)</f>
        <v>7</v>
      </c>
      <c r="N1301" s="69">
        <f>DAY(일별기온공급량!$A1301)</f>
        <v>23</v>
      </c>
      <c r="O1301" s="88" t="str">
        <f>IFERROR(VLOOKUP(기온및공급량[[#This Row],[날짜]],표2[],2,0), "")</f>
        <v/>
      </c>
    </row>
    <row r="1302" spans="1:15">
      <c r="A1302" s="68">
        <v>42575</v>
      </c>
      <c r="B1302" s="69">
        <v>27.6</v>
      </c>
      <c r="C1302" s="69">
        <v>36</v>
      </c>
      <c r="D1302" s="70">
        <v>0.61319444444444449</v>
      </c>
      <c r="E1302" s="69">
        <v>23.4</v>
      </c>
      <c r="F1302" s="70">
        <v>0.21388888888888888</v>
      </c>
      <c r="G1302" s="69">
        <v>12.6</v>
      </c>
      <c r="H1302" s="69" t="str">
        <f>TEXT(일별기온공급량!$A1302, "AAA")</f>
        <v>일</v>
      </c>
      <c r="I1302" s="71">
        <v>51049809</v>
      </c>
      <c r="J1302" s="71">
        <v>1193508</v>
      </c>
      <c r="K1302" s="68" t="str">
        <f t="shared" si="20"/>
        <v>07-24</v>
      </c>
      <c r="L1302" s="72">
        <f>YEAR(일별기온공급량!$A1302)</f>
        <v>2016</v>
      </c>
      <c r="M1302" s="69">
        <f>MONTH(일별기온공급량!$A1302)</f>
        <v>7</v>
      </c>
      <c r="N1302" s="69">
        <f>DAY(일별기온공급량!$A1302)</f>
        <v>24</v>
      </c>
      <c r="O1302" s="88" t="str">
        <f>IFERROR(VLOOKUP(기온및공급량[[#This Row],[날짜]],표2[],2,0), "")</f>
        <v/>
      </c>
    </row>
    <row r="1303" spans="1:15">
      <c r="A1303" s="68">
        <v>42576</v>
      </c>
      <c r="B1303" s="69">
        <v>27.1</v>
      </c>
      <c r="C1303" s="69">
        <v>32.6</v>
      </c>
      <c r="D1303" s="70">
        <v>0.46388888888888891</v>
      </c>
      <c r="E1303" s="69">
        <v>24.6</v>
      </c>
      <c r="F1303" s="70">
        <v>0.60763888888888884</v>
      </c>
      <c r="G1303" s="69">
        <v>8</v>
      </c>
      <c r="H1303" s="69" t="str">
        <f>TEXT(일별기온공급량!$A1303, "AAA")</f>
        <v>월</v>
      </c>
      <c r="I1303" s="71">
        <v>69307079</v>
      </c>
      <c r="J1303" s="71">
        <v>1621327</v>
      </c>
      <c r="K1303" s="68" t="str">
        <f t="shared" si="20"/>
        <v>07-25</v>
      </c>
      <c r="L1303" s="72">
        <f>YEAR(일별기온공급량!$A1303)</f>
        <v>2016</v>
      </c>
      <c r="M1303" s="69">
        <f>MONTH(일별기온공급량!$A1303)</f>
        <v>7</v>
      </c>
      <c r="N1303" s="69">
        <f>DAY(일별기온공급량!$A1303)</f>
        <v>25</v>
      </c>
      <c r="O1303" s="88" t="str">
        <f>IFERROR(VLOOKUP(기온및공급량[[#This Row],[날짜]],표2[],2,0), "")</f>
        <v/>
      </c>
    </row>
    <row r="1304" spans="1:15">
      <c r="A1304" s="68">
        <v>42577</v>
      </c>
      <c r="B1304" s="69">
        <v>29.7</v>
      </c>
      <c r="C1304" s="69">
        <v>35</v>
      </c>
      <c r="D1304" s="70">
        <v>0.66597222222222219</v>
      </c>
      <c r="E1304" s="69">
        <v>25.4</v>
      </c>
      <c r="F1304" s="70">
        <v>0.15208333333333332</v>
      </c>
      <c r="G1304" s="69">
        <v>9.6</v>
      </c>
      <c r="H1304" s="69" t="str">
        <f>TEXT(일별기온공급량!$A1304, "AAA")</f>
        <v>화</v>
      </c>
      <c r="I1304" s="71">
        <v>75708536</v>
      </c>
      <c r="J1304" s="71">
        <v>1765289</v>
      </c>
      <c r="K1304" s="68" t="str">
        <f t="shared" si="20"/>
        <v>07-26</v>
      </c>
      <c r="L1304" s="72">
        <f>YEAR(일별기온공급량!$A1304)</f>
        <v>2016</v>
      </c>
      <c r="M1304" s="69">
        <f>MONTH(일별기온공급량!$A1304)</f>
        <v>7</v>
      </c>
      <c r="N1304" s="69">
        <f>DAY(일별기온공급량!$A1304)</f>
        <v>26</v>
      </c>
      <c r="O1304" s="88" t="str">
        <f>IFERROR(VLOOKUP(기온및공급량[[#This Row],[날짜]],표2[],2,0), "")</f>
        <v/>
      </c>
    </row>
    <row r="1305" spans="1:15">
      <c r="A1305" s="68">
        <v>42578</v>
      </c>
      <c r="B1305" s="69">
        <v>30.3</v>
      </c>
      <c r="C1305" s="69">
        <v>36.1</v>
      </c>
      <c r="D1305" s="70">
        <v>0.66388888888888886</v>
      </c>
      <c r="E1305" s="69">
        <v>25.8</v>
      </c>
      <c r="F1305" s="70">
        <v>0.19444444444444445</v>
      </c>
      <c r="G1305" s="69">
        <v>10.3</v>
      </c>
      <c r="H1305" s="69" t="str">
        <f>TEXT(일별기온공급량!$A1305, "AAA")</f>
        <v>수</v>
      </c>
      <c r="I1305" s="71">
        <v>75488635</v>
      </c>
      <c r="J1305" s="71">
        <v>1756200</v>
      </c>
      <c r="K1305" s="68" t="str">
        <f t="shared" si="20"/>
        <v>07-27</v>
      </c>
      <c r="L1305" s="72">
        <f>YEAR(일별기온공급량!$A1305)</f>
        <v>2016</v>
      </c>
      <c r="M1305" s="69">
        <f>MONTH(일별기온공급량!$A1305)</f>
        <v>7</v>
      </c>
      <c r="N1305" s="69">
        <f>DAY(일별기온공급량!$A1305)</f>
        <v>27</v>
      </c>
      <c r="O1305" s="88" t="str">
        <f>IFERROR(VLOOKUP(기온및공급량[[#This Row],[날짜]],표2[],2,0), "")</f>
        <v/>
      </c>
    </row>
    <row r="1306" spans="1:15">
      <c r="A1306" s="68">
        <v>42579</v>
      </c>
      <c r="B1306" s="69">
        <v>30.8</v>
      </c>
      <c r="C1306" s="69">
        <v>35.4</v>
      </c>
      <c r="D1306" s="70">
        <v>0.68541666666666667</v>
      </c>
      <c r="E1306" s="69">
        <v>27.3</v>
      </c>
      <c r="F1306" s="70">
        <v>0.21805555555555556</v>
      </c>
      <c r="G1306" s="69">
        <v>8.1</v>
      </c>
      <c r="H1306" s="69" t="str">
        <f>TEXT(일별기온공급량!$A1306, "AAA")</f>
        <v>목</v>
      </c>
      <c r="I1306" s="71">
        <v>71526587</v>
      </c>
      <c r="J1306" s="71">
        <v>1665144</v>
      </c>
      <c r="K1306" s="68" t="str">
        <f t="shared" si="20"/>
        <v>07-28</v>
      </c>
      <c r="L1306" s="72">
        <f>YEAR(일별기온공급량!$A1306)</f>
        <v>2016</v>
      </c>
      <c r="M1306" s="69">
        <f>MONTH(일별기온공급량!$A1306)</f>
        <v>7</v>
      </c>
      <c r="N1306" s="69">
        <f>DAY(일별기온공급량!$A1306)</f>
        <v>28</v>
      </c>
      <c r="O1306" s="88" t="str">
        <f>IFERROR(VLOOKUP(기온및공급량[[#This Row],[날짜]],표2[],2,0), "")</f>
        <v/>
      </c>
    </row>
    <row r="1307" spans="1:15">
      <c r="A1307" s="68">
        <v>42580</v>
      </c>
      <c r="B1307" s="69">
        <v>30.9</v>
      </c>
      <c r="C1307" s="69">
        <v>36</v>
      </c>
      <c r="D1307" s="70">
        <v>0.58333333333333337</v>
      </c>
      <c r="E1307" s="69">
        <v>26.2</v>
      </c>
      <c r="F1307" s="70">
        <v>0.22291666666666668</v>
      </c>
      <c r="G1307" s="69">
        <v>9.8000000000000007</v>
      </c>
      <c r="H1307" s="69" t="str">
        <f>TEXT(일별기온공급량!$A1307, "AAA")</f>
        <v>금</v>
      </c>
      <c r="I1307" s="71">
        <v>68667393</v>
      </c>
      <c r="J1307" s="71">
        <v>1599717</v>
      </c>
      <c r="K1307" s="68" t="str">
        <f t="shared" si="20"/>
        <v>07-29</v>
      </c>
      <c r="L1307" s="72">
        <f>YEAR(일별기온공급량!$A1307)</f>
        <v>2016</v>
      </c>
      <c r="M1307" s="69">
        <f>MONTH(일별기온공급량!$A1307)</f>
        <v>7</v>
      </c>
      <c r="N1307" s="69">
        <f>DAY(일별기온공급량!$A1307)</f>
        <v>29</v>
      </c>
      <c r="O1307" s="88" t="str">
        <f>IFERROR(VLOOKUP(기온및공급량[[#This Row],[날짜]],표2[],2,0), "")</f>
        <v/>
      </c>
    </row>
    <row r="1308" spans="1:15">
      <c r="A1308" s="68">
        <v>42581</v>
      </c>
      <c r="B1308" s="69">
        <v>29.7</v>
      </c>
      <c r="C1308" s="69">
        <v>35.1</v>
      </c>
      <c r="D1308" s="70">
        <v>0.63472222222222219</v>
      </c>
      <c r="E1308" s="69">
        <v>25.7</v>
      </c>
      <c r="F1308" s="70">
        <v>0.99930555555555556</v>
      </c>
      <c r="G1308" s="69">
        <v>9.4</v>
      </c>
      <c r="H1308" s="69" t="str">
        <f>TEXT(일별기온공급량!$A1308, "AAA")</f>
        <v>토</v>
      </c>
      <c r="I1308" s="71">
        <v>50870510</v>
      </c>
      <c r="J1308" s="71">
        <v>1185252</v>
      </c>
      <c r="K1308" s="68" t="str">
        <f t="shared" si="20"/>
        <v>07-30</v>
      </c>
      <c r="L1308" s="72">
        <f>YEAR(일별기온공급량!$A1308)</f>
        <v>2016</v>
      </c>
      <c r="M1308" s="69">
        <f>MONTH(일별기온공급량!$A1308)</f>
        <v>7</v>
      </c>
      <c r="N1308" s="69">
        <f>DAY(일별기온공급량!$A1308)</f>
        <v>30</v>
      </c>
      <c r="O1308" s="88" t="str">
        <f>IFERROR(VLOOKUP(기온및공급량[[#This Row],[날짜]],표2[],2,0), "")</f>
        <v/>
      </c>
    </row>
    <row r="1309" spans="1:15">
      <c r="A1309" s="68">
        <v>42582</v>
      </c>
      <c r="B1309" s="69">
        <v>28.1</v>
      </c>
      <c r="C1309" s="69">
        <v>35.1</v>
      </c>
      <c r="D1309" s="70">
        <v>0.67638888888888893</v>
      </c>
      <c r="E1309" s="69">
        <v>22.7</v>
      </c>
      <c r="F1309" s="70">
        <v>0.83333333333333337</v>
      </c>
      <c r="G1309" s="69">
        <v>12.4</v>
      </c>
      <c r="H1309" s="69" t="str">
        <f>TEXT(일별기온공급량!$A1309, "AAA")</f>
        <v>일</v>
      </c>
      <c r="I1309" s="71">
        <v>42457289</v>
      </c>
      <c r="J1309" s="71">
        <v>989367</v>
      </c>
      <c r="K1309" s="68" t="str">
        <f t="shared" si="20"/>
        <v>07-31</v>
      </c>
      <c r="L1309" s="72">
        <f>YEAR(일별기온공급량!$A1309)</f>
        <v>2016</v>
      </c>
      <c r="M1309" s="69">
        <f>MONTH(일별기온공급량!$A1309)</f>
        <v>7</v>
      </c>
      <c r="N1309" s="69">
        <f>DAY(일별기온공급량!$A1309)</f>
        <v>31</v>
      </c>
      <c r="O1309" s="88" t="str">
        <f>IFERROR(VLOOKUP(기온및공급량[[#This Row],[날짜]],표2[],2,0), "")</f>
        <v/>
      </c>
    </row>
    <row r="1310" spans="1:15">
      <c r="A1310" s="68">
        <v>42583</v>
      </c>
      <c r="B1310" s="69">
        <v>27.6</v>
      </c>
      <c r="C1310" s="69">
        <v>34.299999999999997</v>
      </c>
      <c r="D1310" s="70">
        <v>0.51944444444444449</v>
      </c>
      <c r="E1310" s="69">
        <v>23.4</v>
      </c>
      <c r="F1310" s="70">
        <v>0.14583333333333334</v>
      </c>
      <c r="G1310" s="69">
        <v>10.9</v>
      </c>
      <c r="H1310" s="69" t="str">
        <f>TEXT(일별기온공급량!$A1310, "AAA")</f>
        <v>월</v>
      </c>
      <c r="I1310" s="71">
        <v>49284406</v>
      </c>
      <c r="J1310" s="71">
        <v>1149331</v>
      </c>
      <c r="K1310" s="68" t="str">
        <f t="shared" si="20"/>
        <v>08-01</v>
      </c>
      <c r="L1310" s="72">
        <f>YEAR(일별기온공급량!$A1310)</f>
        <v>2016</v>
      </c>
      <c r="M1310" s="69">
        <f>MONTH(일별기온공급량!$A1310)</f>
        <v>8</v>
      </c>
      <c r="N1310" s="69">
        <f>DAY(일별기온공급량!$A1310)</f>
        <v>1</v>
      </c>
      <c r="O1310" s="88" t="str">
        <f>IFERROR(VLOOKUP(기온및공급량[[#This Row],[날짜]],표2[],2,0), "")</f>
        <v/>
      </c>
    </row>
    <row r="1311" spans="1:15">
      <c r="A1311" s="68">
        <v>42584</v>
      </c>
      <c r="B1311" s="69">
        <v>26.7</v>
      </c>
      <c r="C1311" s="69">
        <v>32.200000000000003</v>
      </c>
      <c r="D1311" s="70">
        <v>0.61041666666666672</v>
      </c>
      <c r="E1311" s="69">
        <v>24.3</v>
      </c>
      <c r="F1311" s="70">
        <v>0.24097222222222223</v>
      </c>
      <c r="G1311" s="69">
        <v>7.9</v>
      </c>
      <c r="H1311" s="69" t="str">
        <f>TEXT(일별기온공급량!$A1311, "AAA")</f>
        <v>화</v>
      </c>
      <c r="I1311" s="71">
        <v>49274333</v>
      </c>
      <c r="J1311" s="71">
        <v>1151153</v>
      </c>
      <c r="K1311" s="68" t="str">
        <f t="shared" si="20"/>
        <v>08-02</v>
      </c>
      <c r="L1311" s="72">
        <f>YEAR(일별기온공급량!$A1311)</f>
        <v>2016</v>
      </c>
      <c r="M1311" s="69">
        <f>MONTH(일별기온공급량!$A1311)</f>
        <v>8</v>
      </c>
      <c r="N1311" s="69">
        <f>DAY(일별기온공급량!$A1311)</f>
        <v>2</v>
      </c>
      <c r="O1311" s="88" t="str">
        <f>IFERROR(VLOOKUP(기온및공급량[[#This Row],[날짜]],표2[],2,0), "")</f>
        <v/>
      </c>
    </row>
    <row r="1312" spans="1:15">
      <c r="A1312" s="68">
        <v>42585</v>
      </c>
      <c r="B1312" s="69">
        <v>26.5</v>
      </c>
      <c r="C1312" s="69">
        <v>33.200000000000003</v>
      </c>
      <c r="D1312" s="70">
        <v>0.58472222222222225</v>
      </c>
      <c r="E1312" s="69">
        <v>24</v>
      </c>
      <c r="F1312" s="70">
        <v>0.18541666666666667</v>
      </c>
      <c r="G1312" s="69">
        <v>9.1999999999999993</v>
      </c>
      <c r="H1312" s="69" t="str">
        <f>TEXT(일별기온공급량!$A1312, "AAA")</f>
        <v>수</v>
      </c>
      <c r="I1312" s="71">
        <v>52066348</v>
      </c>
      <c r="J1312" s="71">
        <v>1216243</v>
      </c>
      <c r="K1312" s="68" t="str">
        <f t="shared" si="20"/>
        <v>08-03</v>
      </c>
      <c r="L1312" s="72">
        <f>YEAR(일별기온공급량!$A1312)</f>
        <v>2016</v>
      </c>
      <c r="M1312" s="69">
        <f>MONTH(일별기온공급량!$A1312)</f>
        <v>8</v>
      </c>
      <c r="N1312" s="69">
        <f>DAY(일별기온공급량!$A1312)</f>
        <v>3</v>
      </c>
      <c r="O1312" s="88" t="str">
        <f>IFERROR(VLOOKUP(기온및공급량[[#This Row],[날짜]],표2[],2,0), "")</f>
        <v/>
      </c>
    </row>
    <row r="1313" spans="1:15">
      <c r="A1313" s="68">
        <v>42586</v>
      </c>
      <c r="B1313" s="69">
        <v>27.7</v>
      </c>
      <c r="C1313" s="69">
        <v>33.799999999999997</v>
      </c>
      <c r="D1313" s="70">
        <v>0.63680555555555551</v>
      </c>
      <c r="E1313" s="69">
        <v>23.5</v>
      </c>
      <c r="F1313" s="70">
        <v>0.12708333333333333</v>
      </c>
      <c r="G1313" s="69">
        <v>10.3</v>
      </c>
      <c r="H1313" s="69" t="str">
        <f>TEXT(일별기온공급량!$A1313, "AAA")</f>
        <v>목</v>
      </c>
      <c r="I1313" s="71">
        <v>61454104</v>
      </c>
      <c r="J1313" s="71">
        <v>1435763</v>
      </c>
      <c r="K1313" s="68" t="str">
        <f t="shared" si="20"/>
        <v>08-04</v>
      </c>
      <c r="L1313" s="72">
        <f>YEAR(일별기온공급량!$A1313)</f>
        <v>2016</v>
      </c>
      <c r="M1313" s="69">
        <f>MONTH(일별기온공급량!$A1313)</f>
        <v>8</v>
      </c>
      <c r="N1313" s="69">
        <f>DAY(일별기온공급량!$A1313)</f>
        <v>4</v>
      </c>
      <c r="O1313" s="88" t="str">
        <f>IFERROR(VLOOKUP(기온및공급량[[#This Row],[날짜]],표2[],2,0), "")</f>
        <v/>
      </c>
    </row>
    <row r="1314" spans="1:15">
      <c r="A1314" s="68">
        <v>42587</v>
      </c>
      <c r="B1314" s="69">
        <v>28.5</v>
      </c>
      <c r="C1314" s="69">
        <v>34.5</v>
      </c>
      <c r="D1314" s="70">
        <v>0.64097222222222228</v>
      </c>
      <c r="E1314" s="69">
        <v>23.4</v>
      </c>
      <c r="F1314" s="70">
        <v>0.24722222222222223</v>
      </c>
      <c r="G1314" s="69">
        <v>11.1</v>
      </c>
      <c r="H1314" s="69" t="str">
        <f>TEXT(일별기온공급량!$A1314, "AAA")</f>
        <v>금</v>
      </c>
      <c r="I1314" s="71">
        <v>66102864</v>
      </c>
      <c r="J1314" s="71">
        <v>1541867</v>
      </c>
      <c r="K1314" s="68" t="str">
        <f t="shared" si="20"/>
        <v>08-05</v>
      </c>
      <c r="L1314" s="72">
        <f>YEAR(일별기온공급량!$A1314)</f>
        <v>2016</v>
      </c>
      <c r="M1314" s="69">
        <f>MONTH(일별기온공급량!$A1314)</f>
        <v>8</v>
      </c>
      <c r="N1314" s="69">
        <f>DAY(일별기온공급량!$A1314)</f>
        <v>5</v>
      </c>
      <c r="O1314" s="88" t="str">
        <f>IFERROR(VLOOKUP(기온및공급량[[#This Row],[날짜]],표2[],2,0), "")</f>
        <v/>
      </c>
    </row>
    <row r="1315" spans="1:15">
      <c r="A1315" s="68">
        <v>42588</v>
      </c>
      <c r="B1315" s="69">
        <v>29.5</v>
      </c>
      <c r="C1315" s="69">
        <v>35.1</v>
      </c>
      <c r="D1315" s="70">
        <v>0.63402777777777775</v>
      </c>
      <c r="E1315" s="69">
        <v>24.5</v>
      </c>
      <c r="F1315" s="70">
        <v>0.26944444444444443</v>
      </c>
      <c r="G1315" s="69">
        <v>10.6</v>
      </c>
      <c r="H1315" s="69" t="str">
        <f>TEXT(일별기온공급량!$A1315, "AAA")</f>
        <v>토</v>
      </c>
      <c r="I1315" s="71">
        <v>57096348</v>
      </c>
      <c r="J1315" s="71">
        <v>1331229</v>
      </c>
      <c r="K1315" s="68" t="str">
        <f t="shared" si="20"/>
        <v>08-06</v>
      </c>
      <c r="L1315" s="72">
        <f>YEAR(일별기온공급량!$A1315)</f>
        <v>2016</v>
      </c>
      <c r="M1315" s="69">
        <f>MONTH(일별기온공급량!$A1315)</f>
        <v>8</v>
      </c>
      <c r="N1315" s="69">
        <f>DAY(일별기온공급량!$A1315)</f>
        <v>6</v>
      </c>
      <c r="O1315" s="88" t="str">
        <f>IFERROR(VLOOKUP(기온및공급량[[#This Row],[날짜]],표2[],2,0), "")</f>
        <v/>
      </c>
    </row>
    <row r="1316" spans="1:15">
      <c r="A1316" s="68">
        <v>42589</v>
      </c>
      <c r="B1316" s="69">
        <v>28.6</v>
      </c>
      <c r="C1316" s="69">
        <v>34.6</v>
      </c>
      <c r="D1316" s="70">
        <v>0.54583333333333328</v>
      </c>
      <c r="E1316" s="69">
        <v>25</v>
      </c>
      <c r="F1316" s="70">
        <v>0.22013888888888888</v>
      </c>
      <c r="G1316" s="69">
        <v>9.6</v>
      </c>
      <c r="H1316" s="69" t="str">
        <f>TEXT(일별기온공급량!$A1316, "AAA")</f>
        <v>일</v>
      </c>
      <c r="I1316" s="71">
        <v>47811559</v>
      </c>
      <c r="J1316" s="71">
        <v>1114139</v>
      </c>
      <c r="K1316" s="68" t="str">
        <f t="shared" si="20"/>
        <v>08-07</v>
      </c>
      <c r="L1316" s="72">
        <f>YEAR(일별기온공급량!$A1316)</f>
        <v>2016</v>
      </c>
      <c r="M1316" s="69">
        <f>MONTH(일별기온공급량!$A1316)</f>
        <v>8</v>
      </c>
      <c r="N1316" s="69">
        <f>DAY(일별기온공급량!$A1316)</f>
        <v>7</v>
      </c>
      <c r="O1316" s="88" t="str">
        <f>IFERROR(VLOOKUP(기온및공급량[[#This Row],[날짜]],표2[],2,0), "")</f>
        <v/>
      </c>
    </row>
    <row r="1317" spans="1:15">
      <c r="A1317" s="68">
        <v>42590</v>
      </c>
      <c r="B1317" s="69">
        <v>28.5</v>
      </c>
      <c r="C1317" s="69">
        <v>35.6</v>
      </c>
      <c r="D1317" s="70">
        <v>0.53819444444444442</v>
      </c>
      <c r="E1317" s="69">
        <v>24.9</v>
      </c>
      <c r="F1317" s="70">
        <v>0.23680555555555555</v>
      </c>
      <c r="G1317" s="69">
        <v>10.7</v>
      </c>
      <c r="H1317" s="69" t="str">
        <f>TEXT(일별기온공급량!$A1317, "AAA")</f>
        <v>월</v>
      </c>
      <c r="I1317" s="71">
        <v>70464508</v>
      </c>
      <c r="J1317" s="71">
        <v>1641610</v>
      </c>
      <c r="K1317" s="68" t="str">
        <f t="shared" si="20"/>
        <v>08-08</v>
      </c>
      <c r="L1317" s="72">
        <f>YEAR(일별기온공급량!$A1317)</f>
        <v>2016</v>
      </c>
      <c r="M1317" s="69">
        <f>MONTH(일별기온공급량!$A1317)</f>
        <v>8</v>
      </c>
      <c r="N1317" s="69">
        <f>DAY(일별기온공급량!$A1317)</f>
        <v>8</v>
      </c>
      <c r="O1317" s="88" t="str">
        <f>IFERROR(VLOOKUP(기온및공급량[[#This Row],[날짜]],표2[],2,0), "")</f>
        <v/>
      </c>
    </row>
    <row r="1318" spans="1:15">
      <c r="A1318" s="68">
        <v>42591</v>
      </c>
      <c r="B1318" s="69">
        <v>27.7</v>
      </c>
      <c r="C1318" s="69">
        <v>31.8</v>
      </c>
      <c r="D1318" s="70">
        <v>0.57430555555555551</v>
      </c>
      <c r="E1318" s="69">
        <v>24.9</v>
      </c>
      <c r="F1318" s="70">
        <v>0.99513888888888891</v>
      </c>
      <c r="G1318" s="69">
        <v>6.9</v>
      </c>
      <c r="H1318" s="69" t="str">
        <f>TEXT(일별기온공급량!$A1318, "AAA")</f>
        <v>화</v>
      </c>
      <c r="I1318" s="71">
        <v>72738981</v>
      </c>
      <c r="J1318" s="71">
        <v>1693595</v>
      </c>
      <c r="K1318" s="68" t="str">
        <f t="shared" si="20"/>
        <v>08-09</v>
      </c>
      <c r="L1318" s="72">
        <f>YEAR(일별기온공급량!$A1318)</f>
        <v>2016</v>
      </c>
      <c r="M1318" s="69">
        <f>MONTH(일별기온공급량!$A1318)</f>
        <v>8</v>
      </c>
      <c r="N1318" s="69">
        <f>DAY(일별기온공급량!$A1318)</f>
        <v>9</v>
      </c>
      <c r="O1318" s="88" t="str">
        <f>IFERROR(VLOOKUP(기온및공급량[[#This Row],[날짜]],표2[],2,0), "")</f>
        <v/>
      </c>
    </row>
    <row r="1319" spans="1:15">
      <c r="A1319" s="68">
        <v>42592</v>
      </c>
      <c r="B1319" s="69">
        <v>29.4</v>
      </c>
      <c r="C1319" s="69">
        <v>35.4</v>
      </c>
      <c r="D1319" s="70">
        <v>0.63263888888888886</v>
      </c>
      <c r="E1319" s="69">
        <v>23</v>
      </c>
      <c r="F1319" s="70">
        <v>0.22152777777777777</v>
      </c>
      <c r="G1319" s="69">
        <v>12.4</v>
      </c>
      <c r="H1319" s="69" t="str">
        <f>TEXT(일별기온공급량!$A1319, "AAA")</f>
        <v>수</v>
      </c>
      <c r="I1319" s="71">
        <v>72984733</v>
      </c>
      <c r="J1319" s="71">
        <v>1698339</v>
      </c>
      <c r="K1319" s="68" t="str">
        <f t="shared" si="20"/>
        <v>08-10</v>
      </c>
      <c r="L1319" s="72">
        <f>YEAR(일별기온공급량!$A1319)</f>
        <v>2016</v>
      </c>
      <c r="M1319" s="69">
        <f>MONTH(일별기온공급량!$A1319)</f>
        <v>8</v>
      </c>
      <c r="N1319" s="69">
        <f>DAY(일별기온공급량!$A1319)</f>
        <v>10</v>
      </c>
      <c r="O1319" s="88" t="str">
        <f>IFERROR(VLOOKUP(기온및공급량[[#This Row],[날짜]],표2[],2,0), "")</f>
        <v/>
      </c>
    </row>
    <row r="1320" spans="1:15">
      <c r="A1320" s="68">
        <v>42593</v>
      </c>
      <c r="B1320" s="69">
        <v>31.4</v>
      </c>
      <c r="C1320" s="69">
        <v>37.799999999999997</v>
      </c>
      <c r="D1320" s="70">
        <v>0.64444444444444449</v>
      </c>
      <c r="E1320" s="69">
        <v>25.5</v>
      </c>
      <c r="F1320" s="70">
        <v>0.23055555555555557</v>
      </c>
      <c r="G1320" s="69">
        <v>12.3</v>
      </c>
      <c r="H1320" s="69" t="str">
        <f>TEXT(일별기온공급량!$A1320, "AAA")</f>
        <v>목</v>
      </c>
      <c r="I1320" s="71">
        <v>74074132</v>
      </c>
      <c r="J1320" s="71">
        <v>1725810</v>
      </c>
      <c r="K1320" s="68" t="str">
        <f t="shared" si="20"/>
        <v>08-11</v>
      </c>
      <c r="L1320" s="72">
        <f>YEAR(일별기온공급량!$A1320)</f>
        <v>2016</v>
      </c>
      <c r="M1320" s="69">
        <f>MONTH(일별기온공급량!$A1320)</f>
        <v>8</v>
      </c>
      <c r="N1320" s="69">
        <f>DAY(일별기온공급량!$A1320)</f>
        <v>11</v>
      </c>
      <c r="O1320" s="88" t="str">
        <f>IFERROR(VLOOKUP(기온및공급량[[#This Row],[날짜]],표2[],2,0), "")</f>
        <v/>
      </c>
    </row>
    <row r="1321" spans="1:15">
      <c r="A1321" s="68">
        <v>42594</v>
      </c>
      <c r="B1321" s="69">
        <v>31.8</v>
      </c>
      <c r="C1321" s="69">
        <v>37.700000000000003</v>
      </c>
      <c r="D1321" s="70">
        <v>0.60972222222222228</v>
      </c>
      <c r="E1321" s="69">
        <v>26.4</v>
      </c>
      <c r="F1321" s="70">
        <v>0.25555555555555554</v>
      </c>
      <c r="G1321" s="69">
        <v>11.3</v>
      </c>
      <c r="H1321" s="69" t="str">
        <f>TEXT(일별기온공급량!$A1321, "AAA")</f>
        <v>금</v>
      </c>
      <c r="I1321" s="71">
        <v>73111638</v>
      </c>
      <c r="J1321" s="71">
        <v>1706418</v>
      </c>
      <c r="K1321" s="68" t="str">
        <f t="shared" si="20"/>
        <v>08-12</v>
      </c>
      <c r="L1321" s="72">
        <f>YEAR(일별기온공급량!$A1321)</f>
        <v>2016</v>
      </c>
      <c r="M1321" s="69">
        <f>MONTH(일별기온공급량!$A1321)</f>
        <v>8</v>
      </c>
      <c r="N1321" s="69">
        <f>DAY(일별기온공급량!$A1321)</f>
        <v>12</v>
      </c>
      <c r="O1321" s="88" t="str">
        <f>IFERROR(VLOOKUP(기온및공급량[[#This Row],[날짜]],표2[],2,0), "")</f>
        <v/>
      </c>
    </row>
    <row r="1322" spans="1:15">
      <c r="A1322" s="68">
        <v>42595</v>
      </c>
      <c r="B1322" s="69">
        <v>32.4</v>
      </c>
      <c r="C1322" s="69">
        <v>38.1</v>
      </c>
      <c r="D1322" s="70">
        <v>0.66388888888888886</v>
      </c>
      <c r="E1322" s="69">
        <v>26.1</v>
      </c>
      <c r="F1322" s="70">
        <v>0.24652777777777779</v>
      </c>
      <c r="G1322" s="69">
        <v>12</v>
      </c>
      <c r="H1322" s="69" t="str">
        <f>TEXT(일별기온공급량!$A1322, "AAA")</f>
        <v>토</v>
      </c>
      <c r="I1322" s="71">
        <v>62009275</v>
      </c>
      <c r="J1322" s="71">
        <v>1447459</v>
      </c>
      <c r="K1322" s="68" t="str">
        <f t="shared" si="20"/>
        <v>08-13</v>
      </c>
      <c r="L1322" s="72">
        <f>YEAR(일별기온공급량!$A1322)</f>
        <v>2016</v>
      </c>
      <c r="M1322" s="69">
        <f>MONTH(일별기온공급량!$A1322)</f>
        <v>8</v>
      </c>
      <c r="N1322" s="69">
        <f>DAY(일별기온공급량!$A1322)</f>
        <v>13</v>
      </c>
      <c r="O1322" s="88" t="str">
        <f>IFERROR(VLOOKUP(기온및공급량[[#This Row],[날짜]],표2[],2,0), "")</f>
        <v/>
      </c>
    </row>
    <row r="1323" spans="1:15">
      <c r="A1323" s="68">
        <v>42596</v>
      </c>
      <c r="B1323" s="69">
        <v>31.9</v>
      </c>
      <c r="C1323" s="69">
        <v>37</v>
      </c>
      <c r="D1323" s="70">
        <v>0.66666666666666663</v>
      </c>
      <c r="E1323" s="69">
        <v>26.5</v>
      </c>
      <c r="F1323" s="70">
        <v>0.24583333333333332</v>
      </c>
      <c r="G1323" s="69">
        <v>10.5</v>
      </c>
      <c r="H1323" s="69" t="str">
        <f>TEXT(일별기온공급량!$A1323, "AAA")</f>
        <v>일</v>
      </c>
      <c r="I1323" s="71">
        <v>46025046</v>
      </c>
      <c r="J1323" s="71">
        <v>1073324</v>
      </c>
      <c r="K1323" s="68" t="str">
        <f t="shared" si="20"/>
        <v>08-14</v>
      </c>
      <c r="L1323" s="72">
        <f>YEAR(일별기온공급량!$A1323)</f>
        <v>2016</v>
      </c>
      <c r="M1323" s="69">
        <f>MONTH(일별기온공급량!$A1323)</f>
        <v>8</v>
      </c>
      <c r="N1323" s="69">
        <f>DAY(일별기온공급량!$A1323)</f>
        <v>14</v>
      </c>
      <c r="O1323" s="88" t="str">
        <f>IFERROR(VLOOKUP(기온및공급량[[#This Row],[날짜]],표2[],2,0), "")</f>
        <v/>
      </c>
    </row>
    <row r="1324" spans="1:15">
      <c r="A1324" s="68">
        <v>42597</v>
      </c>
      <c r="B1324" s="69">
        <v>30.7</v>
      </c>
      <c r="C1324" s="69">
        <v>36</v>
      </c>
      <c r="D1324" s="70">
        <v>0.65208333333333335</v>
      </c>
      <c r="E1324" s="69">
        <v>26.9</v>
      </c>
      <c r="F1324" s="70">
        <v>0.24444444444444444</v>
      </c>
      <c r="G1324" s="69">
        <v>9.1</v>
      </c>
      <c r="H1324" s="69" t="str">
        <f>TEXT(일별기온공급량!$A1324, "AAA")</f>
        <v>월</v>
      </c>
      <c r="I1324" s="71">
        <v>57176277</v>
      </c>
      <c r="J1324" s="71">
        <v>1333694</v>
      </c>
      <c r="K1324" s="68" t="str">
        <f t="shared" si="20"/>
        <v>08-15</v>
      </c>
      <c r="L1324" s="72">
        <f>YEAR(일별기온공급량!$A1324)</f>
        <v>2016</v>
      </c>
      <c r="M1324" s="69">
        <f>MONTH(일별기온공급량!$A1324)</f>
        <v>8</v>
      </c>
      <c r="N1324" s="69">
        <f>DAY(일별기온공급량!$A1324)</f>
        <v>15</v>
      </c>
      <c r="O1324" s="88" t="str">
        <f>IFERROR(VLOOKUP(기온및공급량[[#This Row],[날짜]],표2[],2,0), "")</f>
        <v>광복절</v>
      </c>
    </row>
    <row r="1325" spans="1:15">
      <c r="A1325" s="68">
        <v>42598</v>
      </c>
      <c r="B1325" s="69">
        <v>28.3</v>
      </c>
      <c r="C1325" s="69">
        <v>32.799999999999997</v>
      </c>
      <c r="D1325" s="70">
        <v>0.64652777777777781</v>
      </c>
      <c r="E1325" s="69">
        <v>25.6</v>
      </c>
      <c r="F1325" s="70">
        <v>0.17499999999999999</v>
      </c>
      <c r="G1325" s="69">
        <v>7.2</v>
      </c>
      <c r="H1325" s="69" t="str">
        <f>TEXT(일별기온공급량!$A1325, "AAA")</f>
        <v>화</v>
      </c>
      <c r="I1325" s="71">
        <v>73560640</v>
      </c>
      <c r="J1325" s="71">
        <v>1717750</v>
      </c>
      <c r="K1325" s="68" t="str">
        <f t="shared" si="20"/>
        <v>08-16</v>
      </c>
      <c r="L1325" s="72">
        <f>YEAR(일별기온공급량!$A1325)</f>
        <v>2016</v>
      </c>
      <c r="M1325" s="69">
        <f>MONTH(일별기온공급량!$A1325)</f>
        <v>8</v>
      </c>
      <c r="N1325" s="69">
        <f>DAY(일별기온공급량!$A1325)</f>
        <v>16</v>
      </c>
      <c r="O1325" s="88" t="str">
        <f>IFERROR(VLOOKUP(기온및공급량[[#This Row],[날짜]],표2[],2,0), "")</f>
        <v/>
      </c>
    </row>
    <row r="1326" spans="1:15">
      <c r="A1326" s="68">
        <v>42599</v>
      </c>
      <c r="B1326" s="69">
        <v>28.2</v>
      </c>
      <c r="C1326" s="69">
        <v>35.200000000000003</v>
      </c>
      <c r="D1326" s="70">
        <v>0.63263888888888886</v>
      </c>
      <c r="E1326" s="69">
        <v>23.6</v>
      </c>
      <c r="F1326" s="70">
        <v>0.24861111111111112</v>
      </c>
      <c r="G1326" s="69">
        <v>11.6</v>
      </c>
      <c r="H1326" s="69" t="str">
        <f>TEXT(일별기온공급량!$A1326, "AAA")</f>
        <v>수</v>
      </c>
      <c r="I1326" s="71">
        <v>74332464</v>
      </c>
      <c r="J1326" s="71">
        <v>1738408</v>
      </c>
      <c r="K1326" s="68" t="str">
        <f t="shared" si="20"/>
        <v>08-17</v>
      </c>
      <c r="L1326" s="72">
        <f>YEAR(일별기온공급량!$A1326)</f>
        <v>2016</v>
      </c>
      <c r="M1326" s="69">
        <f>MONTH(일별기온공급량!$A1326)</f>
        <v>8</v>
      </c>
      <c r="N1326" s="69">
        <f>DAY(일별기온공급량!$A1326)</f>
        <v>17</v>
      </c>
      <c r="O1326" s="88" t="str">
        <f>IFERROR(VLOOKUP(기온및공급량[[#This Row],[날짜]],표2[],2,0), "")</f>
        <v/>
      </c>
    </row>
    <row r="1327" spans="1:15">
      <c r="A1327" s="68">
        <v>42600</v>
      </c>
      <c r="B1327" s="69">
        <v>28.8</v>
      </c>
      <c r="C1327" s="69">
        <v>35</v>
      </c>
      <c r="D1327" s="70">
        <v>0.64513888888888893</v>
      </c>
      <c r="E1327" s="69">
        <v>24</v>
      </c>
      <c r="F1327" s="70">
        <v>0.23333333333333334</v>
      </c>
      <c r="G1327" s="69">
        <v>11</v>
      </c>
      <c r="H1327" s="69" t="str">
        <f>TEXT(일별기온공급량!$A1327, "AAA")</f>
        <v>목</v>
      </c>
      <c r="I1327" s="71">
        <v>73975886</v>
      </c>
      <c r="J1327" s="71">
        <v>1725493</v>
      </c>
      <c r="K1327" s="68" t="str">
        <f t="shared" si="20"/>
        <v>08-18</v>
      </c>
      <c r="L1327" s="72">
        <f>YEAR(일별기온공급량!$A1327)</f>
        <v>2016</v>
      </c>
      <c r="M1327" s="69">
        <f>MONTH(일별기온공급량!$A1327)</f>
        <v>8</v>
      </c>
      <c r="N1327" s="69">
        <f>DAY(일별기온공급량!$A1327)</f>
        <v>18</v>
      </c>
      <c r="O1327" s="88" t="str">
        <f>IFERROR(VLOOKUP(기온및공급량[[#This Row],[날짜]],표2[],2,0), "")</f>
        <v/>
      </c>
    </row>
    <row r="1328" spans="1:15">
      <c r="A1328" s="68">
        <v>42601</v>
      </c>
      <c r="B1328" s="69">
        <v>28.6</v>
      </c>
      <c r="C1328" s="69">
        <v>34.6</v>
      </c>
      <c r="D1328" s="70">
        <v>0.55902777777777779</v>
      </c>
      <c r="E1328" s="69">
        <v>23.9</v>
      </c>
      <c r="F1328" s="70">
        <v>0.22569444444444445</v>
      </c>
      <c r="G1328" s="69">
        <v>10.7</v>
      </c>
      <c r="H1328" s="69" t="str">
        <f>TEXT(일별기온공급량!$A1328, "AAA")</f>
        <v>금</v>
      </c>
      <c r="I1328" s="71">
        <v>73472982</v>
      </c>
      <c r="J1328" s="71">
        <v>1713459</v>
      </c>
      <c r="K1328" s="68" t="str">
        <f t="shared" si="20"/>
        <v>08-19</v>
      </c>
      <c r="L1328" s="72">
        <f>YEAR(일별기온공급량!$A1328)</f>
        <v>2016</v>
      </c>
      <c r="M1328" s="69">
        <f>MONTH(일별기온공급량!$A1328)</f>
        <v>8</v>
      </c>
      <c r="N1328" s="69">
        <f>DAY(일별기온공급량!$A1328)</f>
        <v>19</v>
      </c>
      <c r="O1328" s="88" t="str">
        <f>IFERROR(VLOOKUP(기온및공급량[[#This Row],[날짜]],표2[],2,0), "")</f>
        <v/>
      </c>
    </row>
    <row r="1329" spans="1:15">
      <c r="A1329" s="68">
        <v>42602</v>
      </c>
      <c r="B1329" s="69">
        <v>28.1</v>
      </c>
      <c r="C1329" s="69">
        <v>33.6</v>
      </c>
      <c r="D1329" s="70">
        <v>0.60833333333333328</v>
      </c>
      <c r="E1329" s="69">
        <v>23.4</v>
      </c>
      <c r="F1329" s="70">
        <v>0.25138888888888888</v>
      </c>
      <c r="G1329" s="69">
        <v>10.199999999999999</v>
      </c>
      <c r="H1329" s="69" t="str">
        <f>TEXT(일별기온공급량!$A1329, "AAA")</f>
        <v>토</v>
      </c>
      <c r="I1329" s="71">
        <v>61670587</v>
      </c>
      <c r="J1329" s="71">
        <v>1438928</v>
      </c>
      <c r="K1329" s="68" t="str">
        <f t="shared" si="20"/>
        <v>08-20</v>
      </c>
      <c r="L1329" s="72">
        <f>YEAR(일별기온공급량!$A1329)</f>
        <v>2016</v>
      </c>
      <c r="M1329" s="69">
        <f>MONTH(일별기온공급량!$A1329)</f>
        <v>8</v>
      </c>
      <c r="N1329" s="69">
        <f>DAY(일별기온공급량!$A1329)</f>
        <v>20</v>
      </c>
      <c r="O1329" s="88" t="str">
        <f>IFERROR(VLOOKUP(기온및공급량[[#This Row],[날짜]],표2[],2,0), "")</f>
        <v/>
      </c>
    </row>
    <row r="1330" spans="1:15">
      <c r="A1330" s="68">
        <v>42603</v>
      </c>
      <c r="B1330" s="69">
        <v>28.4</v>
      </c>
      <c r="C1330" s="69">
        <v>33.9</v>
      </c>
      <c r="D1330" s="70">
        <v>0.6381944444444444</v>
      </c>
      <c r="E1330" s="69">
        <v>23.6</v>
      </c>
      <c r="F1330" s="70">
        <v>0.26180555555555557</v>
      </c>
      <c r="G1330" s="69">
        <v>10.3</v>
      </c>
      <c r="H1330" s="69" t="str">
        <f>TEXT(일별기온공급량!$A1330, "AAA")</f>
        <v>일</v>
      </c>
      <c r="I1330" s="71">
        <v>47878973</v>
      </c>
      <c r="J1330" s="71">
        <v>1119153</v>
      </c>
      <c r="K1330" s="68" t="str">
        <f t="shared" si="20"/>
        <v>08-21</v>
      </c>
      <c r="L1330" s="72">
        <f>YEAR(일별기온공급량!$A1330)</f>
        <v>2016</v>
      </c>
      <c r="M1330" s="69">
        <f>MONTH(일별기온공급량!$A1330)</f>
        <v>8</v>
      </c>
      <c r="N1330" s="69">
        <f>DAY(일별기온공급량!$A1330)</f>
        <v>21</v>
      </c>
      <c r="O1330" s="88" t="str">
        <f>IFERROR(VLOOKUP(기온및공급량[[#This Row],[날짜]],표2[],2,0), "")</f>
        <v/>
      </c>
    </row>
    <row r="1331" spans="1:15">
      <c r="A1331" s="68">
        <v>42604</v>
      </c>
      <c r="B1331" s="69">
        <v>28.4</v>
      </c>
      <c r="C1331" s="69">
        <v>34.6</v>
      </c>
      <c r="D1331" s="70">
        <v>0.56458333333333333</v>
      </c>
      <c r="E1331" s="69">
        <v>23.3</v>
      </c>
      <c r="F1331" s="70">
        <v>0.23472222222222222</v>
      </c>
      <c r="G1331" s="69">
        <v>11.3</v>
      </c>
      <c r="H1331" s="69" t="str">
        <f>TEXT(일별기온공급량!$A1331, "AAA")</f>
        <v>월</v>
      </c>
      <c r="I1331" s="71">
        <v>70703653</v>
      </c>
      <c r="J1331" s="71">
        <v>1653125</v>
      </c>
      <c r="K1331" s="68" t="str">
        <f t="shared" si="20"/>
        <v>08-22</v>
      </c>
      <c r="L1331" s="72">
        <f>YEAR(일별기온공급량!$A1331)</f>
        <v>2016</v>
      </c>
      <c r="M1331" s="69">
        <f>MONTH(일별기온공급량!$A1331)</f>
        <v>8</v>
      </c>
      <c r="N1331" s="69">
        <f>DAY(일별기온공급량!$A1331)</f>
        <v>22</v>
      </c>
      <c r="O1331" s="88" t="str">
        <f>IFERROR(VLOOKUP(기온및공급량[[#This Row],[날짜]],표2[],2,0), "")</f>
        <v/>
      </c>
    </row>
    <row r="1332" spans="1:15">
      <c r="A1332" s="68">
        <v>42605</v>
      </c>
      <c r="B1332" s="69">
        <v>27.9</v>
      </c>
      <c r="C1332" s="69">
        <v>32.5</v>
      </c>
      <c r="D1332" s="70">
        <v>0.59097222222222223</v>
      </c>
      <c r="E1332" s="69">
        <v>24.5</v>
      </c>
      <c r="F1332" s="70">
        <v>0.99791666666666667</v>
      </c>
      <c r="G1332" s="69">
        <v>8</v>
      </c>
      <c r="H1332" s="69" t="str">
        <f>TEXT(일별기온공급량!$A1332, "AAA")</f>
        <v>화</v>
      </c>
      <c r="I1332" s="71">
        <v>73907806</v>
      </c>
      <c r="J1332" s="71">
        <v>1724187</v>
      </c>
      <c r="K1332" s="68" t="str">
        <f t="shared" si="20"/>
        <v>08-23</v>
      </c>
      <c r="L1332" s="72">
        <f>YEAR(일별기온공급량!$A1332)</f>
        <v>2016</v>
      </c>
      <c r="M1332" s="69">
        <f>MONTH(일별기온공급량!$A1332)</f>
        <v>8</v>
      </c>
      <c r="N1332" s="69">
        <f>DAY(일별기온공급량!$A1332)</f>
        <v>23</v>
      </c>
      <c r="O1332" s="88" t="str">
        <f>IFERROR(VLOOKUP(기온및공급량[[#This Row],[날짜]],표2[],2,0), "")</f>
        <v/>
      </c>
    </row>
    <row r="1333" spans="1:15">
      <c r="A1333" s="68">
        <v>42606</v>
      </c>
      <c r="B1333" s="69">
        <v>27.5</v>
      </c>
      <c r="C1333" s="69">
        <v>33.9</v>
      </c>
      <c r="D1333" s="70">
        <v>0.62361111111111112</v>
      </c>
      <c r="E1333" s="69">
        <v>22.1</v>
      </c>
      <c r="F1333" s="70">
        <v>0.23472222222222222</v>
      </c>
      <c r="G1333" s="69">
        <v>11.8</v>
      </c>
      <c r="H1333" s="69" t="str">
        <f>TEXT(일별기온공급량!$A1333, "AAA")</f>
        <v>수</v>
      </c>
      <c r="I1333" s="71">
        <v>74696045</v>
      </c>
      <c r="J1333" s="71">
        <v>1740880</v>
      </c>
      <c r="K1333" s="68" t="str">
        <f t="shared" si="20"/>
        <v>08-24</v>
      </c>
      <c r="L1333" s="72">
        <f>YEAR(일별기온공급량!$A1333)</f>
        <v>2016</v>
      </c>
      <c r="M1333" s="69">
        <f>MONTH(일별기온공급량!$A1333)</f>
        <v>8</v>
      </c>
      <c r="N1333" s="69">
        <f>DAY(일별기온공급량!$A1333)</f>
        <v>24</v>
      </c>
      <c r="O1333" s="88" t="str">
        <f>IFERROR(VLOOKUP(기온및공급량[[#This Row],[날짜]],표2[],2,0), "")</f>
        <v/>
      </c>
    </row>
    <row r="1334" spans="1:15">
      <c r="A1334" s="68">
        <v>42607</v>
      </c>
      <c r="B1334" s="69">
        <v>29.5</v>
      </c>
      <c r="C1334" s="69">
        <v>36.200000000000003</v>
      </c>
      <c r="D1334" s="70">
        <v>0.62430555555555556</v>
      </c>
      <c r="E1334" s="69">
        <v>21</v>
      </c>
      <c r="F1334" s="70">
        <v>0.23055555555555557</v>
      </c>
      <c r="G1334" s="69">
        <v>15.2</v>
      </c>
      <c r="H1334" s="69" t="str">
        <f>TEXT(일별기온공급량!$A1334, "AAA")</f>
        <v>목</v>
      </c>
      <c r="I1334" s="71">
        <v>73771228</v>
      </c>
      <c r="J1334" s="71">
        <v>1719311</v>
      </c>
      <c r="K1334" s="68" t="str">
        <f t="shared" si="20"/>
        <v>08-25</v>
      </c>
      <c r="L1334" s="72">
        <f>YEAR(일별기온공급량!$A1334)</f>
        <v>2016</v>
      </c>
      <c r="M1334" s="69">
        <f>MONTH(일별기온공급량!$A1334)</f>
        <v>8</v>
      </c>
      <c r="N1334" s="69">
        <f>DAY(일별기온공급량!$A1334)</f>
        <v>25</v>
      </c>
      <c r="O1334" s="88" t="str">
        <f>IFERROR(VLOOKUP(기온및공급량[[#This Row],[날짜]],표2[],2,0), "")</f>
        <v/>
      </c>
    </row>
    <row r="1335" spans="1:15">
      <c r="A1335" s="68">
        <v>42608</v>
      </c>
      <c r="B1335" s="69">
        <v>22.3</v>
      </c>
      <c r="C1335" s="69">
        <v>30.2</v>
      </c>
      <c r="D1335" s="70">
        <v>1.6666666666666666E-2</v>
      </c>
      <c r="E1335" s="69">
        <v>19.100000000000001</v>
      </c>
      <c r="F1335" s="70">
        <v>0.67777777777777781</v>
      </c>
      <c r="G1335" s="69">
        <v>11.1</v>
      </c>
      <c r="H1335" s="69" t="str">
        <f>TEXT(일별기온공급량!$A1335, "AAA")</f>
        <v>금</v>
      </c>
      <c r="I1335" s="71">
        <v>73556607</v>
      </c>
      <c r="J1335" s="71">
        <v>1716013</v>
      </c>
      <c r="K1335" s="68" t="str">
        <f t="shared" si="20"/>
        <v>08-26</v>
      </c>
      <c r="L1335" s="72">
        <f>YEAR(일별기온공급량!$A1335)</f>
        <v>2016</v>
      </c>
      <c r="M1335" s="69">
        <f>MONTH(일별기온공급량!$A1335)</f>
        <v>8</v>
      </c>
      <c r="N1335" s="69">
        <f>DAY(일별기온공급량!$A1335)</f>
        <v>26</v>
      </c>
      <c r="O1335" s="88" t="str">
        <f>IFERROR(VLOOKUP(기온및공급량[[#This Row],[날짜]],표2[],2,0), "")</f>
        <v/>
      </c>
    </row>
    <row r="1336" spans="1:15">
      <c r="A1336" s="68">
        <v>42609</v>
      </c>
      <c r="B1336" s="69">
        <v>23.1</v>
      </c>
      <c r="C1336" s="69">
        <v>27.4</v>
      </c>
      <c r="D1336" s="70">
        <v>0.56874999999999998</v>
      </c>
      <c r="E1336" s="69">
        <v>18.600000000000001</v>
      </c>
      <c r="F1336" s="70">
        <v>0.21111111111111111</v>
      </c>
      <c r="G1336" s="69">
        <v>8.8000000000000007</v>
      </c>
      <c r="H1336" s="69" t="str">
        <f>TEXT(일별기온공급량!$A1336, "AAA")</f>
        <v>토</v>
      </c>
      <c r="I1336" s="71">
        <v>61484359</v>
      </c>
      <c r="J1336" s="71">
        <v>1432426</v>
      </c>
      <c r="K1336" s="68" t="str">
        <f t="shared" si="20"/>
        <v>08-27</v>
      </c>
      <c r="L1336" s="72">
        <f>YEAR(일별기온공급량!$A1336)</f>
        <v>2016</v>
      </c>
      <c r="M1336" s="69">
        <f>MONTH(일별기온공급량!$A1336)</f>
        <v>8</v>
      </c>
      <c r="N1336" s="69">
        <f>DAY(일별기온공급량!$A1336)</f>
        <v>27</v>
      </c>
      <c r="O1336" s="88" t="str">
        <f>IFERROR(VLOOKUP(기온및공급량[[#This Row],[날짜]],표2[],2,0), "")</f>
        <v/>
      </c>
    </row>
    <row r="1337" spans="1:15">
      <c r="A1337" s="68">
        <v>42610</v>
      </c>
      <c r="B1337" s="69">
        <v>19.3</v>
      </c>
      <c r="C1337" s="69">
        <v>23</v>
      </c>
      <c r="D1337" s="70">
        <v>6.9444444444444448E-2</v>
      </c>
      <c r="E1337" s="69">
        <v>17.899999999999999</v>
      </c>
      <c r="F1337" s="70">
        <v>0.22291666666666668</v>
      </c>
      <c r="G1337" s="69">
        <v>5.0999999999999996</v>
      </c>
      <c r="H1337" s="69" t="str">
        <f>TEXT(일별기온공급량!$A1337, "AAA")</f>
        <v>일</v>
      </c>
      <c r="I1337" s="71">
        <v>49390878</v>
      </c>
      <c r="J1337" s="71">
        <v>1152373</v>
      </c>
      <c r="K1337" s="68" t="str">
        <f t="shared" si="20"/>
        <v>08-28</v>
      </c>
      <c r="L1337" s="72">
        <f>YEAR(일별기온공급량!$A1337)</f>
        <v>2016</v>
      </c>
      <c r="M1337" s="69">
        <f>MONTH(일별기온공급량!$A1337)</f>
        <v>8</v>
      </c>
      <c r="N1337" s="69">
        <f>DAY(일별기온공급량!$A1337)</f>
        <v>28</v>
      </c>
      <c r="O1337" s="88" t="str">
        <f>IFERROR(VLOOKUP(기온및공급량[[#This Row],[날짜]],표2[],2,0), "")</f>
        <v/>
      </c>
    </row>
    <row r="1338" spans="1:15">
      <c r="A1338" s="68">
        <v>42611</v>
      </c>
      <c r="B1338" s="69">
        <v>21.4</v>
      </c>
      <c r="C1338" s="69">
        <v>25.6</v>
      </c>
      <c r="D1338" s="70">
        <v>0.62013888888888891</v>
      </c>
      <c r="E1338" s="69">
        <v>17.899999999999999</v>
      </c>
      <c r="F1338" s="70">
        <v>0.23958333333333334</v>
      </c>
      <c r="G1338" s="69">
        <v>7.7</v>
      </c>
      <c r="H1338" s="69" t="str">
        <f>TEXT(일별기온공급량!$A1338, "AAA")</f>
        <v>월</v>
      </c>
      <c r="I1338" s="71">
        <v>69263771</v>
      </c>
      <c r="J1338" s="71">
        <v>1619639</v>
      </c>
      <c r="K1338" s="68" t="str">
        <f t="shared" si="20"/>
        <v>08-29</v>
      </c>
      <c r="L1338" s="72">
        <f>YEAR(일별기온공급량!$A1338)</f>
        <v>2016</v>
      </c>
      <c r="M1338" s="69">
        <f>MONTH(일별기온공급량!$A1338)</f>
        <v>8</v>
      </c>
      <c r="N1338" s="69">
        <f>DAY(일별기온공급량!$A1338)</f>
        <v>29</v>
      </c>
      <c r="O1338" s="88" t="str">
        <f>IFERROR(VLOOKUP(기온및공급량[[#This Row],[날짜]],표2[],2,0), "")</f>
        <v/>
      </c>
    </row>
    <row r="1339" spans="1:15">
      <c r="A1339" s="68">
        <v>42612</v>
      </c>
      <c r="B1339" s="69">
        <v>21.9</v>
      </c>
      <c r="C1339" s="69">
        <v>26</v>
      </c>
      <c r="D1339" s="70">
        <v>0.48055555555555557</v>
      </c>
      <c r="E1339" s="69">
        <v>16.899999999999999</v>
      </c>
      <c r="F1339" s="70">
        <v>0.21527777777777779</v>
      </c>
      <c r="G1339" s="69">
        <v>9.1</v>
      </c>
      <c r="H1339" s="69" t="str">
        <f>TEXT(일별기온공급량!$A1339, "AAA")</f>
        <v>화</v>
      </c>
      <c r="I1339" s="71">
        <v>73528013</v>
      </c>
      <c r="J1339" s="71">
        <v>1719022</v>
      </c>
      <c r="K1339" s="68" t="str">
        <f t="shared" si="20"/>
        <v>08-30</v>
      </c>
      <c r="L1339" s="72">
        <f>YEAR(일별기온공급량!$A1339)</f>
        <v>2016</v>
      </c>
      <c r="M1339" s="69">
        <f>MONTH(일별기온공급량!$A1339)</f>
        <v>8</v>
      </c>
      <c r="N1339" s="69">
        <f>DAY(일별기온공급량!$A1339)</f>
        <v>30</v>
      </c>
      <c r="O1339" s="88" t="str">
        <f>IFERROR(VLOOKUP(기온및공급량[[#This Row],[날짜]],표2[],2,0), "")</f>
        <v/>
      </c>
    </row>
    <row r="1340" spans="1:15">
      <c r="A1340" s="68">
        <v>42613</v>
      </c>
      <c r="B1340" s="69">
        <v>24.7</v>
      </c>
      <c r="C1340" s="69">
        <v>28.5</v>
      </c>
      <c r="D1340" s="70">
        <v>0.55763888888888891</v>
      </c>
      <c r="E1340" s="69">
        <v>20.3</v>
      </c>
      <c r="F1340" s="70">
        <v>0.11458333333333333</v>
      </c>
      <c r="G1340" s="69">
        <v>8.1999999999999993</v>
      </c>
      <c r="H1340" s="69" t="str">
        <f>TEXT(일별기온공급량!$A1340, "AAA")</f>
        <v>수</v>
      </c>
      <c r="I1340" s="71">
        <v>74089627</v>
      </c>
      <c r="J1340" s="71">
        <v>1731643</v>
      </c>
      <c r="K1340" s="68" t="str">
        <f t="shared" si="20"/>
        <v>08-31</v>
      </c>
      <c r="L1340" s="72">
        <f>YEAR(일별기온공급량!$A1340)</f>
        <v>2016</v>
      </c>
      <c r="M1340" s="69">
        <f>MONTH(일별기온공급량!$A1340)</f>
        <v>8</v>
      </c>
      <c r="N1340" s="69">
        <f>DAY(일별기온공급량!$A1340)</f>
        <v>31</v>
      </c>
      <c r="O1340" s="88" t="str">
        <f>IFERROR(VLOOKUP(기온및공급량[[#This Row],[날짜]],표2[],2,0), "")</f>
        <v/>
      </c>
    </row>
    <row r="1341" spans="1:15">
      <c r="A1341" s="68">
        <v>42614</v>
      </c>
      <c r="B1341" s="69">
        <v>26.7</v>
      </c>
      <c r="C1341" s="69">
        <v>32.200000000000003</v>
      </c>
      <c r="D1341" s="70">
        <v>0.57708333333333328</v>
      </c>
      <c r="E1341" s="69">
        <v>21.5</v>
      </c>
      <c r="F1341" s="70">
        <v>0.99861111111111112</v>
      </c>
      <c r="G1341" s="69">
        <v>10.7</v>
      </c>
      <c r="H1341" s="69" t="str">
        <f>TEXT(일별기온공급량!$A1341, "AAA")</f>
        <v>목</v>
      </c>
      <c r="I1341" s="71">
        <v>76394592</v>
      </c>
      <c r="J1341" s="71">
        <v>1782947</v>
      </c>
      <c r="K1341" s="68" t="str">
        <f t="shared" si="20"/>
        <v>09-01</v>
      </c>
      <c r="L1341" s="72">
        <f>YEAR(일별기온공급량!$A1341)</f>
        <v>2016</v>
      </c>
      <c r="M1341" s="69">
        <f>MONTH(일별기온공급량!$A1341)</f>
        <v>9</v>
      </c>
      <c r="N1341" s="69">
        <f>DAY(일별기온공급량!$A1341)</f>
        <v>1</v>
      </c>
      <c r="O1341" s="88" t="str">
        <f>IFERROR(VLOOKUP(기온및공급량[[#This Row],[날짜]],표2[],2,0), "")</f>
        <v/>
      </c>
    </row>
    <row r="1342" spans="1:15">
      <c r="A1342" s="68">
        <v>42615</v>
      </c>
      <c r="B1342" s="69">
        <v>20.100000000000001</v>
      </c>
      <c r="C1342" s="69">
        <v>21.5</v>
      </c>
      <c r="D1342" s="70">
        <v>6.9444444444444447E-4</v>
      </c>
      <c r="E1342" s="69">
        <v>18.899999999999999</v>
      </c>
      <c r="F1342" s="70">
        <v>0.85277777777777775</v>
      </c>
      <c r="G1342" s="69">
        <v>2.6</v>
      </c>
      <c r="H1342" s="69" t="str">
        <f>TEXT(일별기온공급량!$A1342, "AAA")</f>
        <v>금</v>
      </c>
      <c r="I1342" s="71">
        <v>76633120</v>
      </c>
      <c r="J1342" s="71">
        <v>1790321</v>
      </c>
      <c r="K1342" s="68" t="str">
        <f t="shared" si="20"/>
        <v>09-02</v>
      </c>
      <c r="L1342" s="72">
        <f>YEAR(일별기온공급량!$A1342)</f>
        <v>2016</v>
      </c>
      <c r="M1342" s="69">
        <f>MONTH(일별기온공급량!$A1342)</f>
        <v>9</v>
      </c>
      <c r="N1342" s="69">
        <f>DAY(일별기온공급량!$A1342)</f>
        <v>2</v>
      </c>
      <c r="O1342" s="88" t="str">
        <f>IFERROR(VLOOKUP(기온및공급량[[#This Row],[날짜]],표2[],2,0), "")</f>
        <v/>
      </c>
    </row>
    <row r="1343" spans="1:15">
      <c r="A1343" s="68">
        <v>42616</v>
      </c>
      <c r="B1343" s="69">
        <v>21.6</v>
      </c>
      <c r="C1343" s="69">
        <v>24.4</v>
      </c>
      <c r="D1343" s="70">
        <v>0.5854166666666667</v>
      </c>
      <c r="E1343" s="69">
        <v>19.2</v>
      </c>
      <c r="F1343" s="70">
        <v>5.6944444444444443E-2</v>
      </c>
      <c r="G1343" s="69">
        <v>5.2</v>
      </c>
      <c r="H1343" s="69" t="str">
        <f>TEXT(일별기온공급량!$A1343, "AAA")</f>
        <v>토</v>
      </c>
      <c r="I1343" s="71">
        <v>68703771</v>
      </c>
      <c r="J1343" s="71">
        <v>1605695</v>
      </c>
      <c r="K1343" s="68" t="str">
        <f t="shared" si="20"/>
        <v>09-03</v>
      </c>
      <c r="L1343" s="72">
        <f>YEAR(일별기온공급량!$A1343)</f>
        <v>2016</v>
      </c>
      <c r="M1343" s="69">
        <f>MONTH(일별기온공급량!$A1343)</f>
        <v>9</v>
      </c>
      <c r="N1343" s="69">
        <f>DAY(일별기온공급량!$A1343)</f>
        <v>3</v>
      </c>
      <c r="O1343" s="88" t="str">
        <f>IFERROR(VLOOKUP(기온및공급량[[#This Row],[날짜]],표2[],2,0), "")</f>
        <v/>
      </c>
    </row>
    <row r="1344" spans="1:15">
      <c r="A1344" s="68">
        <v>42617</v>
      </c>
      <c r="B1344" s="69">
        <v>23.7</v>
      </c>
      <c r="C1344" s="69">
        <v>27.8</v>
      </c>
      <c r="D1344" s="70">
        <v>0.54861111111111116</v>
      </c>
      <c r="E1344" s="69">
        <v>21.6</v>
      </c>
      <c r="F1344" s="70">
        <v>0.12222222222222222</v>
      </c>
      <c r="G1344" s="69">
        <v>6.2</v>
      </c>
      <c r="H1344" s="69" t="str">
        <f>TEXT(일별기온공급량!$A1344, "AAA")</f>
        <v>일</v>
      </c>
      <c r="I1344" s="71">
        <v>53178083</v>
      </c>
      <c r="J1344" s="71">
        <v>1245714</v>
      </c>
      <c r="K1344" s="68" t="str">
        <f t="shared" si="20"/>
        <v>09-04</v>
      </c>
      <c r="L1344" s="72">
        <f>YEAR(일별기온공급량!$A1344)</f>
        <v>2016</v>
      </c>
      <c r="M1344" s="69">
        <f>MONTH(일별기온공급량!$A1344)</f>
        <v>9</v>
      </c>
      <c r="N1344" s="69">
        <f>DAY(일별기온공급량!$A1344)</f>
        <v>4</v>
      </c>
      <c r="O1344" s="88" t="str">
        <f>IFERROR(VLOOKUP(기온및공급량[[#This Row],[날짜]],표2[],2,0), "")</f>
        <v/>
      </c>
    </row>
    <row r="1345" spans="1:15">
      <c r="A1345" s="68">
        <v>42618</v>
      </c>
      <c r="B1345" s="69">
        <v>24.2</v>
      </c>
      <c r="C1345" s="69">
        <v>27.8</v>
      </c>
      <c r="D1345" s="70">
        <v>0.55000000000000004</v>
      </c>
      <c r="E1345" s="69">
        <v>22</v>
      </c>
      <c r="F1345" s="70">
        <v>0.24513888888888888</v>
      </c>
      <c r="G1345" s="69">
        <v>5.8</v>
      </c>
      <c r="H1345" s="69" t="str">
        <f>TEXT(일별기온공급량!$A1345, "AAA")</f>
        <v>월</v>
      </c>
      <c r="I1345" s="71">
        <v>74223206</v>
      </c>
      <c r="J1345" s="71">
        <v>1740628</v>
      </c>
      <c r="K1345" s="68" t="str">
        <f t="shared" si="20"/>
        <v>09-05</v>
      </c>
      <c r="L1345" s="72">
        <f>YEAR(일별기온공급량!$A1345)</f>
        <v>2016</v>
      </c>
      <c r="M1345" s="69">
        <f>MONTH(일별기온공급량!$A1345)</f>
        <v>9</v>
      </c>
      <c r="N1345" s="69">
        <f>DAY(일별기온공급량!$A1345)</f>
        <v>5</v>
      </c>
      <c r="O1345" s="88" t="str">
        <f>IFERROR(VLOOKUP(기온및공급량[[#This Row],[날짜]],표2[],2,0), "")</f>
        <v/>
      </c>
    </row>
    <row r="1346" spans="1:15">
      <c r="A1346" s="68">
        <v>42619</v>
      </c>
      <c r="B1346" s="69">
        <v>25.1</v>
      </c>
      <c r="C1346" s="69">
        <v>28.6</v>
      </c>
      <c r="D1346" s="70">
        <v>0.58680555555555558</v>
      </c>
      <c r="E1346" s="69">
        <v>22.9</v>
      </c>
      <c r="F1346" s="70">
        <v>0.96458333333333335</v>
      </c>
      <c r="G1346" s="69">
        <v>5.7</v>
      </c>
      <c r="H1346" s="69" t="str">
        <f>TEXT(일별기온공급량!$A1346, "AAA")</f>
        <v>화</v>
      </c>
      <c r="I1346" s="71">
        <v>79145677</v>
      </c>
      <c r="J1346" s="71">
        <v>1855093</v>
      </c>
      <c r="K1346" s="68" t="str">
        <f t="shared" ref="K1346:K1409" si="21">TEXT(A1346, "MM-DD")</f>
        <v>09-06</v>
      </c>
      <c r="L1346" s="72">
        <f>YEAR(일별기온공급량!$A1346)</f>
        <v>2016</v>
      </c>
      <c r="M1346" s="69">
        <f>MONTH(일별기온공급량!$A1346)</f>
        <v>9</v>
      </c>
      <c r="N1346" s="69">
        <f>DAY(일별기온공급량!$A1346)</f>
        <v>6</v>
      </c>
      <c r="O1346" s="88" t="str">
        <f>IFERROR(VLOOKUP(기온및공급량[[#This Row],[날짜]],표2[],2,0), "")</f>
        <v/>
      </c>
    </row>
    <row r="1347" spans="1:15">
      <c r="A1347" s="68">
        <v>42620</v>
      </c>
      <c r="B1347" s="69">
        <v>24.5</v>
      </c>
      <c r="C1347" s="69">
        <v>30.1</v>
      </c>
      <c r="D1347" s="70">
        <v>0.58819444444444446</v>
      </c>
      <c r="E1347" s="69">
        <v>20.6</v>
      </c>
      <c r="F1347" s="70">
        <v>0.99444444444444446</v>
      </c>
      <c r="G1347" s="69">
        <v>9.5</v>
      </c>
      <c r="H1347" s="69" t="str">
        <f>TEXT(일별기온공급량!$A1347, "AAA")</f>
        <v>수</v>
      </c>
      <c r="I1347" s="71">
        <v>79691796</v>
      </c>
      <c r="J1347" s="71">
        <v>1868363</v>
      </c>
      <c r="K1347" s="68" t="str">
        <f t="shared" si="21"/>
        <v>09-07</v>
      </c>
      <c r="L1347" s="72">
        <f>YEAR(일별기온공급량!$A1347)</f>
        <v>2016</v>
      </c>
      <c r="M1347" s="69">
        <f>MONTH(일별기온공급량!$A1347)</f>
        <v>9</v>
      </c>
      <c r="N1347" s="69">
        <f>DAY(일별기온공급량!$A1347)</f>
        <v>7</v>
      </c>
      <c r="O1347" s="88" t="str">
        <f>IFERROR(VLOOKUP(기온및공급량[[#This Row],[날짜]],표2[],2,0), "")</f>
        <v/>
      </c>
    </row>
    <row r="1348" spans="1:15">
      <c r="A1348" s="68">
        <v>42621</v>
      </c>
      <c r="B1348" s="69">
        <v>23.1</v>
      </c>
      <c r="C1348" s="69">
        <v>29.2</v>
      </c>
      <c r="D1348" s="70">
        <v>0.59930555555555554</v>
      </c>
      <c r="E1348" s="69">
        <v>18</v>
      </c>
      <c r="F1348" s="70">
        <v>6.9444444444444448E-2</v>
      </c>
      <c r="G1348" s="69">
        <v>11.2</v>
      </c>
      <c r="H1348" s="69" t="str">
        <f>TEXT(일별기온공급량!$A1348, "AAA")</f>
        <v>목</v>
      </c>
      <c r="I1348" s="71">
        <v>78272619</v>
      </c>
      <c r="J1348" s="71">
        <v>1833713</v>
      </c>
      <c r="K1348" s="68" t="str">
        <f t="shared" si="21"/>
        <v>09-08</v>
      </c>
      <c r="L1348" s="72">
        <f>YEAR(일별기온공급량!$A1348)</f>
        <v>2016</v>
      </c>
      <c r="M1348" s="69">
        <f>MONTH(일별기온공급량!$A1348)</f>
        <v>9</v>
      </c>
      <c r="N1348" s="69">
        <f>DAY(일별기온공급량!$A1348)</f>
        <v>8</v>
      </c>
      <c r="O1348" s="88" t="str">
        <f>IFERROR(VLOOKUP(기온및공급량[[#This Row],[날짜]],표2[],2,0), "")</f>
        <v/>
      </c>
    </row>
    <row r="1349" spans="1:15">
      <c r="A1349" s="68">
        <v>42622</v>
      </c>
      <c r="B1349" s="69">
        <v>23.8</v>
      </c>
      <c r="C1349" s="69">
        <v>29.6</v>
      </c>
      <c r="D1349" s="70">
        <v>0.64722222222222225</v>
      </c>
      <c r="E1349" s="69">
        <v>19.8</v>
      </c>
      <c r="F1349" s="70">
        <v>0.2673611111111111</v>
      </c>
      <c r="G1349" s="69">
        <v>9.8000000000000007</v>
      </c>
      <c r="H1349" s="69" t="str">
        <f>TEXT(일별기온공급량!$A1349, "AAA")</f>
        <v>금</v>
      </c>
      <c r="I1349" s="71">
        <v>78463373</v>
      </c>
      <c r="J1349" s="71">
        <v>1834036</v>
      </c>
      <c r="K1349" s="68" t="str">
        <f t="shared" si="21"/>
        <v>09-09</v>
      </c>
      <c r="L1349" s="72">
        <f>YEAR(일별기온공급량!$A1349)</f>
        <v>2016</v>
      </c>
      <c r="M1349" s="69">
        <f>MONTH(일별기온공급량!$A1349)</f>
        <v>9</v>
      </c>
      <c r="N1349" s="69">
        <f>DAY(일별기온공급량!$A1349)</f>
        <v>9</v>
      </c>
      <c r="O1349" s="88" t="str">
        <f>IFERROR(VLOOKUP(기온및공급량[[#This Row],[날짜]],표2[],2,0), "")</f>
        <v/>
      </c>
    </row>
    <row r="1350" spans="1:15">
      <c r="A1350" s="68">
        <v>42623</v>
      </c>
      <c r="B1350" s="69">
        <v>23</v>
      </c>
      <c r="C1350" s="69">
        <v>27.1</v>
      </c>
      <c r="D1350" s="70">
        <v>0.5854166666666667</v>
      </c>
      <c r="E1350" s="69">
        <v>21.4</v>
      </c>
      <c r="F1350" s="70">
        <v>0.16041666666666668</v>
      </c>
      <c r="G1350" s="69">
        <v>5.7</v>
      </c>
      <c r="H1350" s="69" t="str">
        <f>TEXT(일별기온공급량!$A1350, "AAA")</f>
        <v>토</v>
      </c>
      <c r="I1350" s="71">
        <v>69329044</v>
      </c>
      <c r="J1350" s="71">
        <v>1620804</v>
      </c>
      <c r="K1350" s="68" t="str">
        <f t="shared" si="21"/>
        <v>09-10</v>
      </c>
      <c r="L1350" s="72">
        <f>YEAR(일별기온공급량!$A1350)</f>
        <v>2016</v>
      </c>
      <c r="M1350" s="69">
        <f>MONTH(일별기온공급량!$A1350)</f>
        <v>9</v>
      </c>
      <c r="N1350" s="69">
        <f>DAY(일별기온공급량!$A1350)</f>
        <v>10</v>
      </c>
      <c r="O1350" s="88" t="str">
        <f>IFERROR(VLOOKUP(기온및공급량[[#This Row],[날짜]],표2[],2,0), "")</f>
        <v/>
      </c>
    </row>
    <row r="1351" spans="1:15">
      <c r="A1351" s="68">
        <v>42624</v>
      </c>
      <c r="B1351" s="69">
        <v>23.3</v>
      </c>
      <c r="C1351" s="69">
        <v>27.1</v>
      </c>
      <c r="D1351" s="70">
        <v>0.62569444444444444</v>
      </c>
      <c r="E1351" s="69">
        <v>20.2</v>
      </c>
      <c r="F1351" s="70">
        <v>0.25416666666666665</v>
      </c>
      <c r="G1351" s="69">
        <v>6.9</v>
      </c>
      <c r="H1351" s="69" t="str">
        <f>TEXT(일별기온공급량!$A1351, "AAA")</f>
        <v>일</v>
      </c>
      <c r="I1351" s="71">
        <v>57267535</v>
      </c>
      <c r="J1351" s="71">
        <v>1338435</v>
      </c>
      <c r="K1351" s="68" t="str">
        <f t="shared" si="21"/>
        <v>09-11</v>
      </c>
      <c r="L1351" s="72">
        <f>YEAR(일별기온공급량!$A1351)</f>
        <v>2016</v>
      </c>
      <c r="M1351" s="69">
        <f>MONTH(일별기온공급량!$A1351)</f>
        <v>9</v>
      </c>
      <c r="N1351" s="69">
        <f>DAY(일별기온공급량!$A1351)</f>
        <v>11</v>
      </c>
      <c r="O1351" s="88" t="str">
        <f>IFERROR(VLOOKUP(기온및공급량[[#This Row],[날짜]],표2[],2,0), "")</f>
        <v/>
      </c>
    </row>
    <row r="1352" spans="1:15">
      <c r="A1352" s="68">
        <v>42625</v>
      </c>
      <c r="B1352" s="69">
        <v>20.399999999999999</v>
      </c>
      <c r="C1352" s="69">
        <v>22.8</v>
      </c>
      <c r="D1352" s="70">
        <v>0.67708333333333337</v>
      </c>
      <c r="E1352" s="69">
        <v>18.8</v>
      </c>
      <c r="F1352" s="70">
        <v>0.98819444444444449</v>
      </c>
      <c r="G1352" s="69">
        <v>4</v>
      </c>
      <c r="H1352" s="69" t="str">
        <f>TEXT(일별기온공급량!$A1352, "AAA")</f>
        <v>월</v>
      </c>
      <c r="I1352" s="71">
        <v>74284733</v>
      </c>
      <c r="J1352" s="71">
        <v>1738439</v>
      </c>
      <c r="K1352" s="68" t="str">
        <f t="shared" si="21"/>
        <v>09-12</v>
      </c>
      <c r="L1352" s="72">
        <f>YEAR(일별기온공급량!$A1352)</f>
        <v>2016</v>
      </c>
      <c r="M1352" s="69">
        <f>MONTH(일별기온공급량!$A1352)</f>
        <v>9</v>
      </c>
      <c r="N1352" s="69">
        <f>DAY(일별기온공급량!$A1352)</f>
        <v>12</v>
      </c>
      <c r="O1352" s="88" t="str">
        <f>IFERROR(VLOOKUP(기온및공급량[[#This Row],[날짜]],표2[],2,0), "")</f>
        <v/>
      </c>
    </row>
    <row r="1353" spans="1:15">
      <c r="A1353" s="68">
        <v>42626</v>
      </c>
      <c r="B1353" s="69">
        <v>22.2</v>
      </c>
      <c r="C1353" s="69">
        <v>28.1</v>
      </c>
      <c r="D1353" s="70">
        <v>0.60833333333333328</v>
      </c>
      <c r="E1353" s="69">
        <v>17.8</v>
      </c>
      <c r="F1353" s="70">
        <v>0.11805555555555555</v>
      </c>
      <c r="G1353" s="69">
        <v>10.3</v>
      </c>
      <c r="H1353" s="69" t="str">
        <f>TEXT(일별기온공급량!$A1353, "AAA")</f>
        <v>화</v>
      </c>
      <c r="I1353" s="71">
        <v>72854302</v>
      </c>
      <c r="J1353" s="71">
        <v>1703232</v>
      </c>
      <c r="K1353" s="68" t="str">
        <f t="shared" si="21"/>
        <v>09-13</v>
      </c>
      <c r="L1353" s="72">
        <f>YEAR(일별기온공급량!$A1353)</f>
        <v>2016</v>
      </c>
      <c r="M1353" s="69">
        <f>MONTH(일별기온공급량!$A1353)</f>
        <v>9</v>
      </c>
      <c r="N1353" s="69">
        <f>DAY(일별기온공급량!$A1353)</f>
        <v>13</v>
      </c>
      <c r="O1353" s="88" t="str">
        <f>IFERROR(VLOOKUP(기온및공급량[[#This Row],[날짜]],표2[],2,0), "")</f>
        <v/>
      </c>
    </row>
    <row r="1354" spans="1:15">
      <c r="A1354" s="68">
        <v>42627</v>
      </c>
      <c r="B1354" s="69">
        <v>23.1</v>
      </c>
      <c r="C1354" s="69">
        <v>28.2</v>
      </c>
      <c r="D1354" s="70">
        <v>0.67361111111111116</v>
      </c>
      <c r="E1354" s="69">
        <v>18.399999999999999</v>
      </c>
      <c r="F1354" s="70">
        <v>0.2298611111111111</v>
      </c>
      <c r="G1354" s="69">
        <v>9.8000000000000007</v>
      </c>
      <c r="H1354" s="69" t="str">
        <f>TEXT(일별기온공급량!$A1354, "AAA")</f>
        <v>수</v>
      </c>
      <c r="I1354" s="71">
        <v>50475819</v>
      </c>
      <c r="J1354" s="71">
        <v>1181861</v>
      </c>
      <c r="K1354" s="68" t="str">
        <f t="shared" si="21"/>
        <v>09-14</v>
      </c>
      <c r="L1354" s="72">
        <f>YEAR(일별기온공급량!$A1354)</f>
        <v>2016</v>
      </c>
      <c r="M1354" s="69">
        <f>MONTH(일별기온공급량!$A1354)</f>
        <v>9</v>
      </c>
      <c r="N1354" s="69">
        <f>DAY(일별기온공급량!$A1354)</f>
        <v>14</v>
      </c>
      <c r="O1354" s="88" t="str">
        <f>IFERROR(VLOOKUP(기온및공급량[[#This Row],[날짜]],표2[],2,0), "")</f>
        <v>추석 전날</v>
      </c>
    </row>
    <row r="1355" spans="1:15">
      <c r="A1355" s="68">
        <v>42628</v>
      </c>
      <c r="B1355" s="69">
        <v>23.6</v>
      </c>
      <c r="C1355" s="69">
        <v>28.6</v>
      </c>
      <c r="D1355" s="70">
        <v>0.63263888888888886</v>
      </c>
      <c r="E1355" s="69">
        <v>19.2</v>
      </c>
      <c r="F1355" s="70">
        <v>0.26111111111111113</v>
      </c>
      <c r="G1355" s="69">
        <v>9.4</v>
      </c>
      <c r="H1355" s="69" t="str">
        <f>TEXT(일별기온공급량!$A1355, "AAA")</f>
        <v>목</v>
      </c>
      <c r="I1355" s="71">
        <v>36497405</v>
      </c>
      <c r="J1355" s="71">
        <v>855497</v>
      </c>
      <c r="K1355" s="68" t="str">
        <f t="shared" si="21"/>
        <v>09-15</v>
      </c>
      <c r="L1355" s="72">
        <f>YEAR(일별기온공급량!$A1355)</f>
        <v>2016</v>
      </c>
      <c r="M1355" s="69">
        <f>MONTH(일별기온공급량!$A1355)</f>
        <v>9</v>
      </c>
      <c r="N1355" s="69">
        <f>DAY(일별기온공급량!$A1355)</f>
        <v>15</v>
      </c>
      <c r="O1355" s="88" t="str">
        <f>IFERROR(VLOOKUP(기온및공급량[[#This Row],[날짜]],표2[],2,0), "")</f>
        <v>추석</v>
      </c>
    </row>
    <row r="1356" spans="1:15">
      <c r="A1356" s="68">
        <v>42629</v>
      </c>
      <c r="B1356" s="69">
        <v>22.3</v>
      </c>
      <c r="C1356" s="69">
        <v>24.9</v>
      </c>
      <c r="D1356" s="70">
        <v>0.5229166666666667</v>
      </c>
      <c r="E1356" s="69">
        <v>20.7</v>
      </c>
      <c r="F1356" s="70">
        <v>0.95694444444444449</v>
      </c>
      <c r="G1356" s="69">
        <v>4.2</v>
      </c>
      <c r="H1356" s="69" t="str">
        <f>TEXT(일별기온공급량!$A1356, "AAA")</f>
        <v>금</v>
      </c>
      <c r="I1356" s="71">
        <v>39237655</v>
      </c>
      <c r="J1356" s="71">
        <v>916089</v>
      </c>
      <c r="K1356" s="68" t="str">
        <f t="shared" si="21"/>
        <v>09-16</v>
      </c>
      <c r="L1356" s="72">
        <f>YEAR(일별기온공급량!$A1356)</f>
        <v>2016</v>
      </c>
      <c r="M1356" s="69">
        <f>MONTH(일별기온공급량!$A1356)</f>
        <v>9</v>
      </c>
      <c r="N1356" s="69">
        <f>DAY(일별기온공급량!$A1356)</f>
        <v>16</v>
      </c>
      <c r="O1356" s="88" t="str">
        <f>IFERROR(VLOOKUP(기온및공급량[[#This Row],[날짜]],표2[],2,0), "")</f>
        <v>추석 다음날</v>
      </c>
    </row>
    <row r="1357" spans="1:15">
      <c r="A1357" s="68">
        <v>42630</v>
      </c>
      <c r="B1357" s="69">
        <v>19.7</v>
      </c>
      <c r="C1357" s="69">
        <v>21</v>
      </c>
      <c r="D1357" s="70">
        <v>6.9444444444444447E-4</v>
      </c>
      <c r="E1357" s="69">
        <v>18.2</v>
      </c>
      <c r="F1357" s="70">
        <v>0.28125</v>
      </c>
      <c r="G1357" s="69">
        <v>2.8</v>
      </c>
      <c r="H1357" s="69" t="str">
        <f>TEXT(일별기온공급량!$A1357, "AAA")</f>
        <v>토</v>
      </c>
      <c r="I1357" s="71">
        <v>51073498</v>
      </c>
      <c r="J1357" s="71">
        <v>1191948</v>
      </c>
      <c r="K1357" s="68" t="str">
        <f t="shared" si="21"/>
        <v>09-17</v>
      </c>
      <c r="L1357" s="72">
        <f>YEAR(일별기온공급량!$A1357)</f>
        <v>2016</v>
      </c>
      <c r="M1357" s="69">
        <f>MONTH(일별기온공급량!$A1357)</f>
        <v>9</v>
      </c>
      <c r="N1357" s="69">
        <f>DAY(일별기온공급량!$A1357)</f>
        <v>17</v>
      </c>
      <c r="O1357" s="88" t="str">
        <f>IFERROR(VLOOKUP(기온및공급량[[#This Row],[날짜]],표2[],2,0), "")</f>
        <v/>
      </c>
    </row>
    <row r="1358" spans="1:15">
      <c r="A1358" s="68">
        <v>42631</v>
      </c>
      <c r="B1358" s="69">
        <v>19.5</v>
      </c>
      <c r="C1358" s="69">
        <v>21.4</v>
      </c>
      <c r="D1358" s="70">
        <v>0.68055555555555558</v>
      </c>
      <c r="E1358" s="69">
        <v>18.100000000000001</v>
      </c>
      <c r="F1358" s="70">
        <v>0.81527777777777777</v>
      </c>
      <c r="G1358" s="69">
        <v>3.3</v>
      </c>
      <c r="H1358" s="69" t="str">
        <f>TEXT(일별기온공급량!$A1358, "AAA")</f>
        <v>일</v>
      </c>
      <c r="I1358" s="71">
        <v>54411871</v>
      </c>
      <c r="J1358" s="71">
        <v>1270897</v>
      </c>
      <c r="K1358" s="68" t="str">
        <f t="shared" si="21"/>
        <v>09-18</v>
      </c>
      <c r="L1358" s="72">
        <f>YEAR(일별기온공급량!$A1358)</f>
        <v>2016</v>
      </c>
      <c r="M1358" s="69">
        <f>MONTH(일별기온공급량!$A1358)</f>
        <v>9</v>
      </c>
      <c r="N1358" s="69">
        <f>DAY(일별기온공급량!$A1358)</f>
        <v>18</v>
      </c>
      <c r="O1358" s="88" t="str">
        <f>IFERROR(VLOOKUP(기온및공급량[[#This Row],[날짜]],표2[],2,0), "")</f>
        <v/>
      </c>
    </row>
    <row r="1359" spans="1:15">
      <c r="A1359" s="68">
        <v>42632</v>
      </c>
      <c r="B1359" s="69">
        <v>20.3</v>
      </c>
      <c r="C1359" s="69">
        <v>23.3</v>
      </c>
      <c r="D1359" s="70">
        <v>0.52152777777777781</v>
      </c>
      <c r="E1359" s="69">
        <v>18</v>
      </c>
      <c r="F1359" s="70">
        <v>6.5972222222222224E-2</v>
      </c>
      <c r="G1359" s="69">
        <v>5.3</v>
      </c>
      <c r="H1359" s="69" t="str">
        <f>TEXT(일별기온공급량!$A1359, "AAA")</f>
        <v>월</v>
      </c>
      <c r="I1359" s="71">
        <v>73958791</v>
      </c>
      <c r="J1359" s="71">
        <v>1725611</v>
      </c>
      <c r="K1359" s="68" t="str">
        <f t="shared" si="21"/>
        <v>09-19</v>
      </c>
      <c r="L1359" s="72">
        <f>YEAR(일별기온공급량!$A1359)</f>
        <v>2016</v>
      </c>
      <c r="M1359" s="69">
        <f>MONTH(일별기온공급량!$A1359)</f>
        <v>9</v>
      </c>
      <c r="N1359" s="69">
        <f>DAY(일별기온공급량!$A1359)</f>
        <v>19</v>
      </c>
      <c r="O1359" s="88" t="str">
        <f>IFERROR(VLOOKUP(기온및공급량[[#This Row],[날짜]],표2[],2,0), "")</f>
        <v/>
      </c>
    </row>
    <row r="1360" spans="1:15">
      <c r="A1360" s="68">
        <v>42633</v>
      </c>
      <c r="B1360" s="69">
        <v>19.600000000000001</v>
      </c>
      <c r="C1360" s="69">
        <v>23.8</v>
      </c>
      <c r="D1360" s="70">
        <v>0.53402777777777777</v>
      </c>
      <c r="E1360" s="69">
        <v>15</v>
      </c>
      <c r="F1360" s="70">
        <v>0.98402777777777772</v>
      </c>
      <c r="G1360" s="69">
        <v>8.8000000000000007</v>
      </c>
      <c r="H1360" s="69" t="str">
        <f>TEXT(일별기온공급량!$A1360, "AAA")</f>
        <v>화</v>
      </c>
      <c r="I1360" s="71">
        <v>83622785</v>
      </c>
      <c r="J1360" s="71">
        <v>1951839</v>
      </c>
      <c r="K1360" s="68" t="str">
        <f t="shared" si="21"/>
        <v>09-20</v>
      </c>
      <c r="L1360" s="72">
        <f>YEAR(일별기온공급량!$A1360)</f>
        <v>2016</v>
      </c>
      <c r="M1360" s="69">
        <f>MONTH(일별기온공급량!$A1360)</f>
        <v>9</v>
      </c>
      <c r="N1360" s="69">
        <f>DAY(일별기온공급량!$A1360)</f>
        <v>20</v>
      </c>
      <c r="O1360" s="88" t="str">
        <f>IFERROR(VLOOKUP(기온및공급량[[#This Row],[날짜]],표2[],2,0), "")</f>
        <v/>
      </c>
    </row>
    <row r="1361" spans="1:15">
      <c r="A1361" s="68">
        <v>42634</v>
      </c>
      <c r="B1361" s="69">
        <v>18.7</v>
      </c>
      <c r="C1361" s="69">
        <v>23.5</v>
      </c>
      <c r="D1361" s="70">
        <v>0.53055555555555556</v>
      </c>
      <c r="E1361" s="69">
        <v>13.1</v>
      </c>
      <c r="F1361" s="70">
        <v>0.26458333333333334</v>
      </c>
      <c r="G1361" s="69">
        <v>10.4</v>
      </c>
      <c r="H1361" s="69" t="str">
        <f>TEXT(일별기온공급량!$A1361, "AAA")</f>
        <v>수</v>
      </c>
      <c r="I1361" s="71">
        <v>83267839</v>
      </c>
      <c r="J1361" s="71">
        <v>1944654</v>
      </c>
      <c r="K1361" s="68" t="str">
        <f t="shared" si="21"/>
        <v>09-21</v>
      </c>
      <c r="L1361" s="72">
        <f>YEAR(일별기온공급량!$A1361)</f>
        <v>2016</v>
      </c>
      <c r="M1361" s="69">
        <f>MONTH(일별기온공급량!$A1361)</f>
        <v>9</v>
      </c>
      <c r="N1361" s="69">
        <f>DAY(일별기온공급량!$A1361)</f>
        <v>21</v>
      </c>
      <c r="O1361" s="88" t="str">
        <f>IFERROR(VLOOKUP(기온및공급량[[#This Row],[날짜]],표2[],2,0), "")</f>
        <v/>
      </c>
    </row>
    <row r="1362" spans="1:15">
      <c r="A1362" s="68">
        <v>42635</v>
      </c>
      <c r="B1362" s="69">
        <v>19.5</v>
      </c>
      <c r="C1362" s="69">
        <v>23.9</v>
      </c>
      <c r="D1362" s="70">
        <v>0.63124999999999998</v>
      </c>
      <c r="E1362" s="69">
        <v>17.2</v>
      </c>
      <c r="F1362" s="70">
        <v>0.23055555555555557</v>
      </c>
      <c r="G1362" s="69">
        <v>6.7</v>
      </c>
      <c r="H1362" s="69" t="str">
        <f>TEXT(일별기온공급량!$A1362, "AAA")</f>
        <v>목</v>
      </c>
      <c r="I1362" s="71">
        <v>82524208</v>
      </c>
      <c r="J1362" s="71">
        <v>1930254</v>
      </c>
      <c r="K1362" s="68" t="str">
        <f t="shared" si="21"/>
        <v>09-22</v>
      </c>
      <c r="L1362" s="72">
        <f>YEAR(일별기온공급량!$A1362)</f>
        <v>2016</v>
      </c>
      <c r="M1362" s="69">
        <f>MONTH(일별기온공급량!$A1362)</f>
        <v>9</v>
      </c>
      <c r="N1362" s="69">
        <f>DAY(일별기온공급량!$A1362)</f>
        <v>22</v>
      </c>
      <c r="O1362" s="88" t="str">
        <f>IFERROR(VLOOKUP(기온및공급량[[#This Row],[날짜]],표2[],2,0), "")</f>
        <v/>
      </c>
    </row>
    <row r="1363" spans="1:15">
      <c r="A1363" s="68">
        <v>42636</v>
      </c>
      <c r="B1363" s="69">
        <v>21</v>
      </c>
      <c r="C1363" s="69">
        <v>26.8</v>
      </c>
      <c r="D1363" s="70">
        <v>0.64375000000000004</v>
      </c>
      <c r="E1363" s="69">
        <v>16.3</v>
      </c>
      <c r="F1363" s="70">
        <v>0.2298611111111111</v>
      </c>
      <c r="G1363" s="69">
        <v>10.5</v>
      </c>
      <c r="H1363" s="69" t="str">
        <f>TEXT(일별기온공급량!$A1363, "AAA")</f>
        <v>금</v>
      </c>
      <c r="I1363" s="71">
        <v>82177913</v>
      </c>
      <c r="J1363" s="71">
        <v>1920516</v>
      </c>
      <c r="K1363" s="68" t="str">
        <f t="shared" si="21"/>
        <v>09-23</v>
      </c>
      <c r="L1363" s="72">
        <f>YEAR(일별기온공급량!$A1363)</f>
        <v>2016</v>
      </c>
      <c r="M1363" s="69">
        <f>MONTH(일별기온공급량!$A1363)</f>
        <v>9</v>
      </c>
      <c r="N1363" s="69">
        <f>DAY(일별기온공급량!$A1363)</f>
        <v>23</v>
      </c>
      <c r="O1363" s="88" t="str">
        <f>IFERROR(VLOOKUP(기온및공급량[[#This Row],[날짜]],표2[],2,0), "")</f>
        <v/>
      </c>
    </row>
    <row r="1364" spans="1:15">
      <c r="A1364" s="68">
        <v>42637</v>
      </c>
      <c r="B1364" s="69">
        <v>21.5</v>
      </c>
      <c r="C1364" s="69">
        <v>28</v>
      </c>
      <c r="D1364" s="70">
        <v>0.6743055555555556</v>
      </c>
      <c r="E1364" s="69">
        <v>16.399999999999999</v>
      </c>
      <c r="F1364" s="70">
        <v>0.26111111111111113</v>
      </c>
      <c r="G1364" s="69">
        <v>11.6</v>
      </c>
      <c r="H1364" s="69" t="str">
        <f>TEXT(일별기온공급량!$A1364, "AAA")</f>
        <v>토</v>
      </c>
      <c r="I1364" s="71">
        <v>71797733</v>
      </c>
      <c r="J1364" s="71">
        <v>1673116</v>
      </c>
      <c r="K1364" s="68" t="str">
        <f t="shared" si="21"/>
        <v>09-24</v>
      </c>
      <c r="L1364" s="72">
        <f>YEAR(일별기온공급량!$A1364)</f>
        <v>2016</v>
      </c>
      <c r="M1364" s="69">
        <f>MONTH(일별기온공급량!$A1364)</f>
        <v>9</v>
      </c>
      <c r="N1364" s="69">
        <f>DAY(일별기온공급량!$A1364)</f>
        <v>24</v>
      </c>
      <c r="O1364" s="88" t="str">
        <f>IFERROR(VLOOKUP(기온및공급량[[#This Row],[날짜]],표2[],2,0), "")</f>
        <v/>
      </c>
    </row>
    <row r="1365" spans="1:15">
      <c r="A1365" s="68">
        <v>42638</v>
      </c>
      <c r="B1365" s="69">
        <v>21.2</v>
      </c>
      <c r="C1365" s="69">
        <v>26.9</v>
      </c>
      <c r="D1365" s="70">
        <v>0.51527777777777772</v>
      </c>
      <c r="E1365" s="69">
        <v>16.2</v>
      </c>
      <c r="F1365" s="70">
        <v>0.24305555555555555</v>
      </c>
      <c r="G1365" s="69">
        <v>10.7</v>
      </c>
      <c r="H1365" s="69" t="str">
        <f>TEXT(일별기온공급량!$A1365, "AAA")</f>
        <v>일</v>
      </c>
      <c r="I1365" s="71">
        <v>58288949</v>
      </c>
      <c r="J1365" s="71">
        <v>1359529</v>
      </c>
      <c r="K1365" s="68" t="str">
        <f t="shared" si="21"/>
        <v>09-25</v>
      </c>
      <c r="L1365" s="72">
        <f>YEAR(일별기온공급량!$A1365)</f>
        <v>2016</v>
      </c>
      <c r="M1365" s="69">
        <f>MONTH(일별기온공급량!$A1365)</f>
        <v>9</v>
      </c>
      <c r="N1365" s="69">
        <f>DAY(일별기온공급량!$A1365)</f>
        <v>25</v>
      </c>
      <c r="O1365" s="88" t="str">
        <f>IFERROR(VLOOKUP(기온및공급량[[#This Row],[날짜]],표2[],2,0), "")</f>
        <v/>
      </c>
    </row>
    <row r="1366" spans="1:15">
      <c r="A1366" s="68">
        <v>42639</v>
      </c>
      <c r="B1366" s="69">
        <v>21.9</v>
      </c>
      <c r="C1366" s="69">
        <v>25.9</v>
      </c>
      <c r="D1366" s="70">
        <v>0.63472222222222219</v>
      </c>
      <c r="E1366" s="69">
        <v>18.7</v>
      </c>
      <c r="F1366" s="70">
        <v>0.19236111111111112</v>
      </c>
      <c r="G1366" s="69">
        <v>7.2</v>
      </c>
      <c r="H1366" s="69" t="str">
        <f>TEXT(일별기온공급량!$A1366, "AAA")</f>
        <v>월</v>
      </c>
      <c r="I1366" s="71">
        <v>77323704</v>
      </c>
      <c r="J1366" s="71">
        <v>1809563</v>
      </c>
      <c r="K1366" s="68" t="str">
        <f t="shared" si="21"/>
        <v>09-26</v>
      </c>
      <c r="L1366" s="72">
        <f>YEAR(일별기온공급량!$A1366)</f>
        <v>2016</v>
      </c>
      <c r="M1366" s="69">
        <f>MONTH(일별기온공급량!$A1366)</f>
        <v>9</v>
      </c>
      <c r="N1366" s="69">
        <f>DAY(일별기온공급량!$A1366)</f>
        <v>26</v>
      </c>
      <c r="O1366" s="88" t="str">
        <f>IFERROR(VLOOKUP(기온및공급량[[#This Row],[날짜]],표2[],2,0), "")</f>
        <v/>
      </c>
    </row>
    <row r="1367" spans="1:15">
      <c r="A1367" s="68">
        <v>42640</v>
      </c>
      <c r="B1367" s="69">
        <v>24.6</v>
      </c>
      <c r="C1367" s="69">
        <v>29.8</v>
      </c>
      <c r="D1367" s="70">
        <v>0.60277777777777775</v>
      </c>
      <c r="E1367" s="69">
        <v>21</v>
      </c>
      <c r="F1367" s="70">
        <v>0.24791666666666667</v>
      </c>
      <c r="G1367" s="69">
        <v>8.8000000000000007</v>
      </c>
      <c r="H1367" s="69" t="str">
        <f>TEXT(일별기온공급량!$A1367, "AAA")</f>
        <v>화</v>
      </c>
      <c r="I1367" s="71">
        <v>82140126</v>
      </c>
      <c r="J1367" s="71">
        <v>1928053</v>
      </c>
      <c r="K1367" s="68" t="str">
        <f t="shared" si="21"/>
        <v>09-27</v>
      </c>
      <c r="L1367" s="72">
        <f>YEAR(일별기온공급량!$A1367)</f>
        <v>2016</v>
      </c>
      <c r="M1367" s="69">
        <f>MONTH(일별기온공급량!$A1367)</f>
        <v>9</v>
      </c>
      <c r="N1367" s="69">
        <f>DAY(일별기온공급량!$A1367)</f>
        <v>27</v>
      </c>
      <c r="O1367" s="88" t="str">
        <f>IFERROR(VLOOKUP(기온및공급량[[#This Row],[날짜]],표2[],2,0), "")</f>
        <v/>
      </c>
    </row>
    <row r="1368" spans="1:15">
      <c r="A1368" s="68">
        <v>42641</v>
      </c>
      <c r="B1368" s="69">
        <v>22.4</v>
      </c>
      <c r="C1368" s="69">
        <v>25.8</v>
      </c>
      <c r="D1368" s="70">
        <v>0.47986111111111113</v>
      </c>
      <c r="E1368" s="69">
        <v>20.100000000000001</v>
      </c>
      <c r="F1368" s="70">
        <v>0.7944444444444444</v>
      </c>
      <c r="G1368" s="69">
        <v>5.7</v>
      </c>
      <c r="H1368" s="69" t="str">
        <f>TEXT(일별기온공급량!$A1368, "AAA")</f>
        <v>수</v>
      </c>
      <c r="I1368" s="71">
        <v>82011396</v>
      </c>
      <c r="J1368" s="71">
        <v>1918647</v>
      </c>
      <c r="K1368" s="68" t="str">
        <f t="shared" si="21"/>
        <v>09-28</v>
      </c>
      <c r="L1368" s="72">
        <f>YEAR(일별기온공급량!$A1368)</f>
        <v>2016</v>
      </c>
      <c r="M1368" s="69">
        <f>MONTH(일별기온공급량!$A1368)</f>
        <v>9</v>
      </c>
      <c r="N1368" s="69">
        <f>DAY(일별기온공급량!$A1368)</f>
        <v>28</v>
      </c>
      <c r="O1368" s="88" t="str">
        <f>IFERROR(VLOOKUP(기온및공급량[[#This Row],[날짜]],표2[],2,0), "")</f>
        <v/>
      </c>
    </row>
    <row r="1369" spans="1:15">
      <c r="A1369" s="68">
        <v>42642</v>
      </c>
      <c r="B1369" s="69">
        <v>18.600000000000001</v>
      </c>
      <c r="C1369" s="69">
        <v>20.6</v>
      </c>
      <c r="D1369" s="70">
        <v>6.9444444444444447E-4</v>
      </c>
      <c r="E1369" s="69">
        <v>16.899999999999999</v>
      </c>
      <c r="F1369" s="73">
        <v>1</v>
      </c>
      <c r="G1369" s="69">
        <v>3.7</v>
      </c>
      <c r="H1369" s="69" t="str">
        <f>TEXT(일별기온공급량!$A1369, "AAA")</f>
        <v>목</v>
      </c>
      <c r="I1369" s="71">
        <v>83510130</v>
      </c>
      <c r="J1369" s="71">
        <v>1946990</v>
      </c>
      <c r="K1369" s="68" t="str">
        <f t="shared" si="21"/>
        <v>09-29</v>
      </c>
      <c r="L1369" s="72">
        <f>YEAR(일별기온공급량!$A1369)</f>
        <v>2016</v>
      </c>
      <c r="M1369" s="69">
        <f>MONTH(일별기온공급량!$A1369)</f>
        <v>9</v>
      </c>
      <c r="N1369" s="69">
        <f>DAY(일별기온공급량!$A1369)</f>
        <v>29</v>
      </c>
      <c r="O1369" s="88" t="str">
        <f>IFERROR(VLOOKUP(기온및공급량[[#This Row],[날짜]],표2[],2,0), "")</f>
        <v/>
      </c>
    </row>
    <row r="1370" spans="1:15">
      <c r="A1370" s="68">
        <v>42643</v>
      </c>
      <c r="B1370" s="69">
        <v>17.100000000000001</v>
      </c>
      <c r="C1370" s="69">
        <v>18.399999999999999</v>
      </c>
      <c r="D1370" s="70">
        <v>0.5131944444444444</v>
      </c>
      <c r="E1370" s="69">
        <v>15.6</v>
      </c>
      <c r="F1370" s="70">
        <v>0.29375000000000001</v>
      </c>
      <c r="G1370" s="69">
        <v>2.8</v>
      </c>
      <c r="H1370" s="69" t="str">
        <f>TEXT(일별기온공급량!$A1370, "AAA")</f>
        <v>금</v>
      </c>
      <c r="I1370" s="71">
        <v>83707074</v>
      </c>
      <c r="J1370" s="71">
        <v>1956916</v>
      </c>
      <c r="K1370" s="68" t="str">
        <f t="shared" si="21"/>
        <v>09-30</v>
      </c>
      <c r="L1370" s="72">
        <f>YEAR(일별기온공급량!$A1370)</f>
        <v>2016</v>
      </c>
      <c r="M1370" s="69">
        <f>MONTH(일별기온공급량!$A1370)</f>
        <v>9</v>
      </c>
      <c r="N1370" s="69">
        <f>DAY(일별기온공급량!$A1370)</f>
        <v>30</v>
      </c>
      <c r="O1370" s="88" t="str">
        <f>IFERROR(VLOOKUP(기온및공급량[[#This Row],[날짜]],표2[],2,0), "")</f>
        <v/>
      </c>
    </row>
    <row r="1371" spans="1:15">
      <c r="A1371" s="68">
        <v>42644</v>
      </c>
      <c r="B1371" s="69">
        <v>19.600000000000001</v>
      </c>
      <c r="C1371" s="69">
        <v>21.8</v>
      </c>
      <c r="D1371" s="70">
        <v>0.62777777777777777</v>
      </c>
      <c r="E1371" s="69">
        <v>17</v>
      </c>
      <c r="F1371" s="70">
        <v>0.2326388888888889</v>
      </c>
      <c r="G1371" s="69">
        <v>4.8</v>
      </c>
      <c r="H1371" s="69" t="str">
        <f>TEXT(일별기온공급량!$A1371, "AAA")</f>
        <v>토</v>
      </c>
      <c r="I1371" s="71">
        <v>73821646</v>
      </c>
      <c r="J1371" s="71">
        <v>1725969</v>
      </c>
      <c r="K1371" s="68" t="str">
        <f t="shared" si="21"/>
        <v>10-01</v>
      </c>
      <c r="L1371" s="72">
        <f>YEAR(일별기온공급량!$A1371)</f>
        <v>2016</v>
      </c>
      <c r="M1371" s="69">
        <f>MONTH(일별기온공급량!$A1371)</f>
        <v>10</v>
      </c>
      <c r="N1371" s="69">
        <f>DAY(일별기온공급량!$A1371)</f>
        <v>1</v>
      </c>
      <c r="O1371" s="88" t="str">
        <f>IFERROR(VLOOKUP(기온및공급량[[#This Row],[날짜]],표2[],2,0), "")</f>
        <v/>
      </c>
    </row>
    <row r="1372" spans="1:15">
      <c r="A1372" s="68">
        <v>42645</v>
      </c>
      <c r="B1372" s="69">
        <v>22.1</v>
      </c>
      <c r="C1372" s="69">
        <v>26.7</v>
      </c>
      <c r="D1372" s="70">
        <v>0.63749999999999996</v>
      </c>
      <c r="E1372" s="69">
        <v>19</v>
      </c>
      <c r="F1372" s="70">
        <v>0.19166666666666668</v>
      </c>
      <c r="G1372" s="69">
        <v>7.7</v>
      </c>
      <c r="H1372" s="69" t="str">
        <f>TEXT(일별기온공급량!$A1372, "AAA")</f>
        <v>일</v>
      </c>
      <c r="I1372" s="71">
        <v>56766169</v>
      </c>
      <c r="J1372" s="71">
        <v>1327828</v>
      </c>
      <c r="K1372" s="68" t="str">
        <f t="shared" si="21"/>
        <v>10-02</v>
      </c>
      <c r="L1372" s="72">
        <f>YEAR(일별기온공급량!$A1372)</f>
        <v>2016</v>
      </c>
      <c r="M1372" s="69">
        <f>MONTH(일별기온공급량!$A1372)</f>
        <v>10</v>
      </c>
      <c r="N1372" s="69">
        <f>DAY(일별기온공급량!$A1372)</f>
        <v>2</v>
      </c>
      <c r="O1372" s="88" t="str">
        <f>IFERROR(VLOOKUP(기온및공급량[[#This Row],[날짜]],표2[],2,0), "")</f>
        <v/>
      </c>
    </row>
    <row r="1373" spans="1:15">
      <c r="A1373" s="68">
        <v>42646</v>
      </c>
      <c r="B1373" s="69">
        <v>24.3</v>
      </c>
      <c r="C1373" s="69">
        <v>27.6</v>
      </c>
      <c r="D1373" s="70">
        <v>0.37847222222222221</v>
      </c>
      <c r="E1373" s="69">
        <v>21.2</v>
      </c>
      <c r="F1373" s="70">
        <v>0.14791666666666667</v>
      </c>
      <c r="G1373" s="69">
        <v>6.4</v>
      </c>
      <c r="H1373" s="69" t="str">
        <f>TEXT(일별기온공급량!$A1373, "AAA")</f>
        <v>월</v>
      </c>
      <c r="I1373" s="71">
        <v>67072951</v>
      </c>
      <c r="J1373" s="71">
        <v>1569466</v>
      </c>
      <c r="K1373" s="68" t="str">
        <f t="shared" si="21"/>
        <v>10-03</v>
      </c>
      <c r="L1373" s="72">
        <f>YEAR(일별기온공급량!$A1373)</f>
        <v>2016</v>
      </c>
      <c r="M1373" s="69">
        <f>MONTH(일별기온공급량!$A1373)</f>
        <v>10</v>
      </c>
      <c r="N1373" s="69">
        <f>DAY(일별기온공급량!$A1373)</f>
        <v>3</v>
      </c>
      <c r="O1373" s="88" t="str">
        <f>IFERROR(VLOOKUP(기온및공급량[[#This Row],[날짜]],표2[],2,0), "")</f>
        <v>개천절</v>
      </c>
    </row>
    <row r="1374" spans="1:15">
      <c r="A1374" s="68">
        <v>42647</v>
      </c>
      <c r="B1374" s="69">
        <v>21.7</v>
      </c>
      <c r="C1374" s="69">
        <v>25.6</v>
      </c>
      <c r="D1374" s="70">
        <v>0.55763888888888891</v>
      </c>
      <c r="E1374" s="69">
        <v>19</v>
      </c>
      <c r="F1374" s="70">
        <v>0.14652777777777778</v>
      </c>
      <c r="G1374" s="69">
        <v>6.6</v>
      </c>
      <c r="H1374" s="69" t="str">
        <f>TEXT(일별기온공급량!$A1374, "AAA")</f>
        <v>화</v>
      </c>
      <c r="I1374" s="71">
        <v>77131696</v>
      </c>
      <c r="J1374" s="71">
        <v>1806287</v>
      </c>
      <c r="K1374" s="68" t="str">
        <f t="shared" si="21"/>
        <v>10-04</v>
      </c>
      <c r="L1374" s="72">
        <f>YEAR(일별기온공급량!$A1374)</f>
        <v>2016</v>
      </c>
      <c r="M1374" s="69">
        <f>MONTH(일별기온공급량!$A1374)</f>
        <v>10</v>
      </c>
      <c r="N1374" s="69">
        <f>DAY(일별기온공급량!$A1374)</f>
        <v>4</v>
      </c>
      <c r="O1374" s="88" t="str">
        <f>IFERROR(VLOOKUP(기온및공급량[[#This Row],[날짜]],표2[],2,0), "")</f>
        <v/>
      </c>
    </row>
    <row r="1375" spans="1:15">
      <c r="A1375" s="68">
        <v>42648</v>
      </c>
      <c r="B1375" s="69">
        <v>19.7</v>
      </c>
      <c r="C1375" s="69">
        <v>23.4</v>
      </c>
      <c r="D1375" s="70">
        <v>0.62708333333333333</v>
      </c>
      <c r="E1375" s="69">
        <v>17.5</v>
      </c>
      <c r="F1375" s="70">
        <v>0.99652777777777779</v>
      </c>
      <c r="G1375" s="69">
        <v>5.9</v>
      </c>
      <c r="H1375" s="69" t="str">
        <f>TEXT(일별기온공급량!$A1375, "AAA")</f>
        <v>수</v>
      </c>
      <c r="I1375" s="71">
        <v>82371886</v>
      </c>
      <c r="J1375" s="71">
        <v>1928967</v>
      </c>
      <c r="K1375" s="68" t="str">
        <f t="shared" si="21"/>
        <v>10-05</v>
      </c>
      <c r="L1375" s="72">
        <f>YEAR(일별기온공급량!$A1375)</f>
        <v>2016</v>
      </c>
      <c r="M1375" s="69">
        <f>MONTH(일별기온공급량!$A1375)</f>
        <v>10</v>
      </c>
      <c r="N1375" s="69">
        <f>DAY(일별기온공급량!$A1375)</f>
        <v>5</v>
      </c>
      <c r="O1375" s="88" t="str">
        <f>IFERROR(VLOOKUP(기온및공급량[[#This Row],[날짜]],표2[],2,0), "")</f>
        <v/>
      </c>
    </row>
    <row r="1376" spans="1:15">
      <c r="A1376" s="68">
        <v>42649</v>
      </c>
      <c r="B1376" s="69">
        <v>20.399999999999999</v>
      </c>
      <c r="C1376" s="69">
        <v>25.4</v>
      </c>
      <c r="D1376" s="70">
        <v>0.63611111111111107</v>
      </c>
      <c r="E1376" s="69">
        <v>15.8</v>
      </c>
      <c r="F1376" s="70">
        <v>0.16111111111111112</v>
      </c>
      <c r="G1376" s="69">
        <v>9.6</v>
      </c>
      <c r="H1376" s="69" t="str">
        <f>TEXT(일별기온공급량!$A1376, "AAA")</f>
        <v>목</v>
      </c>
      <c r="I1376" s="71">
        <v>83160610</v>
      </c>
      <c r="J1376" s="71">
        <v>1949005</v>
      </c>
      <c r="K1376" s="68" t="str">
        <f t="shared" si="21"/>
        <v>10-06</v>
      </c>
      <c r="L1376" s="72">
        <f>YEAR(일별기온공급량!$A1376)</f>
        <v>2016</v>
      </c>
      <c r="M1376" s="69">
        <f>MONTH(일별기온공급량!$A1376)</f>
        <v>10</v>
      </c>
      <c r="N1376" s="69">
        <f>DAY(일별기온공급량!$A1376)</f>
        <v>6</v>
      </c>
      <c r="O1376" s="88" t="str">
        <f>IFERROR(VLOOKUP(기온및공급량[[#This Row],[날짜]],표2[],2,0), "")</f>
        <v/>
      </c>
    </row>
    <row r="1377" spans="1:15">
      <c r="A1377" s="68">
        <v>42650</v>
      </c>
      <c r="B1377" s="69">
        <v>18.7</v>
      </c>
      <c r="C1377" s="69">
        <v>23.5</v>
      </c>
      <c r="D1377" s="70">
        <v>0.47152777777777777</v>
      </c>
      <c r="E1377" s="69">
        <v>16.600000000000001</v>
      </c>
      <c r="F1377" s="70">
        <v>0.86944444444444446</v>
      </c>
      <c r="G1377" s="69">
        <v>6.9</v>
      </c>
      <c r="H1377" s="69" t="str">
        <f>TEXT(일별기온공급량!$A1377, "AAA")</f>
        <v>금</v>
      </c>
      <c r="I1377" s="71">
        <v>84199599</v>
      </c>
      <c r="J1377" s="71">
        <v>1975009</v>
      </c>
      <c r="K1377" s="68" t="str">
        <f t="shared" si="21"/>
        <v>10-07</v>
      </c>
      <c r="L1377" s="72">
        <f>YEAR(일별기온공급량!$A1377)</f>
        <v>2016</v>
      </c>
      <c r="M1377" s="69">
        <f>MONTH(일별기온공급량!$A1377)</f>
        <v>10</v>
      </c>
      <c r="N1377" s="69">
        <f>DAY(일별기온공급량!$A1377)</f>
        <v>7</v>
      </c>
      <c r="O1377" s="88" t="str">
        <f>IFERROR(VLOOKUP(기온및공급량[[#This Row],[날짜]],표2[],2,0), "")</f>
        <v/>
      </c>
    </row>
    <row r="1378" spans="1:15">
      <c r="A1378" s="68">
        <v>42651</v>
      </c>
      <c r="B1378" s="69">
        <v>18</v>
      </c>
      <c r="C1378" s="69">
        <v>20.8</v>
      </c>
      <c r="D1378" s="70">
        <v>0.64166666666666672</v>
      </c>
      <c r="E1378" s="69">
        <v>15.8</v>
      </c>
      <c r="F1378" s="70">
        <v>0.99791666666666667</v>
      </c>
      <c r="G1378" s="69">
        <v>5</v>
      </c>
      <c r="H1378" s="69" t="str">
        <f>TEXT(일별기온공급량!$A1378, "AAA")</f>
        <v>토</v>
      </c>
      <c r="I1378" s="71">
        <v>76904082</v>
      </c>
      <c r="J1378" s="71">
        <v>1803916</v>
      </c>
      <c r="K1378" s="68" t="str">
        <f t="shared" si="21"/>
        <v>10-08</v>
      </c>
      <c r="L1378" s="72">
        <f>YEAR(일별기온공급량!$A1378)</f>
        <v>2016</v>
      </c>
      <c r="M1378" s="69">
        <f>MONTH(일별기온공급량!$A1378)</f>
        <v>10</v>
      </c>
      <c r="N1378" s="69">
        <f>DAY(일별기온공급량!$A1378)</f>
        <v>8</v>
      </c>
      <c r="O1378" s="88" t="str">
        <f>IFERROR(VLOOKUP(기온및공급량[[#This Row],[날짜]],표2[],2,0), "")</f>
        <v/>
      </c>
    </row>
    <row r="1379" spans="1:15">
      <c r="A1379" s="68">
        <v>42652</v>
      </c>
      <c r="B1379" s="69">
        <v>14.6</v>
      </c>
      <c r="C1379" s="69">
        <v>19</v>
      </c>
      <c r="D1379" s="70">
        <v>0.68611111111111112</v>
      </c>
      <c r="E1379" s="69">
        <v>11</v>
      </c>
      <c r="F1379" s="70">
        <v>0.30833333333333335</v>
      </c>
      <c r="G1379" s="69">
        <v>8</v>
      </c>
      <c r="H1379" s="69" t="str">
        <f>TEXT(일별기온공급량!$A1379, "AAA")</f>
        <v>일</v>
      </c>
      <c r="I1379" s="71">
        <v>69679109</v>
      </c>
      <c r="J1379" s="71">
        <v>1632707</v>
      </c>
      <c r="K1379" s="68" t="str">
        <f t="shared" si="21"/>
        <v>10-09</v>
      </c>
      <c r="L1379" s="72">
        <f>YEAR(일별기온공급량!$A1379)</f>
        <v>2016</v>
      </c>
      <c r="M1379" s="69">
        <f>MONTH(일별기온공급량!$A1379)</f>
        <v>10</v>
      </c>
      <c r="N1379" s="69">
        <f>DAY(일별기온공급량!$A1379)</f>
        <v>9</v>
      </c>
      <c r="O1379" s="88" t="str">
        <f>IFERROR(VLOOKUP(기온및공급량[[#This Row],[날짜]],표2[],2,0), "")</f>
        <v>한글날</v>
      </c>
    </row>
    <row r="1380" spans="1:15">
      <c r="A1380" s="68">
        <v>42653</v>
      </c>
      <c r="B1380" s="69">
        <v>14.8</v>
      </c>
      <c r="C1380" s="69">
        <v>19.7</v>
      </c>
      <c r="D1380" s="70">
        <v>0.55208333333333337</v>
      </c>
      <c r="E1380" s="69">
        <v>10.199999999999999</v>
      </c>
      <c r="F1380" s="70">
        <v>0.27569444444444446</v>
      </c>
      <c r="G1380" s="69">
        <v>9.5</v>
      </c>
      <c r="H1380" s="69" t="str">
        <f>TEXT(일별기온공급량!$A1380, "AAA")</f>
        <v>월</v>
      </c>
      <c r="I1380" s="71">
        <v>90292750</v>
      </c>
      <c r="J1380" s="71">
        <v>2113371</v>
      </c>
      <c r="K1380" s="68" t="str">
        <f t="shared" si="21"/>
        <v>10-10</v>
      </c>
      <c r="L1380" s="72">
        <f>YEAR(일별기온공급량!$A1380)</f>
        <v>2016</v>
      </c>
      <c r="M1380" s="69">
        <f>MONTH(일별기온공급량!$A1380)</f>
        <v>10</v>
      </c>
      <c r="N1380" s="69">
        <f>DAY(일별기온공급량!$A1380)</f>
        <v>10</v>
      </c>
      <c r="O1380" s="88" t="str">
        <f>IFERROR(VLOOKUP(기온및공급량[[#This Row],[날짜]],표2[],2,0), "")</f>
        <v/>
      </c>
    </row>
    <row r="1381" spans="1:15">
      <c r="A1381" s="68">
        <v>42654</v>
      </c>
      <c r="B1381" s="69">
        <v>15.3</v>
      </c>
      <c r="C1381" s="69">
        <v>20.5</v>
      </c>
      <c r="D1381" s="70">
        <v>0.62569444444444444</v>
      </c>
      <c r="E1381" s="69">
        <v>11.4</v>
      </c>
      <c r="F1381" s="70">
        <v>0.24236111111111111</v>
      </c>
      <c r="G1381" s="69">
        <v>9.1</v>
      </c>
      <c r="H1381" s="69" t="str">
        <f>TEXT(일별기온공급량!$A1381, "AAA")</f>
        <v>화</v>
      </c>
      <c r="I1381" s="71">
        <v>96290575</v>
      </c>
      <c r="J1381" s="71">
        <v>2253360</v>
      </c>
      <c r="K1381" s="68" t="str">
        <f t="shared" si="21"/>
        <v>10-11</v>
      </c>
      <c r="L1381" s="72">
        <f>YEAR(일별기온공급량!$A1381)</f>
        <v>2016</v>
      </c>
      <c r="M1381" s="69">
        <f>MONTH(일별기온공급량!$A1381)</f>
        <v>10</v>
      </c>
      <c r="N1381" s="69">
        <f>DAY(일별기온공급량!$A1381)</f>
        <v>11</v>
      </c>
      <c r="O1381" s="88" t="str">
        <f>IFERROR(VLOOKUP(기온및공급량[[#This Row],[날짜]],표2[],2,0), "")</f>
        <v/>
      </c>
    </row>
    <row r="1382" spans="1:15">
      <c r="A1382" s="68">
        <v>42655</v>
      </c>
      <c r="B1382" s="69">
        <v>16.5</v>
      </c>
      <c r="C1382" s="69">
        <v>22.7</v>
      </c>
      <c r="D1382" s="70">
        <v>0.59166666666666667</v>
      </c>
      <c r="E1382" s="69">
        <v>11.9</v>
      </c>
      <c r="F1382" s="70">
        <v>0.21458333333333332</v>
      </c>
      <c r="G1382" s="69">
        <v>10.8</v>
      </c>
      <c r="H1382" s="69" t="str">
        <f>TEXT(일별기온공급량!$A1382, "AAA")</f>
        <v>수</v>
      </c>
      <c r="I1382" s="71">
        <v>94771405</v>
      </c>
      <c r="J1382" s="71">
        <v>2223773</v>
      </c>
      <c r="K1382" s="68" t="str">
        <f t="shared" si="21"/>
        <v>10-12</v>
      </c>
      <c r="L1382" s="72">
        <f>YEAR(일별기온공급량!$A1382)</f>
        <v>2016</v>
      </c>
      <c r="M1382" s="69">
        <f>MONTH(일별기온공급량!$A1382)</f>
        <v>10</v>
      </c>
      <c r="N1382" s="69">
        <f>DAY(일별기온공급량!$A1382)</f>
        <v>12</v>
      </c>
      <c r="O1382" s="88" t="str">
        <f>IFERROR(VLOOKUP(기온및공급량[[#This Row],[날짜]],표2[],2,0), "")</f>
        <v/>
      </c>
    </row>
    <row r="1383" spans="1:15">
      <c r="A1383" s="68">
        <v>42656</v>
      </c>
      <c r="B1383" s="69">
        <v>16.100000000000001</v>
      </c>
      <c r="C1383" s="69">
        <v>20.9</v>
      </c>
      <c r="D1383" s="70">
        <v>0.57291666666666663</v>
      </c>
      <c r="E1383" s="69">
        <v>12.9</v>
      </c>
      <c r="F1383" s="70">
        <v>0.26944444444444443</v>
      </c>
      <c r="G1383" s="69">
        <v>8</v>
      </c>
      <c r="H1383" s="69" t="str">
        <f>TEXT(일별기온공급량!$A1383, "AAA")</f>
        <v>목</v>
      </c>
      <c r="I1383" s="71">
        <v>95813351</v>
      </c>
      <c r="J1383" s="71">
        <v>2251164</v>
      </c>
      <c r="K1383" s="68" t="str">
        <f t="shared" si="21"/>
        <v>10-13</v>
      </c>
      <c r="L1383" s="72">
        <f>YEAR(일별기온공급량!$A1383)</f>
        <v>2016</v>
      </c>
      <c r="M1383" s="69">
        <f>MONTH(일별기온공급량!$A1383)</f>
        <v>10</v>
      </c>
      <c r="N1383" s="69">
        <f>DAY(일별기온공급량!$A1383)</f>
        <v>13</v>
      </c>
      <c r="O1383" s="88" t="str">
        <f>IFERROR(VLOOKUP(기온및공급량[[#This Row],[날짜]],표2[],2,0), "")</f>
        <v/>
      </c>
    </row>
    <row r="1384" spans="1:15">
      <c r="A1384" s="68">
        <v>42657</v>
      </c>
      <c r="B1384" s="69">
        <v>15.8</v>
      </c>
      <c r="C1384" s="69">
        <v>22.9</v>
      </c>
      <c r="D1384" s="70">
        <v>0.65138888888888891</v>
      </c>
      <c r="E1384" s="69">
        <v>10.1</v>
      </c>
      <c r="F1384" s="70">
        <v>0.23472222222222222</v>
      </c>
      <c r="G1384" s="69">
        <v>12.8</v>
      </c>
      <c r="H1384" s="69" t="str">
        <f>TEXT(일별기온공급량!$A1384, "AAA")</f>
        <v>금</v>
      </c>
      <c r="I1384" s="71">
        <v>96091997</v>
      </c>
      <c r="J1384" s="71">
        <v>2251501</v>
      </c>
      <c r="K1384" s="68" t="str">
        <f t="shared" si="21"/>
        <v>10-14</v>
      </c>
      <c r="L1384" s="72">
        <f>YEAR(일별기온공급량!$A1384)</f>
        <v>2016</v>
      </c>
      <c r="M1384" s="69">
        <f>MONTH(일별기온공급량!$A1384)</f>
        <v>10</v>
      </c>
      <c r="N1384" s="69">
        <f>DAY(일별기온공급량!$A1384)</f>
        <v>14</v>
      </c>
      <c r="O1384" s="88" t="str">
        <f>IFERROR(VLOOKUP(기온및공급량[[#This Row],[날짜]],표2[],2,0), "")</f>
        <v/>
      </c>
    </row>
    <row r="1385" spans="1:15">
      <c r="A1385" s="68">
        <v>42658</v>
      </c>
      <c r="B1385" s="69">
        <v>16.600000000000001</v>
      </c>
      <c r="C1385" s="69">
        <v>23.5</v>
      </c>
      <c r="D1385" s="70">
        <v>0.63194444444444442</v>
      </c>
      <c r="E1385" s="69">
        <v>10.199999999999999</v>
      </c>
      <c r="F1385" s="70">
        <v>0.31874999999999998</v>
      </c>
      <c r="G1385" s="69">
        <v>13.3</v>
      </c>
      <c r="H1385" s="69" t="str">
        <f>TEXT(일별기온공급량!$A1385, "AAA")</f>
        <v>토</v>
      </c>
      <c r="I1385" s="71">
        <v>86645417</v>
      </c>
      <c r="J1385" s="71">
        <v>2023261</v>
      </c>
      <c r="K1385" s="68" t="str">
        <f t="shared" si="21"/>
        <v>10-15</v>
      </c>
      <c r="L1385" s="72">
        <f>YEAR(일별기온공급량!$A1385)</f>
        <v>2016</v>
      </c>
      <c r="M1385" s="69">
        <f>MONTH(일별기온공급량!$A1385)</f>
        <v>10</v>
      </c>
      <c r="N1385" s="69">
        <f>DAY(일별기온공급량!$A1385)</f>
        <v>15</v>
      </c>
      <c r="O1385" s="88" t="str">
        <f>IFERROR(VLOOKUP(기온및공급량[[#This Row],[날짜]],표2[],2,0), "")</f>
        <v/>
      </c>
    </row>
    <row r="1386" spans="1:15">
      <c r="A1386" s="68">
        <v>42659</v>
      </c>
      <c r="B1386" s="69">
        <v>15</v>
      </c>
      <c r="C1386" s="69">
        <v>16.8</v>
      </c>
      <c r="D1386" s="70">
        <v>0.51249999999999996</v>
      </c>
      <c r="E1386" s="69">
        <v>13.6</v>
      </c>
      <c r="F1386" s="70">
        <v>0.18333333333333332</v>
      </c>
      <c r="G1386" s="69">
        <v>3.2</v>
      </c>
      <c r="H1386" s="69" t="str">
        <f>TEXT(일별기온공급량!$A1386, "AAA")</f>
        <v>일</v>
      </c>
      <c r="I1386" s="71">
        <v>78874377</v>
      </c>
      <c r="J1386" s="71">
        <v>1850226</v>
      </c>
      <c r="K1386" s="68" t="str">
        <f t="shared" si="21"/>
        <v>10-16</v>
      </c>
      <c r="L1386" s="72">
        <f>YEAR(일별기온공급량!$A1386)</f>
        <v>2016</v>
      </c>
      <c r="M1386" s="69">
        <f>MONTH(일별기온공급량!$A1386)</f>
        <v>10</v>
      </c>
      <c r="N1386" s="69">
        <f>DAY(일별기온공급량!$A1386)</f>
        <v>16</v>
      </c>
      <c r="O1386" s="88" t="str">
        <f>IFERROR(VLOOKUP(기온및공급량[[#This Row],[날짜]],표2[],2,0), "")</f>
        <v/>
      </c>
    </row>
    <row r="1387" spans="1:15">
      <c r="A1387" s="68">
        <v>42660</v>
      </c>
      <c r="B1387" s="69">
        <v>18.7</v>
      </c>
      <c r="C1387" s="69">
        <v>24.3</v>
      </c>
      <c r="D1387" s="70">
        <v>0.58819444444444446</v>
      </c>
      <c r="E1387" s="69">
        <v>15.1</v>
      </c>
      <c r="F1387" s="70">
        <v>3.7499999999999999E-2</v>
      </c>
      <c r="G1387" s="69">
        <v>9.1999999999999993</v>
      </c>
      <c r="H1387" s="69" t="str">
        <f>TEXT(일별기온공급량!$A1387, "AAA")</f>
        <v>월</v>
      </c>
      <c r="I1387" s="71">
        <v>90899818</v>
      </c>
      <c r="J1387" s="71">
        <v>2135782</v>
      </c>
      <c r="K1387" s="68" t="str">
        <f t="shared" si="21"/>
        <v>10-17</v>
      </c>
      <c r="L1387" s="72">
        <f>YEAR(일별기온공급량!$A1387)</f>
        <v>2016</v>
      </c>
      <c r="M1387" s="69">
        <f>MONTH(일별기온공급량!$A1387)</f>
        <v>10</v>
      </c>
      <c r="N1387" s="69">
        <f>DAY(일별기온공급량!$A1387)</f>
        <v>17</v>
      </c>
      <c r="O1387" s="88" t="str">
        <f>IFERROR(VLOOKUP(기온및공급량[[#This Row],[날짜]],표2[],2,0), "")</f>
        <v/>
      </c>
    </row>
    <row r="1388" spans="1:15">
      <c r="A1388" s="68">
        <v>42661</v>
      </c>
      <c r="B1388" s="69">
        <v>17</v>
      </c>
      <c r="C1388" s="69">
        <v>23.6</v>
      </c>
      <c r="D1388" s="70">
        <v>0.6333333333333333</v>
      </c>
      <c r="E1388" s="69">
        <v>12.4</v>
      </c>
      <c r="F1388" s="70">
        <v>0.27500000000000002</v>
      </c>
      <c r="G1388" s="69">
        <v>11.2</v>
      </c>
      <c r="H1388" s="69" t="str">
        <f>TEXT(일별기온공급량!$A1388, "AAA")</f>
        <v>화</v>
      </c>
      <c r="I1388" s="71">
        <v>92586078</v>
      </c>
      <c r="J1388" s="71">
        <v>2171109</v>
      </c>
      <c r="K1388" s="68" t="str">
        <f t="shared" si="21"/>
        <v>10-18</v>
      </c>
      <c r="L1388" s="72">
        <f>YEAR(일별기온공급량!$A1388)</f>
        <v>2016</v>
      </c>
      <c r="M1388" s="69">
        <f>MONTH(일별기온공급량!$A1388)</f>
        <v>10</v>
      </c>
      <c r="N1388" s="69">
        <f>DAY(일별기온공급량!$A1388)</f>
        <v>18</v>
      </c>
      <c r="O1388" s="88" t="str">
        <f>IFERROR(VLOOKUP(기온및공급량[[#This Row],[날짜]],표2[],2,0), "")</f>
        <v/>
      </c>
    </row>
    <row r="1389" spans="1:15">
      <c r="A1389" s="68">
        <v>42662</v>
      </c>
      <c r="B1389" s="69">
        <v>17.399999999999999</v>
      </c>
      <c r="C1389" s="69">
        <v>23.5</v>
      </c>
      <c r="D1389" s="70">
        <v>0.6166666666666667</v>
      </c>
      <c r="E1389" s="69">
        <v>13.5</v>
      </c>
      <c r="F1389" s="70">
        <v>0.17777777777777778</v>
      </c>
      <c r="G1389" s="69">
        <v>10</v>
      </c>
      <c r="H1389" s="69" t="str">
        <f>TEXT(일별기온공급량!$A1389, "AAA")</f>
        <v>수</v>
      </c>
      <c r="I1389" s="71">
        <v>92792543</v>
      </c>
      <c r="J1389" s="71">
        <v>2173896</v>
      </c>
      <c r="K1389" s="68" t="str">
        <f t="shared" si="21"/>
        <v>10-19</v>
      </c>
      <c r="L1389" s="72">
        <f>YEAR(일별기온공급량!$A1389)</f>
        <v>2016</v>
      </c>
      <c r="M1389" s="69">
        <f>MONTH(일별기온공급량!$A1389)</f>
        <v>10</v>
      </c>
      <c r="N1389" s="69">
        <f>DAY(일별기온공급량!$A1389)</f>
        <v>19</v>
      </c>
      <c r="O1389" s="88" t="str">
        <f>IFERROR(VLOOKUP(기온및공급량[[#This Row],[날짜]],표2[],2,0), "")</f>
        <v/>
      </c>
    </row>
    <row r="1390" spans="1:15">
      <c r="A1390" s="68">
        <v>42663</v>
      </c>
      <c r="B1390" s="69">
        <v>17.600000000000001</v>
      </c>
      <c r="C1390" s="69">
        <v>22.9</v>
      </c>
      <c r="D1390" s="70">
        <v>0.56111111111111112</v>
      </c>
      <c r="E1390" s="69">
        <v>12.4</v>
      </c>
      <c r="F1390" s="70">
        <v>0.28263888888888888</v>
      </c>
      <c r="G1390" s="69">
        <v>10.5</v>
      </c>
      <c r="H1390" s="69" t="str">
        <f>TEXT(일별기온공급량!$A1390, "AAA")</f>
        <v>목</v>
      </c>
      <c r="I1390" s="71">
        <v>92094929</v>
      </c>
      <c r="J1390" s="71">
        <v>2155017</v>
      </c>
      <c r="K1390" s="68" t="str">
        <f t="shared" si="21"/>
        <v>10-20</v>
      </c>
      <c r="L1390" s="72">
        <f>YEAR(일별기온공급량!$A1390)</f>
        <v>2016</v>
      </c>
      <c r="M1390" s="69">
        <f>MONTH(일별기온공급량!$A1390)</f>
        <v>10</v>
      </c>
      <c r="N1390" s="69">
        <f>DAY(일별기온공급량!$A1390)</f>
        <v>20</v>
      </c>
      <c r="O1390" s="88" t="str">
        <f>IFERROR(VLOOKUP(기온및공급량[[#This Row],[날짜]],표2[],2,0), "")</f>
        <v/>
      </c>
    </row>
    <row r="1391" spans="1:15">
      <c r="A1391" s="68">
        <v>42664</v>
      </c>
      <c r="B1391" s="69">
        <v>16.5</v>
      </c>
      <c r="C1391" s="69">
        <v>17.899999999999999</v>
      </c>
      <c r="D1391" s="70">
        <v>0.43611111111111112</v>
      </c>
      <c r="E1391" s="69">
        <v>14.7</v>
      </c>
      <c r="F1391" s="70">
        <v>0.97638888888888886</v>
      </c>
      <c r="G1391" s="69">
        <v>3.2</v>
      </c>
      <c r="H1391" s="69" t="str">
        <f>TEXT(일별기온공급량!$A1391, "AAA")</f>
        <v>금</v>
      </c>
      <c r="I1391" s="71">
        <v>95444757</v>
      </c>
      <c r="J1391" s="71">
        <v>2235735</v>
      </c>
      <c r="K1391" s="68" t="str">
        <f t="shared" si="21"/>
        <v>10-21</v>
      </c>
      <c r="L1391" s="72">
        <f>YEAR(일별기온공급량!$A1391)</f>
        <v>2016</v>
      </c>
      <c r="M1391" s="69">
        <f>MONTH(일별기온공급량!$A1391)</f>
        <v>10</v>
      </c>
      <c r="N1391" s="69">
        <f>DAY(일별기온공급량!$A1391)</f>
        <v>21</v>
      </c>
      <c r="O1391" s="88" t="str">
        <f>IFERROR(VLOOKUP(기온및공급량[[#This Row],[날짜]],표2[],2,0), "")</f>
        <v/>
      </c>
    </row>
    <row r="1392" spans="1:15">
      <c r="A1392" s="68">
        <v>42665</v>
      </c>
      <c r="B1392" s="69">
        <v>17</v>
      </c>
      <c r="C1392" s="69">
        <v>20.8</v>
      </c>
      <c r="D1392" s="70">
        <v>0.63611111111111107</v>
      </c>
      <c r="E1392" s="69">
        <v>13.8</v>
      </c>
      <c r="F1392" s="70">
        <v>0.19513888888888889</v>
      </c>
      <c r="G1392" s="69">
        <v>7</v>
      </c>
      <c r="H1392" s="69" t="str">
        <f>TEXT(일별기온공급량!$A1392, "AAA")</f>
        <v>토</v>
      </c>
      <c r="I1392" s="71">
        <v>85801697</v>
      </c>
      <c r="J1392" s="71">
        <v>2005886</v>
      </c>
      <c r="K1392" s="68" t="str">
        <f t="shared" si="21"/>
        <v>10-22</v>
      </c>
      <c r="L1392" s="72">
        <f>YEAR(일별기온공급량!$A1392)</f>
        <v>2016</v>
      </c>
      <c r="M1392" s="69">
        <f>MONTH(일별기온공급량!$A1392)</f>
        <v>10</v>
      </c>
      <c r="N1392" s="69">
        <f>DAY(일별기온공급량!$A1392)</f>
        <v>22</v>
      </c>
      <c r="O1392" s="88" t="str">
        <f>IFERROR(VLOOKUP(기온및공급량[[#This Row],[날짜]],표2[],2,0), "")</f>
        <v/>
      </c>
    </row>
    <row r="1393" spans="1:15">
      <c r="A1393" s="68">
        <v>42666</v>
      </c>
      <c r="B1393" s="69">
        <v>14.9</v>
      </c>
      <c r="C1393" s="69">
        <v>16.899999999999999</v>
      </c>
      <c r="D1393" s="70">
        <v>7.0833333333333331E-2</v>
      </c>
      <c r="E1393" s="69">
        <v>12.3</v>
      </c>
      <c r="F1393" s="70">
        <v>0.99097222222222225</v>
      </c>
      <c r="G1393" s="69">
        <v>4.5999999999999996</v>
      </c>
      <c r="H1393" s="69" t="str">
        <f>TEXT(일별기온공급량!$A1393, "AAA")</f>
        <v>일</v>
      </c>
      <c r="I1393" s="71">
        <v>81901592</v>
      </c>
      <c r="J1393" s="71">
        <v>1914929</v>
      </c>
      <c r="K1393" s="68" t="str">
        <f t="shared" si="21"/>
        <v>10-23</v>
      </c>
      <c r="L1393" s="72">
        <f>YEAR(일별기온공급량!$A1393)</f>
        <v>2016</v>
      </c>
      <c r="M1393" s="69">
        <f>MONTH(일별기온공급량!$A1393)</f>
        <v>10</v>
      </c>
      <c r="N1393" s="69">
        <f>DAY(일별기온공급량!$A1393)</f>
        <v>23</v>
      </c>
      <c r="O1393" s="88" t="str">
        <f>IFERROR(VLOOKUP(기온및공급량[[#This Row],[날짜]],표2[],2,0), "")</f>
        <v/>
      </c>
    </row>
    <row r="1394" spans="1:15">
      <c r="A1394" s="68">
        <v>42667</v>
      </c>
      <c r="B1394" s="69">
        <v>14.7</v>
      </c>
      <c r="C1394" s="69">
        <v>19.399999999999999</v>
      </c>
      <c r="D1394" s="70">
        <v>0.61527777777777781</v>
      </c>
      <c r="E1394" s="69">
        <v>10.8</v>
      </c>
      <c r="F1394" s="70">
        <v>0.28611111111111109</v>
      </c>
      <c r="G1394" s="69">
        <v>8.6</v>
      </c>
      <c r="H1394" s="69" t="str">
        <f>TEXT(일별기온공급량!$A1394, "AAA")</f>
        <v>월</v>
      </c>
      <c r="I1394" s="71">
        <v>99667864</v>
      </c>
      <c r="J1394" s="71">
        <v>2330302</v>
      </c>
      <c r="K1394" s="68" t="str">
        <f t="shared" si="21"/>
        <v>10-24</v>
      </c>
      <c r="L1394" s="72">
        <f>YEAR(일별기온공급량!$A1394)</f>
        <v>2016</v>
      </c>
      <c r="M1394" s="69">
        <f>MONTH(일별기온공급량!$A1394)</f>
        <v>10</v>
      </c>
      <c r="N1394" s="69">
        <f>DAY(일별기온공급량!$A1394)</f>
        <v>24</v>
      </c>
      <c r="O1394" s="88" t="str">
        <f>IFERROR(VLOOKUP(기온및공급량[[#This Row],[날짜]],표2[],2,0), "")</f>
        <v/>
      </c>
    </row>
    <row r="1395" spans="1:15">
      <c r="A1395" s="68">
        <v>42668</v>
      </c>
      <c r="B1395" s="69">
        <v>15.6</v>
      </c>
      <c r="C1395" s="69">
        <v>20.5</v>
      </c>
      <c r="D1395" s="70">
        <v>0.65347222222222223</v>
      </c>
      <c r="E1395" s="69">
        <v>12.3</v>
      </c>
      <c r="F1395" s="70">
        <v>0.12083333333333333</v>
      </c>
      <c r="G1395" s="69">
        <v>8.1999999999999993</v>
      </c>
      <c r="H1395" s="69" t="str">
        <f>TEXT(일별기온공급량!$A1395, "AAA")</f>
        <v>화</v>
      </c>
      <c r="I1395" s="71">
        <v>104189883</v>
      </c>
      <c r="J1395" s="71">
        <v>2433239</v>
      </c>
      <c r="K1395" s="68" t="str">
        <f t="shared" si="21"/>
        <v>10-25</v>
      </c>
      <c r="L1395" s="72">
        <f>YEAR(일별기온공급량!$A1395)</f>
        <v>2016</v>
      </c>
      <c r="M1395" s="69">
        <f>MONTH(일별기온공급량!$A1395)</f>
        <v>10</v>
      </c>
      <c r="N1395" s="69">
        <f>DAY(일별기온공급량!$A1395)</f>
        <v>25</v>
      </c>
      <c r="O1395" s="88" t="str">
        <f>IFERROR(VLOOKUP(기온및공급량[[#This Row],[날짜]],표2[],2,0), "")</f>
        <v/>
      </c>
    </row>
    <row r="1396" spans="1:15">
      <c r="A1396" s="68">
        <v>42669</v>
      </c>
      <c r="B1396" s="69">
        <v>14.9</v>
      </c>
      <c r="C1396" s="69">
        <v>20.100000000000001</v>
      </c>
      <c r="D1396" s="70">
        <v>0.58472222222222225</v>
      </c>
      <c r="E1396" s="69">
        <v>10.3</v>
      </c>
      <c r="F1396" s="70">
        <v>0.26527777777777778</v>
      </c>
      <c r="G1396" s="69">
        <v>9.8000000000000007</v>
      </c>
      <c r="H1396" s="69" t="str">
        <f>TEXT(일별기온공급량!$A1396, "AAA")</f>
        <v>수</v>
      </c>
      <c r="I1396" s="71">
        <v>104311950</v>
      </c>
      <c r="J1396" s="71">
        <v>2440762</v>
      </c>
      <c r="K1396" s="68" t="str">
        <f t="shared" si="21"/>
        <v>10-26</v>
      </c>
      <c r="L1396" s="72">
        <f>YEAR(일별기온공급량!$A1396)</f>
        <v>2016</v>
      </c>
      <c r="M1396" s="69">
        <f>MONTH(일별기온공급량!$A1396)</f>
        <v>10</v>
      </c>
      <c r="N1396" s="69">
        <f>DAY(일별기온공급량!$A1396)</f>
        <v>26</v>
      </c>
      <c r="O1396" s="88" t="str">
        <f>IFERROR(VLOOKUP(기온및공급량[[#This Row],[날짜]],표2[],2,0), "")</f>
        <v/>
      </c>
    </row>
    <row r="1397" spans="1:15">
      <c r="A1397" s="68">
        <v>42670</v>
      </c>
      <c r="B1397" s="69">
        <v>14.9</v>
      </c>
      <c r="C1397" s="69">
        <v>19.7</v>
      </c>
      <c r="D1397" s="70">
        <v>0.48333333333333334</v>
      </c>
      <c r="E1397" s="69">
        <v>9.3000000000000007</v>
      </c>
      <c r="F1397" s="70">
        <v>0.25138888888888888</v>
      </c>
      <c r="G1397" s="69">
        <v>10.4</v>
      </c>
      <c r="H1397" s="69" t="str">
        <f>TEXT(일별기온공급량!$A1397, "AAA")</f>
        <v>목</v>
      </c>
      <c r="I1397" s="71">
        <v>108909257</v>
      </c>
      <c r="J1397" s="71">
        <v>2549391</v>
      </c>
      <c r="K1397" s="68" t="str">
        <f t="shared" si="21"/>
        <v>10-27</v>
      </c>
      <c r="L1397" s="72">
        <f>YEAR(일별기온공급량!$A1397)</f>
        <v>2016</v>
      </c>
      <c r="M1397" s="69">
        <f>MONTH(일별기온공급량!$A1397)</f>
        <v>10</v>
      </c>
      <c r="N1397" s="69">
        <f>DAY(일별기온공급량!$A1397)</f>
        <v>27</v>
      </c>
      <c r="O1397" s="88" t="str">
        <f>IFERROR(VLOOKUP(기온및공급량[[#This Row],[날짜]],표2[],2,0), "")</f>
        <v/>
      </c>
    </row>
    <row r="1398" spans="1:15">
      <c r="A1398" s="68">
        <v>42671</v>
      </c>
      <c r="B1398" s="69">
        <v>14.7</v>
      </c>
      <c r="C1398" s="69">
        <v>15.9</v>
      </c>
      <c r="D1398" s="70">
        <v>6.9444444444444447E-4</v>
      </c>
      <c r="E1398" s="69">
        <v>13.2</v>
      </c>
      <c r="F1398" s="70">
        <v>0.23958333333333334</v>
      </c>
      <c r="G1398" s="69">
        <v>2.7</v>
      </c>
      <c r="H1398" s="69" t="str">
        <f>TEXT(일별기온공급량!$A1398, "AAA")</f>
        <v>금</v>
      </c>
      <c r="I1398" s="71">
        <v>112628201</v>
      </c>
      <c r="J1398" s="71">
        <v>2636779</v>
      </c>
      <c r="K1398" s="68" t="str">
        <f t="shared" si="21"/>
        <v>10-28</v>
      </c>
      <c r="L1398" s="72">
        <f>YEAR(일별기온공급량!$A1398)</f>
        <v>2016</v>
      </c>
      <c r="M1398" s="69">
        <f>MONTH(일별기온공급량!$A1398)</f>
        <v>10</v>
      </c>
      <c r="N1398" s="69">
        <f>DAY(일별기온공급량!$A1398)</f>
        <v>28</v>
      </c>
      <c r="O1398" s="88" t="str">
        <f>IFERROR(VLOOKUP(기온및공급량[[#This Row],[날짜]],표2[],2,0), "")</f>
        <v/>
      </c>
    </row>
    <row r="1399" spans="1:15">
      <c r="A1399" s="68">
        <v>42672</v>
      </c>
      <c r="B1399" s="69">
        <v>13</v>
      </c>
      <c r="C1399" s="69">
        <v>15.6</v>
      </c>
      <c r="D1399" s="70">
        <v>0.66180555555555554</v>
      </c>
      <c r="E1399" s="69">
        <v>10.1</v>
      </c>
      <c r="F1399" s="70">
        <v>0.26319444444444445</v>
      </c>
      <c r="G1399" s="69">
        <v>5.5</v>
      </c>
      <c r="H1399" s="69" t="str">
        <f>TEXT(일별기온공급량!$A1399, "AAA")</f>
        <v>토</v>
      </c>
      <c r="I1399" s="71">
        <v>106932718</v>
      </c>
      <c r="J1399" s="71">
        <v>2499986</v>
      </c>
      <c r="K1399" s="68" t="str">
        <f t="shared" si="21"/>
        <v>10-29</v>
      </c>
      <c r="L1399" s="72">
        <f>YEAR(일별기온공급량!$A1399)</f>
        <v>2016</v>
      </c>
      <c r="M1399" s="69">
        <f>MONTH(일별기온공급량!$A1399)</f>
        <v>10</v>
      </c>
      <c r="N1399" s="69">
        <f>DAY(일별기온공급량!$A1399)</f>
        <v>29</v>
      </c>
      <c r="O1399" s="88" t="str">
        <f>IFERROR(VLOOKUP(기온및공급량[[#This Row],[날짜]],표2[],2,0), "")</f>
        <v/>
      </c>
    </row>
    <row r="1400" spans="1:15">
      <c r="A1400" s="68">
        <v>42673</v>
      </c>
      <c r="B1400" s="69">
        <v>9.8000000000000007</v>
      </c>
      <c r="C1400" s="69">
        <v>16.399999999999999</v>
      </c>
      <c r="D1400" s="70">
        <v>0.61597222222222225</v>
      </c>
      <c r="E1400" s="69">
        <v>5.7</v>
      </c>
      <c r="F1400" s="70">
        <v>0.97222222222222221</v>
      </c>
      <c r="G1400" s="69">
        <v>10.7</v>
      </c>
      <c r="H1400" s="69" t="str">
        <f>TEXT(일별기온공급량!$A1400, "AAA")</f>
        <v>일</v>
      </c>
      <c r="I1400" s="71">
        <v>103993776</v>
      </c>
      <c r="J1400" s="71">
        <v>2429174</v>
      </c>
      <c r="K1400" s="68" t="str">
        <f t="shared" si="21"/>
        <v>10-30</v>
      </c>
      <c r="L1400" s="72">
        <f>YEAR(일별기온공급량!$A1400)</f>
        <v>2016</v>
      </c>
      <c r="M1400" s="69">
        <f>MONTH(일별기온공급량!$A1400)</f>
        <v>10</v>
      </c>
      <c r="N1400" s="69">
        <f>DAY(일별기온공급량!$A1400)</f>
        <v>30</v>
      </c>
      <c r="O1400" s="88" t="str">
        <f>IFERROR(VLOOKUP(기온및공급량[[#This Row],[날짜]],표2[],2,0), "")</f>
        <v/>
      </c>
    </row>
    <row r="1401" spans="1:15">
      <c r="A1401" s="68">
        <v>42674</v>
      </c>
      <c r="B1401" s="69">
        <v>9.5</v>
      </c>
      <c r="C1401" s="69">
        <v>11.8</v>
      </c>
      <c r="D1401" s="70">
        <v>0.77430555555555558</v>
      </c>
      <c r="E1401" s="69">
        <v>5.8</v>
      </c>
      <c r="F1401" s="70">
        <v>2.0833333333333332E-2</v>
      </c>
      <c r="G1401" s="69">
        <v>6</v>
      </c>
      <c r="H1401" s="69" t="str">
        <f>TEXT(일별기온공급량!$A1401, "AAA")</f>
        <v>월</v>
      </c>
      <c r="I1401" s="71">
        <v>133304696</v>
      </c>
      <c r="J1401" s="71">
        <v>3119185</v>
      </c>
      <c r="K1401" s="68" t="str">
        <f t="shared" si="21"/>
        <v>10-31</v>
      </c>
      <c r="L1401" s="72">
        <f>YEAR(일별기온공급량!$A1401)</f>
        <v>2016</v>
      </c>
      <c r="M1401" s="69">
        <f>MONTH(일별기온공급량!$A1401)</f>
        <v>10</v>
      </c>
      <c r="N1401" s="69">
        <f>DAY(일별기온공급량!$A1401)</f>
        <v>31</v>
      </c>
      <c r="O1401" s="88" t="str">
        <f>IFERROR(VLOOKUP(기온및공급량[[#This Row],[날짜]],표2[],2,0), "")</f>
        <v/>
      </c>
    </row>
    <row r="1402" spans="1:15">
      <c r="A1402" s="68">
        <v>42675</v>
      </c>
      <c r="B1402" s="69">
        <v>6.5</v>
      </c>
      <c r="C1402" s="69">
        <v>10.7</v>
      </c>
      <c r="D1402" s="70">
        <v>0.62916666666666665</v>
      </c>
      <c r="E1402" s="69">
        <v>2.8</v>
      </c>
      <c r="F1402" s="70">
        <v>0.27777777777777779</v>
      </c>
      <c r="G1402" s="69">
        <v>7.9</v>
      </c>
      <c r="H1402" s="69" t="str">
        <f>TEXT(일별기온공급량!$A1402, "AAA")</f>
        <v>화</v>
      </c>
      <c r="I1402" s="71">
        <v>153644686</v>
      </c>
      <c r="J1402" s="71">
        <v>3592520</v>
      </c>
      <c r="K1402" s="68" t="str">
        <f t="shared" si="21"/>
        <v>11-01</v>
      </c>
      <c r="L1402" s="72">
        <f>YEAR(일별기온공급량!$A1402)</f>
        <v>2016</v>
      </c>
      <c r="M1402" s="69">
        <f>MONTH(일별기온공급량!$A1402)</f>
        <v>11</v>
      </c>
      <c r="N1402" s="69">
        <f>DAY(일별기온공급량!$A1402)</f>
        <v>1</v>
      </c>
      <c r="O1402" s="88" t="str">
        <f>IFERROR(VLOOKUP(기온및공급량[[#This Row],[날짜]],표2[],2,0), "")</f>
        <v/>
      </c>
    </row>
    <row r="1403" spans="1:15">
      <c r="A1403" s="68">
        <v>42676</v>
      </c>
      <c r="B1403" s="69">
        <v>6.8</v>
      </c>
      <c r="C1403" s="69">
        <v>12.4</v>
      </c>
      <c r="D1403" s="70">
        <v>0.63611111111111107</v>
      </c>
      <c r="E1403" s="69">
        <v>2.2999999999999998</v>
      </c>
      <c r="F1403" s="70">
        <v>1.8749999999999999E-2</v>
      </c>
      <c r="G1403" s="69">
        <v>10.1</v>
      </c>
      <c r="H1403" s="69" t="str">
        <f>TEXT(일별기온공급량!$A1403, "AAA")</f>
        <v>수</v>
      </c>
      <c r="I1403" s="71">
        <v>158678326</v>
      </c>
      <c r="J1403" s="71">
        <v>3711572</v>
      </c>
      <c r="K1403" s="68" t="str">
        <f t="shared" si="21"/>
        <v>11-02</v>
      </c>
      <c r="L1403" s="72">
        <f>YEAR(일별기온공급량!$A1403)</f>
        <v>2016</v>
      </c>
      <c r="M1403" s="69">
        <f>MONTH(일별기온공급량!$A1403)</f>
        <v>11</v>
      </c>
      <c r="N1403" s="69">
        <f>DAY(일별기온공급량!$A1403)</f>
        <v>2</v>
      </c>
      <c r="O1403" s="88" t="str">
        <f>IFERROR(VLOOKUP(기온및공급량[[#This Row],[날짜]],표2[],2,0), "")</f>
        <v/>
      </c>
    </row>
    <row r="1404" spans="1:15">
      <c r="A1404" s="68">
        <v>42677</v>
      </c>
      <c r="B1404" s="69">
        <v>7.6</v>
      </c>
      <c r="C1404" s="69">
        <v>14.6</v>
      </c>
      <c r="D1404" s="70">
        <v>0.6118055555555556</v>
      </c>
      <c r="E1404" s="69">
        <v>1.3</v>
      </c>
      <c r="F1404" s="70">
        <v>0.2013888888888889</v>
      </c>
      <c r="G1404" s="69">
        <v>13.3</v>
      </c>
      <c r="H1404" s="69" t="str">
        <f>TEXT(일별기온공급량!$A1404, "AAA")</f>
        <v>목</v>
      </c>
      <c r="I1404" s="71">
        <v>156035026</v>
      </c>
      <c r="J1404" s="71">
        <v>3649829</v>
      </c>
      <c r="K1404" s="68" t="str">
        <f t="shared" si="21"/>
        <v>11-03</v>
      </c>
      <c r="L1404" s="72">
        <f>YEAR(일별기온공급량!$A1404)</f>
        <v>2016</v>
      </c>
      <c r="M1404" s="69">
        <f>MONTH(일별기온공급량!$A1404)</f>
        <v>11</v>
      </c>
      <c r="N1404" s="69">
        <f>DAY(일별기온공급량!$A1404)</f>
        <v>3</v>
      </c>
      <c r="O1404" s="88" t="str">
        <f>IFERROR(VLOOKUP(기온및공급량[[#This Row],[날짜]],표2[],2,0), "")</f>
        <v/>
      </c>
    </row>
    <row r="1405" spans="1:15">
      <c r="A1405" s="68">
        <v>42678</v>
      </c>
      <c r="B1405" s="69">
        <v>9.3000000000000007</v>
      </c>
      <c r="C1405" s="69">
        <v>18</v>
      </c>
      <c r="D1405" s="70">
        <v>0.62569444444444444</v>
      </c>
      <c r="E1405" s="69">
        <v>2.5</v>
      </c>
      <c r="F1405" s="70">
        <v>0.25486111111111109</v>
      </c>
      <c r="G1405" s="69">
        <v>15.5</v>
      </c>
      <c r="H1405" s="69" t="str">
        <f>TEXT(일별기온공급량!$A1405, "AAA")</f>
        <v>금</v>
      </c>
      <c r="I1405" s="71">
        <v>147709937</v>
      </c>
      <c r="J1405" s="71">
        <v>3452751</v>
      </c>
      <c r="K1405" s="68" t="str">
        <f t="shared" si="21"/>
        <v>11-04</v>
      </c>
      <c r="L1405" s="72">
        <f>YEAR(일별기온공급량!$A1405)</f>
        <v>2016</v>
      </c>
      <c r="M1405" s="69">
        <f>MONTH(일별기온공급량!$A1405)</f>
        <v>11</v>
      </c>
      <c r="N1405" s="69">
        <f>DAY(일별기온공급량!$A1405)</f>
        <v>4</v>
      </c>
      <c r="O1405" s="88" t="str">
        <f>IFERROR(VLOOKUP(기온및공급량[[#This Row],[날짜]],표2[],2,0), "")</f>
        <v/>
      </c>
    </row>
    <row r="1406" spans="1:15">
      <c r="A1406" s="68">
        <v>42679</v>
      </c>
      <c r="B1406" s="69">
        <v>12</v>
      </c>
      <c r="C1406" s="69">
        <v>20.3</v>
      </c>
      <c r="D1406" s="70">
        <v>0.64166666666666672</v>
      </c>
      <c r="E1406" s="69">
        <v>4.9000000000000004</v>
      </c>
      <c r="F1406" s="70">
        <v>0.2590277777777778</v>
      </c>
      <c r="G1406" s="69">
        <v>15.4</v>
      </c>
      <c r="H1406" s="69" t="str">
        <f>TEXT(일별기온공급량!$A1406, "AAA")</f>
        <v>토</v>
      </c>
      <c r="I1406" s="71">
        <v>127052388</v>
      </c>
      <c r="J1406" s="71">
        <v>2971651</v>
      </c>
      <c r="K1406" s="68" t="str">
        <f t="shared" si="21"/>
        <v>11-05</v>
      </c>
      <c r="L1406" s="72">
        <f>YEAR(일별기온공급량!$A1406)</f>
        <v>2016</v>
      </c>
      <c r="M1406" s="69">
        <f>MONTH(일별기온공급량!$A1406)</f>
        <v>11</v>
      </c>
      <c r="N1406" s="69">
        <f>DAY(일별기온공급량!$A1406)</f>
        <v>5</v>
      </c>
      <c r="O1406" s="88" t="str">
        <f>IFERROR(VLOOKUP(기온및공급량[[#This Row],[날짜]],표2[],2,0), "")</f>
        <v/>
      </c>
    </row>
    <row r="1407" spans="1:15">
      <c r="A1407" s="68">
        <v>42680</v>
      </c>
      <c r="B1407" s="69">
        <v>12.3</v>
      </c>
      <c r="C1407" s="69">
        <v>14.5</v>
      </c>
      <c r="D1407" s="70">
        <v>0.45902777777777776</v>
      </c>
      <c r="E1407" s="69">
        <v>8.8000000000000007</v>
      </c>
      <c r="F1407" s="70">
        <v>0.11527777777777778</v>
      </c>
      <c r="G1407" s="69">
        <v>5.7</v>
      </c>
      <c r="H1407" s="69" t="str">
        <f>TEXT(일별기온공급량!$A1407, "AAA")</f>
        <v>일</v>
      </c>
      <c r="I1407" s="71">
        <v>116063795</v>
      </c>
      <c r="J1407" s="71">
        <v>2714782</v>
      </c>
      <c r="K1407" s="68" t="str">
        <f t="shared" si="21"/>
        <v>11-06</v>
      </c>
      <c r="L1407" s="72">
        <f>YEAR(일별기온공급량!$A1407)</f>
        <v>2016</v>
      </c>
      <c r="M1407" s="69">
        <f>MONTH(일별기온공급량!$A1407)</f>
        <v>11</v>
      </c>
      <c r="N1407" s="69">
        <f>DAY(일별기온공급량!$A1407)</f>
        <v>6</v>
      </c>
      <c r="O1407" s="88" t="str">
        <f>IFERROR(VLOOKUP(기온및공급량[[#This Row],[날짜]],표2[],2,0), "")</f>
        <v/>
      </c>
    </row>
    <row r="1408" spans="1:15">
      <c r="A1408" s="68">
        <v>42681</v>
      </c>
      <c r="B1408" s="69">
        <v>12.9</v>
      </c>
      <c r="C1408" s="69">
        <v>17.399999999999999</v>
      </c>
      <c r="D1408" s="70">
        <v>0.6166666666666667</v>
      </c>
      <c r="E1408" s="69">
        <v>9.5</v>
      </c>
      <c r="F1408" s="70">
        <v>0.27708333333333335</v>
      </c>
      <c r="G1408" s="69">
        <v>7.9</v>
      </c>
      <c r="H1408" s="69" t="str">
        <f>TEXT(일별기온공급량!$A1408, "AAA")</f>
        <v>월</v>
      </c>
      <c r="I1408" s="71">
        <v>129256890</v>
      </c>
      <c r="J1408" s="71">
        <v>3023921</v>
      </c>
      <c r="K1408" s="68" t="str">
        <f t="shared" si="21"/>
        <v>11-07</v>
      </c>
      <c r="L1408" s="72">
        <f>YEAR(일별기온공급량!$A1408)</f>
        <v>2016</v>
      </c>
      <c r="M1408" s="69">
        <f>MONTH(일별기온공급량!$A1408)</f>
        <v>11</v>
      </c>
      <c r="N1408" s="69">
        <f>DAY(일별기온공급량!$A1408)</f>
        <v>7</v>
      </c>
      <c r="O1408" s="88" t="str">
        <f>IFERROR(VLOOKUP(기온및공급량[[#This Row],[날짜]],표2[],2,0), "")</f>
        <v/>
      </c>
    </row>
    <row r="1409" spans="1:15">
      <c r="A1409" s="68">
        <v>42682</v>
      </c>
      <c r="B1409" s="69">
        <v>10.6</v>
      </c>
      <c r="C1409" s="69">
        <v>13.5</v>
      </c>
      <c r="D1409" s="70">
        <v>0.6</v>
      </c>
      <c r="E1409" s="69">
        <v>5.2</v>
      </c>
      <c r="F1409" s="70">
        <v>0.99444444444444446</v>
      </c>
      <c r="G1409" s="69">
        <v>8.3000000000000007</v>
      </c>
      <c r="H1409" s="69" t="str">
        <f>TEXT(일별기온공급량!$A1409, "AAA")</f>
        <v>화</v>
      </c>
      <c r="I1409" s="71">
        <v>142315454</v>
      </c>
      <c r="J1409" s="71">
        <v>3327030</v>
      </c>
      <c r="K1409" s="68" t="str">
        <f t="shared" si="21"/>
        <v>11-08</v>
      </c>
      <c r="L1409" s="72">
        <f>YEAR(일별기온공급량!$A1409)</f>
        <v>2016</v>
      </c>
      <c r="M1409" s="69">
        <f>MONTH(일별기온공급량!$A1409)</f>
        <v>11</v>
      </c>
      <c r="N1409" s="69">
        <f>DAY(일별기온공급량!$A1409)</f>
        <v>8</v>
      </c>
      <c r="O1409" s="88" t="str">
        <f>IFERROR(VLOOKUP(기온및공급량[[#This Row],[날짜]],표2[],2,0), "")</f>
        <v/>
      </c>
    </row>
    <row r="1410" spans="1:15">
      <c r="A1410" s="68">
        <v>42683</v>
      </c>
      <c r="B1410" s="69">
        <v>6</v>
      </c>
      <c r="C1410" s="69">
        <v>12</v>
      </c>
      <c r="D1410" s="70">
        <v>0.60277777777777775</v>
      </c>
      <c r="E1410" s="69">
        <v>1.6</v>
      </c>
      <c r="F1410" s="70">
        <v>0.27708333333333335</v>
      </c>
      <c r="G1410" s="69">
        <v>10.4</v>
      </c>
      <c r="H1410" s="69" t="str">
        <f>TEXT(일별기온공급량!$A1410, "AAA")</f>
        <v>수</v>
      </c>
      <c r="I1410" s="71">
        <v>158168906</v>
      </c>
      <c r="J1410" s="71">
        <v>3700354</v>
      </c>
      <c r="K1410" s="68" t="str">
        <f t="shared" ref="K1410:K1473" si="22">TEXT(A1410, "MM-DD")</f>
        <v>11-09</v>
      </c>
      <c r="L1410" s="72">
        <f>YEAR(일별기온공급량!$A1410)</f>
        <v>2016</v>
      </c>
      <c r="M1410" s="69">
        <f>MONTH(일별기온공급량!$A1410)</f>
        <v>11</v>
      </c>
      <c r="N1410" s="69">
        <f>DAY(일별기온공급량!$A1410)</f>
        <v>9</v>
      </c>
      <c r="O1410" s="88" t="str">
        <f>IFERROR(VLOOKUP(기온및공급량[[#This Row],[날짜]],표2[],2,0), "")</f>
        <v/>
      </c>
    </row>
    <row r="1411" spans="1:15">
      <c r="A1411" s="68">
        <v>42684</v>
      </c>
      <c r="B1411" s="69">
        <v>9.4</v>
      </c>
      <c r="C1411" s="69">
        <v>14.2</v>
      </c>
      <c r="D1411" s="70">
        <v>0.5708333333333333</v>
      </c>
      <c r="E1411" s="69">
        <v>4.3</v>
      </c>
      <c r="F1411" s="70">
        <v>0.20347222222222222</v>
      </c>
      <c r="G1411" s="69">
        <v>9.9</v>
      </c>
      <c r="H1411" s="69" t="str">
        <f>TEXT(일별기온공급량!$A1411, "AAA")</f>
        <v>목</v>
      </c>
      <c r="I1411" s="71">
        <v>153403117</v>
      </c>
      <c r="J1411" s="71">
        <v>3587759</v>
      </c>
      <c r="K1411" s="68" t="str">
        <f t="shared" si="22"/>
        <v>11-10</v>
      </c>
      <c r="L1411" s="72">
        <f>YEAR(일별기온공급량!$A1411)</f>
        <v>2016</v>
      </c>
      <c r="M1411" s="69">
        <f>MONTH(일별기온공급량!$A1411)</f>
        <v>11</v>
      </c>
      <c r="N1411" s="69">
        <f>DAY(일별기온공급량!$A1411)</f>
        <v>10</v>
      </c>
      <c r="O1411" s="88" t="str">
        <f>IFERROR(VLOOKUP(기온및공급량[[#This Row],[날짜]],표2[],2,0), "")</f>
        <v/>
      </c>
    </row>
    <row r="1412" spans="1:15">
      <c r="A1412" s="68">
        <v>42685</v>
      </c>
      <c r="B1412" s="69">
        <v>10.199999999999999</v>
      </c>
      <c r="C1412" s="69">
        <v>15.9</v>
      </c>
      <c r="D1412" s="70">
        <v>0.58472222222222225</v>
      </c>
      <c r="E1412" s="69">
        <v>5.7</v>
      </c>
      <c r="F1412" s="70">
        <v>0.23472222222222222</v>
      </c>
      <c r="G1412" s="69">
        <v>10.199999999999999</v>
      </c>
      <c r="H1412" s="69" t="str">
        <f>TEXT(일별기온공급량!$A1412, "AAA")</f>
        <v>금</v>
      </c>
      <c r="I1412" s="71">
        <v>145180727</v>
      </c>
      <c r="J1412" s="71">
        <v>3399952</v>
      </c>
      <c r="K1412" s="68" t="str">
        <f t="shared" si="22"/>
        <v>11-11</v>
      </c>
      <c r="L1412" s="72">
        <f>YEAR(일별기온공급량!$A1412)</f>
        <v>2016</v>
      </c>
      <c r="M1412" s="69">
        <f>MONTH(일별기온공급량!$A1412)</f>
        <v>11</v>
      </c>
      <c r="N1412" s="69">
        <f>DAY(일별기온공급량!$A1412)</f>
        <v>11</v>
      </c>
      <c r="O1412" s="88" t="str">
        <f>IFERROR(VLOOKUP(기온및공급량[[#This Row],[날짜]],표2[],2,0), "")</f>
        <v/>
      </c>
    </row>
    <row r="1413" spans="1:15">
      <c r="A1413" s="68">
        <v>42686</v>
      </c>
      <c r="B1413" s="69">
        <v>10.199999999999999</v>
      </c>
      <c r="C1413" s="69">
        <v>18.7</v>
      </c>
      <c r="D1413" s="70">
        <v>0.61944444444444446</v>
      </c>
      <c r="E1413" s="69">
        <v>2.8</v>
      </c>
      <c r="F1413" s="70">
        <v>0.27152777777777776</v>
      </c>
      <c r="G1413" s="69">
        <v>15.9</v>
      </c>
      <c r="H1413" s="69" t="str">
        <f>TEXT(일별기온공급량!$A1413, "AAA")</f>
        <v>토</v>
      </c>
      <c r="I1413" s="71">
        <v>132808575</v>
      </c>
      <c r="J1413" s="71">
        <v>3110880</v>
      </c>
      <c r="K1413" s="68" t="str">
        <f t="shared" si="22"/>
        <v>11-12</v>
      </c>
      <c r="L1413" s="72">
        <f>YEAR(일별기온공급량!$A1413)</f>
        <v>2016</v>
      </c>
      <c r="M1413" s="69">
        <f>MONTH(일별기온공급량!$A1413)</f>
        <v>11</v>
      </c>
      <c r="N1413" s="69">
        <f>DAY(일별기온공급량!$A1413)</f>
        <v>12</v>
      </c>
      <c r="O1413" s="88" t="str">
        <f>IFERROR(VLOOKUP(기온및공급량[[#This Row],[날짜]],표2[],2,0), "")</f>
        <v/>
      </c>
    </row>
    <row r="1414" spans="1:15">
      <c r="A1414" s="68">
        <v>42687</v>
      </c>
      <c r="B1414" s="69">
        <v>11.1</v>
      </c>
      <c r="C1414" s="69">
        <v>17.8</v>
      </c>
      <c r="D1414" s="70">
        <v>0.66319444444444442</v>
      </c>
      <c r="E1414" s="69">
        <v>4.5999999999999996</v>
      </c>
      <c r="F1414" s="70">
        <v>0.28333333333333333</v>
      </c>
      <c r="G1414" s="69">
        <v>13.2</v>
      </c>
      <c r="H1414" s="69" t="str">
        <f>TEXT(일별기온공급량!$A1414, "AAA")</f>
        <v>일</v>
      </c>
      <c r="I1414" s="71">
        <v>118647230</v>
      </c>
      <c r="J1414" s="71">
        <v>2776916</v>
      </c>
      <c r="K1414" s="68" t="str">
        <f t="shared" si="22"/>
        <v>11-13</v>
      </c>
      <c r="L1414" s="72">
        <f>YEAR(일별기온공급량!$A1414)</f>
        <v>2016</v>
      </c>
      <c r="M1414" s="69">
        <f>MONTH(일별기온공급량!$A1414)</f>
        <v>11</v>
      </c>
      <c r="N1414" s="69">
        <f>DAY(일별기온공급량!$A1414)</f>
        <v>13</v>
      </c>
      <c r="O1414" s="88" t="str">
        <f>IFERROR(VLOOKUP(기온및공급량[[#This Row],[날짜]],표2[],2,0), "")</f>
        <v/>
      </c>
    </row>
    <row r="1415" spans="1:15">
      <c r="A1415" s="68">
        <v>42688</v>
      </c>
      <c r="B1415" s="69">
        <v>14.4</v>
      </c>
      <c r="C1415" s="69">
        <v>20.399999999999999</v>
      </c>
      <c r="D1415" s="70">
        <v>0.58611111111111114</v>
      </c>
      <c r="E1415" s="69">
        <v>10.4</v>
      </c>
      <c r="F1415" s="70">
        <v>0.24791666666666667</v>
      </c>
      <c r="G1415" s="69">
        <v>10</v>
      </c>
      <c r="H1415" s="69" t="str">
        <f>TEXT(일별기온공급량!$A1415, "AAA")</f>
        <v>월</v>
      </c>
      <c r="I1415" s="71">
        <v>132177827</v>
      </c>
      <c r="J1415" s="71">
        <v>3102290</v>
      </c>
      <c r="K1415" s="68" t="str">
        <f t="shared" si="22"/>
        <v>11-14</v>
      </c>
      <c r="L1415" s="72">
        <f>YEAR(일별기온공급량!$A1415)</f>
        <v>2016</v>
      </c>
      <c r="M1415" s="69">
        <f>MONTH(일별기온공급량!$A1415)</f>
        <v>11</v>
      </c>
      <c r="N1415" s="69">
        <f>DAY(일별기온공급량!$A1415)</f>
        <v>14</v>
      </c>
      <c r="O1415" s="88" t="str">
        <f>IFERROR(VLOOKUP(기온및공급량[[#This Row],[날짜]],표2[],2,0), "")</f>
        <v/>
      </c>
    </row>
    <row r="1416" spans="1:15">
      <c r="A1416" s="68">
        <v>42689</v>
      </c>
      <c r="B1416" s="69">
        <v>12.2</v>
      </c>
      <c r="C1416" s="69">
        <v>17</v>
      </c>
      <c r="D1416" s="70">
        <v>0.59791666666666665</v>
      </c>
      <c r="E1416" s="69">
        <v>5.5</v>
      </c>
      <c r="F1416" s="73">
        <v>1</v>
      </c>
      <c r="G1416" s="69">
        <v>11.5</v>
      </c>
      <c r="H1416" s="69" t="str">
        <f>TEXT(일별기온공급량!$A1416, "AAA")</f>
        <v>화</v>
      </c>
      <c r="I1416" s="71">
        <v>139293839</v>
      </c>
      <c r="J1416" s="71">
        <v>3258513</v>
      </c>
      <c r="K1416" s="68" t="str">
        <f t="shared" si="22"/>
        <v>11-15</v>
      </c>
      <c r="L1416" s="72">
        <f>YEAR(일별기온공급량!$A1416)</f>
        <v>2016</v>
      </c>
      <c r="M1416" s="69">
        <f>MONTH(일별기온공급량!$A1416)</f>
        <v>11</v>
      </c>
      <c r="N1416" s="69">
        <f>DAY(일별기온공급량!$A1416)</f>
        <v>15</v>
      </c>
      <c r="O1416" s="88" t="str">
        <f>IFERROR(VLOOKUP(기온및공급량[[#This Row],[날짜]],표2[],2,0), "")</f>
        <v/>
      </c>
    </row>
    <row r="1417" spans="1:15">
      <c r="A1417" s="68">
        <v>42690</v>
      </c>
      <c r="B1417" s="69">
        <v>9.1</v>
      </c>
      <c r="C1417" s="69">
        <v>16.100000000000001</v>
      </c>
      <c r="D1417" s="70">
        <v>0.5756944444444444</v>
      </c>
      <c r="E1417" s="69">
        <v>1.6</v>
      </c>
      <c r="F1417" s="70">
        <v>0.30069444444444443</v>
      </c>
      <c r="G1417" s="69">
        <v>14.5</v>
      </c>
      <c r="H1417" s="69" t="str">
        <f>TEXT(일별기온공급량!$A1417, "AAA")</f>
        <v>수</v>
      </c>
      <c r="I1417" s="71">
        <v>152221330</v>
      </c>
      <c r="J1417" s="71">
        <v>3561325</v>
      </c>
      <c r="K1417" s="68" t="str">
        <f t="shared" si="22"/>
        <v>11-16</v>
      </c>
      <c r="L1417" s="72">
        <f>YEAR(일별기온공급량!$A1417)</f>
        <v>2016</v>
      </c>
      <c r="M1417" s="69">
        <f>MONTH(일별기온공급량!$A1417)</f>
        <v>11</v>
      </c>
      <c r="N1417" s="69">
        <f>DAY(일별기온공급량!$A1417)</f>
        <v>16</v>
      </c>
      <c r="O1417" s="88" t="str">
        <f>IFERROR(VLOOKUP(기온및공급량[[#This Row],[날짜]],표2[],2,0), "")</f>
        <v/>
      </c>
    </row>
    <row r="1418" spans="1:15">
      <c r="A1418" s="68">
        <v>42691</v>
      </c>
      <c r="B1418" s="69">
        <v>10.199999999999999</v>
      </c>
      <c r="C1418" s="69">
        <v>15.5</v>
      </c>
      <c r="D1418" s="70">
        <v>0.54513888888888884</v>
      </c>
      <c r="E1418" s="69">
        <v>5.9</v>
      </c>
      <c r="F1418" s="70">
        <v>0.29236111111111113</v>
      </c>
      <c r="G1418" s="69">
        <v>9.6</v>
      </c>
      <c r="H1418" s="69" t="str">
        <f>TEXT(일별기온공급량!$A1418, "AAA")</f>
        <v>목</v>
      </c>
      <c r="I1418" s="71">
        <v>145657300</v>
      </c>
      <c r="J1418" s="71">
        <v>3411677</v>
      </c>
      <c r="K1418" s="68" t="str">
        <f t="shared" si="22"/>
        <v>11-17</v>
      </c>
      <c r="L1418" s="72">
        <f>YEAR(일별기온공급량!$A1418)</f>
        <v>2016</v>
      </c>
      <c r="M1418" s="69">
        <f>MONTH(일별기온공급량!$A1418)</f>
        <v>11</v>
      </c>
      <c r="N1418" s="69">
        <f>DAY(일별기온공급량!$A1418)</f>
        <v>17</v>
      </c>
      <c r="O1418" s="88" t="str">
        <f>IFERROR(VLOOKUP(기온및공급량[[#This Row],[날짜]],표2[],2,0), "")</f>
        <v/>
      </c>
    </row>
    <row r="1419" spans="1:15">
      <c r="A1419" s="68">
        <v>42692</v>
      </c>
      <c r="B1419" s="69">
        <v>10.4</v>
      </c>
      <c r="C1419" s="69">
        <v>16.5</v>
      </c>
      <c r="D1419" s="70">
        <v>0.59652777777777777</v>
      </c>
      <c r="E1419" s="69">
        <v>4</v>
      </c>
      <c r="F1419" s="70">
        <v>0.3</v>
      </c>
      <c r="G1419" s="69">
        <v>12.5</v>
      </c>
      <c r="H1419" s="69" t="str">
        <f>TEXT(일별기온공급량!$A1419, "AAA")</f>
        <v>금</v>
      </c>
      <c r="I1419" s="71">
        <v>146598992</v>
      </c>
      <c r="J1419" s="71">
        <v>3428858</v>
      </c>
      <c r="K1419" s="68" t="str">
        <f t="shared" si="22"/>
        <v>11-18</v>
      </c>
      <c r="L1419" s="72">
        <f>YEAR(일별기온공급량!$A1419)</f>
        <v>2016</v>
      </c>
      <c r="M1419" s="69">
        <f>MONTH(일별기온공급량!$A1419)</f>
        <v>11</v>
      </c>
      <c r="N1419" s="69">
        <f>DAY(일별기온공급량!$A1419)</f>
        <v>18</v>
      </c>
      <c r="O1419" s="88" t="str">
        <f>IFERROR(VLOOKUP(기온및공급량[[#This Row],[날짜]],표2[],2,0), "")</f>
        <v/>
      </c>
    </row>
    <row r="1420" spans="1:15">
      <c r="A1420" s="68">
        <v>42693</v>
      </c>
      <c r="B1420" s="69">
        <v>13.9</v>
      </c>
      <c r="C1420" s="69">
        <v>18.3</v>
      </c>
      <c r="D1420" s="70">
        <v>0.64027777777777772</v>
      </c>
      <c r="E1420" s="69">
        <v>11.2</v>
      </c>
      <c r="F1420" s="70">
        <v>4.8611111111111112E-3</v>
      </c>
      <c r="G1420" s="69">
        <v>7.1</v>
      </c>
      <c r="H1420" s="69" t="str">
        <f>TEXT(일별기온공급량!$A1420, "AAA")</f>
        <v>토</v>
      </c>
      <c r="I1420" s="71">
        <v>124827323</v>
      </c>
      <c r="J1420" s="71">
        <v>2921668</v>
      </c>
      <c r="K1420" s="68" t="str">
        <f t="shared" si="22"/>
        <v>11-19</v>
      </c>
      <c r="L1420" s="72">
        <f>YEAR(일별기온공급량!$A1420)</f>
        <v>2016</v>
      </c>
      <c r="M1420" s="69">
        <f>MONTH(일별기온공급량!$A1420)</f>
        <v>11</v>
      </c>
      <c r="N1420" s="69">
        <f>DAY(일별기온공급량!$A1420)</f>
        <v>19</v>
      </c>
      <c r="O1420" s="88" t="str">
        <f>IFERROR(VLOOKUP(기온및공급량[[#This Row],[날짜]],표2[],2,0), "")</f>
        <v/>
      </c>
    </row>
    <row r="1421" spans="1:15">
      <c r="A1421" s="68">
        <v>42694</v>
      </c>
      <c r="B1421" s="69">
        <v>14.2</v>
      </c>
      <c r="C1421" s="69">
        <v>19.600000000000001</v>
      </c>
      <c r="D1421" s="70">
        <v>0.61736111111111114</v>
      </c>
      <c r="E1421" s="69">
        <v>10.7</v>
      </c>
      <c r="F1421" s="70">
        <v>0.98958333333333337</v>
      </c>
      <c r="G1421" s="69">
        <v>8.9</v>
      </c>
      <c r="H1421" s="69" t="str">
        <f>TEXT(일별기온공급량!$A1421, "AAA")</f>
        <v>일</v>
      </c>
      <c r="I1421" s="71">
        <v>105228343</v>
      </c>
      <c r="J1421" s="71">
        <v>2462641</v>
      </c>
      <c r="K1421" s="68" t="str">
        <f t="shared" si="22"/>
        <v>11-20</v>
      </c>
      <c r="L1421" s="72">
        <f>YEAR(일별기온공급량!$A1421)</f>
        <v>2016</v>
      </c>
      <c r="M1421" s="69">
        <f>MONTH(일별기온공급량!$A1421)</f>
        <v>11</v>
      </c>
      <c r="N1421" s="69">
        <f>DAY(일별기온공급량!$A1421)</f>
        <v>20</v>
      </c>
      <c r="O1421" s="88" t="str">
        <f>IFERROR(VLOOKUP(기온및공급량[[#This Row],[날짜]],표2[],2,0), "")</f>
        <v/>
      </c>
    </row>
    <row r="1422" spans="1:15">
      <c r="A1422" s="68">
        <v>42695</v>
      </c>
      <c r="B1422" s="69">
        <v>12.5</v>
      </c>
      <c r="C1422" s="69">
        <v>16.8</v>
      </c>
      <c r="D1422" s="70">
        <v>0.61388888888888893</v>
      </c>
      <c r="E1422" s="69">
        <v>7.7</v>
      </c>
      <c r="F1422" s="70">
        <v>0.29166666666666669</v>
      </c>
      <c r="G1422" s="69">
        <v>9.1</v>
      </c>
      <c r="H1422" s="69" t="str">
        <f>TEXT(일별기온공급량!$A1422, "AAA")</f>
        <v>월</v>
      </c>
      <c r="I1422" s="71">
        <v>132497051</v>
      </c>
      <c r="J1422" s="71">
        <v>3106608</v>
      </c>
      <c r="K1422" s="68" t="str">
        <f t="shared" si="22"/>
        <v>11-21</v>
      </c>
      <c r="L1422" s="72">
        <f>YEAR(일별기온공급량!$A1422)</f>
        <v>2016</v>
      </c>
      <c r="M1422" s="69">
        <f>MONTH(일별기온공급량!$A1422)</f>
        <v>11</v>
      </c>
      <c r="N1422" s="69">
        <f>DAY(일별기온공급량!$A1422)</f>
        <v>21</v>
      </c>
      <c r="O1422" s="88" t="str">
        <f>IFERROR(VLOOKUP(기온및공급량[[#This Row],[날짜]],표2[],2,0), "")</f>
        <v/>
      </c>
    </row>
    <row r="1423" spans="1:15">
      <c r="A1423" s="68">
        <v>42696</v>
      </c>
      <c r="B1423" s="69">
        <v>7.9</v>
      </c>
      <c r="C1423" s="69">
        <v>11.3</v>
      </c>
      <c r="D1423" s="70">
        <v>0.31805555555555554</v>
      </c>
      <c r="E1423" s="69">
        <v>4.2</v>
      </c>
      <c r="F1423" s="70">
        <v>0.99722222222222223</v>
      </c>
      <c r="G1423" s="69">
        <v>7.1</v>
      </c>
      <c r="H1423" s="69" t="str">
        <f>TEXT(일별기온공급량!$A1423, "AAA")</f>
        <v>화</v>
      </c>
      <c r="I1423" s="71">
        <v>157758351</v>
      </c>
      <c r="J1423" s="71">
        <v>3694749</v>
      </c>
      <c r="K1423" s="68" t="str">
        <f t="shared" si="22"/>
        <v>11-22</v>
      </c>
      <c r="L1423" s="72">
        <f>YEAR(일별기온공급량!$A1423)</f>
        <v>2016</v>
      </c>
      <c r="M1423" s="69">
        <f>MONTH(일별기온공급량!$A1423)</f>
        <v>11</v>
      </c>
      <c r="N1423" s="69">
        <f>DAY(일별기온공급량!$A1423)</f>
        <v>22</v>
      </c>
      <c r="O1423" s="88" t="str">
        <f>IFERROR(VLOOKUP(기온및공급량[[#This Row],[날짜]],표2[],2,0), "")</f>
        <v/>
      </c>
    </row>
    <row r="1424" spans="1:15">
      <c r="A1424" s="68">
        <v>42697</v>
      </c>
      <c r="B1424" s="69">
        <v>5.6</v>
      </c>
      <c r="C1424" s="69">
        <v>10.1</v>
      </c>
      <c r="D1424" s="70">
        <v>0.59930555555555554</v>
      </c>
      <c r="E1424" s="69">
        <v>2.1</v>
      </c>
      <c r="F1424" s="70">
        <v>0.99861111111111112</v>
      </c>
      <c r="G1424" s="69">
        <v>8</v>
      </c>
      <c r="H1424" s="69" t="str">
        <f>TEXT(일별기온공급량!$A1424, "AAA")</f>
        <v>수</v>
      </c>
      <c r="I1424" s="71">
        <v>176229073</v>
      </c>
      <c r="J1424" s="71">
        <v>4123132</v>
      </c>
      <c r="K1424" s="68" t="str">
        <f t="shared" si="22"/>
        <v>11-23</v>
      </c>
      <c r="L1424" s="72">
        <f>YEAR(일별기온공급량!$A1424)</f>
        <v>2016</v>
      </c>
      <c r="M1424" s="69">
        <f>MONTH(일별기온공급량!$A1424)</f>
        <v>11</v>
      </c>
      <c r="N1424" s="69">
        <f>DAY(일별기온공급량!$A1424)</f>
        <v>23</v>
      </c>
      <c r="O1424" s="88" t="str">
        <f>IFERROR(VLOOKUP(기온및공급량[[#This Row],[날짜]],표2[],2,0), "")</f>
        <v/>
      </c>
    </row>
    <row r="1425" spans="1:15">
      <c r="A1425" s="68">
        <v>42698</v>
      </c>
      <c r="B1425" s="69">
        <v>1.8</v>
      </c>
      <c r="C1425" s="69">
        <v>5.8</v>
      </c>
      <c r="D1425" s="70">
        <v>0.58333333333333337</v>
      </c>
      <c r="E1425" s="69">
        <v>-1.3</v>
      </c>
      <c r="F1425" s="70">
        <v>0.27638888888888891</v>
      </c>
      <c r="G1425" s="69">
        <v>7.1</v>
      </c>
      <c r="H1425" s="69" t="str">
        <f>TEXT(일별기온공급량!$A1425, "AAA")</f>
        <v>목</v>
      </c>
      <c r="I1425" s="71">
        <v>199285790</v>
      </c>
      <c r="J1425" s="71">
        <v>4661882</v>
      </c>
      <c r="K1425" s="68" t="str">
        <f t="shared" si="22"/>
        <v>11-24</v>
      </c>
      <c r="L1425" s="72">
        <f>YEAR(일별기온공급량!$A1425)</f>
        <v>2016</v>
      </c>
      <c r="M1425" s="69">
        <f>MONTH(일별기온공급량!$A1425)</f>
        <v>11</v>
      </c>
      <c r="N1425" s="69">
        <f>DAY(일별기온공급량!$A1425)</f>
        <v>24</v>
      </c>
      <c r="O1425" s="88" t="str">
        <f>IFERROR(VLOOKUP(기온및공급량[[#This Row],[날짜]],표2[],2,0), "")</f>
        <v/>
      </c>
    </row>
    <row r="1426" spans="1:15">
      <c r="A1426" s="68">
        <v>42699</v>
      </c>
      <c r="B1426" s="69">
        <v>3.5</v>
      </c>
      <c r="C1426" s="69">
        <v>8.1999999999999993</v>
      </c>
      <c r="D1426" s="70">
        <v>0.625</v>
      </c>
      <c r="E1426" s="69">
        <v>0.2</v>
      </c>
      <c r="F1426" s="70">
        <v>0.99861111111111112</v>
      </c>
      <c r="G1426" s="69">
        <v>8</v>
      </c>
      <c r="H1426" s="69" t="str">
        <f>TEXT(일별기온공급량!$A1426, "AAA")</f>
        <v>금</v>
      </c>
      <c r="I1426" s="71">
        <v>195500245</v>
      </c>
      <c r="J1426" s="71">
        <v>4574867</v>
      </c>
      <c r="K1426" s="68" t="str">
        <f t="shared" si="22"/>
        <v>11-25</v>
      </c>
      <c r="L1426" s="72">
        <f>YEAR(일별기온공급량!$A1426)</f>
        <v>2016</v>
      </c>
      <c r="M1426" s="69">
        <f>MONTH(일별기온공급량!$A1426)</f>
        <v>11</v>
      </c>
      <c r="N1426" s="69">
        <f>DAY(일별기온공급량!$A1426)</f>
        <v>25</v>
      </c>
      <c r="O1426" s="88" t="str">
        <f>IFERROR(VLOOKUP(기온및공급량[[#This Row],[날짜]],표2[],2,0), "")</f>
        <v/>
      </c>
    </row>
    <row r="1427" spans="1:15">
      <c r="A1427" s="68">
        <v>42700</v>
      </c>
      <c r="B1427" s="69">
        <v>0.7</v>
      </c>
      <c r="C1427" s="69">
        <v>4.7</v>
      </c>
      <c r="D1427" s="70">
        <v>0.55694444444444446</v>
      </c>
      <c r="E1427" s="69">
        <v>-3</v>
      </c>
      <c r="F1427" s="70">
        <v>0.28055555555555556</v>
      </c>
      <c r="G1427" s="69">
        <v>7.7</v>
      </c>
      <c r="H1427" s="69" t="str">
        <f>TEXT(일별기온공급량!$A1427, "AAA")</f>
        <v>토</v>
      </c>
      <c r="I1427" s="71">
        <v>198115561</v>
      </c>
      <c r="J1427" s="71">
        <v>4621126</v>
      </c>
      <c r="K1427" s="68" t="str">
        <f t="shared" si="22"/>
        <v>11-26</v>
      </c>
      <c r="L1427" s="72">
        <f>YEAR(일별기온공급량!$A1427)</f>
        <v>2016</v>
      </c>
      <c r="M1427" s="69">
        <f>MONTH(일별기온공급량!$A1427)</f>
        <v>11</v>
      </c>
      <c r="N1427" s="69">
        <f>DAY(일별기온공급량!$A1427)</f>
        <v>26</v>
      </c>
      <c r="O1427" s="88" t="str">
        <f>IFERROR(VLOOKUP(기온및공급량[[#This Row],[날짜]],표2[],2,0), "")</f>
        <v/>
      </c>
    </row>
    <row r="1428" spans="1:15">
      <c r="A1428" s="68">
        <v>42701</v>
      </c>
      <c r="B1428" s="69">
        <v>4</v>
      </c>
      <c r="C1428" s="69">
        <v>9</v>
      </c>
      <c r="D1428" s="70">
        <v>0.63958333333333328</v>
      </c>
      <c r="E1428" s="69">
        <v>0.9</v>
      </c>
      <c r="F1428" s="70">
        <v>0.25555555555555554</v>
      </c>
      <c r="G1428" s="69">
        <v>8.1</v>
      </c>
      <c r="H1428" s="69" t="str">
        <f>TEXT(일별기온공급량!$A1428, "AAA")</f>
        <v>일</v>
      </c>
      <c r="I1428" s="71">
        <v>174481245</v>
      </c>
      <c r="J1428" s="71">
        <v>4083823</v>
      </c>
      <c r="K1428" s="68" t="str">
        <f t="shared" si="22"/>
        <v>11-27</v>
      </c>
      <c r="L1428" s="72">
        <f>YEAR(일별기온공급량!$A1428)</f>
        <v>2016</v>
      </c>
      <c r="M1428" s="69">
        <f>MONTH(일별기온공급량!$A1428)</f>
        <v>11</v>
      </c>
      <c r="N1428" s="69">
        <f>DAY(일별기온공급량!$A1428)</f>
        <v>27</v>
      </c>
      <c r="O1428" s="88" t="str">
        <f>IFERROR(VLOOKUP(기온및공급량[[#This Row],[날짜]],표2[],2,0), "")</f>
        <v/>
      </c>
    </row>
    <row r="1429" spans="1:15">
      <c r="A1429" s="68">
        <v>42702</v>
      </c>
      <c r="B1429" s="69">
        <v>4.7</v>
      </c>
      <c r="C1429" s="69">
        <v>9</v>
      </c>
      <c r="D1429" s="70">
        <v>0.57291666666666663</v>
      </c>
      <c r="E1429" s="69">
        <v>0.5</v>
      </c>
      <c r="F1429" s="70">
        <v>0.10625</v>
      </c>
      <c r="G1429" s="69">
        <v>8.5</v>
      </c>
      <c r="H1429" s="69" t="str">
        <f>TEXT(일별기온공급량!$A1429, "AAA")</f>
        <v>월</v>
      </c>
      <c r="I1429" s="71">
        <v>198673849</v>
      </c>
      <c r="J1429" s="71">
        <v>4663280</v>
      </c>
      <c r="K1429" s="68" t="str">
        <f t="shared" si="22"/>
        <v>11-28</v>
      </c>
      <c r="L1429" s="72">
        <f>YEAR(일별기온공급량!$A1429)</f>
        <v>2016</v>
      </c>
      <c r="M1429" s="69">
        <f>MONTH(일별기온공급량!$A1429)</f>
        <v>11</v>
      </c>
      <c r="N1429" s="69">
        <f>DAY(일별기온공급량!$A1429)</f>
        <v>28</v>
      </c>
      <c r="O1429" s="88" t="str">
        <f>IFERROR(VLOOKUP(기온및공급량[[#This Row],[날짜]],표2[],2,0), "")</f>
        <v/>
      </c>
    </row>
    <row r="1430" spans="1:15">
      <c r="A1430" s="68">
        <v>42703</v>
      </c>
      <c r="B1430" s="69">
        <v>5</v>
      </c>
      <c r="C1430" s="69">
        <v>10.199999999999999</v>
      </c>
      <c r="D1430" s="70">
        <v>0.61041666666666672</v>
      </c>
      <c r="E1430" s="69">
        <v>-0.1</v>
      </c>
      <c r="F1430" s="70">
        <v>0.31736111111111109</v>
      </c>
      <c r="G1430" s="69">
        <v>10.3</v>
      </c>
      <c r="H1430" s="69" t="str">
        <f>TEXT(일별기온공급량!$A1430, "AAA")</f>
        <v>화</v>
      </c>
      <c r="I1430" s="71">
        <v>199497818</v>
      </c>
      <c r="J1430" s="71">
        <v>4669794</v>
      </c>
      <c r="K1430" s="68" t="str">
        <f t="shared" si="22"/>
        <v>11-29</v>
      </c>
      <c r="L1430" s="72">
        <f>YEAR(일별기온공급량!$A1430)</f>
        <v>2016</v>
      </c>
      <c r="M1430" s="69">
        <f>MONTH(일별기온공급량!$A1430)</f>
        <v>11</v>
      </c>
      <c r="N1430" s="69">
        <f>DAY(일별기온공급량!$A1430)</f>
        <v>29</v>
      </c>
      <c r="O1430" s="88" t="str">
        <f>IFERROR(VLOOKUP(기온및공급량[[#This Row],[날짜]],표2[],2,0), "")</f>
        <v/>
      </c>
    </row>
    <row r="1431" spans="1:15">
      <c r="A1431" s="68">
        <v>42704</v>
      </c>
      <c r="B1431" s="69">
        <v>7.7</v>
      </c>
      <c r="C1431" s="69">
        <v>10.6</v>
      </c>
      <c r="D1431" s="70">
        <v>0.73888888888888893</v>
      </c>
      <c r="E1431" s="69">
        <v>4.8</v>
      </c>
      <c r="F1431" s="70">
        <v>9.4444444444444442E-2</v>
      </c>
      <c r="G1431" s="69">
        <v>5.8</v>
      </c>
      <c r="H1431" s="69" t="str">
        <f>TEXT(일별기온공급량!$A1431, "AAA")</f>
        <v>수</v>
      </c>
      <c r="I1431" s="71">
        <v>191639543</v>
      </c>
      <c r="J1431" s="71">
        <v>4485209</v>
      </c>
      <c r="K1431" s="68" t="str">
        <f t="shared" si="22"/>
        <v>11-30</v>
      </c>
      <c r="L1431" s="72">
        <f>YEAR(일별기온공급량!$A1431)</f>
        <v>2016</v>
      </c>
      <c r="M1431" s="69">
        <f>MONTH(일별기온공급량!$A1431)</f>
        <v>11</v>
      </c>
      <c r="N1431" s="69">
        <f>DAY(일별기온공급량!$A1431)</f>
        <v>30</v>
      </c>
      <c r="O1431" s="88" t="str">
        <f>IFERROR(VLOOKUP(기온및공급량[[#This Row],[날짜]],표2[],2,0), "")</f>
        <v/>
      </c>
    </row>
    <row r="1432" spans="1:15">
      <c r="A1432" s="68">
        <v>42705</v>
      </c>
      <c r="B1432" s="69">
        <v>7.4</v>
      </c>
      <c r="C1432" s="69">
        <v>11.8</v>
      </c>
      <c r="D1432" s="70">
        <v>0.59166666666666667</v>
      </c>
      <c r="E1432" s="69">
        <v>3.7</v>
      </c>
      <c r="F1432" s="70">
        <v>0.98958333333333337</v>
      </c>
      <c r="G1432" s="69">
        <v>8.1</v>
      </c>
      <c r="H1432" s="69" t="str">
        <f>TEXT(일별기온공급량!$A1432, "AAA")</f>
        <v>목</v>
      </c>
      <c r="I1432" s="71">
        <v>190717432</v>
      </c>
      <c r="J1432" s="71">
        <v>4465077</v>
      </c>
      <c r="K1432" s="68" t="str">
        <f t="shared" si="22"/>
        <v>12-01</v>
      </c>
      <c r="L1432" s="72">
        <f>YEAR(일별기온공급량!$A1432)</f>
        <v>2016</v>
      </c>
      <c r="M1432" s="69">
        <f>MONTH(일별기온공급량!$A1432)</f>
        <v>12</v>
      </c>
      <c r="N1432" s="69">
        <f>DAY(일별기온공급량!$A1432)</f>
        <v>1</v>
      </c>
      <c r="O1432" s="88" t="str">
        <f>IFERROR(VLOOKUP(기온및공급량[[#This Row],[날짜]],표2[],2,0), "")</f>
        <v/>
      </c>
    </row>
    <row r="1433" spans="1:15">
      <c r="A1433" s="68">
        <v>42706</v>
      </c>
      <c r="B1433" s="69">
        <v>5.8</v>
      </c>
      <c r="C1433" s="69">
        <v>10.9</v>
      </c>
      <c r="D1433" s="70">
        <v>0.62152777777777779</v>
      </c>
      <c r="E1433" s="69">
        <v>1.8</v>
      </c>
      <c r="F1433" s="70">
        <v>0.23125000000000001</v>
      </c>
      <c r="G1433" s="69">
        <v>9.1</v>
      </c>
      <c r="H1433" s="69" t="str">
        <f>TEXT(일별기온공급량!$A1433, "AAA")</f>
        <v>금</v>
      </c>
      <c r="I1433" s="71">
        <v>193957746</v>
      </c>
      <c r="J1433" s="71">
        <v>4542973</v>
      </c>
      <c r="K1433" s="68" t="str">
        <f t="shared" si="22"/>
        <v>12-02</v>
      </c>
      <c r="L1433" s="72">
        <f>YEAR(일별기온공급량!$A1433)</f>
        <v>2016</v>
      </c>
      <c r="M1433" s="69">
        <f>MONTH(일별기온공급량!$A1433)</f>
        <v>12</v>
      </c>
      <c r="N1433" s="69">
        <f>DAY(일별기온공급량!$A1433)</f>
        <v>2</v>
      </c>
      <c r="O1433" s="88" t="str">
        <f>IFERROR(VLOOKUP(기온및공급량[[#This Row],[날짜]],표2[],2,0), "")</f>
        <v/>
      </c>
    </row>
    <row r="1434" spans="1:15">
      <c r="A1434" s="68">
        <v>42707</v>
      </c>
      <c r="B1434" s="69">
        <v>4.9000000000000004</v>
      </c>
      <c r="C1434" s="69">
        <v>12.3</v>
      </c>
      <c r="D1434" s="70">
        <v>0.62569444444444444</v>
      </c>
      <c r="E1434" s="69">
        <v>-2.6</v>
      </c>
      <c r="F1434" s="70">
        <v>0.30833333333333335</v>
      </c>
      <c r="G1434" s="69">
        <v>14.9</v>
      </c>
      <c r="H1434" s="69" t="str">
        <f>TEXT(일별기온공급량!$A1434, "AAA")</f>
        <v>토</v>
      </c>
      <c r="I1434" s="71">
        <v>178346773</v>
      </c>
      <c r="J1434" s="71">
        <v>4158326</v>
      </c>
      <c r="K1434" s="68" t="str">
        <f t="shared" si="22"/>
        <v>12-03</v>
      </c>
      <c r="L1434" s="72">
        <f>YEAR(일별기온공급량!$A1434)</f>
        <v>2016</v>
      </c>
      <c r="M1434" s="69">
        <f>MONTH(일별기온공급량!$A1434)</f>
        <v>12</v>
      </c>
      <c r="N1434" s="69">
        <f>DAY(일별기온공급량!$A1434)</f>
        <v>3</v>
      </c>
      <c r="O1434" s="88" t="str">
        <f>IFERROR(VLOOKUP(기온및공급량[[#This Row],[날짜]],표2[],2,0), "")</f>
        <v/>
      </c>
    </row>
    <row r="1435" spans="1:15">
      <c r="A1435" s="68">
        <v>42708</v>
      </c>
      <c r="B1435" s="69">
        <v>4.8</v>
      </c>
      <c r="C1435" s="69">
        <v>9.8000000000000007</v>
      </c>
      <c r="D1435" s="70">
        <v>0.67291666666666672</v>
      </c>
      <c r="E1435" s="69">
        <v>1</v>
      </c>
      <c r="F1435" s="70">
        <v>0.28541666666666665</v>
      </c>
      <c r="G1435" s="69">
        <v>8.8000000000000007</v>
      </c>
      <c r="H1435" s="69" t="str">
        <f>TEXT(일별기온공급량!$A1435, "AAA")</f>
        <v>일</v>
      </c>
      <c r="I1435" s="71">
        <v>167335102</v>
      </c>
      <c r="J1435" s="71">
        <v>3895726</v>
      </c>
      <c r="K1435" s="68" t="str">
        <f t="shared" si="22"/>
        <v>12-04</v>
      </c>
      <c r="L1435" s="72">
        <f>YEAR(일별기온공급량!$A1435)</f>
        <v>2016</v>
      </c>
      <c r="M1435" s="69">
        <f>MONTH(일별기온공급량!$A1435)</f>
        <v>12</v>
      </c>
      <c r="N1435" s="69">
        <f>DAY(일별기온공급량!$A1435)</f>
        <v>4</v>
      </c>
      <c r="O1435" s="88" t="str">
        <f>IFERROR(VLOOKUP(기온및공급량[[#This Row],[날짜]],표2[],2,0), "")</f>
        <v/>
      </c>
    </row>
    <row r="1436" spans="1:15">
      <c r="A1436" s="68">
        <v>42709</v>
      </c>
      <c r="B1436" s="69">
        <v>7.8</v>
      </c>
      <c r="C1436" s="69">
        <v>15.4</v>
      </c>
      <c r="D1436" s="70">
        <v>0.62986111111111109</v>
      </c>
      <c r="E1436" s="69">
        <v>0.4</v>
      </c>
      <c r="F1436" s="70">
        <v>0.23749999999999999</v>
      </c>
      <c r="G1436" s="69">
        <v>15</v>
      </c>
      <c r="H1436" s="69" t="str">
        <f>TEXT(일별기온공급량!$A1436, "AAA")</f>
        <v>월</v>
      </c>
      <c r="I1436" s="71">
        <v>184470381</v>
      </c>
      <c r="J1436" s="71">
        <v>4291356</v>
      </c>
      <c r="K1436" s="68" t="str">
        <f t="shared" si="22"/>
        <v>12-05</v>
      </c>
      <c r="L1436" s="72">
        <f>YEAR(일별기온공급량!$A1436)</f>
        <v>2016</v>
      </c>
      <c r="M1436" s="69">
        <f>MONTH(일별기온공급량!$A1436)</f>
        <v>12</v>
      </c>
      <c r="N1436" s="69">
        <f>DAY(일별기온공급량!$A1436)</f>
        <v>5</v>
      </c>
      <c r="O1436" s="88" t="str">
        <f>IFERROR(VLOOKUP(기온및공급량[[#This Row],[날짜]],표2[],2,0), "")</f>
        <v/>
      </c>
    </row>
    <row r="1437" spans="1:15">
      <c r="A1437" s="68">
        <v>42710</v>
      </c>
      <c r="B1437" s="69">
        <v>3.3</v>
      </c>
      <c r="C1437" s="69">
        <v>8.3000000000000007</v>
      </c>
      <c r="D1437" s="70">
        <v>6.9444444444444447E-4</v>
      </c>
      <c r="E1437" s="69">
        <v>-1.9</v>
      </c>
      <c r="F1437" s="70">
        <v>0.99861111111111112</v>
      </c>
      <c r="G1437" s="69">
        <v>10.199999999999999</v>
      </c>
      <c r="H1437" s="69" t="str">
        <f>TEXT(일별기온공급량!$A1437, "AAA")</f>
        <v>화</v>
      </c>
      <c r="I1437" s="71">
        <v>197215811</v>
      </c>
      <c r="J1437" s="71">
        <v>4598878</v>
      </c>
      <c r="K1437" s="68" t="str">
        <f t="shared" si="22"/>
        <v>12-06</v>
      </c>
      <c r="L1437" s="72">
        <f>YEAR(일별기온공급량!$A1437)</f>
        <v>2016</v>
      </c>
      <c r="M1437" s="69">
        <f>MONTH(일별기온공급량!$A1437)</f>
        <v>12</v>
      </c>
      <c r="N1437" s="69">
        <f>DAY(일별기온공급량!$A1437)</f>
        <v>6</v>
      </c>
      <c r="O1437" s="88" t="str">
        <f>IFERROR(VLOOKUP(기온및공급량[[#This Row],[날짜]],표2[],2,0), "")</f>
        <v/>
      </c>
    </row>
    <row r="1438" spans="1:15">
      <c r="A1438" s="68">
        <v>42711</v>
      </c>
      <c r="B1438" s="69">
        <v>0.5</v>
      </c>
      <c r="C1438" s="69">
        <v>5.0999999999999996</v>
      </c>
      <c r="D1438" s="70">
        <v>0.66249999999999998</v>
      </c>
      <c r="E1438" s="69">
        <v>-4.9000000000000004</v>
      </c>
      <c r="F1438" s="70">
        <v>0.22361111111111112</v>
      </c>
      <c r="G1438" s="69">
        <v>10</v>
      </c>
      <c r="H1438" s="69" t="str">
        <f>TEXT(일별기온공급량!$A1438, "AAA")</f>
        <v>수</v>
      </c>
      <c r="I1438" s="71">
        <v>215410902</v>
      </c>
      <c r="J1438" s="71">
        <v>5023391</v>
      </c>
      <c r="K1438" s="68" t="str">
        <f t="shared" si="22"/>
        <v>12-07</v>
      </c>
      <c r="L1438" s="72">
        <f>YEAR(일별기온공급량!$A1438)</f>
        <v>2016</v>
      </c>
      <c r="M1438" s="69">
        <f>MONTH(일별기온공급량!$A1438)</f>
        <v>12</v>
      </c>
      <c r="N1438" s="69">
        <f>DAY(일별기온공급량!$A1438)</f>
        <v>7</v>
      </c>
      <c r="O1438" s="88" t="str">
        <f>IFERROR(VLOOKUP(기온및공급량[[#This Row],[날짜]],표2[],2,0), "")</f>
        <v/>
      </c>
    </row>
    <row r="1439" spans="1:15">
      <c r="A1439" s="68">
        <v>42712</v>
      </c>
      <c r="B1439" s="69">
        <v>3.8</v>
      </c>
      <c r="C1439" s="69">
        <v>10.4</v>
      </c>
      <c r="D1439" s="70">
        <v>0.62847222222222221</v>
      </c>
      <c r="E1439" s="69">
        <v>-2.4</v>
      </c>
      <c r="F1439" s="70">
        <v>0.21041666666666667</v>
      </c>
      <c r="G1439" s="69">
        <v>12.8</v>
      </c>
      <c r="H1439" s="69" t="str">
        <f>TEXT(일별기온공급량!$A1439, "AAA")</f>
        <v>목</v>
      </c>
      <c r="I1439" s="71">
        <v>208640490</v>
      </c>
      <c r="J1439" s="71">
        <v>4841403</v>
      </c>
      <c r="K1439" s="68" t="str">
        <f t="shared" si="22"/>
        <v>12-08</v>
      </c>
      <c r="L1439" s="72">
        <f>YEAR(일별기온공급량!$A1439)</f>
        <v>2016</v>
      </c>
      <c r="M1439" s="69">
        <f>MONTH(일별기온공급량!$A1439)</f>
        <v>12</v>
      </c>
      <c r="N1439" s="69">
        <f>DAY(일별기온공급량!$A1439)</f>
        <v>8</v>
      </c>
      <c r="O1439" s="88" t="str">
        <f>IFERROR(VLOOKUP(기온및공급량[[#This Row],[날짜]],표2[],2,0), "")</f>
        <v/>
      </c>
    </row>
    <row r="1440" spans="1:15">
      <c r="A1440" s="68">
        <v>42713</v>
      </c>
      <c r="B1440" s="69">
        <v>6.3</v>
      </c>
      <c r="C1440" s="69">
        <v>10.4</v>
      </c>
      <c r="D1440" s="70">
        <v>0.53749999999999998</v>
      </c>
      <c r="E1440" s="69">
        <v>1.9</v>
      </c>
      <c r="F1440" s="70">
        <v>0.99236111111111114</v>
      </c>
      <c r="G1440" s="69">
        <v>8.5</v>
      </c>
      <c r="H1440" s="69" t="str">
        <f>TEXT(일별기온공급량!$A1440, "AAA")</f>
        <v>금</v>
      </c>
      <c r="I1440" s="71">
        <v>196583429</v>
      </c>
      <c r="J1440" s="71">
        <v>4563310</v>
      </c>
      <c r="K1440" s="68" t="str">
        <f t="shared" si="22"/>
        <v>12-09</v>
      </c>
      <c r="L1440" s="72">
        <f>YEAR(일별기온공급량!$A1440)</f>
        <v>2016</v>
      </c>
      <c r="M1440" s="69">
        <f>MONTH(일별기온공급량!$A1440)</f>
        <v>12</v>
      </c>
      <c r="N1440" s="69">
        <f>DAY(일별기온공급량!$A1440)</f>
        <v>9</v>
      </c>
      <c r="O1440" s="88" t="str">
        <f>IFERROR(VLOOKUP(기온및공급량[[#This Row],[날짜]],표2[],2,0), "")</f>
        <v/>
      </c>
    </row>
    <row r="1441" spans="1:15">
      <c r="A1441" s="68">
        <v>42714</v>
      </c>
      <c r="B1441" s="69">
        <v>3.1</v>
      </c>
      <c r="C1441" s="69">
        <v>8.6999999999999993</v>
      </c>
      <c r="D1441" s="70">
        <v>0.58472222222222225</v>
      </c>
      <c r="E1441" s="69">
        <v>-3</v>
      </c>
      <c r="F1441" s="70">
        <v>0.3125</v>
      </c>
      <c r="G1441" s="69">
        <v>11.7</v>
      </c>
      <c r="H1441" s="69" t="str">
        <f>TEXT(일별기온공급량!$A1441, "AAA")</f>
        <v>토</v>
      </c>
      <c r="I1441" s="71">
        <v>195746266</v>
      </c>
      <c r="J1441" s="71">
        <v>4565491</v>
      </c>
      <c r="K1441" s="68" t="str">
        <f t="shared" si="22"/>
        <v>12-10</v>
      </c>
      <c r="L1441" s="72">
        <f>YEAR(일별기온공급량!$A1441)</f>
        <v>2016</v>
      </c>
      <c r="M1441" s="69">
        <f>MONTH(일별기온공급량!$A1441)</f>
        <v>12</v>
      </c>
      <c r="N1441" s="69">
        <f>DAY(일별기온공급량!$A1441)</f>
        <v>10</v>
      </c>
      <c r="O1441" s="88" t="str">
        <f>IFERROR(VLOOKUP(기온및공급량[[#This Row],[날짜]],표2[],2,0), "")</f>
        <v/>
      </c>
    </row>
    <row r="1442" spans="1:15">
      <c r="A1442" s="68">
        <v>42715</v>
      </c>
      <c r="B1442" s="69">
        <v>1.3</v>
      </c>
      <c r="C1442" s="69">
        <v>8.1999999999999993</v>
      </c>
      <c r="D1442" s="70">
        <v>0.62638888888888888</v>
      </c>
      <c r="E1442" s="69">
        <v>-4.8</v>
      </c>
      <c r="F1442" s="70">
        <v>0.30416666666666664</v>
      </c>
      <c r="G1442" s="69">
        <v>13</v>
      </c>
      <c r="H1442" s="69" t="str">
        <f>TEXT(일별기온공급량!$A1442, "AAA")</f>
        <v>일</v>
      </c>
      <c r="I1442" s="71">
        <v>188539329</v>
      </c>
      <c r="J1442" s="71">
        <v>4379998</v>
      </c>
      <c r="K1442" s="68" t="str">
        <f t="shared" si="22"/>
        <v>12-11</v>
      </c>
      <c r="L1442" s="72">
        <f>YEAR(일별기온공급량!$A1442)</f>
        <v>2016</v>
      </c>
      <c r="M1442" s="69">
        <f>MONTH(일별기온공급량!$A1442)</f>
        <v>12</v>
      </c>
      <c r="N1442" s="69">
        <f>DAY(일별기온공급량!$A1442)</f>
        <v>11</v>
      </c>
      <c r="O1442" s="88" t="str">
        <f>IFERROR(VLOOKUP(기온및공급량[[#This Row],[날짜]],표2[],2,0), "")</f>
        <v/>
      </c>
    </row>
    <row r="1443" spans="1:15">
      <c r="A1443" s="68">
        <v>42716</v>
      </c>
      <c r="B1443" s="69">
        <v>3.8</v>
      </c>
      <c r="C1443" s="69">
        <v>10.5</v>
      </c>
      <c r="D1443" s="70">
        <v>0.61250000000000004</v>
      </c>
      <c r="E1443" s="69">
        <v>-2.9</v>
      </c>
      <c r="F1443" s="70">
        <v>0.31805555555555554</v>
      </c>
      <c r="G1443" s="69">
        <v>13.4</v>
      </c>
      <c r="H1443" s="69" t="str">
        <f>TEXT(일별기온공급량!$A1443, "AAA")</f>
        <v>월</v>
      </c>
      <c r="I1443" s="71">
        <v>206600337</v>
      </c>
      <c r="J1443" s="71">
        <v>4803709</v>
      </c>
      <c r="K1443" s="68" t="str">
        <f t="shared" si="22"/>
        <v>12-12</v>
      </c>
      <c r="L1443" s="72">
        <f>YEAR(일별기온공급량!$A1443)</f>
        <v>2016</v>
      </c>
      <c r="M1443" s="69">
        <f>MONTH(일별기온공급량!$A1443)</f>
        <v>12</v>
      </c>
      <c r="N1443" s="69">
        <f>DAY(일별기온공급량!$A1443)</f>
        <v>12</v>
      </c>
      <c r="O1443" s="88" t="str">
        <f>IFERROR(VLOOKUP(기온및공급량[[#This Row],[날짜]],표2[],2,0), "")</f>
        <v/>
      </c>
    </row>
    <row r="1444" spans="1:15">
      <c r="A1444" s="68">
        <v>42717</v>
      </c>
      <c r="B1444" s="69">
        <v>6.5</v>
      </c>
      <c r="C1444" s="69">
        <v>10.1</v>
      </c>
      <c r="D1444" s="70">
        <v>0.54861111111111116</v>
      </c>
      <c r="E1444" s="69">
        <v>1.9</v>
      </c>
      <c r="F1444" s="70">
        <v>0.2986111111111111</v>
      </c>
      <c r="G1444" s="69">
        <v>8.1999999999999993</v>
      </c>
      <c r="H1444" s="69" t="str">
        <f>TEXT(일별기온공급량!$A1444, "AAA")</f>
        <v>화</v>
      </c>
      <c r="I1444" s="71">
        <v>201920756</v>
      </c>
      <c r="J1444" s="71">
        <v>4732944</v>
      </c>
      <c r="K1444" s="68" t="str">
        <f t="shared" si="22"/>
        <v>12-13</v>
      </c>
      <c r="L1444" s="72">
        <f>YEAR(일별기온공급량!$A1444)</f>
        <v>2016</v>
      </c>
      <c r="M1444" s="69">
        <f>MONTH(일별기온공급량!$A1444)</f>
        <v>12</v>
      </c>
      <c r="N1444" s="69">
        <f>DAY(일별기온공급량!$A1444)</f>
        <v>13</v>
      </c>
      <c r="O1444" s="88" t="str">
        <f>IFERROR(VLOOKUP(기온및공급량[[#This Row],[날짜]],표2[],2,0), "")</f>
        <v/>
      </c>
    </row>
    <row r="1445" spans="1:15">
      <c r="A1445" s="68">
        <v>42718</v>
      </c>
      <c r="B1445" s="69">
        <v>4</v>
      </c>
      <c r="C1445" s="69">
        <v>6.7</v>
      </c>
      <c r="D1445" s="70">
        <v>6.9444444444444447E-4</v>
      </c>
      <c r="E1445" s="69">
        <v>2.2000000000000002</v>
      </c>
      <c r="F1445" s="70">
        <v>0.91666666666666663</v>
      </c>
      <c r="G1445" s="69">
        <v>4.5</v>
      </c>
      <c r="H1445" s="69" t="str">
        <f>TEXT(일별기온공급량!$A1445, "AAA")</f>
        <v>수</v>
      </c>
      <c r="I1445" s="71">
        <v>213665508</v>
      </c>
      <c r="J1445" s="71">
        <v>5010115</v>
      </c>
      <c r="K1445" s="68" t="str">
        <f t="shared" si="22"/>
        <v>12-14</v>
      </c>
      <c r="L1445" s="72">
        <f>YEAR(일별기온공급량!$A1445)</f>
        <v>2016</v>
      </c>
      <c r="M1445" s="69">
        <f>MONTH(일별기온공급량!$A1445)</f>
        <v>12</v>
      </c>
      <c r="N1445" s="69">
        <f>DAY(일별기온공급량!$A1445)</f>
        <v>14</v>
      </c>
      <c r="O1445" s="88" t="str">
        <f>IFERROR(VLOOKUP(기온및공급량[[#This Row],[날짜]],표2[],2,0), "")</f>
        <v/>
      </c>
    </row>
    <row r="1446" spans="1:15">
      <c r="A1446" s="68">
        <v>42719</v>
      </c>
      <c r="B1446" s="69">
        <v>0.8</v>
      </c>
      <c r="C1446" s="69">
        <v>3.9</v>
      </c>
      <c r="D1446" s="70">
        <v>0.58680555555555558</v>
      </c>
      <c r="E1446" s="69">
        <v>-2.8</v>
      </c>
      <c r="F1446" s="70">
        <v>0.99722222222222223</v>
      </c>
      <c r="G1446" s="69">
        <v>6.7</v>
      </c>
      <c r="H1446" s="69" t="str">
        <f>TEXT(일별기온공급량!$A1446, "AAA")</f>
        <v>목</v>
      </c>
      <c r="I1446" s="71">
        <v>225964178</v>
      </c>
      <c r="J1446" s="71">
        <v>5282891</v>
      </c>
      <c r="K1446" s="68" t="str">
        <f t="shared" si="22"/>
        <v>12-15</v>
      </c>
      <c r="L1446" s="72">
        <f>YEAR(일별기온공급량!$A1446)</f>
        <v>2016</v>
      </c>
      <c r="M1446" s="69">
        <f>MONTH(일별기온공급량!$A1446)</f>
        <v>12</v>
      </c>
      <c r="N1446" s="69">
        <f>DAY(일별기온공급량!$A1446)</f>
        <v>15</v>
      </c>
      <c r="O1446" s="88" t="str">
        <f>IFERROR(VLOOKUP(기온및공급량[[#This Row],[날짜]],표2[],2,0), "")</f>
        <v/>
      </c>
    </row>
    <row r="1447" spans="1:15">
      <c r="A1447" s="68">
        <v>42720</v>
      </c>
      <c r="B1447" s="69">
        <v>-0.6</v>
      </c>
      <c r="C1447" s="69">
        <v>3.2</v>
      </c>
      <c r="D1447" s="70">
        <v>0.66319444444444442</v>
      </c>
      <c r="E1447" s="69">
        <v>-4.5</v>
      </c>
      <c r="F1447" s="70">
        <v>0.28125</v>
      </c>
      <c r="G1447" s="69">
        <v>7.7</v>
      </c>
      <c r="H1447" s="69" t="str">
        <f>TEXT(일별기온공급량!$A1447, "AAA")</f>
        <v>금</v>
      </c>
      <c r="I1447" s="71">
        <v>236671497</v>
      </c>
      <c r="J1447" s="71">
        <v>5524232</v>
      </c>
      <c r="K1447" s="68" t="str">
        <f t="shared" si="22"/>
        <v>12-16</v>
      </c>
      <c r="L1447" s="72">
        <f>YEAR(일별기온공급량!$A1447)</f>
        <v>2016</v>
      </c>
      <c r="M1447" s="69">
        <f>MONTH(일별기온공급량!$A1447)</f>
        <v>12</v>
      </c>
      <c r="N1447" s="69">
        <f>DAY(일별기온공급량!$A1447)</f>
        <v>16</v>
      </c>
      <c r="O1447" s="88" t="str">
        <f>IFERROR(VLOOKUP(기온및공급량[[#This Row],[날짜]],표2[],2,0), "")</f>
        <v/>
      </c>
    </row>
    <row r="1448" spans="1:15">
      <c r="A1448" s="68">
        <v>42721</v>
      </c>
      <c r="B1448" s="69">
        <v>3.4</v>
      </c>
      <c r="C1448" s="69">
        <v>10.5</v>
      </c>
      <c r="D1448" s="70">
        <v>0.64444444444444449</v>
      </c>
      <c r="E1448" s="69">
        <v>-2.8</v>
      </c>
      <c r="F1448" s="70">
        <v>0.31041666666666667</v>
      </c>
      <c r="G1448" s="69">
        <v>13.3</v>
      </c>
      <c r="H1448" s="69" t="str">
        <f>TEXT(일별기온공급량!$A1448, "AAA")</f>
        <v>토</v>
      </c>
      <c r="I1448" s="71">
        <v>207715074</v>
      </c>
      <c r="J1448" s="71">
        <v>4856998</v>
      </c>
      <c r="K1448" s="68" t="str">
        <f t="shared" si="22"/>
        <v>12-17</v>
      </c>
      <c r="L1448" s="72">
        <f>YEAR(일별기온공급량!$A1448)</f>
        <v>2016</v>
      </c>
      <c r="M1448" s="69">
        <f>MONTH(일별기온공급량!$A1448)</f>
        <v>12</v>
      </c>
      <c r="N1448" s="69">
        <f>DAY(일별기온공급량!$A1448)</f>
        <v>17</v>
      </c>
      <c r="O1448" s="88" t="str">
        <f>IFERROR(VLOOKUP(기온및공급량[[#This Row],[날짜]],표2[],2,0), "")</f>
        <v/>
      </c>
    </row>
    <row r="1449" spans="1:15">
      <c r="A1449" s="68">
        <v>42722</v>
      </c>
      <c r="B1449" s="69">
        <v>4</v>
      </c>
      <c r="C1449" s="69">
        <v>10.5</v>
      </c>
      <c r="D1449" s="70">
        <v>0.6479166666666667</v>
      </c>
      <c r="E1449" s="69">
        <v>-1.9</v>
      </c>
      <c r="F1449" s="70">
        <v>0.30555555555555558</v>
      </c>
      <c r="G1449" s="69">
        <v>12.4</v>
      </c>
      <c r="H1449" s="69" t="str">
        <f>TEXT(일별기온공급량!$A1449, "AAA")</f>
        <v>일</v>
      </c>
      <c r="I1449" s="71">
        <v>189096351</v>
      </c>
      <c r="J1449" s="71">
        <v>4422526</v>
      </c>
      <c r="K1449" s="68" t="str">
        <f t="shared" si="22"/>
        <v>12-18</v>
      </c>
      <c r="L1449" s="72">
        <f>YEAR(일별기온공급량!$A1449)</f>
        <v>2016</v>
      </c>
      <c r="M1449" s="69">
        <f>MONTH(일별기온공급량!$A1449)</f>
        <v>12</v>
      </c>
      <c r="N1449" s="69">
        <f>DAY(일별기온공급량!$A1449)</f>
        <v>18</v>
      </c>
      <c r="O1449" s="88" t="str">
        <f>IFERROR(VLOOKUP(기온및공급량[[#This Row],[날짜]],표2[],2,0), "")</f>
        <v/>
      </c>
    </row>
    <row r="1450" spans="1:15">
      <c r="A1450" s="68">
        <v>42723</v>
      </c>
      <c r="B1450" s="69">
        <v>5.7</v>
      </c>
      <c r="C1450" s="69">
        <v>7.5</v>
      </c>
      <c r="D1450" s="70">
        <v>0.95972222222222225</v>
      </c>
      <c r="E1450" s="69">
        <v>3.2</v>
      </c>
      <c r="F1450" s="70">
        <v>0.31319444444444444</v>
      </c>
      <c r="G1450" s="69">
        <v>4.3</v>
      </c>
      <c r="H1450" s="69" t="str">
        <f>TEXT(일별기온공급량!$A1450, "AAA")</f>
        <v>월</v>
      </c>
      <c r="I1450" s="71">
        <v>204168020</v>
      </c>
      <c r="J1450" s="71">
        <v>4777839</v>
      </c>
      <c r="K1450" s="68" t="str">
        <f t="shared" si="22"/>
        <v>12-19</v>
      </c>
      <c r="L1450" s="72">
        <f>YEAR(일별기온공급량!$A1450)</f>
        <v>2016</v>
      </c>
      <c r="M1450" s="69">
        <f>MONTH(일별기온공급량!$A1450)</f>
        <v>12</v>
      </c>
      <c r="N1450" s="69">
        <f>DAY(일별기온공급량!$A1450)</f>
        <v>19</v>
      </c>
      <c r="O1450" s="88" t="str">
        <f>IFERROR(VLOOKUP(기온및공급량[[#This Row],[날짜]],표2[],2,0), "")</f>
        <v/>
      </c>
    </row>
    <row r="1451" spans="1:15">
      <c r="A1451" s="68">
        <v>42724</v>
      </c>
      <c r="B1451" s="69">
        <v>8.1</v>
      </c>
      <c r="C1451" s="69">
        <v>12.6</v>
      </c>
      <c r="D1451" s="70">
        <v>0.6430555555555556</v>
      </c>
      <c r="E1451" s="69">
        <v>4.7</v>
      </c>
      <c r="F1451" s="70">
        <v>0.99236111111111114</v>
      </c>
      <c r="G1451" s="69">
        <v>7.9</v>
      </c>
      <c r="H1451" s="69" t="str">
        <f>TEXT(일별기온공급량!$A1451, "AAA")</f>
        <v>화</v>
      </c>
      <c r="I1451" s="71">
        <v>191573380</v>
      </c>
      <c r="J1451" s="71">
        <v>4479783</v>
      </c>
      <c r="K1451" s="68" t="str">
        <f t="shared" si="22"/>
        <v>12-20</v>
      </c>
      <c r="L1451" s="72">
        <f>YEAR(일별기온공급량!$A1451)</f>
        <v>2016</v>
      </c>
      <c r="M1451" s="69">
        <f>MONTH(일별기온공급량!$A1451)</f>
        <v>12</v>
      </c>
      <c r="N1451" s="69">
        <f>DAY(일별기온공급량!$A1451)</f>
        <v>20</v>
      </c>
      <c r="O1451" s="88" t="str">
        <f>IFERROR(VLOOKUP(기온및공급량[[#This Row],[날짜]],표2[],2,0), "")</f>
        <v/>
      </c>
    </row>
    <row r="1452" spans="1:15">
      <c r="A1452" s="68">
        <v>42725</v>
      </c>
      <c r="B1452" s="69">
        <v>6.8</v>
      </c>
      <c r="C1452" s="69">
        <v>11</v>
      </c>
      <c r="D1452" s="70">
        <v>0.86875000000000002</v>
      </c>
      <c r="E1452" s="69">
        <v>3.3</v>
      </c>
      <c r="F1452" s="70">
        <v>6.6666666666666666E-2</v>
      </c>
      <c r="G1452" s="69">
        <v>7.7</v>
      </c>
      <c r="H1452" s="69" t="str">
        <f>TEXT(일별기온공급량!$A1452, "AAA")</f>
        <v>수</v>
      </c>
      <c r="I1452" s="71">
        <v>196914571</v>
      </c>
      <c r="J1452" s="71">
        <v>4614919</v>
      </c>
      <c r="K1452" s="68" t="str">
        <f t="shared" si="22"/>
        <v>12-21</v>
      </c>
      <c r="L1452" s="72">
        <f>YEAR(일별기온공급량!$A1452)</f>
        <v>2016</v>
      </c>
      <c r="M1452" s="69">
        <f>MONTH(일별기온공급량!$A1452)</f>
        <v>12</v>
      </c>
      <c r="N1452" s="69">
        <f>DAY(일별기온공급량!$A1452)</f>
        <v>21</v>
      </c>
      <c r="O1452" s="88" t="str">
        <f>IFERROR(VLOOKUP(기온및공급량[[#This Row],[날짜]],표2[],2,0), "")</f>
        <v/>
      </c>
    </row>
    <row r="1453" spans="1:15">
      <c r="A1453" s="68">
        <v>42726</v>
      </c>
      <c r="B1453" s="69">
        <v>11.4</v>
      </c>
      <c r="C1453" s="69">
        <v>16.600000000000001</v>
      </c>
      <c r="D1453" s="70">
        <v>0.30625000000000002</v>
      </c>
      <c r="E1453" s="69">
        <v>6</v>
      </c>
      <c r="F1453" s="70">
        <v>0.98402777777777772</v>
      </c>
      <c r="G1453" s="69">
        <v>10.6</v>
      </c>
      <c r="H1453" s="69" t="str">
        <f>TEXT(일별기온공급량!$A1453, "AAA")</f>
        <v>목</v>
      </c>
      <c r="I1453" s="71">
        <v>177629390</v>
      </c>
      <c r="J1453" s="71">
        <v>4165841</v>
      </c>
      <c r="K1453" s="68" t="str">
        <f t="shared" si="22"/>
        <v>12-22</v>
      </c>
      <c r="L1453" s="72">
        <f>YEAR(일별기온공급량!$A1453)</f>
        <v>2016</v>
      </c>
      <c r="M1453" s="69">
        <f>MONTH(일별기온공급량!$A1453)</f>
        <v>12</v>
      </c>
      <c r="N1453" s="69">
        <f>DAY(일별기온공급량!$A1453)</f>
        <v>22</v>
      </c>
      <c r="O1453" s="88" t="str">
        <f>IFERROR(VLOOKUP(기온및공급량[[#This Row],[날짜]],표2[],2,0), "")</f>
        <v/>
      </c>
    </row>
    <row r="1454" spans="1:15">
      <c r="A1454" s="68">
        <v>42727</v>
      </c>
      <c r="B1454" s="69">
        <v>3.3</v>
      </c>
      <c r="C1454" s="69">
        <v>6.1</v>
      </c>
      <c r="D1454" s="70">
        <v>4.8611111111111112E-3</v>
      </c>
      <c r="E1454" s="69">
        <v>0.6</v>
      </c>
      <c r="F1454" s="70">
        <v>0.99513888888888891</v>
      </c>
      <c r="G1454" s="69">
        <v>5.5</v>
      </c>
      <c r="H1454" s="69" t="str">
        <f>TEXT(일별기온공급량!$A1454, "AAA")</f>
        <v>금</v>
      </c>
      <c r="I1454" s="71">
        <v>202032873</v>
      </c>
      <c r="J1454" s="71">
        <v>4746037</v>
      </c>
      <c r="K1454" s="68" t="str">
        <f t="shared" si="22"/>
        <v>12-23</v>
      </c>
      <c r="L1454" s="72">
        <f>YEAR(일별기온공급량!$A1454)</f>
        <v>2016</v>
      </c>
      <c r="M1454" s="69">
        <f>MONTH(일별기온공급량!$A1454)</f>
        <v>12</v>
      </c>
      <c r="N1454" s="69">
        <f>DAY(일별기온공급량!$A1454)</f>
        <v>23</v>
      </c>
      <c r="O1454" s="88" t="str">
        <f>IFERROR(VLOOKUP(기온및공급량[[#This Row],[날짜]],표2[],2,0), "")</f>
        <v/>
      </c>
    </row>
    <row r="1455" spans="1:15">
      <c r="A1455" s="68">
        <v>42728</v>
      </c>
      <c r="B1455" s="69">
        <v>1.3</v>
      </c>
      <c r="C1455" s="69">
        <v>5</v>
      </c>
      <c r="D1455" s="70">
        <v>0.60069444444444442</v>
      </c>
      <c r="E1455" s="69">
        <v>-1.9</v>
      </c>
      <c r="F1455" s="70">
        <v>0.3347222222222222</v>
      </c>
      <c r="G1455" s="69">
        <v>6.9</v>
      </c>
      <c r="H1455" s="69" t="str">
        <f>TEXT(일별기온공급량!$A1455, "AAA")</f>
        <v>토</v>
      </c>
      <c r="I1455" s="71">
        <v>203515288</v>
      </c>
      <c r="J1455" s="71">
        <v>4757291</v>
      </c>
      <c r="K1455" s="68" t="str">
        <f t="shared" si="22"/>
        <v>12-24</v>
      </c>
      <c r="L1455" s="72">
        <f>YEAR(일별기온공급량!$A1455)</f>
        <v>2016</v>
      </c>
      <c r="M1455" s="69">
        <f>MONTH(일별기온공급량!$A1455)</f>
        <v>12</v>
      </c>
      <c r="N1455" s="69">
        <f>DAY(일별기온공급량!$A1455)</f>
        <v>24</v>
      </c>
      <c r="O1455" s="88" t="str">
        <f>IFERROR(VLOOKUP(기온및공급량[[#This Row],[날짜]],표2[],2,0), "")</f>
        <v/>
      </c>
    </row>
    <row r="1456" spans="1:15">
      <c r="A1456" s="68">
        <v>42729</v>
      </c>
      <c r="B1456" s="69">
        <v>4</v>
      </c>
      <c r="C1456" s="69">
        <v>10.1</v>
      </c>
      <c r="D1456" s="70">
        <v>0.64375000000000004</v>
      </c>
      <c r="E1456" s="69">
        <v>-1.5</v>
      </c>
      <c r="F1456" s="70">
        <v>0.30069444444444443</v>
      </c>
      <c r="G1456" s="69">
        <v>11.6</v>
      </c>
      <c r="H1456" s="69" t="str">
        <f>TEXT(일별기온공급량!$A1456, "AAA")</f>
        <v>일</v>
      </c>
      <c r="I1456" s="71">
        <v>183397208</v>
      </c>
      <c r="J1456" s="71">
        <v>4300048</v>
      </c>
      <c r="K1456" s="68" t="str">
        <f t="shared" si="22"/>
        <v>12-25</v>
      </c>
      <c r="L1456" s="72">
        <f>YEAR(일별기온공급량!$A1456)</f>
        <v>2016</v>
      </c>
      <c r="M1456" s="69">
        <f>MONTH(일별기온공급량!$A1456)</f>
        <v>12</v>
      </c>
      <c r="N1456" s="69">
        <f>DAY(일별기온공급량!$A1456)</f>
        <v>25</v>
      </c>
      <c r="O1456" s="88" t="str">
        <f>IFERROR(VLOOKUP(기온및공급량[[#This Row],[날짜]],표2[],2,0), "")</f>
        <v>기독탄신일</v>
      </c>
    </row>
    <row r="1457" spans="1:15">
      <c r="A1457" s="68">
        <v>42730</v>
      </c>
      <c r="B1457" s="69">
        <v>5.4</v>
      </c>
      <c r="C1457" s="69">
        <v>6.4</v>
      </c>
      <c r="D1457" s="70">
        <v>0.37708333333333333</v>
      </c>
      <c r="E1457" s="69">
        <v>4.0999999999999996</v>
      </c>
      <c r="F1457" s="70">
        <v>0.99861111111111112</v>
      </c>
      <c r="G1457" s="69">
        <v>2.2999999999999998</v>
      </c>
      <c r="H1457" s="69" t="str">
        <f>TEXT(일별기온공급량!$A1457, "AAA")</f>
        <v>월</v>
      </c>
      <c r="I1457" s="71">
        <v>199850776</v>
      </c>
      <c r="J1457" s="71">
        <v>4697191</v>
      </c>
      <c r="K1457" s="68" t="str">
        <f t="shared" si="22"/>
        <v>12-26</v>
      </c>
      <c r="L1457" s="72">
        <f>YEAR(일별기온공급량!$A1457)</f>
        <v>2016</v>
      </c>
      <c r="M1457" s="69">
        <f>MONTH(일별기온공급량!$A1457)</f>
        <v>12</v>
      </c>
      <c r="N1457" s="69">
        <f>DAY(일별기온공급량!$A1457)</f>
        <v>26</v>
      </c>
      <c r="O1457" s="88" t="str">
        <f>IFERROR(VLOOKUP(기온및공급량[[#This Row],[날짜]],표2[],2,0), "")</f>
        <v/>
      </c>
    </row>
    <row r="1458" spans="1:15">
      <c r="A1458" s="68">
        <v>42731</v>
      </c>
      <c r="B1458" s="69">
        <v>2.8</v>
      </c>
      <c r="C1458" s="69">
        <v>6.5</v>
      </c>
      <c r="D1458" s="70">
        <v>0.52361111111111114</v>
      </c>
      <c r="E1458" s="69">
        <v>-1.5</v>
      </c>
      <c r="F1458" s="73">
        <v>1</v>
      </c>
      <c r="G1458" s="69">
        <v>8</v>
      </c>
      <c r="H1458" s="69" t="str">
        <f>TEXT(일별기온공급량!$A1458, "AAA")</f>
        <v>화</v>
      </c>
      <c r="I1458" s="71">
        <v>212535265</v>
      </c>
      <c r="J1458" s="71">
        <v>4983075</v>
      </c>
      <c r="K1458" s="68" t="str">
        <f t="shared" si="22"/>
        <v>12-27</v>
      </c>
      <c r="L1458" s="72">
        <f>YEAR(일별기온공급량!$A1458)</f>
        <v>2016</v>
      </c>
      <c r="M1458" s="69">
        <f>MONTH(일별기온공급량!$A1458)</f>
        <v>12</v>
      </c>
      <c r="N1458" s="69">
        <f>DAY(일별기온공급량!$A1458)</f>
        <v>27</v>
      </c>
      <c r="O1458" s="88" t="str">
        <f>IFERROR(VLOOKUP(기온및공급량[[#This Row],[날짜]],표2[],2,0), "")</f>
        <v/>
      </c>
    </row>
    <row r="1459" spans="1:15">
      <c r="A1459" s="68">
        <v>42732</v>
      </c>
      <c r="B1459" s="69">
        <v>0.3</v>
      </c>
      <c r="C1459" s="69">
        <v>6.1</v>
      </c>
      <c r="D1459" s="70">
        <v>0.6166666666666667</v>
      </c>
      <c r="E1459" s="69">
        <v>-5.0999999999999996</v>
      </c>
      <c r="F1459" s="70">
        <v>0.28819444444444442</v>
      </c>
      <c r="G1459" s="69">
        <v>11.2</v>
      </c>
      <c r="H1459" s="69" t="str">
        <f>TEXT(일별기온공급량!$A1459, "AAA")</f>
        <v>수</v>
      </c>
      <c r="I1459" s="71">
        <v>224768878</v>
      </c>
      <c r="J1459" s="71">
        <v>5258165</v>
      </c>
      <c r="K1459" s="68" t="str">
        <f t="shared" si="22"/>
        <v>12-28</v>
      </c>
      <c r="L1459" s="72">
        <f>YEAR(일별기온공급량!$A1459)</f>
        <v>2016</v>
      </c>
      <c r="M1459" s="69">
        <f>MONTH(일별기온공급량!$A1459)</f>
        <v>12</v>
      </c>
      <c r="N1459" s="69">
        <f>DAY(일별기온공급량!$A1459)</f>
        <v>28</v>
      </c>
      <c r="O1459" s="88" t="str">
        <f>IFERROR(VLOOKUP(기온및공급량[[#This Row],[날짜]],표2[],2,0), "")</f>
        <v/>
      </c>
    </row>
    <row r="1460" spans="1:15">
      <c r="A1460" s="68">
        <v>42733</v>
      </c>
      <c r="B1460" s="69">
        <v>0.3</v>
      </c>
      <c r="C1460" s="69">
        <v>3.2</v>
      </c>
      <c r="D1460" s="70">
        <v>0.63541666666666663</v>
      </c>
      <c r="E1460" s="69">
        <v>-2.4</v>
      </c>
      <c r="F1460" s="70">
        <v>0.96805555555555556</v>
      </c>
      <c r="G1460" s="69">
        <v>5.6</v>
      </c>
      <c r="H1460" s="69" t="str">
        <f>TEXT(일별기온공급량!$A1460, "AAA")</f>
        <v>목</v>
      </c>
      <c r="I1460" s="71">
        <v>230877277</v>
      </c>
      <c r="J1460" s="71">
        <v>5398433</v>
      </c>
      <c r="K1460" s="68" t="str">
        <f t="shared" si="22"/>
        <v>12-29</v>
      </c>
      <c r="L1460" s="72">
        <f>YEAR(일별기온공급량!$A1460)</f>
        <v>2016</v>
      </c>
      <c r="M1460" s="69">
        <f>MONTH(일별기온공급량!$A1460)</f>
        <v>12</v>
      </c>
      <c r="N1460" s="69">
        <f>DAY(일별기온공급량!$A1460)</f>
        <v>29</v>
      </c>
      <c r="O1460" s="88" t="str">
        <f>IFERROR(VLOOKUP(기온및공급량[[#This Row],[날짜]],표2[],2,0), "")</f>
        <v/>
      </c>
    </row>
    <row r="1461" spans="1:15">
      <c r="A1461" s="68">
        <v>42734</v>
      </c>
      <c r="B1461" s="69">
        <v>0.8</v>
      </c>
      <c r="C1461" s="69">
        <v>5.5</v>
      </c>
      <c r="D1461" s="70">
        <v>0.64583333333333337</v>
      </c>
      <c r="E1461" s="69">
        <v>-3.1</v>
      </c>
      <c r="F1461" s="70">
        <v>0.18819444444444444</v>
      </c>
      <c r="G1461" s="69">
        <v>8.6</v>
      </c>
      <c r="H1461" s="69" t="str">
        <f>TEXT(일별기온공급량!$A1461, "AAA")</f>
        <v>금</v>
      </c>
      <c r="I1461" s="71">
        <v>228522850</v>
      </c>
      <c r="J1461" s="71">
        <v>5338401</v>
      </c>
      <c r="K1461" s="68" t="str">
        <f t="shared" si="22"/>
        <v>12-30</v>
      </c>
      <c r="L1461" s="72">
        <f>YEAR(일별기온공급량!$A1461)</f>
        <v>2016</v>
      </c>
      <c r="M1461" s="69">
        <f>MONTH(일별기온공급량!$A1461)</f>
        <v>12</v>
      </c>
      <c r="N1461" s="69">
        <f>DAY(일별기온공급량!$A1461)</f>
        <v>30</v>
      </c>
      <c r="O1461" s="88" t="str">
        <f>IFERROR(VLOOKUP(기온및공급량[[#This Row],[날짜]],표2[],2,0), "")</f>
        <v/>
      </c>
    </row>
    <row r="1462" spans="1:15">
      <c r="A1462" s="68">
        <v>42735</v>
      </c>
      <c r="B1462" s="69">
        <v>2.2999999999999998</v>
      </c>
      <c r="C1462" s="69">
        <v>7.9</v>
      </c>
      <c r="D1462" s="70">
        <v>0.52222222222222225</v>
      </c>
      <c r="E1462" s="69">
        <v>-2.2000000000000002</v>
      </c>
      <c r="F1462" s="70">
        <v>0.24791666666666667</v>
      </c>
      <c r="G1462" s="69">
        <v>10.1</v>
      </c>
      <c r="H1462" s="69" t="str">
        <f>TEXT(일별기온공급량!$A1462, "AAA")</f>
        <v>토</v>
      </c>
      <c r="I1462" s="71">
        <v>201940304</v>
      </c>
      <c r="J1462" s="71">
        <v>4711484</v>
      </c>
      <c r="K1462" s="68" t="str">
        <f t="shared" si="22"/>
        <v>12-31</v>
      </c>
      <c r="L1462" s="72">
        <f>YEAR(일별기온공급량!$A1462)</f>
        <v>2016</v>
      </c>
      <c r="M1462" s="69">
        <f>MONTH(일별기온공급량!$A1462)</f>
        <v>12</v>
      </c>
      <c r="N1462" s="69">
        <f>DAY(일별기온공급량!$A1462)</f>
        <v>31</v>
      </c>
      <c r="O1462" s="88" t="str">
        <f>IFERROR(VLOOKUP(기온및공급량[[#This Row],[날짜]],표2[],2,0), "")</f>
        <v/>
      </c>
    </row>
    <row r="1463" spans="1:15">
      <c r="A1463" s="68">
        <v>42736</v>
      </c>
      <c r="B1463" s="69">
        <v>3.4</v>
      </c>
      <c r="C1463" s="69">
        <v>10</v>
      </c>
      <c r="D1463" s="70">
        <v>0.58402777777777781</v>
      </c>
      <c r="E1463" s="69">
        <v>-2</v>
      </c>
      <c r="F1463" s="70">
        <v>0.25624999999999998</v>
      </c>
      <c r="G1463" s="69">
        <v>12</v>
      </c>
      <c r="H1463" s="69" t="str">
        <f>TEXT(일별기온공급량!$A1463, "AAA")</f>
        <v>일</v>
      </c>
      <c r="I1463" s="71">
        <v>186146909</v>
      </c>
      <c r="J1463" s="71">
        <v>4348612</v>
      </c>
      <c r="K1463" s="68" t="str">
        <f t="shared" si="22"/>
        <v>01-01</v>
      </c>
      <c r="L1463" s="72">
        <f>YEAR(일별기온공급량!$A1463)</f>
        <v>2017</v>
      </c>
      <c r="M1463" s="69">
        <f>MONTH(일별기온공급량!$A1463)</f>
        <v>1</v>
      </c>
      <c r="N1463" s="69">
        <f>DAY(일별기온공급량!$A1463)</f>
        <v>1</v>
      </c>
      <c r="O1463" s="88" t="str">
        <f>IFERROR(VLOOKUP(기온및공급량[[#This Row],[날짜]],표2[],2,0), "")</f>
        <v>신정연휴</v>
      </c>
    </row>
    <row r="1464" spans="1:15">
      <c r="A1464" s="68">
        <v>42737</v>
      </c>
      <c r="B1464" s="69">
        <v>5.3</v>
      </c>
      <c r="C1464" s="69">
        <v>12.3</v>
      </c>
      <c r="D1464" s="70">
        <v>0.56388888888888888</v>
      </c>
      <c r="E1464" s="69">
        <v>-0.4</v>
      </c>
      <c r="F1464" s="70">
        <v>0.26319444444444445</v>
      </c>
      <c r="G1464" s="69">
        <v>12.7</v>
      </c>
      <c r="H1464" s="69" t="str">
        <f>TEXT(일별기온공급량!$A1464, "AAA")</f>
        <v>월</v>
      </c>
      <c r="I1464" s="71">
        <v>199136698</v>
      </c>
      <c r="J1464" s="71">
        <v>4663520</v>
      </c>
      <c r="K1464" s="68" t="str">
        <f t="shared" si="22"/>
        <v>01-02</v>
      </c>
      <c r="L1464" s="72">
        <f>YEAR(일별기온공급량!$A1464)</f>
        <v>2017</v>
      </c>
      <c r="M1464" s="69">
        <f>MONTH(일별기온공급량!$A1464)</f>
        <v>1</v>
      </c>
      <c r="N1464" s="69">
        <f>DAY(일별기온공급량!$A1464)</f>
        <v>2</v>
      </c>
      <c r="O1464" s="88" t="str">
        <f>IFERROR(VLOOKUP(기온및공급량[[#This Row],[날짜]],표2[],2,0), "")</f>
        <v/>
      </c>
    </row>
    <row r="1465" spans="1:15">
      <c r="A1465" s="68">
        <v>42738</v>
      </c>
      <c r="B1465" s="69">
        <v>5.2</v>
      </c>
      <c r="C1465" s="69">
        <v>10.9</v>
      </c>
      <c r="D1465" s="70">
        <v>0.65277777777777779</v>
      </c>
      <c r="E1465" s="69">
        <v>0.9</v>
      </c>
      <c r="F1465" s="70">
        <v>0.98958333333333337</v>
      </c>
      <c r="G1465" s="69">
        <v>10</v>
      </c>
      <c r="H1465" s="69" t="str">
        <f>TEXT(일별기온공급량!$A1465, "AAA")</f>
        <v>화</v>
      </c>
      <c r="I1465" s="71">
        <v>201017147</v>
      </c>
      <c r="J1465" s="71">
        <v>4706397</v>
      </c>
      <c r="K1465" s="68" t="str">
        <f t="shared" si="22"/>
        <v>01-03</v>
      </c>
      <c r="L1465" s="72">
        <f>YEAR(일별기온공급량!$A1465)</f>
        <v>2017</v>
      </c>
      <c r="M1465" s="69">
        <f>MONTH(일별기온공급량!$A1465)</f>
        <v>1</v>
      </c>
      <c r="N1465" s="69">
        <f>DAY(일별기온공급량!$A1465)</f>
        <v>3</v>
      </c>
      <c r="O1465" s="88" t="str">
        <f>IFERROR(VLOOKUP(기온및공급량[[#This Row],[날짜]],표2[],2,0), "")</f>
        <v/>
      </c>
    </row>
    <row r="1466" spans="1:15">
      <c r="A1466" s="68">
        <v>42739</v>
      </c>
      <c r="B1466" s="69">
        <v>3.9</v>
      </c>
      <c r="C1466" s="69">
        <v>11.2</v>
      </c>
      <c r="D1466" s="70">
        <v>0.61875000000000002</v>
      </c>
      <c r="E1466" s="69">
        <v>-1.9</v>
      </c>
      <c r="F1466" s="70">
        <v>0.2388888888888889</v>
      </c>
      <c r="G1466" s="69">
        <v>13.1</v>
      </c>
      <c r="H1466" s="69" t="str">
        <f>TEXT(일별기온공급량!$A1466, "AAA")</f>
        <v>수</v>
      </c>
      <c r="I1466" s="71">
        <v>203937070</v>
      </c>
      <c r="J1466" s="71">
        <v>4773336</v>
      </c>
      <c r="K1466" s="68" t="str">
        <f t="shared" si="22"/>
        <v>01-04</v>
      </c>
      <c r="L1466" s="72">
        <f>YEAR(일별기온공급량!$A1466)</f>
        <v>2017</v>
      </c>
      <c r="M1466" s="69">
        <f>MONTH(일별기온공급량!$A1466)</f>
        <v>1</v>
      </c>
      <c r="N1466" s="69">
        <f>DAY(일별기온공급량!$A1466)</f>
        <v>4</v>
      </c>
      <c r="O1466" s="88" t="str">
        <f>IFERROR(VLOOKUP(기온및공급량[[#This Row],[날짜]],표2[],2,0), "")</f>
        <v/>
      </c>
    </row>
    <row r="1467" spans="1:15">
      <c r="A1467" s="68">
        <v>42740</v>
      </c>
      <c r="B1467" s="69">
        <v>3.4</v>
      </c>
      <c r="C1467" s="69">
        <v>7.6</v>
      </c>
      <c r="D1467" s="70">
        <v>0.56597222222222221</v>
      </c>
      <c r="E1467" s="69">
        <v>-1.6</v>
      </c>
      <c r="F1467" s="70">
        <v>0.28541666666666665</v>
      </c>
      <c r="G1467" s="69">
        <v>9.1999999999999993</v>
      </c>
      <c r="H1467" s="69" t="str">
        <f>TEXT(일별기온공급량!$A1467, "AAA")</f>
        <v>목</v>
      </c>
      <c r="I1467" s="71">
        <v>211326554</v>
      </c>
      <c r="J1467" s="71">
        <v>4953880</v>
      </c>
      <c r="K1467" s="68" t="str">
        <f t="shared" si="22"/>
        <v>01-05</v>
      </c>
      <c r="L1467" s="72">
        <f>YEAR(일별기온공급량!$A1467)</f>
        <v>2017</v>
      </c>
      <c r="M1467" s="69">
        <f>MONTH(일별기온공급량!$A1467)</f>
        <v>1</v>
      </c>
      <c r="N1467" s="69">
        <f>DAY(일별기온공급량!$A1467)</f>
        <v>5</v>
      </c>
      <c r="O1467" s="88" t="str">
        <f>IFERROR(VLOOKUP(기온및공급량[[#This Row],[날짜]],표2[],2,0), "")</f>
        <v/>
      </c>
    </row>
    <row r="1468" spans="1:15">
      <c r="A1468" s="68">
        <v>42741</v>
      </c>
      <c r="B1468" s="69">
        <v>4.9000000000000004</v>
      </c>
      <c r="C1468" s="69">
        <v>8.4</v>
      </c>
      <c r="D1468" s="70">
        <v>0.57986111111111116</v>
      </c>
      <c r="E1468" s="69">
        <v>0.7</v>
      </c>
      <c r="F1468" s="70">
        <v>0.99583333333333335</v>
      </c>
      <c r="G1468" s="69">
        <v>7.7</v>
      </c>
      <c r="H1468" s="69" t="str">
        <f>TEXT(일별기온공급량!$A1468, "AAA")</f>
        <v>금</v>
      </c>
      <c r="I1468" s="71">
        <v>200294115</v>
      </c>
      <c r="J1468" s="71">
        <v>4704540</v>
      </c>
      <c r="K1468" s="68" t="str">
        <f t="shared" si="22"/>
        <v>01-06</v>
      </c>
      <c r="L1468" s="72">
        <f>YEAR(일별기온공급량!$A1468)</f>
        <v>2017</v>
      </c>
      <c r="M1468" s="69">
        <f>MONTH(일별기온공급량!$A1468)</f>
        <v>1</v>
      </c>
      <c r="N1468" s="69">
        <f>DAY(일별기온공급량!$A1468)</f>
        <v>6</v>
      </c>
      <c r="O1468" s="88" t="str">
        <f>IFERROR(VLOOKUP(기온및공급량[[#This Row],[날짜]],표2[],2,0), "")</f>
        <v/>
      </c>
    </row>
    <row r="1469" spans="1:15">
      <c r="A1469" s="68">
        <v>42742</v>
      </c>
      <c r="B1469" s="69">
        <v>3.3</v>
      </c>
      <c r="C1469" s="69">
        <v>8.1</v>
      </c>
      <c r="D1469" s="70">
        <v>0.60833333333333328</v>
      </c>
      <c r="E1469" s="69">
        <v>-2.7</v>
      </c>
      <c r="F1469" s="70">
        <v>0.31666666666666665</v>
      </c>
      <c r="G1469" s="69">
        <v>10.8</v>
      </c>
      <c r="H1469" s="69" t="str">
        <f>TEXT(일별기온공급량!$A1469, "AAA")</f>
        <v>토</v>
      </c>
      <c r="I1469" s="71">
        <v>195242675</v>
      </c>
      <c r="J1469" s="71">
        <v>4582645</v>
      </c>
      <c r="K1469" s="68" t="str">
        <f t="shared" si="22"/>
        <v>01-07</v>
      </c>
      <c r="L1469" s="72">
        <f>YEAR(일별기온공급량!$A1469)</f>
        <v>2017</v>
      </c>
      <c r="M1469" s="69">
        <f>MONTH(일별기온공급량!$A1469)</f>
        <v>1</v>
      </c>
      <c r="N1469" s="69">
        <f>DAY(일별기온공급량!$A1469)</f>
        <v>7</v>
      </c>
      <c r="O1469" s="88" t="str">
        <f>IFERROR(VLOOKUP(기온및공급량[[#This Row],[날짜]],표2[],2,0), "")</f>
        <v/>
      </c>
    </row>
    <row r="1470" spans="1:15">
      <c r="A1470" s="68">
        <v>42743</v>
      </c>
      <c r="B1470" s="69">
        <v>7.4</v>
      </c>
      <c r="C1470" s="69">
        <v>13</v>
      </c>
      <c r="D1470" s="70">
        <v>0.63402777777777775</v>
      </c>
      <c r="E1470" s="69">
        <v>4.4000000000000004</v>
      </c>
      <c r="F1470" s="70">
        <v>0.26805555555555555</v>
      </c>
      <c r="G1470" s="69">
        <v>8.6</v>
      </c>
      <c r="H1470" s="69" t="str">
        <f>TEXT(일별기온공급량!$A1470, "AAA")</f>
        <v>일</v>
      </c>
      <c r="I1470" s="71">
        <v>168334890</v>
      </c>
      <c r="J1470" s="71">
        <v>3957584</v>
      </c>
      <c r="K1470" s="68" t="str">
        <f t="shared" si="22"/>
        <v>01-08</v>
      </c>
      <c r="L1470" s="72">
        <f>YEAR(일별기온공급량!$A1470)</f>
        <v>2017</v>
      </c>
      <c r="M1470" s="69">
        <f>MONTH(일별기온공급량!$A1470)</f>
        <v>1</v>
      </c>
      <c r="N1470" s="69">
        <f>DAY(일별기온공급량!$A1470)</f>
        <v>8</v>
      </c>
      <c r="O1470" s="88" t="str">
        <f>IFERROR(VLOOKUP(기온및공급량[[#This Row],[날짜]],표2[],2,0), "")</f>
        <v/>
      </c>
    </row>
    <row r="1471" spans="1:15">
      <c r="A1471" s="68">
        <v>42744</v>
      </c>
      <c r="B1471" s="69">
        <v>6.2</v>
      </c>
      <c r="C1471" s="69">
        <v>9.4</v>
      </c>
      <c r="D1471" s="70">
        <v>0.63749999999999996</v>
      </c>
      <c r="E1471" s="69">
        <v>2.2000000000000002</v>
      </c>
      <c r="F1471" s="70">
        <v>0.98124999999999996</v>
      </c>
      <c r="G1471" s="69">
        <v>7.2</v>
      </c>
      <c r="H1471" s="69" t="str">
        <f>TEXT(일별기온공급량!$A1471, "AAA")</f>
        <v>월</v>
      </c>
      <c r="I1471" s="71">
        <v>192975916</v>
      </c>
      <c r="J1471" s="71">
        <v>4542215</v>
      </c>
      <c r="K1471" s="68" t="str">
        <f t="shared" si="22"/>
        <v>01-09</v>
      </c>
      <c r="L1471" s="72">
        <f>YEAR(일별기온공급량!$A1471)</f>
        <v>2017</v>
      </c>
      <c r="M1471" s="69">
        <f>MONTH(일별기온공급량!$A1471)</f>
        <v>1</v>
      </c>
      <c r="N1471" s="69">
        <f>DAY(일별기온공급량!$A1471)</f>
        <v>9</v>
      </c>
      <c r="O1471" s="88" t="str">
        <f>IFERROR(VLOOKUP(기온및공급량[[#This Row],[날짜]],표2[],2,0), "")</f>
        <v/>
      </c>
    </row>
    <row r="1472" spans="1:15">
      <c r="A1472" s="68">
        <v>42745</v>
      </c>
      <c r="B1472" s="69">
        <v>1.7</v>
      </c>
      <c r="C1472" s="69">
        <v>5.5</v>
      </c>
      <c r="D1472" s="70">
        <v>0.64027777777777772</v>
      </c>
      <c r="E1472" s="69">
        <v>-0.7</v>
      </c>
      <c r="F1472" s="70">
        <v>0.98750000000000004</v>
      </c>
      <c r="G1472" s="69">
        <v>6.2</v>
      </c>
      <c r="H1472" s="69" t="str">
        <f>TEXT(일별기온공급량!$A1472, "AAA")</f>
        <v>화</v>
      </c>
      <c r="I1472" s="71">
        <v>214454095</v>
      </c>
      <c r="J1472" s="71">
        <v>5031775</v>
      </c>
      <c r="K1472" s="68" t="str">
        <f t="shared" si="22"/>
        <v>01-10</v>
      </c>
      <c r="L1472" s="72">
        <f>YEAR(일별기온공급량!$A1472)</f>
        <v>2017</v>
      </c>
      <c r="M1472" s="69">
        <f>MONTH(일별기온공급량!$A1472)</f>
        <v>1</v>
      </c>
      <c r="N1472" s="69">
        <f>DAY(일별기온공급량!$A1472)</f>
        <v>10</v>
      </c>
      <c r="O1472" s="88" t="str">
        <f>IFERROR(VLOOKUP(기온및공급량[[#This Row],[날짜]],표2[],2,0), "")</f>
        <v/>
      </c>
    </row>
    <row r="1473" spans="1:15">
      <c r="A1473" s="68">
        <v>42746</v>
      </c>
      <c r="B1473" s="69">
        <v>-0.7</v>
      </c>
      <c r="C1473" s="69">
        <v>3.3</v>
      </c>
      <c r="D1473" s="70">
        <v>0.66180555555555554</v>
      </c>
      <c r="E1473" s="69">
        <v>-4.5999999999999996</v>
      </c>
      <c r="F1473" s="70">
        <v>0.33819444444444446</v>
      </c>
      <c r="G1473" s="69">
        <v>7.9</v>
      </c>
      <c r="H1473" s="69" t="str">
        <f>TEXT(일별기온공급량!$A1473, "AAA")</f>
        <v>수</v>
      </c>
      <c r="I1473" s="71">
        <v>231028713</v>
      </c>
      <c r="J1473" s="71">
        <v>5409392</v>
      </c>
      <c r="K1473" s="68" t="str">
        <f t="shared" si="22"/>
        <v>01-11</v>
      </c>
      <c r="L1473" s="72">
        <f>YEAR(일별기온공급량!$A1473)</f>
        <v>2017</v>
      </c>
      <c r="M1473" s="69">
        <f>MONTH(일별기온공급량!$A1473)</f>
        <v>1</v>
      </c>
      <c r="N1473" s="69">
        <f>DAY(일별기온공급량!$A1473)</f>
        <v>11</v>
      </c>
      <c r="O1473" s="88" t="str">
        <f>IFERROR(VLOOKUP(기온및공급량[[#This Row],[날짜]],표2[],2,0), "")</f>
        <v/>
      </c>
    </row>
    <row r="1474" spans="1:15">
      <c r="A1474" s="68">
        <v>42747</v>
      </c>
      <c r="B1474" s="69">
        <v>1.2</v>
      </c>
      <c r="C1474" s="69">
        <v>8.1999999999999993</v>
      </c>
      <c r="D1474" s="70">
        <v>0.58125000000000004</v>
      </c>
      <c r="E1474" s="69">
        <v>-3.9</v>
      </c>
      <c r="F1474" s="70">
        <v>0.28055555555555556</v>
      </c>
      <c r="G1474" s="69">
        <v>12.1</v>
      </c>
      <c r="H1474" s="69" t="str">
        <f>TEXT(일별기온공급량!$A1474, "AAA")</f>
        <v>목</v>
      </c>
      <c r="I1474" s="71">
        <v>226537584</v>
      </c>
      <c r="J1474" s="71">
        <v>5292484</v>
      </c>
      <c r="K1474" s="68" t="str">
        <f t="shared" ref="K1474:K1537" si="23">TEXT(A1474, "MM-DD")</f>
        <v>01-12</v>
      </c>
      <c r="L1474" s="72">
        <f>YEAR(일별기온공급량!$A1474)</f>
        <v>2017</v>
      </c>
      <c r="M1474" s="69">
        <f>MONTH(일별기온공급량!$A1474)</f>
        <v>1</v>
      </c>
      <c r="N1474" s="69">
        <f>DAY(일별기온공급량!$A1474)</f>
        <v>12</v>
      </c>
      <c r="O1474" s="88" t="str">
        <f>IFERROR(VLOOKUP(기온및공급량[[#This Row],[날짜]],표2[],2,0), "")</f>
        <v/>
      </c>
    </row>
    <row r="1475" spans="1:15">
      <c r="A1475" s="68">
        <v>42748</v>
      </c>
      <c r="B1475" s="69">
        <v>-0.6</v>
      </c>
      <c r="C1475" s="69">
        <v>4.7</v>
      </c>
      <c r="D1475" s="70">
        <v>0.53819444444444442</v>
      </c>
      <c r="E1475" s="69">
        <v>-3.2</v>
      </c>
      <c r="F1475" s="70">
        <v>0.29375000000000001</v>
      </c>
      <c r="G1475" s="69">
        <v>7.9</v>
      </c>
      <c r="H1475" s="69" t="str">
        <f>TEXT(일별기온공급량!$A1475, "AAA")</f>
        <v>금</v>
      </c>
      <c r="I1475" s="71">
        <v>239091519</v>
      </c>
      <c r="J1475" s="71">
        <v>5596467</v>
      </c>
      <c r="K1475" s="68" t="str">
        <f t="shared" si="23"/>
        <v>01-13</v>
      </c>
      <c r="L1475" s="72">
        <f>YEAR(일별기온공급량!$A1475)</f>
        <v>2017</v>
      </c>
      <c r="M1475" s="69">
        <f>MONTH(일별기온공급량!$A1475)</f>
        <v>1</v>
      </c>
      <c r="N1475" s="69">
        <f>DAY(일별기온공급량!$A1475)</f>
        <v>13</v>
      </c>
      <c r="O1475" s="88" t="str">
        <f>IFERROR(VLOOKUP(기온및공급량[[#This Row],[날짜]],표2[],2,0), "")</f>
        <v/>
      </c>
    </row>
    <row r="1476" spans="1:15">
      <c r="A1476" s="68">
        <v>42749</v>
      </c>
      <c r="B1476" s="69">
        <v>-4.3</v>
      </c>
      <c r="C1476" s="69">
        <v>-0.7</v>
      </c>
      <c r="D1476" s="70">
        <v>0.59375</v>
      </c>
      <c r="E1476" s="69">
        <v>-6.8</v>
      </c>
      <c r="F1476" s="70">
        <v>0.97916666666666663</v>
      </c>
      <c r="G1476" s="69">
        <v>6.1</v>
      </c>
      <c r="H1476" s="69" t="str">
        <f>TEXT(일별기온공급량!$A1476, "AAA")</f>
        <v>토</v>
      </c>
      <c r="I1476" s="71">
        <v>249646068</v>
      </c>
      <c r="J1476" s="71">
        <v>5837063</v>
      </c>
      <c r="K1476" s="68" t="str">
        <f t="shared" si="23"/>
        <v>01-14</v>
      </c>
      <c r="L1476" s="72">
        <f>YEAR(일별기온공급량!$A1476)</f>
        <v>2017</v>
      </c>
      <c r="M1476" s="69">
        <f>MONTH(일별기온공급량!$A1476)</f>
        <v>1</v>
      </c>
      <c r="N1476" s="69">
        <f>DAY(일별기온공급량!$A1476)</f>
        <v>14</v>
      </c>
      <c r="O1476" s="88" t="str">
        <f>IFERROR(VLOOKUP(기온및공급량[[#This Row],[날짜]],표2[],2,0), "")</f>
        <v/>
      </c>
    </row>
    <row r="1477" spans="1:15">
      <c r="A1477" s="68">
        <v>42750</v>
      </c>
      <c r="B1477" s="69">
        <v>-3.3</v>
      </c>
      <c r="C1477" s="69">
        <v>2.8</v>
      </c>
      <c r="D1477" s="70">
        <v>0.64166666666666672</v>
      </c>
      <c r="E1477" s="69">
        <v>-8.1999999999999993</v>
      </c>
      <c r="F1477" s="70">
        <v>0.25277777777777777</v>
      </c>
      <c r="G1477" s="69">
        <v>11</v>
      </c>
      <c r="H1477" s="69" t="str">
        <f>TEXT(일별기온공급량!$A1477, "AAA")</f>
        <v>일</v>
      </c>
      <c r="I1477" s="71">
        <v>239575349</v>
      </c>
      <c r="J1477" s="71">
        <v>5564629</v>
      </c>
      <c r="K1477" s="68" t="str">
        <f t="shared" si="23"/>
        <v>01-15</v>
      </c>
      <c r="L1477" s="72">
        <f>YEAR(일별기온공급량!$A1477)</f>
        <v>2017</v>
      </c>
      <c r="M1477" s="69">
        <f>MONTH(일별기온공급량!$A1477)</f>
        <v>1</v>
      </c>
      <c r="N1477" s="69">
        <f>DAY(일별기온공급량!$A1477)</f>
        <v>15</v>
      </c>
      <c r="O1477" s="88" t="str">
        <f>IFERROR(VLOOKUP(기온및공급량[[#This Row],[날짜]],표2[],2,0), "")</f>
        <v/>
      </c>
    </row>
    <row r="1478" spans="1:15">
      <c r="A1478" s="68">
        <v>42751</v>
      </c>
      <c r="B1478" s="69">
        <v>-1.4</v>
      </c>
      <c r="C1478" s="69">
        <v>5.6</v>
      </c>
      <c r="D1478" s="70">
        <v>0.63541666666666663</v>
      </c>
      <c r="E1478" s="69">
        <v>-7.2</v>
      </c>
      <c r="F1478" s="70">
        <v>0.31805555555555554</v>
      </c>
      <c r="G1478" s="69">
        <v>12.8</v>
      </c>
      <c r="H1478" s="69" t="str">
        <f>TEXT(일별기온공급량!$A1478, "AAA")</f>
        <v>월</v>
      </c>
      <c r="I1478" s="71">
        <v>248538159</v>
      </c>
      <c r="J1478" s="71">
        <v>5798074</v>
      </c>
      <c r="K1478" s="68" t="str">
        <f t="shared" si="23"/>
        <v>01-16</v>
      </c>
      <c r="L1478" s="72">
        <f>YEAR(일별기온공급량!$A1478)</f>
        <v>2017</v>
      </c>
      <c r="M1478" s="69">
        <f>MONTH(일별기온공급량!$A1478)</f>
        <v>1</v>
      </c>
      <c r="N1478" s="69">
        <f>DAY(일별기온공급량!$A1478)</f>
        <v>16</v>
      </c>
      <c r="O1478" s="88" t="str">
        <f>IFERROR(VLOOKUP(기온및공급량[[#This Row],[날짜]],표2[],2,0), "")</f>
        <v/>
      </c>
    </row>
    <row r="1479" spans="1:15">
      <c r="A1479" s="68">
        <v>42752</v>
      </c>
      <c r="B1479" s="69">
        <v>-1</v>
      </c>
      <c r="C1479" s="69">
        <v>7.1</v>
      </c>
      <c r="D1479" s="70">
        <v>0.64097222222222228</v>
      </c>
      <c r="E1479" s="69">
        <v>-7.8</v>
      </c>
      <c r="F1479" s="70">
        <v>0.32500000000000001</v>
      </c>
      <c r="G1479" s="69">
        <v>14.9</v>
      </c>
      <c r="H1479" s="69" t="str">
        <f>TEXT(일별기온공급량!$A1479, "AAA")</f>
        <v>화</v>
      </c>
      <c r="I1479" s="71">
        <v>247868715</v>
      </c>
      <c r="J1479" s="71">
        <v>5788033</v>
      </c>
      <c r="K1479" s="68" t="str">
        <f t="shared" si="23"/>
        <v>01-17</v>
      </c>
      <c r="L1479" s="72">
        <f>YEAR(일별기온공급량!$A1479)</f>
        <v>2017</v>
      </c>
      <c r="M1479" s="69">
        <f>MONTH(일별기온공급량!$A1479)</f>
        <v>1</v>
      </c>
      <c r="N1479" s="69">
        <f>DAY(일별기온공급량!$A1479)</f>
        <v>17</v>
      </c>
      <c r="O1479" s="88" t="str">
        <f>IFERROR(VLOOKUP(기온및공급량[[#This Row],[날짜]],표2[],2,0), "")</f>
        <v/>
      </c>
    </row>
    <row r="1480" spans="1:15">
      <c r="A1480" s="68">
        <v>42753</v>
      </c>
      <c r="B1480" s="69">
        <v>2.1</v>
      </c>
      <c r="C1480" s="69">
        <v>6.6</v>
      </c>
      <c r="D1480" s="70">
        <v>0.6381944444444444</v>
      </c>
      <c r="E1480" s="69">
        <v>-3.3</v>
      </c>
      <c r="F1480" s="70">
        <v>0.15</v>
      </c>
      <c r="G1480" s="69">
        <v>9.9</v>
      </c>
      <c r="H1480" s="69" t="str">
        <f>TEXT(일별기온공급량!$A1480, "AAA")</f>
        <v>수</v>
      </c>
      <c r="I1480" s="71">
        <v>238809928</v>
      </c>
      <c r="J1480" s="71">
        <v>5580961</v>
      </c>
      <c r="K1480" s="68" t="str">
        <f t="shared" si="23"/>
        <v>01-18</v>
      </c>
      <c r="L1480" s="72">
        <f>YEAR(일별기온공급량!$A1480)</f>
        <v>2017</v>
      </c>
      <c r="M1480" s="69">
        <f>MONTH(일별기온공급량!$A1480)</f>
        <v>1</v>
      </c>
      <c r="N1480" s="69">
        <f>DAY(일별기온공급량!$A1480)</f>
        <v>18</v>
      </c>
      <c r="O1480" s="88" t="str">
        <f>IFERROR(VLOOKUP(기온및공급량[[#This Row],[날짜]],표2[],2,0), "")</f>
        <v/>
      </c>
    </row>
    <row r="1481" spans="1:15">
      <c r="A1481" s="68">
        <v>42754</v>
      </c>
      <c r="B1481" s="69">
        <v>1.2</v>
      </c>
      <c r="C1481" s="69">
        <v>8.3000000000000007</v>
      </c>
      <c r="D1481" s="70">
        <v>0.62708333333333333</v>
      </c>
      <c r="E1481" s="69">
        <v>-4.3</v>
      </c>
      <c r="F1481" s="70">
        <v>0.23680555555555555</v>
      </c>
      <c r="G1481" s="69">
        <v>12.6</v>
      </c>
      <c r="H1481" s="69" t="str">
        <f>TEXT(일별기온공급량!$A1481, "AAA")</f>
        <v>목</v>
      </c>
      <c r="I1481" s="71">
        <v>229775619</v>
      </c>
      <c r="J1481" s="71">
        <v>5370088</v>
      </c>
      <c r="K1481" s="68" t="str">
        <f t="shared" si="23"/>
        <v>01-19</v>
      </c>
      <c r="L1481" s="72">
        <f>YEAR(일별기온공급량!$A1481)</f>
        <v>2017</v>
      </c>
      <c r="M1481" s="69">
        <f>MONTH(일별기온공급량!$A1481)</f>
        <v>1</v>
      </c>
      <c r="N1481" s="69">
        <f>DAY(일별기온공급량!$A1481)</f>
        <v>19</v>
      </c>
      <c r="O1481" s="88" t="str">
        <f>IFERROR(VLOOKUP(기온및공급량[[#This Row],[날짜]],표2[],2,0), "")</f>
        <v/>
      </c>
    </row>
    <row r="1482" spans="1:15">
      <c r="A1482" s="68">
        <v>42755</v>
      </c>
      <c r="B1482" s="69">
        <v>-0.7</v>
      </c>
      <c r="C1482" s="69">
        <v>1.8</v>
      </c>
      <c r="D1482" s="70">
        <v>0.56180555555555556</v>
      </c>
      <c r="E1482" s="69">
        <v>-3.7</v>
      </c>
      <c r="F1482" s="70">
        <v>0.99791666666666667</v>
      </c>
      <c r="G1482" s="69">
        <v>5.5</v>
      </c>
      <c r="H1482" s="69" t="str">
        <f>TEXT(일별기온공급량!$A1482, "AAA")</f>
        <v>금</v>
      </c>
      <c r="I1482" s="71">
        <v>244851819</v>
      </c>
      <c r="J1482" s="71">
        <v>5741490</v>
      </c>
      <c r="K1482" s="68" t="str">
        <f t="shared" si="23"/>
        <v>01-20</v>
      </c>
      <c r="L1482" s="72">
        <f>YEAR(일별기온공급량!$A1482)</f>
        <v>2017</v>
      </c>
      <c r="M1482" s="69">
        <f>MONTH(일별기온공급량!$A1482)</f>
        <v>1</v>
      </c>
      <c r="N1482" s="69">
        <f>DAY(일별기온공급량!$A1482)</f>
        <v>20</v>
      </c>
      <c r="O1482" s="88" t="str">
        <f>IFERROR(VLOOKUP(기온및공급량[[#This Row],[날짜]],표2[],2,0), "")</f>
        <v/>
      </c>
    </row>
    <row r="1483" spans="1:15">
      <c r="A1483" s="68">
        <v>42756</v>
      </c>
      <c r="B1483" s="69">
        <v>-1.3</v>
      </c>
      <c r="C1483" s="69">
        <v>3.3</v>
      </c>
      <c r="D1483" s="70">
        <v>0.65208333333333335</v>
      </c>
      <c r="E1483" s="69">
        <v>-6.8</v>
      </c>
      <c r="F1483" s="70">
        <v>0.31736111111111109</v>
      </c>
      <c r="G1483" s="69">
        <v>10.1</v>
      </c>
      <c r="H1483" s="69" t="str">
        <f>TEXT(일별기온공급량!$A1483, "AAA")</f>
        <v>토</v>
      </c>
      <c r="I1483" s="71">
        <v>236154511</v>
      </c>
      <c r="J1483" s="71">
        <v>5542053</v>
      </c>
      <c r="K1483" s="68" t="str">
        <f t="shared" si="23"/>
        <v>01-21</v>
      </c>
      <c r="L1483" s="72">
        <f>YEAR(일별기온공급량!$A1483)</f>
        <v>2017</v>
      </c>
      <c r="M1483" s="69">
        <f>MONTH(일별기온공급량!$A1483)</f>
        <v>1</v>
      </c>
      <c r="N1483" s="69">
        <f>DAY(일별기온공급량!$A1483)</f>
        <v>21</v>
      </c>
      <c r="O1483" s="88" t="str">
        <f>IFERROR(VLOOKUP(기온및공급량[[#This Row],[날짜]],표2[],2,0), "")</f>
        <v/>
      </c>
    </row>
    <row r="1484" spans="1:15">
      <c r="A1484" s="68">
        <v>42757</v>
      </c>
      <c r="B1484" s="69">
        <v>-2.7</v>
      </c>
      <c r="C1484" s="69">
        <v>-0.4</v>
      </c>
      <c r="D1484" s="70">
        <v>0.61805555555555558</v>
      </c>
      <c r="E1484" s="69">
        <v>-5.6</v>
      </c>
      <c r="F1484" s="70">
        <v>0.99236111111111114</v>
      </c>
      <c r="G1484" s="69">
        <v>5.2</v>
      </c>
      <c r="H1484" s="69" t="str">
        <f>TEXT(일별기온공급량!$A1484, "AAA")</f>
        <v>일</v>
      </c>
      <c r="I1484" s="71">
        <v>231757999</v>
      </c>
      <c r="J1484" s="71">
        <v>5447669</v>
      </c>
      <c r="K1484" s="68" t="str">
        <f t="shared" si="23"/>
        <v>01-22</v>
      </c>
      <c r="L1484" s="72">
        <f>YEAR(일별기온공급량!$A1484)</f>
        <v>2017</v>
      </c>
      <c r="M1484" s="69">
        <f>MONTH(일별기온공급량!$A1484)</f>
        <v>1</v>
      </c>
      <c r="N1484" s="69">
        <f>DAY(일별기온공급량!$A1484)</f>
        <v>22</v>
      </c>
      <c r="O1484" s="88" t="str">
        <f>IFERROR(VLOOKUP(기온및공급량[[#This Row],[날짜]],표2[],2,0), "")</f>
        <v/>
      </c>
    </row>
    <row r="1485" spans="1:15">
      <c r="A1485" s="68">
        <v>42758</v>
      </c>
      <c r="B1485" s="69">
        <v>-4.4000000000000004</v>
      </c>
      <c r="C1485" s="69">
        <v>-0.5</v>
      </c>
      <c r="D1485" s="70">
        <v>0.63263888888888886</v>
      </c>
      <c r="E1485" s="69">
        <v>-7.8</v>
      </c>
      <c r="F1485" s="70">
        <v>0.31319444444444444</v>
      </c>
      <c r="G1485" s="69">
        <v>7.3</v>
      </c>
      <c r="H1485" s="69" t="str">
        <f>TEXT(일별기온공급량!$A1485, "AAA")</f>
        <v>월</v>
      </c>
      <c r="I1485" s="71">
        <v>266036190</v>
      </c>
      <c r="J1485" s="71">
        <v>6239539</v>
      </c>
      <c r="K1485" s="68" t="str">
        <f t="shared" si="23"/>
        <v>01-23</v>
      </c>
      <c r="L1485" s="72">
        <f>YEAR(일별기온공급량!$A1485)</f>
        <v>2017</v>
      </c>
      <c r="M1485" s="69">
        <f>MONTH(일별기온공급량!$A1485)</f>
        <v>1</v>
      </c>
      <c r="N1485" s="69">
        <f>DAY(일별기온공급량!$A1485)</f>
        <v>23</v>
      </c>
      <c r="O1485" s="88" t="str">
        <f>IFERROR(VLOOKUP(기온및공급량[[#This Row],[날짜]],표2[],2,0), "")</f>
        <v/>
      </c>
    </row>
    <row r="1486" spans="1:15">
      <c r="A1486" s="68">
        <v>42759</v>
      </c>
      <c r="B1486" s="69">
        <v>-2.6</v>
      </c>
      <c r="C1486" s="69">
        <v>2.4</v>
      </c>
      <c r="D1486" s="70">
        <v>0.61250000000000004</v>
      </c>
      <c r="E1486" s="69">
        <v>-6.8</v>
      </c>
      <c r="F1486" s="70">
        <v>0.30902777777777779</v>
      </c>
      <c r="G1486" s="69">
        <v>9.1999999999999993</v>
      </c>
      <c r="H1486" s="69" t="str">
        <f>TEXT(일별기온공급량!$A1486, "AAA")</f>
        <v>화</v>
      </c>
      <c r="I1486" s="71">
        <v>263987364</v>
      </c>
      <c r="J1486" s="71">
        <v>6186784</v>
      </c>
      <c r="K1486" s="68" t="str">
        <f t="shared" si="23"/>
        <v>01-24</v>
      </c>
      <c r="L1486" s="72">
        <f>YEAR(일별기온공급량!$A1486)</f>
        <v>2017</v>
      </c>
      <c r="M1486" s="69">
        <f>MONTH(일별기온공급량!$A1486)</f>
        <v>1</v>
      </c>
      <c r="N1486" s="69">
        <f>DAY(일별기온공급량!$A1486)</f>
        <v>24</v>
      </c>
      <c r="O1486" s="88" t="str">
        <f>IFERROR(VLOOKUP(기온및공급량[[#This Row],[날짜]],표2[],2,0), "")</f>
        <v/>
      </c>
    </row>
    <row r="1487" spans="1:15">
      <c r="A1487" s="68">
        <v>42760</v>
      </c>
      <c r="B1487" s="69">
        <v>-2.2000000000000002</v>
      </c>
      <c r="C1487" s="69">
        <v>4.4000000000000004</v>
      </c>
      <c r="D1487" s="70">
        <v>0.625</v>
      </c>
      <c r="E1487" s="69">
        <v>-9</v>
      </c>
      <c r="F1487" s="70">
        <v>0.29444444444444445</v>
      </c>
      <c r="G1487" s="69">
        <v>13.4</v>
      </c>
      <c r="H1487" s="69" t="str">
        <f>TEXT(일별기온공급량!$A1487, "AAA")</f>
        <v>수</v>
      </c>
      <c r="I1487" s="71">
        <v>258496157</v>
      </c>
      <c r="J1487" s="71">
        <v>6034485</v>
      </c>
      <c r="K1487" s="68" t="str">
        <f t="shared" si="23"/>
        <v>01-25</v>
      </c>
      <c r="L1487" s="72">
        <f>YEAR(일별기온공급량!$A1487)</f>
        <v>2017</v>
      </c>
      <c r="M1487" s="69">
        <f>MONTH(일별기온공급량!$A1487)</f>
        <v>1</v>
      </c>
      <c r="N1487" s="69">
        <f>DAY(일별기온공급량!$A1487)</f>
        <v>25</v>
      </c>
      <c r="O1487" s="88" t="str">
        <f>IFERROR(VLOOKUP(기온및공급량[[#This Row],[날짜]],표2[],2,0), "")</f>
        <v/>
      </c>
    </row>
    <row r="1488" spans="1:15">
      <c r="A1488" s="68">
        <v>42761</v>
      </c>
      <c r="B1488" s="69">
        <v>-0.3</v>
      </c>
      <c r="C1488" s="69">
        <v>8.1</v>
      </c>
      <c r="D1488" s="70">
        <v>0.65833333333333333</v>
      </c>
      <c r="E1488" s="69">
        <v>-8.6</v>
      </c>
      <c r="F1488" s="70">
        <v>0.2986111111111111</v>
      </c>
      <c r="G1488" s="69">
        <v>16.7</v>
      </c>
      <c r="H1488" s="69" t="str">
        <f>TEXT(일별기온공급량!$A1488, "AAA")</f>
        <v>목</v>
      </c>
      <c r="I1488" s="71">
        <v>247987640</v>
      </c>
      <c r="J1488" s="71">
        <v>5767195</v>
      </c>
      <c r="K1488" s="68" t="str">
        <f t="shared" si="23"/>
        <v>01-26</v>
      </c>
      <c r="L1488" s="72">
        <f>YEAR(일별기온공급량!$A1488)</f>
        <v>2017</v>
      </c>
      <c r="M1488" s="69">
        <f>MONTH(일별기온공급량!$A1488)</f>
        <v>1</v>
      </c>
      <c r="N1488" s="69">
        <f>DAY(일별기온공급량!$A1488)</f>
        <v>26</v>
      </c>
      <c r="O1488" s="88" t="str">
        <f>IFERROR(VLOOKUP(기온및공급량[[#This Row],[날짜]],표2[],2,0), "")</f>
        <v/>
      </c>
    </row>
    <row r="1489" spans="1:15">
      <c r="A1489" s="68">
        <v>42762</v>
      </c>
      <c r="B1489" s="69">
        <v>3.7</v>
      </c>
      <c r="C1489" s="69">
        <v>7.9</v>
      </c>
      <c r="D1489" s="70">
        <v>0.20902777777777778</v>
      </c>
      <c r="E1489" s="69">
        <v>-0.2</v>
      </c>
      <c r="F1489" s="70">
        <v>6.9444444444444447E-4</v>
      </c>
      <c r="G1489" s="69">
        <v>8.1</v>
      </c>
      <c r="H1489" s="69" t="str">
        <f>TEXT(일별기온공급량!$A1489, "AAA")</f>
        <v>금</v>
      </c>
      <c r="I1489" s="71">
        <v>215107230</v>
      </c>
      <c r="J1489" s="71">
        <v>4998862</v>
      </c>
      <c r="K1489" s="68" t="str">
        <f t="shared" si="23"/>
        <v>01-27</v>
      </c>
      <c r="L1489" s="72">
        <f>YEAR(일별기온공급량!$A1489)</f>
        <v>2017</v>
      </c>
      <c r="M1489" s="69">
        <f>MONTH(일별기온공급량!$A1489)</f>
        <v>1</v>
      </c>
      <c r="N1489" s="69">
        <f>DAY(일별기온공급량!$A1489)</f>
        <v>27</v>
      </c>
      <c r="O1489" s="88" t="str">
        <f>IFERROR(VLOOKUP(기온및공급량[[#This Row],[날짜]],표2[],2,0), "")</f>
        <v>설날 전날</v>
      </c>
    </row>
    <row r="1490" spans="1:15">
      <c r="A1490" s="68">
        <v>42763</v>
      </c>
      <c r="B1490" s="69">
        <v>2</v>
      </c>
      <c r="C1490" s="69">
        <v>9.6999999999999993</v>
      </c>
      <c r="D1490" s="70">
        <v>0.65486111111111112</v>
      </c>
      <c r="E1490" s="69">
        <v>-5.6</v>
      </c>
      <c r="F1490" s="70">
        <v>0.31666666666666665</v>
      </c>
      <c r="G1490" s="69">
        <v>15.3</v>
      </c>
      <c r="H1490" s="69" t="str">
        <f>TEXT(일별기온공급량!$A1490, "AAA")</f>
        <v>토</v>
      </c>
      <c r="I1490" s="71">
        <v>183572090</v>
      </c>
      <c r="J1490" s="71">
        <v>4266339</v>
      </c>
      <c r="K1490" s="68" t="str">
        <f t="shared" si="23"/>
        <v>01-28</v>
      </c>
      <c r="L1490" s="72">
        <f>YEAR(일별기온공급량!$A1490)</f>
        <v>2017</v>
      </c>
      <c r="M1490" s="69">
        <f>MONTH(일별기온공급량!$A1490)</f>
        <v>1</v>
      </c>
      <c r="N1490" s="69">
        <f>DAY(일별기온공급량!$A1490)</f>
        <v>28</v>
      </c>
      <c r="O1490" s="88" t="str">
        <f>IFERROR(VLOOKUP(기온및공급량[[#This Row],[날짜]],표2[],2,0), "")</f>
        <v>설날</v>
      </c>
    </row>
    <row r="1491" spans="1:15">
      <c r="A1491" s="68">
        <v>42764</v>
      </c>
      <c r="B1491" s="69">
        <v>3.9</v>
      </c>
      <c r="C1491" s="69">
        <v>6.3</v>
      </c>
      <c r="D1491" s="70">
        <v>0.82013888888888886</v>
      </c>
      <c r="E1491" s="69">
        <v>1.1000000000000001</v>
      </c>
      <c r="F1491" s="70">
        <v>0.28819444444444442</v>
      </c>
      <c r="G1491" s="69">
        <v>5.2</v>
      </c>
      <c r="H1491" s="69" t="str">
        <f>TEXT(일별기온공급량!$A1491, "AAA")</f>
        <v>일</v>
      </c>
      <c r="I1491" s="71">
        <v>183466663</v>
      </c>
      <c r="J1491" s="71">
        <v>4250284</v>
      </c>
      <c r="K1491" s="68" t="str">
        <f t="shared" si="23"/>
        <v>01-29</v>
      </c>
      <c r="L1491" s="72">
        <f>YEAR(일별기온공급량!$A1491)</f>
        <v>2017</v>
      </c>
      <c r="M1491" s="69">
        <f>MONTH(일별기온공급량!$A1491)</f>
        <v>1</v>
      </c>
      <c r="N1491" s="69">
        <f>DAY(일별기온공급량!$A1491)</f>
        <v>29</v>
      </c>
      <c r="O1491" s="88" t="str">
        <f>IFERROR(VLOOKUP(기온및공급량[[#This Row],[날짜]],표2[],2,0), "")</f>
        <v>설날 다음날</v>
      </c>
    </row>
    <row r="1492" spans="1:15">
      <c r="A1492" s="68">
        <v>42765</v>
      </c>
      <c r="B1492" s="69">
        <v>0.8</v>
      </c>
      <c r="C1492" s="69">
        <v>4.8</v>
      </c>
      <c r="D1492" s="70">
        <v>7.6388888888888895E-2</v>
      </c>
      <c r="E1492" s="69">
        <v>-3.3</v>
      </c>
      <c r="F1492" s="70">
        <v>0.98124999999999996</v>
      </c>
      <c r="G1492" s="69">
        <v>8.1</v>
      </c>
      <c r="H1492" s="69" t="str">
        <f>TEXT(일별기온공급량!$A1492, "AAA")</f>
        <v>월</v>
      </c>
      <c r="I1492" s="71">
        <v>199460546</v>
      </c>
      <c r="J1492" s="71">
        <v>4642804</v>
      </c>
      <c r="K1492" s="68" t="str">
        <f t="shared" si="23"/>
        <v>01-30</v>
      </c>
      <c r="L1492" s="72">
        <f>YEAR(일별기온공급량!$A1492)</f>
        <v>2017</v>
      </c>
      <c r="M1492" s="69">
        <f>MONTH(일별기온공급량!$A1492)</f>
        <v>1</v>
      </c>
      <c r="N1492" s="69">
        <f>DAY(일별기온공급량!$A1492)</f>
        <v>30</v>
      </c>
      <c r="O1492" s="88" t="str">
        <f>IFERROR(VLOOKUP(기온및공급량[[#This Row],[날짜]],표2[],2,0), "")</f>
        <v>설날 대체 휴일</v>
      </c>
    </row>
    <row r="1493" spans="1:15">
      <c r="A1493" s="68">
        <v>42766</v>
      </c>
      <c r="B1493" s="69">
        <v>-0.6</v>
      </c>
      <c r="C1493" s="69">
        <v>6.6</v>
      </c>
      <c r="D1493" s="70">
        <v>0.63611111111111107</v>
      </c>
      <c r="E1493" s="69">
        <v>-7.3</v>
      </c>
      <c r="F1493" s="70">
        <v>0.26527777777777778</v>
      </c>
      <c r="G1493" s="69">
        <v>13.9</v>
      </c>
      <c r="H1493" s="69" t="str">
        <f>TEXT(일별기온공급량!$A1493, "AAA")</f>
        <v>화</v>
      </c>
      <c r="I1493" s="71">
        <v>231114200</v>
      </c>
      <c r="J1493" s="71">
        <v>5399656</v>
      </c>
      <c r="K1493" s="68" t="str">
        <f t="shared" si="23"/>
        <v>01-31</v>
      </c>
      <c r="L1493" s="72">
        <f>YEAR(일별기온공급량!$A1493)</f>
        <v>2017</v>
      </c>
      <c r="M1493" s="69">
        <f>MONTH(일별기온공급량!$A1493)</f>
        <v>1</v>
      </c>
      <c r="N1493" s="69">
        <f>DAY(일별기온공급량!$A1493)</f>
        <v>31</v>
      </c>
      <c r="O1493" s="88" t="str">
        <f>IFERROR(VLOOKUP(기온및공급량[[#This Row],[날짜]],표2[],2,0), "")</f>
        <v/>
      </c>
    </row>
    <row r="1494" spans="1:15">
      <c r="A1494" s="68">
        <v>42767</v>
      </c>
      <c r="B1494" s="69">
        <v>0.8</v>
      </c>
      <c r="C1494" s="69">
        <v>5.5</v>
      </c>
      <c r="D1494" s="70">
        <v>0.62638888888888888</v>
      </c>
      <c r="E1494" s="69">
        <v>-2</v>
      </c>
      <c r="F1494" s="70">
        <v>0.22361111111111112</v>
      </c>
      <c r="G1494" s="69">
        <v>7.5</v>
      </c>
      <c r="H1494" s="69" t="str">
        <f>TEXT(일별기온공급량!$A1494, "AAA")</f>
        <v>수</v>
      </c>
      <c r="I1494" s="71">
        <v>237160093</v>
      </c>
      <c r="J1494" s="71">
        <v>5566840</v>
      </c>
      <c r="K1494" s="68" t="str">
        <f t="shared" si="23"/>
        <v>02-01</v>
      </c>
      <c r="L1494" s="72">
        <f>YEAR(일별기온공급량!$A1494)</f>
        <v>2017</v>
      </c>
      <c r="M1494" s="69">
        <f>MONTH(일별기온공급량!$A1494)</f>
        <v>2</v>
      </c>
      <c r="N1494" s="69">
        <f>DAY(일별기온공급량!$A1494)</f>
        <v>1</v>
      </c>
      <c r="O1494" s="88" t="str">
        <f>IFERROR(VLOOKUP(기온및공급량[[#This Row],[날짜]],표2[],2,0), "")</f>
        <v/>
      </c>
    </row>
    <row r="1495" spans="1:15">
      <c r="A1495" s="68">
        <v>42768</v>
      </c>
      <c r="B1495" s="69">
        <v>1.3</v>
      </c>
      <c r="C1495" s="69">
        <v>7.8</v>
      </c>
      <c r="D1495" s="70">
        <v>0.64861111111111114</v>
      </c>
      <c r="E1495" s="69">
        <v>-3.5</v>
      </c>
      <c r="F1495" s="70">
        <v>0.28125</v>
      </c>
      <c r="G1495" s="69">
        <v>11.3</v>
      </c>
      <c r="H1495" s="69" t="str">
        <f>TEXT(일별기온공급량!$A1495, "AAA")</f>
        <v>목</v>
      </c>
      <c r="I1495" s="71">
        <v>235987888</v>
      </c>
      <c r="J1495" s="71">
        <v>5534777</v>
      </c>
      <c r="K1495" s="68" t="str">
        <f t="shared" si="23"/>
        <v>02-02</v>
      </c>
      <c r="L1495" s="72">
        <f>YEAR(일별기온공급량!$A1495)</f>
        <v>2017</v>
      </c>
      <c r="M1495" s="69">
        <f>MONTH(일별기온공급량!$A1495)</f>
        <v>2</v>
      </c>
      <c r="N1495" s="69">
        <f>DAY(일별기온공급량!$A1495)</f>
        <v>2</v>
      </c>
      <c r="O1495" s="88" t="str">
        <f>IFERROR(VLOOKUP(기온및공급량[[#This Row],[날짜]],표2[],2,0), "")</f>
        <v/>
      </c>
    </row>
    <row r="1496" spans="1:15">
      <c r="A1496" s="68">
        <v>42769</v>
      </c>
      <c r="B1496" s="69">
        <v>4.3</v>
      </c>
      <c r="C1496" s="69">
        <v>9.6999999999999993</v>
      </c>
      <c r="D1496" s="70">
        <v>0.63958333333333328</v>
      </c>
      <c r="E1496" s="69">
        <v>-1</v>
      </c>
      <c r="F1496" s="70">
        <v>0.1388888888888889</v>
      </c>
      <c r="G1496" s="69">
        <v>10.7</v>
      </c>
      <c r="H1496" s="69" t="str">
        <f>TEXT(일별기온공급량!$A1496, "AAA")</f>
        <v>금</v>
      </c>
      <c r="I1496" s="71">
        <v>220378967</v>
      </c>
      <c r="J1496" s="71">
        <v>5190896</v>
      </c>
      <c r="K1496" s="68" t="str">
        <f t="shared" si="23"/>
        <v>02-03</v>
      </c>
      <c r="L1496" s="72">
        <f>YEAR(일별기온공급량!$A1496)</f>
        <v>2017</v>
      </c>
      <c r="M1496" s="69">
        <f>MONTH(일별기온공급량!$A1496)</f>
        <v>2</v>
      </c>
      <c r="N1496" s="69">
        <f>DAY(일별기온공급량!$A1496)</f>
        <v>3</v>
      </c>
      <c r="O1496" s="88" t="str">
        <f>IFERROR(VLOOKUP(기온및공급량[[#This Row],[날짜]],표2[],2,0), "")</f>
        <v/>
      </c>
    </row>
    <row r="1497" spans="1:15">
      <c r="A1497" s="68">
        <v>42770</v>
      </c>
      <c r="B1497" s="69">
        <v>6.5</v>
      </c>
      <c r="C1497" s="69">
        <v>13.2</v>
      </c>
      <c r="D1497" s="70">
        <v>0.6118055555555556</v>
      </c>
      <c r="E1497" s="69">
        <v>-2</v>
      </c>
      <c r="F1497" s="70">
        <v>0.26250000000000001</v>
      </c>
      <c r="G1497" s="69">
        <v>15.2</v>
      </c>
      <c r="H1497" s="69" t="str">
        <f>TEXT(일별기온공급량!$A1497, "AAA")</f>
        <v>토</v>
      </c>
      <c r="I1497" s="71">
        <v>192456302</v>
      </c>
      <c r="J1497" s="71">
        <v>4533968</v>
      </c>
      <c r="K1497" s="68" t="str">
        <f t="shared" si="23"/>
        <v>02-04</v>
      </c>
      <c r="L1497" s="72">
        <f>YEAR(일별기온공급량!$A1497)</f>
        <v>2017</v>
      </c>
      <c r="M1497" s="69">
        <f>MONTH(일별기온공급량!$A1497)</f>
        <v>2</v>
      </c>
      <c r="N1497" s="69">
        <f>DAY(일별기온공급량!$A1497)</f>
        <v>4</v>
      </c>
      <c r="O1497" s="88" t="str">
        <f>IFERROR(VLOOKUP(기온및공급량[[#This Row],[날짜]],표2[],2,0), "")</f>
        <v/>
      </c>
    </row>
    <row r="1498" spans="1:15">
      <c r="A1498" s="68">
        <v>42771</v>
      </c>
      <c r="B1498" s="69">
        <v>6.1</v>
      </c>
      <c r="C1498" s="69">
        <v>12</v>
      </c>
      <c r="D1498" s="70">
        <v>0.50624999999999998</v>
      </c>
      <c r="E1498" s="69">
        <v>2.8</v>
      </c>
      <c r="F1498" s="70">
        <v>0.9868055555555556</v>
      </c>
      <c r="G1498" s="69">
        <v>9.1999999999999993</v>
      </c>
      <c r="H1498" s="69" t="str">
        <f>TEXT(일별기온공급량!$A1498, "AAA")</f>
        <v>일</v>
      </c>
      <c r="I1498" s="71">
        <v>175096103</v>
      </c>
      <c r="J1498" s="71">
        <v>4122262</v>
      </c>
      <c r="K1498" s="68" t="str">
        <f t="shared" si="23"/>
        <v>02-05</v>
      </c>
      <c r="L1498" s="72">
        <f>YEAR(일별기온공급량!$A1498)</f>
        <v>2017</v>
      </c>
      <c r="M1498" s="69">
        <f>MONTH(일별기온공급량!$A1498)</f>
        <v>2</v>
      </c>
      <c r="N1498" s="69">
        <f>DAY(일별기온공급량!$A1498)</f>
        <v>5</v>
      </c>
      <c r="O1498" s="88" t="str">
        <f>IFERROR(VLOOKUP(기온및공급량[[#This Row],[날짜]],표2[],2,0), "")</f>
        <v/>
      </c>
    </row>
    <row r="1499" spans="1:15">
      <c r="A1499" s="68">
        <v>42772</v>
      </c>
      <c r="B1499" s="69">
        <v>2.4</v>
      </c>
      <c r="C1499" s="69">
        <v>6.2</v>
      </c>
      <c r="D1499" s="70">
        <v>0.66874999999999996</v>
      </c>
      <c r="E1499" s="69">
        <v>-0.3</v>
      </c>
      <c r="F1499" s="70">
        <v>0.99583333333333335</v>
      </c>
      <c r="G1499" s="69">
        <v>6.5</v>
      </c>
      <c r="H1499" s="69" t="str">
        <f>TEXT(일별기온공급량!$A1499, "AAA")</f>
        <v>월</v>
      </c>
      <c r="I1499" s="71">
        <v>208586172</v>
      </c>
      <c r="J1499" s="71">
        <v>4926579</v>
      </c>
      <c r="K1499" s="68" t="str">
        <f t="shared" si="23"/>
        <v>02-06</v>
      </c>
      <c r="L1499" s="72">
        <f>YEAR(일별기온공급량!$A1499)</f>
        <v>2017</v>
      </c>
      <c r="M1499" s="69">
        <f>MONTH(일별기온공급량!$A1499)</f>
        <v>2</v>
      </c>
      <c r="N1499" s="69">
        <f>DAY(일별기온공급량!$A1499)</f>
        <v>6</v>
      </c>
      <c r="O1499" s="88" t="str">
        <f>IFERROR(VLOOKUP(기온및공급량[[#This Row],[날짜]],표2[],2,0), "")</f>
        <v/>
      </c>
    </row>
    <row r="1500" spans="1:15">
      <c r="A1500" s="68">
        <v>42773</v>
      </c>
      <c r="B1500" s="69">
        <v>1.8</v>
      </c>
      <c r="C1500" s="69">
        <v>8.1</v>
      </c>
      <c r="D1500" s="70">
        <v>0.69791666666666663</v>
      </c>
      <c r="E1500" s="69">
        <v>-3.4</v>
      </c>
      <c r="F1500" s="70">
        <v>0.28611111111111109</v>
      </c>
      <c r="G1500" s="69">
        <v>11.5</v>
      </c>
      <c r="H1500" s="69" t="str">
        <f>TEXT(일별기온공급량!$A1500, "AAA")</f>
        <v>화</v>
      </c>
      <c r="I1500" s="71">
        <v>217692793</v>
      </c>
      <c r="J1500" s="71">
        <v>5125560</v>
      </c>
      <c r="K1500" s="68" t="str">
        <f t="shared" si="23"/>
        <v>02-07</v>
      </c>
      <c r="L1500" s="72">
        <f>YEAR(일별기온공급량!$A1500)</f>
        <v>2017</v>
      </c>
      <c r="M1500" s="69">
        <f>MONTH(일별기온공급량!$A1500)</f>
        <v>2</v>
      </c>
      <c r="N1500" s="69">
        <f>DAY(일별기온공급량!$A1500)</f>
        <v>7</v>
      </c>
      <c r="O1500" s="88" t="str">
        <f>IFERROR(VLOOKUP(기온및공급량[[#This Row],[날짜]],표2[],2,0), "")</f>
        <v/>
      </c>
    </row>
    <row r="1501" spans="1:15">
      <c r="A1501" s="68">
        <v>42774</v>
      </c>
      <c r="B1501" s="69">
        <v>2.4</v>
      </c>
      <c r="C1501" s="69">
        <v>7.9</v>
      </c>
      <c r="D1501" s="70">
        <v>0.61319444444444449</v>
      </c>
      <c r="E1501" s="69">
        <v>-1.6</v>
      </c>
      <c r="F1501" s="70">
        <v>0.11597222222222223</v>
      </c>
      <c r="G1501" s="69">
        <v>9.5</v>
      </c>
      <c r="H1501" s="69" t="str">
        <f>TEXT(일별기온공급량!$A1501, "AAA")</f>
        <v>수</v>
      </c>
      <c r="I1501" s="71">
        <v>219366734</v>
      </c>
      <c r="J1501" s="71">
        <v>5150259</v>
      </c>
      <c r="K1501" s="68" t="str">
        <f t="shared" si="23"/>
        <v>02-08</v>
      </c>
      <c r="L1501" s="72">
        <f>YEAR(일별기온공급량!$A1501)</f>
        <v>2017</v>
      </c>
      <c r="M1501" s="69">
        <f>MONTH(일별기온공급량!$A1501)</f>
        <v>2</v>
      </c>
      <c r="N1501" s="69">
        <f>DAY(일별기온공급량!$A1501)</f>
        <v>8</v>
      </c>
      <c r="O1501" s="88" t="str">
        <f>IFERROR(VLOOKUP(기온및공급량[[#This Row],[날짜]],표2[],2,0), "")</f>
        <v/>
      </c>
    </row>
    <row r="1502" spans="1:15">
      <c r="A1502" s="68">
        <v>42775</v>
      </c>
      <c r="B1502" s="69">
        <v>-1</v>
      </c>
      <c r="C1502" s="69">
        <v>2.5</v>
      </c>
      <c r="D1502" s="70">
        <v>0.65833333333333333</v>
      </c>
      <c r="E1502" s="69">
        <v>-4.8</v>
      </c>
      <c r="F1502" s="70">
        <v>0.99652777777777779</v>
      </c>
      <c r="G1502" s="69">
        <v>7.3</v>
      </c>
      <c r="H1502" s="69" t="str">
        <f>TEXT(일별기온공급량!$A1502, "AAA")</f>
        <v>목</v>
      </c>
      <c r="I1502" s="71">
        <v>238396836</v>
      </c>
      <c r="J1502" s="71">
        <v>5595882</v>
      </c>
      <c r="K1502" s="68" t="str">
        <f t="shared" si="23"/>
        <v>02-09</v>
      </c>
      <c r="L1502" s="72">
        <f>YEAR(일별기온공급량!$A1502)</f>
        <v>2017</v>
      </c>
      <c r="M1502" s="69">
        <f>MONTH(일별기온공급량!$A1502)</f>
        <v>2</v>
      </c>
      <c r="N1502" s="69">
        <f>DAY(일별기온공급량!$A1502)</f>
        <v>9</v>
      </c>
      <c r="O1502" s="88" t="str">
        <f>IFERROR(VLOOKUP(기온및공급량[[#This Row],[날짜]],표2[],2,0), "")</f>
        <v/>
      </c>
    </row>
    <row r="1503" spans="1:15">
      <c r="A1503" s="68">
        <v>42776</v>
      </c>
      <c r="B1503" s="69">
        <v>-3</v>
      </c>
      <c r="C1503" s="69">
        <v>0.5</v>
      </c>
      <c r="D1503" s="70">
        <v>0.66805555555555551</v>
      </c>
      <c r="E1503" s="69">
        <v>-5.8</v>
      </c>
      <c r="F1503" s="70">
        <v>0.29791666666666666</v>
      </c>
      <c r="G1503" s="69">
        <v>6.3</v>
      </c>
      <c r="H1503" s="69" t="str">
        <f>TEXT(일별기온공급량!$A1503, "AAA")</f>
        <v>금</v>
      </c>
      <c r="I1503" s="71">
        <v>255656967</v>
      </c>
      <c r="J1503" s="71">
        <v>6008035</v>
      </c>
      <c r="K1503" s="68" t="str">
        <f t="shared" si="23"/>
        <v>02-10</v>
      </c>
      <c r="L1503" s="72">
        <f>YEAR(일별기온공급량!$A1503)</f>
        <v>2017</v>
      </c>
      <c r="M1503" s="69">
        <f>MONTH(일별기온공급량!$A1503)</f>
        <v>2</v>
      </c>
      <c r="N1503" s="69">
        <f>DAY(일별기온공급량!$A1503)</f>
        <v>10</v>
      </c>
      <c r="O1503" s="88" t="str">
        <f>IFERROR(VLOOKUP(기온및공급량[[#This Row],[날짜]],표2[],2,0), "")</f>
        <v/>
      </c>
    </row>
    <row r="1504" spans="1:15">
      <c r="A1504" s="68">
        <v>42777</v>
      </c>
      <c r="B1504" s="69">
        <v>-2.1</v>
      </c>
      <c r="C1504" s="69">
        <v>2.4</v>
      </c>
      <c r="D1504" s="70">
        <v>0.65277777777777779</v>
      </c>
      <c r="E1504" s="69">
        <v>-6.2</v>
      </c>
      <c r="F1504" s="70">
        <v>0.25972222222222224</v>
      </c>
      <c r="G1504" s="69">
        <v>8.6</v>
      </c>
      <c r="H1504" s="69" t="str">
        <f>TEXT(일별기온공급량!$A1504, "AAA")</f>
        <v>토</v>
      </c>
      <c r="I1504" s="71">
        <v>242624805</v>
      </c>
      <c r="J1504" s="71">
        <v>5698287</v>
      </c>
      <c r="K1504" s="68" t="str">
        <f t="shared" si="23"/>
        <v>02-11</v>
      </c>
      <c r="L1504" s="72">
        <f>YEAR(일별기온공급량!$A1504)</f>
        <v>2017</v>
      </c>
      <c r="M1504" s="69">
        <f>MONTH(일별기온공급량!$A1504)</f>
        <v>2</v>
      </c>
      <c r="N1504" s="69">
        <f>DAY(일별기온공급량!$A1504)</f>
        <v>11</v>
      </c>
      <c r="O1504" s="88" t="str">
        <f>IFERROR(VLOOKUP(기온및공급량[[#This Row],[날짜]],표2[],2,0), "")</f>
        <v/>
      </c>
    </row>
    <row r="1505" spans="1:15">
      <c r="A1505" s="68">
        <v>42778</v>
      </c>
      <c r="B1505" s="69">
        <v>0.7</v>
      </c>
      <c r="C1505" s="69">
        <v>6.5</v>
      </c>
      <c r="D1505" s="70">
        <v>0.65555555555555556</v>
      </c>
      <c r="E1505" s="69">
        <v>-4.8</v>
      </c>
      <c r="F1505" s="70">
        <v>0.29444444444444445</v>
      </c>
      <c r="G1505" s="69">
        <v>11.3</v>
      </c>
      <c r="H1505" s="69" t="str">
        <f>TEXT(일별기온공급량!$A1505, "AAA")</f>
        <v>일</v>
      </c>
      <c r="I1505" s="71">
        <v>214959207</v>
      </c>
      <c r="J1505" s="71">
        <v>5043827</v>
      </c>
      <c r="K1505" s="68" t="str">
        <f t="shared" si="23"/>
        <v>02-12</v>
      </c>
      <c r="L1505" s="72">
        <f>YEAR(일별기온공급량!$A1505)</f>
        <v>2017</v>
      </c>
      <c r="M1505" s="69">
        <f>MONTH(일별기온공급량!$A1505)</f>
        <v>2</v>
      </c>
      <c r="N1505" s="69">
        <f>DAY(일별기온공급량!$A1505)</f>
        <v>12</v>
      </c>
      <c r="O1505" s="88" t="str">
        <f>IFERROR(VLOOKUP(기온및공급량[[#This Row],[날짜]],표2[],2,0), "")</f>
        <v/>
      </c>
    </row>
    <row r="1506" spans="1:15">
      <c r="A1506" s="68">
        <v>42779</v>
      </c>
      <c r="B1506" s="69">
        <v>2.6</v>
      </c>
      <c r="C1506" s="69">
        <v>8.1999999999999993</v>
      </c>
      <c r="D1506" s="70">
        <v>0.65694444444444444</v>
      </c>
      <c r="E1506" s="69">
        <v>-4.5999999999999996</v>
      </c>
      <c r="F1506" s="70">
        <v>0.30277777777777776</v>
      </c>
      <c r="G1506" s="69">
        <v>12.8</v>
      </c>
      <c r="H1506" s="69" t="str">
        <f>TEXT(일별기온공급량!$A1506, "AAA")</f>
        <v>월</v>
      </c>
      <c r="I1506" s="71">
        <v>227693288</v>
      </c>
      <c r="J1506" s="71">
        <v>5343920</v>
      </c>
      <c r="K1506" s="68" t="str">
        <f t="shared" si="23"/>
        <v>02-13</v>
      </c>
      <c r="L1506" s="72">
        <f>YEAR(일별기온공급량!$A1506)</f>
        <v>2017</v>
      </c>
      <c r="M1506" s="69">
        <f>MONTH(일별기온공급량!$A1506)</f>
        <v>2</v>
      </c>
      <c r="N1506" s="69">
        <f>DAY(일별기온공급량!$A1506)</f>
        <v>13</v>
      </c>
      <c r="O1506" s="88" t="str">
        <f>IFERROR(VLOOKUP(기온및공급량[[#This Row],[날짜]],표2[],2,0), "")</f>
        <v/>
      </c>
    </row>
    <row r="1507" spans="1:15">
      <c r="A1507" s="68">
        <v>42780</v>
      </c>
      <c r="B1507" s="69">
        <v>2.7</v>
      </c>
      <c r="C1507" s="69">
        <v>8.4</v>
      </c>
      <c r="D1507" s="70">
        <v>0.66527777777777775</v>
      </c>
      <c r="E1507" s="69">
        <v>-1.7</v>
      </c>
      <c r="F1507" s="70">
        <v>0.28472222222222221</v>
      </c>
      <c r="G1507" s="69">
        <v>10.1</v>
      </c>
      <c r="H1507" s="69" t="str">
        <f>TEXT(일별기온공급량!$A1507, "AAA")</f>
        <v>화</v>
      </c>
      <c r="I1507" s="71">
        <v>216625629</v>
      </c>
      <c r="J1507" s="71">
        <v>5089278</v>
      </c>
      <c r="K1507" s="68" t="str">
        <f t="shared" si="23"/>
        <v>02-14</v>
      </c>
      <c r="L1507" s="72">
        <f>YEAR(일별기온공급량!$A1507)</f>
        <v>2017</v>
      </c>
      <c r="M1507" s="69">
        <f>MONTH(일별기온공급량!$A1507)</f>
        <v>2</v>
      </c>
      <c r="N1507" s="69">
        <f>DAY(일별기온공급량!$A1507)</f>
        <v>14</v>
      </c>
      <c r="O1507" s="88" t="str">
        <f>IFERROR(VLOOKUP(기온및공급량[[#This Row],[날짜]],표2[],2,0), "")</f>
        <v/>
      </c>
    </row>
    <row r="1508" spans="1:15">
      <c r="A1508" s="68">
        <v>42781</v>
      </c>
      <c r="B1508" s="69">
        <v>4</v>
      </c>
      <c r="C1508" s="69">
        <v>12.9</v>
      </c>
      <c r="D1508" s="70">
        <v>0.68402777777777779</v>
      </c>
      <c r="E1508" s="69">
        <v>-4.7</v>
      </c>
      <c r="F1508" s="70">
        <v>0.27500000000000002</v>
      </c>
      <c r="G1508" s="69">
        <v>17.600000000000001</v>
      </c>
      <c r="H1508" s="69" t="str">
        <f>TEXT(일별기온공급량!$A1508, "AAA")</f>
        <v>수</v>
      </c>
      <c r="I1508" s="71">
        <v>213438885</v>
      </c>
      <c r="J1508" s="71">
        <v>5023737</v>
      </c>
      <c r="K1508" s="68" t="str">
        <f t="shared" si="23"/>
        <v>02-15</v>
      </c>
      <c r="L1508" s="72">
        <f>YEAR(일별기온공급량!$A1508)</f>
        <v>2017</v>
      </c>
      <c r="M1508" s="69">
        <f>MONTH(일별기온공급량!$A1508)</f>
        <v>2</v>
      </c>
      <c r="N1508" s="69">
        <f>DAY(일별기온공급량!$A1508)</f>
        <v>15</v>
      </c>
      <c r="O1508" s="88" t="str">
        <f>IFERROR(VLOOKUP(기온및공급량[[#This Row],[날짜]],표2[],2,0), "")</f>
        <v/>
      </c>
    </row>
    <row r="1509" spans="1:15">
      <c r="A1509" s="68">
        <v>42782</v>
      </c>
      <c r="B1509" s="69">
        <v>8.9</v>
      </c>
      <c r="C1509" s="69">
        <v>17.100000000000001</v>
      </c>
      <c r="D1509" s="70">
        <v>0.59513888888888888</v>
      </c>
      <c r="E1509" s="69">
        <v>-1.2</v>
      </c>
      <c r="F1509" s="70">
        <v>0.24722222222222223</v>
      </c>
      <c r="G1509" s="69">
        <v>18.3</v>
      </c>
      <c r="H1509" s="69" t="str">
        <f>TEXT(일별기온공급량!$A1509, "AAA")</f>
        <v>목</v>
      </c>
      <c r="I1509" s="71">
        <v>197481782</v>
      </c>
      <c r="J1509" s="71">
        <v>4640435</v>
      </c>
      <c r="K1509" s="68" t="str">
        <f t="shared" si="23"/>
        <v>02-16</v>
      </c>
      <c r="L1509" s="72">
        <f>YEAR(일별기온공급량!$A1509)</f>
        <v>2017</v>
      </c>
      <c r="M1509" s="69">
        <f>MONTH(일별기온공급량!$A1509)</f>
        <v>2</v>
      </c>
      <c r="N1509" s="69">
        <f>DAY(일별기온공급량!$A1509)</f>
        <v>16</v>
      </c>
      <c r="O1509" s="88" t="str">
        <f>IFERROR(VLOOKUP(기온및공급량[[#This Row],[날짜]],표2[],2,0), "")</f>
        <v/>
      </c>
    </row>
    <row r="1510" spans="1:15">
      <c r="A1510" s="68">
        <v>42783</v>
      </c>
      <c r="B1510" s="69">
        <v>9.3000000000000007</v>
      </c>
      <c r="C1510" s="69">
        <v>14.1</v>
      </c>
      <c r="D1510" s="70">
        <v>0.1423611111111111</v>
      </c>
      <c r="E1510" s="69">
        <v>1.9</v>
      </c>
      <c r="F1510" s="70">
        <v>0.99583333333333335</v>
      </c>
      <c r="G1510" s="69">
        <v>12.2</v>
      </c>
      <c r="H1510" s="69" t="str">
        <f>TEXT(일별기온공급량!$A1510, "AAA")</f>
        <v>금</v>
      </c>
      <c r="I1510" s="71">
        <v>181894853</v>
      </c>
      <c r="J1510" s="71">
        <v>4282392</v>
      </c>
      <c r="K1510" s="68" t="str">
        <f t="shared" si="23"/>
        <v>02-17</v>
      </c>
      <c r="L1510" s="72">
        <f>YEAR(일별기온공급량!$A1510)</f>
        <v>2017</v>
      </c>
      <c r="M1510" s="69">
        <f>MONTH(일별기온공급량!$A1510)</f>
        <v>2</v>
      </c>
      <c r="N1510" s="69">
        <f>DAY(일별기온공급량!$A1510)</f>
        <v>17</v>
      </c>
      <c r="O1510" s="88" t="str">
        <f>IFERROR(VLOOKUP(기온및공급량[[#This Row],[날짜]],표2[],2,0), "")</f>
        <v/>
      </c>
    </row>
    <row r="1511" spans="1:15">
      <c r="A1511" s="68">
        <v>42784</v>
      </c>
      <c r="B1511" s="69">
        <v>1.3</v>
      </c>
      <c r="C1511" s="69">
        <v>5.4</v>
      </c>
      <c r="D1511" s="70">
        <v>0.64930555555555558</v>
      </c>
      <c r="E1511" s="69">
        <v>-2.1</v>
      </c>
      <c r="F1511" s="70">
        <v>0.29791666666666666</v>
      </c>
      <c r="G1511" s="69">
        <v>7.5</v>
      </c>
      <c r="H1511" s="69" t="str">
        <f>TEXT(일별기온공급량!$A1511, "AAA")</f>
        <v>토</v>
      </c>
      <c r="I1511" s="71">
        <v>195845328</v>
      </c>
      <c r="J1511" s="71">
        <v>4614539</v>
      </c>
      <c r="K1511" s="68" t="str">
        <f t="shared" si="23"/>
        <v>02-18</v>
      </c>
      <c r="L1511" s="72">
        <f>YEAR(일별기온공급량!$A1511)</f>
        <v>2017</v>
      </c>
      <c r="M1511" s="69">
        <f>MONTH(일별기온공급량!$A1511)</f>
        <v>2</v>
      </c>
      <c r="N1511" s="69">
        <f>DAY(일별기온공급량!$A1511)</f>
        <v>18</v>
      </c>
      <c r="O1511" s="88" t="str">
        <f>IFERROR(VLOOKUP(기온및공급량[[#This Row],[날짜]],표2[],2,0), "")</f>
        <v/>
      </c>
    </row>
    <row r="1512" spans="1:15">
      <c r="A1512" s="68">
        <v>42785</v>
      </c>
      <c r="B1512" s="69">
        <v>4.5</v>
      </c>
      <c r="C1512" s="69">
        <v>12.3</v>
      </c>
      <c r="D1512" s="70">
        <v>0.6694444444444444</v>
      </c>
      <c r="E1512" s="69">
        <v>-3.6</v>
      </c>
      <c r="F1512" s="70">
        <v>0.26666666666666666</v>
      </c>
      <c r="G1512" s="69">
        <v>15.9</v>
      </c>
      <c r="H1512" s="69" t="str">
        <f>TEXT(일별기온공급량!$A1512, "AAA")</f>
        <v>일</v>
      </c>
      <c r="I1512" s="71">
        <v>179892438</v>
      </c>
      <c r="J1512" s="71">
        <v>4233216</v>
      </c>
      <c r="K1512" s="68" t="str">
        <f t="shared" si="23"/>
        <v>02-19</v>
      </c>
      <c r="L1512" s="72">
        <f>YEAR(일별기온공급량!$A1512)</f>
        <v>2017</v>
      </c>
      <c r="M1512" s="69">
        <f>MONTH(일별기온공급량!$A1512)</f>
        <v>2</v>
      </c>
      <c r="N1512" s="69">
        <f>DAY(일별기온공급량!$A1512)</f>
        <v>19</v>
      </c>
      <c r="O1512" s="88" t="str">
        <f>IFERROR(VLOOKUP(기온및공급량[[#This Row],[날짜]],표2[],2,0), "")</f>
        <v/>
      </c>
    </row>
    <row r="1513" spans="1:15">
      <c r="A1513" s="68">
        <v>42786</v>
      </c>
      <c r="B1513" s="69">
        <v>5.2</v>
      </c>
      <c r="C1513" s="69">
        <v>9.5</v>
      </c>
      <c r="D1513" s="70">
        <v>0.45069444444444445</v>
      </c>
      <c r="E1513" s="69">
        <v>-1.3</v>
      </c>
      <c r="F1513" s="70">
        <v>0.99930555555555556</v>
      </c>
      <c r="G1513" s="69">
        <v>10.8</v>
      </c>
      <c r="H1513" s="69" t="str">
        <f>TEXT(일별기온공급량!$A1513, "AAA")</f>
        <v>월</v>
      </c>
      <c r="I1513" s="71">
        <v>191986101</v>
      </c>
      <c r="J1513" s="71">
        <v>4531688</v>
      </c>
      <c r="K1513" s="68" t="str">
        <f t="shared" si="23"/>
        <v>02-20</v>
      </c>
      <c r="L1513" s="72">
        <f>YEAR(일별기온공급량!$A1513)</f>
        <v>2017</v>
      </c>
      <c r="M1513" s="69">
        <f>MONTH(일별기온공급량!$A1513)</f>
        <v>2</v>
      </c>
      <c r="N1513" s="69">
        <f>DAY(일별기온공급량!$A1513)</f>
        <v>20</v>
      </c>
      <c r="O1513" s="88" t="str">
        <f>IFERROR(VLOOKUP(기온및공급량[[#This Row],[날짜]],표2[],2,0), "")</f>
        <v/>
      </c>
    </row>
    <row r="1514" spans="1:15">
      <c r="A1514" s="68">
        <v>42787</v>
      </c>
      <c r="B1514" s="69">
        <v>2.7</v>
      </c>
      <c r="C1514" s="69">
        <v>9.6999999999999993</v>
      </c>
      <c r="D1514" s="70">
        <v>0.62708333333333333</v>
      </c>
      <c r="E1514" s="69">
        <v>-4.9000000000000004</v>
      </c>
      <c r="F1514" s="70">
        <v>0.26805555555555555</v>
      </c>
      <c r="G1514" s="69">
        <v>14.6</v>
      </c>
      <c r="H1514" s="69" t="str">
        <f>TEXT(일별기온공급량!$A1514, "AAA")</f>
        <v>화</v>
      </c>
      <c r="I1514" s="71">
        <v>206087617</v>
      </c>
      <c r="J1514" s="71">
        <v>4852686</v>
      </c>
      <c r="K1514" s="68" t="str">
        <f t="shared" si="23"/>
        <v>02-21</v>
      </c>
      <c r="L1514" s="72">
        <f>YEAR(일별기온공급량!$A1514)</f>
        <v>2017</v>
      </c>
      <c r="M1514" s="69">
        <f>MONTH(일별기온공급량!$A1514)</f>
        <v>2</v>
      </c>
      <c r="N1514" s="69">
        <f>DAY(일별기온공급량!$A1514)</f>
        <v>21</v>
      </c>
      <c r="O1514" s="88" t="str">
        <f>IFERROR(VLOOKUP(기온및공급량[[#This Row],[날짜]],표2[],2,0), "")</f>
        <v/>
      </c>
    </row>
    <row r="1515" spans="1:15">
      <c r="A1515" s="68">
        <v>42788</v>
      </c>
      <c r="B1515" s="69">
        <v>3.5</v>
      </c>
      <c r="C1515" s="69">
        <v>4.9000000000000004</v>
      </c>
      <c r="D1515" s="70">
        <v>0.80833333333333335</v>
      </c>
      <c r="E1515" s="69">
        <v>1.2</v>
      </c>
      <c r="F1515" s="70">
        <v>5.9722222222222225E-2</v>
      </c>
      <c r="G1515" s="69">
        <v>3.7</v>
      </c>
      <c r="H1515" s="69" t="str">
        <f>TEXT(일별기온공급량!$A1515, "AAA")</f>
        <v>수</v>
      </c>
      <c r="I1515" s="71">
        <v>209711362</v>
      </c>
      <c r="J1515" s="71">
        <v>4929646</v>
      </c>
      <c r="K1515" s="68" t="str">
        <f t="shared" si="23"/>
        <v>02-22</v>
      </c>
      <c r="L1515" s="72">
        <f>YEAR(일별기온공급량!$A1515)</f>
        <v>2017</v>
      </c>
      <c r="M1515" s="69">
        <f>MONTH(일별기온공급량!$A1515)</f>
        <v>2</v>
      </c>
      <c r="N1515" s="69">
        <f>DAY(일별기온공급량!$A1515)</f>
        <v>22</v>
      </c>
      <c r="O1515" s="88" t="str">
        <f>IFERROR(VLOOKUP(기온및공급량[[#This Row],[날짜]],표2[],2,0), "")</f>
        <v/>
      </c>
    </row>
    <row r="1516" spans="1:15">
      <c r="A1516" s="68">
        <v>42789</v>
      </c>
      <c r="B1516" s="69">
        <v>2.4</v>
      </c>
      <c r="C1516" s="69">
        <v>5.3</v>
      </c>
      <c r="D1516" s="70">
        <v>3.3333333333333333E-2</v>
      </c>
      <c r="E1516" s="69">
        <v>-1</v>
      </c>
      <c r="F1516" s="70">
        <v>0.99583333333333335</v>
      </c>
      <c r="G1516" s="69">
        <v>6.3</v>
      </c>
      <c r="H1516" s="69" t="str">
        <f>TEXT(일별기온공급량!$A1516, "AAA")</f>
        <v>목</v>
      </c>
      <c r="I1516" s="71">
        <v>216869169</v>
      </c>
      <c r="J1516" s="71">
        <v>5098729</v>
      </c>
      <c r="K1516" s="68" t="str">
        <f t="shared" si="23"/>
        <v>02-23</v>
      </c>
      <c r="L1516" s="72">
        <f>YEAR(일별기온공급량!$A1516)</f>
        <v>2017</v>
      </c>
      <c r="M1516" s="69">
        <f>MONTH(일별기온공급량!$A1516)</f>
        <v>2</v>
      </c>
      <c r="N1516" s="69">
        <f>DAY(일별기온공급량!$A1516)</f>
        <v>23</v>
      </c>
      <c r="O1516" s="88" t="str">
        <f>IFERROR(VLOOKUP(기온및공급량[[#This Row],[날짜]],표2[],2,0), "")</f>
        <v/>
      </c>
    </row>
    <row r="1517" spans="1:15">
      <c r="A1517" s="68">
        <v>42790</v>
      </c>
      <c r="B1517" s="69">
        <v>1.7</v>
      </c>
      <c r="C1517" s="69">
        <v>7.1</v>
      </c>
      <c r="D1517" s="70">
        <v>0.64513888888888893</v>
      </c>
      <c r="E1517" s="69">
        <v>-3</v>
      </c>
      <c r="F1517" s="70">
        <v>0.29166666666666669</v>
      </c>
      <c r="G1517" s="69">
        <v>10.1</v>
      </c>
      <c r="H1517" s="69" t="str">
        <f>TEXT(일별기온공급량!$A1517, "AAA")</f>
        <v>금</v>
      </c>
      <c r="I1517" s="71">
        <v>221926192</v>
      </c>
      <c r="J1517" s="71">
        <v>5201020</v>
      </c>
      <c r="K1517" s="68" t="str">
        <f t="shared" si="23"/>
        <v>02-24</v>
      </c>
      <c r="L1517" s="72">
        <f>YEAR(일별기온공급량!$A1517)</f>
        <v>2017</v>
      </c>
      <c r="M1517" s="69">
        <f>MONTH(일별기온공급량!$A1517)</f>
        <v>2</v>
      </c>
      <c r="N1517" s="69">
        <f>DAY(일별기온공급량!$A1517)</f>
        <v>24</v>
      </c>
      <c r="O1517" s="88" t="str">
        <f>IFERROR(VLOOKUP(기온및공급량[[#This Row],[날짜]],표2[],2,0), "")</f>
        <v/>
      </c>
    </row>
    <row r="1518" spans="1:15">
      <c r="A1518" s="68">
        <v>42791</v>
      </c>
      <c r="B1518" s="69">
        <v>4.0999999999999996</v>
      </c>
      <c r="C1518" s="69">
        <v>10.3</v>
      </c>
      <c r="D1518" s="70">
        <v>0.61805555555555558</v>
      </c>
      <c r="E1518" s="69">
        <v>-2.6</v>
      </c>
      <c r="F1518" s="70">
        <v>0.27361111111111114</v>
      </c>
      <c r="G1518" s="69">
        <v>12.9</v>
      </c>
      <c r="H1518" s="69" t="str">
        <f>TEXT(일별기온공급량!$A1518, "AAA")</f>
        <v>토</v>
      </c>
      <c r="I1518" s="71">
        <v>196609818</v>
      </c>
      <c r="J1518" s="71">
        <v>4611853</v>
      </c>
      <c r="K1518" s="68" t="str">
        <f t="shared" si="23"/>
        <v>02-25</v>
      </c>
      <c r="L1518" s="72">
        <f>YEAR(일별기온공급량!$A1518)</f>
        <v>2017</v>
      </c>
      <c r="M1518" s="69">
        <f>MONTH(일별기온공급량!$A1518)</f>
        <v>2</v>
      </c>
      <c r="N1518" s="69">
        <f>DAY(일별기온공급량!$A1518)</f>
        <v>25</v>
      </c>
      <c r="O1518" s="88" t="str">
        <f>IFERROR(VLOOKUP(기온및공급량[[#This Row],[날짜]],표2[],2,0), "")</f>
        <v/>
      </c>
    </row>
    <row r="1519" spans="1:15">
      <c r="A1519" s="68">
        <v>42792</v>
      </c>
      <c r="B1519" s="69">
        <v>4.8</v>
      </c>
      <c r="C1519" s="69">
        <v>11</v>
      </c>
      <c r="D1519" s="70">
        <v>0.64097222222222228</v>
      </c>
      <c r="E1519" s="69">
        <v>-1.7</v>
      </c>
      <c r="F1519" s="70">
        <v>0.23541666666666666</v>
      </c>
      <c r="G1519" s="69">
        <v>12.7</v>
      </c>
      <c r="H1519" s="69" t="str">
        <f>TEXT(일별기온공급량!$A1519, "AAA")</f>
        <v>일</v>
      </c>
      <c r="I1519" s="71">
        <v>174359131</v>
      </c>
      <c r="J1519" s="71">
        <v>4102719</v>
      </c>
      <c r="K1519" s="68" t="str">
        <f t="shared" si="23"/>
        <v>02-26</v>
      </c>
      <c r="L1519" s="72">
        <f>YEAR(일별기온공급량!$A1519)</f>
        <v>2017</v>
      </c>
      <c r="M1519" s="69">
        <f>MONTH(일별기온공급량!$A1519)</f>
        <v>2</v>
      </c>
      <c r="N1519" s="69">
        <f>DAY(일별기온공급량!$A1519)</f>
        <v>26</v>
      </c>
      <c r="O1519" s="88" t="str">
        <f>IFERROR(VLOOKUP(기온및공급량[[#This Row],[날짜]],표2[],2,0), "")</f>
        <v/>
      </c>
    </row>
    <row r="1520" spans="1:15">
      <c r="A1520" s="68">
        <v>42793</v>
      </c>
      <c r="B1520" s="69">
        <v>5.3</v>
      </c>
      <c r="C1520" s="69">
        <v>12.8</v>
      </c>
      <c r="D1520" s="70">
        <v>0.60624999999999996</v>
      </c>
      <c r="E1520" s="69">
        <v>-0.6</v>
      </c>
      <c r="F1520" s="70">
        <v>0.27638888888888891</v>
      </c>
      <c r="G1520" s="69">
        <v>13.4</v>
      </c>
      <c r="H1520" s="69" t="str">
        <f>TEXT(일별기온공급량!$A1520, "AAA")</f>
        <v>월</v>
      </c>
      <c r="I1520" s="71">
        <v>189765896</v>
      </c>
      <c r="J1520" s="71">
        <v>4474711</v>
      </c>
      <c r="K1520" s="68" t="str">
        <f t="shared" si="23"/>
        <v>02-27</v>
      </c>
      <c r="L1520" s="72">
        <f>YEAR(일별기온공급량!$A1520)</f>
        <v>2017</v>
      </c>
      <c r="M1520" s="69">
        <f>MONTH(일별기온공급량!$A1520)</f>
        <v>2</v>
      </c>
      <c r="N1520" s="69">
        <f>DAY(일별기온공급량!$A1520)</f>
        <v>27</v>
      </c>
      <c r="O1520" s="88" t="str">
        <f>IFERROR(VLOOKUP(기온및공급량[[#This Row],[날짜]],표2[],2,0), "")</f>
        <v/>
      </c>
    </row>
    <row r="1521" spans="1:15">
      <c r="A1521" s="68">
        <v>42794</v>
      </c>
      <c r="B1521" s="69">
        <v>7.1</v>
      </c>
      <c r="C1521" s="69">
        <v>13.9</v>
      </c>
      <c r="D1521" s="70">
        <v>0.59791666666666665</v>
      </c>
      <c r="E1521" s="69">
        <v>1.4</v>
      </c>
      <c r="F1521" s="70">
        <v>0.3034722222222222</v>
      </c>
      <c r="G1521" s="69">
        <v>12.5</v>
      </c>
      <c r="H1521" s="69" t="str">
        <f>TEXT(일별기온공급량!$A1521, "AAA")</f>
        <v>화</v>
      </c>
      <c r="I1521" s="71">
        <v>181108370</v>
      </c>
      <c r="J1521" s="71">
        <v>4268038</v>
      </c>
      <c r="K1521" s="68" t="str">
        <f t="shared" si="23"/>
        <v>02-28</v>
      </c>
      <c r="L1521" s="72">
        <f>YEAR(일별기온공급량!$A1521)</f>
        <v>2017</v>
      </c>
      <c r="M1521" s="69">
        <f>MONTH(일별기온공급량!$A1521)</f>
        <v>2</v>
      </c>
      <c r="N1521" s="69">
        <f>DAY(일별기온공급량!$A1521)</f>
        <v>28</v>
      </c>
      <c r="O1521" s="88" t="str">
        <f>IFERROR(VLOOKUP(기온및공급량[[#This Row],[날짜]],표2[],2,0), "")</f>
        <v/>
      </c>
    </row>
    <row r="1522" spans="1:15">
      <c r="A1522" s="68">
        <v>42795</v>
      </c>
      <c r="B1522" s="69">
        <v>7.5</v>
      </c>
      <c r="C1522" s="69">
        <v>13.7</v>
      </c>
      <c r="D1522" s="70">
        <v>0.66111111111111109</v>
      </c>
      <c r="E1522" s="69">
        <v>1.3</v>
      </c>
      <c r="F1522" s="70">
        <v>0.2951388888888889</v>
      </c>
      <c r="G1522" s="69">
        <v>12.4</v>
      </c>
      <c r="H1522" s="69" t="str">
        <f>TEXT(일별기온공급량!$A1522, "AAA")</f>
        <v>수</v>
      </c>
      <c r="I1522" s="71">
        <v>173754253</v>
      </c>
      <c r="J1522" s="71">
        <v>4102572</v>
      </c>
      <c r="K1522" s="68" t="str">
        <f t="shared" si="23"/>
        <v>03-01</v>
      </c>
      <c r="L1522" s="72">
        <f>YEAR(일별기온공급량!$A1522)</f>
        <v>2017</v>
      </c>
      <c r="M1522" s="69">
        <f>MONTH(일별기온공급량!$A1522)</f>
        <v>3</v>
      </c>
      <c r="N1522" s="69">
        <f>DAY(일별기온공급량!$A1522)</f>
        <v>1</v>
      </c>
      <c r="O1522" s="88" t="str">
        <f>IFERROR(VLOOKUP(기온및공급량[[#This Row],[날짜]],표2[],2,0), "")</f>
        <v>삼일절</v>
      </c>
    </row>
    <row r="1523" spans="1:15">
      <c r="A1523" s="68">
        <v>42796</v>
      </c>
      <c r="B1523" s="69">
        <v>5.2</v>
      </c>
      <c r="C1523" s="69">
        <v>8.6999999999999993</v>
      </c>
      <c r="D1523" s="70">
        <v>0.67222222222222228</v>
      </c>
      <c r="E1523" s="69">
        <v>1.7</v>
      </c>
      <c r="F1523" s="70">
        <v>0.98888888888888893</v>
      </c>
      <c r="G1523" s="69">
        <v>7</v>
      </c>
      <c r="H1523" s="69" t="str">
        <f>TEXT(일별기온공급량!$A1523, "AAA")</f>
        <v>목</v>
      </c>
      <c r="I1523" s="71">
        <v>190583563</v>
      </c>
      <c r="J1523" s="71">
        <v>4489161</v>
      </c>
      <c r="K1523" s="68" t="str">
        <f t="shared" si="23"/>
        <v>03-02</v>
      </c>
      <c r="L1523" s="72">
        <f>YEAR(일별기온공급량!$A1523)</f>
        <v>2017</v>
      </c>
      <c r="M1523" s="69">
        <f>MONTH(일별기온공급량!$A1523)</f>
        <v>3</v>
      </c>
      <c r="N1523" s="69">
        <f>DAY(일별기온공급량!$A1523)</f>
        <v>2</v>
      </c>
      <c r="O1523" s="88" t="str">
        <f>IFERROR(VLOOKUP(기온및공급량[[#This Row],[날짜]],표2[],2,0), "")</f>
        <v/>
      </c>
    </row>
    <row r="1524" spans="1:15">
      <c r="A1524" s="68">
        <v>42797</v>
      </c>
      <c r="B1524" s="69">
        <v>6.2</v>
      </c>
      <c r="C1524" s="69">
        <v>13.3</v>
      </c>
      <c r="D1524" s="70">
        <v>0.68472222222222223</v>
      </c>
      <c r="E1524" s="69">
        <v>-0.1</v>
      </c>
      <c r="F1524" s="70">
        <v>0.24305555555555555</v>
      </c>
      <c r="G1524" s="69">
        <v>13.4</v>
      </c>
      <c r="H1524" s="69" t="str">
        <f>TEXT(일별기온공급량!$A1524, "AAA")</f>
        <v>금</v>
      </c>
      <c r="I1524" s="71">
        <v>186567485</v>
      </c>
      <c r="J1524" s="71">
        <v>4382314</v>
      </c>
      <c r="K1524" s="68" t="str">
        <f t="shared" si="23"/>
        <v>03-03</v>
      </c>
      <c r="L1524" s="72">
        <f>YEAR(일별기온공급량!$A1524)</f>
        <v>2017</v>
      </c>
      <c r="M1524" s="69">
        <f>MONTH(일별기온공급량!$A1524)</f>
        <v>3</v>
      </c>
      <c r="N1524" s="69">
        <f>DAY(일별기온공급량!$A1524)</f>
        <v>3</v>
      </c>
      <c r="O1524" s="88" t="str">
        <f>IFERROR(VLOOKUP(기온및공급량[[#This Row],[날짜]],표2[],2,0), "")</f>
        <v/>
      </c>
    </row>
    <row r="1525" spans="1:15">
      <c r="A1525" s="68">
        <v>42798</v>
      </c>
      <c r="B1525" s="69">
        <v>8.1999999999999993</v>
      </c>
      <c r="C1525" s="69">
        <v>15.8</v>
      </c>
      <c r="D1525" s="70">
        <v>0.66527777777777775</v>
      </c>
      <c r="E1525" s="69">
        <v>1.5</v>
      </c>
      <c r="F1525" s="70">
        <v>0.28958333333333336</v>
      </c>
      <c r="G1525" s="69">
        <v>14.3</v>
      </c>
      <c r="H1525" s="69" t="str">
        <f>TEXT(일별기온공급량!$A1525, "AAA")</f>
        <v>토</v>
      </c>
      <c r="I1525" s="71">
        <v>164306515</v>
      </c>
      <c r="J1525" s="71">
        <v>3861380</v>
      </c>
      <c r="K1525" s="68" t="str">
        <f t="shared" si="23"/>
        <v>03-04</v>
      </c>
      <c r="L1525" s="72">
        <f>YEAR(일별기온공급량!$A1525)</f>
        <v>2017</v>
      </c>
      <c r="M1525" s="69">
        <f>MONTH(일별기온공급량!$A1525)</f>
        <v>3</v>
      </c>
      <c r="N1525" s="69">
        <f>DAY(일별기온공급량!$A1525)</f>
        <v>4</v>
      </c>
      <c r="O1525" s="88" t="str">
        <f>IFERROR(VLOOKUP(기온및공급량[[#This Row],[날짜]],표2[],2,0), "")</f>
        <v/>
      </c>
    </row>
    <row r="1526" spans="1:15">
      <c r="A1526" s="68">
        <v>42799</v>
      </c>
      <c r="B1526" s="69">
        <v>8.3000000000000007</v>
      </c>
      <c r="C1526" s="69">
        <v>15.9</v>
      </c>
      <c r="D1526" s="70">
        <v>0.65138888888888891</v>
      </c>
      <c r="E1526" s="69">
        <v>1.2</v>
      </c>
      <c r="F1526" s="70">
        <v>0.30138888888888887</v>
      </c>
      <c r="G1526" s="69">
        <v>14.7</v>
      </c>
      <c r="H1526" s="69" t="str">
        <f>TEXT(일별기온공급량!$A1526, "AAA")</f>
        <v>일</v>
      </c>
      <c r="I1526" s="71">
        <v>149168141</v>
      </c>
      <c r="J1526" s="71">
        <v>3502735</v>
      </c>
      <c r="K1526" s="68" t="str">
        <f t="shared" si="23"/>
        <v>03-05</v>
      </c>
      <c r="L1526" s="72">
        <f>YEAR(일별기온공급량!$A1526)</f>
        <v>2017</v>
      </c>
      <c r="M1526" s="69">
        <f>MONTH(일별기온공급량!$A1526)</f>
        <v>3</v>
      </c>
      <c r="N1526" s="69">
        <f>DAY(일별기온공급량!$A1526)</f>
        <v>5</v>
      </c>
      <c r="O1526" s="88" t="str">
        <f>IFERROR(VLOOKUP(기온및공급량[[#This Row],[날짜]],표2[],2,0), "")</f>
        <v/>
      </c>
    </row>
    <row r="1527" spans="1:15">
      <c r="A1527" s="68">
        <v>42800</v>
      </c>
      <c r="B1527" s="69">
        <v>4.7</v>
      </c>
      <c r="C1527" s="69">
        <v>9.1</v>
      </c>
      <c r="D1527" s="70">
        <v>6.9444444444444447E-4</v>
      </c>
      <c r="E1527" s="69">
        <v>0.7</v>
      </c>
      <c r="F1527" s="70">
        <v>0.99861111111111112</v>
      </c>
      <c r="G1527" s="69">
        <v>8.4</v>
      </c>
      <c r="H1527" s="69" t="str">
        <f>TEXT(일별기온공급량!$A1527, "AAA")</f>
        <v>월</v>
      </c>
      <c r="I1527" s="71">
        <v>194720409</v>
      </c>
      <c r="J1527" s="71">
        <v>4347387</v>
      </c>
      <c r="K1527" s="68" t="str">
        <f t="shared" si="23"/>
        <v>03-06</v>
      </c>
      <c r="L1527" s="72">
        <f>YEAR(일별기온공급량!$A1527)</f>
        <v>2017</v>
      </c>
      <c r="M1527" s="69">
        <f>MONTH(일별기온공급량!$A1527)</f>
        <v>3</v>
      </c>
      <c r="N1527" s="69">
        <f>DAY(일별기온공급량!$A1527)</f>
        <v>6</v>
      </c>
      <c r="O1527" s="88" t="str">
        <f>IFERROR(VLOOKUP(기온및공급량[[#This Row],[날짜]],표2[],2,0), "")</f>
        <v/>
      </c>
    </row>
    <row r="1528" spans="1:15">
      <c r="A1528" s="68">
        <v>42801</v>
      </c>
      <c r="B1528" s="69">
        <v>1.3</v>
      </c>
      <c r="C1528" s="69">
        <v>5.3</v>
      </c>
      <c r="D1528" s="70">
        <v>0.65763888888888888</v>
      </c>
      <c r="E1528" s="69">
        <v>-1.6</v>
      </c>
      <c r="F1528" s="70">
        <v>0.99861111111111112</v>
      </c>
      <c r="G1528" s="69">
        <v>6.9</v>
      </c>
      <c r="H1528" s="69" t="str">
        <f>TEXT(일별기온공급량!$A1528, "AAA")</f>
        <v>화</v>
      </c>
      <c r="I1528" s="71">
        <v>197128520</v>
      </c>
      <c r="J1528" s="71">
        <v>4839433</v>
      </c>
      <c r="K1528" s="68" t="str">
        <f t="shared" si="23"/>
        <v>03-07</v>
      </c>
      <c r="L1528" s="72">
        <f>YEAR(일별기온공급량!$A1528)</f>
        <v>2017</v>
      </c>
      <c r="M1528" s="69">
        <f>MONTH(일별기온공급량!$A1528)</f>
        <v>3</v>
      </c>
      <c r="N1528" s="69">
        <f>DAY(일별기온공급량!$A1528)</f>
        <v>7</v>
      </c>
      <c r="O1528" s="88" t="str">
        <f>IFERROR(VLOOKUP(기온및공급량[[#This Row],[날짜]],표2[],2,0), "")</f>
        <v/>
      </c>
    </row>
    <row r="1529" spans="1:15">
      <c r="A1529" s="68">
        <v>42802</v>
      </c>
      <c r="B1529" s="69">
        <v>2.2000000000000002</v>
      </c>
      <c r="C1529" s="69">
        <v>6.5</v>
      </c>
      <c r="D1529" s="70">
        <v>0.62847222222222221</v>
      </c>
      <c r="E1529" s="69">
        <v>-2.5</v>
      </c>
      <c r="F1529" s="70">
        <v>9.7916666666666666E-2</v>
      </c>
      <c r="G1529" s="69">
        <v>9</v>
      </c>
      <c r="H1529" s="69" t="str">
        <f>TEXT(일별기온공급량!$A1529, "AAA")</f>
        <v>수</v>
      </c>
      <c r="I1529" s="71">
        <v>216180396</v>
      </c>
      <c r="J1529" s="71">
        <v>5041974</v>
      </c>
      <c r="K1529" s="68" t="str">
        <f t="shared" si="23"/>
        <v>03-08</v>
      </c>
      <c r="L1529" s="72">
        <f>YEAR(일별기온공급량!$A1529)</f>
        <v>2017</v>
      </c>
      <c r="M1529" s="69">
        <f>MONTH(일별기온공급량!$A1529)</f>
        <v>3</v>
      </c>
      <c r="N1529" s="69">
        <f>DAY(일별기온공급량!$A1529)</f>
        <v>8</v>
      </c>
      <c r="O1529" s="88" t="str">
        <f>IFERROR(VLOOKUP(기온및공급량[[#This Row],[날짜]],표2[],2,0), "")</f>
        <v/>
      </c>
    </row>
    <row r="1530" spans="1:15">
      <c r="A1530" s="68">
        <v>42803</v>
      </c>
      <c r="B1530" s="69">
        <v>6.6</v>
      </c>
      <c r="C1530" s="69">
        <v>13.1</v>
      </c>
      <c r="D1530" s="70">
        <v>0.67638888888888893</v>
      </c>
      <c r="E1530" s="69">
        <v>0.7</v>
      </c>
      <c r="F1530" s="70">
        <v>0.26180555555555557</v>
      </c>
      <c r="G1530" s="69">
        <v>12.4</v>
      </c>
      <c r="H1530" s="69" t="str">
        <f>TEXT(일별기온공급량!$A1530, "AAA")</f>
        <v>목</v>
      </c>
      <c r="I1530" s="71">
        <v>200571041</v>
      </c>
      <c r="J1530" s="71">
        <v>4668690</v>
      </c>
      <c r="K1530" s="68" t="str">
        <f t="shared" si="23"/>
        <v>03-09</v>
      </c>
      <c r="L1530" s="72">
        <f>YEAR(일별기온공급량!$A1530)</f>
        <v>2017</v>
      </c>
      <c r="M1530" s="69">
        <f>MONTH(일별기온공급량!$A1530)</f>
        <v>3</v>
      </c>
      <c r="N1530" s="69">
        <f>DAY(일별기온공급량!$A1530)</f>
        <v>9</v>
      </c>
      <c r="O1530" s="88" t="str">
        <f>IFERROR(VLOOKUP(기온및공급량[[#This Row],[날짜]],표2[],2,0), "")</f>
        <v/>
      </c>
    </row>
    <row r="1531" spans="1:15">
      <c r="A1531" s="68">
        <v>42804</v>
      </c>
      <c r="B1531" s="69">
        <v>7.3</v>
      </c>
      <c r="C1531" s="69">
        <v>13.6</v>
      </c>
      <c r="D1531" s="70">
        <v>0.67361111111111116</v>
      </c>
      <c r="E1531" s="69">
        <v>1.2</v>
      </c>
      <c r="F1531" s="70">
        <v>0.29583333333333334</v>
      </c>
      <c r="G1531" s="69">
        <v>12.4</v>
      </c>
      <c r="H1531" s="69" t="str">
        <f>TEXT(일별기온공급량!$A1531, "AAA")</f>
        <v>금</v>
      </c>
      <c r="I1531" s="71">
        <v>184767339</v>
      </c>
      <c r="J1531" s="71">
        <v>4309392</v>
      </c>
      <c r="K1531" s="68" t="str">
        <f t="shared" si="23"/>
        <v>03-10</v>
      </c>
      <c r="L1531" s="72">
        <f>YEAR(일별기온공급량!$A1531)</f>
        <v>2017</v>
      </c>
      <c r="M1531" s="69">
        <f>MONTH(일별기온공급량!$A1531)</f>
        <v>3</v>
      </c>
      <c r="N1531" s="69">
        <f>DAY(일별기온공급량!$A1531)</f>
        <v>10</v>
      </c>
      <c r="O1531" s="88" t="str">
        <f>IFERROR(VLOOKUP(기온및공급량[[#This Row],[날짜]],표2[],2,0), "")</f>
        <v/>
      </c>
    </row>
    <row r="1532" spans="1:15">
      <c r="A1532" s="68">
        <v>42805</v>
      </c>
      <c r="B1532" s="69">
        <v>7.9</v>
      </c>
      <c r="C1532" s="69">
        <v>16.8</v>
      </c>
      <c r="D1532" s="70">
        <v>0.64236111111111116</v>
      </c>
      <c r="E1532" s="69">
        <v>-1.5</v>
      </c>
      <c r="F1532" s="70">
        <v>0.26180555555555557</v>
      </c>
      <c r="G1532" s="69">
        <v>18.3</v>
      </c>
      <c r="H1532" s="69" t="str">
        <f>TEXT(일별기온공급량!$A1532, "AAA")</f>
        <v>토</v>
      </c>
      <c r="I1532" s="71">
        <v>166421233</v>
      </c>
      <c r="J1532" s="71">
        <v>3905529</v>
      </c>
      <c r="K1532" s="68" t="str">
        <f t="shared" si="23"/>
        <v>03-11</v>
      </c>
      <c r="L1532" s="72">
        <f>YEAR(일별기온공급량!$A1532)</f>
        <v>2017</v>
      </c>
      <c r="M1532" s="69">
        <f>MONTH(일별기온공급량!$A1532)</f>
        <v>3</v>
      </c>
      <c r="N1532" s="69">
        <f>DAY(일별기온공급량!$A1532)</f>
        <v>11</v>
      </c>
      <c r="O1532" s="88" t="str">
        <f>IFERROR(VLOOKUP(기온및공급량[[#This Row],[날짜]],표2[],2,0), "")</f>
        <v/>
      </c>
    </row>
    <row r="1533" spans="1:15">
      <c r="A1533" s="68">
        <v>42806</v>
      </c>
      <c r="B1533" s="69">
        <v>10.8</v>
      </c>
      <c r="C1533" s="69">
        <v>18.7</v>
      </c>
      <c r="D1533" s="70">
        <v>0.63472222222222219</v>
      </c>
      <c r="E1533" s="69">
        <v>1</v>
      </c>
      <c r="F1533" s="70">
        <v>0.27638888888888891</v>
      </c>
      <c r="G1533" s="69">
        <v>17.7</v>
      </c>
      <c r="H1533" s="69" t="str">
        <f>TEXT(일별기온공급량!$A1533, "AAA")</f>
        <v>일</v>
      </c>
      <c r="I1533" s="71">
        <v>143573349</v>
      </c>
      <c r="J1533" s="71">
        <v>3373710</v>
      </c>
      <c r="K1533" s="68" t="str">
        <f t="shared" si="23"/>
        <v>03-12</v>
      </c>
      <c r="L1533" s="72">
        <f>YEAR(일별기온공급량!$A1533)</f>
        <v>2017</v>
      </c>
      <c r="M1533" s="69">
        <f>MONTH(일별기온공급량!$A1533)</f>
        <v>3</v>
      </c>
      <c r="N1533" s="69">
        <f>DAY(일별기온공급량!$A1533)</f>
        <v>12</v>
      </c>
      <c r="O1533" s="88" t="str">
        <f>IFERROR(VLOOKUP(기온및공급량[[#This Row],[날짜]],표2[],2,0), "")</f>
        <v/>
      </c>
    </row>
    <row r="1534" spans="1:15">
      <c r="A1534" s="68">
        <v>42807</v>
      </c>
      <c r="B1534" s="69">
        <v>10.1</v>
      </c>
      <c r="C1534" s="69">
        <v>16.3</v>
      </c>
      <c r="D1534" s="70">
        <v>0.65138888888888891</v>
      </c>
      <c r="E1534" s="69">
        <v>7.7</v>
      </c>
      <c r="F1534" s="70">
        <v>0.28472222222222221</v>
      </c>
      <c r="G1534" s="69">
        <v>8.6</v>
      </c>
      <c r="H1534" s="69" t="str">
        <f>TEXT(일별기온공급량!$A1534, "AAA")</f>
        <v>월</v>
      </c>
      <c r="I1534" s="71">
        <v>158310988</v>
      </c>
      <c r="J1534" s="71">
        <v>3727169</v>
      </c>
      <c r="K1534" s="68" t="str">
        <f t="shared" si="23"/>
        <v>03-13</v>
      </c>
      <c r="L1534" s="72">
        <f>YEAR(일별기온공급량!$A1534)</f>
        <v>2017</v>
      </c>
      <c r="M1534" s="69">
        <f>MONTH(일별기온공급량!$A1534)</f>
        <v>3</v>
      </c>
      <c r="N1534" s="69">
        <f>DAY(일별기온공급량!$A1534)</f>
        <v>13</v>
      </c>
      <c r="O1534" s="88" t="str">
        <f>IFERROR(VLOOKUP(기온및공급량[[#This Row],[날짜]],표2[],2,0), "")</f>
        <v/>
      </c>
    </row>
    <row r="1535" spans="1:15">
      <c r="A1535" s="68">
        <v>42808</v>
      </c>
      <c r="B1535" s="69">
        <v>8.3000000000000007</v>
      </c>
      <c r="C1535" s="69">
        <v>14</v>
      </c>
      <c r="D1535" s="70">
        <v>0.62638888888888888</v>
      </c>
      <c r="E1535" s="69">
        <v>4.5999999999999996</v>
      </c>
      <c r="F1535" s="70">
        <v>0.99861111111111112</v>
      </c>
      <c r="G1535" s="69">
        <v>9.4</v>
      </c>
      <c r="H1535" s="69" t="str">
        <f>TEXT(일별기온공급량!$A1535, "AAA")</f>
        <v>화</v>
      </c>
      <c r="I1535" s="71">
        <v>165420828</v>
      </c>
      <c r="J1535" s="71">
        <v>3886326</v>
      </c>
      <c r="K1535" s="68" t="str">
        <f t="shared" si="23"/>
        <v>03-14</v>
      </c>
      <c r="L1535" s="72">
        <f>YEAR(일별기온공급량!$A1535)</f>
        <v>2017</v>
      </c>
      <c r="M1535" s="69">
        <f>MONTH(일별기온공급량!$A1535)</f>
        <v>3</v>
      </c>
      <c r="N1535" s="69">
        <f>DAY(일별기온공급량!$A1535)</f>
        <v>14</v>
      </c>
      <c r="O1535" s="88" t="str">
        <f>IFERROR(VLOOKUP(기온및공급량[[#This Row],[날짜]],표2[],2,0), "")</f>
        <v/>
      </c>
    </row>
    <row r="1536" spans="1:15">
      <c r="A1536" s="68">
        <v>42809</v>
      </c>
      <c r="B1536" s="69">
        <v>6.6</v>
      </c>
      <c r="C1536" s="69">
        <v>13</v>
      </c>
      <c r="D1536" s="70">
        <v>0.65763888888888888</v>
      </c>
      <c r="E1536" s="69">
        <v>-0.1</v>
      </c>
      <c r="F1536" s="70">
        <v>0.27569444444444446</v>
      </c>
      <c r="G1536" s="69">
        <v>13.1</v>
      </c>
      <c r="H1536" s="69" t="str">
        <f>TEXT(일별기온공급량!$A1536, "AAA")</f>
        <v>수</v>
      </c>
      <c r="I1536" s="71">
        <v>169016175</v>
      </c>
      <c r="J1536" s="71">
        <v>3978165</v>
      </c>
      <c r="K1536" s="68" t="str">
        <f t="shared" si="23"/>
        <v>03-15</v>
      </c>
      <c r="L1536" s="72">
        <f>YEAR(일별기온공급량!$A1536)</f>
        <v>2017</v>
      </c>
      <c r="M1536" s="69">
        <f>MONTH(일별기온공급량!$A1536)</f>
        <v>3</v>
      </c>
      <c r="N1536" s="69">
        <f>DAY(일별기온공급량!$A1536)</f>
        <v>15</v>
      </c>
      <c r="O1536" s="88" t="str">
        <f>IFERROR(VLOOKUP(기온및공급량[[#This Row],[날짜]],표2[],2,0), "")</f>
        <v/>
      </c>
    </row>
    <row r="1537" spans="1:15">
      <c r="A1537" s="68">
        <v>42810</v>
      </c>
      <c r="B1537" s="69">
        <v>8.6999999999999993</v>
      </c>
      <c r="C1537" s="69">
        <v>14.3</v>
      </c>
      <c r="D1537" s="70">
        <v>0.58333333333333337</v>
      </c>
      <c r="E1537" s="69">
        <v>0.8</v>
      </c>
      <c r="F1537" s="70">
        <v>0.2638888888888889</v>
      </c>
      <c r="G1537" s="69">
        <v>13.5</v>
      </c>
      <c r="H1537" s="69" t="str">
        <f>TEXT(일별기온공급량!$A1537, "AAA")</f>
        <v>목</v>
      </c>
      <c r="I1537" s="71">
        <v>167076065</v>
      </c>
      <c r="J1537" s="71">
        <v>3930659</v>
      </c>
      <c r="K1537" s="68" t="str">
        <f t="shared" si="23"/>
        <v>03-16</v>
      </c>
      <c r="L1537" s="72">
        <f>YEAR(일별기온공급량!$A1537)</f>
        <v>2017</v>
      </c>
      <c r="M1537" s="69">
        <f>MONTH(일별기온공급량!$A1537)</f>
        <v>3</v>
      </c>
      <c r="N1537" s="69">
        <f>DAY(일별기온공급량!$A1537)</f>
        <v>16</v>
      </c>
      <c r="O1537" s="88" t="str">
        <f>IFERROR(VLOOKUP(기온및공급량[[#This Row],[날짜]],표2[],2,0), "")</f>
        <v/>
      </c>
    </row>
    <row r="1538" spans="1:15">
      <c r="A1538" s="68">
        <v>42811</v>
      </c>
      <c r="B1538" s="69">
        <v>9.4</v>
      </c>
      <c r="C1538" s="69">
        <v>16.8</v>
      </c>
      <c r="D1538" s="70">
        <v>0.64027777777777772</v>
      </c>
      <c r="E1538" s="69">
        <v>2.1</v>
      </c>
      <c r="F1538" s="70">
        <v>0.26111111111111113</v>
      </c>
      <c r="G1538" s="69">
        <v>14.7</v>
      </c>
      <c r="H1538" s="69" t="str">
        <f>TEXT(일별기온공급량!$A1538, "AAA")</f>
        <v>금</v>
      </c>
      <c r="I1538" s="71">
        <v>157901245</v>
      </c>
      <c r="J1538" s="71">
        <v>3712288</v>
      </c>
      <c r="K1538" s="68" t="str">
        <f t="shared" ref="K1538:K1601" si="24">TEXT(A1538, "MM-DD")</f>
        <v>03-17</v>
      </c>
      <c r="L1538" s="72">
        <f>YEAR(일별기온공급량!$A1538)</f>
        <v>2017</v>
      </c>
      <c r="M1538" s="69">
        <f>MONTH(일별기온공급량!$A1538)</f>
        <v>3</v>
      </c>
      <c r="N1538" s="69">
        <f>DAY(일별기온공급량!$A1538)</f>
        <v>17</v>
      </c>
      <c r="O1538" s="88" t="str">
        <f>IFERROR(VLOOKUP(기온및공급량[[#This Row],[날짜]],표2[],2,0), "")</f>
        <v/>
      </c>
    </row>
    <row r="1539" spans="1:15">
      <c r="A1539" s="68">
        <v>42812</v>
      </c>
      <c r="B1539" s="69">
        <v>10.3</v>
      </c>
      <c r="C1539" s="69">
        <v>17.5</v>
      </c>
      <c r="D1539" s="70">
        <v>0.6118055555555556</v>
      </c>
      <c r="E1539" s="69">
        <v>3.1</v>
      </c>
      <c r="F1539" s="70">
        <v>0.28541666666666665</v>
      </c>
      <c r="G1539" s="69">
        <v>14.4</v>
      </c>
      <c r="H1539" s="69" t="str">
        <f>TEXT(일별기온공급량!$A1539, "AAA")</f>
        <v>토</v>
      </c>
      <c r="I1539" s="71">
        <v>145719026</v>
      </c>
      <c r="J1539" s="71">
        <v>3425167</v>
      </c>
      <c r="K1539" s="68" t="str">
        <f t="shared" si="24"/>
        <v>03-18</v>
      </c>
      <c r="L1539" s="72">
        <f>YEAR(일별기온공급량!$A1539)</f>
        <v>2017</v>
      </c>
      <c r="M1539" s="69">
        <f>MONTH(일별기온공급량!$A1539)</f>
        <v>3</v>
      </c>
      <c r="N1539" s="69">
        <f>DAY(일별기온공급량!$A1539)</f>
        <v>18</v>
      </c>
      <c r="O1539" s="88" t="str">
        <f>IFERROR(VLOOKUP(기온및공급량[[#This Row],[날짜]],표2[],2,0), "")</f>
        <v/>
      </c>
    </row>
    <row r="1540" spans="1:15">
      <c r="A1540" s="68">
        <v>42813</v>
      </c>
      <c r="B1540" s="69">
        <v>10.4</v>
      </c>
      <c r="C1540" s="69">
        <v>18.600000000000001</v>
      </c>
      <c r="D1540" s="70">
        <v>0.62430555555555556</v>
      </c>
      <c r="E1540" s="69">
        <v>2.2999999999999998</v>
      </c>
      <c r="F1540" s="70">
        <v>0.24861111111111112</v>
      </c>
      <c r="G1540" s="69">
        <v>16.3</v>
      </c>
      <c r="H1540" s="69" t="str">
        <f>TEXT(일별기온공급량!$A1540, "AAA")</f>
        <v>일</v>
      </c>
      <c r="I1540" s="71">
        <v>129100762</v>
      </c>
      <c r="J1540" s="71">
        <v>3035891</v>
      </c>
      <c r="K1540" s="68" t="str">
        <f t="shared" si="24"/>
        <v>03-19</v>
      </c>
      <c r="L1540" s="72">
        <f>YEAR(일별기온공급량!$A1540)</f>
        <v>2017</v>
      </c>
      <c r="M1540" s="69">
        <f>MONTH(일별기온공급량!$A1540)</f>
        <v>3</v>
      </c>
      <c r="N1540" s="69">
        <f>DAY(일별기온공급량!$A1540)</f>
        <v>19</v>
      </c>
      <c r="O1540" s="88" t="str">
        <f>IFERROR(VLOOKUP(기온및공급량[[#This Row],[날짜]],표2[],2,0), "")</f>
        <v/>
      </c>
    </row>
    <row r="1541" spans="1:15">
      <c r="A1541" s="68">
        <v>42814</v>
      </c>
      <c r="B1541" s="69">
        <v>8.1</v>
      </c>
      <c r="C1541" s="69">
        <v>15</v>
      </c>
      <c r="D1541" s="70">
        <v>0.54236111111111107</v>
      </c>
      <c r="E1541" s="69">
        <v>2.2000000000000002</v>
      </c>
      <c r="F1541" s="70">
        <v>0.27638888888888891</v>
      </c>
      <c r="G1541" s="69">
        <v>12.8</v>
      </c>
      <c r="H1541" s="69" t="str">
        <f>TEXT(일별기온공급량!$A1541, "AAA")</f>
        <v>월</v>
      </c>
      <c r="I1541" s="71">
        <v>156424178</v>
      </c>
      <c r="J1541" s="71">
        <v>3673386</v>
      </c>
      <c r="K1541" s="68" t="str">
        <f t="shared" si="24"/>
        <v>03-20</v>
      </c>
      <c r="L1541" s="72">
        <f>YEAR(일별기온공급량!$A1541)</f>
        <v>2017</v>
      </c>
      <c r="M1541" s="69">
        <f>MONTH(일별기온공급량!$A1541)</f>
        <v>3</v>
      </c>
      <c r="N1541" s="69">
        <f>DAY(일별기온공급량!$A1541)</f>
        <v>20</v>
      </c>
      <c r="O1541" s="88" t="str">
        <f>IFERROR(VLOOKUP(기온및공급량[[#This Row],[날짜]],표2[],2,0), "")</f>
        <v/>
      </c>
    </row>
    <row r="1542" spans="1:15">
      <c r="A1542" s="68">
        <v>42815</v>
      </c>
      <c r="B1542" s="69">
        <v>8.9</v>
      </c>
      <c r="C1542" s="69">
        <v>15.3</v>
      </c>
      <c r="D1542" s="70">
        <v>0.5756944444444444</v>
      </c>
      <c r="E1542" s="69">
        <v>5.3</v>
      </c>
      <c r="F1542" s="70">
        <v>0.99722222222222223</v>
      </c>
      <c r="G1542" s="69">
        <v>10</v>
      </c>
      <c r="H1542" s="69" t="str">
        <f>TEXT(일별기온공급량!$A1542, "AAA")</f>
        <v>화</v>
      </c>
      <c r="I1542" s="71">
        <v>156662901</v>
      </c>
      <c r="J1542" s="71">
        <v>3678780</v>
      </c>
      <c r="K1542" s="68" t="str">
        <f t="shared" si="24"/>
        <v>03-21</v>
      </c>
      <c r="L1542" s="72">
        <f>YEAR(일별기온공급량!$A1542)</f>
        <v>2017</v>
      </c>
      <c r="M1542" s="69">
        <f>MONTH(일별기온공급량!$A1542)</f>
        <v>3</v>
      </c>
      <c r="N1542" s="69">
        <f>DAY(일별기온공급량!$A1542)</f>
        <v>21</v>
      </c>
      <c r="O1542" s="88" t="str">
        <f>IFERROR(VLOOKUP(기온및공급량[[#This Row],[날짜]],표2[],2,0), "")</f>
        <v/>
      </c>
    </row>
    <row r="1543" spans="1:15">
      <c r="A1543" s="68">
        <v>42816</v>
      </c>
      <c r="B1543" s="69">
        <v>8.9</v>
      </c>
      <c r="C1543" s="69">
        <v>15.5</v>
      </c>
      <c r="D1543" s="70">
        <v>0.7055555555555556</v>
      </c>
      <c r="E1543" s="69">
        <v>0.9</v>
      </c>
      <c r="F1543" s="70">
        <v>0.24374999999999999</v>
      </c>
      <c r="G1543" s="69">
        <v>14.6</v>
      </c>
      <c r="H1543" s="69" t="str">
        <f>TEXT(일별기온공급량!$A1543, "AAA")</f>
        <v>수</v>
      </c>
      <c r="I1543" s="71">
        <v>158297226</v>
      </c>
      <c r="J1543" s="71">
        <v>3713795</v>
      </c>
      <c r="K1543" s="68" t="str">
        <f t="shared" si="24"/>
        <v>03-22</v>
      </c>
      <c r="L1543" s="72">
        <f>YEAR(일별기온공급량!$A1543)</f>
        <v>2017</v>
      </c>
      <c r="M1543" s="69">
        <f>MONTH(일별기온공급량!$A1543)</f>
        <v>3</v>
      </c>
      <c r="N1543" s="69">
        <f>DAY(일별기온공급량!$A1543)</f>
        <v>22</v>
      </c>
      <c r="O1543" s="88" t="str">
        <f>IFERROR(VLOOKUP(기온및공급량[[#This Row],[날짜]],표2[],2,0), "")</f>
        <v/>
      </c>
    </row>
    <row r="1544" spans="1:15">
      <c r="A1544" s="68">
        <v>42817</v>
      </c>
      <c r="B1544" s="69">
        <v>11.4</v>
      </c>
      <c r="C1544" s="69">
        <v>17.100000000000001</v>
      </c>
      <c r="D1544" s="70">
        <v>0.58819444444444446</v>
      </c>
      <c r="E1544" s="69">
        <v>7.3</v>
      </c>
      <c r="F1544" s="70">
        <v>0.2951388888888889</v>
      </c>
      <c r="G1544" s="69">
        <v>9.8000000000000007</v>
      </c>
      <c r="H1544" s="69" t="str">
        <f>TEXT(일별기온공급량!$A1544, "AAA")</f>
        <v>목</v>
      </c>
      <c r="I1544" s="71">
        <v>150710728</v>
      </c>
      <c r="J1544" s="71">
        <v>3539552</v>
      </c>
      <c r="K1544" s="68" t="str">
        <f t="shared" si="24"/>
        <v>03-23</v>
      </c>
      <c r="L1544" s="72">
        <f>YEAR(일별기온공급량!$A1544)</f>
        <v>2017</v>
      </c>
      <c r="M1544" s="69">
        <f>MONTH(일별기온공급량!$A1544)</f>
        <v>3</v>
      </c>
      <c r="N1544" s="69">
        <f>DAY(일별기온공급량!$A1544)</f>
        <v>23</v>
      </c>
      <c r="O1544" s="88" t="str">
        <f>IFERROR(VLOOKUP(기온및공급량[[#This Row],[날짜]],표2[],2,0), "")</f>
        <v/>
      </c>
    </row>
    <row r="1545" spans="1:15">
      <c r="A1545" s="68">
        <v>42818</v>
      </c>
      <c r="B1545" s="69">
        <v>9.6999999999999993</v>
      </c>
      <c r="C1545" s="69">
        <v>14.3</v>
      </c>
      <c r="D1545" s="70">
        <v>0.62986111111111109</v>
      </c>
      <c r="E1545" s="69">
        <v>6.1</v>
      </c>
      <c r="F1545" s="70">
        <v>0.26805555555555555</v>
      </c>
      <c r="G1545" s="69">
        <v>8.1999999999999993</v>
      </c>
      <c r="H1545" s="69" t="str">
        <f>TEXT(일별기온공급량!$A1545, "AAA")</f>
        <v>금</v>
      </c>
      <c r="I1545" s="71">
        <v>151893871</v>
      </c>
      <c r="J1545" s="71">
        <v>3568748</v>
      </c>
      <c r="K1545" s="68" t="str">
        <f t="shared" si="24"/>
        <v>03-24</v>
      </c>
      <c r="L1545" s="72">
        <f>YEAR(일별기온공급량!$A1545)</f>
        <v>2017</v>
      </c>
      <c r="M1545" s="69">
        <f>MONTH(일별기온공급량!$A1545)</f>
        <v>3</v>
      </c>
      <c r="N1545" s="69">
        <f>DAY(일별기온공급량!$A1545)</f>
        <v>24</v>
      </c>
      <c r="O1545" s="88" t="str">
        <f>IFERROR(VLOOKUP(기온및공급량[[#This Row],[날짜]],표2[],2,0), "")</f>
        <v/>
      </c>
    </row>
    <row r="1546" spans="1:15">
      <c r="A1546" s="68">
        <v>42819</v>
      </c>
      <c r="B1546" s="69">
        <v>6.3</v>
      </c>
      <c r="C1546" s="69">
        <v>10.4</v>
      </c>
      <c r="D1546" s="70">
        <v>0.51249999999999996</v>
      </c>
      <c r="E1546" s="69">
        <v>4</v>
      </c>
      <c r="F1546" s="70">
        <v>0.99375000000000002</v>
      </c>
      <c r="G1546" s="69">
        <v>6.4</v>
      </c>
      <c r="H1546" s="69" t="str">
        <f>TEXT(일별기온공급량!$A1546, "AAA")</f>
        <v>토</v>
      </c>
      <c r="I1546" s="71">
        <v>156937697</v>
      </c>
      <c r="J1546" s="71">
        <v>3689058</v>
      </c>
      <c r="K1546" s="68" t="str">
        <f t="shared" si="24"/>
        <v>03-25</v>
      </c>
      <c r="L1546" s="72">
        <f>YEAR(일별기온공급량!$A1546)</f>
        <v>2017</v>
      </c>
      <c r="M1546" s="69">
        <f>MONTH(일별기온공급량!$A1546)</f>
        <v>3</v>
      </c>
      <c r="N1546" s="69">
        <f>DAY(일별기온공급량!$A1546)</f>
        <v>25</v>
      </c>
      <c r="O1546" s="88" t="str">
        <f>IFERROR(VLOOKUP(기온및공급량[[#This Row],[날짜]],표2[],2,0), "")</f>
        <v/>
      </c>
    </row>
    <row r="1547" spans="1:15">
      <c r="A1547" s="68">
        <v>42820</v>
      </c>
      <c r="B1547" s="69">
        <v>6.5</v>
      </c>
      <c r="C1547" s="69">
        <v>11.4</v>
      </c>
      <c r="D1547" s="70">
        <v>0.61041666666666672</v>
      </c>
      <c r="E1547" s="69">
        <v>4</v>
      </c>
      <c r="F1547" s="70">
        <v>6.9444444444444447E-4</v>
      </c>
      <c r="G1547" s="69">
        <v>7.4</v>
      </c>
      <c r="H1547" s="69" t="str">
        <f>TEXT(일별기온공급량!$A1547, "AAA")</f>
        <v>일</v>
      </c>
      <c r="I1547" s="71">
        <v>147599535</v>
      </c>
      <c r="J1547" s="71">
        <v>3468645</v>
      </c>
      <c r="K1547" s="68" t="str">
        <f t="shared" si="24"/>
        <v>03-26</v>
      </c>
      <c r="L1547" s="72">
        <f>YEAR(일별기온공급량!$A1547)</f>
        <v>2017</v>
      </c>
      <c r="M1547" s="69">
        <f>MONTH(일별기온공급량!$A1547)</f>
        <v>3</v>
      </c>
      <c r="N1547" s="69">
        <f>DAY(일별기온공급량!$A1547)</f>
        <v>26</v>
      </c>
      <c r="O1547" s="88" t="str">
        <f>IFERROR(VLOOKUP(기온및공급량[[#This Row],[날짜]],표2[],2,0), "")</f>
        <v/>
      </c>
    </row>
    <row r="1548" spans="1:15">
      <c r="A1548" s="68">
        <v>42821</v>
      </c>
      <c r="B1548" s="69">
        <v>6.4</v>
      </c>
      <c r="C1548" s="69">
        <v>10.7</v>
      </c>
      <c r="D1548" s="70">
        <v>0.61736111111111114</v>
      </c>
      <c r="E1548" s="69">
        <v>3.3</v>
      </c>
      <c r="F1548" s="70">
        <v>0.19305555555555556</v>
      </c>
      <c r="G1548" s="69">
        <v>7.4</v>
      </c>
      <c r="H1548" s="69" t="str">
        <f>TEXT(일별기온공급량!$A1548, "AAA")</f>
        <v>월</v>
      </c>
      <c r="I1548" s="71">
        <v>172065293</v>
      </c>
      <c r="J1548" s="71">
        <v>4054368</v>
      </c>
      <c r="K1548" s="68" t="str">
        <f t="shared" si="24"/>
        <v>03-27</v>
      </c>
      <c r="L1548" s="72">
        <f>YEAR(일별기온공급량!$A1548)</f>
        <v>2017</v>
      </c>
      <c r="M1548" s="69">
        <f>MONTH(일별기온공급량!$A1548)</f>
        <v>3</v>
      </c>
      <c r="N1548" s="69">
        <f>DAY(일별기온공급량!$A1548)</f>
        <v>27</v>
      </c>
      <c r="O1548" s="88" t="str">
        <f>IFERROR(VLOOKUP(기온및공급량[[#This Row],[날짜]],표2[],2,0), "")</f>
        <v/>
      </c>
    </row>
    <row r="1549" spans="1:15">
      <c r="A1549" s="68">
        <v>42822</v>
      </c>
      <c r="B1549" s="69">
        <v>8.8000000000000007</v>
      </c>
      <c r="C1549" s="69">
        <v>15.3</v>
      </c>
      <c r="D1549" s="70">
        <v>0.61597222222222225</v>
      </c>
      <c r="E1549" s="69">
        <v>0.4</v>
      </c>
      <c r="F1549" s="70">
        <v>0.21875</v>
      </c>
      <c r="G1549" s="69">
        <v>14.9</v>
      </c>
      <c r="H1549" s="69" t="str">
        <f>TEXT(일별기온공급량!$A1549, "AAA")</f>
        <v>화</v>
      </c>
      <c r="I1549" s="71">
        <v>169143180</v>
      </c>
      <c r="J1549" s="71">
        <v>3984217</v>
      </c>
      <c r="K1549" s="68" t="str">
        <f t="shared" si="24"/>
        <v>03-28</v>
      </c>
      <c r="L1549" s="72">
        <f>YEAR(일별기온공급량!$A1549)</f>
        <v>2017</v>
      </c>
      <c r="M1549" s="69">
        <f>MONTH(일별기온공급량!$A1549)</f>
        <v>3</v>
      </c>
      <c r="N1549" s="69">
        <f>DAY(일별기온공급량!$A1549)</f>
        <v>28</v>
      </c>
      <c r="O1549" s="88" t="str">
        <f>IFERROR(VLOOKUP(기온및공급량[[#This Row],[날짜]],표2[],2,0), "")</f>
        <v/>
      </c>
    </row>
    <row r="1550" spans="1:15">
      <c r="A1550" s="68">
        <v>42823</v>
      </c>
      <c r="B1550" s="69">
        <v>9.8000000000000007</v>
      </c>
      <c r="C1550" s="69">
        <v>15.2</v>
      </c>
      <c r="D1550" s="70">
        <v>0.65208333333333335</v>
      </c>
      <c r="E1550" s="69">
        <v>5.4</v>
      </c>
      <c r="F1550" s="70">
        <v>0.22777777777777777</v>
      </c>
      <c r="G1550" s="69">
        <v>9.8000000000000007</v>
      </c>
      <c r="H1550" s="69" t="str">
        <f>TEXT(일별기온공급량!$A1550, "AAA")</f>
        <v>수</v>
      </c>
      <c r="I1550" s="71">
        <v>161330620</v>
      </c>
      <c r="J1550" s="71">
        <v>3796193</v>
      </c>
      <c r="K1550" s="68" t="str">
        <f t="shared" si="24"/>
        <v>03-29</v>
      </c>
      <c r="L1550" s="72">
        <f>YEAR(일별기온공급량!$A1550)</f>
        <v>2017</v>
      </c>
      <c r="M1550" s="69">
        <f>MONTH(일별기온공급량!$A1550)</f>
        <v>3</v>
      </c>
      <c r="N1550" s="69">
        <f>DAY(일별기온공급량!$A1550)</f>
        <v>29</v>
      </c>
      <c r="O1550" s="88" t="str">
        <f>IFERROR(VLOOKUP(기온및공급량[[#This Row],[날짜]],표2[],2,0), "")</f>
        <v/>
      </c>
    </row>
    <row r="1551" spans="1:15">
      <c r="A1551" s="68">
        <v>42824</v>
      </c>
      <c r="B1551" s="69">
        <v>11.9</v>
      </c>
      <c r="C1551" s="69">
        <v>20.2</v>
      </c>
      <c r="D1551" s="70">
        <v>0.6694444444444444</v>
      </c>
      <c r="E1551" s="69">
        <v>5</v>
      </c>
      <c r="F1551" s="70">
        <v>0.20277777777777778</v>
      </c>
      <c r="G1551" s="69">
        <v>15.2</v>
      </c>
      <c r="H1551" s="69" t="str">
        <f>TEXT(일별기온공급량!$A1551, "AAA")</f>
        <v>목</v>
      </c>
      <c r="I1551" s="71">
        <v>153894758</v>
      </c>
      <c r="J1551" s="71">
        <v>3617341</v>
      </c>
      <c r="K1551" s="68" t="str">
        <f t="shared" si="24"/>
        <v>03-30</v>
      </c>
      <c r="L1551" s="72">
        <f>YEAR(일별기온공급량!$A1551)</f>
        <v>2017</v>
      </c>
      <c r="M1551" s="69">
        <f>MONTH(일별기온공급량!$A1551)</f>
        <v>3</v>
      </c>
      <c r="N1551" s="69">
        <f>DAY(일별기온공급량!$A1551)</f>
        <v>30</v>
      </c>
      <c r="O1551" s="88" t="str">
        <f>IFERROR(VLOOKUP(기온및공급량[[#This Row],[날짜]],표2[],2,0), "")</f>
        <v/>
      </c>
    </row>
    <row r="1552" spans="1:15">
      <c r="A1552" s="68">
        <v>42825</v>
      </c>
      <c r="B1552" s="69">
        <v>9.3000000000000007</v>
      </c>
      <c r="C1552" s="69">
        <v>11</v>
      </c>
      <c r="D1552" s="70">
        <v>6.9444444444444447E-4</v>
      </c>
      <c r="E1552" s="69">
        <v>7.3</v>
      </c>
      <c r="F1552" s="70">
        <v>0.9868055555555556</v>
      </c>
      <c r="G1552" s="69">
        <v>3.7</v>
      </c>
      <c r="H1552" s="69" t="str">
        <f>TEXT(일별기온공급량!$A1552, "AAA")</f>
        <v>금</v>
      </c>
      <c r="I1552" s="71">
        <v>160685283</v>
      </c>
      <c r="J1552" s="71">
        <v>3769200</v>
      </c>
      <c r="K1552" s="68" t="str">
        <f t="shared" si="24"/>
        <v>03-31</v>
      </c>
      <c r="L1552" s="72">
        <f>YEAR(일별기온공급량!$A1552)</f>
        <v>2017</v>
      </c>
      <c r="M1552" s="69">
        <f>MONTH(일별기온공급량!$A1552)</f>
        <v>3</v>
      </c>
      <c r="N1552" s="69">
        <f>DAY(일별기온공급량!$A1552)</f>
        <v>31</v>
      </c>
      <c r="O1552" s="88" t="str">
        <f>IFERROR(VLOOKUP(기온및공급량[[#This Row],[날짜]],표2[],2,0), "")</f>
        <v/>
      </c>
    </row>
    <row r="1553" spans="1:15">
      <c r="A1553" s="68">
        <v>42826</v>
      </c>
      <c r="B1553" s="69">
        <v>7.6</v>
      </c>
      <c r="C1553" s="69">
        <v>11</v>
      </c>
      <c r="D1553" s="70">
        <v>0.62708333333333333</v>
      </c>
      <c r="E1553" s="69">
        <v>5.0999999999999996</v>
      </c>
      <c r="F1553" s="70">
        <v>0.97569444444444442</v>
      </c>
      <c r="G1553" s="69">
        <v>5.9</v>
      </c>
      <c r="H1553" s="69" t="str">
        <f>TEXT(일별기온공급량!$A1553, "AAA")</f>
        <v>토</v>
      </c>
      <c r="I1553" s="71">
        <v>150405714</v>
      </c>
      <c r="J1553" s="71">
        <v>3532985</v>
      </c>
      <c r="K1553" s="68" t="str">
        <f t="shared" si="24"/>
        <v>04-01</v>
      </c>
      <c r="L1553" s="72">
        <f>YEAR(일별기온공급량!$A1553)</f>
        <v>2017</v>
      </c>
      <c r="M1553" s="69">
        <f>MONTH(일별기온공급량!$A1553)</f>
        <v>4</v>
      </c>
      <c r="N1553" s="69">
        <f>DAY(일별기온공급량!$A1553)</f>
        <v>1</v>
      </c>
      <c r="O1553" s="88" t="str">
        <f>IFERROR(VLOOKUP(기온및공급량[[#This Row],[날짜]],표2[],2,0), "")</f>
        <v/>
      </c>
    </row>
    <row r="1554" spans="1:15">
      <c r="A1554" s="68">
        <v>42827</v>
      </c>
      <c r="B1554" s="69">
        <v>9.1999999999999993</v>
      </c>
      <c r="C1554" s="69">
        <v>15.8</v>
      </c>
      <c r="D1554" s="70">
        <v>0.67847222222222225</v>
      </c>
      <c r="E1554" s="69">
        <v>2.1</v>
      </c>
      <c r="F1554" s="70">
        <v>0.29652777777777778</v>
      </c>
      <c r="G1554" s="69">
        <v>13.7</v>
      </c>
      <c r="H1554" s="69" t="str">
        <f>TEXT(일별기온공급량!$A1554, "AAA")</f>
        <v>일</v>
      </c>
      <c r="I1554" s="71">
        <v>131595607</v>
      </c>
      <c r="J1554" s="71">
        <v>3090854</v>
      </c>
      <c r="K1554" s="68" t="str">
        <f t="shared" si="24"/>
        <v>04-02</v>
      </c>
      <c r="L1554" s="72">
        <f>YEAR(일별기온공급량!$A1554)</f>
        <v>2017</v>
      </c>
      <c r="M1554" s="69">
        <f>MONTH(일별기온공급량!$A1554)</f>
        <v>4</v>
      </c>
      <c r="N1554" s="69">
        <f>DAY(일별기온공급량!$A1554)</f>
        <v>2</v>
      </c>
      <c r="O1554" s="88" t="str">
        <f>IFERROR(VLOOKUP(기온및공급량[[#This Row],[날짜]],표2[],2,0), "")</f>
        <v/>
      </c>
    </row>
    <row r="1555" spans="1:15">
      <c r="A1555" s="68">
        <v>42828</v>
      </c>
      <c r="B1555" s="69">
        <v>13.9</v>
      </c>
      <c r="C1555" s="69">
        <v>21.9</v>
      </c>
      <c r="D1555" s="70">
        <v>0.66874999999999996</v>
      </c>
      <c r="E1555" s="69">
        <v>5.3</v>
      </c>
      <c r="F1555" s="70">
        <v>0.26666666666666666</v>
      </c>
      <c r="G1555" s="69">
        <v>16.600000000000001</v>
      </c>
      <c r="H1555" s="69" t="str">
        <f>TEXT(일별기온공급량!$A1555, "AAA")</f>
        <v>월</v>
      </c>
      <c r="I1555" s="71">
        <v>141778705</v>
      </c>
      <c r="J1555" s="71">
        <v>3337872</v>
      </c>
      <c r="K1555" s="68" t="str">
        <f t="shared" si="24"/>
        <v>04-03</v>
      </c>
      <c r="L1555" s="72">
        <f>YEAR(일별기온공급량!$A1555)</f>
        <v>2017</v>
      </c>
      <c r="M1555" s="69">
        <f>MONTH(일별기온공급량!$A1555)</f>
        <v>4</v>
      </c>
      <c r="N1555" s="69">
        <f>DAY(일별기온공급량!$A1555)</f>
        <v>3</v>
      </c>
      <c r="O1555" s="88" t="str">
        <f>IFERROR(VLOOKUP(기온및공급량[[#This Row],[날짜]],표2[],2,0), "")</f>
        <v/>
      </c>
    </row>
    <row r="1556" spans="1:15">
      <c r="A1556" s="68">
        <v>42829</v>
      </c>
      <c r="B1556" s="69">
        <v>15.4</v>
      </c>
      <c r="C1556" s="69">
        <v>23.2</v>
      </c>
      <c r="D1556" s="70">
        <v>0.72569444444444442</v>
      </c>
      <c r="E1556" s="69">
        <v>5.3</v>
      </c>
      <c r="F1556" s="70">
        <v>0.26527777777777778</v>
      </c>
      <c r="G1556" s="69">
        <v>17.899999999999999</v>
      </c>
      <c r="H1556" s="69" t="str">
        <f>TEXT(일별기온공급량!$A1556, "AAA")</f>
        <v>화</v>
      </c>
      <c r="I1556" s="71">
        <v>144628016</v>
      </c>
      <c r="J1556" s="71">
        <v>3202456</v>
      </c>
      <c r="K1556" s="68" t="str">
        <f t="shared" si="24"/>
        <v>04-04</v>
      </c>
      <c r="L1556" s="72">
        <f>YEAR(일별기온공급량!$A1556)</f>
        <v>2017</v>
      </c>
      <c r="M1556" s="69">
        <f>MONTH(일별기온공급량!$A1556)</f>
        <v>4</v>
      </c>
      <c r="N1556" s="69">
        <f>DAY(일별기온공급량!$A1556)</f>
        <v>4</v>
      </c>
      <c r="O1556" s="88" t="str">
        <f>IFERROR(VLOOKUP(기온및공급량[[#This Row],[날짜]],표2[],2,0), "")</f>
        <v/>
      </c>
    </row>
    <row r="1557" spans="1:15">
      <c r="A1557" s="68">
        <v>42830</v>
      </c>
      <c r="B1557" s="69">
        <v>14.6</v>
      </c>
      <c r="C1557" s="69">
        <v>17.2</v>
      </c>
      <c r="D1557" s="70">
        <v>0.47083333333333333</v>
      </c>
      <c r="E1557" s="69">
        <v>12.2</v>
      </c>
      <c r="F1557" s="70">
        <v>0.26458333333333334</v>
      </c>
      <c r="G1557" s="69">
        <v>5</v>
      </c>
      <c r="H1557" s="69" t="str">
        <f>TEXT(일별기온공급량!$A1557, "AAA")</f>
        <v>수</v>
      </c>
      <c r="I1557" s="71">
        <v>126354928</v>
      </c>
      <c r="J1557" s="71">
        <v>3193162</v>
      </c>
      <c r="K1557" s="68" t="str">
        <f t="shared" si="24"/>
        <v>04-05</v>
      </c>
      <c r="L1557" s="72">
        <f>YEAR(일별기온공급량!$A1557)</f>
        <v>2017</v>
      </c>
      <c r="M1557" s="69">
        <f>MONTH(일별기온공급량!$A1557)</f>
        <v>4</v>
      </c>
      <c r="N1557" s="69">
        <f>DAY(일별기온공급량!$A1557)</f>
        <v>5</v>
      </c>
      <c r="O1557" s="88" t="str">
        <f>IFERROR(VLOOKUP(기온및공급량[[#This Row],[날짜]],표2[],2,0), "")</f>
        <v/>
      </c>
    </row>
    <row r="1558" spans="1:15">
      <c r="A1558" s="68">
        <v>42831</v>
      </c>
      <c r="B1558" s="69">
        <v>16.899999999999999</v>
      </c>
      <c r="C1558" s="69">
        <v>21</v>
      </c>
      <c r="D1558" s="70">
        <v>0.5708333333333333</v>
      </c>
      <c r="E1558" s="69">
        <v>14.9</v>
      </c>
      <c r="F1558" s="70">
        <v>5.5555555555555552E-2</v>
      </c>
      <c r="G1558" s="69">
        <v>6.1</v>
      </c>
      <c r="H1558" s="69" t="str">
        <f>TEXT(일별기온공급량!$A1558, "AAA")</f>
        <v>목</v>
      </c>
      <c r="I1558" s="71">
        <v>124941015</v>
      </c>
      <c r="J1558" s="71">
        <v>2950158</v>
      </c>
      <c r="K1558" s="68" t="str">
        <f t="shared" si="24"/>
        <v>04-06</v>
      </c>
      <c r="L1558" s="72">
        <f>YEAR(일별기온공급량!$A1558)</f>
        <v>2017</v>
      </c>
      <c r="M1558" s="69">
        <f>MONTH(일별기온공급량!$A1558)</f>
        <v>4</v>
      </c>
      <c r="N1558" s="69">
        <f>DAY(일별기온공급량!$A1558)</f>
        <v>6</v>
      </c>
      <c r="O1558" s="88" t="str">
        <f>IFERROR(VLOOKUP(기온및공급량[[#This Row],[날짜]],표2[],2,0), "")</f>
        <v/>
      </c>
    </row>
    <row r="1559" spans="1:15">
      <c r="A1559" s="68">
        <v>42832</v>
      </c>
      <c r="B1559" s="69">
        <v>15.8</v>
      </c>
      <c r="C1559" s="69">
        <v>22.6</v>
      </c>
      <c r="D1559" s="70">
        <v>0.57638888888888884</v>
      </c>
      <c r="E1559" s="69">
        <v>8.9</v>
      </c>
      <c r="F1559" s="70">
        <v>0.25972222222222224</v>
      </c>
      <c r="G1559" s="69">
        <v>13.7</v>
      </c>
      <c r="H1559" s="69" t="str">
        <f>TEXT(일별기온공급량!$A1559, "AAA")</f>
        <v>금</v>
      </c>
      <c r="I1559" s="71">
        <v>117725860</v>
      </c>
      <c r="J1559" s="71">
        <v>2781891</v>
      </c>
      <c r="K1559" s="68" t="str">
        <f t="shared" si="24"/>
        <v>04-07</v>
      </c>
      <c r="L1559" s="72">
        <f>YEAR(일별기온공급량!$A1559)</f>
        <v>2017</v>
      </c>
      <c r="M1559" s="69">
        <f>MONTH(일별기온공급량!$A1559)</f>
        <v>4</v>
      </c>
      <c r="N1559" s="69">
        <f>DAY(일별기온공급량!$A1559)</f>
        <v>7</v>
      </c>
      <c r="O1559" s="88" t="str">
        <f>IFERROR(VLOOKUP(기온및공급량[[#This Row],[날짜]],표2[],2,0), "")</f>
        <v/>
      </c>
    </row>
    <row r="1560" spans="1:15">
      <c r="A1560" s="68">
        <v>42833</v>
      </c>
      <c r="B1560" s="69">
        <v>18.7</v>
      </c>
      <c r="C1560" s="69">
        <v>27.2</v>
      </c>
      <c r="D1560" s="70">
        <v>0.63194444444444442</v>
      </c>
      <c r="E1560" s="69">
        <v>9.1999999999999993</v>
      </c>
      <c r="F1560" s="70">
        <v>0.27291666666666664</v>
      </c>
      <c r="G1560" s="69">
        <v>18</v>
      </c>
      <c r="H1560" s="69" t="str">
        <f>TEXT(일별기온공급량!$A1560, "AAA")</f>
        <v>토</v>
      </c>
      <c r="I1560" s="71">
        <v>100247578</v>
      </c>
      <c r="J1560" s="71">
        <v>2370448</v>
      </c>
      <c r="K1560" s="68" t="str">
        <f t="shared" si="24"/>
        <v>04-08</v>
      </c>
      <c r="L1560" s="72">
        <f>YEAR(일별기온공급량!$A1560)</f>
        <v>2017</v>
      </c>
      <c r="M1560" s="69">
        <f>MONTH(일별기온공급량!$A1560)</f>
        <v>4</v>
      </c>
      <c r="N1560" s="69">
        <f>DAY(일별기온공급량!$A1560)</f>
        <v>8</v>
      </c>
      <c r="O1560" s="88" t="str">
        <f>IFERROR(VLOOKUP(기온및공급량[[#This Row],[날짜]],표2[],2,0), "")</f>
        <v/>
      </c>
    </row>
    <row r="1561" spans="1:15">
      <c r="A1561" s="68">
        <v>42834</v>
      </c>
      <c r="B1561" s="69">
        <v>13.3</v>
      </c>
      <c r="C1561" s="69">
        <v>17.100000000000001</v>
      </c>
      <c r="D1561" s="70">
        <v>6.9444444444444447E-4</v>
      </c>
      <c r="E1561" s="69">
        <v>11.1</v>
      </c>
      <c r="F1561" s="70">
        <v>0.99097222222222225</v>
      </c>
      <c r="G1561" s="69">
        <v>6</v>
      </c>
      <c r="H1561" s="69" t="str">
        <f>TEXT(일별기온공급량!$A1561, "AAA")</f>
        <v>일</v>
      </c>
      <c r="I1561" s="71">
        <v>94325073</v>
      </c>
      <c r="J1561" s="71">
        <v>2232724</v>
      </c>
      <c r="K1561" s="68" t="str">
        <f t="shared" si="24"/>
        <v>04-09</v>
      </c>
      <c r="L1561" s="72">
        <f>YEAR(일별기온공급량!$A1561)</f>
        <v>2017</v>
      </c>
      <c r="M1561" s="69">
        <f>MONTH(일별기온공급량!$A1561)</f>
        <v>4</v>
      </c>
      <c r="N1561" s="69">
        <f>DAY(일별기온공급량!$A1561)</f>
        <v>9</v>
      </c>
      <c r="O1561" s="88" t="str">
        <f>IFERROR(VLOOKUP(기온및공급량[[#This Row],[날짜]],표2[],2,0), "")</f>
        <v/>
      </c>
    </row>
    <row r="1562" spans="1:15">
      <c r="A1562" s="68">
        <v>42835</v>
      </c>
      <c r="B1562" s="69">
        <v>12</v>
      </c>
      <c r="C1562" s="69">
        <v>16.399999999999999</v>
      </c>
      <c r="D1562" s="70">
        <v>0.53055555555555556</v>
      </c>
      <c r="E1562" s="69">
        <v>9.3000000000000007</v>
      </c>
      <c r="F1562" s="70">
        <v>0.21944444444444444</v>
      </c>
      <c r="G1562" s="69">
        <v>7.1</v>
      </c>
      <c r="H1562" s="69" t="str">
        <f>TEXT(일별기온공급량!$A1562, "AAA")</f>
        <v>월</v>
      </c>
      <c r="I1562" s="71">
        <v>119833320</v>
      </c>
      <c r="J1562" s="71">
        <v>2836958</v>
      </c>
      <c r="K1562" s="68" t="str">
        <f t="shared" si="24"/>
        <v>04-10</v>
      </c>
      <c r="L1562" s="72">
        <f>YEAR(일별기온공급량!$A1562)</f>
        <v>2017</v>
      </c>
      <c r="M1562" s="69">
        <f>MONTH(일별기온공급량!$A1562)</f>
        <v>4</v>
      </c>
      <c r="N1562" s="69">
        <f>DAY(일별기온공급량!$A1562)</f>
        <v>10</v>
      </c>
      <c r="O1562" s="88" t="str">
        <f>IFERROR(VLOOKUP(기온및공급량[[#This Row],[날짜]],표2[],2,0), "")</f>
        <v/>
      </c>
    </row>
    <row r="1563" spans="1:15">
      <c r="A1563" s="68">
        <v>42836</v>
      </c>
      <c r="B1563" s="69">
        <v>13</v>
      </c>
      <c r="C1563" s="69">
        <v>19</v>
      </c>
      <c r="D1563" s="70">
        <v>0.69513888888888886</v>
      </c>
      <c r="E1563" s="69">
        <v>8.3000000000000007</v>
      </c>
      <c r="F1563" s="70">
        <v>0.12847222222222221</v>
      </c>
      <c r="G1563" s="69">
        <v>10.7</v>
      </c>
      <c r="H1563" s="69" t="str">
        <f>TEXT(일별기온공급량!$A1563, "AAA")</f>
        <v>화</v>
      </c>
      <c r="I1563" s="71">
        <v>127018870</v>
      </c>
      <c r="J1563" s="71">
        <v>2997545</v>
      </c>
      <c r="K1563" s="68" t="str">
        <f t="shared" si="24"/>
        <v>04-11</v>
      </c>
      <c r="L1563" s="72">
        <f>YEAR(일별기온공급량!$A1563)</f>
        <v>2017</v>
      </c>
      <c r="M1563" s="69">
        <f>MONTH(일별기온공급량!$A1563)</f>
        <v>4</v>
      </c>
      <c r="N1563" s="69">
        <f>DAY(일별기온공급량!$A1563)</f>
        <v>11</v>
      </c>
      <c r="O1563" s="88" t="str">
        <f>IFERROR(VLOOKUP(기온및공급량[[#This Row],[날짜]],표2[],2,0), "")</f>
        <v/>
      </c>
    </row>
    <row r="1564" spans="1:15">
      <c r="A1564" s="68">
        <v>42837</v>
      </c>
      <c r="B1564" s="69">
        <v>14.6</v>
      </c>
      <c r="C1564" s="69">
        <v>19.399999999999999</v>
      </c>
      <c r="D1564" s="70">
        <v>0.66527777777777775</v>
      </c>
      <c r="E1564" s="69">
        <v>11</v>
      </c>
      <c r="F1564" s="70">
        <v>0.24236111111111111</v>
      </c>
      <c r="G1564" s="69">
        <v>8.4</v>
      </c>
      <c r="H1564" s="69" t="str">
        <f>TEXT(일별기온공급량!$A1564, "AAA")</f>
        <v>수</v>
      </c>
      <c r="I1564" s="71">
        <v>124241316</v>
      </c>
      <c r="J1564" s="71">
        <v>2932669</v>
      </c>
      <c r="K1564" s="68" t="str">
        <f t="shared" si="24"/>
        <v>04-12</v>
      </c>
      <c r="L1564" s="72">
        <f>YEAR(일별기온공급량!$A1564)</f>
        <v>2017</v>
      </c>
      <c r="M1564" s="69">
        <f>MONTH(일별기온공급량!$A1564)</f>
        <v>4</v>
      </c>
      <c r="N1564" s="69">
        <f>DAY(일별기온공급량!$A1564)</f>
        <v>12</v>
      </c>
      <c r="O1564" s="88" t="str">
        <f>IFERROR(VLOOKUP(기온및공급량[[#This Row],[날짜]],표2[],2,0), "")</f>
        <v/>
      </c>
    </row>
    <row r="1565" spans="1:15">
      <c r="A1565" s="68">
        <v>42838</v>
      </c>
      <c r="B1565" s="69">
        <v>15.6</v>
      </c>
      <c r="C1565" s="69">
        <v>23.4</v>
      </c>
      <c r="D1565" s="70">
        <v>0.68194444444444446</v>
      </c>
      <c r="E1565" s="69">
        <v>5.9</v>
      </c>
      <c r="F1565" s="70">
        <v>0.25972222222222224</v>
      </c>
      <c r="G1565" s="69">
        <v>17.5</v>
      </c>
      <c r="H1565" s="69" t="str">
        <f>TEXT(일별기온공급량!$A1565, "AAA")</f>
        <v>목</v>
      </c>
      <c r="I1565" s="71">
        <v>120556240</v>
      </c>
      <c r="J1565" s="71">
        <v>2844860</v>
      </c>
      <c r="K1565" s="68" t="str">
        <f t="shared" si="24"/>
        <v>04-13</v>
      </c>
      <c r="L1565" s="72">
        <f>YEAR(일별기온공급량!$A1565)</f>
        <v>2017</v>
      </c>
      <c r="M1565" s="69">
        <f>MONTH(일별기온공급량!$A1565)</f>
        <v>4</v>
      </c>
      <c r="N1565" s="69">
        <f>DAY(일별기온공급량!$A1565)</f>
        <v>13</v>
      </c>
      <c r="O1565" s="88" t="str">
        <f>IFERROR(VLOOKUP(기온및공급량[[#This Row],[날짜]],표2[],2,0), "")</f>
        <v/>
      </c>
    </row>
    <row r="1566" spans="1:15">
      <c r="A1566" s="68">
        <v>42839</v>
      </c>
      <c r="B1566" s="69">
        <v>16.2</v>
      </c>
      <c r="C1566" s="69">
        <v>22.7</v>
      </c>
      <c r="D1566" s="70">
        <v>0.58888888888888891</v>
      </c>
      <c r="E1566" s="69">
        <v>8.9</v>
      </c>
      <c r="F1566" s="70">
        <v>0.22777777777777777</v>
      </c>
      <c r="G1566" s="69">
        <v>13.8</v>
      </c>
      <c r="H1566" s="69" t="str">
        <f>TEXT(일별기온공급량!$A1566, "AAA")</f>
        <v>금</v>
      </c>
      <c r="I1566" s="71">
        <v>114679740</v>
      </c>
      <c r="J1566" s="71">
        <v>2706410</v>
      </c>
      <c r="K1566" s="68" t="str">
        <f t="shared" si="24"/>
        <v>04-14</v>
      </c>
      <c r="L1566" s="72">
        <f>YEAR(일별기온공급량!$A1566)</f>
        <v>2017</v>
      </c>
      <c r="M1566" s="69">
        <f>MONTH(일별기온공급량!$A1566)</f>
        <v>4</v>
      </c>
      <c r="N1566" s="69">
        <f>DAY(일별기온공급량!$A1566)</f>
        <v>14</v>
      </c>
      <c r="O1566" s="88" t="str">
        <f>IFERROR(VLOOKUP(기온및공급량[[#This Row],[날짜]],표2[],2,0), "")</f>
        <v/>
      </c>
    </row>
    <row r="1567" spans="1:15">
      <c r="A1567" s="68">
        <v>42840</v>
      </c>
      <c r="B1567" s="69">
        <v>20.6</v>
      </c>
      <c r="C1567" s="69">
        <v>27.5</v>
      </c>
      <c r="D1567" s="70">
        <v>0.67500000000000004</v>
      </c>
      <c r="E1567" s="69">
        <v>13.7</v>
      </c>
      <c r="F1567" s="70">
        <v>0.26319444444444445</v>
      </c>
      <c r="G1567" s="69">
        <v>13.8</v>
      </c>
      <c r="H1567" s="69" t="str">
        <f>TEXT(일별기온공급량!$A1567, "AAA")</f>
        <v>토</v>
      </c>
      <c r="I1567" s="71">
        <v>94938379</v>
      </c>
      <c r="J1567" s="71">
        <v>2242624</v>
      </c>
      <c r="K1567" s="68" t="str">
        <f t="shared" si="24"/>
        <v>04-15</v>
      </c>
      <c r="L1567" s="72">
        <f>YEAR(일별기온공급량!$A1567)</f>
        <v>2017</v>
      </c>
      <c r="M1567" s="69">
        <f>MONTH(일별기온공급량!$A1567)</f>
        <v>4</v>
      </c>
      <c r="N1567" s="69">
        <f>DAY(일별기온공급량!$A1567)</f>
        <v>15</v>
      </c>
      <c r="O1567" s="88" t="str">
        <f>IFERROR(VLOOKUP(기온및공급량[[#This Row],[날짜]],표2[],2,0), "")</f>
        <v/>
      </c>
    </row>
    <row r="1568" spans="1:15">
      <c r="A1568" s="68">
        <v>42841</v>
      </c>
      <c r="B1568" s="69">
        <v>20.6</v>
      </c>
      <c r="C1568" s="69">
        <v>29</v>
      </c>
      <c r="D1568" s="70">
        <v>0.65833333333333333</v>
      </c>
      <c r="E1568" s="69">
        <v>12</v>
      </c>
      <c r="F1568" s="70">
        <v>0.25069444444444444</v>
      </c>
      <c r="G1568" s="69">
        <v>17</v>
      </c>
      <c r="H1568" s="69" t="str">
        <f>TEXT(일별기온공급량!$A1568, "AAA")</f>
        <v>일</v>
      </c>
      <c r="I1568" s="71">
        <v>76306535</v>
      </c>
      <c r="J1568" s="71">
        <v>1800755</v>
      </c>
      <c r="K1568" s="68" t="str">
        <f t="shared" si="24"/>
        <v>04-16</v>
      </c>
      <c r="L1568" s="72">
        <f>YEAR(일별기온공급량!$A1568)</f>
        <v>2017</v>
      </c>
      <c r="M1568" s="69">
        <f>MONTH(일별기온공급량!$A1568)</f>
        <v>4</v>
      </c>
      <c r="N1568" s="69">
        <f>DAY(일별기온공급량!$A1568)</f>
        <v>16</v>
      </c>
      <c r="O1568" s="88" t="str">
        <f>IFERROR(VLOOKUP(기온및공급량[[#This Row],[날짜]],표2[],2,0), "")</f>
        <v/>
      </c>
    </row>
    <row r="1569" spans="1:15">
      <c r="A1569" s="68">
        <v>42842</v>
      </c>
      <c r="B1569" s="69">
        <v>13.7</v>
      </c>
      <c r="C1569" s="69">
        <v>17.8</v>
      </c>
      <c r="D1569" s="70">
        <v>1.3888888888888889E-3</v>
      </c>
      <c r="E1569" s="69">
        <v>12</v>
      </c>
      <c r="F1569" s="70">
        <v>0.34513888888888888</v>
      </c>
      <c r="G1569" s="69">
        <v>5.8</v>
      </c>
      <c r="H1569" s="69" t="str">
        <f>TEXT(일별기온공급량!$A1569, "AAA")</f>
        <v>월</v>
      </c>
      <c r="I1569" s="71">
        <v>106757376</v>
      </c>
      <c r="J1569" s="71">
        <v>2521157</v>
      </c>
      <c r="K1569" s="68" t="str">
        <f t="shared" si="24"/>
        <v>04-17</v>
      </c>
      <c r="L1569" s="72">
        <f>YEAR(일별기온공급량!$A1569)</f>
        <v>2017</v>
      </c>
      <c r="M1569" s="69">
        <f>MONTH(일별기온공급량!$A1569)</f>
        <v>4</v>
      </c>
      <c r="N1569" s="69">
        <f>DAY(일별기온공급량!$A1569)</f>
        <v>17</v>
      </c>
      <c r="O1569" s="88" t="str">
        <f>IFERROR(VLOOKUP(기온및공급량[[#This Row],[날짜]],표2[],2,0), "")</f>
        <v/>
      </c>
    </row>
    <row r="1570" spans="1:15">
      <c r="A1570" s="68">
        <v>42843</v>
      </c>
      <c r="B1570" s="69">
        <v>15.6</v>
      </c>
      <c r="C1570" s="69">
        <v>24.3</v>
      </c>
      <c r="D1570" s="70">
        <v>0.62361111111111112</v>
      </c>
      <c r="E1570" s="69">
        <v>9.6999999999999993</v>
      </c>
      <c r="F1570" s="70">
        <v>0.24930555555555556</v>
      </c>
      <c r="G1570" s="69">
        <v>14.6</v>
      </c>
      <c r="H1570" s="69" t="str">
        <f>TEXT(일별기온공급량!$A1570, "AAA")</f>
        <v>화</v>
      </c>
      <c r="I1570" s="71">
        <v>111103985</v>
      </c>
      <c r="J1570" s="71">
        <v>2618723</v>
      </c>
      <c r="K1570" s="68" t="str">
        <f t="shared" si="24"/>
        <v>04-18</v>
      </c>
      <c r="L1570" s="72">
        <f>YEAR(일별기온공급량!$A1570)</f>
        <v>2017</v>
      </c>
      <c r="M1570" s="69">
        <f>MONTH(일별기온공급량!$A1570)</f>
        <v>4</v>
      </c>
      <c r="N1570" s="69">
        <f>DAY(일별기온공급량!$A1570)</f>
        <v>18</v>
      </c>
      <c r="O1570" s="88" t="str">
        <f>IFERROR(VLOOKUP(기온및공급량[[#This Row],[날짜]],표2[],2,0), "")</f>
        <v/>
      </c>
    </row>
    <row r="1571" spans="1:15">
      <c r="A1571" s="68">
        <v>42844</v>
      </c>
      <c r="B1571" s="69">
        <v>15.8</v>
      </c>
      <c r="C1571" s="69">
        <v>21.2</v>
      </c>
      <c r="D1571" s="70">
        <v>0.64166666666666672</v>
      </c>
      <c r="E1571" s="69">
        <v>10.4</v>
      </c>
      <c r="F1571" s="70">
        <v>0.24791666666666667</v>
      </c>
      <c r="G1571" s="69">
        <v>10.8</v>
      </c>
      <c r="H1571" s="69" t="str">
        <f>TEXT(일별기온공급량!$A1571, "AAA")</f>
        <v>수</v>
      </c>
      <c r="I1571" s="71">
        <v>110890118</v>
      </c>
      <c r="J1571" s="71">
        <v>2610388</v>
      </c>
      <c r="K1571" s="68" t="str">
        <f t="shared" si="24"/>
        <v>04-19</v>
      </c>
      <c r="L1571" s="72">
        <f>YEAR(일별기온공급량!$A1571)</f>
        <v>2017</v>
      </c>
      <c r="M1571" s="69">
        <f>MONTH(일별기온공급량!$A1571)</f>
        <v>4</v>
      </c>
      <c r="N1571" s="69">
        <f>DAY(일별기온공급량!$A1571)</f>
        <v>19</v>
      </c>
      <c r="O1571" s="88" t="str">
        <f>IFERROR(VLOOKUP(기온및공급량[[#This Row],[날짜]],표2[],2,0), "")</f>
        <v/>
      </c>
    </row>
    <row r="1572" spans="1:15">
      <c r="A1572" s="68">
        <v>42845</v>
      </c>
      <c r="B1572" s="69">
        <v>13.9</v>
      </c>
      <c r="C1572" s="69">
        <v>19.600000000000001</v>
      </c>
      <c r="D1572" s="70">
        <v>0.49722222222222223</v>
      </c>
      <c r="E1572" s="69">
        <v>10.6</v>
      </c>
      <c r="F1572" s="70">
        <v>0.99930555555555556</v>
      </c>
      <c r="G1572" s="69">
        <v>9</v>
      </c>
      <c r="H1572" s="69" t="str">
        <f>TEXT(일별기온공급량!$A1572, "AAA")</f>
        <v>목</v>
      </c>
      <c r="I1572" s="71">
        <v>113709046</v>
      </c>
      <c r="J1572" s="71">
        <v>2673936</v>
      </c>
      <c r="K1572" s="68" t="str">
        <f t="shared" si="24"/>
        <v>04-20</v>
      </c>
      <c r="L1572" s="72">
        <f>YEAR(일별기온공급량!$A1572)</f>
        <v>2017</v>
      </c>
      <c r="M1572" s="69">
        <f>MONTH(일별기온공급량!$A1572)</f>
        <v>4</v>
      </c>
      <c r="N1572" s="69">
        <f>DAY(일별기온공급량!$A1572)</f>
        <v>20</v>
      </c>
      <c r="O1572" s="88" t="str">
        <f>IFERROR(VLOOKUP(기온및공급량[[#This Row],[날짜]],표2[],2,0), "")</f>
        <v/>
      </c>
    </row>
    <row r="1573" spans="1:15">
      <c r="A1573" s="68">
        <v>42846</v>
      </c>
      <c r="B1573" s="69">
        <v>14.7</v>
      </c>
      <c r="C1573" s="69">
        <v>21.3</v>
      </c>
      <c r="D1573" s="70">
        <v>0.57708333333333328</v>
      </c>
      <c r="E1573" s="69">
        <v>8.6999999999999993</v>
      </c>
      <c r="F1573" s="70">
        <v>0.2361111111111111</v>
      </c>
      <c r="G1573" s="69">
        <v>12.6</v>
      </c>
      <c r="H1573" s="69" t="str">
        <f>TEXT(일별기온공급량!$A1573, "AAA")</f>
        <v>금</v>
      </c>
      <c r="I1573" s="71">
        <v>112051597</v>
      </c>
      <c r="J1573" s="71">
        <v>2634820</v>
      </c>
      <c r="K1573" s="68" t="str">
        <f t="shared" si="24"/>
        <v>04-21</v>
      </c>
      <c r="L1573" s="72">
        <f>YEAR(일별기온공급량!$A1573)</f>
        <v>2017</v>
      </c>
      <c r="M1573" s="69">
        <f>MONTH(일별기온공급량!$A1573)</f>
        <v>4</v>
      </c>
      <c r="N1573" s="69">
        <f>DAY(일별기온공급량!$A1573)</f>
        <v>21</v>
      </c>
      <c r="O1573" s="88" t="str">
        <f>IFERROR(VLOOKUP(기온및공급량[[#This Row],[날짜]],표2[],2,0), "")</f>
        <v/>
      </c>
    </row>
    <row r="1574" spans="1:15">
      <c r="A1574" s="68">
        <v>42847</v>
      </c>
      <c r="B1574" s="69">
        <v>13.9</v>
      </c>
      <c r="C1574" s="69">
        <v>21.4</v>
      </c>
      <c r="D1574" s="70">
        <v>0.60624999999999996</v>
      </c>
      <c r="E1574" s="69">
        <v>8.9</v>
      </c>
      <c r="F1574" s="70">
        <v>0.26874999999999999</v>
      </c>
      <c r="G1574" s="69">
        <v>12.5</v>
      </c>
      <c r="H1574" s="69" t="str">
        <f>TEXT(일별기온공급량!$A1574, "AAA")</f>
        <v>토</v>
      </c>
      <c r="I1574" s="71">
        <v>100148319</v>
      </c>
      <c r="J1574" s="71">
        <v>2361829</v>
      </c>
      <c r="K1574" s="68" t="str">
        <f t="shared" si="24"/>
        <v>04-22</v>
      </c>
      <c r="L1574" s="72">
        <f>YEAR(일별기온공급량!$A1574)</f>
        <v>2017</v>
      </c>
      <c r="M1574" s="69">
        <f>MONTH(일별기온공급량!$A1574)</f>
        <v>4</v>
      </c>
      <c r="N1574" s="69">
        <f>DAY(일별기온공급량!$A1574)</f>
        <v>22</v>
      </c>
      <c r="O1574" s="88" t="str">
        <f>IFERROR(VLOOKUP(기온및공급량[[#This Row],[날짜]],표2[],2,0), "")</f>
        <v/>
      </c>
    </row>
    <row r="1575" spans="1:15">
      <c r="A1575" s="68">
        <v>42848</v>
      </c>
      <c r="B1575" s="69">
        <v>15.9</v>
      </c>
      <c r="C1575" s="69">
        <v>23.7</v>
      </c>
      <c r="D1575" s="70">
        <v>0.60972222222222228</v>
      </c>
      <c r="E1575" s="69">
        <v>7.5</v>
      </c>
      <c r="F1575" s="70">
        <v>0.22777777777777777</v>
      </c>
      <c r="G1575" s="69">
        <v>16.2</v>
      </c>
      <c r="H1575" s="69" t="str">
        <f>TEXT(일별기온공급량!$A1575, "AAA")</f>
        <v>일</v>
      </c>
      <c r="I1575" s="71">
        <v>84296135</v>
      </c>
      <c r="J1575" s="71">
        <v>1984450</v>
      </c>
      <c r="K1575" s="68" t="str">
        <f t="shared" si="24"/>
        <v>04-23</v>
      </c>
      <c r="L1575" s="72">
        <f>YEAR(일별기온공급량!$A1575)</f>
        <v>2017</v>
      </c>
      <c r="M1575" s="69">
        <f>MONTH(일별기온공급량!$A1575)</f>
        <v>4</v>
      </c>
      <c r="N1575" s="69">
        <f>DAY(일별기온공급량!$A1575)</f>
        <v>23</v>
      </c>
      <c r="O1575" s="88" t="str">
        <f>IFERROR(VLOOKUP(기온및공급량[[#This Row],[날짜]],표2[],2,0), "")</f>
        <v/>
      </c>
    </row>
    <row r="1576" spans="1:15">
      <c r="A1576" s="68">
        <v>42849</v>
      </c>
      <c r="B1576" s="69">
        <v>17.100000000000001</v>
      </c>
      <c r="C1576" s="69">
        <v>25.2</v>
      </c>
      <c r="D1576" s="70">
        <v>0.61944444444444446</v>
      </c>
      <c r="E1576" s="69">
        <v>8.6</v>
      </c>
      <c r="F1576" s="70">
        <v>0.22569444444444445</v>
      </c>
      <c r="G1576" s="69">
        <v>16.600000000000001</v>
      </c>
      <c r="H1576" s="69" t="str">
        <f>TEXT(일별기온공급량!$A1576, "AAA")</f>
        <v>월</v>
      </c>
      <c r="I1576" s="71">
        <v>102190679</v>
      </c>
      <c r="J1576" s="71">
        <v>2398084</v>
      </c>
      <c r="K1576" s="68" t="str">
        <f t="shared" si="24"/>
        <v>04-24</v>
      </c>
      <c r="L1576" s="72">
        <f>YEAR(일별기온공급량!$A1576)</f>
        <v>2017</v>
      </c>
      <c r="M1576" s="69">
        <f>MONTH(일별기온공급량!$A1576)</f>
        <v>4</v>
      </c>
      <c r="N1576" s="69">
        <f>DAY(일별기온공급량!$A1576)</f>
        <v>24</v>
      </c>
      <c r="O1576" s="88" t="str">
        <f>IFERROR(VLOOKUP(기온및공급량[[#This Row],[날짜]],표2[],2,0), "")</f>
        <v/>
      </c>
    </row>
    <row r="1577" spans="1:15">
      <c r="A1577" s="68">
        <v>42850</v>
      </c>
      <c r="B1577" s="69">
        <v>19.5</v>
      </c>
      <c r="C1577" s="69">
        <v>24.4</v>
      </c>
      <c r="D1577" s="70">
        <v>0.6118055555555556</v>
      </c>
      <c r="E1577" s="69">
        <v>14</v>
      </c>
      <c r="F1577" s="70">
        <v>0.23958333333333334</v>
      </c>
      <c r="G1577" s="69">
        <v>10.4</v>
      </c>
      <c r="H1577" s="69" t="str">
        <f>TEXT(일별기온공급량!$A1577, "AAA")</f>
        <v>화</v>
      </c>
      <c r="I1577" s="71">
        <v>103630649</v>
      </c>
      <c r="J1577" s="71">
        <v>2428970</v>
      </c>
      <c r="K1577" s="68" t="str">
        <f t="shared" si="24"/>
        <v>04-25</v>
      </c>
      <c r="L1577" s="72">
        <f>YEAR(일별기온공급량!$A1577)</f>
        <v>2017</v>
      </c>
      <c r="M1577" s="69">
        <f>MONTH(일별기온공급량!$A1577)</f>
        <v>4</v>
      </c>
      <c r="N1577" s="69">
        <f>DAY(일별기온공급량!$A1577)</f>
        <v>25</v>
      </c>
      <c r="O1577" s="88" t="str">
        <f>IFERROR(VLOOKUP(기온및공급량[[#This Row],[날짜]],표2[],2,0), "")</f>
        <v/>
      </c>
    </row>
    <row r="1578" spans="1:15">
      <c r="A1578" s="68">
        <v>42851</v>
      </c>
      <c r="B1578" s="69">
        <v>16</v>
      </c>
      <c r="C1578" s="69">
        <v>20.9</v>
      </c>
      <c r="D1578" s="70">
        <v>0.69652777777777775</v>
      </c>
      <c r="E1578" s="69">
        <v>13</v>
      </c>
      <c r="F1578" s="70">
        <v>0.23819444444444443</v>
      </c>
      <c r="G1578" s="69">
        <v>7.9</v>
      </c>
      <c r="H1578" s="69" t="str">
        <f>TEXT(일별기온공급량!$A1578, "AAA")</f>
        <v>수</v>
      </c>
      <c r="I1578" s="71">
        <v>103310970</v>
      </c>
      <c r="J1578" s="71">
        <v>2425114</v>
      </c>
      <c r="K1578" s="68" t="str">
        <f t="shared" si="24"/>
        <v>04-26</v>
      </c>
      <c r="L1578" s="72">
        <f>YEAR(일별기온공급량!$A1578)</f>
        <v>2017</v>
      </c>
      <c r="M1578" s="69">
        <f>MONTH(일별기온공급량!$A1578)</f>
        <v>4</v>
      </c>
      <c r="N1578" s="69">
        <f>DAY(일별기온공급량!$A1578)</f>
        <v>26</v>
      </c>
      <c r="O1578" s="88" t="str">
        <f>IFERROR(VLOOKUP(기온및공급량[[#This Row],[날짜]],표2[],2,0), "")</f>
        <v/>
      </c>
    </row>
    <row r="1579" spans="1:15">
      <c r="A1579" s="68">
        <v>42852</v>
      </c>
      <c r="B1579" s="69">
        <v>15.4</v>
      </c>
      <c r="C1579" s="69">
        <v>20.5</v>
      </c>
      <c r="D1579" s="70">
        <v>0.59097222222222223</v>
      </c>
      <c r="E1579" s="69">
        <v>10.9</v>
      </c>
      <c r="F1579" s="70">
        <v>0.24444444444444444</v>
      </c>
      <c r="G1579" s="69">
        <v>9.6</v>
      </c>
      <c r="H1579" s="69" t="str">
        <f>TEXT(일별기온공급량!$A1579, "AAA")</f>
        <v>목</v>
      </c>
      <c r="I1579" s="71">
        <v>105570824</v>
      </c>
      <c r="J1579" s="71">
        <v>2477381</v>
      </c>
      <c r="K1579" s="68" t="str">
        <f t="shared" si="24"/>
        <v>04-27</v>
      </c>
      <c r="L1579" s="72">
        <f>YEAR(일별기온공급량!$A1579)</f>
        <v>2017</v>
      </c>
      <c r="M1579" s="69">
        <f>MONTH(일별기온공급량!$A1579)</f>
        <v>4</v>
      </c>
      <c r="N1579" s="69">
        <f>DAY(일별기온공급량!$A1579)</f>
        <v>27</v>
      </c>
      <c r="O1579" s="88" t="str">
        <f>IFERROR(VLOOKUP(기온및공급량[[#This Row],[날짜]],표2[],2,0), "")</f>
        <v/>
      </c>
    </row>
    <row r="1580" spans="1:15">
      <c r="A1580" s="68">
        <v>42853</v>
      </c>
      <c r="B1580" s="69">
        <v>17.7</v>
      </c>
      <c r="C1580" s="69">
        <v>26.3</v>
      </c>
      <c r="D1580" s="70">
        <v>0.63888888888888884</v>
      </c>
      <c r="E1580" s="69">
        <v>7</v>
      </c>
      <c r="F1580" s="70">
        <v>0.22569444444444445</v>
      </c>
      <c r="G1580" s="69">
        <v>19.3</v>
      </c>
      <c r="H1580" s="69" t="str">
        <f>TEXT(일별기온공급량!$A1580, "AAA")</f>
        <v>금</v>
      </c>
      <c r="I1580" s="71">
        <v>101969399</v>
      </c>
      <c r="J1580" s="71">
        <v>2391983</v>
      </c>
      <c r="K1580" s="68" t="str">
        <f t="shared" si="24"/>
        <v>04-28</v>
      </c>
      <c r="L1580" s="72">
        <f>YEAR(일별기온공급량!$A1580)</f>
        <v>2017</v>
      </c>
      <c r="M1580" s="69">
        <f>MONTH(일별기온공급량!$A1580)</f>
        <v>4</v>
      </c>
      <c r="N1580" s="69">
        <f>DAY(일별기온공급량!$A1580)</f>
        <v>28</v>
      </c>
      <c r="O1580" s="88" t="str">
        <f>IFERROR(VLOOKUP(기온및공급량[[#This Row],[날짜]],표2[],2,0), "")</f>
        <v/>
      </c>
    </row>
    <row r="1581" spans="1:15">
      <c r="A1581" s="68">
        <v>42854</v>
      </c>
      <c r="B1581" s="69">
        <v>19.7</v>
      </c>
      <c r="C1581" s="69">
        <v>27.9</v>
      </c>
      <c r="D1581" s="70">
        <v>0.65902777777777777</v>
      </c>
      <c r="E1581" s="69">
        <v>10</v>
      </c>
      <c r="F1581" s="70">
        <v>0.24722222222222223</v>
      </c>
      <c r="G1581" s="69">
        <v>17.899999999999999</v>
      </c>
      <c r="H1581" s="69" t="str">
        <f>TEXT(일별기온공급량!$A1581, "AAA")</f>
        <v>토</v>
      </c>
      <c r="I1581" s="71">
        <v>86328860</v>
      </c>
      <c r="J1581" s="71">
        <v>2005790</v>
      </c>
      <c r="K1581" s="68" t="str">
        <f t="shared" si="24"/>
        <v>04-29</v>
      </c>
      <c r="L1581" s="72">
        <f>YEAR(일별기온공급량!$A1581)</f>
        <v>2017</v>
      </c>
      <c r="M1581" s="69">
        <f>MONTH(일별기온공급량!$A1581)</f>
        <v>4</v>
      </c>
      <c r="N1581" s="69">
        <f>DAY(일별기온공급량!$A1581)</f>
        <v>29</v>
      </c>
      <c r="O1581" s="88" t="str">
        <f>IFERROR(VLOOKUP(기온및공급량[[#This Row],[날짜]],표2[],2,0), "")</f>
        <v/>
      </c>
    </row>
    <row r="1582" spans="1:15">
      <c r="A1582" s="68">
        <v>42855</v>
      </c>
      <c r="B1582" s="69">
        <v>23.5</v>
      </c>
      <c r="C1582" s="69">
        <v>31.1</v>
      </c>
      <c r="D1582" s="70">
        <v>0.63194444444444442</v>
      </c>
      <c r="E1582" s="69">
        <v>14.5</v>
      </c>
      <c r="F1582" s="70">
        <v>0.22291666666666668</v>
      </c>
      <c r="G1582" s="69">
        <v>16.600000000000001</v>
      </c>
      <c r="H1582" s="69" t="str">
        <f>TEXT(일별기온공급량!$A1582, "AAA")</f>
        <v>일</v>
      </c>
      <c r="I1582" s="71">
        <v>67217141</v>
      </c>
      <c r="J1582" s="71">
        <v>1564740</v>
      </c>
      <c r="K1582" s="68" t="str">
        <f t="shared" si="24"/>
        <v>04-30</v>
      </c>
      <c r="L1582" s="72">
        <f>YEAR(일별기온공급량!$A1582)</f>
        <v>2017</v>
      </c>
      <c r="M1582" s="69">
        <f>MONTH(일별기온공급량!$A1582)</f>
        <v>4</v>
      </c>
      <c r="N1582" s="69">
        <f>DAY(일별기온공급량!$A1582)</f>
        <v>30</v>
      </c>
      <c r="O1582" s="88" t="str">
        <f>IFERROR(VLOOKUP(기온및공급량[[#This Row],[날짜]],표2[],2,0), "")</f>
        <v/>
      </c>
    </row>
    <row r="1583" spans="1:15">
      <c r="A1583" s="68">
        <v>42856</v>
      </c>
      <c r="B1583" s="69">
        <v>18.5</v>
      </c>
      <c r="C1583" s="69">
        <v>23.3</v>
      </c>
      <c r="D1583" s="70">
        <v>0.62430555555555556</v>
      </c>
      <c r="E1583" s="69">
        <v>13.3</v>
      </c>
      <c r="F1583" s="70">
        <v>0.99652777777777779</v>
      </c>
      <c r="G1583" s="69">
        <v>10</v>
      </c>
      <c r="H1583" s="69" t="str">
        <f>TEXT(일별기온공급량!$A1583, "AAA")</f>
        <v>월</v>
      </c>
      <c r="I1583" s="71">
        <v>73948128</v>
      </c>
      <c r="J1583" s="71">
        <v>1738102</v>
      </c>
      <c r="K1583" s="68" t="str">
        <f t="shared" si="24"/>
        <v>05-01</v>
      </c>
      <c r="L1583" s="72">
        <f>YEAR(일별기온공급량!$A1583)</f>
        <v>2017</v>
      </c>
      <c r="M1583" s="69">
        <f>MONTH(일별기온공급량!$A1583)</f>
        <v>5</v>
      </c>
      <c r="N1583" s="69">
        <f>DAY(일별기온공급량!$A1583)</f>
        <v>1</v>
      </c>
      <c r="O1583" s="88" t="str">
        <f>IFERROR(VLOOKUP(기온및공급량[[#This Row],[날짜]],표2[],2,0), "")</f>
        <v/>
      </c>
    </row>
    <row r="1584" spans="1:15">
      <c r="A1584" s="68">
        <v>42857</v>
      </c>
      <c r="B1584" s="69">
        <v>16.7</v>
      </c>
      <c r="C1584" s="69">
        <v>24.7</v>
      </c>
      <c r="D1584" s="70">
        <v>0.65</v>
      </c>
      <c r="E1584" s="69">
        <v>8.5</v>
      </c>
      <c r="F1584" s="70">
        <v>0.24236111111111111</v>
      </c>
      <c r="G1584" s="69">
        <v>16.2</v>
      </c>
      <c r="H1584" s="69" t="str">
        <f>TEXT(일별기온공급량!$A1584, "AAA")</f>
        <v>화</v>
      </c>
      <c r="I1584" s="71">
        <v>88644770</v>
      </c>
      <c r="J1584" s="71">
        <v>2078994</v>
      </c>
      <c r="K1584" s="68" t="str">
        <f t="shared" si="24"/>
        <v>05-02</v>
      </c>
      <c r="L1584" s="72">
        <f>YEAR(일별기온공급량!$A1584)</f>
        <v>2017</v>
      </c>
      <c r="M1584" s="69">
        <f>MONTH(일별기온공급량!$A1584)</f>
        <v>5</v>
      </c>
      <c r="N1584" s="69">
        <f>DAY(일별기온공급량!$A1584)</f>
        <v>2</v>
      </c>
      <c r="O1584" s="88" t="str">
        <f>IFERROR(VLOOKUP(기온및공급량[[#This Row],[날짜]],표2[],2,0), "")</f>
        <v/>
      </c>
    </row>
    <row r="1585" spans="1:15">
      <c r="A1585" s="68">
        <v>42858</v>
      </c>
      <c r="B1585" s="69">
        <v>19.3</v>
      </c>
      <c r="C1585" s="69">
        <v>28.5</v>
      </c>
      <c r="D1585" s="70">
        <v>0.69374999999999998</v>
      </c>
      <c r="E1585" s="69">
        <v>8.5</v>
      </c>
      <c r="F1585" s="70">
        <v>0.24513888888888888</v>
      </c>
      <c r="G1585" s="69">
        <v>20</v>
      </c>
      <c r="H1585" s="69" t="str">
        <f>TEXT(일별기온공급량!$A1585, "AAA")</f>
        <v>수</v>
      </c>
      <c r="I1585" s="71">
        <v>83767720</v>
      </c>
      <c r="J1585" s="71">
        <v>1941400</v>
      </c>
      <c r="K1585" s="68" t="str">
        <f t="shared" si="24"/>
        <v>05-03</v>
      </c>
      <c r="L1585" s="72">
        <f>YEAR(일별기온공급량!$A1585)</f>
        <v>2017</v>
      </c>
      <c r="M1585" s="69">
        <f>MONTH(일별기온공급량!$A1585)</f>
        <v>5</v>
      </c>
      <c r="N1585" s="69">
        <f>DAY(일별기온공급량!$A1585)</f>
        <v>3</v>
      </c>
      <c r="O1585" s="88" t="str">
        <f>IFERROR(VLOOKUP(기온및공급량[[#This Row],[날짜]],표2[],2,0), "")</f>
        <v>부처님오신날</v>
      </c>
    </row>
    <row r="1586" spans="1:15">
      <c r="A1586" s="68">
        <v>42859</v>
      </c>
      <c r="B1586" s="69">
        <v>20.3</v>
      </c>
      <c r="C1586" s="69">
        <v>28.4</v>
      </c>
      <c r="D1586" s="70">
        <v>0.59722222222222221</v>
      </c>
      <c r="E1586" s="69">
        <v>10.7</v>
      </c>
      <c r="F1586" s="70">
        <v>0.23125000000000001</v>
      </c>
      <c r="G1586" s="69">
        <v>17.7</v>
      </c>
      <c r="H1586" s="69" t="str">
        <f>TEXT(일별기온공급량!$A1586, "AAA")</f>
        <v>목</v>
      </c>
      <c r="I1586" s="71">
        <v>83457252</v>
      </c>
      <c r="J1586" s="71">
        <v>1938536</v>
      </c>
      <c r="K1586" s="68" t="str">
        <f t="shared" si="24"/>
        <v>05-04</v>
      </c>
      <c r="L1586" s="72">
        <f>YEAR(일별기온공급량!$A1586)</f>
        <v>2017</v>
      </c>
      <c r="M1586" s="69">
        <f>MONTH(일별기온공급량!$A1586)</f>
        <v>5</v>
      </c>
      <c r="N1586" s="69">
        <f>DAY(일별기온공급량!$A1586)</f>
        <v>4</v>
      </c>
      <c r="O1586" s="88" t="str">
        <f>IFERROR(VLOOKUP(기온및공급량[[#This Row],[날짜]],표2[],2,0), "")</f>
        <v/>
      </c>
    </row>
    <row r="1587" spans="1:15">
      <c r="A1587" s="68">
        <v>42860</v>
      </c>
      <c r="B1587" s="69">
        <v>20.6</v>
      </c>
      <c r="C1587" s="69">
        <v>26.5</v>
      </c>
      <c r="D1587" s="70">
        <v>0.50555555555555554</v>
      </c>
      <c r="E1587" s="69">
        <v>17.100000000000001</v>
      </c>
      <c r="F1587" s="70">
        <v>0.23402777777777778</v>
      </c>
      <c r="G1587" s="69">
        <v>9.4</v>
      </c>
      <c r="H1587" s="69" t="str">
        <f>TEXT(일별기온공급량!$A1587, "AAA")</f>
        <v>금</v>
      </c>
      <c r="I1587" s="71">
        <v>75232652</v>
      </c>
      <c r="J1587" s="71">
        <v>1752689</v>
      </c>
      <c r="K1587" s="68" t="str">
        <f t="shared" si="24"/>
        <v>05-05</v>
      </c>
      <c r="L1587" s="72">
        <f>YEAR(일별기온공급량!$A1587)</f>
        <v>2017</v>
      </c>
      <c r="M1587" s="69">
        <f>MONTH(일별기온공급량!$A1587)</f>
        <v>5</v>
      </c>
      <c r="N1587" s="69">
        <f>DAY(일별기온공급량!$A1587)</f>
        <v>5</v>
      </c>
      <c r="O1587" s="88" t="str">
        <f>IFERROR(VLOOKUP(기온및공급량[[#This Row],[날짜]],표2[],2,0), "")</f>
        <v>어린이날</v>
      </c>
    </row>
    <row r="1588" spans="1:15">
      <c r="A1588" s="68">
        <v>42861</v>
      </c>
      <c r="B1588" s="69">
        <v>19.2</v>
      </c>
      <c r="C1588" s="69">
        <v>25.1</v>
      </c>
      <c r="D1588" s="70">
        <v>0.63541666666666663</v>
      </c>
      <c r="E1588" s="69">
        <v>15.1</v>
      </c>
      <c r="F1588" s="70">
        <v>0.30902777777777779</v>
      </c>
      <c r="G1588" s="69">
        <v>10</v>
      </c>
      <c r="H1588" s="69" t="str">
        <f>TEXT(일별기온공급량!$A1588, "AAA")</f>
        <v>토</v>
      </c>
      <c r="I1588" s="71">
        <v>62705005</v>
      </c>
      <c r="J1588" s="71">
        <v>1470075</v>
      </c>
      <c r="K1588" s="68" t="str">
        <f t="shared" si="24"/>
        <v>05-06</v>
      </c>
      <c r="L1588" s="72">
        <f>YEAR(일별기온공급량!$A1588)</f>
        <v>2017</v>
      </c>
      <c r="M1588" s="69">
        <f>MONTH(일별기온공급량!$A1588)</f>
        <v>5</v>
      </c>
      <c r="N1588" s="69">
        <f>DAY(일별기온공급량!$A1588)</f>
        <v>6</v>
      </c>
      <c r="O1588" s="88" t="str">
        <f>IFERROR(VLOOKUP(기온및공급량[[#This Row],[날짜]],표2[],2,0), "")</f>
        <v/>
      </c>
    </row>
    <row r="1589" spans="1:15">
      <c r="A1589" s="68">
        <v>42862</v>
      </c>
      <c r="B1589" s="69">
        <v>20.100000000000001</v>
      </c>
      <c r="C1589" s="69">
        <v>28.1</v>
      </c>
      <c r="D1589" s="70">
        <v>0.6166666666666667</v>
      </c>
      <c r="E1589" s="69">
        <v>11.2</v>
      </c>
      <c r="F1589" s="70">
        <v>0.21805555555555556</v>
      </c>
      <c r="G1589" s="69">
        <v>16.899999999999999</v>
      </c>
      <c r="H1589" s="69" t="str">
        <f>TEXT(일별기온공급량!$A1589, "AAA")</f>
        <v>일</v>
      </c>
      <c r="I1589" s="71">
        <v>63044580</v>
      </c>
      <c r="J1589" s="71">
        <v>1483229</v>
      </c>
      <c r="K1589" s="68" t="str">
        <f t="shared" si="24"/>
        <v>05-07</v>
      </c>
      <c r="L1589" s="72">
        <f>YEAR(일별기온공급량!$A1589)</f>
        <v>2017</v>
      </c>
      <c r="M1589" s="69">
        <f>MONTH(일별기온공급량!$A1589)</f>
        <v>5</v>
      </c>
      <c r="N1589" s="69">
        <f>DAY(일별기온공급량!$A1589)</f>
        <v>7</v>
      </c>
      <c r="O1589" s="88" t="str">
        <f>IFERROR(VLOOKUP(기온및공급량[[#This Row],[날짜]],표2[],2,0), "")</f>
        <v/>
      </c>
    </row>
    <row r="1590" spans="1:15">
      <c r="A1590" s="68">
        <v>42863</v>
      </c>
      <c r="B1590" s="69">
        <v>20.5</v>
      </c>
      <c r="C1590" s="69">
        <v>27.6</v>
      </c>
      <c r="D1590" s="70">
        <v>0.63194444444444442</v>
      </c>
      <c r="E1590" s="69">
        <v>10.9</v>
      </c>
      <c r="F1590" s="70">
        <v>0.22083333333333333</v>
      </c>
      <c r="G1590" s="69">
        <v>16.7</v>
      </c>
      <c r="H1590" s="69" t="str">
        <f>TEXT(일별기온공급량!$A1590, "AAA")</f>
        <v>월</v>
      </c>
      <c r="I1590" s="71">
        <v>82329427</v>
      </c>
      <c r="J1590" s="71">
        <v>1937631</v>
      </c>
      <c r="K1590" s="68" t="str">
        <f t="shared" si="24"/>
        <v>05-08</v>
      </c>
      <c r="L1590" s="72">
        <f>YEAR(일별기온공급량!$A1590)</f>
        <v>2017</v>
      </c>
      <c r="M1590" s="69">
        <f>MONTH(일별기온공급량!$A1590)</f>
        <v>5</v>
      </c>
      <c r="N1590" s="69">
        <f>DAY(일별기온공급량!$A1590)</f>
        <v>8</v>
      </c>
      <c r="O1590" s="88" t="str">
        <f>IFERROR(VLOOKUP(기온및공급량[[#This Row],[날짜]],표2[],2,0), "")</f>
        <v/>
      </c>
    </row>
    <row r="1591" spans="1:15">
      <c r="A1591" s="68">
        <v>42864</v>
      </c>
      <c r="B1591" s="69">
        <v>15.4</v>
      </c>
      <c r="C1591" s="69">
        <v>19.600000000000001</v>
      </c>
      <c r="D1591" s="70">
        <v>2.7777777777777779E-3</v>
      </c>
      <c r="E1591" s="69">
        <v>13.5</v>
      </c>
      <c r="F1591" s="70">
        <v>0.95208333333333328</v>
      </c>
      <c r="G1591" s="69">
        <v>6.1</v>
      </c>
      <c r="H1591" s="69" t="str">
        <f>TEXT(일별기온공급량!$A1591, "AAA")</f>
        <v>화</v>
      </c>
      <c r="I1591" s="71">
        <v>86318118</v>
      </c>
      <c r="J1591" s="71">
        <v>2031740</v>
      </c>
      <c r="K1591" s="68" t="str">
        <f t="shared" si="24"/>
        <v>05-09</v>
      </c>
      <c r="L1591" s="72">
        <f>YEAR(일별기온공급량!$A1591)</f>
        <v>2017</v>
      </c>
      <c r="M1591" s="69">
        <f>MONTH(일별기온공급량!$A1591)</f>
        <v>5</v>
      </c>
      <c r="N1591" s="69">
        <f>DAY(일별기온공급량!$A1591)</f>
        <v>9</v>
      </c>
      <c r="O1591" s="88" t="str">
        <f>IFERROR(VLOOKUP(기온및공급량[[#This Row],[날짜]],표2[],2,0), "")</f>
        <v>대통령 선거일</v>
      </c>
    </row>
    <row r="1592" spans="1:15">
      <c r="A1592" s="68">
        <v>42865</v>
      </c>
      <c r="B1592" s="69">
        <v>16.3</v>
      </c>
      <c r="C1592" s="69">
        <v>21.2</v>
      </c>
      <c r="D1592" s="70">
        <v>0.6743055555555556</v>
      </c>
      <c r="E1592" s="69">
        <v>13.5</v>
      </c>
      <c r="F1592" s="70">
        <v>6.9444444444444441E-3</v>
      </c>
      <c r="G1592" s="69">
        <v>7.7</v>
      </c>
      <c r="H1592" s="69" t="str">
        <f>TEXT(일별기온공급량!$A1592, "AAA")</f>
        <v>수</v>
      </c>
      <c r="I1592" s="71">
        <v>91174403</v>
      </c>
      <c r="J1592" s="71">
        <v>2140667</v>
      </c>
      <c r="K1592" s="68" t="str">
        <f t="shared" si="24"/>
        <v>05-10</v>
      </c>
      <c r="L1592" s="72">
        <f>YEAR(일별기온공급량!$A1592)</f>
        <v>2017</v>
      </c>
      <c r="M1592" s="69">
        <f>MONTH(일별기온공급량!$A1592)</f>
        <v>5</v>
      </c>
      <c r="N1592" s="69">
        <f>DAY(일별기온공급량!$A1592)</f>
        <v>10</v>
      </c>
      <c r="O1592" s="88" t="str">
        <f>IFERROR(VLOOKUP(기온및공급량[[#This Row],[날짜]],표2[],2,0), "")</f>
        <v/>
      </c>
    </row>
    <row r="1593" spans="1:15">
      <c r="A1593" s="68">
        <v>42866</v>
      </c>
      <c r="B1593" s="69">
        <v>20</v>
      </c>
      <c r="C1593" s="69">
        <v>27.7</v>
      </c>
      <c r="D1593" s="70">
        <v>0.7104166666666667</v>
      </c>
      <c r="E1593" s="69">
        <v>12.7</v>
      </c>
      <c r="F1593" s="70">
        <v>0.13402777777777777</v>
      </c>
      <c r="G1593" s="69">
        <v>15</v>
      </c>
      <c r="H1593" s="69" t="str">
        <f>TEXT(일별기온공급량!$A1593, "AAA")</f>
        <v>목</v>
      </c>
      <c r="I1593" s="71">
        <v>89520601</v>
      </c>
      <c r="J1593" s="71">
        <v>2093965</v>
      </c>
      <c r="K1593" s="68" t="str">
        <f t="shared" si="24"/>
        <v>05-11</v>
      </c>
      <c r="L1593" s="72">
        <f>YEAR(일별기온공급량!$A1593)</f>
        <v>2017</v>
      </c>
      <c r="M1593" s="69">
        <f>MONTH(일별기온공급량!$A1593)</f>
        <v>5</v>
      </c>
      <c r="N1593" s="69">
        <f>DAY(일별기온공급량!$A1593)</f>
        <v>11</v>
      </c>
      <c r="O1593" s="88" t="str">
        <f>IFERROR(VLOOKUP(기온및공급량[[#This Row],[날짜]],표2[],2,0), "")</f>
        <v/>
      </c>
    </row>
    <row r="1594" spans="1:15">
      <c r="A1594" s="68">
        <v>42867</v>
      </c>
      <c r="B1594" s="69">
        <v>18</v>
      </c>
      <c r="C1594" s="69">
        <v>20.3</v>
      </c>
      <c r="D1594" s="70">
        <v>0.47986111111111113</v>
      </c>
      <c r="E1594" s="69">
        <v>15.4</v>
      </c>
      <c r="F1594" s="70">
        <v>0.98888888888888893</v>
      </c>
      <c r="G1594" s="69">
        <v>4.9000000000000004</v>
      </c>
      <c r="H1594" s="69" t="str">
        <f>TEXT(일별기온공급량!$A1594, "AAA")</f>
        <v>금</v>
      </c>
      <c r="I1594" s="71">
        <v>87697071</v>
      </c>
      <c r="J1594" s="71">
        <v>2048210</v>
      </c>
      <c r="K1594" s="68" t="str">
        <f t="shared" si="24"/>
        <v>05-12</v>
      </c>
      <c r="L1594" s="72">
        <f>YEAR(일별기온공급량!$A1594)</f>
        <v>2017</v>
      </c>
      <c r="M1594" s="69">
        <f>MONTH(일별기온공급량!$A1594)</f>
        <v>5</v>
      </c>
      <c r="N1594" s="69">
        <f>DAY(일별기온공급량!$A1594)</f>
        <v>12</v>
      </c>
      <c r="O1594" s="88" t="str">
        <f>IFERROR(VLOOKUP(기온및공급량[[#This Row],[날짜]],표2[],2,0), "")</f>
        <v/>
      </c>
    </row>
    <row r="1595" spans="1:15">
      <c r="A1595" s="68">
        <v>42868</v>
      </c>
      <c r="B1595" s="69">
        <v>20.2</v>
      </c>
      <c r="C1595" s="69">
        <v>27.7</v>
      </c>
      <c r="D1595" s="70">
        <v>0.60416666666666663</v>
      </c>
      <c r="E1595" s="69">
        <v>12.6</v>
      </c>
      <c r="F1595" s="70">
        <v>0.21527777777777779</v>
      </c>
      <c r="G1595" s="69">
        <v>15.1</v>
      </c>
      <c r="H1595" s="69" t="str">
        <f>TEXT(일별기온공급량!$A1595, "AAA")</f>
        <v>토</v>
      </c>
      <c r="I1595" s="71">
        <v>77130379</v>
      </c>
      <c r="J1595" s="71">
        <v>1808244</v>
      </c>
      <c r="K1595" s="68" t="str">
        <f t="shared" si="24"/>
        <v>05-13</v>
      </c>
      <c r="L1595" s="72">
        <f>YEAR(일별기온공급량!$A1595)</f>
        <v>2017</v>
      </c>
      <c r="M1595" s="69">
        <f>MONTH(일별기온공급량!$A1595)</f>
        <v>5</v>
      </c>
      <c r="N1595" s="69">
        <f>DAY(일별기온공급량!$A1595)</f>
        <v>13</v>
      </c>
      <c r="O1595" s="88" t="str">
        <f>IFERROR(VLOOKUP(기온및공급량[[#This Row],[날짜]],표2[],2,0), "")</f>
        <v/>
      </c>
    </row>
    <row r="1596" spans="1:15">
      <c r="A1596" s="68">
        <v>42869</v>
      </c>
      <c r="B1596" s="69">
        <v>19.7</v>
      </c>
      <c r="C1596" s="69">
        <v>25.9</v>
      </c>
      <c r="D1596" s="70">
        <v>0.54791666666666672</v>
      </c>
      <c r="E1596" s="69">
        <v>14.5</v>
      </c>
      <c r="F1596" s="70">
        <v>0.23958333333333334</v>
      </c>
      <c r="G1596" s="69">
        <v>11.4</v>
      </c>
      <c r="H1596" s="69" t="str">
        <f>TEXT(일별기온공급량!$A1596, "AAA")</f>
        <v>일</v>
      </c>
      <c r="I1596" s="71">
        <v>63786063</v>
      </c>
      <c r="J1596" s="71">
        <v>1496591</v>
      </c>
      <c r="K1596" s="68" t="str">
        <f t="shared" si="24"/>
        <v>05-14</v>
      </c>
      <c r="L1596" s="72">
        <f>YEAR(일별기온공급량!$A1596)</f>
        <v>2017</v>
      </c>
      <c r="M1596" s="69">
        <f>MONTH(일별기온공급량!$A1596)</f>
        <v>5</v>
      </c>
      <c r="N1596" s="69">
        <f>DAY(일별기온공급량!$A1596)</f>
        <v>14</v>
      </c>
      <c r="O1596" s="88" t="str">
        <f>IFERROR(VLOOKUP(기온및공급량[[#This Row],[날짜]],표2[],2,0), "")</f>
        <v/>
      </c>
    </row>
    <row r="1597" spans="1:15">
      <c r="A1597" s="68">
        <v>42870</v>
      </c>
      <c r="B1597" s="69">
        <v>19</v>
      </c>
      <c r="C1597" s="69">
        <v>24.6</v>
      </c>
      <c r="D1597" s="70">
        <v>0.68819444444444444</v>
      </c>
      <c r="E1597" s="69">
        <v>12.5</v>
      </c>
      <c r="F1597" s="70">
        <v>0.22013888888888888</v>
      </c>
      <c r="G1597" s="69">
        <v>12.1</v>
      </c>
      <c r="H1597" s="69" t="str">
        <f>TEXT(일별기온공급량!$A1597, "AAA")</f>
        <v>월</v>
      </c>
      <c r="I1597" s="71">
        <v>84117313</v>
      </c>
      <c r="J1597" s="71">
        <v>1979390</v>
      </c>
      <c r="K1597" s="68" t="str">
        <f t="shared" si="24"/>
        <v>05-15</v>
      </c>
      <c r="L1597" s="72">
        <f>YEAR(일별기온공급량!$A1597)</f>
        <v>2017</v>
      </c>
      <c r="M1597" s="69">
        <f>MONTH(일별기온공급량!$A1597)</f>
        <v>5</v>
      </c>
      <c r="N1597" s="69">
        <f>DAY(일별기온공급량!$A1597)</f>
        <v>15</v>
      </c>
      <c r="O1597" s="88" t="str">
        <f>IFERROR(VLOOKUP(기온및공급량[[#This Row],[날짜]],표2[],2,0), "")</f>
        <v/>
      </c>
    </row>
    <row r="1598" spans="1:15">
      <c r="A1598" s="68">
        <v>42871</v>
      </c>
      <c r="B1598" s="69">
        <v>18.8</v>
      </c>
      <c r="C1598" s="69">
        <v>23.9</v>
      </c>
      <c r="D1598" s="70">
        <v>0.58402777777777781</v>
      </c>
      <c r="E1598" s="69">
        <v>14.4</v>
      </c>
      <c r="F1598" s="70">
        <v>0.19930555555555557</v>
      </c>
      <c r="G1598" s="69">
        <v>9.5</v>
      </c>
      <c r="H1598" s="69" t="str">
        <f>TEXT(일별기온공급량!$A1598, "AAA")</f>
        <v>화</v>
      </c>
      <c r="I1598" s="71">
        <v>88619366</v>
      </c>
      <c r="J1598" s="71">
        <v>2083670</v>
      </c>
      <c r="K1598" s="68" t="str">
        <f t="shared" si="24"/>
        <v>05-16</v>
      </c>
      <c r="L1598" s="72">
        <f>YEAR(일별기온공급량!$A1598)</f>
        <v>2017</v>
      </c>
      <c r="M1598" s="69">
        <f>MONTH(일별기온공급량!$A1598)</f>
        <v>5</v>
      </c>
      <c r="N1598" s="69">
        <f>DAY(일별기온공급량!$A1598)</f>
        <v>16</v>
      </c>
      <c r="O1598" s="88" t="str">
        <f>IFERROR(VLOOKUP(기온및공급량[[#This Row],[날짜]],표2[],2,0), "")</f>
        <v/>
      </c>
    </row>
    <row r="1599" spans="1:15">
      <c r="A1599" s="68">
        <v>42872</v>
      </c>
      <c r="B1599" s="69">
        <v>19.399999999999999</v>
      </c>
      <c r="C1599" s="69">
        <v>26</v>
      </c>
      <c r="D1599" s="70">
        <v>0.58472222222222225</v>
      </c>
      <c r="E1599" s="69">
        <v>13.8</v>
      </c>
      <c r="F1599" s="70">
        <v>0.25138888888888888</v>
      </c>
      <c r="G1599" s="69">
        <v>12.2</v>
      </c>
      <c r="H1599" s="69" t="str">
        <f>TEXT(일별기온공급량!$A1599, "AAA")</f>
        <v>수</v>
      </c>
      <c r="I1599" s="71">
        <v>87888799</v>
      </c>
      <c r="J1599" s="71">
        <v>2061829</v>
      </c>
      <c r="K1599" s="68" t="str">
        <f t="shared" si="24"/>
        <v>05-17</v>
      </c>
      <c r="L1599" s="72">
        <f>YEAR(일별기온공급량!$A1599)</f>
        <v>2017</v>
      </c>
      <c r="M1599" s="69">
        <f>MONTH(일별기온공급량!$A1599)</f>
        <v>5</v>
      </c>
      <c r="N1599" s="69">
        <f>DAY(일별기온공급량!$A1599)</f>
        <v>17</v>
      </c>
      <c r="O1599" s="88" t="str">
        <f>IFERROR(VLOOKUP(기온및공급량[[#This Row],[날짜]],표2[],2,0), "")</f>
        <v/>
      </c>
    </row>
    <row r="1600" spans="1:15">
      <c r="A1600" s="68">
        <v>42873</v>
      </c>
      <c r="B1600" s="69">
        <v>22.4</v>
      </c>
      <c r="C1600" s="69">
        <v>29.2</v>
      </c>
      <c r="D1600" s="70">
        <v>0.6958333333333333</v>
      </c>
      <c r="E1600" s="69">
        <v>13.8</v>
      </c>
      <c r="F1600" s="70">
        <v>0.20833333333333334</v>
      </c>
      <c r="G1600" s="69">
        <v>15.4</v>
      </c>
      <c r="H1600" s="69" t="str">
        <f>TEXT(일별기온공급량!$A1600, "AAA")</f>
        <v>목</v>
      </c>
      <c r="I1600" s="71">
        <v>86447672</v>
      </c>
      <c r="J1600" s="71">
        <v>2031615</v>
      </c>
      <c r="K1600" s="68" t="str">
        <f t="shared" si="24"/>
        <v>05-18</v>
      </c>
      <c r="L1600" s="72">
        <f>YEAR(일별기온공급량!$A1600)</f>
        <v>2017</v>
      </c>
      <c r="M1600" s="69">
        <f>MONTH(일별기온공급량!$A1600)</f>
        <v>5</v>
      </c>
      <c r="N1600" s="69">
        <f>DAY(일별기온공급량!$A1600)</f>
        <v>18</v>
      </c>
      <c r="O1600" s="88" t="str">
        <f>IFERROR(VLOOKUP(기온및공급량[[#This Row],[날짜]],표2[],2,0), "")</f>
        <v/>
      </c>
    </row>
    <row r="1601" spans="1:15">
      <c r="A1601" s="68">
        <v>42874</v>
      </c>
      <c r="B1601" s="69">
        <v>25.1</v>
      </c>
      <c r="C1601" s="69">
        <v>31.7</v>
      </c>
      <c r="D1601" s="70">
        <v>0.65347222222222223</v>
      </c>
      <c r="E1601" s="69">
        <v>17</v>
      </c>
      <c r="F1601" s="70">
        <v>0.24374999999999999</v>
      </c>
      <c r="G1601" s="69">
        <v>14.7</v>
      </c>
      <c r="H1601" s="69" t="str">
        <f>TEXT(일별기온공급량!$A1601, "AAA")</f>
        <v>금</v>
      </c>
      <c r="I1601" s="71">
        <v>84555074</v>
      </c>
      <c r="J1601" s="71">
        <v>1989532</v>
      </c>
      <c r="K1601" s="68" t="str">
        <f t="shared" si="24"/>
        <v>05-19</v>
      </c>
      <c r="L1601" s="72">
        <f>YEAR(일별기온공급량!$A1601)</f>
        <v>2017</v>
      </c>
      <c r="M1601" s="69">
        <f>MONTH(일별기온공급량!$A1601)</f>
        <v>5</v>
      </c>
      <c r="N1601" s="69">
        <f>DAY(일별기온공급량!$A1601)</f>
        <v>19</v>
      </c>
      <c r="O1601" s="88" t="str">
        <f>IFERROR(VLOOKUP(기온및공급량[[#This Row],[날짜]],표2[],2,0), "")</f>
        <v/>
      </c>
    </row>
    <row r="1602" spans="1:15">
      <c r="A1602" s="68">
        <v>42875</v>
      </c>
      <c r="B1602" s="69">
        <v>25.3</v>
      </c>
      <c r="C1602" s="69">
        <v>31.7</v>
      </c>
      <c r="D1602" s="70">
        <v>0.65347222222222223</v>
      </c>
      <c r="E1602" s="69">
        <v>20</v>
      </c>
      <c r="F1602" s="70">
        <v>0.17152777777777778</v>
      </c>
      <c r="G1602" s="69">
        <v>11.7</v>
      </c>
      <c r="H1602" s="69" t="str">
        <f>TEXT(일별기온공급량!$A1602, "AAA")</f>
        <v>토</v>
      </c>
      <c r="I1602" s="71">
        <v>73370337</v>
      </c>
      <c r="J1602" s="71">
        <v>1721635</v>
      </c>
      <c r="K1602" s="68" t="str">
        <f t="shared" ref="K1602:K1665" si="25">TEXT(A1602, "MM-DD")</f>
        <v>05-20</v>
      </c>
      <c r="L1602" s="72">
        <f>YEAR(일별기온공급량!$A1602)</f>
        <v>2017</v>
      </c>
      <c r="M1602" s="69">
        <f>MONTH(일별기온공급량!$A1602)</f>
        <v>5</v>
      </c>
      <c r="N1602" s="69">
        <f>DAY(일별기온공급량!$A1602)</f>
        <v>20</v>
      </c>
      <c r="O1602" s="88" t="str">
        <f>IFERROR(VLOOKUP(기온및공급량[[#This Row],[날짜]],표2[],2,0), "")</f>
        <v/>
      </c>
    </row>
    <row r="1603" spans="1:15">
      <c r="A1603" s="68">
        <v>42876</v>
      </c>
      <c r="B1603" s="69">
        <v>24.1</v>
      </c>
      <c r="C1603" s="69">
        <v>30.2</v>
      </c>
      <c r="D1603" s="70">
        <v>0.55694444444444446</v>
      </c>
      <c r="E1603" s="69">
        <v>17.600000000000001</v>
      </c>
      <c r="F1603" s="70">
        <v>0.22222222222222221</v>
      </c>
      <c r="G1603" s="69">
        <v>12.6</v>
      </c>
      <c r="H1603" s="69" t="str">
        <f>TEXT(일별기온공급량!$A1603, "AAA")</f>
        <v>일</v>
      </c>
      <c r="I1603" s="71">
        <v>59262483</v>
      </c>
      <c r="J1603" s="71">
        <v>1391289</v>
      </c>
      <c r="K1603" s="68" t="str">
        <f t="shared" si="25"/>
        <v>05-21</v>
      </c>
      <c r="L1603" s="72">
        <f>YEAR(일별기온공급량!$A1603)</f>
        <v>2017</v>
      </c>
      <c r="M1603" s="69">
        <f>MONTH(일별기온공급량!$A1603)</f>
        <v>5</v>
      </c>
      <c r="N1603" s="69">
        <f>DAY(일별기온공급량!$A1603)</f>
        <v>21</v>
      </c>
      <c r="O1603" s="88" t="str">
        <f>IFERROR(VLOOKUP(기온및공급량[[#This Row],[날짜]],표2[],2,0), "")</f>
        <v/>
      </c>
    </row>
    <row r="1604" spans="1:15">
      <c r="A1604" s="68">
        <v>42877</v>
      </c>
      <c r="B1604" s="69">
        <v>22.3</v>
      </c>
      <c r="C1604" s="69">
        <v>31</v>
      </c>
      <c r="D1604" s="70">
        <v>0.59166666666666667</v>
      </c>
      <c r="E1604" s="69">
        <v>16.3</v>
      </c>
      <c r="F1604" s="70">
        <v>0.23541666666666666</v>
      </c>
      <c r="G1604" s="69">
        <v>14.7</v>
      </c>
      <c r="H1604" s="69" t="str">
        <f>TEXT(일별기온공급량!$A1604, "AAA")</f>
        <v>월</v>
      </c>
      <c r="I1604" s="71">
        <v>80205477</v>
      </c>
      <c r="J1604" s="71">
        <v>1885102</v>
      </c>
      <c r="K1604" s="68" t="str">
        <f t="shared" si="25"/>
        <v>05-22</v>
      </c>
      <c r="L1604" s="72">
        <f>YEAR(일별기온공급량!$A1604)</f>
        <v>2017</v>
      </c>
      <c r="M1604" s="69">
        <f>MONTH(일별기온공급량!$A1604)</f>
        <v>5</v>
      </c>
      <c r="N1604" s="69">
        <f>DAY(일별기온공급량!$A1604)</f>
        <v>22</v>
      </c>
      <c r="O1604" s="88" t="str">
        <f>IFERROR(VLOOKUP(기온및공급량[[#This Row],[날짜]],표2[],2,0), "")</f>
        <v/>
      </c>
    </row>
    <row r="1605" spans="1:15">
      <c r="A1605" s="68">
        <v>42878</v>
      </c>
      <c r="B1605" s="69">
        <v>21.8</v>
      </c>
      <c r="C1605" s="69">
        <v>28.1</v>
      </c>
      <c r="D1605" s="70">
        <v>0.59027777777777779</v>
      </c>
      <c r="E1605" s="69">
        <v>14.1</v>
      </c>
      <c r="F1605" s="70">
        <v>0.22083333333333333</v>
      </c>
      <c r="G1605" s="69">
        <v>14</v>
      </c>
      <c r="H1605" s="69" t="str">
        <f>TEXT(일별기온공급량!$A1605, "AAA")</f>
        <v>화</v>
      </c>
      <c r="I1605" s="71">
        <v>83003501</v>
      </c>
      <c r="J1605" s="71">
        <v>1950995</v>
      </c>
      <c r="K1605" s="68" t="str">
        <f t="shared" si="25"/>
        <v>05-23</v>
      </c>
      <c r="L1605" s="72">
        <f>YEAR(일별기온공급량!$A1605)</f>
        <v>2017</v>
      </c>
      <c r="M1605" s="69">
        <f>MONTH(일별기온공급량!$A1605)</f>
        <v>5</v>
      </c>
      <c r="N1605" s="69">
        <f>DAY(일별기온공급량!$A1605)</f>
        <v>23</v>
      </c>
      <c r="O1605" s="88" t="str">
        <f>IFERROR(VLOOKUP(기온및공급량[[#This Row],[날짜]],표2[],2,0), "")</f>
        <v/>
      </c>
    </row>
    <row r="1606" spans="1:15">
      <c r="A1606" s="68">
        <v>42879</v>
      </c>
      <c r="B1606" s="69">
        <v>21.2</v>
      </c>
      <c r="C1606" s="69">
        <v>26.3</v>
      </c>
      <c r="D1606" s="70">
        <v>0.54722222222222228</v>
      </c>
      <c r="E1606" s="69">
        <v>18.399999999999999</v>
      </c>
      <c r="F1606" s="73">
        <v>1</v>
      </c>
      <c r="G1606" s="69">
        <v>7.9</v>
      </c>
      <c r="H1606" s="69" t="str">
        <f>TEXT(일별기온공급량!$A1606, "AAA")</f>
        <v>수</v>
      </c>
      <c r="I1606" s="71">
        <v>81536274</v>
      </c>
      <c r="J1606" s="71">
        <v>1918666</v>
      </c>
      <c r="K1606" s="68" t="str">
        <f t="shared" si="25"/>
        <v>05-24</v>
      </c>
      <c r="L1606" s="72">
        <f>YEAR(일별기온공급량!$A1606)</f>
        <v>2017</v>
      </c>
      <c r="M1606" s="69">
        <f>MONTH(일별기온공급량!$A1606)</f>
        <v>5</v>
      </c>
      <c r="N1606" s="69">
        <f>DAY(일별기온공급량!$A1606)</f>
        <v>24</v>
      </c>
      <c r="O1606" s="88" t="str">
        <f>IFERROR(VLOOKUP(기온및공급량[[#This Row],[날짜]],표2[],2,0), "")</f>
        <v/>
      </c>
    </row>
    <row r="1607" spans="1:15">
      <c r="A1607" s="68">
        <v>42880</v>
      </c>
      <c r="B1607" s="69">
        <v>23.6</v>
      </c>
      <c r="C1607" s="69">
        <v>32.1</v>
      </c>
      <c r="D1607" s="70">
        <v>0.62986111111111109</v>
      </c>
      <c r="E1607" s="69">
        <v>17.600000000000001</v>
      </c>
      <c r="F1607" s="70">
        <v>7.2222222222222215E-2</v>
      </c>
      <c r="G1607" s="69">
        <v>14.5</v>
      </c>
      <c r="H1607" s="69" t="str">
        <f>TEXT(일별기온공급량!$A1607, "AAA")</f>
        <v>목</v>
      </c>
      <c r="I1607" s="71">
        <v>82016179</v>
      </c>
      <c r="J1607" s="71">
        <v>1928540</v>
      </c>
      <c r="K1607" s="68" t="str">
        <f t="shared" si="25"/>
        <v>05-25</v>
      </c>
      <c r="L1607" s="72">
        <f>YEAR(일별기온공급량!$A1607)</f>
        <v>2017</v>
      </c>
      <c r="M1607" s="69">
        <f>MONTH(일별기온공급량!$A1607)</f>
        <v>5</v>
      </c>
      <c r="N1607" s="69">
        <f>DAY(일별기온공급량!$A1607)</f>
        <v>25</v>
      </c>
      <c r="O1607" s="88" t="str">
        <f>IFERROR(VLOOKUP(기온및공급량[[#This Row],[날짜]],표2[],2,0), "")</f>
        <v/>
      </c>
    </row>
    <row r="1608" spans="1:15">
      <c r="A1608" s="68">
        <v>42881</v>
      </c>
      <c r="B1608" s="69">
        <v>17.899999999999999</v>
      </c>
      <c r="C1608" s="69">
        <v>24</v>
      </c>
      <c r="D1608" s="70">
        <v>0.62916666666666665</v>
      </c>
      <c r="E1608" s="69">
        <v>13.5</v>
      </c>
      <c r="F1608" s="70">
        <v>0.99583333333333335</v>
      </c>
      <c r="G1608" s="69">
        <v>10.5</v>
      </c>
      <c r="H1608" s="69" t="str">
        <f>TEXT(일별기온공급량!$A1608, "AAA")</f>
        <v>금</v>
      </c>
      <c r="I1608" s="71">
        <v>82134844</v>
      </c>
      <c r="J1608" s="71">
        <v>1919600</v>
      </c>
      <c r="K1608" s="68" t="str">
        <f t="shared" si="25"/>
        <v>05-26</v>
      </c>
      <c r="L1608" s="72">
        <f>YEAR(일별기온공급량!$A1608)</f>
        <v>2017</v>
      </c>
      <c r="M1608" s="69">
        <f>MONTH(일별기온공급량!$A1608)</f>
        <v>5</v>
      </c>
      <c r="N1608" s="69">
        <f>DAY(일별기온공급량!$A1608)</f>
        <v>26</v>
      </c>
      <c r="O1608" s="88" t="str">
        <f>IFERROR(VLOOKUP(기온및공급량[[#This Row],[날짜]],표2[],2,0), "")</f>
        <v/>
      </c>
    </row>
    <row r="1609" spans="1:15">
      <c r="A1609" s="68">
        <v>42882</v>
      </c>
      <c r="B1609" s="69">
        <v>19.3</v>
      </c>
      <c r="C1609" s="69">
        <v>27.7</v>
      </c>
      <c r="D1609" s="70">
        <v>0.69791666666666663</v>
      </c>
      <c r="E1609" s="69">
        <v>11.5</v>
      </c>
      <c r="F1609" s="70">
        <v>0.2048611111111111</v>
      </c>
      <c r="G1609" s="69">
        <v>16.2</v>
      </c>
      <c r="H1609" s="69" t="str">
        <f>TEXT(일별기온공급량!$A1609, "AAA")</f>
        <v>토</v>
      </c>
      <c r="I1609" s="71">
        <v>70063897</v>
      </c>
      <c r="J1609" s="71">
        <v>1639321</v>
      </c>
      <c r="K1609" s="68" t="str">
        <f t="shared" si="25"/>
        <v>05-27</v>
      </c>
      <c r="L1609" s="72">
        <f>YEAR(일별기온공급량!$A1609)</f>
        <v>2017</v>
      </c>
      <c r="M1609" s="69">
        <f>MONTH(일별기온공급량!$A1609)</f>
        <v>5</v>
      </c>
      <c r="N1609" s="69">
        <f>DAY(일별기온공급량!$A1609)</f>
        <v>27</v>
      </c>
      <c r="O1609" s="88" t="str">
        <f>IFERROR(VLOOKUP(기온및공급량[[#This Row],[날짜]],표2[],2,0), "")</f>
        <v/>
      </c>
    </row>
    <row r="1610" spans="1:15">
      <c r="A1610" s="68">
        <v>42883</v>
      </c>
      <c r="B1610" s="69">
        <v>22.7</v>
      </c>
      <c r="C1610" s="69">
        <v>30.9</v>
      </c>
      <c r="D1610" s="70">
        <v>0.68194444444444446</v>
      </c>
      <c r="E1610" s="69">
        <v>13</v>
      </c>
      <c r="F1610" s="70">
        <v>0.22916666666666666</v>
      </c>
      <c r="G1610" s="69">
        <v>17.899999999999999</v>
      </c>
      <c r="H1610" s="69" t="str">
        <f>TEXT(일별기온공급량!$A1610, "AAA")</f>
        <v>일</v>
      </c>
      <c r="I1610" s="71">
        <v>57910293</v>
      </c>
      <c r="J1610" s="71">
        <v>1354060</v>
      </c>
      <c r="K1610" s="68" t="str">
        <f t="shared" si="25"/>
        <v>05-28</v>
      </c>
      <c r="L1610" s="72">
        <f>YEAR(일별기온공급량!$A1610)</f>
        <v>2017</v>
      </c>
      <c r="M1610" s="69">
        <f>MONTH(일별기온공급량!$A1610)</f>
        <v>5</v>
      </c>
      <c r="N1610" s="69">
        <f>DAY(일별기온공급량!$A1610)</f>
        <v>28</v>
      </c>
      <c r="O1610" s="88" t="str">
        <f>IFERROR(VLOOKUP(기온및공급량[[#This Row],[날짜]],표2[],2,0), "")</f>
        <v/>
      </c>
    </row>
    <row r="1611" spans="1:15">
      <c r="A1611" s="68">
        <v>42884</v>
      </c>
      <c r="B1611" s="69">
        <v>27.5</v>
      </c>
      <c r="C1611" s="69">
        <v>35.9</v>
      </c>
      <c r="D1611" s="70">
        <v>0.65138888888888891</v>
      </c>
      <c r="E1611" s="69">
        <v>18.7</v>
      </c>
      <c r="F1611" s="70">
        <v>0.18472222222222223</v>
      </c>
      <c r="G1611" s="69">
        <v>17.2</v>
      </c>
      <c r="H1611" s="69" t="str">
        <f>TEXT(일별기온공급량!$A1611, "AAA")</f>
        <v>월</v>
      </c>
      <c r="I1611" s="71">
        <v>78440436</v>
      </c>
      <c r="J1611" s="71">
        <v>1828514</v>
      </c>
      <c r="K1611" s="68" t="str">
        <f t="shared" si="25"/>
        <v>05-29</v>
      </c>
      <c r="L1611" s="72">
        <f>YEAR(일별기온공급량!$A1611)</f>
        <v>2017</v>
      </c>
      <c r="M1611" s="69">
        <f>MONTH(일별기온공급량!$A1611)</f>
        <v>5</v>
      </c>
      <c r="N1611" s="69">
        <f>DAY(일별기온공급량!$A1611)</f>
        <v>29</v>
      </c>
      <c r="O1611" s="88" t="str">
        <f>IFERROR(VLOOKUP(기온및공급량[[#This Row],[날짜]],표2[],2,0), "")</f>
        <v/>
      </c>
    </row>
    <row r="1612" spans="1:15">
      <c r="A1612" s="68">
        <v>42885</v>
      </c>
      <c r="B1612" s="69">
        <v>26.3</v>
      </c>
      <c r="C1612" s="69">
        <v>33.299999999999997</v>
      </c>
      <c r="D1612" s="70">
        <v>0.63263888888888886</v>
      </c>
      <c r="E1612" s="69">
        <v>19.2</v>
      </c>
      <c r="F1612" s="70">
        <v>0.20972222222222223</v>
      </c>
      <c r="G1612" s="69">
        <v>14.1</v>
      </c>
      <c r="H1612" s="69" t="str">
        <f>TEXT(일별기온공급량!$A1612, "AAA")</f>
        <v>화</v>
      </c>
      <c r="I1612" s="71">
        <v>80791108</v>
      </c>
      <c r="J1612" s="71">
        <v>1888188</v>
      </c>
      <c r="K1612" s="68" t="str">
        <f t="shared" si="25"/>
        <v>05-30</v>
      </c>
      <c r="L1612" s="72">
        <f>YEAR(일별기온공급량!$A1612)</f>
        <v>2017</v>
      </c>
      <c r="M1612" s="69">
        <f>MONTH(일별기온공급량!$A1612)</f>
        <v>5</v>
      </c>
      <c r="N1612" s="69">
        <f>DAY(일별기온공급량!$A1612)</f>
        <v>30</v>
      </c>
      <c r="O1612" s="88" t="str">
        <f>IFERROR(VLOOKUP(기온및공급량[[#This Row],[날짜]],표2[],2,0), "")</f>
        <v/>
      </c>
    </row>
    <row r="1613" spans="1:15">
      <c r="A1613" s="68">
        <v>42886</v>
      </c>
      <c r="B1613" s="69">
        <v>24.6</v>
      </c>
      <c r="C1613" s="69">
        <v>30.7</v>
      </c>
      <c r="D1613" s="70">
        <v>0.56944444444444442</v>
      </c>
      <c r="E1613" s="69">
        <v>19.899999999999999</v>
      </c>
      <c r="F1613" s="70">
        <v>0.20624999999999999</v>
      </c>
      <c r="G1613" s="69">
        <v>10.8</v>
      </c>
      <c r="H1613" s="69" t="str">
        <f>TEXT(일별기온공급량!$A1613, "AAA")</f>
        <v>수</v>
      </c>
      <c r="I1613" s="71">
        <v>79387577</v>
      </c>
      <c r="J1613" s="71">
        <v>1857041</v>
      </c>
      <c r="K1613" s="68" t="str">
        <f t="shared" si="25"/>
        <v>05-31</v>
      </c>
      <c r="L1613" s="72">
        <f>YEAR(일별기온공급량!$A1613)</f>
        <v>2017</v>
      </c>
      <c r="M1613" s="69">
        <f>MONTH(일별기온공급량!$A1613)</f>
        <v>5</v>
      </c>
      <c r="N1613" s="69">
        <f>DAY(일별기온공급량!$A1613)</f>
        <v>31</v>
      </c>
      <c r="O1613" s="88" t="str">
        <f>IFERROR(VLOOKUP(기온및공급량[[#This Row],[날짜]],표2[],2,0), "")</f>
        <v/>
      </c>
    </row>
    <row r="1614" spans="1:15">
      <c r="A1614" s="68">
        <v>42887</v>
      </c>
      <c r="B1614" s="69">
        <v>23.8</v>
      </c>
      <c r="C1614" s="69">
        <v>32.6</v>
      </c>
      <c r="D1614" s="70">
        <v>0.65902777777777777</v>
      </c>
      <c r="E1614" s="69">
        <v>17.5</v>
      </c>
      <c r="F1614" s="70">
        <v>0.9916666666666667</v>
      </c>
      <c r="G1614" s="69">
        <v>15.1</v>
      </c>
      <c r="H1614" s="69" t="str">
        <f>TEXT(일별기온공급량!$A1614, "AAA")</f>
        <v>목</v>
      </c>
      <c r="I1614" s="71">
        <v>79084818</v>
      </c>
      <c r="J1614" s="71">
        <v>1851096</v>
      </c>
      <c r="K1614" s="68" t="str">
        <f t="shared" si="25"/>
        <v>06-01</v>
      </c>
      <c r="L1614" s="72">
        <f>YEAR(일별기온공급량!$A1614)</f>
        <v>2017</v>
      </c>
      <c r="M1614" s="69">
        <f>MONTH(일별기온공급량!$A1614)</f>
        <v>6</v>
      </c>
      <c r="N1614" s="69">
        <f>DAY(일별기온공급량!$A1614)</f>
        <v>1</v>
      </c>
      <c r="O1614" s="88" t="str">
        <f>IFERROR(VLOOKUP(기온및공급량[[#This Row],[날짜]],표2[],2,0), "")</f>
        <v/>
      </c>
    </row>
    <row r="1615" spans="1:15">
      <c r="A1615" s="68">
        <v>42888</v>
      </c>
      <c r="B1615" s="69">
        <v>20.2</v>
      </c>
      <c r="C1615" s="69">
        <v>28.8</v>
      </c>
      <c r="D1615" s="70">
        <v>0.6479166666666667</v>
      </c>
      <c r="E1615" s="69">
        <v>14.3</v>
      </c>
      <c r="F1615" s="70">
        <v>0.21944444444444444</v>
      </c>
      <c r="G1615" s="69">
        <v>14.5</v>
      </c>
      <c r="H1615" s="69" t="str">
        <f>TEXT(일별기온공급량!$A1615, "AAA")</f>
        <v>금</v>
      </c>
      <c r="I1615" s="71">
        <v>78017516</v>
      </c>
      <c r="J1615" s="71">
        <v>1823948</v>
      </c>
      <c r="K1615" s="68" t="str">
        <f t="shared" si="25"/>
        <v>06-02</v>
      </c>
      <c r="L1615" s="72">
        <f>YEAR(일별기온공급량!$A1615)</f>
        <v>2017</v>
      </c>
      <c r="M1615" s="69">
        <f>MONTH(일별기온공급량!$A1615)</f>
        <v>6</v>
      </c>
      <c r="N1615" s="69">
        <f>DAY(일별기온공급량!$A1615)</f>
        <v>2</v>
      </c>
      <c r="O1615" s="88" t="str">
        <f>IFERROR(VLOOKUP(기온및공급량[[#This Row],[날짜]],표2[],2,0), "")</f>
        <v/>
      </c>
    </row>
    <row r="1616" spans="1:15">
      <c r="A1616" s="68">
        <v>42889</v>
      </c>
      <c r="B1616" s="69">
        <v>20.7</v>
      </c>
      <c r="C1616" s="69">
        <v>27.3</v>
      </c>
      <c r="D1616" s="70">
        <v>0.56944444444444442</v>
      </c>
      <c r="E1616" s="69">
        <v>16.2</v>
      </c>
      <c r="F1616" s="70">
        <v>0.99583333333333335</v>
      </c>
      <c r="G1616" s="69">
        <v>11.1</v>
      </c>
      <c r="H1616" s="69" t="str">
        <f>TEXT(일별기온공급량!$A1616, "AAA")</f>
        <v>토</v>
      </c>
      <c r="I1616" s="71">
        <v>66509047</v>
      </c>
      <c r="J1616" s="71">
        <v>1553214</v>
      </c>
      <c r="K1616" s="68" t="str">
        <f t="shared" si="25"/>
        <v>06-03</v>
      </c>
      <c r="L1616" s="72">
        <f>YEAR(일별기온공급량!$A1616)</f>
        <v>2017</v>
      </c>
      <c r="M1616" s="69">
        <f>MONTH(일별기온공급량!$A1616)</f>
        <v>6</v>
      </c>
      <c r="N1616" s="69">
        <f>DAY(일별기온공급량!$A1616)</f>
        <v>3</v>
      </c>
      <c r="O1616" s="88" t="str">
        <f>IFERROR(VLOOKUP(기온및공급량[[#This Row],[날짜]],표2[],2,0), "")</f>
        <v/>
      </c>
    </row>
    <row r="1617" spans="1:15">
      <c r="A1617" s="68">
        <v>42890</v>
      </c>
      <c r="B1617" s="69">
        <v>20.7</v>
      </c>
      <c r="C1617" s="69">
        <v>29.1</v>
      </c>
      <c r="D1617" s="70">
        <v>0.64444444444444449</v>
      </c>
      <c r="E1617" s="69">
        <v>12.2</v>
      </c>
      <c r="F1617" s="70">
        <v>0.20902777777777778</v>
      </c>
      <c r="G1617" s="69">
        <v>16.899999999999999</v>
      </c>
      <c r="H1617" s="69" t="str">
        <f>TEXT(일별기온공급량!$A1617, "AAA")</f>
        <v>일</v>
      </c>
      <c r="I1617" s="71">
        <v>55227397</v>
      </c>
      <c r="J1617" s="71">
        <v>1290684</v>
      </c>
      <c r="K1617" s="68" t="str">
        <f t="shared" si="25"/>
        <v>06-04</v>
      </c>
      <c r="L1617" s="72">
        <f>YEAR(일별기온공급량!$A1617)</f>
        <v>2017</v>
      </c>
      <c r="M1617" s="69">
        <f>MONTH(일별기온공급량!$A1617)</f>
        <v>6</v>
      </c>
      <c r="N1617" s="69">
        <f>DAY(일별기온공급량!$A1617)</f>
        <v>4</v>
      </c>
      <c r="O1617" s="88" t="str">
        <f>IFERROR(VLOOKUP(기온및공급량[[#This Row],[날짜]],표2[],2,0), "")</f>
        <v/>
      </c>
    </row>
    <row r="1618" spans="1:15">
      <c r="A1618" s="68">
        <v>42891</v>
      </c>
      <c r="B1618" s="69">
        <v>19.600000000000001</v>
      </c>
      <c r="C1618" s="69">
        <v>26.8</v>
      </c>
      <c r="D1618" s="70">
        <v>0.56180555555555556</v>
      </c>
      <c r="E1618" s="69">
        <v>13.4</v>
      </c>
      <c r="F1618" s="70">
        <v>0.21249999999999999</v>
      </c>
      <c r="G1618" s="69">
        <v>13.4</v>
      </c>
      <c r="H1618" s="69" t="str">
        <f>TEXT(일별기온공급량!$A1618, "AAA")</f>
        <v>월</v>
      </c>
      <c r="I1618" s="71">
        <v>75149812</v>
      </c>
      <c r="J1618" s="71">
        <v>1750738</v>
      </c>
      <c r="K1618" s="68" t="str">
        <f t="shared" si="25"/>
        <v>06-05</v>
      </c>
      <c r="L1618" s="72">
        <f>YEAR(일별기온공급량!$A1618)</f>
        <v>2017</v>
      </c>
      <c r="M1618" s="69">
        <f>MONTH(일별기온공급량!$A1618)</f>
        <v>6</v>
      </c>
      <c r="N1618" s="69">
        <f>DAY(일별기온공급량!$A1618)</f>
        <v>5</v>
      </c>
      <c r="O1618" s="88" t="str">
        <f>IFERROR(VLOOKUP(기온및공급량[[#This Row],[날짜]],표2[],2,0), "")</f>
        <v/>
      </c>
    </row>
    <row r="1619" spans="1:15">
      <c r="A1619" s="68">
        <v>42892</v>
      </c>
      <c r="B1619" s="69">
        <v>17.899999999999999</v>
      </c>
      <c r="C1619" s="69">
        <v>21.8</v>
      </c>
      <c r="D1619" s="70">
        <v>0.59375</v>
      </c>
      <c r="E1619" s="69">
        <v>15.2</v>
      </c>
      <c r="F1619" s="70">
        <v>0.22638888888888889</v>
      </c>
      <c r="G1619" s="69">
        <v>6.6</v>
      </c>
      <c r="H1619" s="69" t="str">
        <f>TEXT(일별기온공급량!$A1619, "AAA")</f>
        <v>화</v>
      </c>
      <c r="I1619" s="71">
        <v>74391390</v>
      </c>
      <c r="J1619" s="71">
        <v>1732790</v>
      </c>
      <c r="K1619" s="68" t="str">
        <f t="shared" si="25"/>
        <v>06-06</v>
      </c>
      <c r="L1619" s="72">
        <f>YEAR(일별기온공급량!$A1619)</f>
        <v>2017</v>
      </c>
      <c r="M1619" s="69">
        <f>MONTH(일별기온공급량!$A1619)</f>
        <v>6</v>
      </c>
      <c r="N1619" s="69">
        <f>DAY(일별기온공급량!$A1619)</f>
        <v>6</v>
      </c>
      <c r="O1619" s="88" t="str">
        <f>IFERROR(VLOOKUP(기온및공급량[[#This Row],[날짜]],표2[],2,0), "")</f>
        <v>현충일</v>
      </c>
    </row>
    <row r="1620" spans="1:15">
      <c r="A1620" s="68">
        <v>42893</v>
      </c>
      <c r="B1620" s="69">
        <v>21.3</v>
      </c>
      <c r="C1620" s="69">
        <v>26.5</v>
      </c>
      <c r="D1620" s="70">
        <v>0.64722222222222225</v>
      </c>
      <c r="E1620" s="69">
        <v>17.3</v>
      </c>
      <c r="F1620" s="70">
        <v>1.3888888888888889E-3</v>
      </c>
      <c r="G1620" s="69">
        <v>9.1999999999999993</v>
      </c>
      <c r="H1620" s="69" t="str">
        <f>TEXT(일별기온공급량!$A1620, "AAA")</f>
        <v>수</v>
      </c>
      <c r="I1620" s="71">
        <v>80260966</v>
      </c>
      <c r="J1620" s="71">
        <v>1874060</v>
      </c>
      <c r="K1620" s="68" t="str">
        <f t="shared" si="25"/>
        <v>06-07</v>
      </c>
      <c r="L1620" s="72">
        <f>YEAR(일별기온공급량!$A1620)</f>
        <v>2017</v>
      </c>
      <c r="M1620" s="69">
        <f>MONTH(일별기온공급량!$A1620)</f>
        <v>6</v>
      </c>
      <c r="N1620" s="69">
        <f>DAY(일별기온공급량!$A1620)</f>
        <v>7</v>
      </c>
      <c r="O1620" s="88" t="str">
        <f>IFERROR(VLOOKUP(기온및공급량[[#This Row],[날짜]],표2[],2,0), "")</f>
        <v/>
      </c>
    </row>
    <row r="1621" spans="1:15">
      <c r="A1621" s="68">
        <v>42894</v>
      </c>
      <c r="B1621" s="69">
        <v>22.6</v>
      </c>
      <c r="C1621" s="69">
        <v>27.9</v>
      </c>
      <c r="D1621" s="70">
        <v>0.66388888888888886</v>
      </c>
      <c r="E1621" s="69">
        <v>18.100000000000001</v>
      </c>
      <c r="F1621" s="70">
        <v>0.15625</v>
      </c>
      <c r="G1621" s="69">
        <v>9.8000000000000007</v>
      </c>
      <c r="H1621" s="69" t="str">
        <f>TEXT(일별기온공급량!$A1621, "AAA")</f>
        <v>목</v>
      </c>
      <c r="I1621" s="71">
        <v>81159161</v>
      </c>
      <c r="J1621" s="71">
        <v>1901138</v>
      </c>
      <c r="K1621" s="68" t="str">
        <f t="shared" si="25"/>
        <v>06-08</v>
      </c>
      <c r="L1621" s="72">
        <f>YEAR(일별기온공급량!$A1621)</f>
        <v>2017</v>
      </c>
      <c r="M1621" s="69">
        <f>MONTH(일별기온공급량!$A1621)</f>
        <v>6</v>
      </c>
      <c r="N1621" s="69">
        <f>DAY(일별기온공급량!$A1621)</f>
        <v>8</v>
      </c>
      <c r="O1621" s="88" t="str">
        <f>IFERROR(VLOOKUP(기온및공급량[[#This Row],[날짜]],표2[],2,0), "")</f>
        <v/>
      </c>
    </row>
    <row r="1622" spans="1:15">
      <c r="A1622" s="68">
        <v>42895</v>
      </c>
      <c r="B1622" s="69">
        <v>25.6</v>
      </c>
      <c r="C1622" s="69">
        <v>33</v>
      </c>
      <c r="D1622" s="70">
        <v>0.63888888888888884</v>
      </c>
      <c r="E1622" s="69">
        <v>17.399999999999999</v>
      </c>
      <c r="F1622" s="70">
        <v>0.21597222222222223</v>
      </c>
      <c r="G1622" s="69">
        <v>15.6</v>
      </c>
      <c r="H1622" s="69" t="str">
        <f>TEXT(일별기온공급량!$A1622, "AAA")</f>
        <v>금</v>
      </c>
      <c r="I1622" s="71">
        <v>79907337</v>
      </c>
      <c r="J1622" s="71">
        <v>1871541</v>
      </c>
      <c r="K1622" s="68" t="str">
        <f t="shared" si="25"/>
        <v>06-09</v>
      </c>
      <c r="L1622" s="72">
        <f>YEAR(일별기온공급량!$A1622)</f>
        <v>2017</v>
      </c>
      <c r="M1622" s="69">
        <f>MONTH(일별기온공급량!$A1622)</f>
        <v>6</v>
      </c>
      <c r="N1622" s="69">
        <f>DAY(일별기온공급량!$A1622)</f>
        <v>9</v>
      </c>
      <c r="O1622" s="88" t="str">
        <f>IFERROR(VLOOKUP(기온및공급량[[#This Row],[날짜]],표2[],2,0), "")</f>
        <v/>
      </c>
    </row>
    <row r="1623" spans="1:15">
      <c r="A1623" s="68">
        <v>42896</v>
      </c>
      <c r="B1623" s="69">
        <v>22.5</v>
      </c>
      <c r="C1623" s="69">
        <v>28.9</v>
      </c>
      <c r="D1623" s="70">
        <v>0.64652777777777781</v>
      </c>
      <c r="E1623" s="69">
        <v>18.600000000000001</v>
      </c>
      <c r="F1623" s="70">
        <v>0.99583333333333335</v>
      </c>
      <c r="G1623" s="69">
        <v>10.3</v>
      </c>
      <c r="H1623" s="69" t="str">
        <f>TEXT(일별기온공급량!$A1623, "AAA")</f>
        <v>토</v>
      </c>
      <c r="I1623" s="71">
        <v>66463533</v>
      </c>
      <c r="J1623" s="71">
        <v>1556294</v>
      </c>
      <c r="K1623" s="68" t="str">
        <f t="shared" si="25"/>
        <v>06-10</v>
      </c>
      <c r="L1623" s="72">
        <f>YEAR(일별기온공급량!$A1623)</f>
        <v>2017</v>
      </c>
      <c r="M1623" s="69">
        <f>MONTH(일별기온공급량!$A1623)</f>
        <v>6</v>
      </c>
      <c r="N1623" s="69">
        <f>DAY(일별기온공급량!$A1623)</f>
        <v>10</v>
      </c>
      <c r="O1623" s="88" t="str">
        <f>IFERROR(VLOOKUP(기온및공급량[[#This Row],[날짜]],표2[],2,0), "")</f>
        <v/>
      </c>
    </row>
    <row r="1624" spans="1:15">
      <c r="A1624" s="68">
        <v>42897</v>
      </c>
      <c r="B1624" s="69">
        <v>21.1</v>
      </c>
      <c r="C1624" s="69">
        <v>28.9</v>
      </c>
      <c r="D1624" s="70">
        <v>0.62708333333333333</v>
      </c>
      <c r="E1624" s="69">
        <v>17.100000000000001</v>
      </c>
      <c r="F1624" s="70">
        <v>0.19930555555555557</v>
      </c>
      <c r="G1624" s="69">
        <v>11.8</v>
      </c>
      <c r="H1624" s="69" t="str">
        <f>TEXT(일별기온공급량!$A1624, "AAA")</f>
        <v>일</v>
      </c>
      <c r="I1624" s="71">
        <v>55035268</v>
      </c>
      <c r="J1624" s="71">
        <v>1288183</v>
      </c>
      <c r="K1624" s="68" t="str">
        <f t="shared" si="25"/>
        <v>06-11</v>
      </c>
      <c r="L1624" s="72">
        <f>YEAR(일별기온공급량!$A1624)</f>
        <v>2017</v>
      </c>
      <c r="M1624" s="69">
        <f>MONTH(일별기온공급량!$A1624)</f>
        <v>6</v>
      </c>
      <c r="N1624" s="69">
        <f>DAY(일별기온공급량!$A1624)</f>
        <v>11</v>
      </c>
      <c r="O1624" s="88" t="str">
        <f>IFERROR(VLOOKUP(기온및공급량[[#This Row],[날짜]],표2[],2,0), "")</f>
        <v/>
      </c>
    </row>
    <row r="1625" spans="1:15">
      <c r="A1625" s="68">
        <v>42898</v>
      </c>
      <c r="B1625" s="69">
        <v>19.2</v>
      </c>
      <c r="C1625" s="69">
        <v>23.8</v>
      </c>
      <c r="D1625" s="70">
        <v>0.59513888888888888</v>
      </c>
      <c r="E1625" s="69">
        <v>15.8</v>
      </c>
      <c r="F1625" s="70">
        <v>0.21875</v>
      </c>
      <c r="G1625" s="69">
        <v>8</v>
      </c>
      <c r="H1625" s="69" t="str">
        <f>TEXT(일별기온공급량!$A1625, "AAA")</f>
        <v>월</v>
      </c>
      <c r="I1625" s="71">
        <v>75865143</v>
      </c>
      <c r="J1625" s="71">
        <v>1773631</v>
      </c>
      <c r="K1625" s="68" t="str">
        <f t="shared" si="25"/>
        <v>06-12</v>
      </c>
      <c r="L1625" s="72">
        <f>YEAR(일별기온공급량!$A1625)</f>
        <v>2017</v>
      </c>
      <c r="M1625" s="69">
        <f>MONTH(일별기온공급량!$A1625)</f>
        <v>6</v>
      </c>
      <c r="N1625" s="69">
        <f>DAY(일별기온공급량!$A1625)</f>
        <v>12</v>
      </c>
      <c r="O1625" s="88" t="str">
        <f>IFERROR(VLOOKUP(기온및공급량[[#This Row],[날짜]],표2[],2,0), "")</f>
        <v/>
      </c>
    </row>
    <row r="1626" spans="1:15">
      <c r="A1626" s="68">
        <v>42899</v>
      </c>
      <c r="B1626" s="69">
        <v>20.5</v>
      </c>
      <c r="C1626" s="69">
        <v>27.7</v>
      </c>
      <c r="D1626" s="70">
        <v>0.6958333333333333</v>
      </c>
      <c r="E1626" s="69">
        <v>15.7</v>
      </c>
      <c r="F1626" s="70">
        <v>0.17777777777777778</v>
      </c>
      <c r="G1626" s="69">
        <v>12</v>
      </c>
      <c r="H1626" s="69" t="str">
        <f>TEXT(일별기온공급량!$A1626, "AAA")</f>
        <v>화</v>
      </c>
      <c r="I1626" s="71">
        <v>81524684</v>
      </c>
      <c r="J1626" s="71">
        <v>1904804</v>
      </c>
      <c r="K1626" s="68" t="str">
        <f t="shared" si="25"/>
        <v>06-13</v>
      </c>
      <c r="L1626" s="72">
        <f>YEAR(일별기온공급량!$A1626)</f>
        <v>2017</v>
      </c>
      <c r="M1626" s="69">
        <f>MONTH(일별기온공급량!$A1626)</f>
        <v>6</v>
      </c>
      <c r="N1626" s="69">
        <f>DAY(일별기온공급량!$A1626)</f>
        <v>13</v>
      </c>
      <c r="O1626" s="88" t="str">
        <f>IFERROR(VLOOKUP(기온및공급량[[#This Row],[날짜]],표2[],2,0), "")</f>
        <v/>
      </c>
    </row>
    <row r="1627" spans="1:15">
      <c r="A1627" s="68">
        <v>42900</v>
      </c>
      <c r="B1627" s="69">
        <v>22.6</v>
      </c>
      <c r="C1627" s="69">
        <v>29.2</v>
      </c>
      <c r="D1627" s="70">
        <v>0.65138888888888891</v>
      </c>
      <c r="E1627" s="69">
        <v>15.3</v>
      </c>
      <c r="F1627" s="70">
        <v>0.24444444444444444</v>
      </c>
      <c r="G1627" s="69">
        <v>13.9</v>
      </c>
      <c r="H1627" s="69" t="str">
        <f>TEXT(일별기온공급량!$A1627, "AAA")</f>
        <v>수</v>
      </c>
      <c r="I1627" s="71">
        <v>80733548</v>
      </c>
      <c r="J1627" s="71">
        <v>1884561</v>
      </c>
      <c r="K1627" s="68" t="str">
        <f t="shared" si="25"/>
        <v>06-14</v>
      </c>
      <c r="L1627" s="72">
        <f>YEAR(일별기온공급량!$A1627)</f>
        <v>2017</v>
      </c>
      <c r="M1627" s="69">
        <f>MONTH(일별기온공급량!$A1627)</f>
        <v>6</v>
      </c>
      <c r="N1627" s="69">
        <f>DAY(일별기온공급량!$A1627)</f>
        <v>14</v>
      </c>
      <c r="O1627" s="88" t="str">
        <f>IFERROR(VLOOKUP(기온및공급량[[#This Row],[날짜]],표2[],2,0), "")</f>
        <v/>
      </c>
    </row>
    <row r="1628" spans="1:15">
      <c r="A1628" s="68">
        <v>42901</v>
      </c>
      <c r="B1628" s="69">
        <v>25.8</v>
      </c>
      <c r="C1628" s="69">
        <v>32.700000000000003</v>
      </c>
      <c r="D1628" s="70">
        <v>0.60555555555555551</v>
      </c>
      <c r="E1628" s="69">
        <v>20.5</v>
      </c>
      <c r="F1628" s="70">
        <v>0.22847222222222222</v>
      </c>
      <c r="G1628" s="69">
        <v>12.2</v>
      </c>
      <c r="H1628" s="69" t="str">
        <f>TEXT(일별기온공급량!$A1628, "AAA")</f>
        <v>목</v>
      </c>
      <c r="I1628" s="71">
        <v>80269613</v>
      </c>
      <c r="J1628" s="71">
        <v>1874556</v>
      </c>
      <c r="K1628" s="68" t="str">
        <f t="shared" si="25"/>
        <v>06-15</v>
      </c>
      <c r="L1628" s="72">
        <f>YEAR(일별기온공급량!$A1628)</f>
        <v>2017</v>
      </c>
      <c r="M1628" s="69">
        <f>MONTH(일별기온공급량!$A1628)</f>
        <v>6</v>
      </c>
      <c r="N1628" s="69">
        <f>DAY(일별기온공급량!$A1628)</f>
        <v>15</v>
      </c>
      <c r="O1628" s="88" t="str">
        <f>IFERROR(VLOOKUP(기온및공급량[[#This Row],[날짜]],표2[],2,0), "")</f>
        <v/>
      </c>
    </row>
    <row r="1629" spans="1:15">
      <c r="A1629" s="68">
        <v>42902</v>
      </c>
      <c r="B1629" s="69">
        <v>22.1</v>
      </c>
      <c r="C1629" s="69">
        <v>28</v>
      </c>
      <c r="D1629" s="70">
        <v>0.58611111111111114</v>
      </c>
      <c r="E1629" s="69">
        <v>18.399999999999999</v>
      </c>
      <c r="F1629" s="70">
        <v>0.99236111111111114</v>
      </c>
      <c r="G1629" s="69">
        <v>9.6</v>
      </c>
      <c r="H1629" s="69" t="str">
        <f>TEXT(일별기온공급량!$A1629, "AAA")</f>
        <v>금</v>
      </c>
      <c r="I1629" s="71">
        <v>78821778</v>
      </c>
      <c r="J1629" s="71">
        <v>1838135</v>
      </c>
      <c r="K1629" s="68" t="str">
        <f t="shared" si="25"/>
        <v>06-16</v>
      </c>
      <c r="L1629" s="72">
        <f>YEAR(일별기온공급량!$A1629)</f>
        <v>2017</v>
      </c>
      <c r="M1629" s="69">
        <f>MONTH(일별기온공급량!$A1629)</f>
        <v>6</v>
      </c>
      <c r="N1629" s="69">
        <f>DAY(일별기온공급량!$A1629)</f>
        <v>16</v>
      </c>
      <c r="O1629" s="88" t="str">
        <f>IFERROR(VLOOKUP(기온및공급량[[#This Row],[날짜]],표2[],2,0), "")</f>
        <v/>
      </c>
    </row>
    <row r="1630" spans="1:15">
      <c r="A1630" s="68">
        <v>42903</v>
      </c>
      <c r="B1630" s="69">
        <v>23.5</v>
      </c>
      <c r="C1630" s="69">
        <v>32.4</v>
      </c>
      <c r="D1630" s="70">
        <v>0.68472222222222223</v>
      </c>
      <c r="E1630" s="69">
        <v>16.399999999999999</v>
      </c>
      <c r="F1630" s="70">
        <v>0.21458333333333332</v>
      </c>
      <c r="G1630" s="69">
        <v>16</v>
      </c>
      <c r="H1630" s="69" t="str">
        <f>TEXT(일별기온공급량!$A1630, "AAA")</f>
        <v>토</v>
      </c>
      <c r="I1630" s="71">
        <v>67785958</v>
      </c>
      <c r="J1630" s="71">
        <v>1582599</v>
      </c>
      <c r="K1630" s="68" t="str">
        <f t="shared" si="25"/>
        <v>06-17</v>
      </c>
      <c r="L1630" s="72">
        <f>YEAR(일별기온공급량!$A1630)</f>
        <v>2017</v>
      </c>
      <c r="M1630" s="69">
        <f>MONTH(일별기온공급량!$A1630)</f>
        <v>6</v>
      </c>
      <c r="N1630" s="69">
        <f>DAY(일별기온공급량!$A1630)</f>
        <v>17</v>
      </c>
      <c r="O1630" s="88" t="str">
        <f>IFERROR(VLOOKUP(기온및공급량[[#This Row],[날짜]],표2[],2,0), "")</f>
        <v/>
      </c>
    </row>
    <row r="1631" spans="1:15">
      <c r="A1631" s="68">
        <v>42904</v>
      </c>
      <c r="B1631" s="69">
        <v>26.1</v>
      </c>
      <c r="C1631" s="69">
        <v>35.700000000000003</v>
      </c>
      <c r="D1631" s="70">
        <v>0.65</v>
      </c>
      <c r="E1631" s="69">
        <v>17.8</v>
      </c>
      <c r="F1631" s="70">
        <v>0.19513888888888889</v>
      </c>
      <c r="G1631" s="69">
        <v>17.899999999999999</v>
      </c>
      <c r="H1631" s="69" t="str">
        <f>TEXT(일별기온공급량!$A1631, "AAA")</f>
        <v>일</v>
      </c>
      <c r="I1631" s="71">
        <v>55458974</v>
      </c>
      <c r="J1631" s="71">
        <v>1294395</v>
      </c>
      <c r="K1631" s="68" t="str">
        <f t="shared" si="25"/>
        <v>06-18</v>
      </c>
      <c r="L1631" s="72">
        <f>YEAR(일별기온공급량!$A1631)</f>
        <v>2017</v>
      </c>
      <c r="M1631" s="69">
        <f>MONTH(일별기온공급량!$A1631)</f>
        <v>6</v>
      </c>
      <c r="N1631" s="69">
        <f>DAY(일별기온공급량!$A1631)</f>
        <v>18</v>
      </c>
      <c r="O1631" s="88" t="str">
        <f>IFERROR(VLOOKUP(기온및공급량[[#This Row],[날짜]],표2[],2,0), "")</f>
        <v/>
      </c>
    </row>
    <row r="1632" spans="1:15">
      <c r="A1632" s="68">
        <v>42905</v>
      </c>
      <c r="B1632" s="69">
        <v>28.6</v>
      </c>
      <c r="C1632" s="69">
        <v>36.299999999999997</v>
      </c>
      <c r="D1632" s="70">
        <v>0.65555555555555556</v>
      </c>
      <c r="E1632" s="69">
        <v>20.3</v>
      </c>
      <c r="F1632" s="70">
        <v>0.24444444444444444</v>
      </c>
      <c r="G1632" s="69">
        <v>16</v>
      </c>
      <c r="H1632" s="69" t="str">
        <f>TEXT(일별기온공급량!$A1632, "AAA")</f>
        <v>월</v>
      </c>
      <c r="I1632" s="71">
        <v>76006863</v>
      </c>
      <c r="J1632" s="71">
        <v>1773745</v>
      </c>
      <c r="K1632" s="68" t="str">
        <f t="shared" si="25"/>
        <v>06-19</v>
      </c>
      <c r="L1632" s="72">
        <f>YEAR(일별기온공급량!$A1632)</f>
        <v>2017</v>
      </c>
      <c r="M1632" s="69">
        <f>MONTH(일별기온공급량!$A1632)</f>
        <v>6</v>
      </c>
      <c r="N1632" s="69">
        <f>DAY(일별기온공급량!$A1632)</f>
        <v>19</v>
      </c>
      <c r="O1632" s="88" t="str">
        <f>IFERROR(VLOOKUP(기온및공급량[[#This Row],[날짜]],표2[],2,0), "")</f>
        <v/>
      </c>
    </row>
    <row r="1633" spans="1:15">
      <c r="A1633" s="68">
        <v>42906</v>
      </c>
      <c r="B1633" s="69">
        <v>25</v>
      </c>
      <c r="C1633" s="69">
        <v>30.5</v>
      </c>
      <c r="D1633" s="70">
        <v>0.59930555555555554</v>
      </c>
      <c r="E1633" s="69">
        <v>19.899999999999999</v>
      </c>
      <c r="F1633" s="70">
        <v>0.99861111111111112</v>
      </c>
      <c r="G1633" s="69">
        <v>10.6</v>
      </c>
      <c r="H1633" s="69" t="str">
        <f>TEXT(일별기온공급량!$A1633, "AAA")</f>
        <v>화</v>
      </c>
      <c r="I1633" s="71">
        <v>78601414</v>
      </c>
      <c r="J1633" s="71">
        <v>1834976</v>
      </c>
      <c r="K1633" s="68" t="str">
        <f t="shared" si="25"/>
        <v>06-20</v>
      </c>
      <c r="L1633" s="72">
        <f>YEAR(일별기온공급량!$A1633)</f>
        <v>2017</v>
      </c>
      <c r="M1633" s="69">
        <f>MONTH(일별기온공급량!$A1633)</f>
        <v>6</v>
      </c>
      <c r="N1633" s="69">
        <f>DAY(일별기온공급량!$A1633)</f>
        <v>20</v>
      </c>
      <c r="O1633" s="88" t="str">
        <f>IFERROR(VLOOKUP(기온및공급량[[#This Row],[날짜]],표2[],2,0), "")</f>
        <v/>
      </c>
    </row>
    <row r="1634" spans="1:15">
      <c r="A1634" s="68">
        <v>42907</v>
      </c>
      <c r="B1634" s="69">
        <v>24.2</v>
      </c>
      <c r="C1634" s="69">
        <v>32.200000000000003</v>
      </c>
      <c r="D1634" s="70">
        <v>0.61319444444444449</v>
      </c>
      <c r="E1634" s="69">
        <v>18.7</v>
      </c>
      <c r="F1634" s="70">
        <v>0.22152777777777777</v>
      </c>
      <c r="G1634" s="69">
        <v>13.5</v>
      </c>
      <c r="H1634" s="69" t="str">
        <f>TEXT(일별기온공급량!$A1634, "AAA")</f>
        <v>수</v>
      </c>
      <c r="I1634" s="71">
        <v>79487344</v>
      </c>
      <c r="J1634" s="71">
        <v>1857978</v>
      </c>
      <c r="K1634" s="68" t="str">
        <f t="shared" si="25"/>
        <v>06-21</v>
      </c>
      <c r="L1634" s="72">
        <f>YEAR(일별기온공급량!$A1634)</f>
        <v>2017</v>
      </c>
      <c r="M1634" s="69">
        <f>MONTH(일별기온공급량!$A1634)</f>
        <v>6</v>
      </c>
      <c r="N1634" s="69">
        <f>DAY(일별기온공급량!$A1634)</f>
        <v>21</v>
      </c>
      <c r="O1634" s="88" t="str">
        <f>IFERROR(VLOOKUP(기온및공급량[[#This Row],[날짜]],표2[],2,0), "")</f>
        <v/>
      </c>
    </row>
    <row r="1635" spans="1:15">
      <c r="A1635" s="68">
        <v>42908</v>
      </c>
      <c r="B1635" s="69">
        <v>26</v>
      </c>
      <c r="C1635" s="69">
        <v>33.200000000000003</v>
      </c>
      <c r="D1635" s="70">
        <v>0.73958333333333337</v>
      </c>
      <c r="E1635" s="69">
        <v>18.899999999999999</v>
      </c>
      <c r="F1635" s="70">
        <v>0.22013888888888888</v>
      </c>
      <c r="G1635" s="69">
        <v>14.3</v>
      </c>
      <c r="H1635" s="69" t="str">
        <f>TEXT(일별기온공급량!$A1635, "AAA")</f>
        <v>목</v>
      </c>
      <c r="I1635" s="71">
        <v>79342556</v>
      </c>
      <c r="J1635" s="71">
        <v>1856770</v>
      </c>
      <c r="K1635" s="68" t="str">
        <f t="shared" si="25"/>
        <v>06-22</v>
      </c>
      <c r="L1635" s="72">
        <f>YEAR(일별기온공급량!$A1635)</f>
        <v>2017</v>
      </c>
      <c r="M1635" s="69">
        <f>MONTH(일별기온공급량!$A1635)</f>
        <v>6</v>
      </c>
      <c r="N1635" s="69">
        <f>DAY(일별기온공급량!$A1635)</f>
        <v>22</v>
      </c>
      <c r="O1635" s="88" t="str">
        <f>IFERROR(VLOOKUP(기온및공급량[[#This Row],[날짜]],표2[],2,0), "")</f>
        <v/>
      </c>
    </row>
    <row r="1636" spans="1:15">
      <c r="A1636" s="68">
        <v>42909</v>
      </c>
      <c r="B1636" s="69">
        <v>26.6</v>
      </c>
      <c r="C1636" s="69">
        <v>33.799999999999997</v>
      </c>
      <c r="D1636" s="70">
        <v>0.56319444444444444</v>
      </c>
      <c r="E1636" s="69">
        <v>20.2</v>
      </c>
      <c r="F1636" s="70">
        <v>0.24236111111111111</v>
      </c>
      <c r="G1636" s="69">
        <v>13.6</v>
      </c>
      <c r="H1636" s="69" t="str">
        <f>TEXT(일별기온공급량!$A1636, "AAA")</f>
        <v>금</v>
      </c>
      <c r="I1636" s="71">
        <v>78514603</v>
      </c>
      <c r="J1636" s="71">
        <v>1839624</v>
      </c>
      <c r="K1636" s="68" t="str">
        <f t="shared" si="25"/>
        <v>06-23</v>
      </c>
      <c r="L1636" s="72">
        <f>YEAR(일별기온공급량!$A1636)</f>
        <v>2017</v>
      </c>
      <c r="M1636" s="69">
        <f>MONTH(일별기온공급량!$A1636)</f>
        <v>6</v>
      </c>
      <c r="N1636" s="69">
        <f>DAY(일별기온공급량!$A1636)</f>
        <v>23</v>
      </c>
      <c r="O1636" s="88" t="str">
        <f>IFERROR(VLOOKUP(기온및공급량[[#This Row],[날짜]],표2[],2,0), "")</f>
        <v/>
      </c>
    </row>
    <row r="1637" spans="1:15">
      <c r="A1637" s="68">
        <v>42910</v>
      </c>
      <c r="B1637" s="69">
        <v>25.8</v>
      </c>
      <c r="C1637" s="69">
        <v>33.200000000000003</v>
      </c>
      <c r="D1637" s="70">
        <v>0.61319444444444449</v>
      </c>
      <c r="E1637" s="69">
        <v>20.399999999999999</v>
      </c>
      <c r="F1637" s="70">
        <v>0.21041666666666667</v>
      </c>
      <c r="G1637" s="69">
        <v>12.8</v>
      </c>
      <c r="H1637" s="69" t="str">
        <f>TEXT(일별기온공급량!$A1637, "AAA")</f>
        <v>토</v>
      </c>
      <c r="I1637" s="71">
        <v>64996870</v>
      </c>
      <c r="J1637" s="71">
        <v>1521918</v>
      </c>
      <c r="K1637" s="68" t="str">
        <f t="shared" si="25"/>
        <v>06-24</v>
      </c>
      <c r="L1637" s="72">
        <f>YEAR(일별기온공급량!$A1637)</f>
        <v>2017</v>
      </c>
      <c r="M1637" s="69">
        <f>MONTH(일별기온공급량!$A1637)</f>
        <v>6</v>
      </c>
      <c r="N1637" s="69">
        <f>DAY(일별기온공급량!$A1637)</f>
        <v>24</v>
      </c>
      <c r="O1637" s="88" t="str">
        <f>IFERROR(VLOOKUP(기온및공급량[[#This Row],[날짜]],표2[],2,0), "")</f>
        <v/>
      </c>
    </row>
    <row r="1638" spans="1:15">
      <c r="A1638" s="68">
        <v>42911</v>
      </c>
      <c r="B1638" s="69">
        <v>23.5</v>
      </c>
      <c r="C1638" s="69">
        <v>29.7</v>
      </c>
      <c r="D1638" s="70">
        <v>0.52361111111111114</v>
      </c>
      <c r="E1638" s="69">
        <v>19.7</v>
      </c>
      <c r="F1638" s="70">
        <v>0.92569444444444449</v>
      </c>
      <c r="G1638" s="69">
        <v>10</v>
      </c>
      <c r="H1638" s="69" t="str">
        <f>TEXT(일별기온공급량!$A1638, "AAA")</f>
        <v>일</v>
      </c>
      <c r="I1638" s="71">
        <v>52596888</v>
      </c>
      <c r="J1638" s="71">
        <v>1230620</v>
      </c>
      <c r="K1638" s="68" t="str">
        <f t="shared" si="25"/>
        <v>06-25</v>
      </c>
      <c r="L1638" s="72">
        <f>YEAR(일별기온공급량!$A1638)</f>
        <v>2017</v>
      </c>
      <c r="M1638" s="69">
        <f>MONTH(일별기온공급량!$A1638)</f>
        <v>6</v>
      </c>
      <c r="N1638" s="69">
        <f>DAY(일별기온공급량!$A1638)</f>
        <v>25</v>
      </c>
      <c r="O1638" s="88" t="str">
        <f>IFERROR(VLOOKUP(기온및공급량[[#This Row],[날짜]],표2[],2,0), "")</f>
        <v/>
      </c>
    </row>
    <row r="1639" spans="1:15">
      <c r="A1639" s="68">
        <v>42912</v>
      </c>
      <c r="B1639" s="69">
        <v>21.9</v>
      </c>
      <c r="C1639" s="69">
        <v>26.8</v>
      </c>
      <c r="D1639" s="70">
        <v>0.61041666666666672</v>
      </c>
      <c r="E1639" s="69">
        <v>19.7</v>
      </c>
      <c r="F1639" s="70">
        <v>9.7222222222222224E-3</v>
      </c>
      <c r="G1639" s="69">
        <v>7.1</v>
      </c>
      <c r="H1639" s="69" t="str">
        <f>TEXT(일별기온공급량!$A1639, "AAA")</f>
        <v>월</v>
      </c>
      <c r="I1639" s="71">
        <v>74809070</v>
      </c>
      <c r="J1639" s="71">
        <v>1751121</v>
      </c>
      <c r="K1639" s="68" t="str">
        <f t="shared" si="25"/>
        <v>06-26</v>
      </c>
      <c r="L1639" s="72">
        <f>YEAR(일별기온공급량!$A1639)</f>
        <v>2017</v>
      </c>
      <c r="M1639" s="69">
        <f>MONTH(일별기온공급량!$A1639)</f>
        <v>6</v>
      </c>
      <c r="N1639" s="69">
        <f>DAY(일별기온공급량!$A1639)</f>
        <v>26</v>
      </c>
      <c r="O1639" s="88" t="str">
        <f>IFERROR(VLOOKUP(기온및공급량[[#This Row],[날짜]],표2[],2,0), "")</f>
        <v/>
      </c>
    </row>
    <row r="1640" spans="1:15">
      <c r="A1640" s="68">
        <v>42913</v>
      </c>
      <c r="B1640" s="69">
        <v>23.9</v>
      </c>
      <c r="C1640" s="69">
        <v>28.5</v>
      </c>
      <c r="D1640" s="70">
        <v>0.61041666666666672</v>
      </c>
      <c r="E1640" s="69">
        <v>20.100000000000001</v>
      </c>
      <c r="F1640" s="70">
        <v>0.20069444444444445</v>
      </c>
      <c r="G1640" s="69">
        <v>8.4</v>
      </c>
      <c r="H1640" s="69" t="str">
        <f>TEXT(일별기온공급량!$A1640, "AAA")</f>
        <v>화</v>
      </c>
      <c r="I1640" s="71">
        <v>78247618</v>
      </c>
      <c r="J1640" s="71">
        <v>1838804</v>
      </c>
      <c r="K1640" s="68" t="str">
        <f t="shared" si="25"/>
        <v>06-27</v>
      </c>
      <c r="L1640" s="72">
        <f>YEAR(일별기온공급량!$A1640)</f>
        <v>2017</v>
      </c>
      <c r="M1640" s="69">
        <f>MONTH(일별기온공급량!$A1640)</f>
        <v>6</v>
      </c>
      <c r="N1640" s="69">
        <f>DAY(일별기온공급량!$A1640)</f>
        <v>27</v>
      </c>
      <c r="O1640" s="88" t="str">
        <f>IFERROR(VLOOKUP(기온및공급량[[#This Row],[날짜]],표2[],2,0), "")</f>
        <v/>
      </c>
    </row>
    <row r="1641" spans="1:15">
      <c r="A1641" s="68">
        <v>42914</v>
      </c>
      <c r="B1641" s="69">
        <v>25.9</v>
      </c>
      <c r="C1641" s="69">
        <v>32.700000000000003</v>
      </c>
      <c r="D1641" s="70">
        <v>0.63263888888888886</v>
      </c>
      <c r="E1641" s="69">
        <v>19.7</v>
      </c>
      <c r="F1641" s="70">
        <v>0.2388888888888889</v>
      </c>
      <c r="G1641" s="69">
        <v>13</v>
      </c>
      <c r="H1641" s="69" t="str">
        <f>TEXT(일별기온공급량!$A1641, "AAA")</f>
        <v>수</v>
      </c>
      <c r="I1641" s="71">
        <v>77913432</v>
      </c>
      <c r="J1641" s="71">
        <v>1825601</v>
      </c>
      <c r="K1641" s="68" t="str">
        <f t="shared" si="25"/>
        <v>06-28</v>
      </c>
      <c r="L1641" s="72">
        <f>YEAR(일별기온공급량!$A1641)</f>
        <v>2017</v>
      </c>
      <c r="M1641" s="69">
        <f>MONTH(일별기온공급량!$A1641)</f>
        <v>6</v>
      </c>
      <c r="N1641" s="69">
        <f>DAY(일별기온공급량!$A1641)</f>
        <v>28</v>
      </c>
      <c r="O1641" s="88" t="str">
        <f>IFERROR(VLOOKUP(기온및공급량[[#This Row],[날짜]],표2[],2,0), "")</f>
        <v/>
      </c>
    </row>
    <row r="1642" spans="1:15">
      <c r="A1642" s="68">
        <v>42915</v>
      </c>
      <c r="B1642" s="69">
        <v>25.2</v>
      </c>
      <c r="C1642" s="69">
        <v>29.6</v>
      </c>
      <c r="D1642" s="70">
        <v>0.63749999999999996</v>
      </c>
      <c r="E1642" s="69">
        <v>21.2</v>
      </c>
      <c r="F1642" s="70">
        <v>0.21944444444444444</v>
      </c>
      <c r="G1642" s="69">
        <v>8.4</v>
      </c>
      <c r="H1642" s="69" t="str">
        <f>TEXT(일별기온공급량!$A1642, "AAA")</f>
        <v>목</v>
      </c>
      <c r="I1642" s="71">
        <v>77743456</v>
      </c>
      <c r="J1642" s="71">
        <v>1817503</v>
      </c>
      <c r="K1642" s="68" t="str">
        <f t="shared" si="25"/>
        <v>06-29</v>
      </c>
      <c r="L1642" s="72">
        <f>YEAR(일별기온공급량!$A1642)</f>
        <v>2017</v>
      </c>
      <c r="M1642" s="69">
        <f>MONTH(일별기온공급량!$A1642)</f>
        <v>6</v>
      </c>
      <c r="N1642" s="69">
        <f>DAY(일별기온공급량!$A1642)</f>
        <v>29</v>
      </c>
      <c r="O1642" s="88" t="str">
        <f>IFERROR(VLOOKUP(기온및공급량[[#This Row],[날짜]],표2[],2,0), "")</f>
        <v/>
      </c>
    </row>
    <row r="1643" spans="1:15">
      <c r="A1643" s="68">
        <v>42916</v>
      </c>
      <c r="B1643" s="69">
        <v>27.1</v>
      </c>
      <c r="C1643" s="69">
        <v>32.700000000000003</v>
      </c>
      <c r="D1643" s="70">
        <v>0.7006944444444444</v>
      </c>
      <c r="E1643" s="69">
        <v>21.5</v>
      </c>
      <c r="F1643" s="70">
        <v>0.15833333333333333</v>
      </c>
      <c r="G1643" s="69">
        <v>11.2</v>
      </c>
      <c r="H1643" s="69" t="str">
        <f>TEXT(일별기온공급량!$A1643, "AAA")</f>
        <v>금</v>
      </c>
      <c r="I1643" s="71">
        <v>75882428</v>
      </c>
      <c r="J1643" s="71">
        <v>1783015</v>
      </c>
      <c r="K1643" s="68" t="str">
        <f t="shared" si="25"/>
        <v>06-30</v>
      </c>
      <c r="L1643" s="72">
        <f>YEAR(일별기온공급량!$A1643)</f>
        <v>2017</v>
      </c>
      <c r="M1643" s="69">
        <f>MONTH(일별기온공급량!$A1643)</f>
        <v>6</v>
      </c>
      <c r="N1643" s="69">
        <f>DAY(일별기온공급량!$A1643)</f>
        <v>30</v>
      </c>
      <c r="O1643" s="88" t="str">
        <f>IFERROR(VLOOKUP(기온및공급량[[#This Row],[날짜]],표2[],2,0), "")</f>
        <v/>
      </c>
    </row>
    <row r="1644" spans="1:15">
      <c r="A1644" s="68">
        <v>42917</v>
      </c>
      <c r="B1644" s="69">
        <v>27.5</v>
      </c>
      <c r="C1644" s="69">
        <v>30.5</v>
      </c>
      <c r="D1644" s="70">
        <v>0.75069444444444444</v>
      </c>
      <c r="E1644" s="69">
        <v>24.9</v>
      </c>
      <c r="F1644" s="70">
        <v>0.2048611111111111</v>
      </c>
      <c r="G1644" s="69">
        <v>5.6</v>
      </c>
      <c r="H1644" s="69" t="str">
        <f>TEXT(일별기온공급량!$A1644, "AAA")</f>
        <v>토</v>
      </c>
      <c r="I1644" s="71">
        <v>62770114</v>
      </c>
      <c r="J1644" s="71">
        <v>1473183</v>
      </c>
      <c r="K1644" s="68" t="str">
        <f t="shared" si="25"/>
        <v>07-01</v>
      </c>
      <c r="L1644" s="72">
        <f>YEAR(일별기온공급량!$A1644)</f>
        <v>2017</v>
      </c>
      <c r="M1644" s="69">
        <f>MONTH(일별기온공급량!$A1644)</f>
        <v>7</v>
      </c>
      <c r="N1644" s="69">
        <f>DAY(일별기온공급량!$A1644)</f>
        <v>1</v>
      </c>
      <c r="O1644" s="88" t="str">
        <f>IFERROR(VLOOKUP(기온및공급량[[#This Row],[날짜]],표2[],2,0), "")</f>
        <v/>
      </c>
    </row>
    <row r="1645" spans="1:15">
      <c r="A1645" s="68">
        <v>42918</v>
      </c>
      <c r="B1645" s="69">
        <v>27.4</v>
      </c>
      <c r="C1645" s="69">
        <v>31.1</v>
      </c>
      <c r="D1645" s="70">
        <v>0.47916666666666669</v>
      </c>
      <c r="E1645" s="69">
        <v>23.7</v>
      </c>
      <c r="F1645" s="70">
        <v>0.21875</v>
      </c>
      <c r="G1645" s="69">
        <v>7.4</v>
      </c>
      <c r="H1645" s="69" t="str">
        <f>TEXT(일별기온공급량!$A1645, "AAA")</f>
        <v>일</v>
      </c>
      <c r="I1645" s="71">
        <v>52507155</v>
      </c>
      <c r="J1645" s="71">
        <v>1233196</v>
      </c>
      <c r="K1645" s="68" t="str">
        <f t="shared" si="25"/>
        <v>07-02</v>
      </c>
      <c r="L1645" s="72">
        <f>YEAR(일별기온공급량!$A1645)</f>
        <v>2017</v>
      </c>
      <c r="M1645" s="69">
        <f>MONTH(일별기온공급량!$A1645)</f>
        <v>7</v>
      </c>
      <c r="N1645" s="69">
        <f>DAY(일별기온공급량!$A1645)</f>
        <v>2</v>
      </c>
      <c r="O1645" s="88" t="str">
        <f>IFERROR(VLOOKUP(기온및공급량[[#This Row],[날짜]],표2[],2,0), "")</f>
        <v/>
      </c>
    </row>
    <row r="1646" spans="1:15">
      <c r="A1646" s="68">
        <v>42919</v>
      </c>
      <c r="B1646" s="69">
        <v>28.7</v>
      </c>
      <c r="C1646" s="69">
        <v>34.299999999999997</v>
      </c>
      <c r="D1646" s="70">
        <v>0.59583333333333333</v>
      </c>
      <c r="E1646" s="69">
        <v>25.7</v>
      </c>
      <c r="F1646" s="70">
        <v>0.9868055555555556</v>
      </c>
      <c r="G1646" s="69">
        <v>8.6</v>
      </c>
      <c r="H1646" s="69" t="str">
        <f>TEXT(일별기온공급량!$A1646, "AAA")</f>
        <v>월</v>
      </c>
      <c r="I1646" s="71">
        <v>75170279</v>
      </c>
      <c r="J1646" s="71">
        <v>1769543</v>
      </c>
      <c r="K1646" s="68" t="str">
        <f t="shared" si="25"/>
        <v>07-03</v>
      </c>
      <c r="L1646" s="72">
        <f>YEAR(일별기온공급량!$A1646)</f>
        <v>2017</v>
      </c>
      <c r="M1646" s="69">
        <f>MONTH(일별기온공급량!$A1646)</f>
        <v>7</v>
      </c>
      <c r="N1646" s="69">
        <f>DAY(일별기온공급량!$A1646)</f>
        <v>3</v>
      </c>
      <c r="O1646" s="88" t="str">
        <f>IFERROR(VLOOKUP(기온및공급량[[#This Row],[날짜]],표2[],2,0), "")</f>
        <v/>
      </c>
    </row>
    <row r="1647" spans="1:15">
      <c r="A1647" s="68">
        <v>42920</v>
      </c>
      <c r="B1647" s="69">
        <v>26.4</v>
      </c>
      <c r="C1647" s="69">
        <v>32.1</v>
      </c>
      <c r="D1647" s="70">
        <v>0.54027777777777775</v>
      </c>
      <c r="E1647" s="69">
        <v>24</v>
      </c>
      <c r="F1647" s="70">
        <v>0.93472222222222223</v>
      </c>
      <c r="G1647" s="69">
        <v>8.1</v>
      </c>
      <c r="H1647" s="69" t="str">
        <f>TEXT(일별기온공급량!$A1647, "AAA")</f>
        <v>화</v>
      </c>
      <c r="I1647" s="71">
        <v>78149270</v>
      </c>
      <c r="J1647" s="71">
        <v>1838145</v>
      </c>
      <c r="K1647" s="68" t="str">
        <f t="shared" si="25"/>
        <v>07-04</v>
      </c>
      <c r="L1647" s="72">
        <f>YEAR(일별기온공급량!$A1647)</f>
        <v>2017</v>
      </c>
      <c r="M1647" s="69">
        <f>MONTH(일별기온공급량!$A1647)</f>
        <v>7</v>
      </c>
      <c r="N1647" s="69">
        <f>DAY(일별기온공급량!$A1647)</f>
        <v>4</v>
      </c>
      <c r="O1647" s="88" t="str">
        <f>IFERROR(VLOOKUP(기온및공급량[[#This Row],[날짜]],표2[],2,0), "")</f>
        <v/>
      </c>
    </row>
    <row r="1648" spans="1:15">
      <c r="A1648" s="68">
        <v>42921</v>
      </c>
      <c r="B1648" s="69">
        <v>27.4</v>
      </c>
      <c r="C1648" s="69">
        <v>33.1</v>
      </c>
      <c r="D1648" s="70">
        <v>0.625</v>
      </c>
      <c r="E1648" s="69">
        <v>22.7</v>
      </c>
      <c r="F1648" s="70">
        <v>0.24791666666666667</v>
      </c>
      <c r="G1648" s="69">
        <v>10.4</v>
      </c>
      <c r="H1648" s="69" t="str">
        <f>TEXT(일별기온공급량!$A1648, "AAA")</f>
        <v>수</v>
      </c>
      <c r="I1648" s="71">
        <v>77922177</v>
      </c>
      <c r="J1648" s="71">
        <v>1833474</v>
      </c>
      <c r="K1648" s="68" t="str">
        <f t="shared" si="25"/>
        <v>07-05</v>
      </c>
      <c r="L1648" s="72">
        <f>YEAR(일별기온공급량!$A1648)</f>
        <v>2017</v>
      </c>
      <c r="M1648" s="69">
        <f>MONTH(일별기온공급량!$A1648)</f>
        <v>7</v>
      </c>
      <c r="N1648" s="69">
        <f>DAY(일별기온공급량!$A1648)</f>
        <v>5</v>
      </c>
      <c r="O1648" s="88" t="str">
        <f>IFERROR(VLOOKUP(기온및공급량[[#This Row],[날짜]],표2[],2,0), "")</f>
        <v/>
      </c>
    </row>
    <row r="1649" spans="1:15">
      <c r="A1649" s="68">
        <v>42922</v>
      </c>
      <c r="B1649" s="69">
        <v>26.9</v>
      </c>
      <c r="C1649" s="69">
        <v>32.799999999999997</v>
      </c>
      <c r="D1649" s="70">
        <v>0.59791666666666665</v>
      </c>
      <c r="E1649" s="69">
        <v>23.4</v>
      </c>
      <c r="F1649" s="70">
        <v>0.25624999999999998</v>
      </c>
      <c r="G1649" s="69">
        <v>9.4</v>
      </c>
      <c r="H1649" s="69" t="str">
        <f>TEXT(일별기온공급량!$A1649, "AAA")</f>
        <v>목</v>
      </c>
      <c r="I1649" s="71">
        <v>76319669</v>
      </c>
      <c r="J1649" s="71">
        <v>1796311</v>
      </c>
      <c r="K1649" s="68" t="str">
        <f t="shared" si="25"/>
        <v>07-06</v>
      </c>
      <c r="L1649" s="72">
        <f>YEAR(일별기온공급량!$A1649)</f>
        <v>2017</v>
      </c>
      <c r="M1649" s="69">
        <f>MONTH(일별기온공급량!$A1649)</f>
        <v>7</v>
      </c>
      <c r="N1649" s="69">
        <f>DAY(일별기온공급량!$A1649)</f>
        <v>6</v>
      </c>
      <c r="O1649" s="88" t="str">
        <f>IFERROR(VLOOKUP(기온및공급량[[#This Row],[날짜]],표2[],2,0), "")</f>
        <v/>
      </c>
    </row>
    <row r="1650" spans="1:15">
      <c r="A1650" s="68">
        <v>42923</v>
      </c>
      <c r="B1650" s="69">
        <v>26.8</v>
      </c>
      <c r="C1650" s="69">
        <v>29.2</v>
      </c>
      <c r="D1650" s="70">
        <v>0.69305555555555554</v>
      </c>
      <c r="E1650" s="69">
        <v>24.4</v>
      </c>
      <c r="F1650" s="70">
        <v>0.21805555555555556</v>
      </c>
      <c r="G1650" s="69">
        <v>4.8</v>
      </c>
      <c r="H1650" s="69" t="str">
        <f>TEXT(일별기온공급량!$A1650, "AAA")</f>
        <v>금</v>
      </c>
      <c r="I1650" s="71">
        <v>76931202</v>
      </c>
      <c r="J1650" s="71">
        <v>1809552</v>
      </c>
      <c r="K1650" s="68" t="str">
        <f t="shared" si="25"/>
        <v>07-07</v>
      </c>
      <c r="L1650" s="72">
        <f>YEAR(일별기온공급량!$A1650)</f>
        <v>2017</v>
      </c>
      <c r="M1650" s="69">
        <f>MONTH(일별기온공급량!$A1650)</f>
        <v>7</v>
      </c>
      <c r="N1650" s="69">
        <f>DAY(일별기온공급량!$A1650)</f>
        <v>7</v>
      </c>
      <c r="O1650" s="88" t="str">
        <f>IFERROR(VLOOKUP(기온및공급량[[#This Row],[날짜]],표2[],2,0), "")</f>
        <v/>
      </c>
    </row>
    <row r="1651" spans="1:15">
      <c r="A1651" s="68">
        <v>42924</v>
      </c>
      <c r="B1651" s="69">
        <v>26.8</v>
      </c>
      <c r="C1651" s="69">
        <v>29.7</v>
      </c>
      <c r="D1651" s="70">
        <v>0.6875</v>
      </c>
      <c r="E1651" s="69">
        <v>25</v>
      </c>
      <c r="F1651" s="70">
        <v>0.23333333333333334</v>
      </c>
      <c r="G1651" s="69">
        <v>4.7</v>
      </c>
      <c r="H1651" s="69" t="str">
        <f>TEXT(일별기온공급량!$A1651, "AAA")</f>
        <v>토</v>
      </c>
      <c r="I1651" s="71">
        <v>62557741</v>
      </c>
      <c r="J1651" s="71">
        <v>1472127</v>
      </c>
      <c r="K1651" s="68" t="str">
        <f t="shared" si="25"/>
        <v>07-08</v>
      </c>
      <c r="L1651" s="72">
        <f>YEAR(일별기온공급량!$A1651)</f>
        <v>2017</v>
      </c>
      <c r="M1651" s="69">
        <f>MONTH(일별기온공급량!$A1651)</f>
        <v>7</v>
      </c>
      <c r="N1651" s="69">
        <f>DAY(일별기온공급량!$A1651)</f>
        <v>8</v>
      </c>
      <c r="O1651" s="88" t="str">
        <f>IFERROR(VLOOKUP(기온및공급량[[#This Row],[날짜]],표2[],2,0), "")</f>
        <v/>
      </c>
    </row>
    <row r="1652" spans="1:15">
      <c r="A1652" s="68">
        <v>42925</v>
      </c>
      <c r="B1652" s="69">
        <v>29.3</v>
      </c>
      <c r="C1652" s="69">
        <v>35.4</v>
      </c>
      <c r="D1652" s="70">
        <v>0.56458333333333333</v>
      </c>
      <c r="E1652" s="69">
        <v>25</v>
      </c>
      <c r="F1652" s="70">
        <v>0.21180555555555555</v>
      </c>
      <c r="G1652" s="69">
        <v>10.4</v>
      </c>
      <c r="H1652" s="69" t="str">
        <f>TEXT(일별기온공급량!$A1652, "AAA")</f>
        <v>일</v>
      </c>
      <c r="I1652" s="71">
        <v>51121209</v>
      </c>
      <c r="J1652" s="71">
        <v>1202460</v>
      </c>
      <c r="K1652" s="68" t="str">
        <f t="shared" si="25"/>
        <v>07-09</v>
      </c>
      <c r="L1652" s="72">
        <f>YEAR(일별기온공급량!$A1652)</f>
        <v>2017</v>
      </c>
      <c r="M1652" s="69">
        <f>MONTH(일별기온공급량!$A1652)</f>
        <v>7</v>
      </c>
      <c r="N1652" s="69">
        <f>DAY(일별기온공급량!$A1652)</f>
        <v>9</v>
      </c>
      <c r="O1652" s="88" t="str">
        <f>IFERROR(VLOOKUP(기온및공급량[[#This Row],[날짜]],표2[],2,0), "")</f>
        <v/>
      </c>
    </row>
    <row r="1653" spans="1:15">
      <c r="A1653" s="68">
        <v>42926</v>
      </c>
      <c r="B1653" s="69">
        <v>29.5</v>
      </c>
      <c r="C1653" s="69">
        <v>32.6</v>
      </c>
      <c r="D1653" s="70">
        <v>0.63611111111111107</v>
      </c>
      <c r="E1653" s="69">
        <v>27.2</v>
      </c>
      <c r="F1653" s="70">
        <v>0.24444444444444444</v>
      </c>
      <c r="G1653" s="69">
        <v>5.4</v>
      </c>
      <c r="H1653" s="69" t="str">
        <f>TEXT(일별기온공급량!$A1653, "AAA")</f>
        <v>월</v>
      </c>
      <c r="I1653" s="71">
        <v>74767096</v>
      </c>
      <c r="J1653" s="71">
        <v>1760802</v>
      </c>
      <c r="K1653" s="68" t="str">
        <f t="shared" si="25"/>
        <v>07-10</v>
      </c>
      <c r="L1653" s="72">
        <f>YEAR(일별기온공급량!$A1653)</f>
        <v>2017</v>
      </c>
      <c r="M1653" s="69">
        <f>MONTH(일별기온공급량!$A1653)</f>
        <v>7</v>
      </c>
      <c r="N1653" s="69">
        <f>DAY(일별기온공급량!$A1653)</f>
        <v>10</v>
      </c>
      <c r="O1653" s="88" t="str">
        <f>IFERROR(VLOOKUP(기온및공급량[[#This Row],[날짜]],표2[],2,0), "")</f>
        <v/>
      </c>
    </row>
    <row r="1654" spans="1:15">
      <c r="A1654" s="68">
        <v>42927</v>
      </c>
      <c r="B1654" s="69">
        <v>29.7</v>
      </c>
      <c r="C1654" s="69">
        <v>34</v>
      </c>
      <c r="D1654" s="70">
        <v>0.65902777777777777</v>
      </c>
      <c r="E1654" s="69">
        <v>26.8</v>
      </c>
      <c r="F1654" s="70">
        <v>0.99791666666666667</v>
      </c>
      <c r="G1654" s="69">
        <v>7.2</v>
      </c>
      <c r="H1654" s="69" t="str">
        <f>TEXT(일별기온공급량!$A1654, "AAA")</f>
        <v>화</v>
      </c>
      <c r="I1654" s="71">
        <v>76256486</v>
      </c>
      <c r="J1654" s="71">
        <v>1797716</v>
      </c>
      <c r="K1654" s="68" t="str">
        <f t="shared" si="25"/>
        <v>07-11</v>
      </c>
      <c r="L1654" s="72">
        <f>YEAR(일별기온공급량!$A1654)</f>
        <v>2017</v>
      </c>
      <c r="M1654" s="69">
        <f>MONTH(일별기온공급량!$A1654)</f>
        <v>7</v>
      </c>
      <c r="N1654" s="69">
        <f>DAY(일별기온공급량!$A1654)</f>
        <v>11</v>
      </c>
      <c r="O1654" s="88" t="str">
        <f>IFERROR(VLOOKUP(기온및공급량[[#This Row],[날짜]],표2[],2,0), "")</f>
        <v/>
      </c>
    </row>
    <row r="1655" spans="1:15">
      <c r="A1655" s="68">
        <v>42928</v>
      </c>
      <c r="B1655" s="69">
        <v>30.6</v>
      </c>
      <c r="C1655" s="69">
        <v>35.9</v>
      </c>
      <c r="D1655" s="70">
        <v>0.65486111111111112</v>
      </c>
      <c r="E1655" s="69">
        <v>25.9</v>
      </c>
      <c r="F1655" s="70">
        <v>0.14652777777777778</v>
      </c>
      <c r="G1655" s="69">
        <v>10</v>
      </c>
      <c r="H1655" s="69" t="str">
        <f>TEXT(일별기온공급량!$A1655, "AAA")</f>
        <v>수</v>
      </c>
      <c r="I1655" s="71">
        <v>77879956</v>
      </c>
      <c r="J1655" s="71">
        <v>1836244</v>
      </c>
      <c r="K1655" s="68" t="str">
        <f t="shared" si="25"/>
        <v>07-12</v>
      </c>
      <c r="L1655" s="72">
        <f>YEAR(일별기온공급량!$A1655)</f>
        <v>2017</v>
      </c>
      <c r="M1655" s="69">
        <f>MONTH(일별기온공급량!$A1655)</f>
        <v>7</v>
      </c>
      <c r="N1655" s="69">
        <f>DAY(일별기온공급량!$A1655)</f>
        <v>12</v>
      </c>
      <c r="O1655" s="88" t="str">
        <f>IFERROR(VLOOKUP(기온및공급량[[#This Row],[날짜]],표2[],2,0), "")</f>
        <v/>
      </c>
    </row>
    <row r="1656" spans="1:15">
      <c r="A1656" s="68">
        <v>42929</v>
      </c>
      <c r="B1656" s="69">
        <v>30.8</v>
      </c>
      <c r="C1656" s="69">
        <v>37.200000000000003</v>
      </c>
      <c r="D1656" s="70">
        <v>0.67152777777777772</v>
      </c>
      <c r="E1656" s="69">
        <v>24.3</v>
      </c>
      <c r="F1656" s="70">
        <v>0.2388888888888889</v>
      </c>
      <c r="G1656" s="69">
        <v>12.9</v>
      </c>
      <c r="H1656" s="69" t="str">
        <f>TEXT(일별기온공급량!$A1656, "AAA")</f>
        <v>목</v>
      </c>
      <c r="I1656" s="71">
        <v>76434945</v>
      </c>
      <c r="J1656" s="71">
        <v>1803463</v>
      </c>
      <c r="K1656" s="68" t="str">
        <f t="shared" si="25"/>
        <v>07-13</v>
      </c>
      <c r="L1656" s="72">
        <f>YEAR(일별기온공급량!$A1656)</f>
        <v>2017</v>
      </c>
      <c r="M1656" s="69">
        <f>MONTH(일별기온공급량!$A1656)</f>
        <v>7</v>
      </c>
      <c r="N1656" s="69">
        <f>DAY(일별기온공급량!$A1656)</f>
        <v>13</v>
      </c>
      <c r="O1656" s="88" t="str">
        <f>IFERROR(VLOOKUP(기온및공급량[[#This Row],[날짜]],표2[],2,0), "")</f>
        <v/>
      </c>
    </row>
    <row r="1657" spans="1:15">
      <c r="A1657" s="68">
        <v>42930</v>
      </c>
      <c r="B1657" s="69">
        <v>28.2</v>
      </c>
      <c r="C1657" s="69">
        <v>35.799999999999997</v>
      </c>
      <c r="D1657" s="70">
        <v>0.6743055555555556</v>
      </c>
      <c r="E1657" s="69">
        <v>23.1</v>
      </c>
      <c r="F1657" s="70">
        <v>0.86736111111111114</v>
      </c>
      <c r="G1657" s="69">
        <v>12.7</v>
      </c>
      <c r="H1657" s="69" t="str">
        <f>TEXT(일별기온공급량!$A1657, "AAA")</f>
        <v>금</v>
      </c>
      <c r="I1657" s="71">
        <v>76000976</v>
      </c>
      <c r="J1657" s="71">
        <v>1793932</v>
      </c>
      <c r="K1657" s="68" t="str">
        <f t="shared" si="25"/>
        <v>07-14</v>
      </c>
      <c r="L1657" s="72">
        <f>YEAR(일별기온공급량!$A1657)</f>
        <v>2017</v>
      </c>
      <c r="M1657" s="69">
        <f>MONTH(일별기온공급량!$A1657)</f>
        <v>7</v>
      </c>
      <c r="N1657" s="69">
        <f>DAY(일별기온공급량!$A1657)</f>
        <v>14</v>
      </c>
      <c r="O1657" s="88" t="str">
        <f>IFERROR(VLOOKUP(기온및공급량[[#This Row],[날짜]],표2[],2,0), "")</f>
        <v/>
      </c>
    </row>
    <row r="1658" spans="1:15">
      <c r="A1658" s="68">
        <v>42931</v>
      </c>
      <c r="B1658" s="69">
        <v>26.3</v>
      </c>
      <c r="C1658" s="69">
        <v>30.9</v>
      </c>
      <c r="D1658" s="70">
        <v>0.53402777777777777</v>
      </c>
      <c r="E1658" s="69">
        <v>23.7</v>
      </c>
      <c r="F1658" s="70">
        <v>6.9444444444444447E-4</v>
      </c>
      <c r="G1658" s="69">
        <v>7.2</v>
      </c>
      <c r="H1658" s="69" t="str">
        <f>TEXT(일별기온공급량!$A1658, "AAA")</f>
        <v>토</v>
      </c>
      <c r="I1658" s="71">
        <v>62587472</v>
      </c>
      <c r="J1658" s="71">
        <v>1475656</v>
      </c>
      <c r="K1658" s="68" t="str">
        <f t="shared" si="25"/>
        <v>07-15</v>
      </c>
      <c r="L1658" s="72">
        <f>YEAR(일별기온공급량!$A1658)</f>
        <v>2017</v>
      </c>
      <c r="M1658" s="69">
        <f>MONTH(일별기온공급량!$A1658)</f>
        <v>7</v>
      </c>
      <c r="N1658" s="69">
        <f>DAY(일별기온공급량!$A1658)</f>
        <v>15</v>
      </c>
      <c r="O1658" s="88" t="str">
        <f>IFERROR(VLOOKUP(기온및공급량[[#This Row],[날짜]],표2[],2,0), "")</f>
        <v/>
      </c>
    </row>
    <row r="1659" spans="1:15">
      <c r="A1659" s="68">
        <v>42932</v>
      </c>
      <c r="B1659" s="69">
        <v>28.7</v>
      </c>
      <c r="C1659" s="69">
        <v>34.5</v>
      </c>
      <c r="D1659" s="70">
        <v>0.61597222222222225</v>
      </c>
      <c r="E1659" s="69">
        <v>24.8</v>
      </c>
      <c r="F1659" s="70">
        <v>0.19444444444444445</v>
      </c>
      <c r="G1659" s="69">
        <v>9.6999999999999993</v>
      </c>
      <c r="H1659" s="69" t="str">
        <f>TEXT(일별기온공급량!$A1659, "AAA")</f>
        <v>일</v>
      </c>
      <c r="I1659" s="71">
        <v>50234696</v>
      </c>
      <c r="J1659" s="71">
        <v>1182352</v>
      </c>
      <c r="K1659" s="68" t="str">
        <f t="shared" si="25"/>
        <v>07-16</v>
      </c>
      <c r="L1659" s="72">
        <f>YEAR(일별기온공급량!$A1659)</f>
        <v>2017</v>
      </c>
      <c r="M1659" s="69">
        <f>MONTH(일별기온공급량!$A1659)</f>
        <v>7</v>
      </c>
      <c r="N1659" s="69">
        <f>DAY(일별기온공급량!$A1659)</f>
        <v>16</v>
      </c>
      <c r="O1659" s="88" t="str">
        <f>IFERROR(VLOOKUP(기온및공급량[[#This Row],[날짜]],표2[],2,0), "")</f>
        <v/>
      </c>
    </row>
    <row r="1660" spans="1:15">
      <c r="A1660" s="68">
        <v>42933</v>
      </c>
      <c r="B1660" s="69">
        <v>27</v>
      </c>
      <c r="C1660" s="69">
        <v>33</v>
      </c>
      <c r="D1660" s="70">
        <v>0.65763888888888888</v>
      </c>
      <c r="E1660" s="69">
        <v>22.8</v>
      </c>
      <c r="F1660" s="70">
        <v>0.75208333333333333</v>
      </c>
      <c r="G1660" s="69">
        <v>10.199999999999999</v>
      </c>
      <c r="H1660" s="69" t="str">
        <f>TEXT(일별기온공급량!$A1660, "AAA")</f>
        <v>월</v>
      </c>
      <c r="I1660" s="71">
        <v>72166086</v>
      </c>
      <c r="J1660" s="71">
        <v>1695297</v>
      </c>
      <c r="K1660" s="68" t="str">
        <f t="shared" si="25"/>
        <v>07-17</v>
      </c>
      <c r="L1660" s="72">
        <f>YEAR(일별기온공급량!$A1660)</f>
        <v>2017</v>
      </c>
      <c r="M1660" s="69">
        <f>MONTH(일별기온공급량!$A1660)</f>
        <v>7</v>
      </c>
      <c r="N1660" s="69">
        <f>DAY(일별기온공급량!$A1660)</f>
        <v>17</v>
      </c>
      <c r="O1660" s="88" t="str">
        <f>IFERROR(VLOOKUP(기온및공급량[[#This Row],[날짜]],표2[],2,0), "")</f>
        <v/>
      </c>
    </row>
    <row r="1661" spans="1:15">
      <c r="A1661" s="68">
        <v>42934</v>
      </c>
      <c r="B1661" s="69">
        <v>27.6</v>
      </c>
      <c r="C1661" s="69">
        <v>32</v>
      </c>
      <c r="D1661" s="70">
        <v>0.5625</v>
      </c>
      <c r="E1661" s="69">
        <v>23.3</v>
      </c>
      <c r="F1661" s="70">
        <v>0.2013888888888889</v>
      </c>
      <c r="G1661" s="69">
        <v>8.6999999999999993</v>
      </c>
      <c r="H1661" s="69" t="str">
        <f>TEXT(일별기온공급량!$A1661, "AAA")</f>
        <v>화</v>
      </c>
      <c r="I1661" s="71">
        <v>76687691</v>
      </c>
      <c r="J1661" s="71">
        <v>1800919</v>
      </c>
      <c r="K1661" s="68" t="str">
        <f t="shared" si="25"/>
        <v>07-18</v>
      </c>
      <c r="L1661" s="72">
        <f>YEAR(일별기온공급량!$A1661)</f>
        <v>2017</v>
      </c>
      <c r="M1661" s="69">
        <f>MONTH(일별기온공급량!$A1661)</f>
        <v>7</v>
      </c>
      <c r="N1661" s="69">
        <f>DAY(일별기온공급량!$A1661)</f>
        <v>18</v>
      </c>
      <c r="O1661" s="88" t="str">
        <f>IFERROR(VLOOKUP(기온및공급량[[#This Row],[날짜]],표2[],2,0), "")</f>
        <v/>
      </c>
    </row>
    <row r="1662" spans="1:15">
      <c r="A1662" s="68">
        <v>42935</v>
      </c>
      <c r="B1662" s="69">
        <v>29.6</v>
      </c>
      <c r="C1662" s="69">
        <v>35.200000000000003</v>
      </c>
      <c r="D1662" s="70">
        <v>0.70277777777777772</v>
      </c>
      <c r="E1662" s="69">
        <v>23.9</v>
      </c>
      <c r="F1662" s="70">
        <v>0.21249999999999999</v>
      </c>
      <c r="G1662" s="69">
        <v>11.3</v>
      </c>
      <c r="H1662" s="69" t="str">
        <f>TEXT(일별기온공급량!$A1662, "AAA")</f>
        <v>수</v>
      </c>
      <c r="I1662" s="71">
        <v>76320456</v>
      </c>
      <c r="J1662" s="71">
        <v>1791293</v>
      </c>
      <c r="K1662" s="68" t="str">
        <f t="shared" si="25"/>
        <v>07-19</v>
      </c>
      <c r="L1662" s="72">
        <f>YEAR(일별기온공급량!$A1662)</f>
        <v>2017</v>
      </c>
      <c r="M1662" s="69">
        <f>MONTH(일별기온공급량!$A1662)</f>
        <v>7</v>
      </c>
      <c r="N1662" s="69">
        <f>DAY(일별기온공급량!$A1662)</f>
        <v>19</v>
      </c>
      <c r="O1662" s="88" t="str">
        <f>IFERROR(VLOOKUP(기온및공급량[[#This Row],[날짜]],표2[],2,0), "")</f>
        <v/>
      </c>
    </row>
    <row r="1663" spans="1:15">
      <c r="A1663" s="68">
        <v>42936</v>
      </c>
      <c r="B1663" s="69">
        <v>30.8</v>
      </c>
      <c r="C1663" s="69">
        <v>35.6</v>
      </c>
      <c r="D1663" s="70">
        <v>0.64930555555555558</v>
      </c>
      <c r="E1663" s="69">
        <v>25.6</v>
      </c>
      <c r="F1663" s="70">
        <v>0.21944444444444444</v>
      </c>
      <c r="G1663" s="69">
        <v>10</v>
      </c>
      <c r="H1663" s="69" t="str">
        <f>TEXT(일별기온공급량!$A1663, "AAA")</f>
        <v>목</v>
      </c>
      <c r="I1663" s="71">
        <v>76466448</v>
      </c>
      <c r="J1663" s="71">
        <v>1796000</v>
      </c>
      <c r="K1663" s="68" t="str">
        <f t="shared" si="25"/>
        <v>07-20</v>
      </c>
      <c r="L1663" s="72">
        <f>YEAR(일별기온공급량!$A1663)</f>
        <v>2017</v>
      </c>
      <c r="M1663" s="69">
        <f>MONTH(일별기온공급량!$A1663)</f>
        <v>7</v>
      </c>
      <c r="N1663" s="69">
        <f>DAY(일별기온공급량!$A1663)</f>
        <v>20</v>
      </c>
      <c r="O1663" s="88" t="str">
        <f>IFERROR(VLOOKUP(기온및공급량[[#This Row],[날짜]],표2[],2,0), "")</f>
        <v/>
      </c>
    </row>
    <row r="1664" spans="1:15">
      <c r="A1664" s="68">
        <v>42937</v>
      </c>
      <c r="B1664" s="69">
        <v>31.8</v>
      </c>
      <c r="C1664" s="69">
        <v>36.6</v>
      </c>
      <c r="D1664" s="70">
        <v>0.6875</v>
      </c>
      <c r="E1664" s="69">
        <v>27.5</v>
      </c>
      <c r="F1664" s="70">
        <v>0.19583333333333333</v>
      </c>
      <c r="G1664" s="69">
        <v>9.1</v>
      </c>
      <c r="H1664" s="69" t="str">
        <f>TEXT(일별기온공급량!$A1664, "AAA")</f>
        <v>금</v>
      </c>
      <c r="I1664" s="71">
        <v>75411365</v>
      </c>
      <c r="J1664" s="71">
        <v>1776318</v>
      </c>
      <c r="K1664" s="68" t="str">
        <f t="shared" si="25"/>
        <v>07-21</v>
      </c>
      <c r="L1664" s="72">
        <f>YEAR(일별기온공급량!$A1664)</f>
        <v>2017</v>
      </c>
      <c r="M1664" s="69">
        <f>MONTH(일별기온공급량!$A1664)</f>
        <v>7</v>
      </c>
      <c r="N1664" s="69">
        <f>DAY(일별기온공급량!$A1664)</f>
        <v>21</v>
      </c>
      <c r="O1664" s="88" t="str">
        <f>IFERROR(VLOOKUP(기온및공급량[[#This Row],[날짜]],표2[],2,0), "")</f>
        <v/>
      </c>
    </row>
    <row r="1665" spans="1:15">
      <c r="A1665" s="68">
        <v>42938</v>
      </c>
      <c r="B1665" s="69">
        <v>28.8</v>
      </c>
      <c r="C1665" s="69">
        <v>38.4</v>
      </c>
      <c r="D1665" s="70">
        <v>0.51388888888888884</v>
      </c>
      <c r="E1665" s="69">
        <v>22.7</v>
      </c>
      <c r="F1665" s="70">
        <v>0.98124999999999996</v>
      </c>
      <c r="G1665" s="69">
        <v>15.7</v>
      </c>
      <c r="H1665" s="69" t="str">
        <f>TEXT(일별기온공급량!$A1665, "AAA")</f>
        <v>토</v>
      </c>
      <c r="I1665" s="71">
        <v>62148225</v>
      </c>
      <c r="J1665" s="71">
        <v>1462823</v>
      </c>
      <c r="K1665" s="68" t="str">
        <f t="shared" si="25"/>
        <v>07-22</v>
      </c>
      <c r="L1665" s="72">
        <f>YEAR(일별기온공급량!$A1665)</f>
        <v>2017</v>
      </c>
      <c r="M1665" s="69">
        <f>MONTH(일별기온공급량!$A1665)</f>
        <v>7</v>
      </c>
      <c r="N1665" s="69">
        <f>DAY(일별기온공급량!$A1665)</f>
        <v>22</v>
      </c>
      <c r="O1665" s="88" t="str">
        <f>IFERROR(VLOOKUP(기온및공급량[[#This Row],[날짜]],표2[],2,0), "")</f>
        <v/>
      </c>
    </row>
    <row r="1666" spans="1:15">
      <c r="A1666" s="68">
        <v>42939</v>
      </c>
      <c r="B1666" s="69">
        <v>27.7</v>
      </c>
      <c r="C1666" s="69">
        <v>31.9</v>
      </c>
      <c r="D1666" s="70">
        <v>0.74375000000000002</v>
      </c>
      <c r="E1666" s="69">
        <v>22.5</v>
      </c>
      <c r="F1666" s="70">
        <v>0.13541666666666666</v>
      </c>
      <c r="G1666" s="69">
        <v>9.4</v>
      </c>
      <c r="H1666" s="69" t="str">
        <f>TEXT(일별기온공급량!$A1666, "AAA")</f>
        <v>일</v>
      </c>
      <c r="I1666" s="71">
        <v>49557479</v>
      </c>
      <c r="J1666" s="71">
        <v>1167125</v>
      </c>
      <c r="K1666" s="68" t="str">
        <f t="shared" ref="K1666:K1729" si="26">TEXT(A1666, "MM-DD")</f>
        <v>07-23</v>
      </c>
      <c r="L1666" s="72">
        <f>YEAR(일별기온공급량!$A1666)</f>
        <v>2017</v>
      </c>
      <c r="M1666" s="69">
        <f>MONTH(일별기온공급량!$A1666)</f>
        <v>7</v>
      </c>
      <c r="N1666" s="69">
        <f>DAY(일별기온공급량!$A1666)</f>
        <v>23</v>
      </c>
      <c r="O1666" s="88" t="str">
        <f>IFERROR(VLOOKUP(기온및공급량[[#This Row],[날짜]],표2[],2,0), "")</f>
        <v/>
      </c>
    </row>
    <row r="1667" spans="1:15">
      <c r="A1667" s="68">
        <v>42940</v>
      </c>
      <c r="B1667" s="69">
        <v>28.5</v>
      </c>
      <c r="C1667" s="69">
        <v>35.9</v>
      </c>
      <c r="D1667" s="70">
        <v>0.56388888888888888</v>
      </c>
      <c r="E1667" s="69">
        <v>26.4</v>
      </c>
      <c r="F1667" s="70">
        <v>0.9819444444444444</v>
      </c>
      <c r="G1667" s="69">
        <v>9.5</v>
      </c>
      <c r="H1667" s="69" t="str">
        <f>TEXT(일별기온공급량!$A1667, "AAA")</f>
        <v>월</v>
      </c>
      <c r="I1667" s="71">
        <v>71623891</v>
      </c>
      <c r="J1667" s="71">
        <v>1690066</v>
      </c>
      <c r="K1667" s="68" t="str">
        <f t="shared" si="26"/>
        <v>07-24</v>
      </c>
      <c r="L1667" s="72">
        <f>YEAR(일별기온공급량!$A1667)</f>
        <v>2017</v>
      </c>
      <c r="M1667" s="69">
        <f>MONTH(일별기온공급량!$A1667)</f>
        <v>7</v>
      </c>
      <c r="N1667" s="69">
        <f>DAY(일별기온공급량!$A1667)</f>
        <v>24</v>
      </c>
      <c r="O1667" s="88" t="str">
        <f>IFERROR(VLOOKUP(기온및공급량[[#This Row],[날짜]],표2[],2,0), "")</f>
        <v/>
      </c>
    </row>
    <row r="1668" spans="1:15">
      <c r="A1668" s="68">
        <v>42941</v>
      </c>
      <c r="B1668" s="69">
        <v>25.9</v>
      </c>
      <c r="C1668" s="69">
        <v>27.9</v>
      </c>
      <c r="D1668" s="70">
        <v>0.46180555555555558</v>
      </c>
      <c r="E1668" s="69">
        <v>24</v>
      </c>
      <c r="F1668" s="70">
        <v>0.99097222222222225</v>
      </c>
      <c r="G1668" s="69">
        <v>3.9</v>
      </c>
      <c r="H1668" s="69" t="str">
        <f>TEXT(일별기온공급량!$A1668, "AAA")</f>
        <v>화</v>
      </c>
      <c r="I1668" s="71">
        <v>74781957</v>
      </c>
      <c r="J1668" s="71">
        <v>1763065</v>
      </c>
      <c r="K1668" s="68" t="str">
        <f t="shared" si="26"/>
        <v>07-25</v>
      </c>
      <c r="L1668" s="72">
        <f>YEAR(일별기온공급량!$A1668)</f>
        <v>2017</v>
      </c>
      <c r="M1668" s="69">
        <f>MONTH(일별기온공급량!$A1668)</f>
        <v>7</v>
      </c>
      <c r="N1668" s="69">
        <f>DAY(일별기온공급량!$A1668)</f>
        <v>25</v>
      </c>
      <c r="O1668" s="88" t="str">
        <f>IFERROR(VLOOKUP(기온및공급량[[#This Row],[날짜]],표2[],2,0), "")</f>
        <v/>
      </c>
    </row>
    <row r="1669" spans="1:15">
      <c r="A1669" s="68">
        <v>42942</v>
      </c>
      <c r="B1669" s="69">
        <v>25.4</v>
      </c>
      <c r="C1669" s="69">
        <v>30.1</v>
      </c>
      <c r="D1669" s="70">
        <v>0.65416666666666667</v>
      </c>
      <c r="E1669" s="69">
        <v>21.9</v>
      </c>
      <c r="F1669" s="70">
        <v>0.99791666666666667</v>
      </c>
      <c r="G1669" s="69">
        <v>8.1999999999999993</v>
      </c>
      <c r="H1669" s="69" t="str">
        <f>TEXT(일별기온공급량!$A1669, "AAA")</f>
        <v>수</v>
      </c>
      <c r="I1669" s="71">
        <v>73904513</v>
      </c>
      <c r="J1669" s="71">
        <v>1741363</v>
      </c>
      <c r="K1669" s="68" t="str">
        <f t="shared" si="26"/>
        <v>07-26</v>
      </c>
      <c r="L1669" s="72">
        <f>YEAR(일별기온공급량!$A1669)</f>
        <v>2017</v>
      </c>
      <c r="M1669" s="69">
        <f>MONTH(일별기온공급량!$A1669)</f>
        <v>7</v>
      </c>
      <c r="N1669" s="69">
        <f>DAY(일별기온공급량!$A1669)</f>
        <v>26</v>
      </c>
      <c r="O1669" s="88" t="str">
        <f>IFERROR(VLOOKUP(기온및공급량[[#This Row],[날짜]],표2[],2,0), "")</f>
        <v/>
      </c>
    </row>
    <row r="1670" spans="1:15">
      <c r="A1670" s="68">
        <v>42943</v>
      </c>
      <c r="B1670" s="69">
        <v>26.4</v>
      </c>
      <c r="C1670" s="69">
        <v>33.9</v>
      </c>
      <c r="D1670" s="70">
        <v>0.67569444444444449</v>
      </c>
      <c r="E1670" s="69">
        <v>19.100000000000001</v>
      </c>
      <c r="F1670" s="70">
        <v>0.22361111111111112</v>
      </c>
      <c r="G1670" s="69">
        <v>14.8</v>
      </c>
      <c r="H1670" s="69" t="str">
        <f>TEXT(일별기온공급량!$A1670, "AAA")</f>
        <v>목</v>
      </c>
      <c r="I1670" s="71">
        <v>72760263</v>
      </c>
      <c r="J1670" s="71">
        <v>1715275</v>
      </c>
      <c r="K1670" s="68" t="str">
        <f t="shared" si="26"/>
        <v>07-27</v>
      </c>
      <c r="L1670" s="72">
        <f>YEAR(일별기온공급량!$A1670)</f>
        <v>2017</v>
      </c>
      <c r="M1670" s="69">
        <f>MONTH(일별기온공급량!$A1670)</f>
        <v>7</v>
      </c>
      <c r="N1670" s="69">
        <f>DAY(일별기온공급량!$A1670)</f>
        <v>27</v>
      </c>
      <c r="O1670" s="88" t="str">
        <f>IFERROR(VLOOKUP(기온및공급량[[#This Row],[날짜]],표2[],2,0), "")</f>
        <v/>
      </c>
    </row>
    <row r="1671" spans="1:15">
      <c r="A1671" s="68">
        <v>42944</v>
      </c>
      <c r="B1671" s="69">
        <v>28.2</v>
      </c>
      <c r="C1671" s="69">
        <v>35.4</v>
      </c>
      <c r="D1671" s="70">
        <v>0.56527777777777777</v>
      </c>
      <c r="E1671" s="69">
        <v>21.9</v>
      </c>
      <c r="F1671" s="70">
        <v>0.22222222222222221</v>
      </c>
      <c r="G1671" s="69">
        <v>13.5</v>
      </c>
      <c r="H1671" s="69" t="str">
        <f>TEXT(일별기온공급량!$A1671, "AAA")</f>
        <v>금</v>
      </c>
      <c r="I1671" s="71">
        <v>69901540</v>
      </c>
      <c r="J1671" s="71">
        <v>1648317</v>
      </c>
      <c r="K1671" s="68" t="str">
        <f t="shared" si="26"/>
        <v>07-28</v>
      </c>
      <c r="L1671" s="72">
        <f>YEAR(일별기온공급량!$A1671)</f>
        <v>2017</v>
      </c>
      <c r="M1671" s="69">
        <f>MONTH(일별기온공급량!$A1671)</f>
        <v>7</v>
      </c>
      <c r="N1671" s="69">
        <f>DAY(일별기온공급량!$A1671)</f>
        <v>28</v>
      </c>
      <c r="O1671" s="88" t="str">
        <f>IFERROR(VLOOKUP(기온및공급량[[#This Row],[날짜]],표2[],2,0), "")</f>
        <v/>
      </c>
    </row>
    <row r="1672" spans="1:15">
      <c r="A1672" s="68">
        <v>42945</v>
      </c>
      <c r="B1672" s="69">
        <v>23.3</v>
      </c>
      <c r="C1672" s="69">
        <v>26.2</v>
      </c>
      <c r="D1672" s="70">
        <v>6.9444444444444447E-4</v>
      </c>
      <c r="E1672" s="69">
        <v>21.5</v>
      </c>
      <c r="F1672" s="70">
        <v>0.28194444444444444</v>
      </c>
      <c r="G1672" s="69">
        <v>4.7</v>
      </c>
      <c r="H1672" s="69" t="str">
        <f>TEXT(일별기온공급량!$A1672, "AAA")</f>
        <v>토</v>
      </c>
      <c r="I1672" s="71">
        <v>57016000</v>
      </c>
      <c r="J1672" s="71">
        <v>1342990</v>
      </c>
      <c r="K1672" s="68" t="str">
        <f t="shared" si="26"/>
        <v>07-29</v>
      </c>
      <c r="L1672" s="72">
        <f>YEAR(일별기온공급량!$A1672)</f>
        <v>2017</v>
      </c>
      <c r="M1672" s="69">
        <f>MONTH(일별기온공급량!$A1672)</f>
        <v>7</v>
      </c>
      <c r="N1672" s="69">
        <f>DAY(일별기온공급량!$A1672)</f>
        <v>29</v>
      </c>
      <c r="O1672" s="88" t="str">
        <f>IFERROR(VLOOKUP(기온및공급량[[#This Row],[날짜]],표2[],2,0), "")</f>
        <v/>
      </c>
    </row>
    <row r="1673" spans="1:15">
      <c r="A1673" s="68">
        <v>42946</v>
      </c>
      <c r="B1673" s="69">
        <v>26.3</v>
      </c>
      <c r="C1673" s="69">
        <v>30.9</v>
      </c>
      <c r="D1673" s="70">
        <v>0.67708333333333337</v>
      </c>
      <c r="E1673" s="69">
        <v>22</v>
      </c>
      <c r="F1673" s="70">
        <v>9.8611111111111108E-2</v>
      </c>
      <c r="G1673" s="69">
        <v>8.9</v>
      </c>
      <c r="H1673" s="69" t="str">
        <f>TEXT(일별기온공급량!$A1673, "AAA")</f>
        <v>일</v>
      </c>
      <c r="I1673" s="71">
        <v>44079210</v>
      </c>
      <c r="J1673" s="71">
        <v>1039318</v>
      </c>
      <c r="K1673" s="68" t="str">
        <f t="shared" si="26"/>
        <v>07-30</v>
      </c>
      <c r="L1673" s="72">
        <f>YEAR(일별기온공급량!$A1673)</f>
        <v>2017</v>
      </c>
      <c r="M1673" s="69">
        <f>MONTH(일별기온공급량!$A1673)</f>
        <v>7</v>
      </c>
      <c r="N1673" s="69">
        <f>DAY(일별기온공급량!$A1673)</f>
        <v>30</v>
      </c>
      <c r="O1673" s="88" t="str">
        <f>IFERROR(VLOOKUP(기온및공급량[[#This Row],[날짜]],표2[],2,0), "")</f>
        <v/>
      </c>
    </row>
    <row r="1674" spans="1:15">
      <c r="A1674" s="68">
        <v>42947</v>
      </c>
      <c r="B1674" s="69">
        <v>24.8</v>
      </c>
      <c r="C1674" s="69">
        <v>26.1</v>
      </c>
      <c r="D1674" s="70">
        <v>0.75555555555555554</v>
      </c>
      <c r="E1674" s="69">
        <v>23.7</v>
      </c>
      <c r="F1674" s="70">
        <v>0.2326388888888889</v>
      </c>
      <c r="G1674" s="69">
        <v>2.4</v>
      </c>
      <c r="H1674" s="69" t="str">
        <f>TEXT(일별기온공급량!$A1674, "AAA")</f>
        <v>월</v>
      </c>
      <c r="I1674" s="71">
        <v>58057331</v>
      </c>
      <c r="J1674" s="71">
        <v>1367820</v>
      </c>
      <c r="K1674" s="68" t="str">
        <f t="shared" si="26"/>
        <v>07-31</v>
      </c>
      <c r="L1674" s="72">
        <f>YEAR(일별기온공급량!$A1674)</f>
        <v>2017</v>
      </c>
      <c r="M1674" s="69">
        <f>MONTH(일별기온공급량!$A1674)</f>
        <v>7</v>
      </c>
      <c r="N1674" s="69">
        <f>DAY(일별기온공급량!$A1674)</f>
        <v>31</v>
      </c>
      <c r="O1674" s="88" t="str">
        <f>IFERROR(VLOOKUP(기온및공급량[[#This Row],[날짜]],표2[],2,0), "")</f>
        <v/>
      </c>
    </row>
    <row r="1675" spans="1:15">
      <c r="A1675" s="68">
        <v>42948</v>
      </c>
      <c r="B1675" s="69">
        <v>26.9</v>
      </c>
      <c r="C1675" s="69">
        <v>32.799999999999997</v>
      </c>
      <c r="D1675" s="70">
        <v>0.64027777777777772</v>
      </c>
      <c r="E1675" s="69">
        <v>23.4</v>
      </c>
      <c r="F1675" s="70">
        <v>8.1944444444444445E-2</v>
      </c>
      <c r="G1675" s="69">
        <v>9.4</v>
      </c>
      <c r="H1675" s="69" t="str">
        <f>TEXT(일별기온공급량!$A1675, "AAA")</f>
        <v>화</v>
      </c>
      <c r="I1675" s="71">
        <v>58906483</v>
      </c>
      <c r="J1675" s="71">
        <v>1384238</v>
      </c>
      <c r="K1675" s="68" t="str">
        <f t="shared" si="26"/>
        <v>08-01</v>
      </c>
      <c r="L1675" s="72">
        <f>YEAR(일별기온공급량!$A1675)</f>
        <v>2017</v>
      </c>
      <c r="M1675" s="69">
        <f>MONTH(일별기온공급량!$A1675)</f>
        <v>8</v>
      </c>
      <c r="N1675" s="69">
        <f>DAY(일별기온공급량!$A1675)</f>
        <v>1</v>
      </c>
      <c r="O1675" s="88" t="str">
        <f>IFERROR(VLOOKUP(기온및공급량[[#This Row],[날짜]],표2[],2,0), "")</f>
        <v/>
      </c>
    </row>
    <row r="1676" spans="1:15">
      <c r="A1676" s="68">
        <v>42949</v>
      </c>
      <c r="B1676" s="69">
        <v>26.4</v>
      </c>
      <c r="C1676" s="69">
        <v>31.3</v>
      </c>
      <c r="D1676" s="70">
        <v>0.66874999999999996</v>
      </c>
      <c r="E1676" s="69">
        <v>23.2</v>
      </c>
      <c r="F1676" s="70">
        <v>0.19791666666666666</v>
      </c>
      <c r="G1676" s="69">
        <v>8.1</v>
      </c>
      <c r="H1676" s="69" t="str">
        <f>TEXT(일별기온공급량!$A1676, "AAA")</f>
        <v>수</v>
      </c>
      <c r="I1676" s="71">
        <v>56952814</v>
      </c>
      <c r="J1676" s="71">
        <v>1335914</v>
      </c>
      <c r="K1676" s="68" t="str">
        <f t="shared" si="26"/>
        <v>08-02</v>
      </c>
      <c r="L1676" s="72">
        <f>YEAR(일별기온공급량!$A1676)</f>
        <v>2017</v>
      </c>
      <c r="M1676" s="69">
        <f>MONTH(일별기온공급량!$A1676)</f>
        <v>8</v>
      </c>
      <c r="N1676" s="69">
        <f>DAY(일별기온공급량!$A1676)</f>
        <v>2</v>
      </c>
      <c r="O1676" s="88" t="str">
        <f>IFERROR(VLOOKUP(기온및공급량[[#This Row],[날짜]],표2[],2,0), "")</f>
        <v/>
      </c>
    </row>
    <row r="1677" spans="1:15">
      <c r="A1677" s="68">
        <v>42950</v>
      </c>
      <c r="B1677" s="69">
        <v>26.9</v>
      </c>
      <c r="C1677" s="69">
        <v>32.1</v>
      </c>
      <c r="D1677" s="70">
        <v>0.62847222222222221</v>
      </c>
      <c r="E1677" s="69">
        <v>22.5</v>
      </c>
      <c r="F1677" s="70">
        <v>0.22291666666666668</v>
      </c>
      <c r="G1677" s="69">
        <v>9.6</v>
      </c>
      <c r="H1677" s="69" t="str">
        <f>TEXT(일별기온공급량!$A1677, "AAA")</f>
        <v>목</v>
      </c>
      <c r="I1677" s="71">
        <v>52791523</v>
      </c>
      <c r="J1677" s="71">
        <v>1239153</v>
      </c>
      <c r="K1677" s="68" t="str">
        <f t="shared" si="26"/>
        <v>08-03</v>
      </c>
      <c r="L1677" s="72">
        <f>YEAR(일별기온공급량!$A1677)</f>
        <v>2017</v>
      </c>
      <c r="M1677" s="69">
        <f>MONTH(일별기온공급량!$A1677)</f>
        <v>8</v>
      </c>
      <c r="N1677" s="69">
        <f>DAY(일별기온공급량!$A1677)</f>
        <v>3</v>
      </c>
      <c r="O1677" s="88" t="str">
        <f>IFERROR(VLOOKUP(기온및공급량[[#This Row],[날짜]],표2[],2,0), "")</f>
        <v/>
      </c>
    </row>
    <row r="1678" spans="1:15">
      <c r="A1678" s="68">
        <v>42951</v>
      </c>
      <c r="B1678" s="69">
        <v>29.3</v>
      </c>
      <c r="C1678" s="69">
        <v>35.6</v>
      </c>
      <c r="D1678" s="70">
        <v>0.64166666666666672</v>
      </c>
      <c r="E1678" s="69">
        <v>24.3</v>
      </c>
      <c r="F1678" s="70">
        <v>0.22569444444444445</v>
      </c>
      <c r="G1678" s="69">
        <v>11.3</v>
      </c>
      <c r="H1678" s="69" t="str">
        <f>TEXT(일별기온공급량!$A1678, "AAA")</f>
        <v>금</v>
      </c>
      <c r="I1678" s="71">
        <v>54576994</v>
      </c>
      <c r="J1678" s="71">
        <v>1284985</v>
      </c>
      <c r="K1678" s="68" t="str">
        <f t="shared" si="26"/>
        <v>08-04</v>
      </c>
      <c r="L1678" s="72">
        <f>YEAR(일별기온공급량!$A1678)</f>
        <v>2017</v>
      </c>
      <c r="M1678" s="69">
        <f>MONTH(일별기온공급량!$A1678)</f>
        <v>8</v>
      </c>
      <c r="N1678" s="69">
        <f>DAY(일별기온공급량!$A1678)</f>
        <v>4</v>
      </c>
      <c r="O1678" s="88" t="str">
        <f>IFERROR(VLOOKUP(기온및공급량[[#This Row],[날짜]],표2[],2,0), "")</f>
        <v/>
      </c>
    </row>
    <row r="1679" spans="1:15">
      <c r="A1679" s="68">
        <v>42952</v>
      </c>
      <c r="B1679" s="69">
        <v>30.1</v>
      </c>
      <c r="C1679" s="69">
        <v>36.5</v>
      </c>
      <c r="D1679" s="70">
        <v>0.59583333333333333</v>
      </c>
      <c r="E1679" s="69">
        <v>25.2</v>
      </c>
      <c r="F1679" s="70">
        <v>0.22916666666666666</v>
      </c>
      <c r="G1679" s="69">
        <v>11.3</v>
      </c>
      <c r="H1679" s="69" t="str">
        <f>TEXT(일별기온공급량!$A1679, "AAA")</f>
        <v>토</v>
      </c>
      <c r="I1679" s="71">
        <v>48285036</v>
      </c>
      <c r="J1679" s="71">
        <v>1140433</v>
      </c>
      <c r="K1679" s="68" t="str">
        <f t="shared" si="26"/>
        <v>08-05</v>
      </c>
      <c r="L1679" s="72">
        <f>YEAR(일별기온공급량!$A1679)</f>
        <v>2017</v>
      </c>
      <c r="M1679" s="69">
        <f>MONTH(일별기온공급량!$A1679)</f>
        <v>8</v>
      </c>
      <c r="N1679" s="69">
        <f>DAY(일별기온공급량!$A1679)</f>
        <v>5</v>
      </c>
      <c r="O1679" s="88" t="str">
        <f>IFERROR(VLOOKUP(기온및공급량[[#This Row],[날짜]],표2[],2,0), "")</f>
        <v/>
      </c>
    </row>
    <row r="1680" spans="1:15">
      <c r="A1680" s="68">
        <v>42953</v>
      </c>
      <c r="B1680" s="69">
        <v>30.9</v>
      </c>
      <c r="C1680" s="69">
        <v>37</v>
      </c>
      <c r="D1680" s="70">
        <v>0.63194444444444442</v>
      </c>
      <c r="E1680" s="69">
        <v>25.8</v>
      </c>
      <c r="F1680" s="70">
        <v>0.24097222222222223</v>
      </c>
      <c r="G1680" s="69">
        <v>11.2</v>
      </c>
      <c r="H1680" s="69" t="str">
        <f>TEXT(일별기온공급량!$A1680, "AAA")</f>
        <v>일</v>
      </c>
      <c r="I1680" s="71">
        <v>43616027</v>
      </c>
      <c r="J1680" s="71">
        <v>1027567</v>
      </c>
      <c r="K1680" s="68" t="str">
        <f t="shared" si="26"/>
        <v>08-06</v>
      </c>
      <c r="L1680" s="72">
        <f>YEAR(일별기온공급량!$A1680)</f>
        <v>2017</v>
      </c>
      <c r="M1680" s="69">
        <f>MONTH(일별기온공급량!$A1680)</f>
        <v>8</v>
      </c>
      <c r="N1680" s="69">
        <f>DAY(일별기온공급량!$A1680)</f>
        <v>6</v>
      </c>
      <c r="O1680" s="88" t="str">
        <f>IFERROR(VLOOKUP(기온및공급량[[#This Row],[날짜]],표2[],2,0), "")</f>
        <v/>
      </c>
    </row>
    <row r="1681" spans="1:15">
      <c r="A1681" s="68">
        <v>42954</v>
      </c>
      <c r="B1681" s="69">
        <v>30.9</v>
      </c>
      <c r="C1681" s="69">
        <v>35.5</v>
      </c>
      <c r="D1681" s="70">
        <v>0.60555555555555551</v>
      </c>
      <c r="E1681" s="69">
        <v>26.3</v>
      </c>
      <c r="F1681" s="70">
        <v>0.19444444444444445</v>
      </c>
      <c r="G1681" s="69">
        <v>9.1999999999999993</v>
      </c>
      <c r="H1681" s="69" t="str">
        <f>TEXT(일별기온공급량!$A1681, "AAA")</f>
        <v>월</v>
      </c>
      <c r="I1681" s="71">
        <v>65010181</v>
      </c>
      <c r="J1681" s="71">
        <v>1531520</v>
      </c>
      <c r="K1681" s="68" t="str">
        <f t="shared" si="26"/>
        <v>08-07</v>
      </c>
      <c r="L1681" s="72">
        <f>YEAR(일별기온공급량!$A1681)</f>
        <v>2017</v>
      </c>
      <c r="M1681" s="69">
        <f>MONTH(일별기온공급량!$A1681)</f>
        <v>8</v>
      </c>
      <c r="N1681" s="69">
        <f>DAY(일별기온공급량!$A1681)</f>
        <v>7</v>
      </c>
      <c r="O1681" s="88" t="str">
        <f>IFERROR(VLOOKUP(기온및공급량[[#This Row],[날짜]],표2[],2,0), "")</f>
        <v/>
      </c>
    </row>
    <row r="1682" spans="1:15">
      <c r="A1682" s="68">
        <v>42955</v>
      </c>
      <c r="B1682" s="69">
        <v>29.9</v>
      </c>
      <c r="C1682" s="69">
        <v>34.5</v>
      </c>
      <c r="D1682" s="70">
        <v>0.60277777777777775</v>
      </c>
      <c r="E1682" s="69">
        <v>24.8</v>
      </c>
      <c r="F1682" s="70">
        <v>0.24652777777777779</v>
      </c>
      <c r="G1682" s="69">
        <v>9.6999999999999993</v>
      </c>
      <c r="H1682" s="69" t="str">
        <f>TEXT(일별기온공급량!$A1682, "AAA")</f>
        <v>화</v>
      </c>
      <c r="I1682" s="71">
        <v>68651106</v>
      </c>
      <c r="J1682" s="71">
        <v>1618481</v>
      </c>
      <c r="K1682" s="68" t="str">
        <f t="shared" si="26"/>
        <v>08-08</v>
      </c>
      <c r="L1682" s="72">
        <f>YEAR(일별기온공급량!$A1682)</f>
        <v>2017</v>
      </c>
      <c r="M1682" s="69">
        <f>MONTH(일별기온공급량!$A1682)</f>
        <v>8</v>
      </c>
      <c r="N1682" s="69">
        <f>DAY(일별기온공급량!$A1682)</f>
        <v>8</v>
      </c>
      <c r="O1682" s="88" t="str">
        <f>IFERROR(VLOOKUP(기온및공급량[[#This Row],[날짜]],표2[],2,0), "")</f>
        <v/>
      </c>
    </row>
    <row r="1683" spans="1:15">
      <c r="A1683" s="68">
        <v>42956</v>
      </c>
      <c r="B1683" s="69">
        <v>27</v>
      </c>
      <c r="C1683" s="69">
        <v>29.7</v>
      </c>
      <c r="D1683" s="70">
        <v>0.48541666666666666</v>
      </c>
      <c r="E1683" s="69">
        <v>24.5</v>
      </c>
      <c r="F1683" s="70">
        <v>0.99444444444444446</v>
      </c>
      <c r="G1683" s="69">
        <v>5.2</v>
      </c>
      <c r="H1683" s="69" t="str">
        <f>TEXT(일별기온공급량!$A1683, "AAA")</f>
        <v>수</v>
      </c>
      <c r="I1683" s="71">
        <v>72547982</v>
      </c>
      <c r="J1683" s="71">
        <v>1707618</v>
      </c>
      <c r="K1683" s="68" t="str">
        <f t="shared" si="26"/>
        <v>08-09</v>
      </c>
      <c r="L1683" s="72">
        <f>YEAR(일별기온공급량!$A1683)</f>
        <v>2017</v>
      </c>
      <c r="M1683" s="69">
        <f>MONTH(일별기온공급량!$A1683)</f>
        <v>8</v>
      </c>
      <c r="N1683" s="69">
        <f>DAY(일별기온공급량!$A1683)</f>
        <v>9</v>
      </c>
      <c r="O1683" s="88" t="str">
        <f>IFERROR(VLOOKUP(기온및공급량[[#This Row],[날짜]],표2[],2,0), "")</f>
        <v/>
      </c>
    </row>
    <row r="1684" spans="1:15">
      <c r="A1684" s="68">
        <v>42957</v>
      </c>
      <c r="B1684" s="69">
        <v>24.7</v>
      </c>
      <c r="C1684" s="69">
        <v>26.2</v>
      </c>
      <c r="D1684" s="70">
        <v>0.70694444444444449</v>
      </c>
      <c r="E1684" s="69">
        <v>23.6</v>
      </c>
      <c r="F1684" s="70">
        <v>0.99444444444444446</v>
      </c>
      <c r="G1684" s="69">
        <v>2.6</v>
      </c>
      <c r="H1684" s="69" t="str">
        <f>TEXT(일별기온공급량!$A1684, "AAA")</f>
        <v>목</v>
      </c>
      <c r="I1684" s="71">
        <v>72234771</v>
      </c>
      <c r="J1684" s="71">
        <v>1700932</v>
      </c>
      <c r="K1684" s="68" t="str">
        <f t="shared" si="26"/>
        <v>08-10</v>
      </c>
      <c r="L1684" s="72">
        <f>YEAR(일별기온공급량!$A1684)</f>
        <v>2017</v>
      </c>
      <c r="M1684" s="69">
        <f>MONTH(일별기온공급량!$A1684)</f>
        <v>8</v>
      </c>
      <c r="N1684" s="69">
        <f>DAY(일별기온공급량!$A1684)</f>
        <v>10</v>
      </c>
      <c r="O1684" s="88" t="str">
        <f>IFERROR(VLOOKUP(기온및공급량[[#This Row],[날짜]],표2[],2,0), "")</f>
        <v/>
      </c>
    </row>
    <row r="1685" spans="1:15">
      <c r="A1685" s="68">
        <v>42958</v>
      </c>
      <c r="B1685" s="69">
        <v>26</v>
      </c>
      <c r="C1685" s="69">
        <v>32.299999999999997</v>
      </c>
      <c r="D1685" s="70">
        <v>0.6020833333333333</v>
      </c>
      <c r="E1685" s="69">
        <v>22.8</v>
      </c>
      <c r="F1685" s="70">
        <v>0.19722222222222222</v>
      </c>
      <c r="G1685" s="69">
        <v>9.5</v>
      </c>
      <c r="H1685" s="69" t="str">
        <f>TEXT(일별기온공급량!$A1685, "AAA")</f>
        <v>금</v>
      </c>
      <c r="I1685" s="71">
        <v>71618582</v>
      </c>
      <c r="J1685" s="71">
        <v>1686388</v>
      </c>
      <c r="K1685" s="68" t="str">
        <f t="shared" si="26"/>
        <v>08-11</v>
      </c>
      <c r="L1685" s="72">
        <f>YEAR(일별기온공급량!$A1685)</f>
        <v>2017</v>
      </c>
      <c r="M1685" s="69">
        <f>MONTH(일별기온공급량!$A1685)</f>
        <v>8</v>
      </c>
      <c r="N1685" s="69">
        <f>DAY(일별기온공급량!$A1685)</f>
        <v>11</v>
      </c>
      <c r="O1685" s="88" t="str">
        <f>IFERROR(VLOOKUP(기온및공급량[[#This Row],[날짜]],표2[],2,0), "")</f>
        <v/>
      </c>
    </row>
    <row r="1686" spans="1:15">
      <c r="A1686" s="68">
        <v>42959</v>
      </c>
      <c r="B1686" s="69">
        <v>24.9</v>
      </c>
      <c r="C1686" s="69">
        <v>30.2</v>
      </c>
      <c r="D1686" s="70">
        <v>0.52708333333333335</v>
      </c>
      <c r="E1686" s="69">
        <v>21.3</v>
      </c>
      <c r="F1686" s="70">
        <v>0.2326388888888889</v>
      </c>
      <c r="G1686" s="69">
        <v>8.9</v>
      </c>
      <c r="H1686" s="69" t="str">
        <f>TEXT(일별기온공급량!$A1686, "AAA")</f>
        <v>토</v>
      </c>
      <c r="I1686" s="71">
        <v>59913657</v>
      </c>
      <c r="J1686" s="71">
        <v>1411467</v>
      </c>
      <c r="K1686" s="68" t="str">
        <f t="shared" si="26"/>
        <v>08-12</v>
      </c>
      <c r="L1686" s="72">
        <f>YEAR(일별기온공급량!$A1686)</f>
        <v>2017</v>
      </c>
      <c r="M1686" s="69">
        <f>MONTH(일별기온공급량!$A1686)</f>
        <v>8</v>
      </c>
      <c r="N1686" s="69">
        <f>DAY(일별기온공급량!$A1686)</f>
        <v>12</v>
      </c>
      <c r="O1686" s="88" t="str">
        <f>IFERROR(VLOOKUP(기온및공급량[[#This Row],[날짜]],표2[],2,0), "")</f>
        <v/>
      </c>
    </row>
    <row r="1687" spans="1:15">
      <c r="A1687" s="68">
        <v>42960</v>
      </c>
      <c r="B1687" s="69">
        <v>23.6</v>
      </c>
      <c r="C1687" s="69">
        <v>26.7</v>
      </c>
      <c r="D1687" s="70">
        <v>0.55208333333333337</v>
      </c>
      <c r="E1687" s="69">
        <v>20.5</v>
      </c>
      <c r="F1687" s="70">
        <v>0.19166666666666668</v>
      </c>
      <c r="G1687" s="69">
        <v>6.2</v>
      </c>
      <c r="H1687" s="69" t="str">
        <f>TEXT(일별기온공급량!$A1687, "AAA")</f>
        <v>일</v>
      </c>
      <c r="I1687" s="71">
        <v>48795158</v>
      </c>
      <c r="J1687" s="71">
        <v>1144926</v>
      </c>
      <c r="K1687" s="68" t="str">
        <f t="shared" si="26"/>
        <v>08-13</v>
      </c>
      <c r="L1687" s="72">
        <f>YEAR(일별기온공급량!$A1687)</f>
        <v>2017</v>
      </c>
      <c r="M1687" s="69">
        <f>MONTH(일별기온공급량!$A1687)</f>
        <v>8</v>
      </c>
      <c r="N1687" s="69">
        <f>DAY(일별기온공급량!$A1687)</f>
        <v>13</v>
      </c>
      <c r="O1687" s="88" t="str">
        <f>IFERROR(VLOOKUP(기온및공급량[[#This Row],[날짜]],표2[],2,0), "")</f>
        <v/>
      </c>
    </row>
    <row r="1688" spans="1:15">
      <c r="A1688" s="68">
        <v>42961</v>
      </c>
      <c r="B1688" s="69">
        <v>22.4</v>
      </c>
      <c r="C1688" s="69">
        <v>24.2</v>
      </c>
      <c r="D1688" s="70">
        <v>0.60763888888888884</v>
      </c>
      <c r="E1688" s="69">
        <v>21.3</v>
      </c>
      <c r="F1688" s="70">
        <v>0.17847222222222223</v>
      </c>
      <c r="G1688" s="69">
        <v>2.9</v>
      </c>
      <c r="H1688" s="69" t="str">
        <f>TEXT(일별기온공급량!$A1688, "AAA")</f>
        <v>월</v>
      </c>
      <c r="I1688" s="71">
        <v>70487440</v>
      </c>
      <c r="J1688" s="71">
        <v>1655607</v>
      </c>
      <c r="K1688" s="68" t="str">
        <f t="shared" si="26"/>
        <v>08-14</v>
      </c>
      <c r="L1688" s="72">
        <f>YEAR(일별기온공급량!$A1688)</f>
        <v>2017</v>
      </c>
      <c r="M1688" s="69">
        <f>MONTH(일별기온공급량!$A1688)</f>
        <v>8</v>
      </c>
      <c r="N1688" s="69">
        <f>DAY(일별기온공급량!$A1688)</f>
        <v>14</v>
      </c>
      <c r="O1688" s="88" t="str">
        <f>IFERROR(VLOOKUP(기온및공급량[[#This Row],[날짜]],표2[],2,0), "")</f>
        <v/>
      </c>
    </row>
    <row r="1689" spans="1:15">
      <c r="A1689" s="68">
        <v>42962</v>
      </c>
      <c r="B1689" s="69">
        <v>23.5</v>
      </c>
      <c r="C1689" s="69">
        <v>25.2</v>
      </c>
      <c r="D1689" s="70">
        <v>0.60972222222222228</v>
      </c>
      <c r="E1689" s="69">
        <v>21.6</v>
      </c>
      <c r="F1689" s="70">
        <v>0.2013888888888889</v>
      </c>
      <c r="G1689" s="69">
        <v>3.6</v>
      </c>
      <c r="H1689" s="69" t="str">
        <f>TEXT(일별기온공급량!$A1689, "AAA")</f>
        <v>화</v>
      </c>
      <c r="I1689" s="71">
        <v>65119438</v>
      </c>
      <c r="J1689" s="71">
        <v>1530405</v>
      </c>
      <c r="K1689" s="68" t="str">
        <f t="shared" si="26"/>
        <v>08-15</v>
      </c>
      <c r="L1689" s="72">
        <f>YEAR(일별기온공급량!$A1689)</f>
        <v>2017</v>
      </c>
      <c r="M1689" s="69">
        <f>MONTH(일별기온공급량!$A1689)</f>
        <v>8</v>
      </c>
      <c r="N1689" s="69">
        <f>DAY(일별기온공급량!$A1689)</f>
        <v>15</v>
      </c>
      <c r="O1689" s="88" t="str">
        <f>IFERROR(VLOOKUP(기온및공급량[[#This Row],[날짜]],표2[],2,0), "")</f>
        <v>광복절</v>
      </c>
    </row>
    <row r="1690" spans="1:15">
      <c r="A1690" s="68">
        <v>42963</v>
      </c>
      <c r="B1690" s="69">
        <v>25.2</v>
      </c>
      <c r="C1690" s="69">
        <v>30.4</v>
      </c>
      <c r="D1690" s="70">
        <v>0.64513888888888893</v>
      </c>
      <c r="E1690" s="69">
        <v>22.8</v>
      </c>
      <c r="F1690" s="70">
        <v>0.22361111111111112</v>
      </c>
      <c r="G1690" s="69">
        <v>7.6</v>
      </c>
      <c r="H1690" s="69" t="str">
        <f>TEXT(일별기온공급량!$A1690, "AAA")</f>
        <v>수</v>
      </c>
      <c r="I1690" s="71">
        <v>74069635</v>
      </c>
      <c r="J1690" s="71">
        <v>1739240</v>
      </c>
      <c r="K1690" s="68" t="str">
        <f t="shared" si="26"/>
        <v>08-16</v>
      </c>
      <c r="L1690" s="72">
        <f>YEAR(일별기온공급량!$A1690)</f>
        <v>2017</v>
      </c>
      <c r="M1690" s="69">
        <f>MONTH(일별기온공급량!$A1690)</f>
        <v>8</v>
      </c>
      <c r="N1690" s="69">
        <f>DAY(일별기온공급량!$A1690)</f>
        <v>16</v>
      </c>
      <c r="O1690" s="88" t="str">
        <f>IFERROR(VLOOKUP(기온및공급량[[#This Row],[날짜]],표2[],2,0), "")</f>
        <v/>
      </c>
    </row>
    <row r="1691" spans="1:15">
      <c r="A1691" s="68">
        <v>42964</v>
      </c>
      <c r="B1691" s="69">
        <v>25.1</v>
      </c>
      <c r="C1691" s="69">
        <v>30.3</v>
      </c>
      <c r="D1691" s="70">
        <v>0.64930555555555558</v>
      </c>
      <c r="E1691" s="69">
        <v>22</v>
      </c>
      <c r="F1691" s="70">
        <v>0.12291666666666666</v>
      </c>
      <c r="G1691" s="69">
        <v>8.3000000000000007</v>
      </c>
      <c r="H1691" s="69" t="str">
        <f>TEXT(일별기온공급량!$A1691, "AAA")</f>
        <v>목</v>
      </c>
      <c r="I1691" s="71">
        <v>76316542</v>
      </c>
      <c r="J1691" s="71">
        <v>1790015</v>
      </c>
      <c r="K1691" s="68" t="str">
        <f t="shared" si="26"/>
        <v>08-17</v>
      </c>
      <c r="L1691" s="72">
        <f>YEAR(일별기온공급량!$A1691)</f>
        <v>2017</v>
      </c>
      <c r="M1691" s="69">
        <f>MONTH(일별기온공급량!$A1691)</f>
        <v>8</v>
      </c>
      <c r="N1691" s="69">
        <f>DAY(일별기온공급량!$A1691)</f>
        <v>17</v>
      </c>
      <c r="O1691" s="88" t="str">
        <f>IFERROR(VLOOKUP(기온및공급량[[#This Row],[날짜]],표2[],2,0), "")</f>
        <v/>
      </c>
    </row>
    <row r="1692" spans="1:15">
      <c r="A1692" s="68">
        <v>42965</v>
      </c>
      <c r="B1692" s="69">
        <v>25.5</v>
      </c>
      <c r="C1692" s="69">
        <v>31.1</v>
      </c>
      <c r="D1692" s="70">
        <v>0.6020833333333333</v>
      </c>
      <c r="E1692" s="69">
        <v>21.8</v>
      </c>
      <c r="F1692" s="70">
        <v>0.25069444444444444</v>
      </c>
      <c r="G1692" s="69">
        <v>9.3000000000000007</v>
      </c>
      <c r="H1692" s="69" t="str">
        <f>TEXT(일별기온공급량!$A1692, "AAA")</f>
        <v>금</v>
      </c>
      <c r="I1692" s="71">
        <v>74651349</v>
      </c>
      <c r="J1692" s="71">
        <v>1751390</v>
      </c>
      <c r="K1692" s="68" t="str">
        <f t="shared" si="26"/>
        <v>08-18</v>
      </c>
      <c r="L1692" s="72">
        <f>YEAR(일별기온공급량!$A1692)</f>
        <v>2017</v>
      </c>
      <c r="M1692" s="69">
        <f>MONTH(일별기온공급량!$A1692)</f>
        <v>8</v>
      </c>
      <c r="N1692" s="69">
        <f>DAY(일별기온공급량!$A1692)</f>
        <v>18</v>
      </c>
      <c r="O1692" s="88" t="str">
        <f>IFERROR(VLOOKUP(기온및공급량[[#This Row],[날짜]],표2[],2,0), "")</f>
        <v/>
      </c>
    </row>
    <row r="1693" spans="1:15">
      <c r="A1693" s="68">
        <v>42966</v>
      </c>
      <c r="B1693" s="69">
        <v>25.1</v>
      </c>
      <c r="C1693" s="69">
        <v>30.2</v>
      </c>
      <c r="D1693" s="70">
        <v>0.62152777777777779</v>
      </c>
      <c r="E1693" s="69">
        <v>22.8</v>
      </c>
      <c r="F1693" s="70">
        <v>0.2298611111111111</v>
      </c>
      <c r="G1693" s="69">
        <v>7.4</v>
      </c>
      <c r="H1693" s="69" t="str">
        <f>TEXT(일별기온공급량!$A1693, "AAA")</f>
        <v>토</v>
      </c>
      <c r="I1693" s="71">
        <v>63465357</v>
      </c>
      <c r="J1693" s="71">
        <v>1489543</v>
      </c>
      <c r="K1693" s="68" t="str">
        <f t="shared" si="26"/>
        <v>08-19</v>
      </c>
      <c r="L1693" s="72">
        <f>YEAR(일별기온공급량!$A1693)</f>
        <v>2017</v>
      </c>
      <c r="M1693" s="69">
        <f>MONTH(일별기온공급량!$A1693)</f>
        <v>8</v>
      </c>
      <c r="N1693" s="69">
        <f>DAY(일별기온공급량!$A1693)</f>
        <v>19</v>
      </c>
      <c r="O1693" s="88" t="str">
        <f>IFERROR(VLOOKUP(기온및공급량[[#This Row],[날짜]],표2[],2,0), "")</f>
        <v/>
      </c>
    </row>
    <row r="1694" spans="1:15">
      <c r="A1694" s="68">
        <v>42967</v>
      </c>
      <c r="B1694" s="69">
        <v>25.5</v>
      </c>
      <c r="C1694" s="69">
        <v>29.3</v>
      </c>
      <c r="D1694" s="70">
        <v>0.56111111111111112</v>
      </c>
      <c r="E1694" s="69">
        <v>23.2</v>
      </c>
      <c r="F1694" s="70">
        <v>3.7499999999999999E-2</v>
      </c>
      <c r="G1694" s="69">
        <v>6.1</v>
      </c>
      <c r="H1694" s="69" t="str">
        <f>TEXT(일별기온공급량!$A1694, "AAA")</f>
        <v>일</v>
      </c>
      <c r="I1694" s="71">
        <v>50754957</v>
      </c>
      <c r="J1694" s="71">
        <v>1192595</v>
      </c>
      <c r="K1694" s="68" t="str">
        <f t="shared" si="26"/>
        <v>08-20</v>
      </c>
      <c r="L1694" s="72">
        <f>YEAR(일별기온공급량!$A1694)</f>
        <v>2017</v>
      </c>
      <c r="M1694" s="69">
        <f>MONTH(일별기온공급량!$A1694)</f>
        <v>8</v>
      </c>
      <c r="N1694" s="69">
        <f>DAY(일별기온공급량!$A1694)</f>
        <v>20</v>
      </c>
      <c r="O1694" s="88" t="str">
        <f>IFERROR(VLOOKUP(기온및공급량[[#This Row],[날짜]],표2[],2,0), "")</f>
        <v/>
      </c>
    </row>
    <row r="1695" spans="1:15">
      <c r="A1695" s="68">
        <v>42968</v>
      </c>
      <c r="B1695" s="69">
        <v>26.1</v>
      </c>
      <c r="C1695" s="69">
        <v>32</v>
      </c>
      <c r="D1695" s="70">
        <v>0.59166666666666667</v>
      </c>
      <c r="E1695" s="69">
        <v>23.4</v>
      </c>
      <c r="F1695" s="70">
        <v>0.21805555555555556</v>
      </c>
      <c r="G1695" s="69">
        <v>8.6</v>
      </c>
      <c r="H1695" s="69" t="str">
        <f>TEXT(일별기온공급량!$A1695, "AAA")</f>
        <v>월</v>
      </c>
      <c r="I1695" s="71">
        <v>71939540</v>
      </c>
      <c r="J1695" s="71">
        <v>1689819</v>
      </c>
      <c r="K1695" s="68" t="str">
        <f t="shared" si="26"/>
        <v>08-21</v>
      </c>
      <c r="L1695" s="72">
        <f>YEAR(일별기온공급량!$A1695)</f>
        <v>2017</v>
      </c>
      <c r="M1695" s="69">
        <f>MONTH(일별기온공급량!$A1695)</f>
        <v>8</v>
      </c>
      <c r="N1695" s="69">
        <f>DAY(일별기온공급량!$A1695)</f>
        <v>21</v>
      </c>
      <c r="O1695" s="88" t="str">
        <f>IFERROR(VLOOKUP(기온및공급량[[#This Row],[날짜]],표2[],2,0), "")</f>
        <v/>
      </c>
    </row>
    <row r="1696" spans="1:15">
      <c r="A1696" s="68">
        <v>42969</v>
      </c>
      <c r="B1696" s="69">
        <v>27.5</v>
      </c>
      <c r="C1696" s="69">
        <v>33.5</v>
      </c>
      <c r="D1696" s="70">
        <v>0.56736111111111109</v>
      </c>
      <c r="E1696" s="69">
        <v>23.7</v>
      </c>
      <c r="F1696" s="70">
        <v>0.24166666666666667</v>
      </c>
      <c r="G1696" s="69">
        <v>9.8000000000000007</v>
      </c>
      <c r="H1696" s="69" t="str">
        <f>TEXT(일별기온공급량!$A1696, "AAA")</f>
        <v>화</v>
      </c>
      <c r="I1696" s="71">
        <v>77049218</v>
      </c>
      <c r="J1696" s="71">
        <v>1812994</v>
      </c>
      <c r="K1696" s="68" t="str">
        <f t="shared" si="26"/>
        <v>08-22</v>
      </c>
      <c r="L1696" s="72">
        <f>YEAR(일별기온공급량!$A1696)</f>
        <v>2017</v>
      </c>
      <c r="M1696" s="69">
        <f>MONTH(일별기온공급량!$A1696)</f>
        <v>8</v>
      </c>
      <c r="N1696" s="69">
        <f>DAY(일별기온공급량!$A1696)</f>
        <v>22</v>
      </c>
      <c r="O1696" s="88" t="str">
        <f>IFERROR(VLOOKUP(기온및공급량[[#This Row],[날짜]],표2[],2,0), "")</f>
        <v/>
      </c>
    </row>
    <row r="1697" spans="1:15">
      <c r="A1697" s="68">
        <v>42970</v>
      </c>
      <c r="B1697" s="69">
        <v>30.4</v>
      </c>
      <c r="C1697" s="69">
        <v>35.9</v>
      </c>
      <c r="D1697" s="70">
        <v>0.67013888888888884</v>
      </c>
      <c r="E1697" s="69">
        <v>25.2</v>
      </c>
      <c r="F1697" s="70">
        <v>0.15694444444444444</v>
      </c>
      <c r="G1697" s="69">
        <v>10.7</v>
      </c>
      <c r="H1697" s="69" t="str">
        <f>TEXT(일별기온공급량!$A1697, "AAA")</f>
        <v>수</v>
      </c>
      <c r="I1697" s="71">
        <v>77824313</v>
      </c>
      <c r="J1697" s="71">
        <v>1831791</v>
      </c>
      <c r="K1697" s="68" t="str">
        <f t="shared" si="26"/>
        <v>08-23</v>
      </c>
      <c r="L1697" s="72">
        <f>YEAR(일별기온공급량!$A1697)</f>
        <v>2017</v>
      </c>
      <c r="M1697" s="69">
        <f>MONTH(일별기온공급량!$A1697)</f>
        <v>8</v>
      </c>
      <c r="N1697" s="69">
        <f>DAY(일별기온공급량!$A1697)</f>
        <v>23</v>
      </c>
      <c r="O1697" s="88" t="str">
        <f>IFERROR(VLOOKUP(기온및공급량[[#This Row],[날짜]],표2[],2,0), "")</f>
        <v/>
      </c>
    </row>
    <row r="1698" spans="1:15">
      <c r="A1698" s="68">
        <v>42971</v>
      </c>
      <c r="B1698" s="69">
        <v>31</v>
      </c>
      <c r="C1698" s="69">
        <v>35.5</v>
      </c>
      <c r="D1698" s="70">
        <v>0.62013888888888891</v>
      </c>
      <c r="E1698" s="69">
        <v>26.2</v>
      </c>
      <c r="F1698" s="70">
        <v>0.99375000000000002</v>
      </c>
      <c r="G1698" s="69">
        <v>9.3000000000000007</v>
      </c>
      <c r="H1698" s="69" t="str">
        <f>TEXT(일별기온공급량!$A1698, "AAA")</f>
        <v>목</v>
      </c>
      <c r="I1698" s="71">
        <v>75776468</v>
      </c>
      <c r="J1698" s="71">
        <v>1781750</v>
      </c>
      <c r="K1698" s="68" t="str">
        <f t="shared" si="26"/>
        <v>08-24</v>
      </c>
      <c r="L1698" s="72">
        <f>YEAR(일별기온공급량!$A1698)</f>
        <v>2017</v>
      </c>
      <c r="M1698" s="69">
        <f>MONTH(일별기온공급량!$A1698)</f>
        <v>8</v>
      </c>
      <c r="N1698" s="69">
        <f>DAY(일별기온공급량!$A1698)</f>
        <v>24</v>
      </c>
      <c r="O1698" s="88" t="str">
        <f>IFERROR(VLOOKUP(기온및공급량[[#This Row],[날짜]],표2[],2,0), "")</f>
        <v/>
      </c>
    </row>
    <row r="1699" spans="1:15">
      <c r="A1699" s="68">
        <v>42972</v>
      </c>
      <c r="B1699" s="69">
        <v>28.6</v>
      </c>
      <c r="C1699" s="69">
        <v>33.700000000000003</v>
      </c>
      <c r="D1699" s="70">
        <v>0.62152777777777779</v>
      </c>
      <c r="E1699" s="69">
        <v>24.1</v>
      </c>
      <c r="F1699" s="70">
        <v>0.96666666666666667</v>
      </c>
      <c r="G1699" s="69">
        <v>9.6</v>
      </c>
      <c r="H1699" s="69" t="str">
        <f>TEXT(일별기온공급량!$A1699, "AAA")</f>
        <v>금</v>
      </c>
      <c r="I1699" s="71">
        <v>73641461</v>
      </c>
      <c r="J1699" s="71">
        <v>1733452</v>
      </c>
      <c r="K1699" s="68" t="str">
        <f t="shared" si="26"/>
        <v>08-25</v>
      </c>
      <c r="L1699" s="72">
        <f>YEAR(일별기온공급량!$A1699)</f>
        <v>2017</v>
      </c>
      <c r="M1699" s="69">
        <f>MONTH(일별기온공급량!$A1699)</f>
        <v>8</v>
      </c>
      <c r="N1699" s="69">
        <f>DAY(일별기온공급량!$A1699)</f>
        <v>25</v>
      </c>
      <c r="O1699" s="88" t="str">
        <f>IFERROR(VLOOKUP(기온및공급량[[#This Row],[날짜]],표2[],2,0), "")</f>
        <v/>
      </c>
    </row>
    <row r="1700" spans="1:15">
      <c r="A1700" s="68">
        <v>42973</v>
      </c>
      <c r="B1700" s="69">
        <v>25.5</v>
      </c>
      <c r="C1700" s="69">
        <v>31.4</v>
      </c>
      <c r="D1700" s="70">
        <v>0.57777777777777772</v>
      </c>
      <c r="E1700" s="69">
        <v>20</v>
      </c>
      <c r="F1700" s="70">
        <v>0.99722222222222223</v>
      </c>
      <c r="G1700" s="69">
        <v>11.4</v>
      </c>
      <c r="H1700" s="69" t="str">
        <f>TEXT(일별기온공급량!$A1700, "AAA")</f>
        <v>토</v>
      </c>
      <c r="I1700" s="71">
        <v>63020754</v>
      </c>
      <c r="J1700" s="71">
        <v>1482766</v>
      </c>
      <c r="K1700" s="68" t="str">
        <f t="shared" si="26"/>
        <v>08-26</v>
      </c>
      <c r="L1700" s="72">
        <f>YEAR(일별기온공급량!$A1700)</f>
        <v>2017</v>
      </c>
      <c r="M1700" s="69">
        <f>MONTH(일별기온공급량!$A1700)</f>
        <v>8</v>
      </c>
      <c r="N1700" s="69">
        <f>DAY(일별기온공급량!$A1700)</f>
        <v>26</v>
      </c>
      <c r="O1700" s="88" t="str">
        <f>IFERROR(VLOOKUP(기온및공급량[[#This Row],[날짜]],표2[],2,0), "")</f>
        <v/>
      </c>
    </row>
    <row r="1701" spans="1:15">
      <c r="A1701" s="68">
        <v>42974</v>
      </c>
      <c r="B1701" s="69">
        <v>23.7</v>
      </c>
      <c r="C1701" s="69">
        <v>31</v>
      </c>
      <c r="D1701" s="70">
        <v>0.64722222222222225</v>
      </c>
      <c r="E1701" s="69">
        <v>16.899999999999999</v>
      </c>
      <c r="F1701" s="70">
        <v>0.25277777777777777</v>
      </c>
      <c r="G1701" s="69">
        <v>14.1</v>
      </c>
      <c r="H1701" s="69" t="str">
        <f>TEXT(일별기온공급량!$A1701, "AAA")</f>
        <v>일</v>
      </c>
      <c r="I1701" s="71">
        <v>49557649</v>
      </c>
      <c r="J1701" s="71">
        <v>1165265</v>
      </c>
      <c r="K1701" s="68" t="str">
        <f t="shared" si="26"/>
        <v>08-27</v>
      </c>
      <c r="L1701" s="72">
        <f>YEAR(일별기온공급량!$A1701)</f>
        <v>2017</v>
      </c>
      <c r="M1701" s="69">
        <f>MONTH(일별기온공급량!$A1701)</f>
        <v>8</v>
      </c>
      <c r="N1701" s="69">
        <f>DAY(일별기온공급량!$A1701)</f>
        <v>27</v>
      </c>
      <c r="O1701" s="88" t="str">
        <f>IFERROR(VLOOKUP(기온및공급량[[#This Row],[날짜]],표2[],2,0), "")</f>
        <v/>
      </c>
    </row>
    <row r="1702" spans="1:15">
      <c r="A1702" s="68">
        <v>42975</v>
      </c>
      <c r="B1702" s="69">
        <v>26</v>
      </c>
      <c r="C1702" s="69">
        <v>32.299999999999997</v>
      </c>
      <c r="D1702" s="70">
        <v>0.63749999999999996</v>
      </c>
      <c r="E1702" s="69">
        <v>19</v>
      </c>
      <c r="F1702" s="70">
        <v>0.2298611111111111</v>
      </c>
      <c r="G1702" s="69">
        <v>13.3</v>
      </c>
      <c r="H1702" s="69" t="str">
        <f>TEXT(일별기온공급량!$A1702, "AAA")</f>
        <v>월</v>
      </c>
      <c r="I1702" s="71">
        <v>72031616</v>
      </c>
      <c r="J1702" s="71">
        <v>1695079</v>
      </c>
      <c r="K1702" s="68" t="str">
        <f t="shared" si="26"/>
        <v>08-28</v>
      </c>
      <c r="L1702" s="72">
        <f>YEAR(일별기온공급량!$A1702)</f>
        <v>2017</v>
      </c>
      <c r="M1702" s="69">
        <f>MONTH(일별기온공급량!$A1702)</f>
        <v>8</v>
      </c>
      <c r="N1702" s="69">
        <f>DAY(일별기온공급량!$A1702)</f>
        <v>28</v>
      </c>
      <c r="O1702" s="88" t="str">
        <f>IFERROR(VLOOKUP(기온및공급량[[#This Row],[날짜]],표2[],2,0), "")</f>
        <v/>
      </c>
    </row>
    <row r="1703" spans="1:15">
      <c r="A1703" s="68">
        <v>42976</v>
      </c>
      <c r="B1703" s="69">
        <v>26.1</v>
      </c>
      <c r="C1703" s="69">
        <v>30.9</v>
      </c>
      <c r="D1703" s="70">
        <v>0.56458333333333333</v>
      </c>
      <c r="E1703" s="69">
        <v>21.4</v>
      </c>
      <c r="F1703" s="70">
        <v>0.98124999999999996</v>
      </c>
      <c r="G1703" s="69">
        <v>9.5</v>
      </c>
      <c r="H1703" s="69" t="str">
        <f>TEXT(일별기온공급량!$A1703, "AAA")</f>
        <v>화</v>
      </c>
      <c r="I1703" s="71">
        <v>75303885</v>
      </c>
      <c r="J1703" s="71">
        <v>1766512</v>
      </c>
      <c r="K1703" s="68" t="str">
        <f t="shared" si="26"/>
        <v>08-29</v>
      </c>
      <c r="L1703" s="72">
        <f>YEAR(일별기온공급량!$A1703)</f>
        <v>2017</v>
      </c>
      <c r="M1703" s="69">
        <f>MONTH(일별기온공급량!$A1703)</f>
        <v>8</v>
      </c>
      <c r="N1703" s="69">
        <f>DAY(일별기온공급량!$A1703)</f>
        <v>29</v>
      </c>
      <c r="O1703" s="88" t="str">
        <f>IFERROR(VLOOKUP(기온및공급량[[#This Row],[날짜]],표2[],2,0), "")</f>
        <v/>
      </c>
    </row>
    <row r="1704" spans="1:15">
      <c r="A1704" s="68">
        <v>42977</v>
      </c>
      <c r="B1704" s="69">
        <v>21.9</v>
      </c>
      <c r="C1704" s="69">
        <v>25.6</v>
      </c>
      <c r="D1704" s="70">
        <v>0.51249999999999996</v>
      </c>
      <c r="E1704" s="69">
        <v>19.399999999999999</v>
      </c>
      <c r="F1704" s="70">
        <v>0.99652777777777779</v>
      </c>
      <c r="G1704" s="69">
        <v>6.2</v>
      </c>
      <c r="H1704" s="69" t="str">
        <f>TEXT(일별기온공급량!$A1704, "AAA")</f>
        <v>수</v>
      </c>
      <c r="I1704" s="71">
        <v>75129652</v>
      </c>
      <c r="J1704" s="71">
        <v>1762028</v>
      </c>
      <c r="K1704" s="68" t="str">
        <f t="shared" si="26"/>
        <v>08-30</v>
      </c>
      <c r="L1704" s="72">
        <f>YEAR(일별기온공급량!$A1704)</f>
        <v>2017</v>
      </c>
      <c r="M1704" s="69">
        <f>MONTH(일별기온공급량!$A1704)</f>
        <v>8</v>
      </c>
      <c r="N1704" s="69">
        <f>DAY(일별기온공급량!$A1704)</f>
        <v>30</v>
      </c>
      <c r="O1704" s="88" t="str">
        <f>IFERROR(VLOOKUP(기온및공급량[[#This Row],[날짜]],표2[],2,0), "")</f>
        <v/>
      </c>
    </row>
    <row r="1705" spans="1:15">
      <c r="A1705" s="68">
        <v>42978</v>
      </c>
      <c r="B1705" s="69">
        <v>21.9</v>
      </c>
      <c r="C1705" s="69">
        <v>29.1</v>
      </c>
      <c r="D1705" s="70">
        <v>0.66597222222222219</v>
      </c>
      <c r="E1705" s="69">
        <v>15.5</v>
      </c>
      <c r="F1705" s="70">
        <v>0.25277777777777777</v>
      </c>
      <c r="G1705" s="69">
        <v>13.6</v>
      </c>
      <c r="H1705" s="69" t="str">
        <f>TEXT(일별기온공급량!$A1705, "AAA")</f>
        <v>목</v>
      </c>
      <c r="I1705" s="71">
        <v>76248403</v>
      </c>
      <c r="J1705" s="71">
        <v>1782212</v>
      </c>
      <c r="K1705" s="68" t="str">
        <f t="shared" si="26"/>
        <v>08-31</v>
      </c>
      <c r="L1705" s="72">
        <f>YEAR(일별기온공급량!$A1705)</f>
        <v>2017</v>
      </c>
      <c r="M1705" s="69">
        <f>MONTH(일별기온공급량!$A1705)</f>
        <v>8</v>
      </c>
      <c r="N1705" s="69">
        <f>DAY(일별기온공급량!$A1705)</f>
        <v>31</v>
      </c>
      <c r="O1705" s="88" t="str">
        <f>IFERROR(VLOOKUP(기온및공급량[[#This Row],[날짜]],표2[],2,0), "")</f>
        <v/>
      </c>
    </row>
    <row r="1706" spans="1:15">
      <c r="A1706" s="68">
        <v>42979</v>
      </c>
      <c r="B1706" s="69">
        <v>21.2</v>
      </c>
      <c r="C1706" s="69">
        <v>27.1</v>
      </c>
      <c r="D1706" s="70">
        <v>0.5493055555555556</v>
      </c>
      <c r="E1706" s="69">
        <v>17.2</v>
      </c>
      <c r="F1706" s="70">
        <v>0.11666666666666667</v>
      </c>
      <c r="G1706" s="69">
        <v>9.9</v>
      </c>
      <c r="H1706" s="69" t="str">
        <f>TEXT(일별기온공급량!$A1706, "AAA")</f>
        <v>금</v>
      </c>
      <c r="I1706" s="71">
        <v>75464988</v>
      </c>
      <c r="J1706" s="71">
        <v>1766054</v>
      </c>
      <c r="K1706" s="68" t="str">
        <f t="shared" si="26"/>
        <v>09-01</v>
      </c>
      <c r="L1706" s="72">
        <f>YEAR(일별기온공급량!$A1706)</f>
        <v>2017</v>
      </c>
      <c r="M1706" s="69">
        <f>MONTH(일별기온공급량!$A1706)</f>
        <v>9</v>
      </c>
      <c r="N1706" s="69">
        <f>DAY(일별기온공급량!$A1706)</f>
        <v>1</v>
      </c>
      <c r="O1706" s="88" t="str">
        <f>IFERROR(VLOOKUP(기온및공급량[[#This Row],[날짜]],표2[],2,0), "")</f>
        <v/>
      </c>
    </row>
    <row r="1707" spans="1:15">
      <c r="A1707" s="68">
        <v>42980</v>
      </c>
      <c r="B1707" s="69">
        <v>20.6</v>
      </c>
      <c r="C1707" s="69">
        <v>26.5</v>
      </c>
      <c r="D1707" s="70">
        <v>0.59236111111111112</v>
      </c>
      <c r="E1707" s="69">
        <v>14.6</v>
      </c>
      <c r="F1707" s="70">
        <v>0.22361111111111112</v>
      </c>
      <c r="G1707" s="69">
        <v>11.9</v>
      </c>
      <c r="H1707" s="69" t="str">
        <f>TEXT(일별기온공급량!$A1707, "AAA")</f>
        <v>토</v>
      </c>
      <c r="I1707" s="71">
        <v>63792537</v>
      </c>
      <c r="J1707" s="71">
        <v>1493659</v>
      </c>
      <c r="K1707" s="68" t="str">
        <f t="shared" si="26"/>
        <v>09-02</v>
      </c>
      <c r="L1707" s="72">
        <f>YEAR(일별기온공급량!$A1707)</f>
        <v>2017</v>
      </c>
      <c r="M1707" s="69">
        <f>MONTH(일별기온공급량!$A1707)</f>
        <v>9</v>
      </c>
      <c r="N1707" s="69">
        <f>DAY(일별기온공급량!$A1707)</f>
        <v>2</v>
      </c>
      <c r="O1707" s="88" t="str">
        <f>IFERROR(VLOOKUP(기온및공급량[[#This Row],[날짜]],표2[],2,0), "")</f>
        <v/>
      </c>
    </row>
    <row r="1708" spans="1:15">
      <c r="A1708" s="68">
        <v>42981</v>
      </c>
      <c r="B1708" s="69">
        <v>21.5</v>
      </c>
      <c r="C1708" s="69">
        <v>27.9</v>
      </c>
      <c r="D1708" s="70">
        <v>0.65833333333333333</v>
      </c>
      <c r="E1708" s="69">
        <v>14.8</v>
      </c>
      <c r="F1708" s="70">
        <v>0.25694444444444442</v>
      </c>
      <c r="G1708" s="69">
        <v>13.1</v>
      </c>
      <c r="H1708" s="69" t="str">
        <f>TEXT(일별기온공급량!$A1708, "AAA")</f>
        <v>일</v>
      </c>
      <c r="I1708" s="71">
        <v>50636488</v>
      </c>
      <c r="J1708" s="71">
        <v>1185215</v>
      </c>
      <c r="K1708" s="68" t="str">
        <f t="shared" si="26"/>
        <v>09-03</v>
      </c>
      <c r="L1708" s="72">
        <f>YEAR(일별기온공급량!$A1708)</f>
        <v>2017</v>
      </c>
      <c r="M1708" s="69">
        <f>MONTH(일별기온공급량!$A1708)</f>
        <v>9</v>
      </c>
      <c r="N1708" s="69">
        <f>DAY(일별기온공급량!$A1708)</f>
        <v>3</v>
      </c>
      <c r="O1708" s="88" t="str">
        <f>IFERROR(VLOOKUP(기온및공급량[[#This Row],[날짜]],표2[],2,0), "")</f>
        <v/>
      </c>
    </row>
    <row r="1709" spans="1:15">
      <c r="A1709" s="68">
        <v>42982</v>
      </c>
      <c r="B1709" s="69">
        <v>22.3</v>
      </c>
      <c r="C1709" s="69">
        <v>28</v>
      </c>
      <c r="D1709" s="70">
        <v>0.63888888888888884</v>
      </c>
      <c r="E1709" s="69">
        <v>17.600000000000001</v>
      </c>
      <c r="F1709" s="70">
        <v>0.24583333333333332</v>
      </c>
      <c r="G1709" s="69">
        <v>10.4</v>
      </c>
      <c r="H1709" s="69" t="str">
        <f>TEXT(일별기온공급량!$A1709, "AAA")</f>
        <v>월</v>
      </c>
      <c r="I1709" s="71">
        <v>73414511</v>
      </c>
      <c r="J1709" s="71">
        <v>1721253</v>
      </c>
      <c r="K1709" s="68" t="str">
        <f t="shared" si="26"/>
        <v>09-04</v>
      </c>
      <c r="L1709" s="72">
        <f>YEAR(일별기온공급량!$A1709)</f>
        <v>2017</v>
      </c>
      <c r="M1709" s="69">
        <f>MONTH(일별기온공급량!$A1709)</f>
        <v>9</v>
      </c>
      <c r="N1709" s="69">
        <f>DAY(일별기온공급량!$A1709)</f>
        <v>4</v>
      </c>
      <c r="O1709" s="88" t="str">
        <f>IFERROR(VLOOKUP(기온및공급량[[#This Row],[날짜]],표2[],2,0), "")</f>
        <v/>
      </c>
    </row>
    <row r="1710" spans="1:15">
      <c r="A1710" s="68">
        <v>42983</v>
      </c>
      <c r="B1710" s="69">
        <v>21.4</v>
      </c>
      <c r="C1710" s="69">
        <v>24.8</v>
      </c>
      <c r="D1710" s="70">
        <v>0.49583333333333335</v>
      </c>
      <c r="E1710" s="69">
        <v>18.399999999999999</v>
      </c>
      <c r="F1710" s="70">
        <v>0.23680555555555555</v>
      </c>
      <c r="G1710" s="69">
        <v>6.4</v>
      </c>
      <c r="H1710" s="69" t="str">
        <f>TEXT(일별기온공급량!$A1710, "AAA")</f>
        <v>화</v>
      </c>
      <c r="I1710" s="71">
        <v>79958076</v>
      </c>
      <c r="J1710" s="71">
        <v>1874677</v>
      </c>
      <c r="K1710" s="68" t="str">
        <f t="shared" si="26"/>
        <v>09-05</v>
      </c>
      <c r="L1710" s="72">
        <f>YEAR(일별기온공급량!$A1710)</f>
        <v>2017</v>
      </c>
      <c r="M1710" s="69">
        <f>MONTH(일별기온공급량!$A1710)</f>
        <v>9</v>
      </c>
      <c r="N1710" s="69">
        <f>DAY(일별기온공급량!$A1710)</f>
        <v>5</v>
      </c>
      <c r="O1710" s="88" t="str">
        <f>IFERROR(VLOOKUP(기온및공급량[[#This Row],[날짜]],표2[],2,0), "")</f>
        <v/>
      </c>
    </row>
    <row r="1711" spans="1:15">
      <c r="A1711" s="68">
        <v>42984</v>
      </c>
      <c r="B1711" s="69">
        <v>21.3</v>
      </c>
      <c r="C1711" s="69">
        <v>25.3</v>
      </c>
      <c r="D1711" s="70">
        <v>0.60902777777777772</v>
      </c>
      <c r="E1711" s="69">
        <v>18.2</v>
      </c>
      <c r="F1711" s="70">
        <v>0.93472222222222223</v>
      </c>
      <c r="G1711" s="69">
        <v>7.1</v>
      </c>
      <c r="H1711" s="69" t="str">
        <f>TEXT(일별기온공급량!$A1711, "AAA")</f>
        <v>수</v>
      </c>
      <c r="I1711" s="71">
        <v>78980880</v>
      </c>
      <c r="J1711" s="71">
        <v>1849930</v>
      </c>
      <c r="K1711" s="68" t="str">
        <f t="shared" si="26"/>
        <v>09-06</v>
      </c>
      <c r="L1711" s="72">
        <f>YEAR(일별기온공급량!$A1711)</f>
        <v>2017</v>
      </c>
      <c r="M1711" s="69">
        <f>MONTH(일별기온공급량!$A1711)</f>
        <v>9</v>
      </c>
      <c r="N1711" s="69">
        <f>DAY(일별기온공급량!$A1711)</f>
        <v>6</v>
      </c>
      <c r="O1711" s="88" t="str">
        <f>IFERROR(VLOOKUP(기온및공급량[[#This Row],[날짜]],표2[],2,0), "")</f>
        <v/>
      </c>
    </row>
    <row r="1712" spans="1:15">
      <c r="A1712" s="68">
        <v>42985</v>
      </c>
      <c r="B1712" s="69">
        <v>22.5</v>
      </c>
      <c r="C1712" s="69">
        <v>28.3</v>
      </c>
      <c r="D1712" s="70">
        <v>0.6694444444444444</v>
      </c>
      <c r="E1712" s="69">
        <v>18.2</v>
      </c>
      <c r="F1712" s="70">
        <v>0.11736111111111111</v>
      </c>
      <c r="G1712" s="69">
        <v>10.1</v>
      </c>
      <c r="H1712" s="69" t="str">
        <f>TEXT(일별기온공급량!$A1712, "AAA")</f>
        <v>목</v>
      </c>
      <c r="I1712" s="71">
        <v>79734357</v>
      </c>
      <c r="J1712" s="71">
        <v>1867169</v>
      </c>
      <c r="K1712" s="68" t="str">
        <f t="shared" si="26"/>
        <v>09-07</v>
      </c>
      <c r="L1712" s="72">
        <f>YEAR(일별기온공급량!$A1712)</f>
        <v>2017</v>
      </c>
      <c r="M1712" s="69">
        <f>MONTH(일별기온공급량!$A1712)</f>
        <v>9</v>
      </c>
      <c r="N1712" s="69">
        <f>DAY(일별기온공급량!$A1712)</f>
        <v>7</v>
      </c>
      <c r="O1712" s="88" t="str">
        <f>IFERROR(VLOOKUP(기온및공급량[[#This Row],[날짜]],표2[],2,0), "")</f>
        <v/>
      </c>
    </row>
    <row r="1713" spans="1:15">
      <c r="A1713" s="68">
        <v>42986</v>
      </c>
      <c r="B1713" s="69">
        <v>23.6</v>
      </c>
      <c r="C1713" s="69">
        <v>29.8</v>
      </c>
      <c r="D1713" s="70">
        <v>0.61875000000000002</v>
      </c>
      <c r="E1713" s="69">
        <v>17.8</v>
      </c>
      <c r="F1713" s="70">
        <v>0.24513888888888888</v>
      </c>
      <c r="G1713" s="69">
        <v>12</v>
      </c>
      <c r="H1713" s="69" t="str">
        <f>TEXT(일별기온공급량!$A1713, "AAA")</f>
        <v>금</v>
      </c>
      <c r="I1713" s="71">
        <v>79111695</v>
      </c>
      <c r="J1713" s="71">
        <v>1853096</v>
      </c>
      <c r="K1713" s="68" t="str">
        <f t="shared" si="26"/>
        <v>09-08</v>
      </c>
      <c r="L1713" s="72">
        <f>YEAR(일별기온공급량!$A1713)</f>
        <v>2017</v>
      </c>
      <c r="M1713" s="69">
        <f>MONTH(일별기온공급량!$A1713)</f>
        <v>9</v>
      </c>
      <c r="N1713" s="69">
        <f>DAY(일별기온공급량!$A1713)</f>
        <v>8</v>
      </c>
      <c r="O1713" s="88" t="str">
        <f>IFERROR(VLOOKUP(기온및공급량[[#This Row],[날짜]],표2[],2,0), "")</f>
        <v/>
      </c>
    </row>
    <row r="1714" spans="1:15">
      <c r="A1714" s="68">
        <v>42987</v>
      </c>
      <c r="B1714" s="69">
        <v>23.6</v>
      </c>
      <c r="C1714" s="69">
        <v>30.4</v>
      </c>
      <c r="D1714" s="70">
        <v>0.65069444444444446</v>
      </c>
      <c r="E1714" s="69">
        <v>17.899999999999999</v>
      </c>
      <c r="F1714" s="70">
        <v>0.21527777777777779</v>
      </c>
      <c r="G1714" s="69">
        <v>12.5</v>
      </c>
      <c r="H1714" s="69" t="str">
        <f>TEXT(일별기온공급량!$A1714, "AAA")</f>
        <v>토</v>
      </c>
      <c r="I1714" s="71">
        <v>66269407</v>
      </c>
      <c r="J1714" s="71">
        <v>1552317</v>
      </c>
      <c r="K1714" s="68" t="str">
        <f t="shared" si="26"/>
        <v>09-09</v>
      </c>
      <c r="L1714" s="72">
        <f>YEAR(일별기온공급량!$A1714)</f>
        <v>2017</v>
      </c>
      <c r="M1714" s="69">
        <f>MONTH(일별기온공급량!$A1714)</f>
        <v>9</v>
      </c>
      <c r="N1714" s="69">
        <f>DAY(일별기온공급량!$A1714)</f>
        <v>9</v>
      </c>
      <c r="O1714" s="88" t="str">
        <f>IFERROR(VLOOKUP(기온및공급량[[#This Row],[날짜]],표2[],2,0), "")</f>
        <v/>
      </c>
    </row>
    <row r="1715" spans="1:15">
      <c r="A1715" s="68">
        <v>42988</v>
      </c>
      <c r="B1715" s="69">
        <v>23.1</v>
      </c>
      <c r="C1715" s="69">
        <v>29.1</v>
      </c>
      <c r="D1715" s="70">
        <v>0.61875000000000002</v>
      </c>
      <c r="E1715" s="69">
        <v>18</v>
      </c>
      <c r="F1715" s="70">
        <v>0.28263888888888888</v>
      </c>
      <c r="G1715" s="69">
        <v>11.1</v>
      </c>
      <c r="H1715" s="69" t="str">
        <f>TEXT(일별기온공급량!$A1715, "AAA")</f>
        <v>일</v>
      </c>
      <c r="I1715" s="71">
        <v>53123747</v>
      </c>
      <c r="J1715" s="71">
        <v>1244802</v>
      </c>
      <c r="K1715" s="68" t="str">
        <f t="shared" si="26"/>
        <v>09-10</v>
      </c>
      <c r="L1715" s="72">
        <f>YEAR(일별기온공급량!$A1715)</f>
        <v>2017</v>
      </c>
      <c r="M1715" s="69">
        <f>MONTH(일별기온공급량!$A1715)</f>
        <v>9</v>
      </c>
      <c r="N1715" s="69">
        <f>DAY(일별기온공급량!$A1715)</f>
        <v>10</v>
      </c>
      <c r="O1715" s="88" t="str">
        <f>IFERROR(VLOOKUP(기온및공급량[[#This Row],[날짜]],표2[],2,0), "")</f>
        <v/>
      </c>
    </row>
    <row r="1716" spans="1:15">
      <c r="A1716" s="68">
        <v>42989</v>
      </c>
      <c r="B1716" s="69">
        <v>20.9</v>
      </c>
      <c r="C1716" s="69">
        <v>22.7</v>
      </c>
      <c r="D1716" s="70">
        <v>6.9444444444444447E-4</v>
      </c>
      <c r="E1716" s="69">
        <v>19.399999999999999</v>
      </c>
      <c r="F1716" s="70">
        <v>0.32777777777777778</v>
      </c>
      <c r="G1716" s="69">
        <v>3.3</v>
      </c>
      <c r="H1716" s="69" t="str">
        <f>TEXT(일별기온공급량!$A1716, "AAA")</f>
        <v>월</v>
      </c>
      <c r="I1716" s="71">
        <v>73577217</v>
      </c>
      <c r="J1716" s="71">
        <v>1724189</v>
      </c>
      <c r="K1716" s="68" t="str">
        <f t="shared" si="26"/>
        <v>09-11</v>
      </c>
      <c r="L1716" s="72">
        <f>YEAR(일별기온공급량!$A1716)</f>
        <v>2017</v>
      </c>
      <c r="M1716" s="69">
        <f>MONTH(일별기온공급량!$A1716)</f>
        <v>9</v>
      </c>
      <c r="N1716" s="69">
        <f>DAY(일별기온공급량!$A1716)</f>
        <v>11</v>
      </c>
      <c r="O1716" s="88" t="str">
        <f>IFERROR(VLOOKUP(기온및공급량[[#This Row],[날짜]],표2[],2,0), "")</f>
        <v/>
      </c>
    </row>
    <row r="1717" spans="1:15">
      <c r="A1717" s="68">
        <v>42990</v>
      </c>
      <c r="B1717" s="69">
        <v>24.4</v>
      </c>
      <c r="C1717" s="69">
        <v>30</v>
      </c>
      <c r="D1717" s="70">
        <v>0.62708333333333333</v>
      </c>
      <c r="E1717" s="69">
        <v>19.5</v>
      </c>
      <c r="F1717" s="70">
        <v>0.28055555555555556</v>
      </c>
      <c r="G1717" s="69">
        <v>10.5</v>
      </c>
      <c r="H1717" s="69" t="str">
        <f>TEXT(일별기온공급량!$A1717, "AAA")</f>
        <v>화</v>
      </c>
      <c r="I1717" s="71">
        <v>78314505</v>
      </c>
      <c r="J1717" s="71">
        <v>1834815</v>
      </c>
      <c r="K1717" s="68" t="str">
        <f t="shared" si="26"/>
        <v>09-12</v>
      </c>
      <c r="L1717" s="72">
        <f>YEAR(일별기온공급량!$A1717)</f>
        <v>2017</v>
      </c>
      <c r="M1717" s="69">
        <f>MONTH(일별기온공급량!$A1717)</f>
        <v>9</v>
      </c>
      <c r="N1717" s="69">
        <f>DAY(일별기온공급량!$A1717)</f>
        <v>12</v>
      </c>
      <c r="O1717" s="88" t="str">
        <f>IFERROR(VLOOKUP(기온및공급량[[#This Row],[날짜]],표2[],2,0), "")</f>
        <v/>
      </c>
    </row>
    <row r="1718" spans="1:15">
      <c r="A1718" s="68">
        <v>42991</v>
      </c>
      <c r="B1718" s="69">
        <v>22.7</v>
      </c>
      <c r="C1718" s="69">
        <v>28.2</v>
      </c>
      <c r="D1718" s="70">
        <v>0.64027777777777772</v>
      </c>
      <c r="E1718" s="69">
        <v>16.600000000000001</v>
      </c>
      <c r="F1718" s="70">
        <v>0.24583333333333332</v>
      </c>
      <c r="G1718" s="69">
        <v>11.6</v>
      </c>
      <c r="H1718" s="69" t="str">
        <f>TEXT(일별기온공급량!$A1718, "AAA")</f>
        <v>수</v>
      </c>
      <c r="I1718" s="71">
        <v>77213179</v>
      </c>
      <c r="J1718" s="71">
        <v>1808508</v>
      </c>
      <c r="K1718" s="68" t="str">
        <f t="shared" si="26"/>
        <v>09-13</v>
      </c>
      <c r="L1718" s="72">
        <f>YEAR(일별기온공급량!$A1718)</f>
        <v>2017</v>
      </c>
      <c r="M1718" s="69">
        <f>MONTH(일별기온공급량!$A1718)</f>
        <v>9</v>
      </c>
      <c r="N1718" s="69">
        <f>DAY(일별기온공급량!$A1718)</f>
        <v>13</v>
      </c>
      <c r="O1718" s="88" t="str">
        <f>IFERROR(VLOOKUP(기온및공급량[[#This Row],[날짜]],표2[],2,0), "")</f>
        <v/>
      </c>
    </row>
    <row r="1719" spans="1:15">
      <c r="A1719" s="68">
        <v>42992</v>
      </c>
      <c r="B1719" s="69">
        <v>21.3</v>
      </c>
      <c r="C1719" s="69">
        <v>27.2</v>
      </c>
      <c r="D1719" s="70">
        <v>0.57916666666666672</v>
      </c>
      <c r="E1719" s="69">
        <v>15.3</v>
      </c>
      <c r="F1719" s="70">
        <v>0.25486111111111109</v>
      </c>
      <c r="G1719" s="69">
        <v>11.9</v>
      </c>
      <c r="H1719" s="69" t="str">
        <f>TEXT(일별기온공급량!$A1719, "AAA")</f>
        <v>목</v>
      </c>
      <c r="I1719" s="71">
        <v>78007783</v>
      </c>
      <c r="J1719" s="71">
        <v>1829495</v>
      </c>
      <c r="K1719" s="68" t="str">
        <f t="shared" si="26"/>
        <v>09-14</v>
      </c>
      <c r="L1719" s="72">
        <f>YEAR(일별기온공급량!$A1719)</f>
        <v>2017</v>
      </c>
      <c r="M1719" s="69">
        <f>MONTH(일별기온공급량!$A1719)</f>
        <v>9</v>
      </c>
      <c r="N1719" s="69">
        <f>DAY(일별기온공급량!$A1719)</f>
        <v>14</v>
      </c>
      <c r="O1719" s="88" t="str">
        <f>IFERROR(VLOOKUP(기온및공급량[[#This Row],[날짜]],표2[],2,0), "")</f>
        <v/>
      </c>
    </row>
    <row r="1720" spans="1:15">
      <c r="A1720" s="68">
        <v>42993</v>
      </c>
      <c r="B1720" s="69">
        <v>21</v>
      </c>
      <c r="C1720" s="69">
        <v>24.7</v>
      </c>
      <c r="D1720" s="70">
        <v>0.50416666666666665</v>
      </c>
      <c r="E1720" s="69">
        <v>17.5</v>
      </c>
      <c r="F1720" s="70">
        <v>0.18263888888888888</v>
      </c>
      <c r="G1720" s="69">
        <v>7.2</v>
      </c>
      <c r="H1720" s="69" t="str">
        <f>TEXT(일별기온공급량!$A1720, "AAA")</f>
        <v>금</v>
      </c>
      <c r="I1720" s="71">
        <v>76408870</v>
      </c>
      <c r="J1720" s="71">
        <v>1792152</v>
      </c>
      <c r="K1720" s="68" t="str">
        <f t="shared" si="26"/>
        <v>09-15</v>
      </c>
      <c r="L1720" s="72">
        <f>YEAR(일별기온공급량!$A1720)</f>
        <v>2017</v>
      </c>
      <c r="M1720" s="69">
        <f>MONTH(일별기온공급량!$A1720)</f>
        <v>9</v>
      </c>
      <c r="N1720" s="69">
        <f>DAY(일별기온공급량!$A1720)</f>
        <v>15</v>
      </c>
      <c r="O1720" s="88" t="str">
        <f>IFERROR(VLOOKUP(기온및공급량[[#This Row],[날짜]],표2[],2,0), "")</f>
        <v/>
      </c>
    </row>
    <row r="1721" spans="1:15">
      <c r="A1721" s="68">
        <v>42994</v>
      </c>
      <c r="B1721" s="69">
        <v>21.6</v>
      </c>
      <c r="C1721" s="69">
        <v>24.8</v>
      </c>
      <c r="D1721" s="70">
        <v>0.50694444444444442</v>
      </c>
      <c r="E1721" s="69">
        <v>18.899999999999999</v>
      </c>
      <c r="F1721" s="70">
        <v>0.14652777777777778</v>
      </c>
      <c r="G1721" s="69">
        <v>5.9</v>
      </c>
      <c r="H1721" s="69" t="str">
        <f>TEXT(일별기온공급량!$A1721, "AAA")</f>
        <v>토</v>
      </c>
      <c r="I1721" s="71">
        <v>67640482</v>
      </c>
      <c r="J1721" s="71">
        <v>1586515</v>
      </c>
      <c r="K1721" s="68" t="str">
        <f t="shared" si="26"/>
        <v>09-16</v>
      </c>
      <c r="L1721" s="72">
        <f>YEAR(일별기온공급량!$A1721)</f>
        <v>2017</v>
      </c>
      <c r="M1721" s="69">
        <f>MONTH(일별기온공급량!$A1721)</f>
        <v>9</v>
      </c>
      <c r="N1721" s="69">
        <f>DAY(일별기온공급량!$A1721)</f>
        <v>16</v>
      </c>
      <c r="O1721" s="88" t="str">
        <f>IFERROR(VLOOKUP(기온및공급량[[#This Row],[날짜]],표2[],2,0), "")</f>
        <v/>
      </c>
    </row>
    <row r="1722" spans="1:15">
      <c r="A1722" s="68">
        <v>42995</v>
      </c>
      <c r="B1722" s="69">
        <v>21.8</v>
      </c>
      <c r="C1722" s="69">
        <v>25.6</v>
      </c>
      <c r="D1722" s="70">
        <v>0.54652777777777772</v>
      </c>
      <c r="E1722" s="69">
        <v>18.600000000000001</v>
      </c>
      <c r="F1722" s="70">
        <v>0.99722222222222223</v>
      </c>
      <c r="G1722" s="69">
        <v>7</v>
      </c>
      <c r="H1722" s="69" t="str">
        <f>TEXT(일별기온공급량!$A1722, "AAA")</f>
        <v>일</v>
      </c>
      <c r="I1722" s="71">
        <v>53266067</v>
      </c>
      <c r="J1722" s="71">
        <v>1250373</v>
      </c>
      <c r="K1722" s="68" t="str">
        <f t="shared" si="26"/>
        <v>09-17</v>
      </c>
      <c r="L1722" s="72">
        <f>YEAR(일별기온공급량!$A1722)</f>
        <v>2017</v>
      </c>
      <c r="M1722" s="69">
        <f>MONTH(일별기온공급량!$A1722)</f>
        <v>9</v>
      </c>
      <c r="N1722" s="69">
        <f>DAY(일별기온공급량!$A1722)</f>
        <v>17</v>
      </c>
      <c r="O1722" s="88" t="str">
        <f>IFERROR(VLOOKUP(기온및공급량[[#This Row],[날짜]],표2[],2,0), "")</f>
        <v/>
      </c>
    </row>
    <row r="1723" spans="1:15">
      <c r="A1723" s="68">
        <v>42996</v>
      </c>
      <c r="B1723" s="69">
        <v>22.3</v>
      </c>
      <c r="C1723" s="69">
        <v>29.1</v>
      </c>
      <c r="D1723" s="70">
        <v>0.62986111111111109</v>
      </c>
      <c r="E1723" s="69">
        <v>16.2</v>
      </c>
      <c r="F1723" s="70">
        <v>0.24444444444444444</v>
      </c>
      <c r="G1723" s="69">
        <v>12.9</v>
      </c>
      <c r="H1723" s="69" t="str">
        <f>TEXT(일별기온공급량!$A1723, "AAA")</f>
        <v>월</v>
      </c>
      <c r="I1723" s="71">
        <v>78308461</v>
      </c>
      <c r="J1723" s="71">
        <v>1840363</v>
      </c>
      <c r="K1723" s="68" t="str">
        <f t="shared" si="26"/>
        <v>09-18</v>
      </c>
      <c r="L1723" s="72">
        <f>YEAR(일별기온공급량!$A1723)</f>
        <v>2017</v>
      </c>
      <c r="M1723" s="69">
        <f>MONTH(일별기온공급량!$A1723)</f>
        <v>9</v>
      </c>
      <c r="N1723" s="69">
        <f>DAY(일별기온공급량!$A1723)</f>
        <v>18</v>
      </c>
      <c r="O1723" s="88" t="str">
        <f>IFERROR(VLOOKUP(기온및공급량[[#This Row],[날짜]],표2[],2,0), "")</f>
        <v/>
      </c>
    </row>
    <row r="1724" spans="1:15">
      <c r="A1724" s="68">
        <v>42997</v>
      </c>
      <c r="B1724" s="69">
        <v>23.5</v>
      </c>
      <c r="C1724" s="69">
        <v>29.2</v>
      </c>
      <c r="D1724" s="70">
        <v>0.58333333333333337</v>
      </c>
      <c r="E1724" s="69">
        <v>15.7</v>
      </c>
      <c r="F1724" s="70">
        <v>0.24930555555555556</v>
      </c>
      <c r="G1724" s="69">
        <v>13.5</v>
      </c>
      <c r="H1724" s="69" t="str">
        <f>TEXT(일별기온공급량!$A1724, "AAA")</f>
        <v>화</v>
      </c>
      <c r="I1724" s="71">
        <v>78121629</v>
      </c>
      <c r="J1724" s="71">
        <v>1832801</v>
      </c>
      <c r="K1724" s="68" t="str">
        <f t="shared" si="26"/>
        <v>09-19</v>
      </c>
      <c r="L1724" s="72">
        <f>YEAR(일별기온공급량!$A1724)</f>
        <v>2017</v>
      </c>
      <c r="M1724" s="69">
        <f>MONTH(일별기온공급량!$A1724)</f>
        <v>9</v>
      </c>
      <c r="N1724" s="69">
        <f>DAY(일별기온공급량!$A1724)</f>
        <v>19</v>
      </c>
      <c r="O1724" s="88" t="str">
        <f>IFERROR(VLOOKUP(기온및공급량[[#This Row],[날짜]],표2[],2,0), "")</f>
        <v/>
      </c>
    </row>
    <row r="1725" spans="1:15">
      <c r="A1725" s="68">
        <v>42998</v>
      </c>
      <c r="B1725" s="69">
        <v>21.6</v>
      </c>
      <c r="C1725" s="69">
        <v>25.3</v>
      </c>
      <c r="D1725" s="70">
        <v>0.66874999999999996</v>
      </c>
      <c r="E1725" s="69">
        <v>14.9</v>
      </c>
      <c r="F1725" s="70">
        <v>0.99027777777777781</v>
      </c>
      <c r="G1725" s="69">
        <v>10.4</v>
      </c>
      <c r="H1725" s="69" t="str">
        <f>TEXT(일별기온공급량!$A1725, "AAA")</f>
        <v>수</v>
      </c>
      <c r="I1725" s="71">
        <v>76664776</v>
      </c>
      <c r="J1725" s="71">
        <v>1797984</v>
      </c>
      <c r="K1725" s="68" t="str">
        <f t="shared" si="26"/>
        <v>09-20</v>
      </c>
      <c r="L1725" s="72">
        <f>YEAR(일별기온공급량!$A1725)</f>
        <v>2017</v>
      </c>
      <c r="M1725" s="69">
        <f>MONTH(일별기온공급량!$A1725)</f>
        <v>9</v>
      </c>
      <c r="N1725" s="69">
        <f>DAY(일별기온공급량!$A1725)</f>
        <v>20</v>
      </c>
      <c r="O1725" s="88" t="str">
        <f>IFERROR(VLOOKUP(기온및공급량[[#This Row],[날짜]],표2[],2,0), "")</f>
        <v/>
      </c>
    </row>
    <row r="1726" spans="1:15">
      <c r="A1726" s="68">
        <v>42999</v>
      </c>
      <c r="B1726" s="69">
        <v>19.7</v>
      </c>
      <c r="C1726" s="69">
        <v>27.1</v>
      </c>
      <c r="D1726" s="70">
        <v>0.62708333333333333</v>
      </c>
      <c r="E1726" s="69">
        <v>11.5</v>
      </c>
      <c r="F1726" s="70">
        <v>0.26111111111111113</v>
      </c>
      <c r="G1726" s="69">
        <v>15.6</v>
      </c>
      <c r="H1726" s="69" t="str">
        <f>TEXT(일별기온공급량!$A1726, "AAA")</f>
        <v>목</v>
      </c>
      <c r="I1726" s="71">
        <v>79243223</v>
      </c>
      <c r="J1726" s="71">
        <v>1857627</v>
      </c>
      <c r="K1726" s="68" t="str">
        <f t="shared" si="26"/>
        <v>09-21</v>
      </c>
      <c r="L1726" s="72">
        <f>YEAR(일별기온공급량!$A1726)</f>
        <v>2017</v>
      </c>
      <c r="M1726" s="69">
        <f>MONTH(일별기온공급량!$A1726)</f>
        <v>9</v>
      </c>
      <c r="N1726" s="69">
        <f>DAY(일별기온공급량!$A1726)</f>
        <v>21</v>
      </c>
      <c r="O1726" s="88" t="str">
        <f>IFERROR(VLOOKUP(기온및공급량[[#This Row],[날짜]],표2[],2,0), "")</f>
        <v/>
      </c>
    </row>
    <row r="1727" spans="1:15">
      <c r="A1727" s="68">
        <v>43000</v>
      </c>
      <c r="B1727" s="69">
        <v>20.9</v>
      </c>
      <c r="C1727" s="69">
        <v>28</v>
      </c>
      <c r="D1727" s="70">
        <v>0.64375000000000004</v>
      </c>
      <c r="E1727" s="69">
        <v>15.3</v>
      </c>
      <c r="F1727" s="70">
        <v>0.23680555555555555</v>
      </c>
      <c r="G1727" s="69">
        <v>12.7</v>
      </c>
      <c r="H1727" s="69" t="str">
        <f>TEXT(일별기온공급량!$A1727, "AAA")</f>
        <v>금</v>
      </c>
      <c r="I1727" s="71">
        <v>77459219</v>
      </c>
      <c r="J1727" s="71">
        <v>1812524</v>
      </c>
      <c r="K1727" s="68" t="str">
        <f t="shared" si="26"/>
        <v>09-22</v>
      </c>
      <c r="L1727" s="72">
        <f>YEAR(일별기온공급량!$A1727)</f>
        <v>2017</v>
      </c>
      <c r="M1727" s="69">
        <f>MONTH(일별기온공급량!$A1727)</f>
        <v>9</v>
      </c>
      <c r="N1727" s="69">
        <f>DAY(일별기온공급량!$A1727)</f>
        <v>22</v>
      </c>
      <c r="O1727" s="88" t="str">
        <f>IFERROR(VLOOKUP(기온및공급량[[#This Row],[날짜]],표2[],2,0), "")</f>
        <v/>
      </c>
    </row>
    <row r="1728" spans="1:15">
      <c r="A1728" s="68">
        <v>43001</v>
      </c>
      <c r="B1728" s="69">
        <v>21.6</v>
      </c>
      <c r="C1728" s="69">
        <v>27.4</v>
      </c>
      <c r="D1728" s="70">
        <v>0.59097222222222223</v>
      </c>
      <c r="E1728" s="69">
        <v>15.7</v>
      </c>
      <c r="F1728" s="70">
        <v>0.20833333333333334</v>
      </c>
      <c r="G1728" s="69">
        <v>11.7</v>
      </c>
      <c r="H1728" s="69" t="str">
        <f>TEXT(일별기온공급량!$A1728, "AAA")</f>
        <v>토</v>
      </c>
      <c r="I1728" s="71">
        <v>69629609</v>
      </c>
      <c r="J1728" s="71">
        <v>1631851</v>
      </c>
      <c r="K1728" s="68" t="str">
        <f t="shared" si="26"/>
        <v>09-23</v>
      </c>
      <c r="L1728" s="72">
        <f>YEAR(일별기온공급량!$A1728)</f>
        <v>2017</v>
      </c>
      <c r="M1728" s="69">
        <f>MONTH(일별기온공급량!$A1728)</f>
        <v>9</v>
      </c>
      <c r="N1728" s="69">
        <f>DAY(일별기온공급량!$A1728)</f>
        <v>23</v>
      </c>
      <c r="O1728" s="88" t="str">
        <f>IFERROR(VLOOKUP(기온및공급량[[#This Row],[날짜]],표2[],2,0), "")</f>
        <v/>
      </c>
    </row>
    <row r="1729" spans="1:15">
      <c r="A1729" s="68">
        <v>43002</v>
      </c>
      <c r="B1729" s="69">
        <v>22.1</v>
      </c>
      <c r="C1729" s="69">
        <v>28.9</v>
      </c>
      <c r="D1729" s="70">
        <v>0.56458333333333333</v>
      </c>
      <c r="E1729" s="69">
        <v>15.5</v>
      </c>
      <c r="F1729" s="70">
        <v>0.26597222222222222</v>
      </c>
      <c r="G1729" s="69">
        <v>13.4</v>
      </c>
      <c r="H1729" s="69" t="str">
        <f>TEXT(일별기온공급량!$A1729, "AAA")</f>
        <v>일</v>
      </c>
      <c r="I1729" s="71">
        <v>54814107</v>
      </c>
      <c r="J1729" s="71">
        <v>1284563</v>
      </c>
      <c r="K1729" s="68" t="str">
        <f t="shared" si="26"/>
        <v>09-24</v>
      </c>
      <c r="L1729" s="72">
        <f>YEAR(일별기온공급량!$A1729)</f>
        <v>2017</v>
      </c>
      <c r="M1729" s="69">
        <f>MONTH(일별기온공급량!$A1729)</f>
        <v>9</v>
      </c>
      <c r="N1729" s="69">
        <f>DAY(일별기온공급량!$A1729)</f>
        <v>24</v>
      </c>
      <c r="O1729" s="88" t="str">
        <f>IFERROR(VLOOKUP(기온및공급량[[#This Row],[날짜]],표2[],2,0), "")</f>
        <v/>
      </c>
    </row>
    <row r="1730" spans="1:15">
      <c r="A1730" s="68">
        <v>43003</v>
      </c>
      <c r="B1730" s="69">
        <v>22.9</v>
      </c>
      <c r="C1730" s="69">
        <v>29.4</v>
      </c>
      <c r="D1730" s="70">
        <v>0.58333333333333337</v>
      </c>
      <c r="E1730" s="69">
        <v>17.2</v>
      </c>
      <c r="F1730" s="70">
        <v>0.27291666666666664</v>
      </c>
      <c r="G1730" s="69">
        <v>12.2</v>
      </c>
      <c r="H1730" s="69" t="str">
        <f>TEXT(일별기온공급량!$A1730, "AAA")</f>
        <v>월</v>
      </c>
      <c r="I1730" s="71">
        <v>74320308</v>
      </c>
      <c r="J1730" s="71">
        <v>1741986</v>
      </c>
      <c r="K1730" s="68" t="str">
        <f t="shared" ref="K1730:K1793" si="27">TEXT(A1730, "MM-DD")</f>
        <v>09-25</v>
      </c>
      <c r="L1730" s="72">
        <f>YEAR(일별기온공급량!$A1730)</f>
        <v>2017</v>
      </c>
      <c r="M1730" s="69">
        <f>MONTH(일별기온공급량!$A1730)</f>
        <v>9</v>
      </c>
      <c r="N1730" s="69">
        <f>DAY(일별기온공급량!$A1730)</f>
        <v>25</v>
      </c>
      <c r="O1730" s="88" t="str">
        <f>IFERROR(VLOOKUP(기온및공급량[[#This Row],[날짜]],표2[],2,0), "")</f>
        <v/>
      </c>
    </row>
    <row r="1731" spans="1:15">
      <c r="A1731" s="68">
        <v>43004</v>
      </c>
      <c r="B1731" s="69">
        <v>22.4</v>
      </c>
      <c r="C1731" s="69">
        <v>28.7</v>
      </c>
      <c r="D1731" s="70">
        <v>0.61527777777777781</v>
      </c>
      <c r="E1731" s="69">
        <v>16.100000000000001</v>
      </c>
      <c r="F1731" s="70">
        <v>0.25</v>
      </c>
      <c r="G1731" s="69">
        <v>12.6</v>
      </c>
      <c r="H1731" s="69" t="str">
        <f>TEXT(일별기온공급량!$A1731, "AAA")</f>
        <v>화</v>
      </c>
      <c r="I1731" s="71">
        <v>78994730</v>
      </c>
      <c r="J1731" s="71">
        <v>1851267</v>
      </c>
      <c r="K1731" s="68" t="str">
        <f t="shared" si="27"/>
        <v>09-26</v>
      </c>
      <c r="L1731" s="72">
        <f>YEAR(일별기온공급량!$A1731)</f>
        <v>2017</v>
      </c>
      <c r="M1731" s="69">
        <f>MONTH(일별기온공급량!$A1731)</f>
        <v>9</v>
      </c>
      <c r="N1731" s="69">
        <f>DAY(일별기온공급량!$A1731)</f>
        <v>26</v>
      </c>
      <c r="O1731" s="88" t="str">
        <f>IFERROR(VLOOKUP(기온및공급량[[#This Row],[날짜]],표2[],2,0), "")</f>
        <v/>
      </c>
    </row>
    <row r="1732" spans="1:15">
      <c r="A1732" s="68">
        <v>43005</v>
      </c>
      <c r="B1732" s="69">
        <v>18.100000000000001</v>
      </c>
      <c r="C1732" s="69">
        <v>21.5</v>
      </c>
      <c r="D1732" s="70">
        <v>6.9444444444444447E-4</v>
      </c>
      <c r="E1732" s="69">
        <v>16.100000000000001</v>
      </c>
      <c r="F1732" s="70">
        <v>0.35486111111111113</v>
      </c>
      <c r="G1732" s="69">
        <v>5.4</v>
      </c>
      <c r="H1732" s="69" t="str">
        <f>TEXT(일별기온공급량!$A1732, "AAA")</f>
        <v>수</v>
      </c>
      <c r="I1732" s="71">
        <v>78874546</v>
      </c>
      <c r="J1732" s="71">
        <v>1847716</v>
      </c>
      <c r="K1732" s="68" t="str">
        <f t="shared" si="27"/>
        <v>09-27</v>
      </c>
      <c r="L1732" s="72">
        <f>YEAR(일별기온공급량!$A1732)</f>
        <v>2017</v>
      </c>
      <c r="M1732" s="69">
        <f>MONTH(일별기온공급량!$A1732)</f>
        <v>9</v>
      </c>
      <c r="N1732" s="69">
        <f>DAY(일별기온공급량!$A1732)</f>
        <v>27</v>
      </c>
      <c r="O1732" s="88" t="str">
        <f>IFERROR(VLOOKUP(기온및공급량[[#This Row],[날짜]],표2[],2,0), "")</f>
        <v/>
      </c>
    </row>
    <row r="1733" spans="1:15">
      <c r="A1733" s="68">
        <v>43006</v>
      </c>
      <c r="B1733" s="69">
        <v>20.8</v>
      </c>
      <c r="C1733" s="69">
        <v>26.7</v>
      </c>
      <c r="D1733" s="70">
        <v>0.65277777777777779</v>
      </c>
      <c r="E1733" s="69">
        <v>17.600000000000001</v>
      </c>
      <c r="F1733" s="70">
        <v>6.9444444444444448E-2</v>
      </c>
      <c r="G1733" s="69">
        <v>9.1</v>
      </c>
      <c r="H1733" s="69" t="str">
        <f>TEXT(일별기온공급량!$A1733, "AAA")</f>
        <v>목</v>
      </c>
      <c r="I1733" s="71">
        <v>78452115</v>
      </c>
      <c r="J1733" s="71">
        <v>1839487</v>
      </c>
      <c r="K1733" s="68" t="str">
        <f t="shared" si="27"/>
        <v>09-28</v>
      </c>
      <c r="L1733" s="72">
        <f>YEAR(일별기온공급량!$A1733)</f>
        <v>2017</v>
      </c>
      <c r="M1733" s="69">
        <f>MONTH(일별기온공급량!$A1733)</f>
        <v>9</v>
      </c>
      <c r="N1733" s="69">
        <f>DAY(일별기온공급량!$A1733)</f>
        <v>28</v>
      </c>
      <c r="O1733" s="88" t="str">
        <f>IFERROR(VLOOKUP(기온및공급량[[#This Row],[날짜]],표2[],2,0), "")</f>
        <v/>
      </c>
    </row>
    <row r="1734" spans="1:15">
      <c r="A1734" s="68">
        <v>43007</v>
      </c>
      <c r="B1734" s="69">
        <v>17.399999999999999</v>
      </c>
      <c r="C1734" s="69">
        <v>22.2</v>
      </c>
      <c r="D1734" s="70">
        <v>0.57361111111111107</v>
      </c>
      <c r="E1734" s="69">
        <v>13.5</v>
      </c>
      <c r="F1734" s="70">
        <v>0.99027777777777781</v>
      </c>
      <c r="G1734" s="69">
        <v>8.6999999999999993</v>
      </c>
      <c r="H1734" s="69" t="str">
        <f>TEXT(일별기온공급량!$A1734, "AAA")</f>
        <v>금</v>
      </c>
      <c r="I1734" s="71">
        <v>79005695</v>
      </c>
      <c r="J1734" s="71">
        <v>1852988</v>
      </c>
      <c r="K1734" s="68" t="str">
        <f t="shared" si="27"/>
        <v>09-29</v>
      </c>
      <c r="L1734" s="72">
        <f>YEAR(일별기온공급량!$A1734)</f>
        <v>2017</v>
      </c>
      <c r="M1734" s="69">
        <f>MONTH(일별기온공급량!$A1734)</f>
        <v>9</v>
      </c>
      <c r="N1734" s="69">
        <f>DAY(일별기온공급량!$A1734)</f>
        <v>29</v>
      </c>
      <c r="O1734" s="88" t="str">
        <f>IFERROR(VLOOKUP(기온및공급량[[#This Row],[날짜]],표2[],2,0), "")</f>
        <v/>
      </c>
    </row>
    <row r="1735" spans="1:15">
      <c r="A1735" s="68">
        <v>43008</v>
      </c>
      <c r="B1735" s="69">
        <v>17.399999999999999</v>
      </c>
      <c r="C1735" s="69">
        <v>26.5</v>
      </c>
      <c r="D1735" s="70">
        <v>0.63263888888888886</v>
      </c>
      <c r="E1735" s="69">
        <v>9.1999999999999993</v>
      </c>
      <c r="F1735" s="70">
        <v>0.22916666666666666</v>
      </c>
      <c r="G1735" s="69">
        <v>17.3</v>
      </c>
      <c r="H1735" s="69" t="str">
        <f>TEXT(일별기온공급량!$A1735, "AAA")</f>
        <v>토</v>
      </c>
      <c r="I1735" s="71">
        <v>72843498</v>
      </c>
      <c r="J1735" s="71">
        <v>1710676</v>
      </c>
      <c r="K1735" s="68" t="str">
        <f t="shared" si="27"/>
        <v>09-30</v>
      </c>
      <c r="L1735" s="72">
        <f>YEAR(일별기온공급량!$A1735)</f>
        <v>2017</v>
      </c>
      <c r="M1735" s="69">
        <f>MONTH(일별기온공급량!$A1735)</f>
        <v>9</v>
      </c>
      <c r="N1735" s="69">
        <f>DAY(일별기온공급량!$A1735)</f>
        <v>30</v>
      </c>
      <c r="O1735" s="88" t="str">
        <f>IFERROR(VLOOKUP(기온및공급량[[#This Row],[날짜]],표2[],2,0), "")</f>
        <v/>
      </c>
    </row>
    <row r="1736" spans="1:15">
      <c r="A1736" s="68">
        <v>43009</v>
      </c>
      <c r="B1736" s="69">
        <v>16</v>
      </c>
      <c r="C1736" s="69">
        <v>19.399999999999999</v>
      </c>
      <c r="D1736" s="70">
        <v>0.60833333333333328</v>
      </c>
      <c r="E1736" s="69">
        <v>11.7</v>
      </c>
      <c r="F1736" s="70">
        <v>0.26180555555555557</v>
      </c>
      <c r="G1736" s="69">
        <v>7.7</v>
      </c>
      <c r="H1736" s="69" t="str">
        <f>TEXT(일별기온공급량!$A1736, "AAA")</f>
        <v>일</v>
      </c>
      <c r="I1736" s="71">
        <v>69687958</v>
      </c>
      <c r="J1736" s="71">
        <v>1631654</v>
      </c>
      <c r="K1736" s="68" t="str">
        <f t="shared" si="27"/>
        <v>10-01</v>
      </c>
      <c r="L1736" s="72">
        <f>YEAR(일별기온공급량!$A1736)</f>
        <v>2017</v>
      </c>
      <c r="M1736" s="69">
        <f>MONTH(일별기온공급량!$A1736)</f>
        <v>10</v>
      </c>
      <c r="N1736" s="69">
        <f>DAY(일별기온공급량!$A1736)</f>
        <v>1</v>
      </c>
      <c r="O1736" s="88" t="str">
        <f>IFERROR(VLOOKUP(기온및공급량[[#This Row],[날짜]],표2[],2,0), "")</f>
        <v/>
      </c>
    </row>
    <row r="1737" spans="1:15">
      <c r="A1737" s="68">
        <v>43010</v>
      </c>
      <c r="B1737" s="69">
        <v>20.2</v>
      </c>
      <c r="C1737" s="69">
        <v>23.6</v>
      </c>
      <c r="D1737" s="70">
        <v>0.62361111111111112</v>
      </c>
      <c r="E1737" s="69">
        <v>17.600000000000001</v>
      </c>
      <c r="F1737" s="70">
        <v>2.4305555555555556E-2</v>
      </c>
      <c r="G1737" s="69">
        <v>6</v>
      </c>
      <c r="H1737" s="69" t="str">
        <f>TEXT(일별기온공급량!$A1737, "AAA")</f>
        <v>월</v>
      </c>
      <c r="I1737" s="71">
        <v>66462378</v>
      </c>
      <c r="J1737" s="71">
        <v>1560390</v>
      </c>
      <c r="K1737" s="68" t="str">
        <f t="shared" si="27"/>
        <v>10-02</v>
      </c>
      <c r="L1737" s="72">
        <f>YEAR(일별기온공급량!$A1737)</f>
        <v>2017</v>
      </c>
      <c r="M1737" s="69">
        <f>MONTH(일별기온공급량!$A1737)</f>
        <v>10</v>
      </c>
      <c r="N1737" s="69">
        <f>DAY(일별기온공급량!$A1737)</f>
        <v>2</v>
      </c>
      <c r="O1737" s="88" t="str">
        <f>IFERROR(VLOOKUP(기온및공급량[[#This Row],[날짜]],표2[],2,0), "")</f>
        <v>임시공휴일</v>
      </c>
    </row>
    <row r="1738" spans="1:15">
      <c r="A1738" s="68">
        <v>43011</v>
      </c>
      <c r="B1738" s="69">
        <v>19.5</v>
      </c>
      <c r="C1738" s="69">
        <v>24.2</v>
      </c>
      <c r="D1738" s="70">
        <v>0.47083333333333333</v>
      </c>
      <c r="E1738" s="69">
        <v>17.100000000000001</v>
      </c>
      <c r="F1738" s="70">
        <v>0.96736111111111112</v>
      </c>
      <c r="G1738" s="69">
        <v>7.1</v>
      </c>
      <c r="H1738" s="69" t="str">
        <f>TEXT(일별기온공급량!$A1738, "AAA")</f>
        <v>화</v>
      </c>
      <c r="I1738" s="71">
        <v>54744345</v>
      </c>
      <c r="J1738" s="71">
        <v>1286302</v>
      </c>
      <c r="K1738" s="68" t="str">
        <f t="shared" si="27"/>
        <v>10-03</v>
      </c>
      <c r="L1738" s="72">
        <f>YEAR(일별기온공급량!$A1738)</f>
        <v>2017</v>
      </c>
      <c r="M1738" s="69">
        <f>MONTH(일별기온공급량!$A1738)</f>
        <v>10</v>
      </c>
      <c r="N1738" s="69">
        <f>DAY(일별기온공급량!$A1738)</f>
        <v>3</v>
      </c>
      <c r="O1738" s="88" t="str">
        <f>IFERROR(VLOOKUP(기온및공급량[[#This Row],[날짜]],표2[],2,0), "")</f>
        <v>개천절; 추석 전날</v>
      </c>
    </row>
    <row r="1739" spans="1:15">
      <c r="A1739" s="68">
        <v>43012</v>
      </c>
      <c r="B1739" s="69">
        <v>17.899999999999999</v>
      </c>
      <c r="C1739" s="69">
        <v>21.6</v>
      </c>
      <c r="D1739" s="70">
        <v>0.5229166666666667</v>
      </c>
      <c r="E1739" s="69">
        <v>15.6</v>
      </c>
      <c r="F1739" s="70">
        <v>0.98472222222222228</v>
      </c>
      <c r="G1739" s="69">
        <v>6</v>
      </c>
      <c r="H1739" s="69" t="str">
        <f>TEXT(일별기온공급량!$A1739, "AAA")</f>
        <v>수</v>
      </c>
      <c r="I1739" s="71">
        <v>45351868</v>
      </c>
      <c r="J1739" s="71">
        <v>1065975</v>
      </c>
      <c r="K1739" s="68" t="str">
        <f t="shared" si="27"/>
        <v>10-04</v>
      </c>
      <c r="L1739" s="72">
        <f>YEAR(일별기온공급량!$A1739)</f>
        <v>2017</v>
      </c>
      <c r="M1739" s="69">
        <f>MONTH(일별기온공급량!$A1739)</f>
        <v>10</v>
      </c>
      <c r="N1739" s="69">
        <f>DAY(일별기온공급량!$A1739)</f>
        <v>4</v>
      </c>
      <c r="O1739" s="88" t="str">
        <f>IFERROR(VLOOKUP(기온및공급량[[#This Row],[날짜]],표2[],2,0), "")</f>
        <v>추석</v>
      </c>
    </row>
    <row r="1740" spans="1:15">
      <c r="A1740" s="68">
        <v>43013</v>
      </c>
      <c r="B1740" s="69">
        <v>16.5</v>
      </c>
      <c r="C1740" s="69">
        <v>20.2</v>
      </c>
      <c r="D1740" s="70">
        <v>0.53819444444444442</v>
      </c>
      <c r="E1740" s="69">
        <v>13.5</v>
      </c>
      <c r="F1740" s="70">
        <v>0.23680555555555555</v>
      </c>
      <c r="G1740" s="69">
        <v>6.7</v>
      </c>
      <c r="H1740" s="69" t="str">
        <f>TEXT(일별기온공급량!$A1740, "AAA")</f>
        <v>목</v>
      </c>
      <c r="I1740" s="71">
        <v>49193901</v>
      </c>
      <c r="J1740" s="71">
        <v>1155193</v>
      </c>
      <c r="K1740" s="68" t="str">
        <f t="shared" si="27"/>
        <v>10-05</v>
      </c>
      <c r="L1740" s="72">
        <f>YEAR(일별기온공급량!$A1740)</f>
        <v>2017</v>
      </c>
      <c r="M1740" s="69">
        <f>MONTH(일별기온공급량!$A1740)</f>
        <v>10</v>
      </c>
      <c r="N1740" s="69">
        <f>DAY(일별기온공급량!$A1740)</f>
        <v>5</v>
      </c>
      <c r="O1740" s="88" t="str">
        <f>IFERROR(VLOOKUP(기온및공급량[[#This Row],[날짜]],표2[],2,0), "")</f>
        <v>추석 다음날</v>
      </c>
    </row>
    <row r="1741" spans="1:15">
      <c r="A1741" s="68">
        <v>43014</v>
      </c>
      <c r="B1741" s="69">
        <v>16</v>
      </c>
      <c r="C1741" s="69">
        <v>17.899999999999999</v>
      </c>
      <c r="D1741" s="70">
        <v>0.70138888888888884</v>
      </c>
      <c r="E1741" s="69">
        <v>14.1</v>
      </c>
      <c r="F1741" s="70">
        <v>0.2722222222222222</v>
      </c>
      <c r="G1741" s="69">
        <v>3.8</v>
      </c>
      <c r="H1741" s="69" t="str">
        <f>TEXT(일별기온공급량!$A1741, "AAA")</f>
        <v>금</v>
      </c>
      <c r="I1741" s="71">
        <v>60950093</v>
      </c>
      <c r="J1741" s="71">
        <v>1432537</v>
      </c>
      <c r="K1741" s="68" t="str">
        <f t="shared" si="27"/>
        <v>10-06</v>
      </c>
      <c r="L1741" s="72">
        <f>YEAR(일별기온공급량!$A1741)</f>
        <v>2017</v>
      </c>
      <c r="M1741" s="69">
        <f>MONTH(일별기온공급량!$A1741)</f>
        <v>10</v>
      </c>
      <c r="N1741" s="69">
        <f>DAY(일별기온공급량!$A1741)</f>
        <v>6</v>
      </c>
      <c r="O1741" s="88" t="str">
        <f>IFERROR(VLOOKUP(기온및공급량[[#This Row],[날짜]],표2[],2,0), "")</f>
        <v>추석 대체 휴일</v>
      </c>
    </row>
    <row r="1742" spans="1:15">
      <c r="A1742" s="68">
        <v>43015</v>
      </c>
      <c r="B1742" s="69">
        <v>20</v>
      </c>
      <c r="C1742" s="69">
        <v>23.9</v>
      </c>
      <c r="D1742" s="70">
        <v>0.5805555555555556</v>
      </c>
      <c r="E1742" s="69">
        <v>17.100000000000001</v>
      </c>
      <c r="F1742" s="70">
        <v>0.21319444444444444</v>
      </c>
      <c r="G1742" s="69">
        <v>6.8</v>
      </c>
      <c r="H1742" s="69" t="str">
        <f>TEXT(일별기온공급량!$A1742, "AAA")</f>
        <v>토</v>
      </c>
      <c r="I1742" s="71">
        <v>57908644</v>
      </c>
      <c r="J1742" s="71">
        <v>1362894</v>
      </c>
      <c r="K1742" s="68" t="str">
        <f t="shared" si="27"/>
        <v>10-07</v>
      </c>
      <c r="L1742" s="72">
        <f>YEAR(일별기온공급량!$A1742)</f>
        <v>2017</v>
      </c>
      <c r="M1742" s="69">
        <f>MONTH(일별기온공급량!$A1742)</f>
        <v>10</v>
      </c>
      <c r="N1742" s="69">
        <f>DAY(일별기온공급량!$A1742)</f>
        <v>7</v>
      </c>
      <c r="O1742" s="88" t="str">
        <f>IFERROR(VLOOKUP(기온및공급량[[#This Row],[날짜]],표2[],2,0), "")</f>
        <v/>
      </c>
    </row>
    <row r="1743" spans="1:15">
      <c r="A1743" s="68">
        <v>43016</v>
      </c>
      <c r="B1743" s="69">
        <v>21.3</v>
      </c>
      <c r="C1743" s="69">
        <v>27.7</v>
      </c>
      <c r="D1743" s="70">
        <v>0.60972222222222228</v>
      </c>
      <c r="E1743" s="69">
        <v>16.5</v>
      </c>
      <c r="F1743" s="70">
        <v>0.27500000000000002</v>
      </c>
      <c r="G1743" s="69">
        <v>11.2</v>
      </c>
      <c r="H1743" s="69" t="str">
        <f>TEXT(일별기온공급량!$A1743, "AAA")</f>
        <v>일</v>
      </c>
      <c r="I1743" s="71">
        <v>55906290</v>
      </c>
      <c r="J1743" s="71">
        <v>1316628</v>
      </c>
      <c r="K1743" s="68" t="str">
        <f t="shared" si="27"/>
        <v>10-08</v>
      </c>
      <c r="L1743" s="72">
        <f>YEAR(일별기온공급량!$A1743)</f>
        <v>2017</v>
      </c>
      <c r="M1743" s="69">
        <f>MONTH(일별기온공급량!$A1743)</f>
        <v>10</v>
      </c>
      <c r="N1743" s="69">
        <f>DAY(일별기온공급량!$A1743)</f>
        <v>8</v>
      </c>
      <c r="O1743" s="88" t="str">
        <f>IFERROR(VLOOKUP(기온및공급량[[#This Row],[날짜]],표2[],2,0), "")</f>
        <v/>
      </c>
    </row>
    <row r="1744" spans="1:15">
      <c r="A1744" s="68">
        <v>43017</v>
      </c>
      <c r="B1744" s="69">
        <v>22.5</v>
      </c>
      <c r="C1744" s="69">
        <v>29.1</v>
      </c>
      <c r="D1744" s="70">
        <v>0.61111111111111116</v>
      </c>
      <c r="E1744" s="69">
        <v>16.600000000000001</v>
      </c>
      <c r="F1744" s="70">
        <v>0.27291666666666664</v>
      </c>
      <c r="G1744" s="69">
        <v>12.5</v>
      </c>
      <c r="H1744" s="69" t="str">
        <f>TEXT(일별기온공급량!$A1744, "AAA")</f>
        <v>월</v>
      </c>
      <c r="I1744" s="71">
        <v>68521691</v>
      </c>
      <c r="J1744" s="71">
        <v>1612656</v>
      </c>
      <c r="K1744" s="68" t="str">
        <f t="shared" si="27"/>
        <v>10-09</v>
      </c>
      <c r="L1744" s="72">
        <f>YEAR(일별기온공급량!$A1744)</f>
        <v>2017</v>
      </c>
      <c r="M1744" s="69">
        <f>MONTH(일별기온공급량!$A1744)</f>
        <v>10</v>
      </c>
      <c r="N1744" s="69">
        <f>DAY(일별기온공급량!$A1744)</f>
        <v>9</v>
      </c>
      <c r="O1744" s="88" t="str">
        <f>IFERROR(VLOOKUP(기온및공급량[[#This Row],[날짜]],표2[],2,0), "")</f>
        <v>한글날</v>
      </c>
    </row>
    <row r="1745" spans="1:15">
      <c r="A1745" s="68">
        <v>43018</v>
      </c>
      <c r="B1745" s="69">
        <v>22.7</v>
      </c>
      <c r="C1745" s="69">
        <v>28.3</v>
      </c>
      <c r="D1745" s="70">
        <v>0.5131944444444444</v>
      </c>
      <c r="E1745" s="69">
        <v>18.100000000000001</v>
      </c>
      <c r="F1745" s="70">
        <v>0.21666666666666667</v>
      </c>
      <c r="G1745" s="69">
        <v>10.199999999999999</v>
      </c>
      <c r="H1745" s="69" t="str">
        <f>TEXT(일별기온공급량!$A1745, "AAA")</f>
        <v>화</v>
      </c>
      <c r="I1745" s="71">
        <v>78465230</v>
      </c>
      <c r="J1745" s="71">
        <v>1846117</v>
      </c>
      <c r="K1745" s="68" t="str">
        <f t="shared" si="27"/>
        <v>10-10</v>
      </c>
      <c r="L1745" s="72">
        <f>YEAR(일별기온공급량!$A1745)</f>
        <v>2017</v>
      </c>
      <c r="M1745" s="69">
        <f>MONTH(일별기온공급량!$A1745)</f>
        <v>10</v>
      </c>
      <c r="N1745" s="69">
        <f>DAY(일별기온공급량!$A1745)</f>
        <v>10</v>
      </c>
      <c r="O1745" s="88" t="str">
        <f>IFERROR(VLOOKUP(기온및공급량[[#This Row],[날짜]],표2[],2,0), "")</f>
        <v/>
      </c>
    </row>
    <row r="1746" spans="1:15">
      <c r="A1746" s="68">
        <v>43019</v>
      </c>
      <c r="B1746" s="69">
        <v>20.3</v>
      </c>
      <c r="C1746" s="69">
        <v>23.6</v>
      </c>
      <c r="D1746" s="70">
        <v>0.36527777777777776</v>
      </c>
      <c r="E1746" s="69">
        <v>17.2</v>
      </c>
      <c r="F1746" s="70">
        <v>0.99791666666666667</v>
      </c>
      <c r="G1746" s="69">
        <v>6.4</v>
      </c>
      <c r="H1746" s="69" t="str">
        <f>TEXT(일별기온공급량!$A1746, "AAA")</f>
        <v>수</v>
      </c>
      <c r="I1746" s="71">
        <v>80730447</v>
      </c>
      <c r="J1746" s="71">
        <v>1898984</v>
      </c>
      <c r="K1746" s="68" t="str">
        <f t="shared" si="27"/>
        <v>10-11</v>
      </c>
      <c r="L1746" s="72">
        <f>YEAR(일별기온공급량!$A1746)</f>
        <v>2017</v>
      </c>
      <c r="M1746" s="69">
        <f>MONTH(일별기온공급량!$A1746)</f>
        <v>10</v>
      </c>
      <c r="N1746" s="69">
        <f>DAY(일별기온공급량!$A1746)</f>
        <v>11</v>
      </c>
      <c r="O1746" s="88" t="str">
        <f>IFERROR(VLOOKUP(기온및공급량[[#This Row],[날짜]],표2[],2,0), "")</f>
        <v/>
      </c>
    </row>
    <row r="1747" spans="1:15">
      <c r="A1747" s="68">
        <v>43020</v>
      </c>
      <c r="B1747" s="69">
        <v>14.8</v>
      </c>
      <c r="C1747" s="69">
        <v>17.399999999999999</v>
      </c>
      <c r="D1747" s="70">
        <v>6.9444444444444447E-4</v>
      </c>
      <c r="E1747" s="69">
        <v>13.9</v>
      </c>
      <c r="F1747" s="70">
        <v>0.8354166666666667</v>
      </c>
      <c r="G1747" s="69">
        <v>3.5</v>
      </c>
      <c r="H1747" s="69" t="str">
        <f>TEXT(일별기온공급량!$A1747, "AAA")</f>
        <v>목</v>
      </c>
      <c r="I1747" s="71">
        <v>90716443</v>
      </c>
      <c r="J1747" s="71">
        <v>2131688</v>
      </c>
      <c r="K1747" s="68" t="str">
        <f t="shared" si="27"/>
        <v>10-12</v>
      </c>
      <c r="L1747" s="72">
        <f>YEAR(일별기온공급량!$A1747)</f>
        <v>2017</v>
      </c>
      <c r="M1747" s="69">
        <f>MONTH(일별기온공급량!$A1747)</f>
        <v>10</v>
      </c>
      <c r="N1747" s="69">
        <f>DAY(일별기온공급량!$A1747)</f>
        <v>12</v>
      </c>
      <c r="O1747" s="88" t="str">
        <f>IFERROR(VLOOKUP(기온및공급량[[#This Row],[날짜]],표2[],2,0), "")</f>
        <v/>
      </c>
    </row>
    <row r="1748" spans="1:15">
      <c r="A1748" s="68">
        <v>43021</v>
      </c>
      <c r="B1748" s="69">
        <v>15.4</v>
      </c>
      <c r="C1748" s="69">
        <v>20.100000000000001</v>
      </c>
      <c r="D1748" s="70">
        <v>0.58402777777777781</v>
      </c>
      <c r="E1748" s="69">
        <v>10.6</v>
      </c>
      <c r="F1748" s="70">
        <v>0.28333333333333333</v>
      </c>
      <c r="G1748" s="69">
        <v>9.5</v>
      </c>
      <c r="H1748" s="69" t="str">
        <f>TEXT(일별기온공급량!$A1748, "AAA")</f>
        <v>금</v>
      </c>
      <c r="I1748" s="71">
        <v>93418480</v>
      </c>
      <c r="J1748" s="71">
        <v>2197734</v>
      </c>
      <c r="K1748" s="68" t="str">
        <f t="shared" si="27"/>
        <v>10-13</v>
      </c>
      <c r="L1748" s="72">
        <f>YEAR(일별기온공급량!$A1748)</f>
        <v>2017</v>
      </c>
      <c r="M1748" s="69">
        <f>MONTH(일별기온공급량!$A1748)</f>
        <v>10</v>
      </c>
      <c r="N1748" s="69">
        <f>DAY(일별기온공급량!$A1748)</f>
        <v>13</v>
      </c>
      <c r="O1748" s="88" t="str">
        <f>IFERROR(VLOOKUP(기온및공급량[[#This Row],[날짜]],표2[],2,0), "")</f>
        <v/>
      </c>
    </row>
    <row r="1749" spans="1:15">
      <c r="A1749" s="68">
        <v>43022</v>
      </c>
      <c r="B1749" s="69">
        <v>15.3</v>
      </c>
      <c r="C1749" s="69">
        <v>21</v>
      </c>
      <c r="D1749" s="70">
        <v>0.63402777777777775</v>
      </c>
      <c r="E1749" s="69">
        <v>11.3</v>
      </c>
      <c r="F1749" s="70">
        <v>0.25763888888888886</v>
      </c>
      <c r="G1749" s="69">
        <v>9.6999999999999993</v>
      </c>
      <c r="H1749" s="69" t="str">
        <f>TEXT(일별기온공급량!$A1749, "AAA")</f>
        <v>토</v>
      </c>
      <c r="I1749" s="71">
        <v>85378696</v>
      </c>
      <c r="J1749" s="71">
        <v>2006540</v>
      </c>
      <c r="K1749" s="68" t="str">
        <f t="shared" si="27"/>
        <v>10-14</v>
      </c>
      <c r="L1749" s="72">
        <f>YEAR(일별기온공급량!$A1749)</f>
        <v>2017</v>
      </c>
      <c r="M1749" s="69">
        <f>MONTH(일별기온공급량!$A1749)</f>
        <v>10</v>
      </c>
      <c r="N1749" s="69">
        <f>DAY(일별기온공급량!$A1749)</f>
        <v>14</v>
      </c>
      <c r="O1749" s="88" t="str">
        <f>IFERROR(VLOOKUP(기온및공급량[[#This Row],[날짜]],표2[],2,0), "")</f>
        <v/>
      </c>
    </row>
    <row r="1750" spans="1:15">
      <c r="A1750" s="68">
        <v>43023</v>
      </c>
      <c r="B1750" s="69">
        <v>15.5</v>
      </c>
      <c r="C1750" s="69">
        <v>19</v>
      </c>
      <c r="D1750" s="70">
        <v>0.57152777777777775</v>
      </c>
      <c r="E1750" s="69">
        <v>12.2</v>
      </c>
      <c r="F1750" s="70">
        <v>0.18472222222222223</v>
      </c>
      <c r="G1750" s="69">
        <v>6.8</v>
      </c>
      <c r="H1750" s="69" t="str">
        <f>TEXT(일별기온공급량!$A1750, "AAA")</f>
        <v>일</v>
      </c>
      <c r="I1750" s="71">
        <v>76701354</v>
      </c>
      <c r="J1750" s="71">
        <v>1803507</v>
      </c>
      <c r="K1750" s="68" t="str">
        <f t="shared" si="27"/>
        <v>10-15</v>
      </c>
      <c r="L1750" s="72">
        <f>YEAR(일별기온공급량!$A1750)</f>
        <v>2017</v>
      </c>
      <c r="M1750" s="69">
        <f>MONTH(일별기온공급량!$A1750)</f>
        <v>10</v>
      </c>
      <c r="N1750" s="69">
        <f>DAY(일별기온공급량!$A1750)</f>
        <v>15</v>
      </c>
      <c r="O1750" s="88" t="str">
        <f>IFERROR(VLOOKUP(기온및공급량[[#This Row],[날짜]],표2[],2,0), "")</f>
        <v/>
      </c>
    </row>
    <row r="1751" spans="1:15">
      <c r="A1751" s="68">
        <v>43024</v>
      </c>
      <c r="B1751" s="69">
        <v>15.8</v>
      </c>
      <c r="C1751" s="69">
        <v>19.600000000000001</v>
      </c>
      <c r="D1751" s="70">
        <v>0.57916666666666672</v>
      </c>
      <c r="E1751" s="69">
        <v>12.3</v>
      </c>
      <c r="F1751" s="70">
        <v>0.95694444444444449</v>
      </c>
      <c r="G1751" s="69">
        <v>7.3</v>
      </c>
      <c r="H1751" s="69" t="str">
        <f>TEXT(일별기온공급량!$A1751, "AAA")</f>
        <v>월</v>
      </c>
      <c r="I1751" s="71">
        <v>93750385</v>
      </c>
      <c r="J1751" s="71">
        <v>2207670</v>
      </c>
      <c r="K1751" s="68" t="str">
        <f t="shared" si="27"/>
        <v>10-16</v>
      </c>
      <c r="L1751" s="72">
        <f>YEAR(일별기온공급량!$A1751)</f>
        <v>2017</v>
      </c>
      <c r="M1751" s="69">
        <f>MONTH(일별기온공급량!$A1751)</f>
        <v>10</v>
      </c>
      <c r="N1751" s="69">
        <f>DAY(일별기온공급량!$A1751)</f>
        <v>16</v>
      </c>
      <c r="O1751" s="88" t="str">
        <f>IFERROR(VLOOKUP(기온및공급량[[#This Row],[날짜]],표2[],2,0), "")</f>
        <v/>
      </c>
    </row>
    <row r="1752" spans="1:15">
      <c r="A1752" s="68">
        <v>43025</v>
      </c>
      <c r="B1752" s="69">
        <v>15.6</v>
      </c>
      <c r="C1752" s="69">
        <v>21.3</v>
      </c>
      <c r="D1752" s="70">
        <v>0.55833333333333335</v>
      </c>
      <c r="E1752" s="69">
        <v>9.6999999999999993</v>
      </c>
      <c r="F1752" s="70">
        <v>0.28472222222222221</v>
      </c>
      <c r="G1752" s="69">
        <v>11.6</v>
      </c>
      <c r="H1752" s="69" t="str">
        <f>TEXT(일별기온공급량!$A1752, "AAA")</f>
        <v>화</v>
      </c>
      <c r="I1752" s="71">
        <v>98155204</v>
      </c>
      <c r="J1752" s="71">
        <v>2310434</v>
      </c>
      <c r="K1752" s="68" t="str">
        <f t="shared" si="27"/>
        <v>10-17</v>
      </c>
      <c r="L1752" s="72">
        <f>YEAR(일별기온공급량!$A1752)</f>
        <v>2017</v>
      </c>
      <c r="M1752" s="69">
        <f>MONTH(일별기온공급량!$A1752)</f>
        <v>10</v>
      </c>
      <c r="N1752" s="69">
        <f>DAY(일별기온공급량!$A1752)</f>
        <v>17</v>
      </c>
      <c r="O1752" s="88" t="str">
        <f>IFERROR(VLOOKUP(기온및공급량[[#This Row],[날짜]],표2[],2,0), "")</f>
        <v/>
      </c>
    </row>
    <row r="1753" spans="1:15">
      <c r="A1753" s="68">
        <v>43026</v>
      </c>
      <c r="B1753" s="69">
        <v>16.3</v>
      </c>
      <c r="C1753" s="69">
        <v>19.600000000000001</v>
      </c>
      <c r="D1753" s="70">
        <v>0.53611111111111109</v>
      </c>
      <c r="E1753" s="69">
        <v>14</v>
      </c>
      <c r="F1753" s="70">
        <v>9.7916666666666666E-2</v>
      </c>
      <c r="G1753" s="69">
        <v>5.6</v>
      </c>
      <c r="H1753" s="69" t="str">
        <f>TEXT(일별기온공급량!$A1753, "AAA")</f>
        <v>수</v>
      </c>
      <c r="I1753" s="71">
        <v>101965885</v>
      </c>
      <c r="J1753" s="71">
        <v>2398933</v>
      </c>
      <c r="K1753" s="68" t="str">
        <f t="shared" si="27"/>
        <v>10-18</v>
      </c>
      <c r="L1753" s="72">
        <f>YEAR(일별기온공급량!$A1753)</f>
        <v>2017</v>
      </c>
      <c r="M1753" s="69">
        <f>MONTH(일별기온공급량!$A1753)</f>
        <v>10</v>
      </c>
      <c r="N1753" s="69">
        <f>DAY(일별기온공급량!$A1753)</f>
        <v>18</v>
      </c>
      <c r="O1753" s="88" t="str">
        <f>IFERROR(VLOOKUP(기온및공급량[[#This Row],[날짜]],표2[],2,0), "")</f>
        <v/>
      </c>
    </row>
    <row r="1754" spans="1:15">
      <c r="A1754" s="68">
        <v>43027</v>
      </c>
      <c r="B1754" s="69">
        <v>15.5</v>
      </c>
      <c r="C1754" s="69">
        <v>20.5</v>
      </c>
      <c r="D1754" s="70">
        <v>0.50277777777777777</v>
      </c>
      <c r="E1754" s="69">
        <v>11.7</v>
      </c>
      <c r="F1754" s="70">
        <v>0.2673611111111111</v>
      </c>
      <c r="G1754" s="69">
        <v>8.8000000000000007</v>
      </c>
      <c r="H1754" s="69" t="str">
        <f>TEXT(일별기온공급량!$A1754, "AAA")</f>
        <v>목</v>
      </c>
      <c r="I1754" s="71">
        <v>101153575</v>
      </c>
      <c r="J1754" s="71">
        <v>2370989</v>
      </c>
      <c r="K1754" s="68" t="str">
        <f t="shared" si="27"/>
        <v>10-19</v>
      </c>
      <c r="L1754" s="72">
        <f>YEAR(일별기온공급량!$A1754)</f>
        <v>2017</v>
      </c>
      <c r="M1754" s="69">
        <f>MONTH(일별기온공급량!$A1754)</f>
        <v>10</v>
      </c>
      <c r="N1754" s="69">
        <f>DAY(일별기온공급량!$A1754)</f>
        <v>19</v>
      </c>
      <c r="O1754" s="88" t="str">
        <f>IFERROR(VLOOKUP(기온및공급량[[#This Row],[날짜]],표2[],2,0), "")</f>
        <v/>
      </c>
    </row>
    <row r="1755" spans="1:15">
      <c r="A1755" s="68">
        <v>43028</v>
      </c>
      <c r="B1755" s="69">
        <v>15.6</v>
      </c>
      <c r="C1755" s="69">
        <v>21.9</v>
      </c>
      <c r="D1755" s="70">
        <v>0.52638888888888891</v>
      </c>
      <c r="E1755" s="69">
        <v>11</v>
      </c>
      <c r="F1755" s="70">
        <v>0.28194444444444444</v>
      </c>
      <c r="G1755" s="69">
        <v>10.9</v>
      </c>
      <c r="H1755" s="69" t="str">
        <f>TEXT(일별기온공급량!$A1755, "AAA")</f>
        <v>금</v>
      </c>
      <c r="I1755" s="71">
        <v>99983409</v>
      </c>
      <c r="J1755" s="71">
        <v>2334835</v>
      </c>
      <c r="K1755" s="68" t="str">
        <f t="shared" si="27"/>
        <v>10-20</v>
      </c>
      <c r="L1755" s="72">
        <f>YEAR(일별기온공급량!$A1755)</f>
        <v>2017</v>
      </c>
      <c r="M1755" s="69">
        <f>MONTH(일별기온공급량!$A1755)</f>
        <v>10</v>
      </c>
      <c r="N1755" s="69">
        <f>DAY(일별기온공급량!$A1755)</f>
        <v>20</v>
      </c>
      <c r="O1755" s="88" t="str">
        <f>IFERROR(VLOOKUP(기온및공급량[[#This Row],[날짜]],표2[],2,0), "")</f>
        <v/>
      </c>
    </row>
    <row r="1756" spans="1:15">
      <c r="A1756" s="68">
        <v>43029</v>
      </c>
      <c r="B1756" s="69">
        <v>15.3</v>
      </c>
      <c r="C1756" s="69">
        <v>22.2</v>
      </c>
      <c r="D1756" s="70">
        <v>0.55000000000000004</v>
      </c>
      <c r="E1756" s="69">
        <v>9.6999999999999993</v>
      </c>
      <c r="F1756" s="70">
        <v>0.26250000000000001</v>
      </c>
      <c r="G1756" s="69">
        <v>12.5</v>
      </c>
      <c r="H1756" s="69" t="str">
        <f>TEXT(일별기온공급량!$A1756, "AAA")</f>
        <v>토</v>
      </c>
      <c r="I1756" s="71">
        <v>91170993</v>
      </c>
      <c r="J1756" s="71">
        <v>2128428</v>
      </c>
      <c r="K1756" s="68" t="str">
        <f t="shared" si="27"/>
        <v>10-21</v>
      </c>
      <c r="L1756" s="72">
        <f>YEAR(일별기온공급량!$A1756)</f>
        <v>2017</v>
      </c>
      <c r="M1756" s="69">
        <f>MONTH(일별기온공급량!$A1756)</f>
        <v>10</v>
      </c>
      <c r="N1756" s="69">
        <f>DAY(일별기온공급량!$A1756)</f>
        <v>21</v>
      </c>
      <c r="O1756" s="88" t="str">
        <f>IFERROR(VLOOKUP(기온및공급량[[#This Row],[날짜]],표2[],2,0), "")</f>
        <v/>
      </c>
    </row>
    <row r="1757" spans="1:15">
      <c r="A1757" s="68">
        <v>43030</v>
      </c>
      <c r="B1757" s="69">
        <v>16.8</v>
      </c>
      <c r="C1757" s="69">
        <v>21.8</v>
      </c>
      <c r="D1757" s="70">
        <v>0.52916666666666667</v>
      </c>
      <c r="E1757" s="69">
        <v>11</v>
      </c>
      <c r="F1757" s="70">
        <v>0.1736111111111111</v>
      </c>
      <c r="G1757" s="69">
        <v>10.8</v>
      </c>
      <c r="H1757" s="69" t="str">
        <f>TEXT(일별기온공급량!$A1757, "AAA")</f>
        <v>일</v>
      </c>
      <c r="I1757" s="71">
        <v>80779583</v>
      </c>
      <c r="J1757" s="71">
        <v>1884180</v>
      </c>
      <c r="K1757" s="68" t="str">
        <f t="shared" si="27"/>
        <v>10-22</v>
      </c>
      <c r="L1757" s="72">
        <f>YEAR(일별기온공급량!$A1757)</f>
        <v>2017</v>
      </c>
      <c r="M1757" s="69">
        <f>MONTH(일별기온공급량!$A1757)</f>
        <v>10</v>
      </c>
      <c r="N1757" s="69">
        <f>DAY(일별기온공급량!$A1757)</f>
        <v>22</v>
      </c>
      <c r="O1757" s="88" t="str">
        <f>IFERROR(VLOOKUP(기온및공급량[[#This Row],[날짜]],표2[],2,0), "")</f>
        <v/>
      </c>
    </row>
    <row r="1758" spans="1:15">
      <c r="A1758" s="68">
        <v>43031</v>
      </c>
      <c r="B1758" s="69">
        <v>14.4</v>
      </c>
      <c r="C1758" s="69">
        <v>18.899999999999999</v>
      </c>
      <c r="D1758" s="70">
        <v>0.58472222222222225</v>
      </c>
      <c r="E1758" s="69">
        <v>10.5</v>
      </c>
      <c r="F1758" s="73">
        <v>1</v>
      </c>
      <c r="G1758" s="69">
        <v>8.4</v>
      </c>
      <c r="H1758" s="69" t="str">
        <f>TEXT(일별기온공급량!$A1758, "AAA")</f>
        <v>월</v>
      </c>
      <c r="I1758" s="71">
        <v>99393822</v>
      </c>
      <c r="J1758" s="71">
        <v>2323612</v>
      </c>
      <c r="K1758" s="68" t="str">
        <f t="shared" si="27"/>
        <v>10-23</v>
      </c>
      <c r="L1758" s="72">
        <f>YEAR(일별기온공급량!$A1758)</f>
        <v>2017</v>
      </c>
      <c r="M1758" s="69">
        <f>MONTH(일별기온공급량!$A1758)</f>
        <v>10</v>
      </c>
      <c r="N1758" s="69">
        <f>DAY(일별기온공급량!$A1758)</f>
        <v>23</v>
      </c>
      <c r="O1758" s="88" t="str">
        <f>IFERROR(VLOOKUP(기온및공급량[[#This Row],[날짜]],표2[],2,0), "")</f>
        <v/>
      </c>
    </row>
    <row r="1759" spans="1:15">
      <c r="A1759" s="68">
        <v>43032</v>
      </c>
      <c r="B1759" s="69">
        <v>12.5</v>
      </c>
      <c r="C1759" s="69">
        <v>17.5</v>
      </c>
      <c r="D1759" s="70">
        <v>0.58263888888888893</v>
      </c>
      <c r="E1759" s="69">
        <v>8.9</v>
      </c>
      <c r="F1759" s="70">
        <v>0.98333333333333328</v>
      </c>
      <c r="G1759" s="69">
        <v>8.6</v>
      </c>
      <c r="H1759" s="69" t="str">
        <f>TEXT(일별기온공급량!$A1759, "AAA")</f>
        <v>화</v>
      </c>
      <c r="I1759" s="71">
        <v>109173323</v>
      </c>
      <c r="J1759" s="71">
        <v>2557243</v>
      </c>
      <c r="K1759" s="68" t="str">
        <f t="shared" si="27"/>
        <v>10-24</v>
      </c>
      <c r="L1759" s="72">
        <f>YEAR(일별기온공급량!$A1759)</f>
        <v>2017</v>
      </c>
      <c r="M1759" s="69">
        <f>MONTH(일별기온공급량!$A1759)</f>
        <v>10</v>
      </c>
      <c r="N1759" s="69">
        <f>DAY(일별기온공급량!$A1759)</f>
        <v>24</v>
      </c>
      <c r="O1759" s="88" t="str">
        <f>IFERROR(VLOOKUP(기온및공급량[[#This Row],[날짜]],표2[],2,0), "")</f>
        <v/>
      </c>
    </row>
    <row r="1760" spans="1:15">
      <c r="A1760" s="68">
        <v>43033</v>
      </c>
      <c r="B1760" s="69">
        <v>12.5</v>
      </c>
      <c r="C1760" s="69">
        <v>20.2</v>
      </c>
      <c r="D1760" s="70">
        <v>0.63263888888888886</v>
      </c>
      <c r="E1760" s="69">
        <v>6.4</v>
      </c>
      <c r="F1760" s="70">
        <v>0.23402777777777778</v>
      </c>
      <c r="G1760" s="69">
        <v>13.8</v>
      </c>
      <c r="H1760" s="69" t="str">
        <f>TEXT(일별기온공급량!$A1760, "AAA")</f>
        <v>수</v>
      </c>
      <c r="I1760" s="71">
        <v>111521552</v>
      </c>
      <c r="J1760" s="71">
        <v>2620844</v>
      </c>
      <c r="K1760" s="68" t="str">
        <f t="shared" si="27"/>
        <v>10-25</v>
      </c>
      <c r="L1760" s="72">
        <f>YEAR(일별기온공급량!$A1760)</f>
        <v>2017</v>
      </c>
      <c r="M1760" s="69">
        <f>MONTH(일별기온공급량!$A1760)</f>
        <v>10</v>
      </c>
      <c r="N1760" s="69">
        <f>DAY(일별기온공급량!$A1760)</f>
        <v>25</v>
      </c>
      <c r="O1760" s="88" t="str">
        <f>IFERROR(VLOOKUP(기온및공급량[[#This Row],[날짜]],표2[],2,0), "")</f>
        <v/>
      </c>
    </row>
    <row r="1761" spans="1:15">
      <c r="A1761" s="68">
        <v>43034</v>
      </c>
      <c r="B1761" s="69">
        <v>12.5</v>
      </c>
      <c r="C1761" s="69">
        <v>19.3</v>
      </c>
      <c r="D1761" s="70">
        <v>0.64166666666666672</v>
      </c>
      <c r="E1761" s="69">
        <v>5.8</v>
      </c>
      <c r="F1761" s="70">
        <v>0.28541666666666665</v>
      </c>
      <c r="G1761" s="69">
        <v>13.5</v>
      </c>
      <c r="H1761" s="69" t="str">
        <f>TEXT(일별기온공급량!$A1761, "AAA")</f>
        <v>목</v>
      </c>
      <c r="I1761" s="71">
        <v>114128467</v>
      </c>
      <c r="J1761" s="71">
        <v>2681118</v>
      </c>
      <c r="K1761" s="68" t="str">
        <f t="shared" si="27"/>
        <v>10-26</v>
      </c>
      <c r="L1761" s="72">
        <f>YEAR(일별기온공급량!$A1761)</f>
        <v>2017</v>
      </c>
      <c r="M1761" s="69">
        <f>MONTH(일별기온공급량!$A1761)</f>
        <v>10</v>
      </c>
      <c r="N1761" s="69">
        <f>DAY(일별기온공급량!$A1761)</f>
        <v>26</v>
      </c>
      <c r="O1761" s="88" t="str">
        <f>IFERROR(VLOOKUP(기온및공급량[[#This Row],[날짜]],표2[],2,0), "")</f>
        <v/>
      </c>
    </row>
    <row r="1762" spans="1:15">
      <c r="A1762" s="68">
        <v>43035</v>
      </c>
      <c r="B1762" s="69">
        <v>15.2</v>
      </c>
      <c r="C1762" s="69">
        <v>22.2</v>
      </c>
      <c r="D1762" s="70">
        <v>0.62430555555555556</v>
      </c>
      <c r="E1762" s="69">
        <v>10.4</v>
      </c>
      <c r="F1762" s="70">
        <v>0.1736111111111111</v>
      </c>
      <c r="G1762" s="69">
        <v>11.8</v>
      </c>
      <c r="H1762" s="69" t="str">
        <f>TEXT(일별기온공급량!$A1762, "AAA")</f>
        <v>금</v>
      </c>
      <c r="I1762" s="71">
        <v>107909576</v>
      </c>
      <c r="J1762" s="71">
        <v>2534621</v>
      </c>
      <c r="K1762" s="68" t="str">
        <f t="shared" si="27"/>
        <v>10-27</v>
      </c>
      <c r="L1762" s="72">
        <f>YEAR(일별기온공급량!$A1762)</f>
        <v>2017</v>
      </c>
      <c r="M1762" s="69">
        <f>MONTH(일별기온공급량!$A1762)</f>
        <v>10</v>
      </c>
      <c r="N1762" s="69">
        <f>DAY(일별기온공급량!$A1762)</f>
        <v>27</v>
      </c>
      <c r="O1762" s="88" t="str">
        <f>IFERROR(VLOOKUP(기온및공급량[[#This Row],[날짜]],표2[],2,0), "")</f>
        <v/>
      </c>
    </row>
    <row r="1763" spans="1:15">
      <c r="A1763" s="68">
        <v>43036</v>
      </c>
      <c r="B1763" s="69">
        <v>15.8</v>
      </c>
      <c r="C1763" s="69">
        <v>20.7</v>
      </c>
      <c r="D1763" s="70">
        <v>0.55208333333333337</v>
      </c>
      <c r="E1763" s="69">
        <v>10.8</v>
      </c>
      <c r="F1763" s="70">
        <v>0.18194444444444444</v>
      </c>
      <c r="G1763" s="69">
        <v>9.9</v>
      </c>
      <c r="H1763" s="69" t="str">
        <f>TEXT(일별기온공급량!$A1763, "AAA")</f>
        <v>토</v>
      </c>
      <c r="I1763" s="71">
        <v>98859107</v>
      </c>
      <c r="J1763" s="71">
        <v>2322355</v>
      </c>
      <c r="K1763" s="68" t="str">
        <f t="shared" si="27"/>
        <v>10-28</v>
      </c>
      <c r="L1763" s="72">
        <f>YEAR(일별기온공급량!$A1763)</f>
        <v>2017</v>
      </c>
      <c r="M1763" s="69">
        <f>MONTH(일별기온공급량!$A1763)</f>
        <v>10</v>
      </c>
      <c r="N1763" s="69">
        <f>DAY(일별기온공급량!$A1763)</f>
        <v>28</v>
      </c>
      <c r="O1763" s="88" t="str">
        <f>IFERROR(VLOOKUP(기온및공급량[[#This Row],[날짜]],표2[],2,0), "")</f>
        <v/>
      </c>
    </row>
    <row r="1764" spans="1:15">
      <c r="A1764" s="68">
        <v>43037</v>
      </c>
      <c r="B1764" s="69">
        <v>14.7</v>
      </c>
      <c r="C1764" s="69">
        <v>21.5</v>
      </c>
      <c r="D1764" s="70">
        <v>0.52708333333333335</v>
      </c>
      <c r="E1764" s="69">
        <v>8.9</v>
      </c>
      <c r="F1764" s="70">
        <v>0.9916666666666667</v>
      </c>
      <c r="G1764" s="69">
        <v>12.6</v>
      </c>
      <c r="H1764" s="69" t="str">
        <f>TEXT(일별기온공급량!$A1764, "AAA")</f>
        <v>일</v>
      </c>
      <c r="I1764" s="71">
        <v>89638599</v>
      </c>
      <c r="J1764" s="71">
        <v>2105015</v>
      </c>
      <c r="K1764" s="68" t="str">
        <f t="shared" si="27"/>
        <v>10-29</v>
      </c>
      <c r="L1764" s="72">
        <f>YEAR(일별기온공급량!$A1764)</f>
        <v>2017</v>
      </c>
      <c r="M1764" s="69">
        <f>MONTH(일별기온공급량!$A1764)</f>
        <v>10</v>
      </c>
      <c r="N1764" s="69">
        <f>DAY(일별기온공급량!$A1764)</f>
        <v>29</v>
      </c>
      <c r="O1764" s="88" t="str">
        <f>IFERROR(VLOOKUP(기온및공급량[[#This Row],[날짜]],표2[],2,0), "")</f>
        <v/>
      </c>
    </row>
    <row r="1765" spans="1:15">
      <c r="A1765" s="68">
        <v>43038</v>
      </c>
      <c r="B1765" s="69">
        <v>9.6999999999999993</v>
      </c>
      <c r="C1765" s="69">
        <v>14.8</v>
      </c>
      <c r="D1765" s="70">
        <v>0.60555555555555551</v>
      </c>
      <c r="E1765" s="69">
        <v>6.1</v>
      </c>
      <c r="F1765" s="70">
        <v>0.27500000000000002</v>
      </c>
      <c r="G1765" s="69">
        <v>8.6999999999999993</v>
      </c>
      <c r="H1765" s="69" t="str">
        <f>TEXT(일별기온공급량!$A1765, "AAA")</f>
        <v>월</v>
      </c>
      <c r="I1765" s="71">
        <v>122998733</v>
      </c>
      <c r="J1765" s="71">
        <v>2892245</v>
      </c>
      <c r="K1765" s="68" t="str">
        <f t="shared" si="27"/>
        <v>10-30</v>
      </c>
      <c r="L1765" s="72">
        <f>YEAR(일별기온공급량!$A1765)</f>
        <v>2017</v>
      </c>
      <c r="M1765" s="69">
        <f>MONTH(일별기온공급량!$A1765)</f>
        <v>10</v>
      </c>
      <c r="N1765" s="69">
        <f>DAY(일별기온공급량!$A1765)</f>
        <v>30</v>
      </c>
      <c r="O1765" s="88" t="str">
        <f>IFERROR(VLOOKUP(기온및공급량[[#This Row],[날짜]],표2[],2,0), "")</f>
        <v/>
      </c>
    </row>
    <row r="1766" spans="1:15">
      <c r="A1766" s="68">
        <v>43039</v>
      </c>
      <c r="B1766" s="69">
        <v>9.5</v>
      </c>
      <c r="C1766" s="69">
        <v>18.3</v>
      </c>
      <c r="D1766" s="70">
        <v>0.62777777777777777</v>
      </c>
      <c r="E1766" s="69">
        <v>1.7</v>
      </c>
      <c r="F1766" s="70">
        <v>0.2298611111111111</v>
      </c>
      <c r="G1766" s="69">
        <v>16.600000000000001</v>
      </c>
      <c r="H1766" s="69" t="str">
        <f>TEXT(일별기온공급량!$A1766, "AAA")</f>
        <v>화</v>
      </c>
      <c r="I1766" s="71">
        <v>128890427</v>
      </c>
      <c r="J1766" s="71">
        <v>3033300</v>
      </c>
      <c r="K1766" s="68" t="str">
        <f t="shared" si="27"/>
        <v>10-31</v>
      </c>
      <c r="L1766" s="72">
        <f>YEAR(일별기온공급량!$A1766)</f>
        <v>2017</v>
      </c>
      <c r="M1766" s="69">
        <f>MONTH(일별기온공급량!$A1766)</f>
        <v>10</v>
      </c>
      <c r="N1766" s="69">
        <f>DAY(일별기온공급량!$A1766)</f>
        <v>31</v>
      </c>
      <c r="O1766" s="88" t="str">
        <f>IFERROR(VLOOKUP(기온및공급량[[#This Row],[날짜]],표2[],2,0), "")</f>
        <v/>
      </c>
    </row>
    <row r="1767" spans="1:15">
      <c r="A1767" s="68">
        <v>43040</v>
      </c>
      <c r="B1767" s="69">
        <v>12.1</v>
      </c>
      <c r="C1767" s="69">
        <v>19.600000000000001</v>
      </c>
      <c r="D1767" s="70">
        <v>0.65833333333333333</v>
      </c>
      <c r="E1767" s="69">
        <v>5.0999999999999996</v>
      </c>
      <c r="F1767" s="70">
        <v>0.24861111111111112</v>
      </c>
      <c r="G1767" s="69">
        <v>14.5</v>
      </c>
      <c r="H1767" s="69" t="str">
        <f>TEXT(일별기온공급량!$A1767, "AAA")</f>
        <v>수</v>
      </c>
      <c r="I1767" s="71">
        <v>126404870</v>
      </c>
      <c r="J1767" s="71">
        <v>2972402</v>
      </c>
      <c r="K1767" s="68" t="str">
        <f t="shared" si="27"/>
        <v>11-01</v>
      </c>
      <c r="L1767" s="72">
        <f>YEAR(일별기온공급량!$A1767)</f>
        <v>2017</v>
      </c>
      <c r="M1767" s="69">
        <f>MONTH(일별기온공급량!$A1767)</f>
        <v>11</v>
      </c>
      <c r="N1767" s="69">
        <f>DAY(일별기온공급량!$A1767)</f>
        <v>1</v>
      </c>
      <c r="O1767" s="88" t="str">
        <f>IFERROR(VLOOKUP(기온및공급량[[#This Row],[날짜]],표2[],2,0), "")</f>
        <v/>
      </c>
    </row>
    <row r="1768" spans="1:15">
      <c r="A1768" s="68">
        <v>43041</v>
      </c>
      <c r="B1768" s="69">
        <v>13.6</v>
      </c>
      <c r="C1768" s="69">
        <v>20.9</v>
      </c>
      <c r="D1768" s="70">
        <v>0.64097222222222228</v>
      </c>
      <c r="E1768" s="69">
        <v>8.8000000000000007</v>
      </c>
      <c r="F1768" s="70">
        <v>0.13402777777777777</v>
      </c>
      <c r="G1768" s="69">
        <v>12.1</v>
      </c>
      <c r="H1768" s="69" t="str">
        <f>TEXT(일별기온공급량!$A1768, "AAA")</f>
        <v>목</v>
      </c>
      <c r="I1768" s="71">
        <v>120686660</v>
      </c>
      <c r="J1768" s="71">
        <v>2835009</v>
      </c>
      <c r="K1768" s="68" t="str">
        <f t="shared" si="27"/>
        <v>11-02</v>
      </c>
      <c r="L1768" s="72">
        <f>YEAR(일별기온공급량!$A1768)</f>
        <v>2017</v>
      </c>
      <c r="M1768" s="69">
        <f>MONTH(일별기온공급량!$A1768)</f>
        <v>11</v>
      </c>
      <c r="N1768" s="69">
        <f>DAY(일별기온공급량!$A1768)</f>
        <v>2</v>
      </c>
      <c r="O1768" s="88" t="str">
        <f>IFERROR(VLOOKUP(기온및공급량[[#This Row],[날짜]],표2[],2,0), "")</f>
        <v/>
      </c>
    </row>
    <row r="1769" spans="1:15">
      <c r="A1769" s="68">
        <v>43042</v>
      </c>
      <c r="B1769" s="69">
        <v>13.2</v>
      </c>
      <c r="C1769" s="69">
        <v>20.399999999999999</v>
      </c>
      <c r="D1769" s="70">
        <v>0.57361111111111107</v>
      </c>
      <c r="E1769" s="69">
        <v>7.9</v>
      </c>
      <c r="F1769" s="70">
        <v>0.27569444444444446</v>
      </c>
      <c r="G1769" s="69">
        <v>12.5</v>
      </c>
      <c r="H1769" s="69" t="str">
        <f>TEXT(일별기온공급량!$A1769, "AAA")</f>
        <v>금</v>
      </c>
      <c r="I1769" s="71">
        <v>122268075</v>
      </c>
      <c r="J1769" s="71">
        <v>2865287</v>
      </c>
      <c r="K1769" s="68" t="str">
        <f t="shared" si="27"/>
        <v>11-03</v>
      </c>
      <c r="L1769" s="72">
        <f>YEAR(일별기온공급량!$A1769)</f>
        <v>2017</v>
      </c>
      <c r="M1769" s="69">
        <f>MONTH(일별기온공급량!$A1769)</f>
        <v>11</v>
      </c>
      <c r="N1769" s="69">
        <f>DAY(일별기온공급량!$A1769)</f>
        <v>3</v>
      </c>
      <c r="O1769" s="88" t="str">
        <f>IFERROR(VLOOKUP(기온및공급량[[#This Row],[날짜]],표2[],2,0), "")</f>
        <v/>
      </c>
    </row>
    <row r="1770" spans="1:15">
      <c r="A1770" s="68">
        <v>43043</v>
      </c>
      <c r="B1770" s="69">
        <v>9.5</v>
      </c>
      <c r="C1770" s="69">
        <v>14.8</v>
      </c>
      <c r="D1770" s="70">
        <v>0.57152777777777775</v>
      </c>
      <c r="E1770" s="69">
        <v>5.6</v>
      </c>
      <c r="F1770" s="73">
        <v>1</v>
      </c>
      <c r="G1770" s="69">
        <v>9.1999999999999993</v>
      </c>
      <c r="H1770" s="69" t="str">
        <f>TEXT(일별기온공급량!$A1770, "AAA")</f>
        <v>토</v>
      </c>
      <c r="I1770" s="71">
        <v>124324441</v>
      </c>
      <c r="J1770" s="71">
        <v>2910438</v>
      </c>
      <c r="K1770" s="68" t="str">
        <f t="shared" si="27"/>
        <v>11-04</v>
      </c>
      <c r="L1770" s="72">
        <f>YEAR(일별기온공급량!$A1770)</f>
        <v>2017</v>
      </c>
      <c r="M1770" s="69">
        <f>MONTH(일별기온공급량!$A1770)</f>
        <v>11</v>
      </c>
      <c r="N1770" s="69">
        <f>DAY(일별기온공급량!$A1770)</f>
        <v>4</v>
      </c>
      <c r="O1770" s="88" t="str">
        <f>IFERROR(VLOOKUP(기온및공급량[[#This Row],[날짜]],표2[],2,0), "")</f>
        <v/>
      </c>
    </row>
    <row r="1771" spans="1:15">
      <c r="A1771" s="68">
        <v>43044</v>
      </c>
      <c r="B1771" s="69">
        <v>9.1</v>
      </c>
      <c r="C1771" s="69">
        <v>16.399999999999999</v>
      </c>
      <c r="D1771" s="70">
        <v>0.6333333333333333</v>
      </c>
      <c r="E1771" s="69">
        <v>3.3</v>
      </c>
      <c r="F1771" s="70">
        <v>0.24444444444444444</v>
      </c>
      <c r="G1771" s="69">
        <v>13.1</v>
      </c>
      <c r="H1771" s="69" t="str">
        <f>TEXT(일별기온공급량!$A1771, "AAA")</f>
        <v>일</v>
      </c>
      <c r="I1771" s="71">
        <v>116433994</v>
      </c>
      <c r="J1771" s="71">
        <v>2725603</v>
      </c>
      <c r="K1771" s="68" t="str">
        <f t="shared" si="27"/>
        <v>11-05</v>
      </c>
      <c r="L1771" s="72">
        <f>YEAR(일별기온공급량!$A1771)</f>
        <v>2017</v>
      </c>
      <c r="M1771" s="69">
        <f>MONTH(일별기온공급량!$A1771)</f>
        <v>11</v>
      </c>
      <c r="N1771" s="69">
        <f>DAY(일별기온공급량!$A1771)</f>
        <v>5</v>
      </c>
      <c r="O1771" s="88" t="str">
        <f>IFERROR(VLOOKUP(기온및공급량[[#This Row],[날짜]],표2[],2,0), "")</f>
        <v/>
      </c>
    </row>
    <row r="1772" spans="1:15">
      <c r="A1772" s="68">
        <v>43045</v>
      </c>
      <c r="B1772" s="69">
        <v>10</v>
      </c>
      <c r="C1772" s="69">
        <v>18.2</v>
      </c>
      <c r="D1772" s="70">
        <v>0.65138888888888891</v>
      </c>
      <c r="E1772" s="69">
        <v>2.9</v>
      </c>
      <c r="F1772" s="70">
        <v>0.29166666666666669</v>
      </c>
      <c r="G1772" s="69">
        <v>15.3</v>
      </c>
      <c r="H1772" s="69" t="str">
        <f>TEXT(일별기온공급량!$A1772, "AAA")</f>
        <v>월</v>
      </c>
      <c r="I1772" s="71">
        <v>135732082</v>
      </c>
      <c r="J1772" s="71">
        <v>3179322</v>
      </c>
      <c r="K1772" s="68" t="str">
        <f t="shared" si="27"/>
        <v>11-06</v>
      </c>
      <c r="L1772" s="72">
        <f>YEAR(일별기온공급량!$A1772)</f>
        <v>2017</v>
      </c>
      <c r="M1772" s="69">
        <f>MONTH(일별기온공급량!$A1772)</f>
        <v>11</v>
      </c>
      <c r="N1772" s="69">
        <f>DAY(일별기온공급량!$A1772)</f>
        <v>6</v>
      </c>
      <c r="O1772" s="88" t="str">
        <f>IFERROR(VLOOKUP(기온및공급량[[#This Row],[날짜]],표2[],2,0), "")</f>
        <v/>
      </c>
    </row>
    <row r="1773" spans="1:15">
      <c r="A1773" s="68">
        <v>43046</v>
      </c>
      <c r="B1773" s="69">
        <v>12.9</v>
      </c>
      <c r="C1773" s="69">
        <v>20.9</v>
      </c>
      <c r="D1773" s="70">
        <v>0.57499999999999996</v>
      </c>
      <c r="E1773" s="69">
        <v>4.7</v>
      </c>
      <c r="F1773" s="70">
        <v>0.28125</v>
      </c>
      <c r="G1773" s="69">
        <v>16.2</v>
      </c>
      <c r="H1773" s="69" t="str">
        <f>TEXT(일별기온공급량!$A1773, "AAA")</f>
        <v>화</v>
      </c>
      <c r="I1773" s="71">
        <v>133050263</v>
      </c>
      <c r="J1773" s="71">
        <v>3116167</v>
      </c>
      <c r="K1773" s="68" t="str">
        <f t="shared" si="27"/>
        <v>11-07</v>
      </c>
      <c r="L1773" s="72">
        <f>YEAR(일별기온공급량!$A1773)</f>
        <v>2017</v>
      </c>
      <c r="M1773" s="69">
        <f>MONTH(일별기온공급량!$A1773)</f>
        <v>11</v>
      </c>
      <c r="N1773" s="69">
        <f>DAY(일별기온공급량!$A1773)</f>
        <v>7</v>
      </c>
      <c r="O1773" s="88" t="str">
        <f>IFERROR(VLOOKUP(기온및공급량[[#This Row],[날짜]],표2[],2,0), "")</f>
        <v/>
      </c>
    </row>
    <row r="1774" spans="1:15">
      <c r="A1774" s="68">
        <v>43047</v>
      </c>
      <c r="B1774" s="69">
        <v>15.4</v>
      </c>
      <c r="C1774" s="69">
        <v>21.4</v>
      </c>
      <c r="D1774" s="70">
        <v>0.61875000000000002</v>
      </c>
      <c r="E1774" s="69">
        <v>11</v>
      </c>
      <c r="F1774" s="73">
        <v>1</v>
      </c>
      <c r="G1774" s="69">
        <v>10.4</v>
      </c>
      <c r="H1774" s="69" t="str">
        <f>TEXT(일별기온공급량!$A1774, "AAA")</f>
        <v>수</v>
      </c>
      <c r="I1774" s="71">
        <v>123570211</v>
      </c>
      <c r="J1774" s="71">
        <v>2897247</v>
      </c>
      <c r="K1774" s="68" t="str">
        <f t="shared" si="27"/>
        <v>11-08</v>
      </c>
      <c r="L1774" s="72">
        <f>YEAR(일별기온공급량!$A1774)</f>
        <v>2017</v>
      </c>
      <c r="M1774" s="69">
        <f>MONTH(일별기온공급량!$A1774)</f>
        <v>11</v>
      </c>
      <c r="N1774" s="69">
        <f>DAY(일별기온공급량!$A1774)</f>
        <v>8</v>
      </c>
      <c r="O1774" s="88" t="str">
        <f>IFERROR(VLOOKUP(기온및공급량[[#This Row],[날짜]],표2[],2,0), "")</f>
        <v/>
      </c>
    </row>
    <row r="1775" spans="1:15">
      <c r="A1775" s="68">
        <v>43048</v>
      </c>
      <c r="B1775" s="69">
        <v>10.6</v>
      </c>
      <c r="C1775" s="69">
        <v>18.899999999999999</v>
      </c>
      <c r="D1775" s="70">
        <v>0.64236111111111116</v>
      </c>
      <c r="E1775" s="69">
        <v>4.3</v>
      </c>
      <c r="F1775" s="70">
        <v>0.28125</v>
      </c>
      <c r="G1775" s="69">
        <v>14.6</v>
      </c>
      <c r="H1775" s="69" t="str">
        <f>TEXT(일별기온공급량!$A1775, "AAA")</f>
        <v>목</v>
      </c>
      <c r="I1775" s="71">
        <v>130769478</v>
      </c>
      <c r="J1775" s="71">
        <v>3065512</v>
      </c>
      <c r="K1775" s="68" t="str">
        <f t="shared" si="27"/>
        <v>11-09</v>
      </c>
      <c r="L1775" s="72">
        <f>YEAR(일별기온공급량!$A1775)</f>
        <v>2017</v>
      </c>
      <c r="M1775" s="69">
        <f>MONTH(일별기온공급량!$A1775)</f>
        <v>11</v>
      </c>
      <c r="N1775" s="69">
        <f>DAY(일별기온공급량!$A1775)</f>
        <v>9</v>
      </c>
      <c r="O1775" s="88" t="str">
        <f>IFERROR(VLOOKUP(기온및공급량[[#This Row],[날짜]],표2[],2,0), "")</f>
        <v/>
      </c>
    </row>
    <row r="1776" spans="1:15">
      <c r="A1776" s="68">
        <v>43049</v>
      </c>
      <c r="B1776" s="69">
        <v>13</v>
      </c>
      <c r="C1776" s="69">
        <v>22.2</v>
      </c>
      <c r="D1776" s="70">
        <v>0.63194444444444442</v>
      </c>
      <c r="E1776" s="69">
        <v>4.5</v>
      </c>
      <c r="F1776" s="70">
        <v>0.2673611111111111</v>
      </c>
      <c r="G1776" s="69">
        <v>17.7</v>
      </c>
      <c r="H1776" s="69" t="str">
        <f>TEXT(일별기온공급량!$A1776, "AAA")</f>
        <v>금</v>
      </c>
      <c r="I1776" s="71">
        <v>130226074</v>
      </c>
      <c r="J1776" s="71">
        <v>3052396</v>
      </c>
      <c r="K1776" s="68" t="str">
        <f t="shared" si="27"/>
        <v>11-10</v>
      </c>
      <c r="L1776" s="72">
        <f>YEAR(일별기온공급량!$A1776)</f>
        <v>2017</v>
      </c>
      <c r="M1776" s="69">
        <f>MONTH(일별기온공급량!$A1776)</f>
        <v>11</v>
      </c>
      <c r="N1776" s="69">
        <f>DAY(일별기온공급량!$A1776)</f>
        <v>10</v>
      </c>
      <c r="O1776" s="88" t="str">
        <f>IFERROR(VLOOKUP(기온및공급량[[#This Row],[날짜]],표2[],2,0), "")</f>
        <v/>
      </c>
    </row>
    <row r="1777" spans="1:15">
      <c r="A1777" s="68">
        <v>43050</v>
      </c>
      <c r="B1777" s="69">
        <v>7.9</v>
      </c>
      <c r="C1777" s="69">
        <v>13</v>
      </c>
      <c r="D1777" s="70">
        <v>0.61527777777777781</v>
      </c>
      <c r="E1777" s="69">
        <v>3.2</v>
      </c>
      <c r="F1777" s="70">
        <v>0.99444444444444446</v>
      </c>
      <c r="G1777" s="69">
        <v>9.8000000000000007</v>
      </c>
      <c r="H1777" s="69" t="str">
        <f>TEXT(일별기온공급량!$A1777, "AAA")</f>
        <v>토</v>
      </c>
      <c r="I1777" s="71">
        <v>130763473</v>
      </c>
      <c r="J1777" s="71">
        <v>3074053</v>
      </c>
      <c r="K1777" s="68" t="str">
        <f t="shared" si="27"/>
        <v>11-11</v>
      </c>
      <c r="L1777" s="72">
        <f>YEAR(일별기온공급량!$A1777)</f>
        <v>2017</v>
      </c>
      <c r="M1777" s="69">
        <f>MONTH(일별기온공급량!$A1777)</f>
        <v>11</v>
      </c>
      <c r="N1777" s="69">
        <f>DAY(일별기온공급량!$A1777)</f>
        <v>11</v>
      </c>
      <c r="O1777" s="88" t="str">
        <f>IFERROR(VLOOKUP(기온및공급량[[#This Row],[날짜]],표2[],2,0), "")</f>
        <v/>
      </c>
    </row>
    <row r="1778" spans="1:15">
      <c r="A1778" s="68">
        <v>43051</v>
      </c>
      <c r="B1778" s="69">
        <v>6.5</v>
      </c>
      <c r="C1778" s="69">
        <v>14.7</v>
      </c>
      <c r="D1778" s="70">
        <v>0.65</v>
      </c>
      <c r="E1778" s="69">
        <v>-0.5</v>
      </c>
      <c r="F1778" s="70">
        <v>0.25138888888888888</v>
      </c>
      <c r="G1778" s="69">
        <v>15.2</v>
      </c>
      <c r="H1778" s="69" t="str">
        <f>TEXT(일별기온공급량!$A1778, "AAA")</f>
        <v>일</v>
      </c>
      <c r="I1778" s="71">
        <v>127470067</v>
      </c>
      <c r="J1778" s="71">
        <v>3014353</v>
      </c>
      <c r="K1778" s="68" t="str">
        <f t="shared" si="27"/>
        <v>11-12</v>
      </c>
      <c r="L1778" s="72">
        <f>YEAR(일별기온공급량!$A1778)</f>
        <v>2017</v>
      </c>
      <c r="M1778" s="69">
        <f>MONTH(일별기온공급량!$A1778)</f>
        <v>11</v>
      </c>
      <c r="N1778" s="69">
        <f>DAY(일별기온공급량!$A1778)</f>
        <v>12</v>
      </c>
      <c r="O1778" s="88" t="str">
        <f>IFERROR(VLOOKUP(기온및공급량[[#This Row],[날짜]],표2[],2,0), "")</f>
        <v/>
      </c>
    </row>
    <row r="1779" spans="1:15">
      <c r="A1779" s="68">
        <v>43052</v>
      </c>
      <c r="B1779" s="69">
        <v>8.6</v>
      </c>
      <c r="C1779" s="69">
        <v>15.7</v>
      </c>
      <c r="D1779" s="70">
        <v>0.62013888888888891</v>
      </c>
      <c r="E1779" s="69">
        <v>1.5</v>
      </c>
      <c r="F1779" s="70">
        <v>0.15972222222222221</v>
      </c>
      <c r="G1779" s="69">
        <v>14.2</v>
      </c>
      <c r="H1779" s="69" t="str">
        <f>TEXT(일별기온공급량!$A1779, "AAA")</f>
        <v>월</v>
      </c>
      <c r="I1779" s="71">
        <v>148773650</v>
      </c>
      <c r="J1779" s="71">
        <v>3526809</v>
      </c>
      <c r="K1779" s="68" t="str">
        <f t="shared" si="27"/>
        <v>11-13</v>
      </c>
      <c r="L1779" s="72">
        <f>YEAR(일별기온공급량!$A1779)</f>
        <v>2017</v>
      </c>
      <c r="M1779" s="69">
        <f>MONTH(일별기온공급량!$A1779)</f>
        <v>11</v>
      </c>
      <c r="N1779" s="69">
        <f>DAY(일별기온공급량!$A1779)</f>
        <v>13</v>
      </c>
      <c r="O1779" s="88" t="str">
        <f>IFERROR(VLOOKUP(기온및공급량[[#This Row],[날짜]],표2[],2,0), "")</f>
        <v/>
      </c>
    </row>
    <row r="1780" spans="1:15">
      <c r="A1780" s="68">
        <v>43053</v>
      </c>
      <c r="B1780" s="69">
        <v>10.6</v>
      </c>
      <c r="C1780" s="69">
        <v>15.8</v>
      </c>
      <c r="D1780" s="70">
        <v>0.5756944444444444</v>
      </c>
      <c r="E1780" s="69">
        <v>6.6</v>
      </c>
      <c r="F1780" s="70">
        <v>0.28055555555555556</v>
      </c>
      <c r="G1780" s="69">
        <v>9.1999999999999993</v>
      </c>
      <c r="H1780" s="69" t="str">
        <f>TEXT(일별기온공급량!$A1780, "AAA")</f>
        <v>화</v>
      </c>
      <c r="I1780" s="71">
        <v>151470813</v>
      </c>
      <c r="J1780" s="71">
        <v>3581433</v>
      </c>
      <c r="K1780" s="68" t="str">
        <f t="shared" si="27"/>
        <v>11-14</v>
      </c>
      <c r="L1780" s="72">
        <f>YEAR(일별기온공급량!$A1780)</f>
        <v>2017</v>
      </c>
      <c r="M1780" s="69">
        <f>MONTH(일별기온공급량!$A1780)</f>
        <v>11</v>
      </c>
      <c r="N1780" s="69">
        <f>DAY(일별기온공급량!$A1780)</f>
        <v>14</v>
      </c>
      <c r="O1780" s="88" t="str">
        <f>IFERROR(VLOOKUP(기온및공급량[[#This Row],[날짜]],표2[],2,0), "")</f>
        <v/>
      </c>
    </row>
    <row r="1781" spans="1:15">
      <c r="A1781" s="68">
        <v>43054</v>
      </c>
      <c r="B1781" s="69">
        <v>7</v>
      </c>
      <c r="C1781" s="69">
        <v>11.7</v>
      </c>
      <c r="D1781" s="70">
        <v>0.60555555555555551</v>
      </c>
      <c r="E1781" s="69">
        <v>2.5</v>
      </c>
      <c r="F1781" s="70">
        <v>0.30069444444444443</v>
      </c>
      <c r="G1781" s="69">
        <v>9.1999999999999993</v>
      </c>
      <c r="H1781" s="69" t="str">
        <f>TEXT(일별기온공급량!$A1781, "AAA")</f>
        <v>수</v>
      </c>
      <c r="I1781" s="71">
        <v>168351314</v>
      </c>
      <c r="J1781" s="71">
        <v>3956781</v>
      </c>
      <c r="K1781" s="68" t="str">
        <f t="shared" si="27"/>
        <v>11-15</v>
      </c>
      <c r="L1781" s="72">
        <f>YEAR(일별기온공급량!$A1781)</f>
        <v>2017</v>
      </c>
      <c r="M1781" s="69">
        <f>MONTH(일별기온공급량!$A1781)</f>
        <v>11</v>
      </c>
      <c r="N1781" s="69">
        <f>DAY(일별기온공급량!$A1781)</f>
        <v>15</v>
      </c>
      <c r="O1781" s="88" t="str">
        <f>IFERROR(VLOOKUP(기온및공급량[[#This Row],[날짜]],표2[],2,0), "")</f>
        <v/>
      </c>
    </row>
    <row r="1782" spans="1:15">
      <c r="A1782" s="68">
        <v>43055</v>
      </c>
      <c r="B1782" s="69">
        <v>4.9000000000000004</v>
      </c>
      <c r="C1782" s="69">
        <v>10.3</v>
      </c>
      <c r="D1782" s="70">
        <v>0.64444444444444449</v>
      </c>
      <c r="E1782" s="69">
        <v>1.1000000000000001</v>
      </c>
      <c r="F1782" s="70">
        <v>0.99652777777777779</v>
      </c>
      <c r="G1782" s="69">
        <v>9.1999999999999993</v>
      </c>
      <c r="H1782" s="69" t="str">
        <f>TEXT(일별기온공급량!$A1782, "AAA")</f>
        <v>목</v>
      </c>
      <c r="I1782" s="71">
        <v>175665485</v>
      </c>
      <c r="J1782" s="71">
        <v>4122317</v>
      </c>
      <c r="K1782" s="68" t="str">
        <f t="shared" si="27"/>
        <v>11-16</v>
      </c>
      <c r="L1782" s="72">
        <f>YEAR(일별기온공급량!$A1782)</f>
        <v>2017</v>
      </c>
      <c r="M1782" s="69">
        <f>MONTH(일별기온공급량!$A1782)</f>
        <v>11</v>
      </c>
      <c r="N1782" s="69">
        <f>DAY(일별기온공급량!$A1782)</f>
        <v>16</v>
      </c>
      <c r="O1782" s="88" t="str">
        <f>IFERROR(VLOOKUP(기온및공급량[[#This Row],[날짜]],표2[],2,0), "")</f>
        <v/>
      </c>
    </row>
    <row r="1783" spans="1:15">
      <c r="A1783" s="68">
        <v>43056</v>
      </c>
      <c r="B1783" s="69">
        <v>5.6</v>
      </c>
      <c r="C1783" s="69">
        <v>11.4</v>
      </c>
      <c r="D1783" s="70">
        <v>0.66805555555555551</v>
      </c>
      <c r="E1783" s="69">
        <v>-2.2000000000000002</v>
      </c>
      <c r="F1783" s="70">
        <v>0.26666666666666666</v>
      </c>
      <c r="G1783" s="69">
        <v>13.6</v>
      </c>
      <c r="H1783" s="69" t="str">
        <f>TEXT(일별기온공급량!$A1783, "AAA")</f>
        <v>금</v>
      </c>
      <c r="I1783" s="71">
        <v>180872846</v>
      </c>
      <c r="J1783" s="71">
        <v>4245698</v>
      </c>
      <c r="K1783" s="68" t="str">
        <f t="shared" si="27"/>
        <v>11-17</v>
      </c>
      <c r="L1783" s="72">
        <f>YEAR(일별기온공급량!$A1783)</f>
        <v>2017</v>
      </c>
      <c r="M1783" s="69">
        <f>MONTH(일별기온공급량!$A1783)</f>
        <v>11</v>
      </c>
      <c r="N1783" s="69">
        <f>DAY(일별기온공급량!$A1783)</f>
        <v>17</v>
      </c>
      <c r="O1783" s="88" t="str">
        <f>IFERROR(VLOOKUP(기온및공급량[[#This Row],[날짜]],표2[],2,0), "")</f>
        <v/>
      </c>
    </row>
    <row r="1784" spans="1:15">
      <c r="A1784" s="68">
        <v>43057</v>
      </c>
      <c r="B1784" s="69">
        <v>3.6</v>
      </c>
      <c r="C1784" s="69">
        <v>9.1</v>
      </c>
      <c r="D1784" s="70">
        <v>0.11736111111111111</v>
      </c>
      <c r="E1784" s="69">
        <v>-1</v>
      </c>
      <c r="F1784" s="73">
        <v>1</v>
      </c>
      <c r="G1784" s="69">
        <v>10.1</v>
      </c>
      <c r="H1784" s="69" t="str">
        <f>TEXT(일별기온공급량!$A1784, "AAA")</f>
        <v>토</v>
      </c>
      <c r="I1784" s="71">
        <v>181246406</v>
      </c>
      <c r="J1784" s="71">
        <v>4262967</v>
      </c>
      <c r="K1784" s="68" t="str">
        <f t="shared" si="27"/>
        <v>11-18</v>
      </c>
      <c r="L1784" s="72">
        <f>YEAR(일별기온공급량!$A1784)</f>
        <v>2017</v>
      </c>
      <c r="M1784" s="69">
        <f>MONTH(일별기온공급량!$A1784)</f>
        <v>11</v>
      </c>
      <c r="N1784" s="69">
        <f>DAY(일별기온공급량!$A1784)</f>
        <v>18</v>
      </c>
      <c r="O1784" s="88" t="str">
        <f>IFERROR(VLOOKUP(기온및공급량[[#This Row],[날짜]],표2[],2,0), "")</f>
        <v/>
      </c>
    </row>
    <row r="1785" spans="1:15">
      <c r="A1785" s="68">
        <v>43058</v>
      </c>
      <c r="B1785" s="69">
        <v>1.7</v>
      </c>
      <c r="C1785" s="69">
        <v>6.1</v>
      </c>
      <c r="D1785" s="70">
        <v>0.61458333333333337</v>
      </c>
      <c r="E1785" s="69">
        <v>-2.1</v>
      </c>
      <c r="F1785" s="70">
        <v>0.28194444444444444</v>
      </c>
      <c r="G1785" s="69">
        <v>8.1999999999999993</v>
      </c>
      <c r="H1785" s="69" t="str">
        <f>TEXT(일별기온공급량!$A1785, "AAA")</f>
        <v>일</v>
      </c>
      <c r="I1785" s="71">
        <v>187374260</v>
      </c>
      <c r="J1785" s="71">
        <v>4399289</v>
      </c>
      <c r="K1785" s="68" t="str">
        <f t="shared" si="27"/>
        <v>11-19</v>
      </c>
      <c r="L1785" s="72">
        <f>YEAR(일별기온공급량!$A1785)</f>
        <v>2017</v>
      </c>
      <c r="M1785" s="69">
        <f>MONTH(일별기온공급량!$A1785)</f>
        <v>11</v>
      </c>
      <c r="N1785" s="69">
        <f>DAY(일별기온공급량!$A1785)</f>
        <v>19</v>
      </c>
      <c r="O1785" s="88" t="str">
        <f>IFERROR(VLOOKUP(기온및공급량[[#This Row],[날짜]],표2[],2,0), "")</f>
        <v/>
      </c>
    </row>
    <row r="1786" spans="1:15">
      <c r="A1786" s="68">
        <v>43059</v>
      </c>
      <c r="B1786" s="69">
        <v>4.5999999999999996</v>
      </c>
      <c r="C1786" s="69">
        <v>9</v>
      </c>
      <c r="D1786" s="70">
        <v>0.63124999999999998</v>
      </c>
      <c r="E1786" s="69">
        <v>1.7</v>
      </c>
      <c r="F1786" s="70">
        <v>0.28402777777777777</v>
      </c>
      <c r="G1786" s="69">
        <v>7.3</v>
      </c>
      <c r="H1786" s="69" t="str">
        <f>TEXT(일별기온공급량!$A1786, "AAA")</f>
        <v>월</v>
      </c>
      <c r="I1786" s="71">
        <v>200120821</v>
      </c>
      <c r="J1786" s="71">
        <v>4695225</v>
      </c>
      <c r="K1786" s="68" t="str">
        <f t="shared" si="27"/>
        <v>11-20</v>
      </c>
      <c r="L1786" s="72">
        <f>YEAR(일별기온공급량!$A1786)</f>
        <v>2017</v>
      </c>
      <c r="M1786" s="69">
        <f>MONTH(일별기온공급량!$A1786)</f>
        <v>11</v>
      </c>
      <c r="N1786" s="69">
        <f>DAY(일별기온공급량!$A1786)</f>
        <v>20</v>
      </c>
      <c r="O1786" s="88" t="str">
        <f>IFERROR(VLOOKUP(기온및공급량[[#This Row],[날짜]],표2[],2,0), "")</f>
        <v/>
      </c>
    </row>
    <row r="1787" spans="1:15">
      <c r="A1787" s="68">
        <v>43060</v>
      </c>
      <c r="B1787" s="69">
        <v>4.0999999999999996</v>
      </c>
      <c r="C1787" s="69">
        <v>11.8</v>
      </c>
      <c r="D1787" s="70">
        <v>0.63541666666666663</v>
      </c>
      <c r="E1787" s="69">
        <v>-2.2000000000000002</v>
      </c>
      <c r="F1787" s="70">
        <v>0.28125</v>
      </c>
      <c r="G1787" s="69">
        <v>14</v>
      </c>
      <c r="H1787" s="69" t="str">
        <f>TEXT(일별기온공급량!$A1787, "AAA")</f>
        <v>화</v>
      </c>
      <c r="I1787" s="71">
        <v>201023417</v>
      </c>
      <c r="J1787" s="71">
        <v>4712386</v>
      </c>
      <c r="K1787" s="68" t="str">
        <f t="shared" si="27"/>
        <v>11-21</v>
      </c>
      <c r="L1787" s="72">
        <f>YEAR(일별기온공급량!$A1787)</f>
        <v>2017</v>
      </c>
      <c r="M1787" s="69">
        <f>MONTH(일별기온공급량!$A1787)</f>
        <v>11</v>
      </c>
      <c r="N1787" s="69">
        <f>DAY(일별기온공급량!$A1787)</f>
        <v>21</v>
      </c>
      <c r="O1787" s="88" t="str">
        <f>IFERROR(VLOOKUP(기온및공급량[[#This Row],[날짜]],표2[],2,0), "")</f>
        <v/>
      </c>
    </row>
    <row r="1788" spans="1:15">
      <c r="A1788" s="68">
        <v>43061</v>
      </c>
      <c r="B1788" s="69">
        <v>5.9</v>
      </c>
      <c r="C1788" s="69">
        <v>10.8</v>
      </c>
      <c r="D1788" s="70">
        <v>0.59861111111111109</v>
      </c>
      <c r="E1788" s="69">
        <v>1.3</v>
      </c>
      <c r="F1788" s="70">
        <v>8.6805555555555552E-2</v>
      </c>
      <c r="G1788" s="69">
        <v>9.5</v>
      </c>
      <c r="H1788" s="69" t="str">
        <f>TEXT(일별기온공급량!$A1788, "AAA")</f>
        <v>수</v>
      </c>
      <c r="I1788" s="71">
        <v>200065276</v>
      </c>
      <c r="J1788" s="71">
        <v>4687113</v>
      </c>
      <c r="K1788" s="68" t="str">
        <f t="shared" si="27"/>
        <v>11-22</v>
      </c>
      <c r="L1788" s="72">
        <f>YEAR(일별기온공급량!$A1788)</f>
        <v>2017</v>
      </c>
      <c r="M1788" s="69">
        <f>MONTH(일별기온공급량!$A1788)</f>
        <v>11</v>
      </c>
      <c r="N1788" s="69">
        <f>DAY(일별기온공급량!$A1788)</f>
        <v>22</v>
      </c>
      <c r="O1788" s="88" t="str">
        <f>IFERROR(VLOOKUP(기온및공급량[[#This Row],[날짜]],표2[],2,0), "")</f>
        <v/>
      </c>
    </row>
    <row r="1789" spans="1:15">
      <c r="A1789" s="68">
        <v>43062</v>
      </c>
      <c r="B1789" s="69">
        <v>3.4</v>
      </c>
      <c r="C1789" s="69">
        <v>7.2</v>
      </c>
      <c r="D1789" s="70">
        <v>0.55000000000000004</v>
      </c>
      <c r="E1789" s="69">
        <v>0.1</v>
      </c>
      <c r="F1789" s="70">
        <v>0.99513888888888891</v>
      </c>
      <c r="G1789" s="69">
        <v>7.1</v>
      </c>
      <c r="H1789" s="69" t="str">
        <f>TEXT(일별기온공급량!$A1789, "AAA")</f>
        <v>목</v>
      </c>
      <c r="I1789" s="71">
        <v>207571255</v>
      </c>
      <c r="J1789" s="71">
        <v>4859837</v>
      </c>
      <c r="K1789" s="68" t="str">
        <f t="shared" si="27"/>
        <v>11-23</v>
      </c>
      <c r="L1789" s="72">
        <f>YEAR(일별기온공급량!$A1789)</f>
        <v>2017</v>
      </c>
      <c r="M1789" s="69">
        <f>MONTH(일별기온공급량!$A1789)</f>
        <v>11</v>
      </c>
      <c r="N1789" s="69">
        <f>DAY(일별기온공급량!$A1789)</f>
        <v>23</v>
      </c>
      <c r="O1789" s="88" t="str">
        <f>IFERROR(VLOOKUP(기온및공급량[[#This Row],[날짜]],표2[],2,0), "")</f>
        <v/>
      </c>
    </row>
    <row r="1790" spans="1:15">
      <c r="A1790" s="68">
        <v>43063</v>
      </c>
      <c r="B1790" s="69">
        <v>2.5</v>
      </c>
      <c r="C1790" s="69">
        <v>7.8</v>
      </c>
      <c r="D1790" s="70">
        <v>0.52361111111111114</v>
      </c>
      <c r="E1790" s="69">
        <v>-1</v>
      </c>
      <c r="F1790" s="70">
        <v>6.3888888888888884E-2</v>
      </c>
      <c r="G1790" s="69">
        <v>8.8000000000000007</v>
      </c>
      <c r="H1790" s="69" t="str">
        <f>TEXT(일별기온공급량!$A1790, "AAA")</f>
        <v>금</v>
      </c>
      <c r="I1790" s="71">
        <v>212864419</v>
      </c>
      <c r="J1790" s="71">
        <v>4985153</v>
      </c>
      <c r="K1790" s="68" t="str">
        <f t="shared" si="27"/>
        <v>11-24</v>
      </c>
      <c r="L1790" s="72">
        <f>YEAR(일별기온공급량!$A1790)</f>
        <v>2017</v>
      </c>
      <c r="M1790" s="69">
        <f>MONTH(일별기온공급량!$A1790)</f>
        <v>11</v>
      </c>
      <c r="N1790" s="69">
        <f>DAY(일별기온공급량!$A1790)</f>
        <v>24</v>
      </c>
      <c r="O1790" s="88" t="str">
        <f>IFERROR(VLOOKUP(기온및공급량[[#This Row],[날짜]],표2[],2,0), "")</f>
        <v/>
      </c>
    </row>
    <row r="1791" spans="1:15">
      <c r="A1791" s="68">
        <v>43064</v>
      </c>
      <c r="B1791" s="69">
        <v>3.3</v>
      </c>
      <c r="C1791" s="69">
        <v>11.2</v>
      </c>
      <c r="D1791" s="70">
        <v>0.62847222222222221</v>
      </c>
      <c r="E1791" s="69">
        <v>-3.5</v>
      </c>
      <c r="F1791" s="70">
        <v>0.28125</v>
      </c>
      <c r="G1791" s="69">
        <v>14.7</v>
      </c>
      <c r="H1791" s="69" t="str">
        <f>TEXT(일별기온공급량!$A1791, "AAA")</f>
        <v>토</v>
      </c>
      <c r="I1791" s="71">
        <v>202038141</v>
      </c>
      <c r="J1791" s="71">
        <v>4733100</v>
      </c>
      <c r="K1791" s="68" t="str">
        <f t="shared" si="27"/>
        <v>11-25</v>
      </c>
      <c r="L1791" s="72">
        <f>YEAR(일별기온공급량!$A1791)</f>
        <v>2017</v>
      </c>
      <c r="M1791" s="69">
        <f>MONTH(일별기온공급량!$A1791)</f>
        <v>11</v>
      </c>
      <c r="N1791" s="69">
        <f>DAY(일별기온공급량!$A1791)</f>
        <v>25</v>
      </c>
      <c r="O1791" s="88" t="str">
        <f>IFERROR(VLOOKUP(기온및공급량[[#This Row],[날짜]],표2[],2,0), "")</f>
        <v/>
      </c>
    </row>
    <row r="1792" spans="1:15">
      <c r="A1792" s="68">
        <v>43065</v>
      </c>
      <c r="B1792" s="69">
        <v>6.6</v>
      </c>
      <c r="C1792" s="69">
        <v>14</v>
      </c>
      <c r="D1792" s="70">
        <v>0.5229166666666667</v>
      </c>
      <c r="E1792" s="69">
        <v>2.1</v>
      </c>
      <c r="F1792" s="70">
        <v>0.18263888888888888</v>
      </c>
      <c r="G1792" s="69">
        <v>11.9</v>
      </c>
      <c r="H1792" s="69" t="str">
        <f>TEXT(일별기온공급량!$A1792, "AAA")</f>
        <v>일</v>
      </c>
      <c r="I1792" s="71">
        <v>171188518</v>
      </c>
      <c r="J1792" s="71">
        <v>4012101</v>
      </c>
      <c r="K1792" s="68" t="str">
        <f t="shared" si="27"/>
        <v>11-26</v>
      </c>
      <c r="L1792" s="72">
        <f>YEAR(일별기온공급량!$A1792)</f>
        <v>2017</v>
      </c>
      <c r="M1792" s="69">
        <f>MONTH(일별기온공급량!$A1792)</f>
        <v>11</v>
      </c>
      <c r="N1792" s="69">
        <f>DAY(일별기온공급량!$A1792)</f>
        <v>26</v>
      </c>
      <c r="O1792" s="88" t="str">
        <f>IFERROR(VLOOKUP(기온및공급량[[#This Row],[날짜]],표2[],2,0), "")</f>
        <v/>
      </c>
    </row>
    <row r="1793" spans="1:15">
      <c r="A1793" s="68">
        <v>43066</v>
      </c>
      <c r="B1793" s="69">
        <v>5.7</v>
      </c>
      <c r="C1793" s="69">
        <v>13.3</v>
      </c>
      <c r="D1793" s="70">
        <v>0.64861111111111114</v>
      </c>
      <c r="E1793" s="69">
        <v>-0.6</v>
      </c>
      <c r="F1793" s="70">
        <v>0.31041666666666667</v>
      </c>
      <c r="G1793" s="69">
        <v>13.9</v>
      </c>
      <c r="H1793" s="69" t="str">
        <f>TEXT(일별기온공급량!$A1793, "AAA")</f>
        <v>월</v>
      </c>
      <c r="I1793" s="71">
        <v>191184496</v>
      </c>
      <c r="J1793" s="71">
        <v>4481345</v>
      </c>
      <c r="K1793" s="68" t="str">
        <f t="shared" si="27"/>
        <v>11-27</v>
      </c>
      <c r="L1793" s="72">
        <f>YEAR(일별기온공급량!$A1793)</f>
        <v>2017</v>
      </c>
      <c r="M1793" s="69">
        <f>MONTH(일별기온공급량!$A1793)</f>
        <v>11</v>
      </c>
      <c r="N1793" s="69">
        <f>DAY(일별기온공급량!$A1793)</f>
        <v>27</v>
      </c>
      <c r="O1793" s="88" t="str">
        <f>IFERROR(VLOOKUP(기온및공급량[[#This Row],[날짜]],표2[],2,0), "")</f>
        <v/>
      </c>
    </row>
    <row r="1794" spans="1:15">
      <c r="A1794" s="68">
        <v>43067</v>
      </c>
      <c r="B1794" s="69">
        <v>8.4</v>
      </c>
      <c r="C1794" s="69">
        <v>15.5</v>
      </c>
      <c r="D1794" s="70">
        <v>0.64027777777777772</v>
      </c>
      <c r="E1794" s="69">
        <v>1.2</v>
      </c>
      <c r="F1794" s="70">
        <v>0.27847222222222223</v>
      </c>
      <c r="G1794" s="69">
        <v>14.3</v>
      </c>
      <c r="H1794" s="69" t="str">
        <f>TEXT(일별기온공급량!$A1794, "AAA")</f>
        <v>화</v>
      </c>
      <c r="I1794" s="71">
        <v>188766979</v>
      </c>
      <c r="J1794" s="71">
        <v>4418912</v>
      </c>
      <c r="K1794" s="68" t="str">
        <f t="shared" ref="K1794:K1857" si="28">TEXT(A1794, "MM-DD")</f>
        <v>11-28</v>
      </c>
      <c r="L1794" s="72">
        <f>YEAR(일별기온공급량!$A1794)</f>
        <v>2017</v>
      </c>
      <c r="M1794" s="69">
        <f>MONTH(일별기온공급량!$A1794)</f>
        <v>11</v>
      </c>
      <c r="N1794" s="69">
        <f>DAY(일별기온공급량!$A1794)</f>
        <v>28</v>
      </c>
      <c r="O1794" s="88" t="str">
        <f>IFERROR(VLOOKUP(기온및공급량[[#This Row],[날짜]],표2[],2,0), "")</f>
        <v/>
      </c>
    </row>
    <row r="1795" spans="1:15">
      <c r="A1795" s="68">
        <v>43068</v>
      </c>
      <c r="B1795" s="69">
        <v>9.4</v>
      </c>
      <c r="C1795" s="69">
        <v>14.3</v>
      </c>
      <c r="D1795" s="70">
        <v>0.55069444444444449</v>
      </c>
      <c r="E1795" s="69">
        <v>4.5999999999999996</v>
      </c>
      <c r="F1795" s="70">
        <v>0.1763888888888889</v>
      </c>
      <c r="G1795" s="69">
        <v>9.6999999999999993</v>
      </c>
      <c r="H1795" s="69" t="str">
        <f>TEXT(일별기온공급량!$A1795, "AAA")</f>
        <v>수</v>
      </c>
      <c r="I1795" s="71">
        <v>183166948</v>
      </c>
      <c r="J1795" s="71">
        <v>4288129</v>
      </c>
      <c r="K1795" s="68" t="str">
        <f t="shared" si="28"/>
        <v>11-29</v>
      </c>
      <c r="L1795" s="72">
        <f>YEAR(일별기온공급량!$A1795)</f>
        <v>2017</v>
      </c>
      <c r="M1795" s="69">
        <f>MONTH(일별기온공급량!$A1795)</f>
        <v>11</v>
      </c>
      <c r="N1795" s="69">
        <f>DAY(일별기온공급량!$A1795)</f>
        <v>29</v>
      </c>
      <c r="O1795" s="88" t="str">
        <f>IFERROR(VLOOKUP(기온및공급량[[#This Row],[날짜]],표2[],2,0), "")</f>
        <v/>
      </c>
    </row>
    <row r="1796" spans="1:15">
      <c r="A1796" s="68">
        <v>43069</v>
      </c>
      <c r="B1796" s="69">
        <v>4.0999999999999996</v>
      </c>
      <c r="C1796" s="69">
        <v>8.1999999999999993</v>
      </c>
      <c r="D1796" s="70">
        <v>6.9444444444444447E-4</v>
      </c>
      <c r="E1796" s="69">
        <v>-0.5</v>
      </c>
      <c r="F1796" s="70">
        <v>0.9916666666666667</v>
      </c>
      <c r="G1796" s="69">
        <v>8.6999999999999993</v>
      </c>
      <c r="H1796" s="69" t="str">
        <f>TEXT(일별기온공급량!$A1796, "AAA")</f>
        <v>목</v>
      </c>
      <c r="I1796" s="71">
        <v>200752662</v>
      </c>
      <c r="J1796" s="71">
        <v>4702759</v>
      </c>
      <c r="K1796" s="68" t="str">
        <f t="shared" si="28"/>
        <v>11-30</v>
      </c>
      <c r="L1796" s="72">
        <f>YEAR(일별기온공급량!$A1796)</f>
        <v>2017</v>
      </c>
      <c r="M1796" s="69">
        <f>MONTH(일별기온공급량!$A1796)</f>
        <v>11</v>
      </c>
      <c r="N1796" s="69">
        <f>DAY(일별기온공급량!$A1796)</f>
        <v>30</v>
      </c>
      <c r="O1796" s="88" t="str">
        <f>IFERROR(VLOOKUP(기온및공급량[[#This Row],[날짜]],표2[],2,0), "")</f>
        <v/>
      </c>
    </row>
    <row r="1797" spans="1:15">
      <c r="A1797" s="68">
        <v>43070</v>
      </c>
      <c r="B1797" s="69">
        <v>0.2</v>
      </c>
      <c r="C1797" s="69">
        <v>4.4000000000000004</v>
      </c>
      <c r="D1797" s="70">
        <v>0.61736111111111114</v>
      </c>
      <c r="E1797" s="69">
        <v>-2.6</v>
      </c>
      <c r="F1797" s="70">
        <v>0.99236111111111114</v>
      </c>
      <c r="G1797" s="69">
        <v>7</v>
      </c>
      <c r="H1797" s="69" t="str">
        <f>TEXT(일별기온공급량!$A1797, "AAA")</f>
        <v>금</v>
      </c>
      <c r="I1797" s="71">
        <v>221563029</v>
      </c>
      <c r="J1797" s="71">
        <v>5195262</v>
      </c>
      <c r="K1797" s="68" t="str">
        <f t="shared" si="28"/>
        <v>12-01</v>
      </c>
      <c r="L1797" s="72">
        <f>YEAR(일별기온공급량!$A1797)</f>
        <v>2017</v>
      </c>
      <c r="M1797" s="69">
        <f>MONTH(일별기온공급량!$A1797)</f>
        <v>12</v>
      </c>
      <c r="N1797" s="69">
        <f>DAY(일별기온공급량!$A1797)</f>
        <v>1</v>
      </c>
      <c r="O1797" s="88" t="str">
        <f>IFERROR(VLOOKUP(기온및공급량[[#This Row],[날짜]],표2[],2,0), "")</f>
        <v/>
      </c>
    </row>
    <row r="1798" spans="1:15">
      <c r="A1798" s="68">
        <v>43071</v>
      </c>
      <c r="B1798" s="69">
        <v>1.7</v>
      </c>
      <c r="C1798" s="69">
        <v>8.4</v>
      </c>
      <c r="D1798" s="70">
        <v>0.56944444444444442</v>
      </c>
      <c r="E1798" s="69">
        <v>-4.5</v>
      </c>
      <c r="F1798" s="70">
        <v>0.30138888888888887</v>
      </c>
      <c r="G1798" s="69">
        <v>12.9</v>
      </c>
      <c r="H1798" s="69" t="str">
        <f>TEXT(일별기온공급량!$A1798, "AAA")</f>
        <v>토</v>
      </c>
      <c r="I1798" s="71">
        <v>207342820</v>
      </c>
      <c r="J1798" s="71">
        <v>4867284</v>
      </c>
      <c r="K1798" s="68" t="str">
        <f t="shared" si="28"/>
        <v>12-02</v>
      </c>
      <c r="L1798" s="72">
        <f>YEAR(일별기온공급량!$A1798)</f>
        <v>2017</v>
      </c>
      <c r="M1798" s="69">
        <f>MONTH(일별기온공급량!$A1798)</f>
        <v>12</v>
      </c>
      <c r="N1798" s="69">
        <f>DAY(일별기온공급량!$A1798)</f>
        <v>2</v>
      </c>
      <c r="O1798" s="88" t="str">
        <f>IFERROR(VLOOKUP(기온및공급량[[#This Row],[날짜]],표2[],2,0), "")</f>
        <v/>
      </c>
    </row>
    <row r="1799" spans="1:15">
      <c r="A1799" s="68">
        <v>43072</v>
      </c>
      <c r="B1799" s="69">
        <v>4.0999999999999996</v>
      </c>
      <c r="C1799" s="69">
        <v>12.8</v>
      </c>
      <c r="D1799" s="70">
        <v>0.62083333333333335</v>
      </c>
      <c r="E1799" s="69">
        <v>-3.1</v>
      </c>
      <c r="F1799" s="70">
        <v>0.28819444444444442</v>
      </c>
      <c r="G1799" s="69">
        <v>15.9</v>
      </c>
      <c r="H1799" s="69" t="str">
        <f>TEXT(일별기온공급량!$A1799, "AAA")</f>
        <v>일</v>
      </c>
      <c r="I1799" s="71">
        <v>187986422</v>
      </c>
      <c r="J1799" s="71">
        <v>4415637</v>
      </c>
      <c r="K1799" s="68" t="str">
        <f t="shared" si="28"/>
        <v>12-03</v>
      </c>
      <c r="L1799" s="72">
        <f>YEAR(일별기온공급량!$A1799)</f>
        <v>2017</v>
      </c>
      <c r="M1799" s="69">
        <f>MONTH(일별기온공급량!$A1799)</f>
        <v>12</v>
      </c>
      <c r="N1799" s="69">
        <f>DAY(일별기온공급량!$A1799)</f>
        <v>3</v>
      </c>
      <c r="O1799" s="88" t="str">
        <f>IFERROR(VLOOKUP(기온및공급량[[#This Row],[날짜]],표2[],2,0), "")</f>
        <v/>
      </c>
    </row>
    <row r="1800" spans="1:15">
      <c r="A1800" s="68">
        <v>43073</v>
      </c>
      <c r="B1800" s="69">
        <v>3.2</v>
      </c>
      <c r="C1800" s="69">
        <v>8.1999999999999993</v>
      </c>
      <c r="D1800" s="70">
        <v>0.46736111111111112</v>
      </c>
      <c r="E1800" s="69">
        <v>-1.4</v>
      </c>
      <c r="F1800" s="70">
        <v>0.99583333333333335</v>
      </c>
      <c r="G1800" s="69">
        <v>9.6</v>
      </c>
      <c r="H1800" s="69" t="str">
        <f>TEXT(일별기온공급량!$A1800, "AAA")</f>
        <v>월</v>
      </c>
      <c r="I1800" s="71">
        <v>218076674</v>
      </c>
      <c r="J1800" s="71">
        <v>5118205</v>
      </c>
      <c r="K1800" s="68" t="str">
        <f t="shared" si="28"/>
        <v>12-04</v>
      </c>
      <c r="L1800" s="72">
        <f>YEAR(일별기온공급량!$A1800)</f>
        <v>2017</v>
      </c>
      <c r="M1800" s="69">
        <f>MONTH(일별기온공급량!$A1800)</f>
        <v>12</v>
      </c>
      <c r="N1800" s="69">
        <f>DAY(일별기온공급량!$A1800)</f>
        <v>4</v>
      </c>
      <c r="O1800" s="88" t="str">
        <f>IFERROR(VLOOKUP(기온및공급량[[#This Row],[날짜]],표2[],2,0), "")</f>
        <v/>
      </c>
    </row>
    <row r="1801" spans="1:15">
      <c r="A1801" s="68">
        <v>43074</v>
      </c>
      <c r="B1801" s="69">
        <v>-1.4</v>
      </c>
      <c r="C1801" s="69">
        <v>2.2999999999999998</v>
      </c>
      <c r="D1801" s="70">
        <v>0.63194444444444442</v>
      </c>
      <c r="E1801" s="69">
        <v>-4.0999999999999996</v>
      </c>
      <c r="F1801" s="70">
        <v>0.31180555555555556</v>
      </c>
      <c r="G1801" s="69">
        <v>6.4</v>
      </c>
      <c r="H1801" s="69" t="str">
        <f>TEXT(일별기온공급량!$A1801, "AAA")</f>
        <v>화</v>
      </c>
      <c r="I1801" s="71">
        <v>247748673</v>
      </c>
      <c r="J1801" s="71">
        <v>5808899</v>
      </c>
      <c r="K1801" s="68" t="str">
        <f t="shared" si="28"/>
        <v>12-05</v>
      </c>
      <c r="L1801" s="72">
        <f>YEAR(일별기온공급량!$A1801)</f>
        <v>2017</v>
      </c>
      <c r="M1801" s="69">
        <f>MONTH(일별기온공급량!$A1801)</f>
        <v>12</v>
      </c>
      <c r="N1801" s="69">
        <f>DAY(일별기온공급량!$A1801)</f>
        <v>5</v>
      </c>
      <c r="O1801" s="88" t="str">
        <f>IFERROR(VLOOKUP(기온및공급량[[#This Row],[날짜]],표2[],2,0), "")</f>
        <v/>
      </c>
    </row>
    <row r="1802" spans="1:15">
      <c r="A1802" s="68">
        <v>43075</v>
      </c>
      <c r="B1802" s="69">
        <v>0.1</v>
      </c>
      <c r="C1802" s="69">
        <v>7.1</v>
      </c>
      <c r="D1802" s="70">
        <v>0.65208333333333335</v>
      </c>
      <c r="E1802" s="69">
        <v>-5.5</v>
      </c>
      <c r="F1802" s="70">
        <v>0.11805555555555555</v>
      </c>
      <c r="G1802" s="69">
        <v>12.6</v>
      </c>
      <c r="H1802" s="69" t="str">
        <f>TEXT(일별기온공급량!$A1802, "AAA")</f>
        <v>수</v>
      </c>
      <c r="I1802" s="71">
        <v>238027441</v>
      </c>
      <c r="J1802" s="71">
        <v>5578239</v>
      </c>
      <c r="K1802" s="68" t="str">
        <f t="shared" si="28"/>
        <v>12-06</v>
      </c>
      <c r="L1802" s="72">
        <f>YEAR(일별기온공급량!$A1802)</f>
        <v>2017</v>
      </c>
      <c r="M1802" s="69">
        <f>MONTH(일별기온공급량!$A1802)</f>
        <v>12</v>
      </c>
      <c r="N1802" s="69">
        <f>DAY(일별기온공급량!$A1802)</f>
        <v>6</v>
      </c>
      <c r="O1802" s="88" t="str">
        <f>IFERROR(VLOOKUP(기온및공급량[[#This Row],[날짜]],표2[],2,0), "")</f>
        <v/>
      </c>
    </row>
    <row r="1803" spans="1:15">
      <c r="A1803" s="68">
        <v>43076</v>
      </c>
      <c r="B1803" s="69">
        <v>2.2000000000000002</v>
      </c>
      <c r="C1803" s="69">
        <v>7.6</v>
      </c>
      <c r="D1803" s="70">
        <v>0.6381944444444444</v>
      </c>
      <c r="E1803" s="69">
        <v>-2.6</v>
      </c>
      <c r="F1803" s="70">
        <v>0.2326388888888889</v>
      </c>
      <c r="G1803" s="69">
        <v>10.199999999999999</v>
      </c>
      <c r="H1803" s="69" t="str">
        <f>TEXT(일별기온공급량!$A1803, "AAA")</f>
        <v>목</v>
      </c>
      <c r="I1803" s="71">
        <v>234334486</v>
      </c>
      <c r="J1803" s="71">
        <v>5488696</v>
      </c>
      <c r="K1803" s="68" t="str">
        <f t="shared" si="28"/>
        <v>12-07</v>
      </c>
      <c r="L1803" s="72">
        <f>YEAR(일별기온공급량!$A1803)</f>
        <v>2017</v>
      </c>
      <c r="M1803" s="69">
        <f>MONTH(일별기온공급량!$A1803)</f>
        <v>12</v>
      </c>
      <c r="N1803" s="69">
        <f>DAY(일별기온공급량!$A1803)</f>
        <v>7</v>
      </c>
      <c r="O1803" s="88" t="str">
        <f>IFERROR(VLOOKUP(기온및공급량[[#This Row],[날짜]],표2[],2,0), "")</f>
        <v/>
      </c>
    </row>
    <row r="1804" spans="1:15">
      <c r="A1804" s="68">
        <v>43077</v>
      </c>
      <c r="B1804" s="69">
        <v>-0.3</v>
      </c>
      <c r="C1804" s="69">
        <v>2.8</v>
      </c>
      <c r="D1804" s="70">
        <v>0.62222222222222223</v>
      </c>
      <c r="E1804" s="69">
        <v>-3.1</v>
      </c>
      <c r="F1804" s="70">
        <v>0.31736111111111109</v>
      </c>
      <c r="G1804" s="69">
        <v>5.9</v>
      </c>
      <c r="H1804" s="69" t="str">
        <f>TEXT(일별기온공급량!$A1804, "AAA")</f>
        <v>금</v>
      </c>
      <c r="I1804" s="71">
        <v>244345660</v>
      </c>
      <c r="J1804" s="71">
        <v>5723897</v>
      </c>
      <c r="K1804" s="68" t="str">
        <f t="shared" si="28"/>
        <v>12-08</v>
      </c>
      <c r="L1804" s="72">
        <f>YEAR(일별기온공급량!$A1804)</f>
        <v>2017</v>
      </c>
      <c r="M1804" s="69">
        <f>MONTH(일별기온공급량!$A1804)</f>
        <v>12</v>
      </c>
      <c r="N1804" s="69">
        <f>DAY(일별기온공급량!$A1804)</f>
        <v>8</v>
      </c>
      <c r="O1804" s="88" t="str">
        <f>IFERROR(VLOOKUP(기온및공급량[[#This Row],[날짜]],표2[],2,0), "")</f>
        <v/>
      </c>
    </row>
    <row r="1805" spans="1:15">
      <c r="A1805" s="68">
        <v>43078</v>
      </c>
      <c r="B1805" s="69">
        <v>1.7</v>
      </c>
      <c r="C1805" s="69">
        <v>7</v>
      </c>
      <c r="D1805" s="70">
        <v>0.59236111111111112</v>
      </c>
      <c r="E1805" s="69">
        <v>-4.3</v>
      </c>
      <c r="F1805" s="70">
        <v>0.21249999999999999</v>
      </c>
      <c r="G1805" s="69">
        <v>11.3</v>
      </c>
      <c r="H1805" s="69" t="str">
        <f>TEXT(일별기온공급량!$A1805, "AAA")</f>
        <v>토</v>
      </c>
      <c r="I1805" s="71">
        <v>228366059</v>
      </c>
      <c r="J1805" s="71">
        <v>5356360</v>
      </c>
      <c r="K1805" s="68" t="str">
        <f t="shared" si="28"/>
        <v>12-09</v>
      </c>
      <c r="L1805" s="72">
        <f>YEAR(일별기온공급량!$A1805)</f>
        <v>2017</v>
      </c>
      <c r="M1805" s="69">
        <f>MONTH(일별기온공급량!$A1805)</f>
        <v>12</v>
      </c>
      <c r="N1805" s="69">
        <f>DAY(일별기온공급량!$A1805)</f>
        <v>9</v>
      </c>
      <c r="O1805" s="88" t="str">
        <f>IFERROR(VLOOKUP(기온및공급량[[#This Row],[날짜]],표2[],2,0), "")</f>
        <v/>
      </c>
    </row>
    <row r="1806" spans="1:15">
      <c r="A1806" s="68">
        <v>43079</v>
      </c>
      <c r="B1806" s="69">
        <v>4.0999999999999996</v>
      </c>
      <c r="C1806" s="69">
        <v>11</v>
      </c>
      <c r="D1806" s="70">
        <v>0.58819444444444446</v>
      </c>
      <c r="E1806" s="69">
        <v>-0.5</v>
      </c>
      <c r="F1806" s="70">
        <v>0.20694444444444443</v>
      </c>
      <c r="G1806" s="69">
        <v>11.5</v>
      </c>
      <c r="H1806" s="69" t="str">
        <f>TEXT(일별기온공급량!$A1806, "AAA")</f>
        <v>일</v>
      </c>
      <c r="I1806" s="71">
        <v>204880185</v>
      </c>
      <c r="J1806" s="71">
        <v>4809951</v>
      </c>
      <c r="K1806" s="68" t="str">
        <f t="shared" si="28"/>
        <v>12-10</v>
      </c>
      <c r="L1806" s="72">
        <f>YEAR(일별기온공급량!$A1806)</f>
        <v>2017</v>
      </c>
      <c r="M1806" s="69">
        <f>MONTH(일별기온공급량!$A1806)</f>
        <v>12</v>
      </c>
      <c r="N1806" s="69">
        <f>DAY(일별기온공급량!$A1806)</f>
        <v>10</v>
      </c>
      <c r="O1806" s="88" t="str">
        <f>IFERROR(VLOOKUP(기온및공급량[[#This Row],[날짜]],표2[],2,0), "")</f>
        <v/>
      </c>
    </row>
    <row r="1807" spans="1:15">
      <c r="A1807" s="68">
        <v>43080</v>
      </c>
      <c r="B1807" s="69">
        <v>-1.6</v>
      </c>
      <c r="C1807" s="69">
        <v>2.9</v>
      </c>
      <c r="D1807" s="70">
        <v>1.8749999999999999E-2</v>
      </c>
      <c r="E1807" s="69">
        <v>-5.7</v>
      </c>
      <c r="F1807" s="70">
        <v>0.99444444444444446</v>
      </c>
      <c r="G1807" s="69">
        <v>8.6</v>
      </c>
      <c r="H1807" s="69" t="str">
        <f>TEXT(일별기온공급량!$A1807, "AAA")</f>
        <v>월</v>
      </c>
      <c r="I1807" s="71">
        <v>249944946</v>
      </c>
      <c r="J1807" s="71">
        <v>5849167</v>
      </c>
      <c r="K1807" s="68" t="str">
        <f t="shared" si="28"/>
        <v>12-11</v>
      </c>
      <c r="L1807" s="72">
        <f>YEAR(일별기온공급량!$A1807)</f>
        <v>2017</v>
      </c>
      <c r="M1807" s="69">
        <f>MONTH(일별기온공급량!$A1807)</f>
        <v>12</v>
      </c>
      <c r="N1807" s="69">
        <f>DAY(일별기온공급량!$A1807)</f>
        <v>11</v>
      </c>
      <c r="O1807" s="88" t="str">
        <f>IFERROR(VLOOKUP(기온및공급량[[#This Row],[날짜]],표2[],2,0), "")</f>
        <v/>
      </c>
    </row>
    <row r="1808" spans="1:15">
      <c r="A1808" s="68">
        <v>43081</v>
      </c>
      <c r="B1808" s="69">
        <v>-4.8</v>
      </c>
      <c r="C1808" s="69">
        <v>-1</v>
      </c>
      <c r="D1808" s="70">
        <v>0.60902777777777772</v>
      </c>
      <c r="E1808" s="69">
        <v>-8.1999999999999993</v>
      </c>
      <c r="F1808" s="70">
        <v>0.30138888888888887</v>
      </c>
      <c r="G1808" s="69">
        <v>7.2</v>
      </c>
      <c r="H1808" s="69" t="str">
        <f>TEXT(일별기온공급량!$A1808, "AAA")</f>
        <v>화</v>
      </c>
      <c r="I1808" s="71">
        <v>280423891</v>
      </c>
      <c r="J1808" s="71">
        <v>6546851</v>
      </c>
      <c r="K1808" s="68" t="str">
        <f t="shared" si="28"/>
        <v>12-12</v>
      </c>
      <c r="L1808" s="72">
        <f>YEAR(일별기온공급량!$A1808)</f>
        <v>2017</v>
      </c>
      <c r="M1808" s="69">
        <f>MONTH(일별기온공급량!$A1808)</f>
        <v>12</v>
      </c>
      <c r="N1808" s="69">
        <f>DAY(일별기온공급량!$A1808)</f>
        <v>12</v>
      </c>
      <c r="O1808" s="88" t="str">
        <f>IFERROR(VLOOKUP(기온및공급량[[#This Row],[날짜]],표2[],2,0), "")</f>
        <v/>
      </c>
    </row>
    <row r="1809" spans="1:15">
      <c r="A1809" s="68">
        <v>43082</v>
      </c>
      <c r="B1809" s="69">
        <v>-3.3</v>
      </c>
      <c r="C1809" s="69">
        <v>1.8</v>
      </c>
      <c r="D1809" s="70">
        <v>0.63680555555555551</v>
      </c>
      <c r="E1809" s="69">
        <v>-7</v>
      </c>
      <c r="F1809" s="70">
        <v>0.15555555555555556</v>
      </c>
      <c r="G1809" s="69">
        <v>8.8000000000000007</v>
      </c>
      <c r="H1809" s="69" t="str">
        <f>TEXT(일별기온공급량!$A1809, "AAA")</f>
        <v>수</v>
      </c>
      <c r="I1809" s="71">
        <v>278933949</v>
      </c>
      <c r="J1809" s="71">
        <v>6513621</v>
      </c>
      <c r="K1809" s="68" t="str">
        <f t="shared" si="28"/>
        <v>12-13</v>
      </c>
      <c r="L1809" s="72">
        <f>YEAR(일별기온공급량!$A1809)</f>
        <v>2017</v>
      </c>
      <c r="M1809" s="69">
        <f>MONTH(일별기온공급량!$A1809)</f>
        <v>12</v>
      </c>
      <c r="N1809" s="69">
        <f>DAY(일별기온공급량!$A1809)</f>
        <v>13</v>
      </c>
      <c r="O1809" s="88" t="str">
        <f>IFERROR(VLOOKUP(기온및공급량[[#This Row],[날짜]],표2[],2,0), "")</f>
        <v/>
      </c>
    </row>
    <row r="1810" spans="1:15">
      <c r="A1810" s="68">
        <v>43083</v>
      </c>
      <c r="B1810" s="69">
        <v>-2.8</v>
      </c>
      <c r="C1810" s="69">
        <v>3.7</v>
      </c>
      <c r="D1810" s="70">
        <v>0.59861111111111109</v>
      </c>
      <c r="E1810" s="69">
        <v>-10.199999999999999</v>
      </c>
      <c r="F1810" s="70">
        <v>0.30277777777777776</v>
      </c>
      <c r="G1810" s="69">
        <v>13.9</v>
      </c>
      <c r="H1810" s="69" t="str">
        <f>TEXT(일별기온공급량!$A1810, "AAA")</f>
        <v>목</v>
      </c>
      <c r="I1810" s="71">
        <v>276519233</v>
      </c>
      <c r="J1810" s="71">
        <v>6464206</v>
      </c>
      <c r="K1810" s="68" t="str">
        <f t="shared" si="28"/>
        <v>12-14</v>
      </c>
      <c r="L1810" s="72">
        <f>YEAR(일별기온공급량!$A1810)</f>
        <v>2017</v>
      </c>
      <c r="M1810" s="69">
        <f>MONTH(일별기온공급량!$A1810)</f>
        <v>12</v>
      </c>
      <c r="N1810" s="69">
        <f>DAY(일별기온공급량!$A1810)</f>
        <v>14</v>
      </c>
      <c r="O1810" s="88" t="str">
        <f>IFERROR(VLOOKUP(기온및공급량[[#This Row],[날짜]],표2[],2,0), "")</f>
        <v/>
      </c>
    </row>
    <row r="1811" spans="1:15">
      <c r="A1811" s="68">
        <v>43084</v>
      </c>
      <c r="B1811" s="69">
        <v>0.6</v>
      </c>
      <c r="C1811" s="69">
        <v>6.5</v>
      </c>
      <c r="D1811" s="70">
        <v>0.57916666666666672</v>
      </c>
      <c r="E1811" s="69">
        <v>-6.5</v>
      </c>
      <c r="F1811" s="70">
        <v>0.30208333333333331</v>
      </c>
      <c r="G1811" s="69">
        <v>13</v>
      </c>
      <c r="H1811" s="69" t="str">
        <f>TEXT(일별기온공급량!$A1811, "AAA")</f>
        <v>금</v>
      </c>
      <c r="I1811" s="71">
        <v>261649151</v>
      </c>
      <c r="J1811" s="71">
        <v>6130895</v>
      </c>
      <c r="K1811" s="68" t="str">
        <f t="shared" si="28"/>
        <v>12-15</v>
      </c>
      <c r="L1811" s="72">
        <f>YEAR(일별기온공급량!$A1811)</f>
        <v>2017</v>
      </c>
      <c r="M1811" s="69">
        <f>MONTH(일별기온공급량!$A1811)</f>
        <v>12</v>
      </c>
      <c r="N1811" s="69">
        <f>DAY(일별기온공급량!$A1811)</f>
        <v>15</v>
      </c>
      <c r="O1811" s="88" t="str">
        <f>IFERROR(VLOOKUP(기온및공급량[[#This Row],[날짜]],표2[],2,0), "")</f>
        <v/>
      </c>
    </row>
    <row r="1812" spans="1:15">
      <c r="A1812" s="68">
        <v>43085</v>
      </c>
      <c r="B1812" s="69">
        <v>-0.2</v>
      </c>
      <c r="C1812" s="69">
        <v>3</v>
      </c>
      <c r="D1812" s="70">
        <v>0.1125</v>
      </c>
      <c r="E1812" s="69">
        <v>-4.4000000000000004</v>
      </c>
      <c r="F1812" s="70">
        <v>0.98888888888888893</v>
      </c>
      <c r="G1812" s="69">
        <v>7.4</v>
      </c>
      <c r="H1812" s="69" t="str">
        <f>TEXT(일별기온공급량!$A1812, "AAA")</f>
        <v>토</v>
      </c>
      <c r="I1812" s="71">
        <v>251740272</v>
      </c>
      <c r="J1812" s="71">
        <v>5900425</v>
      </c>
      <c r="K1812" s="68" t="str">
        <f t="shared" si="28"/>
        <v>12-16</v>
      </c>
      <c r="L1812" s="72">
        <f>YEAR(일별기온공급량!$A1812)</f>
        <v>2017</v>
      </c>
      <c r="M1812" s="69">
        <f>MONTH(일별기온공급량!$A1812)</f>
        <v>12</v>
      </c>
      <c r="N1812" s="69">
        <f>DAY(일별기온공급량!$A1812)</f>
        <v>16</v>
      </c>
      <c r="O1812" s="88" t="str">
        <f>IFERROR(VLOOKUP(기온및공급량[[#This Row],[날짜]],표2[],2,0), "")</f>
        <v/>
      </c>
    </row>
    <row r="1813" spans="1:15">
      <c r="A1813" s="68">
        <v>43086</v>
      </c>
      <c r="B1813" s="69">
        <v>-3.2</v>
      </c>
      <c r="C1813" s="69">
        <v>1.1000000000000001</v>
      </c>
      <c r="D1813" s="70">
        <v>0.65277777777777779</v>
      </c>
      <c r="E1813" s="69">
        <v>-6.9</v>
      </c>
      <c r="F1813" s="70">
        <v>0.31874999999999998</v>
      </c>
      <c r="G1813" s="69">
        <v>8</v>
      </c>
      <c r="H1813" s="69" t="str">
        <f>TEXT(일별기온공급량!$A1813, "AAA")</f>
        <v>일</v>
      </c>
      <c r="I1813" s="71">
        <v>251270490</v>
      </c>
      <c r="J1813" s="71">
        <v>5900827</v>
      </c>
      <c r="K1813" s="68" t="str">
        <f t="shared" si="28"/>
        <v>12-17</v>
      </c>
      <c r="L1813" s="72">
        <f>YEAR(일별기온공급량!$A1813)</f>
        <v>2017</v>
      </c>
      <c r="M1813" s="69">
        <f>MONTH(일별기온공급량!$A1813)</f>
        <v>12</v>
      </c>
      <c r="N1813" s="69">
        <f>DAY(일별기온공급량!$A1813)</f>
        <v>17</v>
      </c>
      <c r="O1813" s="88" t="str">
        <f>IFERROR(VLOOKUP(기온및공급량[[#This Row],[날짜]],표2[],2,0), "")</f>
        <v/>
      </c>
    </row>
    <row r="1814" spans="1:15">
      <c r="A1814" s="68">
        <v>43087</v>
      </c>
      <c r="B1814" s="69">
        <v>0.3</v>
      </c>
      <c r="C1814" s="69">
        <v>7.7</v>
      </c>
      <c r="D1814" s="70">
        <v>0.6333333333333333</v>
      </c>
      <c r="E1814" s="69">
        <v>-6.8</v>
      </c>
      <c r="F1814" s="70">
        <v>0.20416666666666666</v>
      </c>
      <c r="G1814" s="69">
        <v>14.5</v>
      </c>
      <c r="H1814" s="69" t="str">
        <f>TEXT(일별기온공급량!$A1814, "AAA")</f>
        <v>월</v>
      </c>
      <c r="I1814" s="71">
        <v>258656707</v>
      </c>
      <c r="J1814" s="71">
        <v>6057209</v>
      </c>
      <c r="K1814" s="68" t="str">
        <f t="shared" si="28"/>
        <v>12-18</v>
      </c>
      <c r="L1814" s="72">
        <f>YEAR(일별기온공급량!$A1814)</f>
        <v>2017</v>
      </c>
      <c r="M1814" s="69">
        <f>MONTH(일별기온공급량!$A1814)</f>
        <v>12</v>
      </c>
      <c r="N1814" s="69">
        <f>DAY(일별기온공급량!$A1814)</f>
        <v>18</v>
      </c>
      <c r="O1814" s="88" t="str">
        <f>IFERROR(VLOOKUP(기온및공급량[[#This Row],[날짜]],표2[],2,0), "")</f>
        <v/>
      </c>
    </row>
    <row r="1815" spans="1:15">
      <c r="A1815" s="68">
        <v>43088</v>
      </c>
      <c r="B1815" s="69">
        <v>0.3</v>
      </c>
      <c r="C1815" s="69">
        <v>3</v>
      </c>
      <c r="D1815" s="70">
        <v>0.53749999999999998</v>
      </c>
      <c r="E1815" s="69">
        <v>-2.9</v>
      </c>
      <c r="F1815" s="70">
        <v>0.99722222222222223</v>
      </c>
      <c r="G1815" s="69">
        <v>5.9</v>
      </c>
      <c r="H1815" s="69" t="str">
        <f>TEXT(일별기온공급량!$A1815, "AAA")</f>
        <v>화</v>
      </c>
      <c r="I1815" s="71">
        <v>259059320</v>
      </c>
      <c r="J1815" s="71">
        <v>6073406</v>
      </c>
      <c r="K1815" s="68" t="str">
        <f t="shared" si="28"/>
        <v>12-19</v>
      </c>
      <c r="L1815" s="72">
        <f>YEAR(일별기온공급량!$A1815)</f>
        <v>2017</v>
      </c>
      <c r="M1815" s="69">
        <f>MONTH(일별기온공급량!$A1815)</f>
        <v>12</v>
      </c>
      <c r="N1815" s="69">
        <f>DAY(일별기온공급량!$A1815)</f>
        <v>19</v>
      </c>
      <c r="O1815" s="88" t="str">
        <f>IFERROR(VLOOKUP(기온및공급량[[#This Row],[날짜]],표2[],2,0), "")</f>
        <v/>
      </c>
    </row>
    <row r="1816" spans="1:15">
      <c r="A1816" s="68">
        <v>43089</v>
      </c>
      <c r="B1816" s="69">
        <v>-0.4</v>
      </c>
      <c r="C1816" s="69">
        <v>5.7</v>
      </c>
      <c r="D1816" s="70">
        <v>0.62916666666666665</v>
      </c>
      <c r="E1816" s="69">
        <v>-5.8</v>
      </c>
      <c r="F1816" s="70">
        <v>0.29166666666666669</v>
      </c>
      <c r="G1816" s="69">
        <v>11.5</v>
      </c>
      <c r="H1816" s="69" t="str">
        <f>TEXT(일별기온공급량!$A1816, "AAA")</f>
        <v>수</v>
      </c>
      <c r="I1816" s="71">
        <v>259191897</v>
      </c>
      <c r="J1816" s="71">
        <v>6106324</v>
      </c>
      <c r="K1816" s="68" t="str">
        <f t="shared" si="28"/>
        <v>12-20</v>
      </c>
      <c r="L1816" s="72">
        <f>YEAR(일별기온공급량!$A1816)</f>
        <v>2017</v>
      </c>
      <c r="M1816" s="69">
        <f>MONTH(일별기온공급량!$A1816)</f>
        <v>12</v>
      </c>
      <c r="N1816" s="69">
        <f>DAY(일별기온공급량!$A1816)</f>
        <v>20</v>
      </c>
      <c r="O1816" s="88" t="str">
        <f>IFERROR(VLOOKUP(기온및공급량[[#This Row],[날짜]],표2[],2,0), "")</f>
        <v/>
      </c>
    </row>
    <row r="1817" spans="1:15">
      <c r="A1817" s="68">
        <v>43090</v>
      </c>
      <c r="B1817" s="69">
        <v>0.7</v>
      </c>
      <c r="C1817" s="69">
        <v>7.8</v>
      </c>
      <c r="D1817" s="70">
        <v>0.59513888888888888</v>
      </c>
      <c r="E1817" s="69">
        <v>-5.8</v>
      </c>
      <c r="F1817" s="70">
        <v>0.31388888888888888</v>
      </c>
      <c r="G1817" s="69">
        <v>13.6</v>
      </c>
      <c r="H1817" s="69" t="str">
        <f>TEXT(일별기온공급량!$A1817, "AAA")</f>
        <v>목</v>
      </c>
      <c r="I1817" s="71">
        <v>251442689</v>
      </c>
      <c r="J1817" s="71">
        <v>5924599</v>
      </c>
      <c r="K1817" s="68" t="str">
        <f t="shared" si="28"/>
        <v>12-21</v>
      </c>
      <c r="L1817" s="72">
        <f>YEAR(일별기온공급량!$A1817)</f>
        <v>2017</v>
      </c>
      <c r="M1817" s="69">
        <f>MONTH(일별기온공급량!$A1817)</f>
        <v>12</v>
      </c>
      <c r="N1817" s="69">
        <f>DAY(일별기온공급량!$A1817)</f>
        <v>21</v>
      </c>
      <c r="O1817" s="88" t="str">
        <f>IFERROR(VLOOKUP(기온및공급량[[#This Row],[날짜]],표2[],2,0), "")</f>
        <v/>
      </c>
    </row>
    <row r="1818" spans="1:15">
      <c r="A1818" s="68">
        <v>43091</v>
      </c>
      <c r="B1818" s="69">
        <v>1.9</v>
      </c>
      <c r="C1818" s="69">
        <v>9.5</v>
      </c>
      <c r="D1818" s="70">
        <v>0.62986111111111109</v>
      </c>
      <c r="E1818" s="69">
        <v>-4.4000000000000004</v>
      </c>
      <c r="F1818" s="70">
        <v>0.20347222222222222</v>
      </c>
      <c r="G1818" s="69">
        <v>13.9</v>
      </c>
      <c r="H1818" s="69" t="str">
        <f>TEXT(일별기온공급량!$A1818, "AAA")</f>
        <v>금</v>
      </c>
      <c r="I1818" s="71">
        <v>242103108</v>
      </c>
      <c r="J1818" s="71">
        <v>5699275</v>
      </c>
      <c r="K1818" s="68" t="str">
        <f t="shared" si="28"/>
        <v>12-22</v>
      </c>
      <c r="L1818" s="72">
        <f>YEAR(일별기온공급량!$A1818)</f>
        <v>2017</v>
      </c>
      <c r="M1818" s="69">
        <f>MONTH(일별기온공급량!$A1818)</f>
        <v>12</v>
      </c>
      <c r="N1818" s="69">
        <f>DAY(일별기온공급량!$A1818)</f>
        <v>22</v>
      </c>
      <c r="O1818" s="88" t="str">
        <f>IFERROR(VLOOKUP(기온및공급량[[#This Row],[날짜]],표2[],2,0), "")</f>
        <v/>
      </c>
    </row>
    <row r="1819" spans="1:15">
      <c r="A1819" s="68">
        <v>43092</v>
      </c>
      <c r="B1819" s="69">
        <v>2.2999999999999998</v>
      </c>
      <c r="C1819" s="69">
        <v>10.8</v>
      </c>
      <c r="D1819" s="70">
        <v>0.61597222222222225</v>
      </c>
      <c r="E1819" s="69">
        <v>-3.5</v>
      </c>
      <c r="F1819" s="70">
        <v>0.30486111111111114</v>
      </c>
      <c r="G1819" s="69">
        <v>14.3</v>
      </c>
      <c r="H1819" s="69" t="str">
        <f>TEXT(일별기온공급량!$A1819, "AAA")</f>
        <v>토</v>
      </c>
      <c r="I1819" s="71">
        <v>220596187</v>
      </c>
      <c r="J1819" s="71">
        <v>5203571</v>
      </c>
      <c r="K1819" s="68" t="str">
        <f t="shared" si="28"/>
        <v>12-23</v>
      </c>
      <c r="L1819" s="72">
        <f>YEAR(일별기온공급량!$A1819)</f>
        <v>2017</v>
      </c>
      <c r="M1819" s="69">
        <f>MONTH(일별기온공급량!$A1819)</f>
        <v>12</v>
      </c>
      <c r="N1819" s="69">
        <f>DAY(일별기온공급량!$A1819)</f>
        <v>23</v>
      </c>
      <c r="O1819" s="88" t="str">
        <f>IFERROR(VLOOKUP(기온및공급량[[#This Row],[날짜]],표2[],2,0), "")</f>
        <v/>
      </c>
    </row>
    <row r="1820" spans="1:15">
      <c r="A1820" s="68">
        <v>43093</v>
      </c>
      <c r="B1820" s="69">
        <v>3.1</v>
      </c>
      <c r="C1820" s="69">
        <v>5.9</v>
      </c>
      <c r="D1820" s="70">
        <v>0.77569444444444446</v>
      </c>
      <c r="E1820" s="69">
        <v>0.7</v>
      </c>
      <c r="F1820" s="70">
        <v>0.27986111111111112</v>
      </c>
      <c r="G1820" s="69">
        <v>5.2</v>
      </c>
      <c r="H1820" s="69" t="str">
        <f>TEXT(일별기온공급량!$A1820, "AAA")</f>
        <v>일</v>
      </c>
      <c r="I1820" s="71">
        <v>206048097</v>
      </c>
      <c r="J1820" s="71">
        <v>4874008</v>
      </c>
      <c r="K1820" s="68" t="str">
        <f t="shared" si="28"/>
        <v>12-24</v>
      </c>
      <c r="L1820" s="72">
        <f>YEAR(일별기온공급량!$A1820)</f>
        <v>2017</v>
      </c>
      <c r="M1820" s="69">
        <f>MONTH(일별기온공급량!$A1820)</f>
        <v>12</v>
      </c>
      <c r="N1820" s="69">
        <f>DAY(일별기온공급량!$A1820)</f>
        <v>24</v>
      </c>
      <c r="O1820" s="88" t="str">
        <f>IFERROR(VLOOKUP(기온및공급량[[#This Row],[날짜]],표2[],2,0), "")</f>
        <v/>
      </c>
    </row>
    <row r="1821" spans="1:15">
      <c r="A1821" s="68">
        <v>43094</v>
      </c>
      <c r="B1821" s="69">
        <v>1.6</v>
      </c>
      <c r="C1821" s="69">
        <v>4.3</v>
      </c>
      <c r="D1821" s="70">
        <v>0.59236111111111112</v>
      </c>
      <c r="E1821" s="69">
        <v>-0.7</v>
      </c>
      <c r="F1821" s="70">
        <v>0.94652777777777775</v>
      </c>
      <c r="G1821" s="69">
        <v>5</v>
      </c>
      <c r="H1821" s="69" t="str">
        <f>TEXT(일별기온공급량!$A1821, "AAA")</f>
        <v>월</v>
      </c>
      <c r="I1821" s="71">
        <v>224874246</v>
      </c>
      <c r="J1821" s="71">
        <v>5322288</v>
      </c>
      <c r="K1821" s="68" t="str">
        <f t="shared" si="28"/>
        <v>12-25</v>
      </c>
      <c r="L1821" s="72">
        <f>YEAR(일별기온공급량!$A1821)</f>
        <v>2017</v>
      </c>
      <c r="M1821" s="69">
        <f>MONTH(일별기온공급량!$A1821)</f>
        <v>12</v>
      </c>
      <c r="N1821" s="69">
        <f>DAY(일별기온공급량!$A1821)</f>
        <v>25</v>
      </c>
      <c r="O1821" s="88" t="str">
        <f>IFERROR(VLOOKUP(기온및공급량[[#This Row],[날짜]],표2[],2,0), "")</f>
        <v>기독탄신일</v>
      </c>
    </row>
    <row r="1822" spans="1:15">
      <c r="A1822" s="68">
        <v>43095</v>
      </c>
      <c r="B1822" s="69">
        <v>1.1000000000000001</v>
      </c>
      <c r="C1822" s="69">
        <v>5.6</v>
      </c>
      <c r="D1822" s="70">
        <v>0.58611111111111114</v>
      </c>
      <c r="E1822" s="69">
        <v>-3.2</v>
      </c>
      <c r="F1822" s="70">
        <v>0.99375000000000002</v>
      </c>
      <c r="G1822" s="69">
        <v>8.8000000000000007</v>
      </c>
      <c r="H1822" s="69" t="str">
        <f>TEXT(일별기온공급량!$A1822, "AAA")</f>
        <v>화</v>
      </c>
      <c r="I1822" s="71">
        <v>247999657</v>
      </c>
      <c r="J1822" s="71">
        <v>5869246</v>
      </c>
      <c r="K1822" s="68" t="str">
        <f t="shared" si="28"/>
        <v>12-26</v>
      </c>
      <c r="L1822" s="72">
        <f>YEAR(일별기온공급량!$A1822)</f>
        <v>2017</v>
      </c>
      <c r="M1822" s="69">
        <f>MONTH(일별기온공급량!$A1822)</f>
        <v>12</v>
      </c>
      <c r="N1822" s="69">
        <f>DAY(일별기온공급량!$A1822)</f>
        <v>26</v>
      </c>
      <c r="O1822" s="88" t="str">
        <f>IFERROR(VLOOKUP(기온및공급량[[#This Row],[날짜]],표2[],2,0), "")</f>
        <v/>
      </c>
    </row>
    <row r="1823" spans="1:15">
      <c r="A1823" s="68">
        <v>43096</v>
      </c>
      <c r="B1823" s="69">
        <v>-2.2999999999999998</v>
      </c>
      <c r="C1823" s="69">
        <v>1.5</v>
      </c>
      <c r="D1823" s="70">
        <v>0.63194444444444442</v>
      </c>
      <c r="E1823" s="69">
        <v>-5.9</v>
      </c>
      <c r="F1823" s="70">
        <v>0.31944444444444442</v>
      </c>
      <c r="G1823" s="69">
        <v>7.4</v>
      </c>
      <c r="H1823" s="69" t="str">
        <f>TEXT(일별기온공급량!$A1823, "AAA")</f>
        <v>수</v>
      </c>
      <c r="I1823" s="71">
        <v>265339445</v>
      </c>
      <c r="J1823" s="71">
        <v>6267008</v>
      </c>
      <c r="K1823" s="68" t="str">
        <f t="shared" si="28"/>
        <v>12-27</v>
      </c>
      <c r="L1823" s="72">
        <f>YEAR(일별기온공급량!$A1823)</f>
        <v>2017</v>
      </c>
      <c r="M1823" s="69">
        <f>MONTH(일별기온공급량!$A1823)</f>
        <v>12</v>
      </c>
      <c r="N1823" s="69">
        <f>DAY(일별기온공급량!$A1823)</f>
        <v>27</v>
      </c>
      <c r="O1823" s="88" t="str">
        <f>IFERROR(VLOOKUP(기온및공급량[[#This Row],[날짜]],표2[],2,0), "")</f>
        <v/>
      </c>
    </row>
    <row r="1824" spans="1:15">
      <c r="A1824" s="68">
        <v>43097</v>
      </c>
      <c r="B1824" s="69">
        <v>0.5</v>
      </c>
      <c r="C1824" s="69">
        <v>4.7</v>
      </c>
      <c r="D1824" s="70">
        <v>0.65694444444444444</v>
      </c>
      <c r="E1824" s="69">
        <v>-3.6</v>
      </c>
      <c r="F1824" s="70">
        <v>0.14374999999999999</v>
      </c>
      <c r="G1824" s="69">
        <v>8.3000000000000007</v>
      </c>
      <c r="H1824" s="69" t="str">
        <f>TEXT(일별기온공급량!$A1824, "AAA")</f>
        <v>목</v>
      </c>
      <c r="I1824" s="71">
        <v>258035004</v>
      </c>
      <c r="J1824" s="71">
        <v>6047459</v>
      </c>
      <c r="K1824" s="68" t="str">
        <f t="shared" si="28"/>
        <v>12-28</v>
      </c>
      <c r="L1824" s="72">
        <f>YEAR(일별기온공급량!$A1824)</f>
        <v>2017</v>
      </c>
      <c r="M1824" s="69">
        <f>MONTH(일별기온공급량!$A1824)</f>
        <v>12</v>
      </c>
      <c r="N1824" s="69">
        <f>DAY(일별기온공급량!$A1824)</f>
        <v>28</v>
      </c>
      <c r="O1824" s="88" t="str">
        <f>IFERROR(VLOOKUP(기온및공급량[[#This Row],[날짜]],표2[],2,0), "")</f>
        <v/>
      </c>
    </row>
    <row r="1825" spans="1:15">
      <c r="A1825" s="68">
        <v>43098</v>
      </c>
      <c r="B1825" s="69">
        <v>5</v>
      </c>
      <c r="C1825" s="69">
        <v>9.1</v>
      </c>
      <c r="D1825" s="70">
        <v>0.51666666666666672</v>
      </c>
      <c r="E1825" s="69">
        <v>0.6</v>
      </c>
      <c r="F1825" s="70">
        <v>1.9444444444444445E-2</v>
      </c>
      <c r="G1825" s="69">
        <v>8.5</v>
      </c>
      <c r="H1825" s="69" t="str">
        <f>TEXT(일별기온공급량!$A1825, "AAA")</f>
        <v>금</v>
      </c>
      <c r="I1825" s="71">
        <v>232826790</v>
      </c>
      <c r="J1825" s="71">
        <v>5442949</v>
      </c>
      <c r="K1825" s="68" t="str">
        <f t="shared" si="28"/>
        <v>12-29</v>
      </c>
      <c r="L1825" s="72">
        <f>YEAR(일별기온공급량!$A1825)</f>
        <v>2017</v>
      </c>
      <c r="M1825" s="69">
        <f>MONTH(일별기온공급량!$A1825)</f>
        <v>12</v>
      </c>
      <c r="N1825" s="69">
        <f>DAY(일별기온공급량!$A1825)</f>
        <v>29</v>
      </c>
      <c r="O1825" s="88" t="str">
        <f>IFERROR(VLOOKUP(기온및공급량[[#This Row],[날짜]],표2[],2,0), "")</f>
        <v/>
      </c>
    </row>
    <row r="1826" spans="1:15">
      <c r="A1826" s="68">
        <v>43099</v>
      </c>
      <c r="B1826" s="69">
        <v>3.4</v>
      </c>
      <c r="C1826" s="69">
        <v>8.3000000000000007</v>
      </c>
      <c r="D1826" s="70">
        <v>0.65138888888888891</v>
      </c>
      <c r="E1826" s="69">
        <v>-2.4</v>
      </c>
      <c r="F1826" s="70">
        <v>0.23055555555555557</v>
      </c>
      <c r="G1826" s="69">
        <v>10.7</v>
      </c>
      <c r="H1826" s="69" t="str">
        <f>TEXT(일별기온공급량!$A1826, "AAA")</f>
        <v>토</v>
      </c>
      <c r="I1826" s="71">
        <v>212941344</v>
      </c>
      <c r="J1826" s="71">
        <v>4985946</v>
      </c>
      <c r="K1826" s="68" t="str">
        <f t="shared" si="28"/>
        <v>12-30</v>
      </c>
      <c r="L1826" s="72">
        <f>YEAR(일별기온공급량!$A1826)</f>
        <v>2017</v>
      </c>
      <c r="M1826" s="69">
        <f>MONTH(일별기온공급량!$A1826)</f>
        <v>12</v>
      </c>
      <c r="N1826" s="69">
        <f>DAY(일별기온공급량!$A1826)</f>
        <v>30</v>
      </c>
      <c r="O1826" s="88" t="str">
        <f>IFERROR(VLOOKUP(기온및공급량[[#This Row],[날짜]],표2[],2,0), "")</f>
        <v/>
      </c>
    </row>
    <row r="1827" spans="1:15">
      <c r="A1827" s="68">
        <v>43100</v>
      </c>
      <c r="B1827" s="69">
        <v>3.6</v>
      </c>
      <c r="C1827" s="69">
        <v>6.4</v>
      </c>
      <c r="D1827" s="70">
        <v>0.57152777777777775</v>
      </c>
      <c r="E1827" s="69">
        <v>0.7</v>
      </c>
      <c r="F1827" s="70">
        <v>0.98472222222222228</v>
      </c>
      <c r="G1827" s="69">
        <v>5.7</v>
      </c>
      <c r="H1827" s="69" t="str">
        <f>TEXT(일별기온공급량!$A1827, "AAA")</f>
        <v>일</v>
      </c>
      <c r="I1827" s="71">
        <v>193422765</v>
      </c>
      <c r="J1827" s="71">
        <v>4552714</v>
      </c>
      <c r="K1827" s="68" t="str">
        <f t="shared" si="28"/>
        <v>12-31</v>
      </c>
      <c r="L1827" s="72">
        <f>YEAR(일별기온공급량!$A1827)</f>
        <v>2017</v>
      </c>
      <c r="M1827" s="69">
        <f>MONTH(일별기온공급량!$A1827)</f>
        <v>12</v>
      </c>
      <c r="N1827" s="69">
        <f>DAY(일별기온공급량!$A1827)</f>
        <v>31</v>
      </c>
      <c r="O1827" s="88" t="str">
        <f>IFERROR(VLOOKUP(기온및공급량[[#This Row],[날짜]],표2[],2,0), "")</f>
        <v/>
      </c>
    </row>
    <row r="1828" spans="1:15">
      <c r="A1828" s="68">
        <v>43101</v>
      </c>
      <c r="B1828" s="69">
        <v>1.3</v>
      </c>
      <c r="C1828" s="69">
        <v>5</v>
      </c>
      <c r="D1828" s="70">
        <v>0.60486111111111107</v>
      </c>
      <c r="E1828" s="69">
        <v>-1.3</v>
      </c>
      <c r="F1828" s="70">
        <v>0.97499999999999998</v>
      </c>
      <c r="G1828" s="69">
        <v>6.3</v>
      </c>
      <c r="H1828" s="69" t="str">
        <f>TEXT(일별기온공급량!$A1828, "AAA")</f>
        <v>월</v>
      </c>
      <c r="I1828" s="71">
        <v>202226840</v>
      </c>
      <c r="J1828" s="71">
        <v>4757871</v>
      </c>
      <c r="K1828" s="68" t="str">
        <f t="shared" si="28"/>
        <v>01-01</v>
      </c>
      <c r="L1828" s="72">
        <f>YEAR(일별기온공급량!$A1828)</f>
        <v>2018</v>
      </c>
      <c r="M1828" s="69">
        <f>MONTH(일별기온공급량!$A1828)</f>
        <v>1</v>
      </c>
      <c r="N1828" s="69">
        <f>DAY(일별기온공급량!$A1828)</f>
        <v>1</v>
      </c>
      <c r="O1828" s="88" t="str">
        <f>IFERROR(VLOOKUP(기온및공급량[[#This Row],[날짜]],표2[],2,0), "")</f>
        <v>신정연휴</v>
      </c>
    </row>
    <row r="1829" spans="1:15">
      <c r="A1829" s="68">
        <v>43102</v>
      </c>
      <c r="B1829" s="69">
        <v>1.5</v>
      </c>
      <c r="C1829" s="69">
        <v>7.7</v>
      </c>
      <c r="D1829" s="70">
        <v>0.57986111111111116</v>
      </c>
      <c r="E1829" s="69">
        <v>-4.7</v>
      </c>
      <c r="F1829" s="70">
        <v>0.32777777777777778</v>
      </c>
      <c r="G1829" s="69">
        <v>12.4</v>
      </c>
      <c r="H1829" s="69" t="str">
        <f>TEXT(일별기온공급량!$A1829, "AAA")</f>
        <v>화</v>
      </c>
      <c r="I1829" s="71">
        <v>233570857</v>
      </c>
      <c r="J1829" s="71">
        <v>5479792</v>
      </c>
      <c r="K1829" s="68" t="str">
        <f t="shared" si="28"/>
        <v>01-02</v>
      </c>
      <c r="L1829" s="72">
        <f>YEAR(일별기온공급량!$A1829)</f>
        <v>2018</v>
      </c>
      <c r="M1829" s="69">
        <f>MONTH(일별기온공급량!$A1829)</f>
        <v>1</v>
      </c>
      <c r="N1829" s="69">
        <f>DAY(일별기온공급량!$A1829)</f>
        <v>2</v>
      </c>
      <c r="O1829" s="88" t="str">
        <f>IFERROR(VLOOKUP(기온및공급량[[#This Row],[날짜]],표2[],2,0), "")</f>
        <v/>
      </c>
    </row>
    <row r="1830" spans="1:15">
      <c r="A1830" s="68">
        <v>43103</v>
      </c>
      <c r="B1830" s="69">
        <v>0.3</v>
      </c>
      <c r="C1830" s="69">
        <v>4</v>
      </c>
      <c r="D1830" s="70">
        <v>0.6333333333333333</v>
      </c>
      <c r="E1830" s="69">
        <v>-2.9</v>
      </c>
      <c r="F1830" s="70">
        <v>0.27291666666666664</v>
      </c>
      <c r="G1830" s="69">
        <v>6.9</v>
      </c>
      <c r="H1830" s="69" t="str">
        <f>TEXT(일별기온공급량!$A1830, "AAA")</f>
        <v>수</v>
      </c>
      <c r="I1830" s="71">
        <v>244598006</v>
      </c>
      <c r="J1830" s="71">
        <v>5738630</v>
      </c>
      <c r="K1830" s="68" t="str">
        <f t="shared" si="28"/>
        <v>01-03</v>
      </c>
      <c r="L1830" s="72">
        <f>YEAR(일별기온공급량!$A1830)</f>
        <v>2018</v>
      </c>
      <c r="M1830" s="69">
        <f>MONTH(일별기온공급량!$A1830)</f>
        <v>1</v>
      </c>
      <c r="N1830" s="69">
        <f>DAY(일별기온공급량!$A1830)</f>
        <v>3</v>
      </c>
      <c r="O1830" s="88" t="str">
        <f>IFERROR(VLOOKUP(기온및공급량[[#This Row],[날짜]],표2[],2,0), "")</f>
        <v/>
      </c>
    </row>
    <row r="1831" spans="1:15">
      <c r="A1831" s="68">
        <v>43104</v>
      </c>
      <c r="B1831" s="69">
        <v>0.6</v>
      </c>
      <c r="C1831" s="69">
        <v>4.8</v>
      </c>
      <c r="D1831" s="70">
        <v>0.60902777777777772</v>
      </c>
      <c r="E1831" s="69">
        <v>-3.3</v>
      </c>
      <c r="F1831" s="70">
        <v>0.33333333333333331</v>
      </c>
      <c r="G1831" s="69">
        <v>8.1</v>
      </c>
      <c r="H1831" s="69" t="str">
        <f>TEXT(일별기온공급량!$A1831, "AAA")</f>
        <v>목</v>
      </c>
      <c r="I1831" s="71">
        <v>246134064</v>
      </c>
      <c r="J1831" s="71">
        <v>5773183</v>
      </c>
      <c r="K1831" s="68" t="str">
        <f t="shared" si="28"/>
        <v>01-04</v>
      </c>
      <c r="L1831" s="72">
        <f>YEAR(일별기온공급량!$A1831)</f>
        <v>2018</v>
      </c>
      <c r="M1831" s="69">
        <f>MONTH(일별기온공급량!$A1831)</f>
        <v>1</v>
      </c>
      <c r="N1831" s="69">
        <f>DAY(일별기온공급량!$A1831)</f>
        <v>4</v>
      </c>
      <c r="O1831" s="88" t="str">
        <f>IFERROR(VLOOKUP(기온및공급량[[#This Row],[날짜]],표2[],2,0), "")</f>
        <v/>
      </c>
    </row>
    <row r="1832" spans="1:15">
      <c r="A1832" s="68">
        <v>43105</v>
      </c>
      <c r="B1832" s="69">
        <v>2.1</v>
      </c>
      <c r="C1832" s="69">
        <v>6.5</v>
      </c>
      <c r="D1832" s="70">
        <v>0.6069444444444444</v>
      </c>
      <c r="E1832" s="69">
        <v>-0.4</v>
      </c>
      <c r="F1832" s="70">
        <v>0.96666666666666667</v>
      </c>
      <c r="G1832" s="69">
        <v>6.9</v>
      </c>
      <c r="H1832" s="69" t="str">
        <f>TEXT(일별기온공급량!$A1832, "AAA")</f>
        <v>금</v>
      </c>
      <c r="I1832" s="71">
        <v>236545299</v>
      </c>
      <c r="J1832" s="71">
        <v>5540849</v>
      </c>
      <c r="K1832" s="68" t="str">
        <f t="shared" si="28"/>
        <v>01-05</v>
      </c>
      <c r="L1832" s="72">
        <f>YEAR(일별기온공급량!$A1832)</f>
        <v>2018</v>
      </c>
      <c r="M1832" s="69">
        <f>MONTH(일별기온공급량!$A1832)</f>
        <v>1</v>
      </c>
      <c r="N1832" s="69">
        <f>DAY(일별기온공급량!$A1832)</f>
        <v>5</v>
      </c>
      <c r="O1832" s="88" t="str">
        <f>IFERROR(VLOOKUP(기온및공급량[[#This Row],[날짜]],표2[],2,0), "")</f>
        <v/>
      </c>
    </row>
    <row r="1833" spans="1:15">
      <c r="A1833" s="68">
        <v>43106</v>
      </c>
      <c r="B1833" s="69">
        <v>1.1000000000000001</v>
      </c>
      <c r="C1833" s="69">
        <v>6.9</v>
      </c>
      <c r="D1833" s="70">
        <v>0.64722222222222225</v>
      </c>
      <c r="E1833" s="69">
        <v>-3</v>
      </c>
      <c r="F1833" s="70">
        <v>0.98888888888888893</v>
      </c>
      <c r="G1833" s="69">
        <v>9.9</v>
      </c>
      <c r="H1833" s="69" t="str">
        <f>TEXT(일별기온공급량!$A1833, "AAA")</f>
        <v>토</v>
      </c>
      <c r="I1833" s="71">
        <v>224836292</v>
      </c>
      <c r="J1833" s="71">
        <v>5269373</v>
      </c>
      <c r="K1833" s="68" t="str">
        <f t="shared" si="28"/>
        <v>01-06</v>
      </c>
      <c r="L1833" s="72">
        <f>YEAR(일별기온공급량!$A1833)</f>
        <v>2018</v>
      </c>
      <c r="M1833" s="69">
        <f>MONTH(일별기온공급량!$A1833)</f>
        <v>1</v>
      </c>
      <c r="N1833" s="69">
        <f>DAY(일별기온공급량!$A1833)</f>
        <v>6</v>
      </c>
      <c r="O1833" s="88" t="str">
        <f>IFERROR(VLOOKUP(기온및공급량[[#This Row],[날짜]],표2[],2,0), "")</f>
        <v/>
      </c>
    </row>
    <row r="1834" spans="1:15">
      <c r="A1834" s="68">
        <v>43107</v>
      </c>
      <c r="B1834" s="69">
        <v>-0.5</v>
      </c>
      <c r="C1834" s="69">
        <v>3.5</v>
      </c>
      <c r="D1834" s="70">
        <v>0.64583333333333337</v>
      </c>
      <c r="E1834" s="69">
        <v>-6.2</v>
      </c>
      <c r="F1834" s="70">
        <v>0.27291666666666664</v>
      </c>
      <c r="G1834" s="69">
        <v>9.6999999999999993</v>
      </c>
      <c r="H1834" s="69" t="str">
        <f>TEXT(일별기온공급량!$A1834, "AAA")</f>
        <v>일</v>
      </c>
      <c r="I1834" s="71">
        <v>221934391</v>
      </c>
      <c r="J1834" s="71">
        <v>5202589</v>
      </c>
      <c r="K1834" s="68" t="str">
        <f t="shared" si="28"/>
        <v>01-07</v>
      </c>
      <c r="L1834" s="72">
        <f>YEAR(일별기온공급량!$A1834)</f>
        <v>2018</v>
      </c>
      <c r="M1834" s="69">
        <f>MONTH(일별기온공급량!$A1834)</f>
        <v>1</v>
      </c>
      <c r="N1834" s="69">
        <f>DAY(일별기온공급량!$A1834)</f>
        <v>7</v>
      </c>
      <c r="O1834" s="88" t="str">
        <f>IFERROR(VLOOKUP(기온및공급량[[#This Row],[날짜]],표2[],2,0), "")</f>
        <v/>
      </c>
    </row>
    <row r="1835" spans="1:15">
      <c r="A1835" s="68">
        <v>43108</v>
      </c>
      <c r="B1835" s="69">
        <v>2.2000000000000002</v>
      </c>
      <c r="C1835" s="69">
        <v>4.5999999999999996</v>
      </c>
      <c r="D1835" s="70">
        <v>0.66597222222222219</v>
      </c>
      <c r="E1835" s="69">
        <v>0</v>
      </c>
      <c r="F1835" s="70">
        <v>0.14861111111111111</v>
      </c>
      <c r="G1835" s="69">
        <v>4.5999999999999996</v>
      </c>
      <c r="H1835" s="69" t="str">
        <f>TEXT(일별기온공급량!$A1835, "AAA")</f>
        <v>월</v>
      </c>
      <c r="I1835" s="71">
        <v>238663378</v>
      </c>
      <c r="J1835" s="71">
        <v>5591306</v>
      </c>
      <c r="K1835" s="68" t="str">
        <f t="shared" si="28"/>
        <v>01-08</v>
      </c>
      <c r="L1835" s="72">
        <f>YEAR(일별기온공급량!$A1835)</f>
        <v>2018</v>
      </c>
      <c r="M1835" s="69">
        <f>MONTH(일별기온공급량!$A1835)</f>
        <v>1</v>
      </c>
      <c r="N1835" s="69">
        <f>DAY(일별기온공급량!$A1835)</f>
        <v>8</v>
      </c>
      <c r="O1835" s="88" t="str">
        <f>IFERROR(VLOOKUP(기온및공급량[[#This Row],[날짜]],표2[],2,0), "")</f>
        <v/>
      </c>
    </row>
    <row r="1836" spans="1:15">
      <c r="A1836" s="68">
        <v>43109</v>
      </c>
      <c r="B1836" s="69">
        <v>-0.1</v>
      </c>
      <c r="C1836" s="69">
        <v>3</v>
      </c>
      <c r="D1836" s="70">
        <v>6.9444444444444447E-4</v>
      </c>
      <c r="E1836" s="69">
        <v>-2.1</v>
      </c>
      <c r="F1836" s="70">
        <v>0.97847222222222219</v>
      </c>
      <c r="G1836" s="69">
        <v>5.0999999999999996</v>
      </c>
      <c r="H1836" s="69" t="str">
        <f>TEXT(일별기온공급량!$A1836, "AAA")</f>
        <v>화</v>
      </c>
      <c r="I1836" s="71">
        <v>252455171</v>
      </c>
      <c r="J1836" s="71">
        <v>5922494</v>
      </c>
      <c r="K1836" s="68" t="str">
        <f t="shared" si="28"/>
        <v>01-09</v>
      </c>
      <c r="L1836" s="72">
        <f>YEAR(일별기온공급량!$A1836)</f>
        <v>2018</v>
      </c>
      <c r="M1836" s="69">
        <f>MONTH(일별기온공급량!$A1836)</f>
        <v>1</v>
      </c>
      <c r="N1836" s="69">
        <f>DAY(일별기온공급량!$A1836)</f>
        <v>9</v>
      </c>
      <c r="O1836" s="88" t="str">
        <f>IFERROR(VLOOKUP(기온및공급량[[#This Row],[날짜]],표2[],2,0), "")</f>
        <v/>
      </c>
    </row>
    <row r="1837" spans="1:15">
      <c r="A1837" s="68">
        <v>43110</v>
      </c>
      <c r="B1837" s="69">
        <v>-2.9</v>
      </c>
      <c r="C1837" s="69">
        <v>0.5</v>
      </c>
      <c r="D1837" s="70">
        <v>9.4444444444444442E-2</v>
      </c>
      <c r="E1837" s="69">
        <v>-6.7</v>
      </c>
      <c r="F1837" s="70">
        <v>0.97569444444444442</v>
      </c>
      <c r="G1837" s="69">
        <v>7.2</v>
      </c>
      <c r="H1837" s="69" t="str">
        <f>TEXT(일별기온공급량!$A1837, "AAA")</f>
        <v>수</v>
      </c>
      <c r="I1837" s="71">
        <v>266329481</v>
      </c>
      <c r="J1837" s="71">
        <v>6240727</v>
      </c>
      <c r="K1837" s="68" t="str">
        <f t="shared" si="28"/>
        <v>01-10</v>
      </c>
      <c r="L1837" s="72">
        <f>YEAR(일별기온공급량!$A1837)</f>
        <v>2018</v>
      </c>
      <c r="M1837" s="69">
        <f>MONTH(일별기온공급량!$A1837)</f>
        <v>1</v>
      </c>
      <c r="N1837" s="69">
        <f>DAY(일별기온공급량!$A1837)</f>
        <v>10</v>
      </c>
      <c r="O1837" s="88" t="str">
        <f>IFERROR(VLOOKUP(기온및공급량[[#This Row],[날짜]],표2[],2,0), "")</f>
        <v/>
      </c>
    </row>
    <row r="1838" spans="1:15">
      <c r="A1838" s="68">
        <v>43111</v>
      </c>
      <c r="B1838" s="69">
        <v>-6.6</v>
      </c>
      <c r="C1838" s="69">
        <v>-3.3</v>
      </c>
      <c r="D1838" s="70">
        <v>0.6381944444444444</v>
      </c>
      <c r="E1838" s="69">
        <v>-8.9</v>
      </c>
      <c r="F1838" s="70">
        <v>0.30069444444444443</v>
      </c>
      <c r="G1838" s="69">
        <v>5.6</v>
      </c>
      <c r="H1838" s="69" t="str">
        <f>TEXT(일별기온공급량!$A1838, "AAA")</f>
        <v>목</v>
      </c>
      <c r="I1838" s="71">
        <v>294296845</v>
      </c>
      <c r="J1838" s="71">
        <v>6898321</v>
      </c>
      <c r="K1838" s="68" t="str">
        <f t="shared" si="28"/>
        <v>01-11</v>
      </c>
      <c r="L1838" s="72">
        <f>YEAR(일별기온공급량!$A1838)</f>
        <v>2018</v>
      </c>
      <c r="M1838" s="69">
        <f>MONTH(일별기온공급량!$A1838)</f>
        <v>1</v>
      </c>
      <c r="N1838" s="69">
        <f>DAY(일별기온공급량!$A1838)</f>
        <v>11</v>
      </c>
      <c r="O1838" s="88" t="str">
        <f>IFERROR(VLOOKUP(기온및공급량[[#This Row],[날짜]],표2[],2,0), "")</f>
        <v/>
      </c>
    </row>
    <row r="1839" spans="1:15">
      <c r="A1839" s="68">
        <v>43112</v>
      </c>
      <c r="B1839" s="69">
        <v>-6.6</v>
      </c>
      <c r="C1839" s="69">
        <v>-3</v>
      </c>
      <c r="D1839" s="70">
        <v>0.65972222222222221</v>
      </c>
      <c r="E1839" s="69">
        <v>-10.6</v>
      </c>
      <c r="F1839" s="70">
        <v>0.20555555555555555</v>
      </c>
      <c r="G1839" s="69">
        <v>7.6</v>
      </c>
      <c r="H1839" s="69" t="str">
        <f>TEXT(일별기온공급량!$A1839, "AAA")</f>
        <v>금</v>
      </c>
      <c r="I1839" s="71">
        <v>301877087</v>
      </c>
      <c r="J1839" s="71">
        <v>7087300</v>
      </c>
      <c r="K1839" s="68" t="str">
        <f t="shared" si="28"/>
        <v>01-12</v>
      </c>
      <c r="L1839" s="72">
        <f>YEAR(일별기온공급량!$A1839)</f>
        <v>2018</v>
      </c>
      <c r="M1839" s="69">
        <f>MONTH(일별기온공급량!$A1839)</f>
        <v>1</v>
      </c>
      <c r="N1839" s="69">
        <f>DAY(일별기온공급량!$A1839)</f>
        <v>12</v>
      </c>
      <c r="O1839" s="88" t="str">
        <f>IFERROR(VLOOKUP(기온및공급량[[#This Row],[날짜]],표2[],2,0), "")</f>
        <v/>
      </c>
    </row>
    <row r="1840" spans="1:15">
      <c r="A1840" s="68">
        <v>43113</v>
      </c>
      <c r="B1840" s="69">
        <v>-2.5</v>
      </c>
      <c r="C1840" s="69">
        <v>3.7</v>
      </c>
      <c r="D1840" s="70">
        <v>0.59166666666666667</v>
      </c>
      <c r="E1840" s="69">
        <v>-8</v>
      </c>
      <c r="F1840" s="70">
        <v>8.3333333333333329E-2</v>
      </c>
      <c r="G1840" s="69">
        <v>11.7</v>
      </c>
      <c r="H1840" s="69" t="str">
        <f>TEXT(일별기온공급량!$A1840, "AAA")</f>
        <v>토</v>
      </c>
      <c r="I1840" s="71">
        <v>269715441</v>
      </c>
      <c r="J1840" s="71">
        <v>6310706</v>
      </c>
      <c r="K1840" s="68" t="str">
        <f t="shared" si="28"/>
        <v>01-13</v>
      </c>
      <c r="L1840" s="72">
        <f>YEAR(일별기온공급량!$A1840)</f>
        <v>2018</v>
      </c>
      <c r="M1840" s="69">
        <f>MONTH(일별기온공급량!$A1840)</f>
        <v>1</v>
      </c>
      <c r="N1840" s="69">
        <f>DAY(일별기온공급량!$A1840)</f>
        <v>13</v>
      </c>
      <c r="O1840" s="88" t="str">
        <f>IFERROR(VLOOKUP(기온및공급량[[#This Row],[날짜]],표2[],2,0), "")</f>
        <v/>
      </c>
    </row>
    <row r="1841" spans="1:15">
      <c r="A1841" s="68">
        <v>43114</v>
      </c>
      <c r="B1841" s="69">
        <v>-0.8</v>
      </c>
      <c r="C1841" s="69">
        <v>8</v>
      </c>
      <c r="D1841" s="70">
        <v>0.67083333333333328</v>
      </c>
      <c r="E1841" s="69">
        <v>-7.2</v>
      </c>
      <c r="F1841" s="70">
        <v>0.24791666666666667</v>
      </c>
      <c r="G1841" s="69">
        <v>15.2</v>
      </c>
      <c r="H1841" s="69" t="str">
        <f>TEXT(일별기온공급량!$A1841, "AAA")</f>
        <v>일</v>
      </c>
      <c r="I1841" s="71">
        <v>241026446</v>
      </c>
      <c r="J1841" s="71">
        <v>5626353</v>
      </c>
      <c r="K1841" s="68" t="str">
        <f t="shared" si="28"/>
        <v>01-14</v>
      </c>
      <c r="L1841" s="72">
        <f>YEAR(일별기온공급량!$A1841)</f>
        <v>2018</v>
      </c>
      <c r="M1841" s="69">
        <f>MONTH(일별기온공급량!$A1841)</f>
        <v>1</v>
      </c>
      <c r="N1841" s="69">
        <f>DAY(일별기온공급량!$A1841)</f>
        <v>14</v>
      </c>
      <c r="O1841" s="88" t="str">
        <f>IFERROR(VLOOKUP(기온및공급량[[#This Row],[날짜]],표2[],2,0), "")</f>
        <v/>
      </c>
    </row>
    <row r="1842" spans="1:15">
      <c r="A1842" s="68">
        <v>43115</v>
      </c>
      <c r="B1842" s="69">
        <v>4.3</v>
      </c>
      <c r="C1842" s="69">
        <v>13.2</v>
      </c>
      <c r="D1842" s="70">
        <v>0.64513888888888893</v>
      </c>
      <c r="E1842" s="69">
        <v>-2.8</v>
      </c>
      <c r="F1842" s="70">
        <v>0.1111111111111111</v>
      </c>
      <c r="G1842" s="69">
        <v>16</v>
      </c>
      <c r="H1842" s="69" t="str">
        <f>TEXT(일별기온공급량!$A1842, "AAA")</f>
        <v>월</v>
      </c>
      <c r="I1842" s="71">
        <v>235747645</v>
      </c>
      <c r="J1842" s="71">
        <v>5505863</v>
      </c>
      <c r="K1842" s="68" t="str">
        <f t="shared" si="28"/>
        <v>01-15</v>
      </c>
      <c r="L1842" s="72">
        <f>YEAR(일별기온공급량!$A1842)</f>
        <v>2018</v>
      </c>
      <c r="M1842" s="69">
        <f>MONTH(일별기온공급량!$A1842)</f>
        <v>1</v>
      </c>
      <c r="N1842" s="69">
        <f>DAY(일별기온공급량!$A1842)</f>
        <v>15</v>
      </c>
      <c r="O1842" s="88" t="str">
        <f>IFERROR(VLOOKUP(기온및공급량[[#This Row],[날짜]],표2[],2,0), "")</f>
        <v/>
      </c>
    </row>
    <row r="1843" spans="1:15">
      <c r="A1843" s="68">
        <v>43116</v>
      </c>
      <c r="B1843" s="69">
        <v>3.4</v>
      </c>
      <c r="C1843" s="69">
        <v>7</v>
      </c>
      <c r="D1843" s="70">
        <v>0.63958333333333328</v>
      </c>
      <c r="E1843" s="69">
        <v>-0.9</v>
      </c>
      <c r="F1843" s="70">
        <v>0.13958333333333334</v>
      </c>
      <c r="G1843" s="69">
        <v>7.9</v>
      </c>
      <c r="H1843" s="69" t="str">
        <f>TEXT(일별기온공급량!$A1843, "AAA")</f>
        <v>화</v>
      </c>
      <c r="I1843" s="71">
        <v>235666809</v>
      </c>
      <c r="J1843" s="71">
        <v>5508162</v>
      </c>
      <c r="K1843" s="68" t="str">
        <f t="shared" si="28"/>
        <v>01-16</v>
      </c>
      <c r="L1843" s="72">
        <f>YEAR(일별기온공급량!$A1843)</f>
        <v>2018</v>
      </c>
      <c r="M1843" s="69">
        <f>MONTH(일별기온공급량!$A1843)</f>
        <v>1</v>
      </c>
      <c r="N1843" s="69">
        <f>DAY(일별기온공급량!$A1843)</f>
        <v>16</v>
      </c>
      <c r="O1843" s="88" t="str">
        <f>IFERROR(VLOOKUP(기온및공급량[[#This Row],[날짜]],표2[],2,0), "")</f>
        <v/>
      </c>
    </row>
    <row r="1844" spans="1:15">
      <c r="A1844" s="68">
        <v>43117</v>
      </c>
      <c r="B1844" s="69">
        <v>4.5</v>
      </c>
      <c r="C1844" s="69">
        <v>6.8</v>
      </c>
      <c r="D1844" s="70">
        <v>0.65138888888888891</v>
      </c>
      <c r="E1844" s="69">
        <v>3.3</v>
      </c>
      <c r="F1844" s="70">
        <v>0.17291666666666666</v>
      </c>
      <c r="G1844" s="69">
        <v>3.5</v>
      </c>
      <c r="H1844" s="69" t="str">
        <f>TEXT(일별기온공급량!$A1844, "AAA")</f>
        <v>수</v>
      </c>
      <c r="I1844" s="71">
        <v>228556208</v>
      </c>
      <c r="J1844" s="71">
        <v>5340939</v>
      </c>
      <c r="K1844" s="68" t="str">
        <f t="shared" si="28"/>
        <v>01-17</v>
      </c>
      <c r="L1844" s="72">
        <f>YEAR(일별기온공급량!$A1844)</f>
        <v>2018</v>
      </c>
      <c r="M1844" s="69">
        <f>MONTH(일별기온공급량!$A1844)</f>
        <v>1</v>
      </c>
      <c r="N1844" s="69">
        <f>DAY(일별기온공급량!$A1844)</f>
        <v>17</v>
      </c>
      <c r="O1844" s="88" t="str">
        <f>IFERROR(VLOOKUP(기온및공급량[[#This Row],[날짜]],표2[],2,0), "")</f>
        <v/>
      </c>
    </row>
    <row r="1845" spans="1:15">
      <c r="A1845" s="68">
        <v>43118</v>
      </c>
      <c r="B1845" s="69">
        <v>5.8</v>
      </c>
      <c r="C1845" s="69">
        <v>9.4</v>
      </c>
      <c r="D1845" s="70">
        <v>0.62361111111111112</v>
      </c>
      <c r="E1845" s="69">
        <v>1.9</v>
      </c>
      <c r="F1845" s="70">
        <v>0.97638888888888886</v>
      </c>
      <c r="G1845" s="69">
        <v>7.5</v>
      </c>
      <c r="H1845" s="69" t="str">
        <f>TEXT(일별기온공급량!$A1845, "AAA")</f>
        <v>목</v>
      </c>
      <c r="I1845" s="71">
        <v>218473542</v>
      </c>
      <c r="J1845" s="71">
        <v>5106768</v>
      </c>
      <c r="K1845" s="68" t="str">
        <f t="shared" si="28"/>
        <v>01-18</v>
      </c>
      <c r="L1845" s="72">
        <f>YEAR(일별기온공급량!$A1845)</f>
        <v>2018</v>
      </c>
      <c r="M1845" s="69">
        <f>MONTH(일별기온공급량!$A1845)</f>
        <v>1</v>
      </c>
      <c r="N1845" s="69">
        <f>DAY(일별기온공급량!$A1845)</f>
        <v>18</v>
      </c>
      <c r="O1845" s="88" t="str">
        <f>IFERROR(VLOOKUP(기온및공급량[[#This Row],[날짜]],표2[],2,0), "")</f>
        <v/>
      </c>
    </row>
    <row r="1846" spans="1:15">
      <c r="A1846" s="68">
        <v>43119</v>
      </c>
      <c r="B1846" s="69">
        <v>2.5</v>
      </c>
      <c r="C1846" s="69">
        <v>8.5</v>
      </c>
      <c r="D1846" s="70">
        <v>0.63749999999999996</v>
      </c>
      <c r="E1846" s="69">
        <v>-2.8</v>
      </c>
      <c r="F1846" s="70">
        <v>0.32708333333333334</v>
      </c>
      <c r="G1846" s="69">
        <v>11.3</v>
      </c>
      <c r="H1846" s="69" t="str">
        <f>TEXT(일별기온공급량!$A1846, "AAA")</f>
        <v>금</v>
      </c>
      <c r="I1846" s="71">
        <v>221418949</v>
      </c>
      <c r="J1846" s="71">
        <v>5177082</v>
      </c>
      <c r="K1846" s="68" t="str">
        <f t="shared" si="28"/>
        <v>01-19</v>
      </c>
      <c r="L1846" s="72">
        <f>YEAR(일별기온공급량!$A1846)</f>
        <v>2018</v>
      </c>
      <c r="M1846" s="69">
        <f>MONTH(일별기온공급량!$A1846)</f>
        <v>1</v>
      </c>
      <c r="N1846" s="69">
        <f>DAY(일별기온공급량!$A1846)</f>
        <v>19</v>
      </c>
      <c r="O1846" s="88" t="str">
        <f>IFERROR(VLOOKUP(기온및공급량[[#This Row],[날짜]],표2[],2,0), "")</f>
        <v/>
      </c>
    </row>
    <row r="1847" spans="1:15">
      <c r="A1847" s="68">
        <v>43120</v>
      </c>
      <c r="B1847" s="69">
        <v>1.8</v>
      </c>
      <c r="C1847" s="69">
        <v>8.1</v>
      </c>
      <c r="D1847" s="70">
        <v>0.60763888888888884</v>
      </c>
      <c r="E1847" s="69">
        <v>-4.4000000000000004</v>
      </c>
      <c r="F1847" s="70">
        <v>0.31666666666666665</v>
      </c>
      <c r="G1847" s="69">
        <v>12.5</v>
      </c>
      <c r="H1847" s="69" t="str">
        <f>TEXT(일별기온공급량!$A1847, "AAA")</f>
        <v>토</v>
      </c>
      <c r="I1847" s="71">
        <v>211406205</v>
      </c>
      <c r="J1847" s="71">
        <v>4942405</v>
      </c>
      <c r="K1847" s="68" t="str">
        <f t="shared" si="28"/>
        <v>01-20</v>
      </c>
      <c r="L1847" s="72">
        <f>YEAR(일별기온공급량!$A1847)</f>
        <v>2018</v>
      </c>
      <c r="M1847" s="69">
        <f>MONTH(일별기온공급량!$A1847)</f>
        <v>1</v>
      </c>
      <c r="N1847" s="69">
        <f>DAY(일별기온공급량!$A1847)</f>
        <v>20</v>
      </c>
      <c r="O1847" s="88" t="str">
        <f>IFERROR(VLOOKUP(기온및공급량[[#This Row],[날짜]],표2[],2,0), "")</f>
        <v/>
      </c>
    </row>
    <row r="1848" spans="1:15">
      <c r="A1848" s="68">
        <v>43121</v>
      </c>
      <c r="B1848" s="69">
        <v>2.4</v>
      </c>
      <c r="C1848" s="69">
        <v>9.1</v>
      </c>
      <c r="D1848" s="70">
        <v>0.63749999999999996</v>
      </c>
      <c r="E1848" s="69">
        <v>-3.5</v>
      </c>
      <c r="F1848" s="70">
        <v>0.29930555555555555</v>
      </c>
      <c r="G1848" s="69">
        <v>12.6</v>
      </c>
      <c r="H1848" s="69" t="str">
        <f>TEXT(일별기온공급량!$A1848, "AAA")</f>
        <v>일</v>
      </c>
      <c r="I1848" s="71">
        <v>195752001</v>
      </c>
      <c r="J1848" s="71">
        <v>4575927</v>
      </c>
      <c r="K1848" s="68" t="str">
        <f t="shared" si="28"/>
        <v>01-21</v>
      </c>
      <c r="L1848" s="72">
        <f>YEAR(일별기온공급량!$A1848)</f>
        <v>2018</v>
      </c>
      <c r="M1848" s="69">
        <f>MONTH(일별기온공급량!$A1848)</f>
        <v>1</v>
      </c>
      <c r="N1848" s="69">
        <f>DAY(일별기온공급량!$A1848)</f>
        <v>21</v>
      </c>
      <c r="O1848" s="88" t="str">
        <f>IFERROR(VLOOKUP(기온및공급량[[#This Row],[날짜]],표2[],2,0), "")</f>
        <v/>
      </c>
    </row>
    <row r="1849" spans="1:15">
      <c r="A1849" s="68">
        <v>43122</v>
      </c>
      <c r="B1849" s="69">
        <v>4.5</v>
      </c>
      <c r="C1849" s="69">
        <v>8.8000000000000007</v>
      </c>
      <c r="D1849" s="70">
        <v>0.63749999999999996</v>
      </c>
      <c r="E1849" s="69">
        <v>1.1000000000000001</v>
      </c>
      <c r="F1849" s="70">
        <v>0.26874999999999999</v>
      </c>
      <c r="G1849" s="69">
        <v>7.7</v>
      </c>
      <c r="H1849" s="69" t="str">
        <f>TEXT(일별기온공급량!$A1849, "AAA")</f>
        <v>월</v>
      </c>
      <c r="I1849" s="71">
        <v>214873271</v>
      </c>
      <c r="J1849" s="71">
        <v>5019391</v>
      </c>
      <c r="K1849" s="68" t="str">
        <f t="shared" si="28"/>
        <v>01-22</v>
      </c>
      <c r="L1849" s="72">
        <f>YEAR(일별기온공급량!$A1849)</f>
        <v>2018</v>
      </c>
      <c r="M1849" s="69">
        <f>MONTH(일별기온공급량!$A1849)</f>
        <v>1</v>
      </c>
      <c r="N1849" s="69">
        <f>DAY(일별기온공급량!$A1849)</f>
        <v>22</v>
      </c>
      <c r="O1849" s="88" t="str">
        <f>IFERROR(VLOOKUP(기온및공급량[[#This Row],[날짜]],표2[],2,0), "")</f>
        <v/>
      </c>
    </row>
    <row r="1850" spans="1:15">
      <c r="A1850" s="68">
        <v>43123</v>
      </c>
      <c r="B1850" s="69">
        <v>-4.7</v>
      </c>
      <c r="C1850" s="69">
        <v>3.7</v>
      </c>
      <c r="D1850" s="70">
        <v>6.9444444444444447E-4</v>
      </c>
      <c r="E1850" s="69">
        <v>-8.3000000000000007</v>
      </c>
      <c r="F1850" s="70">
        <v>0.9868055555555556</v>
      </c>
      <c r="G1850" s="69">
        <v>12</v>
      </c>
      <c r="H1850" s="69" t="str">
        <f>TEXT(일별기온공급량!$A1850, "AAA")</f>
        <v>화</v>
      </c>
      <c r="I1850" s="71">
        <v>261968951</v>
      </c>
      <c r="J1850" s="71">
        <v>6129694</v>
      </c>
      <c r="K1850" s="68" t="str">
        <f t="shared" si="28"/>
        <v>01-23</v>
      </c>
      <c r="L1850" s="72">
        <f>YEAR(일별기온공급량!$A1850)</f>
        <v>2018</v>
      </c>
      <c r="M1850" s="69">
        <f>MONTH(일별기온공급량!$A1850)</f>
        <v>1</v>
      </c>
      <c r="N1850" s="69">
        <f>DAY(일별기온공급량!$A1850)</f>
        <v>23</v>
      </c>
      <c r="O1850" s="88" t="str">
        <f>IFERROR(VLOOKUP(기온및공급량[[#This Row],[날짜]],표2[],2,0), "")</f>
        <v/>
      </c>
    </row>
    <row r="1851" spans="1:15">
      <c r="A1851" s="68">
        <v>43124</v>
      </c>
      <c r="B1851" s="69">
        <v>-9.4</v>
      </c>
      <c r="C1851" s="69">
        <v>-6.1</v>
      </c>
      <c r="D1851" s="70">
        <v>0.6166666666666667</v>
      </c>
      <c r="E1851" s="69">
        <v>-12.3</v>
      </c>
      <c r="F1851" s="70">
        <v>0.28263888888888888</v>
      </c>
      <c r="G1851" s="69">
        <v>6.2</v>
      </c>
      <c r="H1851" s="69" t="str">
        <f>TEXT(일별기온공급량!$A1851, "AAA")</f>
        <v>수</v>
      </c>
      <c r="I1851" s="71">
        <v>305413583</v>
      </c>
      <c r="J1851" s="71">
        <v>7149566</v>
      </c>
      <c r="K1851" s="68" t="str">
        <f t="shared" si="28"/>
        <v>01-24</v>
      </c>
      <c r="L1851" s="72">
        <f>YEAR(일별기온공급량!$A1851)</f>
        <v>2018</v>
      </c>
      <c r="M1851" s="69">
        <f>MONTH(일별기온공급량!$A1851)</f>
        <v>1</v>
      </c>
      <c r="N1851" s="69">
        <f>DAY(일별기온공급량!$A1851)</f>
        <v>24</v>
      </c>
      <c r="O1851" s="88" t="str">
        <f>IFERROR(VLOOKUP(기온및공급량[[#This Row],[날짜]],표2[],2,0), "")</f>
        <v/>
      </c>
    </row>
    <row r="1852" spans="1:15">
      <c r="A1852" s="68">
        <v>43125</v>
      </c>
      <c r="B1852" s="69">
        <v>-8.6999999999999993</v>
      </c>
      <c r="C1852" s="69">
        <v>-4.4000000000000004</v>
      </c>
      <c r="D1852" s="70">
        <v>0.68263888888888891</v>
      </c>
      <c r="E1852" s="69">
        <v>-12.4</v>
      </c>
      <c r="F1852" s="70">
        <v>0.30138888888888887</v>
      </c>
      <c r="G1852" s="69">
        <v>8</v>
      </c>
      <c r="H1852" s="69" t="str">
        <f>TEXT(일별기온공급량!$A1852, "AAA")</f>
        <v>목</v>
      </c>
      <c r="I1852" s="71">
        <v>316109746</v>
      </c>
      <c r="J1852" s="71">
        <v>7406308</v>
      </c>
      <c r="K1852" s="68" t="str">
        <f t="shared" si="28"/>
        <v>01-25</v>
      </c>
      <c r="L1852" s="72">
        <f>YEAR(일별기온공급량!$A1852)</f>
        <v>2018</v>
      </c>
      <c r="M1852" s="69">
        <f>MONTH(일별기온공급량!$A1852)</f>
        <v>1</v>
      </c>
      <c r="N1852" s="69">
        <f>DAY(일별기온공급량!$A1852)</f>
        <v>25</v>
      </c>
      <c r="O1852" s="88" t="str">
        <f>IFERROR(VLOOKUP(기온및공급량[[#This Row],[날짜]],표2[],2,0), "")</f>
        <v/>
      </c>
    </row>
    <row r="1853" spans="1:15">
      <c r="A1853" s="68">
        <v>43126</v>
      </c>
      <c r="B1853" s="69">
        <v>-8.9</v>
      </c>
      <c r="C1853" s="69">
        <v>-3.9</v>
      </c>
      <c r="D1853" s="70">
        <v>0.64930555555555558</v>
      </c>
      <c r="E1853" s="69">
        <v>-13</v>
      </c>
      <c r="F1853" s="70">
        <v>0.3215277777777778</v>
      </c>
      <c r="G1853" s="69">
        <v>9.1</v>
      </c>
      <c r="H1853" s="69" t="str">
        <f>TEXT(일별기온공급량!$A1853, "AAA")</f>
        <v>금</v>
      </c>
      <c r="I1853" s="71">
        <v>319558632</v>
      </c>
      <c r="J1853" s="71">
        <v>7495000</v>
      </c>
      <c r="K1853" s="68" t="str">
        <f t="shared" si="28"/>
        <v>01-26</v>
      </c>
      <c r="L1853" s="72">
        <f>YEAR(일별기온공급량!$A1853)</f>
        <v>2018</v>
      </c>
      <c r="M1853" s="69">
        <f>MONTH(일별기온공급량!$A1853)</f>
        <v>1</v>
      </c>
      <c r="N1853" s="69">
        <f>DAY(일별기온공급량!$A1853)</f>
        <v>26</v>
      </c>
      <c r="O1853" s="88" t="str">
        <f>IFERROR(VLOOKUP(기온및공급량[[#This Row],[날짜]],표2[],2,0), "")</f>
        <v/>
      </c>
    </row>
    <row r="1854" spans="1:15">
      <c r="A1854" s="68">
        <v>43127</v>
      </c>
      <c r="B1854" s="69">
        <v>-5.6</v>
      </c>
      <c r="C1854" s="69">
        <v>2.8</v>
      </c>
      <c r="D1854" s="70">
        <v>0.67569444444444449</v>
      </c>
      <c r="E1854" s="69">
        <v>-13.9</v>
      </c>
      <c r="F1854" s="70">
        <v>0.30416666666666664</v>
      </c>
      <c r="G1854" s="69">
        <v>16.7</v>
      </c>
      <c r="H1854" s="69" t="str">
        <f>TEXT(일별기온공급량!$A1854, "AAA")</f>
        <v>토</v>
      </c>
      <c r="I1854" s="71">
        <v>292261775</v>
      </c>
      <c r="J1854" s="71">
        <v>6855332</v>
      </c>
      <c r="K1854" s="68" t="str">
        <f t="shared" si="28"/>
        <v>01-27</v>
      </c>
      <c r="L1854" s="72">
        <f>YEAR(일별기온공급량!$A1854)</f>
        <v>2018</v>
      </c>
      <c r="M1854" s="69">
        <f>MONTH(일별기온공급량!$A1854)</f>
        <v>1</v>
      </c>
      <c r="N1854" s="69">
        <f>DAY(일별기온공급량!$A1854)</f>
        <v>27</v>
      </c>
      <c r="O1854" s="88" t="str">
        <f>IFERROR(VLOOKUP(기온및공급량[[#This Row],[날짜]],표2[],2,0), "")</f>
        <v/>
      </c>
    </row>
    <row r="1855" spans="1:15">
      <c r="A1855" s="68">
        <v>43128</v>
      </c>
      <c r="B1855" s="69">
        <v>-1.1000000000000001</v>
      </c>
      <c r="C1855" s="69">
        <v>3.3</v>
      </c>
      <c r="D1855" s="70">
        <v>0.63749999999999996</v>
      </c>
      <c r="E1855" s="69">
        <v>-3.8</v>
      </c>
      <c r="F1855" s="70">
        <v>0.9916666666666667</v>
      </c>
      <c r="G1855" s="69">
        <v>7.1</v>
      </c>
      <c r="H1855" s="69" t="str">
        <f>TEXT(일별기온공급량!$A1855, "AAA")</f>
        <v>일</v>
      </c>
      <c r="I1855" s="71">
        <v>257151454</v>
      </c>
      <c r="J1855" s="71">
        <v>6025055</v>
      </c>
      <c r="K1855" s="68" t="str">
        <f t="shared" si="28"/>
        <v>01-28</v>
      </c>
      <c r="L1855" s="72">
        <f>YEAR(일별기온공급량!$A1855)</f>
        <v>2018</v>
      </c>
      <c r="M1855" s="69">
        <f>MONTH(일별기온공급량!$A1855)</f>
        <v>1</v>
      </c>
      <c r="N1855" s="69">
        <f>DAY(일별기온공급량!$A1855)</f>
        <v>28</v>
      </c>
      <c r="O1855" s="88" t="str">
        <f>IFERROR(VLOOKUP(기온및공급량[[#This Row],[날짜]],표2[],2,0), "")</f>
        <v/>
      </c>
    </row>
    <row r="1856" spans="1:15">
      <c r="A1856" s="68">
        <v>43129</v>
      </c>
      <c r="B1856" s="69">
        <v>-4.9000000000000004</v>
      </c>
      <c r="C1856" s="69">
        <v>-1</v>
      </c>
      <c r="D1856" s="70">
        <v>0.6166666666666667</v>
      </c>
      <c r="E1856" s="69">
        <v>-7</v>
      </c>
      <c r="F1856" s="70">
        <v>0.28541666666666665</v>
      </c>
      <c r="G1856" s="69">
        <v>6</v>
      </c>
      <c r="H1856" s="69" t="str">
        <f>TEXT(일별기온공급량!$A1856, "AAA")</f>
        <v>월</v>
      </c>
      <c r="I1856" s="71">
        <v>293475188</v>
      </c>
      <c r="J1856" s="71">
        <v>6880195</v>
      </c>
      <c r="K1856" s="68" t="str">
        <f t="shared" si="28"/>
        <v>01-29</v>
      </c>
      <c r="L1856" s="72">
        <f>YEAR(일별기온공급량!$A1856)</f>
        <v>2018</v>
      </c>
      <c r="M1856" s="69">
        <f>MONTH(일별기온공급량!$A1856)</f>
        <v>1</v>
      </c>
      <c r="N1856" s="69">
        <f>DAY(일별기온공급량!$A1856)</f>
        <v>29</v>
      </c>
      <c r="O1856" s="88" t="str">
        <f>IFERROR(VLOOKUP(기온및공급량[[#This Row],[날짜]],표2[],2,0), "")</f>
        <v/>
      </c>
    </row>
    <row r="1857" spans="1:15">
      <c r="A1857" s="68">
        <v>43130</v>
      </c>
      <c r="B1857" s="69">
        <v>-3.5</v>
      </c>
      <c r="C1857" s="69">
        <v>1.8</v>
      </c>
      <c r="D1857" s="70">
        <v>0.6479166666666667</v>
      </c>
      <c r="E1857" s="69">
        <v>-8.8000000000000007</v>
      </c>
      <c r="F1857" s="70">
        <v>0.3298611111111111</v>
      </c>
      <c r="G1857" s="69">
        <v>10.6</v>
      </c>
      <c r="H1857" s="69" t="str">
        <f>TEXT(일별기온공급량!$A1857, "AAA")</f>
        <v>화</v>
      </c>
      <c r="I1857" s="71">
        <v>293997646</v>
      </c>
      <c r="J1857" s="71">
        <v>6904437</v>
      </c>
      <c r="K1857" s="68" t="str">
        <f t="shared" si="28"/>
        <v>01-30</v>
      </c>
      <c r="L1857" s="72">
        <f>YEAR(일별기온공급량!$A1857)</f>
        <v>2018</v>
      </c>
      <c r="M1857" s="69">
        <f>MONTH(일별기온공급량!$A1857)</f>
        <v>1</v>
      </c>
      <c r="N1857" s="69">
        <f>DAY(일별기온공급량!$A1857)</f>
        <v>30</v>
      </c>
      <c r="O1857" s="88" t="str">
        <f>IFERROR(VLOOKUP(기온및공급량[[#This Row],[날짜]],표2[],2,0), "")</f>
        <v/>
      </c>
    </row>
    <row r="1858" spans="1:15">
      <c r="A1858" s="68">
        <v>43131</v>
      </c>
      <c r="B1858" s="69">
        <v>-0.3</v>
      </c>
      <c r="C1858" s="69">
        <v>5.3</v>
      </c>
      <c r="D1858" s="70">
        <v>0.59930555555555554</v>
      </c>
      <c r="E1858" s="69">
        <v>-7.4</v>
      </c>
      <c r="F1858" s="70">
        <v>0.31874999999999998</v>
      </c>
      <c r="G1858" s="69">
        <v>12.7</v>
      </c>
      <c r="H1858" s="69" t="str">
        <f>TEXT(일별기온공급량!$A1858, "AAA")</f>
        <v>수</v>
      </c>
      <c r="I1858" s="71">
        <v>277600354</v>
      </c>
      <c r="J1858" s="71">
        <v>6497627</v>
      </c>
      <c r="K1858" s="68" t="str">
        <f t="shared" ref="K1858:K1921" si="29">TEXT(A1858, "MM-DD")</f>
        <v>01-31</v>
      </c>
      <c r="L1858" s="72">
        <f>YEAR(일별기온공급량!$A1858)</f>
        <v>2018</v>
      </c>
      <c r="M1858" s="69">
        <f>MONTH(일별기온공급량!$A1858)</f>
        <v>1</v>
      </c>
      <c r="N1858" s="69">
        <f>DAY(일별기온공급량!$A1858)</f>
        <v>31</v>
      </c>
      <c r="O1858" s="88" t="str">
        <f>IFERROR(VLOOKUP(기온및공급량[[#This Row],[날짜]],표2[],2,0), "")</f>
        <v/>
      </c>
    </row>
    <row r="1859" spans="1:15">
      <c r="A1859" s="68">
        <v>43132</v>
      </c>
      <c r="B1859" s="69">
        <v>-0.2</v>
      </c>
      <c r="C1859" s="69">
        <v>5.4</v>
      </c>
      <c r="D1859" s="70">
        <v>0.6069444444444444</v>
      </c>
      <c r="E1859" s="69">
        <v>-5.7</v>
      </c>
      <c r="F1859" s="70">
        <v>0.3215277777777778</v>
      </c>
      <c r="G1859" s="69">
        <v>11.1</v>
      </c>
      <c r="H1859" s="69" t="str">
        <f>TEXT(일별기온공급량!$A1859, "AAA")</f>
        <v>목</v>
      </c>
      <c r="I1859" s="71">
        <v>262118763</v>
      </c>
      <c r="J1859" s="71">
        <v>6115092</v>
      </c>
      <c r="K1859" s="68" t="str">
        <f t="shared" si="29"/>
        <v>02-01</v>
      </c>
      <c r="L1859" s="72">
        <f>YEAR(일별기온공급량!$A1859)</f>
        <v>2018</v>
      </c>
      <c r="M1859" s="69">
        <f>MONTH(일별기온공급량!$A1859)</f>
        <v>2</v>
      </c>
      <c r="N1859" s="69">
        <f>DAY(일별기온공급량!$A1859)</f>
        <v>1</v>
      </c>
      <c r="O1859" s="88" t="str">
        <f>IFERROR(VLOOKUP(기온및공급량[[#This Row],[날짜]],표2[],2,0), "")</f>
        <v/>
      </c>
    </row>
    <row r="1860" spans="1:15">
      <c r="A1860" s="68">
        <v>43133</v>
      </c>
      <c r="B1860" s="69">
        <v>-1.5</v>
      </c>
      <c r="C1860" s="69">
        <v>5.2</v>
      </c>
      <c r="D1860" s="70">
        <v>0.66180555555555554</v>
      </c>
      <c r="E1860" s="69">
        <v>-8.1</v>
      </c>
      <c r="F1860" s="70">
        <v>0.26527777777777778</v>
      </c>
      <c r="G1860" s="69">
        <v>13.3</v>
      </c>
      <c r="H1860" s="69" t="str">
        <f>TEXT(일별기온공급량!$A1860, "AAA")</f>
        <v>금</v>
      </c>
      <c r="I1860" s="71">
        <v>263185482</v>
      </c>
      <c r="J1860" s="71">
        <v>6155116</v>
      </c>
      <c r="K1860" s="68" t="str">
        <f t="shared" si="29"/>
        <v>02-02</v>
      </c>
      <c r="L1860" s="72">
        <f>YEAR(일별기온공급량!$A1860)</f>
        <v>2018</v>
      </c>
      <c r="M1860" s="69">
        <f>MONTH(일별기온공급량!$A1860)</f>
        <v>2</v>
      </c>
      <c r="N1860" s="69">
        <f>DAY(일별기온공급량!$A1860)</f>
        <v>2</v>
      </c>
      <c r="O1860" s="88" t="str">
        <f>IFERROR(VLOOKUP(기온및공급량[[#This Row],[날짜]],표2[],2,0), "")</f>
        <v/>
      </c>
    </row>
    <row r="1861" spans="1:15">
      <c r="A1861" s="68">
        <v>43134</v>
      </c>
      <c r="B1861" s="69">
        <v>-3.2</v>
      </c>
      <c r="C1861" s="69">
        <v>-0.1</v>
      </c>
      <c r="D1861" s="70">
        <v>0.61250000000000004</v>
      </c>
      <c r="E1861" s="69">
        <v>-6.7</v>
      </c>
      <c r="F1861" s="70">
        <v>0.98958333333333337</v>
      </c>
      <c r="G1861" s="69">
        <v>6.6</v>
      </c>
      <c r="H1861" s="69" t="str">
        <f>TEXT(일별기온공급량!$A1861, "AAA")</f>
        <v>토</v>
      </c>
      <c r="I1861" s="71">
        <v>261229164</v>
      </c>
      <c r="J1861" s="71">
        <v>6076525</v>
      </c>
      <c r="K1861" s="68" t="str">
        <f t="shared" si="29"/>
        <v>02-03</v>
      </c>
      <c r="L1861" s="72">
        <f>YEAR(일별기온공급량!$A1861)</f>
        <v>2018</v>
      </c>
      <c r="M1861" s="69">
        <f>MONTH(일별기온공급량!$A1861)</f>
        <v>2</v>
      </c>
      <c r="N1861" s="69">
        <f>DAY(일별기온공급량!$A1861)</f>
        <v>3</v>
      </c>
      <c r="O1861" s="88" t="str">
        <f>IFERROR(VLOOKUP(기온및공급량[[#This Row],[날짜]],표2[],2,0), "")</f>
        <v/>
      </c>
    </row>
    <row r="1862" spans="1:15">
      <c r="A1862" s="68">
        <v>43135</v>
      </c>
      <c r="B1862" s="69">
        <v>-6.4</v>
      </c>
      <c r="C1862" s="69">
        <v>-2.2999999999999998</v>
      </c>
      <c r="D1862" s="70">
        <v>0.6645833333333333</v>
      </c>
      <c r="E1862" s="69">
        <v>-9.5</v>
      </c>
      <c r="F1862" s="70">
        <v>0.32222222222222224</v>
      </c>
      <c r="G1862" s="69">
        <v>7.2</v>
      </c>
      <c r="H1862" s="69" t="str">
        <f>TEXT(일별기온공급량!$A1862, "AAA")</f>
        <v>일</v>
      </c>
      <c r="I1862" s="71">
        <v>271715457</v>
      </c>
      <c r="J1862" s="71">
        <v>6297161</v>
      </c>
      <c r="K1862" s="68" t="str">
        <f t="shared" si="29"/>
        <v>02-04</v>
      </c>
      <c r="L1862" s="72">
        <f>YEAR(일별기온공급량!$A1862)</f>
        <v>2018</v>
      </c>
      <c r="M1862" s="69">
        <f>MONTH(일별기온공급량!$A1862)</f>
        <v>2</v>
      </c>
      <c r="N1862" s="69">
        <f>DAY(일별기온공급량!$A1862)</f>
        <v>4</v>
      </c>
      <c r="O1862" s="88" t="str">
        <f>IFERROR(VLOOKUP(기온및공급량[[#This Row],[날짜]],표2[],2,0), "")</f>
        <v/>
      </c>
    </row>
    <row r="1863" spans="1:15">
      <c r="A1863" s="68">
        <v>43136</v>
      </c>
      <c r="B1863" s="69">
        <v>-6.2</v>
      </c>
      <c r="C1863" s="69">
        <v>-1.6</v>
      </c>
      <c r="D1863" s="70">
        <v>0.66597222222222219</v>
      </c>
      <c r="E1863" s="69">
        <v>-9</v>
      </c>
      <c r="F1863" s="70">
        <v>0.30138888888888887</v>
      </c>
      <c r="G1863" s="69">
        <v>7.4</v>
      </c>
      <c r="H1863" s="69" t="str">
        <f>TEXT(일별기온공급량!$A1863, "AAA")</f>
        <v>월</v>
      </c>
      <c r="I1863" s="71">
        <v>302314845</v>
      </c>
      <c r="J1863" s="71">
        <v>7002190</v>
      </c>
      <c r="K1863" s="68" t="str">
        <f t="shared" si="29"/>
        <v>02-05</v>
      </c>
      <c r="L1863" s="72">
        <f>YEAR(일별기온공급량!$A1863)</f>
        <v>2018</v>
      </c>
      <c r="M1863" s="69">
        <f>MONTH(일별기온공급량!$A1863)</f>
        <v>2</v>
      </c>
      <c r="N1863" s="69">
        <f>DAY(일별기온공급량!$A1863)</f>
        <v>5</v>
      </c>
      <c r="O1863" s="88" t="str">
        <f>IFERROR(VLOOKUP(기온및공급량[[#This Row],[날짜]],표2[],2,0), "")</f>
        <v/>
      </c>
    </row>
    <row r="1864" spans="1:15">
      <c r="A1864" s="68">
        <v>43137</v>
      </c>
      <c r="B1864" s="69">
        <v>-6.7</v>
      </c>
      <c r="C1864" s="69">
        <v>-2.8</v>
      </c>
      <c r="D1864" s="70">
        <v>0.62916666666666665</v>
      </c>
      <c r="E1864" s="69">
        <v>-10.9</v>
      </c>
      <c r="F1864" s="70">
        <v>0.28402777777777777</v>
      </c>
      <c r="G1864" s="69">
        <v>8.1</v>
      </c>
      <c r="H1864" s="69" t="str">
        <f>TEXT(일별기온공급량!$A1864, "AAA")</f>
        <v>화</v>
      </c>
      <c r="I1864" s="71">
        <v>312280682</v>
      </c>
      <c r="J1864" s="71">
        <v>7243343</v>
      </c>
      <c r="K1864" s="68" t="str">
        <f t="shared" si="29"/>
        <v>02-06</v>
      </c>
      <c r="L1864" s="72">
        <f>YEAR(일별기온공급량!$A1864)</f>
        <v>2018</v>
      </c>
      <c r="M1864" s="69">
        <f>MONTH(일별기온공급량!$A1864)</f>
        <v>2</v>
      </c>
      <c r="N1864" s="69">
        <f>DAY(일별기온공급량!$A1864)</f>
        <v>6</v>
      </c>
      <c r="O1864" s="88" t="str">
        <f>IFERROR(VLOOKUP(기온및공급량[[#This Row],[날짜]],표2[],2,0), "")</f>
        <v/>
      </c>
    </row>
    <row r="1865" spans="1:15">
      <c r="A1865" s="68">
        <v>43138</v>
      </c>
      <c r="B1865" s="69">
        <v>-5.3</v>
      </c>
      <c r="C1865" s="69">
        <v>0.7</v>
      </c>
      <c r="D1865" s="70">
        <v>0.62638888888888888</v>
      </c>
      <c r="E1865" s="69">
        <v>-10.9</v>
      </c>
      <c r="F1865" s="70">
        <v>0.27569444444444446</v>
      </c>
      <c r="G1865" s="69">
        <v>11.6</v>
      </c>
      <c r="H1865" s="69" t="str">
        <f>TEXT(일별기온공급량!$A1865, "AAA")</f>
        <v>수</v>
      </c>
      <c r="I1865" s="71">
        <v>302809278</v>
      </c>
      <c r="J1865" s="71">
        <v>7019266</v>
      </c>
      <c r="K1865" s="68" t="str">
        <f t="shared" si="29"/>
        <v>02-07</v>
      </c>
      <c r="L1865" s="72">
        <f>YEAR(일별기온공급량!$A1865)</f>
        <v>2018</v>
      </c>
      <c r="M1865" s="69">
        <f>MONTH(일별기온공급량!$A1865)</f>
        <v>2</v>
      </c>
      <c r="N1865" s="69">
        <f>DAY(일별기온공급량!$A1865)</f>
        <v>7</v>
      </c>
      <c r="O1865" s="88" t="str">
        <f>IFERROR(VLOOKUP(기온및공급량[[#This Row],[날짜]],표2[],2,0), "")</f>
        <v/>
      </c>
    </row>
    <row r="1866" spans="1:15">
      <c r="A1866" s="68">
        <v>43139</v>
      </c>
      <c r="B1866" s="69">
        <v>-3.1</v>
      </c>
      <c r="C1866" s="69">
        <v>5.3</v>
      </c>
      <c r="D1866" s="70">
        <v>0.65625</v>
      </c>
      <c r="E1866" s="69">
        <v>-10.4</v>
      </c>
      <c r="F1866" s="70">
        <v>0.32430555555555557</v>
      </c>
      <c r="G1866" s="69">
        <v>15.7</v>
      </c>
      <c r="H1866" s="69" t="str">
        <f>TEXT(일별기온공급량!$A1866, "AAA")</f>
        <v>목</v>
      </c>
      <c r="I1866" s="71">
        <v>288173212</v>
      </c>
      <c r="J1866" s="71">
        <v>6692701</v>
      </c>
      <c r="K1866" s="68" t="str">
        <f t="shared" si="29"/>
        <v>02-08</v>
      </c>
      <c r="L1866" s="72">
        <f>YEAR(일별기온공급량!$A1866)</f>
        <v>2018</v>
      </c>
      <c r="M1866" s="69">
        <f>MONTH(일별기온공급량!$A1866)</f>
        <v>2</v>
      </c>
      <c r="N1866" s="69">
        <f>DAY(일별기온공급량!$A1866)</f>
        <v>8</v>
      </c>
      <c r="O1866" s="88" t="str">
        <f>IFERROR(VLOOKUP(기온및공급량[[#This Row],[날짜]],표2[],2,0), "")</f>
        <v/>
      </c>
    </row>
    <row r="1867" spans="1:15">
      <c r="A1867" s="68">
        <v>43140</v>
      </c>
      <c r="B1867" s="69">
        <v>2.2999999999999998</v>
      </c>
      <c r="C1867" s="69">
        <v>10.6</v>
      </c>
      <c r="D1867" s="70">
        <v>0.64861111111111114</v>
      </c>
      <c r="E1867" s="69">
        <v>-6.5</v>
      </c>
      <c r="F1867" s="70">
        <v>0.11388888888888889</v>
      </c>
      <c r="G1867" s="69">
        <v>17.100000000000001</v>
      </c>
      <c r="H1867" s="69" t="str">
        <f>TEXT(일별기온공급량!$A1867, "AAA")</f>
        <v>금</v>
      </c>
      <c r="I1867" s="71">
        <v>260597223</v>
      </c>
      <c r="J1867" s="71">
        <v>6046765</v>
      </c>
      <c r="K1867" s="68" t="str">
        <f t="shared" si="29"/>
        <v>02-09</v>
      </c>
      <c r="L1867" s="72">
        <f>YEAR(일별기온공급량!$A1867)</f>
        <v>2018</v>
      </c>
      <c r="M1867" s="69">
        <f>MONTH(일별기온공급량!$A1867)</f>
        <v>2</v>
      </c>
      <c r="N1867" s="69">
        <f>DAY(일별기온공급량!$A1867)</f>
        <v>9</v>
      </c>
      <c r="O1867" s="88" t="str">
        <f>IFERROR(VLOOKUP(기온및공급량[[#This Row],[날짜]],표2[],2,0), "")</f>
        <v/>
      </c>
    </row>
    <row r="1868" spans="1:15">
      <c r="A1868" s="68">
        <v>43141</v>
      </c>
      <c r="B1868" s="69">
        <v>3.3</v>
      </c>
      <c r="C1868" s="69">
        <v>8.6999999999999993</v>
      </c>
      <c r="D1868" s="70">
        <v>0.59027777777777779</v>
      </c>
      <c r="E1868" s="69">
        <v>-2.1</v>
      </c>
      <c r="F1868" s="70">
        <v>0.99861111111111112</v>
      </c>
      <c r="G1868" s="69">
        <v>10.8</v>
      </c>
      <c r="H1868" s="69" t="str">
        <f>TEXT(일별기온공급량!$A1868, "AAA")</f>
        <v>토</v>
      </c>
      <c r="I1868" s="71">
        <v>234217289</v>
      </c>
      <c r="J1868" s="71">
        <v>5418683</v>
      </c>
      <c r="K1868" s="68" t="str">
        <f t="shared" si="29"/>
        <v>02-10</v>
      </c>
      <c r="L1868" s="72">
        <f>YEAR(일별기온공급량!$A1868)</f>
        <v>2018</v>
      </c>
      <c r="M1868" s="69">
        <f>MONTH(일별기온공급량!$A1868)</f>
        <v>2</v>
      </c>
      <c r="N1868" s="69">
        <f>DAY(일별기온공급량!$A1868)</f>
        <v>10</v>
      </c>
      <c r="O1868" s="88" t="str">
        <f>IFERROR(VLOOKUP(기온및공급량[[#This Row],[날짜]],표2[],2,0), "")</f>
        <v/>
      </c>
    </row>
    <row r="1869" spans="1:15">
      <c r="A1869" s="68">
        <v>43142</v>
      </c>
      <c r="B1869" s="69">
        <v>-2.2999999999999998</v>
      </c>
      <c r="C1869" s="69">
        <v>1.3</v>
      </c>
      <c r="D1869" s="70">
        <v>0.66388888888888886</v>
      </c>
      <c r="E1869" s="69">
        <v>-5.8</v>
      </c>
      <c r="F1869" s="70">
        <v>0.29583333333333334</v>
      </c>
      <c r="G1869" s="69">
        <v>7.1</v>
      </c>
      <c r="H1869" s="69" t="str">
        <f>TEXT(일별기온공급량!$A1869, "AAA")</f>
        <v>일</v>
      </c>
      <c r="I1869" s="71">
        <v>243562799</v>
      </c>
      <c r="J1869" s="71">
        <v>5678528</v>
      </c>
      <c r="K1869" s="68" t="str">
        <f t="shared" si="29"/>
        <v>02-11</v>
      </c>
      <c r="L1869" s="72">
        <f>YEAR(일별기온공급량!$A1869)</f>
        <v>2018</v>
      </c>
      <c r="M1869" s="69">
        <f>MONTH(일별기온공급량!$A1869)</f>
        <v>2</v>
      </c>
      <c r="N1869" s="69">
        <f>DAY(일별기온공급량!$A1869)</f>
        <v>11</v>
      </c>
      <c r="O1869" s="88" t="str">
        <f>IFERROR(VLOOKUP(기온및공급량[[#This Row],[날짜]],표2[],2,0), "")</f>
        <v/>
      </c>
    </row>
    <row r="1870" spans="1:15">
      <c r="A1870" s="68">
        <v>43143</v>
      </c>
      <c r="B1870" s="69">
        <v>-2.7</v>
      </c>
      <c r="C1870" s="69">
        <v>1.8</v>
      </c>
      <c r="D1870" s="70">
        <v>0.59652777777777777</v>
      </c>
      <c r="E1870" s="69">
        <v>-7.2</v>
      </c>
      <c r="F1870" s="70">
        <v>0.30625000000000002</v>
      </c>
      <c r="G1870" s="69">
        <v>9</v>
      </c>
      <c r="H1870" s="69" t="str">
        <f>TEXT(일별기온공급량!$A1870, "AAA")</f>
        <v>월</v>
      </c>
      <c r="I1870" s="71">
        <v>271195146</v>
      </c>
      <c r="J1870" s="71">
        <v>6341187</v>
      </c>
      <c r="K1870" s="68" t="str">
        <f t="shared" si="29"/>
        <v>02-12</v>
      </c>
      <c r="L1870" s="72">
        <f>YEAR(일별기온공급량!$A1870)</f>
        <v>2018</v>
      </c>
      <c r="M1870" s="69">
        <f>MONTH(일별기온공급량!$A1870)</f>
        <v>2</v>
      </c>
      <c r="N1870" s="69">
        <f>DAY(일별기온공급량!$A1870)</f>
        <v>12</v>
      </c>
      <c r="O1870" s="88" t="str">
        <f>IFERROR(VLOOKUP(기온및공급량[[#This Row],[날짜]],표2[],2,0), "")</f>
        <v/>
      </c>
    </row>
    <row r="1871" spans="1:15">
      <c r="A1871" s="68">
        <v>43144</v>
      </c>
      <c r="B1871" s="69">
        <v>0.7</v>
      </c>
      <c r="C1871" s="69">
        <v>7</v>
      </c>
      <c r="D1871" s="70">
        <v>0.67569444444444449</v>
      </c>
      <c r="E1871" s="69">
        <v>-3.5</v>
      </c>
      <c r="F1871" s="70">
        <v>0.27500000000000002</v>
      </c>
      <c r="G1871" s="69">
        <v>10.5</v>
      </c>
      <c r="H1871" s="69" t="str">
        <f>TEXT(일별기온공급량!$A1871, "AAA")</f>
        <v>화</v>
      </c>
      <c r="I1871" s="71">
        <v>256485646</v>
      </c>
      <c r="J1871" s="71">
        <v>5989103</v>
      </c>
      <c r="K1871" s="68" t="str">
        <f t="shared" si="29"/>
        <v>02-13</v>
      </c>
      <c r="L1871" s="72">
        <f>YEAR(일별기온공급량!$A1871)</f>
        <v>2018</v>
      </c>
      <c r="M1871" s="69">
        <f>MONTH(일별기온공급량!$A1871)</f>
        <v>2</v>
      </c>
      <c r="N1871" s="69">
        <f>DAY(일별기온공급량!$A1871)</f>
        <v>13</v>
      </c>
      <c r="O1871" s="88" t="str">
        <f>IFERROR(VLOOKUP(기온및공급량[[#This Row],[날짜]],표2[],2,0), "")</f>
        <v/>
      </c>
    </row>
    <row r="1872" spans="1:15">
      <c r="A1872" s="68">
        <v>43145</v>
      </c>
      <c r="B1872" s="69">
        <v>6.6</v>
      </c>
      <c r="C1872" s="69">
        <v>15</v>
      </c>
      <c r="D1872" s="70">
        <v>0.65138888888888891</v>
      </c>
      <c r="E1872" s="69">
        <v>-4.3</v>
      </c>
      <c r="F1872" s="70">
        <v>0.28472222222222221</v>
      </c>
      <c r="G1872" s="69">
        <v>19.3</v>
      </c>
      <c r="H1872" s="69" t="str">
        <f>TEXT(일별기온공급량!$A1872, "AAA")</f>
        <v>수</v>
      </c>
      <c r="I1872" s="71">
        <v>233265641</v>
      </c>
      <c r="J1872" s="71">
        <v>5457439</v>
      </c>
      <c r="K1872" s="68" t="str">
        <f t="shared" si="29"/>
        <v>02-14</v>
      </c>
      <c r="L1872" s="72">
        <f>YEAR(일별기온공급량!$A1872)</f>
        <v>2018</v>
      </c>
      <c r="M1872" s="69">
        <f>MONTH(일별기온공급량!$A1872)</f>
        <v>2</v>
      </c>
      <c r="N1872" s="69">
        <f>DAY(일별기온공급량!$A1872)</f>
        <v>14</v>
      </c>
      <c r="O1872" s="88" t="str">
        <f>IFERROR(VLOOKUP(기온및공급량[[#This Row],[날짜]],표2[],2,0), "")</f>
        <v/>
      </c>
    </row>
    <row r="1873" spans="1:15">
      <c r="A1873" s="68">
        <v>43146</v>
      </c>
      <c r="B1873" s="69">
        <v>5</v>
      </c>
      <c r="C1873" s="69">
        <v>10.5</v>
      </c>
      <c r="D1873" s="70">
        <v>0.62361111111111112</v>
      </c>
      <c r="E1873" s="69">
        <v>-0.2</v>
      </c>
      <c r="F1873" s="70">
        <v>0.99861111111111112</v>
      </c>
      <c r="G1873" s="69">
        <v>10.7</v>
      </c>
      <c r="H1873" s="69" t="str">
        <f>TEXT(일별기온공급량!$A1873, "AAA")</f>
        <v>목</v>
      </c>
      <c r="I1873" s="71">
        <v>200092831</v>
      </c>
      <c r="J1873" s="71">
        <v>4688425</v>
      </c>
      <c r="K1873" s="68" t="str">
        <f t="shared" si="29"/>
        <v>02-15</v>
      </c>
      <c r="L1873" s="72">
        <f>YEAR(일별기온공급량!$A1873)</f>
        <v>2018</v>
      </c>
      <c r="M1873" s="69">
        <f>MONTH(일별기온공급량!$A1873)</f>
        <v>2</v>
      </c>
      <c r="N1873" s="69">
        <f>DAY(일별기온공급량!$A1873)</f>
        <v>15</v>
      </c>
      <c r="O1873" s="88" t="str">
        <f>IFERROR(VLOOKUP(기온및공급량[[#This Row],[날짜]],표2[],2,0), "")</f>
        <v>설날 전날</v>
      </c>
    </row>
    <row r="1874" spans="1:15">
      <c r="A1874" s="68">
        <v>43147</v>
      </c>
      <c r="B1874" s="69">
        <v>3</v>
      </c>
      <c r="C1874" s="69">
        <v>9.8000000000000007</v>
      </c>
      <c r="D1874" s="70">
        <v>0.65486111111111112</v>
      </c>
      <c r="E1874" s="69">
        <v>-3.6</v>
      </c>
      <c r="F1874" s="70">
        <v>0.20902777777777778</v>
      </c>
      <c r="G1874" s="69">
        <v>13.4</v>
      </c>
      <c r="H1874" s="69" t="str">
        <f>TEXT(일별기온공급량!$A1874, "AAA")</f>
        <v>금</v>
      </c>
      <c r="I1874" s="71">
        <v>177104409</v>
      </c>
      <c r="J1874" s="71">
        <v>4138087</v>
      </c>
      <c r="K1874" s="68" t="str">
        <f t="shared" si="29"/>
        <v>02-16</v>
      </c>
      <c r="L1874" s="72">
        <f>YEAR(일별기온공급량!$A1874)</f>
        <v>2018</v>
      </c>
      <c r="M1874" s="69">
        <f>MONTH(일별기온공급량!$A1874)</f>
        <v>2</v>
      </c>
      <c r="N1874" s="69">
        <f>DAY(일별기온공급량!$A1874)</f>
        <v>16</v>
      </c>
      <c r="O1874" s="88" t="str">
        <f>IFERROR(VLOOKUP(기온및공급량[[#This Row],[날짜]],표2[],2,0), "")</f>
        <v>설날</v>
      </c>
    </row>
    <row r="1875" spans="1:15">
      <c r="A1875" s="68">
        <v>43148</v>
      </c>
      <c r="B1875" s="69">
        <v>1.3</v>
      </c>
      <c r="C1875" s="69">
        <v>6</v>
      </c>
      <c r="D1875" s="70">
        <v>0.65555555555555556</v>
      </c>
      <c r="E1875" s="69">
        <v>-2.4</v>
      </c>
      <c r="F1875" s="70">
        <v>0.2986111111111111</v>
      </c>
      <c r="G1875" s="69">
        <v>8.4</v>
      </c>
      <c r="H1875" s="69" t="str">
        <f>TEXT(일별기온공급량!$A1875, "AAA")</f>
        <v>토</v>
      </c>
      <c r="I1875" s="71">
        <v>188611738</v>
      </c>
      <c r="J1875" s="71">
        <v>4406839</v>
      </c>
      <c r="K1875" s="68" t="str">
        <f t="shared" si="29"/>
        <v>02-17</v>
      </c>
      <c r="L1875" s="72">
        <f>YEAR(일별기온공급량!$A1875)</f>
        <v>2018</v>
      </c>
      <c r="M1875" s="69">
        <f>MONTH(일별기온공급량!$A1875)</f>
        <v>2</v>
      </c>
      <c r="N1875" s="69">
        <f>DAY(일별기온공급량!$A1875)</f>
        <v>17</v>
      </c>
      <c r="O1875" s="88" t="str">
        <f>IFERROR(VLOOKUP(기온및공급량[[#This Row],[날짜]],표2[],2,0), "")</f>
        <v>설날 다음날</v>
      </c>
    </row>
    <row r="1876" spans="1:15">
      <c r="A1876" s="68">
        <v>43149</v>
      </c>
      <c r="B1876" s="69">
        <v>2.1</v>
      </c>
      <c r="C1876" s="69">
        <v>7.2</v>
      </c>
      <c r="D1876" s="70">
        <v>0.63749999999999996</v>
      </c>
      <c r="E1876" s="69">
        <v>-1.2</v>
      </c>
      <c r="F1876" s="70">
        <v>0.25277777777777777</v>
      </c>
      <c r="G1876" s="69">
        <v>8.4</v>
      </c>
      <c r="H1876" s="69" t="str">
        <f>TEXT(일별기온공급량!$A1876, "AAA")</f>
        <v>일</v>
      </c>
      <c r="I1876" s="71">
        <v>198949859</v>
      </c>
      <c r="J1876" s="71">
        <v>4655984</v>
      </c>
      <c r="K1876" s="68" t="str">
        <f t="shared" si="29"/>
        <v>02-18</v>
      </c>
      <c r="L1876" s="72">
        <f>YEAR(일별기온공급량!$A1876)</f>
        <v>2018</v>
      </c>
      <c r="M1876" s="69">
        <f>MONTH(일별기온공급량!$A1876)</f>
        <v>2</v>
      </c>
      <c r="N1876" s="69">
        <f>DAY(일별기온공급량!$A1876)</f>
        <v>18</v>
      </c>
      <c r="O1876" s="88" t="str">
        <f>IFERROR(VLOOKUP(기온및공급량[[#This Row],[날짜]],표2[],2,0), "")</f>
        <v/>
      </c>
    </row>
    <row r="1877" spans="1:15">
      <c r="A1877" s="68">
        <v>43150</v>
      </c>
      <c r="B1877" s="69">
        <v>4.8</v>
      </c>
      <c r="C1877" s="69">
        <v>11.5</v>
      </c>
      <c r="D1877" s="70">
        <v>0.56736111111111109</v>
      </c>
      <c r="E1877" s="69">
        <v>-1.5</v>
      </c>
      <c r="F1877" s="70">
        <v>0.30208333333333331</v>
      </c>
      <c r="G1877" s="69">
        <v>13</v>
      </c>
      <c r="H1877" s="69" t="str">
        <f>TEXT(일별기온공급량!$A1877, "AAA")</f>
        <v>월</v>
      </c>
      <c r="I1877" s="71">
        <v>211994962</v>
      </c>
      <c r="J1877" s="71">
        <v>4951566</v>
      </c>
      <c r="K1877" s="68" t="str">
        <f t="shared" si="29"/>
        <v>02-19</v>
      </c>
      <c r="L1877" s="72">
        <f>YEAR(일별기온공급량!$A1877)</f>
        <v>2018</v>
      </c>
      <c r="M1877" s="69">
        <f>MONTH(일별기온공급량!$A1877)</f>
        <v>2</v>
      </c>
      <c r="N1877" s="69">
        <f>DAY(일별기온공급량!$A1877)</f>
        <v>19</v>
      </c>
      <c r="O1877" s="88" t="str">
        <f>IFERROR(VLOOKUP(기온및공급량[[#This Row],[날짜]],표2[],2,0), "")</f>
        <v/>
      </c>
    </row>
    <row r="1878" spans="1:15">
      <c r="A1878" s="68">
        <v>43151</v>
      </c>
      <c r="B1878" s="69">
        <v>4.3</v>
      </c>
      <c r="C1878" s="69">
        <v>10.7</v>
      </c>
      <c r="D1878" s="70">
        <v>0.6118055555555556</v>
      </c>
      <c r="E1878" s="69">
        <v>-2.7</v>
      </c>
      <c r="F1878" s="70">
        <v>0.29652777777777778</v>
      </c>
      <c r="G1878" s="69">
        <v>13.4</v>
      </c>
      <c r="H1878" s="69" t="str">
        <f>TEXT(일별기온공급량!$A1878, "AAA")</f>
        <v>화</v>
      </c>
      <c r="I1878" s="71">
        <v>211075749</v>
      </c>
      <c r="J1878" s="71">
        <v>4919114</v>
      </c>
      <c r="K1878" s="68" t="str">
        <f t="shared" si="29"/>
        <v>02-20</v>
      </c>
      <c r="L1878" s="72">
        <f>YEAR(일별기온공급량!$A1878)</f>
        <v>2018</v>
      </c>
      <c r="M1878" s="69">
        <f>MONTH(일별기온공급량!$A1878)</f>
        <v>2</v>
      </c>
      <c r="N1878" s="69">
        <f>DAY(일별기온공급량!$A1878)</f>
        <v>20</v>
      </c>
      <c r="O1878" s="88" t="str">
        <f>IFERROR(VLOOKUP(기온및공급량[[#This Row],[날짜]],표2[],2,0), "")</f>
        <v/>
      </c>
    </row>
    <row r="1879" spans="1:15">
      <c r="A1879" s="68">
        <v>43152</v>
      </c>
      <c r="B1879" s="69">
        <v>2.8</v>
      </c>
      <c r="C1879" s="69">
        <v>6.9</v>
      </c>
      <c r="D1879" s="70">
        <v>0.67777777777777781</v>
      </c>
      <c r="E1879" s="69">
        <v>0.5</v>
      </c>
      <c r="F1879" s="70">
        <v>0.32361111111111113</v>
      </c>
      <c r="G1879" s="69">
        <v>6.4</v>
      </c>
      <c r="H1879" s="69" t="str">
        <f>TEXT(일별기온공급량!$A1879, "AAA")</f>
        <v>수</v>
      </c>
      <c r="I1879" s="71">
        <v>219109569</v>
      </c>
      <c r="J1879" s="71">
        <v>5110721</v>
      </c>
      <c r="K1879" s="68" t="str">
        <f t="shared" si="29"/>
        <v>02-21</v>
      </c>
      <c r="L1879" s="72">
        <f>YEAR(일별기온공급량!$A1879)</f>
        <v>2018</v>
      </c>
      <c r="M1879" s="69">
        <f>MONTH(일별기온공급량!$A1879)</f>
        <v>2</v>
      </c>
      <c r="N1879" s="69">
        <f>DAY(일별기온공급량!$A1879)</f>
        <v>21</v>
      </c>
      <c r="O1879" s="88" t="str">
        <f>IFERROR(VLOOKUP(기온및공급량[[#This Row],[날짜]],표2[],2,0), "")</f>
        <v/>
      </c>
    </row>
    <row r="1880" spans="1:15">
      <c r="A1880" s="68">
        <v>43153</v>
      </c>
      <c r="B1880" s="69">
        <v>2.2000000000000002</v>
      </c>
      <c r="C1880" s="69">
        <v>8.1999999999999993</v>
      </c>
      <c r="D1880" s="70">
        <v>0.66041666666666665</v>
      </c>
      <c r="E1880" s="69">
        <v>-4.8</v>
      </c>
      <c r="F1880" s="70">
        <v>0.2951388888888889</v>
      </c>
      <c r="G1880" s="69">
        <v>13</v>
      </c>
      <c r="H1880" s="69" t="str">
        <f>TEXT(일별기온공급량!$A1880, "AAA")</f>
        <v>목</v>
      </c>
      <c r="I1880" s="71">
        <v>217447994</v>
      </c>
      <c r="J1880" s="71">
        <v>5074348</v>
      </c>
      <c r="K1880" s="68" t="str">
        <f t="shared" si="29"/>
        <v>02-22</v>
      </c>
      <c r="L1880" s="72">
        <f>YEAR(일별기온공급량!$A1880)</f>
        <v>2018</v>
      </c>
      <c r="M1880" s="69">
        <f>MONTH(일별기온공급량!$A1880)</f>
        <v>2</v>
      </c>
      <c r="N1880" s="69">
        <f>DAY(일별기온공급량!$A1880)</f>
        <v>22</v>
      </c>
      <c r="O1880" s="88" t="str">
        <f>IFERROR(VLOOKUP(기온및공급량[[#This Row],[날짜]],표2[],2,0), "")</f>
        <v/>
      </c>
    </row>
    <row r="1881" spans="1:15">
      <c r="A1881" s="68">
        <v>43154</v>
      </c>
      <c r="B1881" s="69">
        <v>4.3</v>
      </c>
      <c r="C1881" s="69">
        <v>11.5</v>
      </c>
      <c r="D1881" s="70">
        <v>0.68125000000000002</v>
      </c>
      <c r="E1881" s="69">
        <v>-4.2</v>
      </c>
      <c r="F1881" s="70">
        <v>0.28263888888888888</v>
      </c>
      <c r="G1881" s="69">
        <v>15.7</v>
      </c>
      <c r="H1881" s="69" t="str">
        <f>TEXT(일별기온공급량!$A1881, "AAA")</f>
        <v>금</v>
      </c>
      <c r="I1881" s="71">
        <v>215600901</v>
      </c>
      <c r="J1881" s="71">
        <v>5063855</v>
      </c>
      <c r="K1881" s="68" t="str">
        <f t="shared" si="29"/>
        <v>02-23</v>
      </c>
      <c r="L1881" s="72">
        <f>YEAR(일별기온공급량!$A1881)</f>
        <v>2018</v>
      </c>
      <c r="M1881" s="69">
        <f>MONTH(일별기온공급량!$A1881)</f>
        <v>2</v>
      </c>
      <c r="N1881" s="69">
        <f>DAY(일별기온공급량!$A1881)</f>
        <v>23</v>
      </c>
      <c r="O1881" s="88" t="str">
        <f>IFERROR(VLOOKUP(기온및공급량[[#This Row],[날짜]],표2[],2,0), "")</f>
        <v/>
      </c>
    </row>
    <row r="1882" spans="1:15">
      <c r="A1882" s="68">
        <v>43155</v>
      </c>
      <c r="B1882" s="69">
        <v>6.4</v>
      </c>
      <c r="C1882" s="69">
        <v>12.2</v>
      </c>
      <c r="D1882" s="70">
        <v>0.65</v>
      </c>
      <c r="E1882" s="69">
        <v>1.4</v>
      </c>
      <c r="F1882" s="70">
        <v>0.30833333333333335</v>
      </c>
      <c r="G1882" s="69">
        <v>10.8</v>
      </c>
      <c r="H1882" s="69" t="str">
        <f>TEXT(일별기온공급량!$A1882, "AAA")</f>
        <v>토</v>
      </c>
      <c r="I1882" s="71">
        <v>190413809</v>
      </c>
      <c r="J1882" s="71">
        <v>4474335</v>
      </c>
      <c r="K1882" s="68" t="str">
        <f t="shared" si="29"/>
        <v>02-24</v>
      </c>
      <c r="L1882" s="72">
        <f>YEAR(일별기온공급량!$A1882)</f>
        <v>2018</v>
      </c>
      <c r="M1882" s="69">
        <f>MONTH(일별기온공급량!$A1882)</f>
        <v>2</v>
      </c>
      <c r="N1882" s="69">
        <f>DAY(일별기온공급량!$A1882)</f>
        <v>24</v>
      </c>
      <c r="O1882" s="88" t="str">
        <f>IFERROR(VLOOKUP(기온및공급량[[#This Row],[날짜]],표2[],2,0), "")</f>
        <v/>
      </c>
    </row>
    <row r="1883" spans="1:15">
      <c r="A1883" s="68">
        <v>43156</v>
      </c>
      <c r="B1883" s="69">
        <v>6.3</v>
      </c>
      <c r="C1883" s="69">
        <v>12.2</v>
      </c>
      <c r="D1883" s="70">
        <v>0.59513888888888888</v>
      </c>
      <c r="E1883" s="69">
        <v>2.5</v>
      </c>
      <c r="F1883" s="70">
        <v>0.96875</v>
      </c>
      <c r="G1883" s="69">
        <v>9.6999999999999993</v>
      </c>
      <c r="H1883" s="69" t="str">
        <f>TEXT(일별기온공급량!$A1883, "AAA")</f>
        <v>일</v>
      </c>
      <c r="I1883" s="71">
        <v>173983346</v>
      </c>
      <c r="J1883" s="71">
        <v>4074501</v>
      </c>
      <c r="K1883" s="68" t="str">
        <f t="shared" si="29"/>
        <v>02-25</v>
      </c>
      <c r="L1883" s="72">
        <f>YEAR(일별기온공급량!$A1883)</f>
        <v>2018</v>
      </c>
      <c r="M1883" s="69">
        <f>MONTH(일별기온공급량!$A1883)</f>
        <v>2</v>
      </c>
      <c r="N1883" s="69">
        <f>DAY(일별기온공급량!$A1883)</f>
        <v>25</v>
      </c>
      <c r="O1883" s="88" t="str">
        <f>IFERROR(VLOOKUP(기온및공급량[[#This Row],[날짜]],표2[],2,0), "")</f>
        <v/>
      </c>
    </row>
    <row r="1884" spans="1:15">
      <c r="A1884" s="68">
        <v>43157</v>
      </c>
      <c r="B1884" s="69">
        <v>4.9000000000000004</v>
      </c>
      <c r="C1884" s="69">
        <v>13.4</v>
      </c>
      <c r="D1884" s="70">
        <v>0.65277777777777779</v>
      </c>
      <c r="E1884" s="69">
        <v>-3.1</v>
      </c>
      <c r="F1884" s="70">
        <v>0.2902777777777778</v>
      </c>
      <c r="G1884" s="69">
        <v>16.5</v>
      </c>
      <c r="H1884" s="69" t="str">
        <f>TEXT(일별기온공급량!$A1884, "AAA")</f>
        <v>월</v>
      </c>
      <c r="I1884" s="71">
        <v>191765078</v>
      </c>
      <c r="J1884" s="71">
        <v>4484406</v>
      </c>
      <c r="K1884" s="68" t="str">
        <f t="shared" si="29"/>
        <v>02-26</v>
      </c>
      <c r="L1884" s="72">
        <f>YEAR(일별기온공급량!$A1884)</f>
        <v>2018</v>
      </c>
      <c r="M1884" s="69">
        <f>MONTH(일별기온공급량!$A1884)</f>
        <v>2</v>
      </c>
      <c r="N1884" s="69">
        <f>DAY(일별기온공급량!$A1884)</f>
        <v>26</v>
      </c>
      <c r="O1884" s="88" t="str">
        <f>IFERROR(VLOOKUP(기온및공급량[[#This Row],[날짜]],표2[],2,0), "")</f>
        <v/>
      </c>
    </row>
    <row r="1885" spans="1:15">
      <c r="A1885" s="68">
        <v>43158</v>
      </c>
      <c r="B1885" s="69">
        <v>7</v>
      </c>
      <c r="C1885" s="69">
        <v>14.7</v>
      </c>
      <c r="D1885" s="70">
        <v>0.61111111111111116</v>
      </c>
      <c r="E1885" s="69">
        <v>-1.8</v>
      </c>
      <c r="F1885" s="70">
        <v>0.25277777777777777</v>
      </c>
      <c r="G1885" s="69">
        <v>16.5</v>
      </c>
      <c r="H1885" s="69" t="str">
        <f>TEXT(일별기온공급량!$A1885, "AAA")</f>
        <v>화</v>
      </c>
      <c r="I1885" s="71">
        <v>191291751</v>
      </c>
      <c r="J1885" s="71">
        <v>4476986</v>
      </c>
      <c r="K1885" s="68" t="str">
        <f t="shared" si="29"/>
        <v>02-27</v>
      </c>
      <c r="L1885" s="72">
        <f>YEAR(일별기온공급량!$A1885)</f>
        <v>2018</v>
      </c>
      <c r="M1885" s="69">
        <f>MONTH(일별기온공급량!$A1885)</f>
        <v>2</v>
      </c>
      <c r="N1885" s="69">
        <f>DAY(일별기온공급량!$A1885)</f>
        <v>27</v>
      </c>
      <c r="O1885" s="88" t="str">
        <f>IFERROR(VLOOKUP(기온및공급량[[#This Row],[날짜]],표2[],2,0), "")</f>
        <v/>
      </c>
    </row>
    <row r="1886" spans="1:15">
      <c r="A1886" s="68">
        <v>43159</v>
      </c>
      <c r="B1886" s="69">
        <v>7.4</v>
      </c>
      <c r="C1886" s="69">
        <v>10.9</v>
      </c>
      <c r="D1886" s="70">
        <v>0.54722222222222228</v>
      </c>
      <c r="E1886" s="69">
        <v>4.3</v>
      </c>
      <c r="F1886" s="70">
        <v>8.4722222222222227E-2</v>
      </c>
      <c r="G1886" s="69">
        <v>6.6</v>
      </c>
      <c r="H1886" s="69" t="str">
        <f>TEXT(일별기온공급량!$A1886, "AAA")</f>
        <v>수</v>
      </c>
      <c r="I1886" s="71">
        <v>195387076</v>
      </c>
      <c r="J1886" s="71">
        <v>4591379</v>
      </c>
      <c r="K1886" s="68" t="str">
        <f t="shared" si="29"/>
        <v>02-28</v>
      </c>
      <c r="L1886" s="72">
        <f>YEAR(일별기온공급량!$A1886)</f>
        <v>2018</v>
      </c>
      <c r="M1886" s="69">
        <f>MONTH(일별기온공급량!$A1886)</f>
        <v>2</v>
      </c>
      <c r="N1886" s="69">
        <f>DAY(일별기온공급량!$A1886)</f>
        <v>28</v>
      </c>
      <c r="O1886" s="88" t="str">
        <f>IFERROR(VLOOKUP(기온및공급량[[#This Row],[날짜]],표2[],2,0), "")</f>
        <v/>
      </c>
    </row>
    <row r="1887" spans="1:15">
      <c r="A1887" s="68">
        <v>43160</v>
      </c>
      <c r="B1887" s="69">
        <v>5.0999999999999996</v>
      </c>
      <c r="C1887" s="69">
        <v>9.3000000000000007</v>
      </c>
      <c r="D1887" s="70">
        <v>0.48333333333333334</v>
      </c>
      <c r="E1887" s="69">
        <v>-0.2</v>
      </c>
      <c r="F1887" s="70">
        <v>0.99652777777777779</v>
      </c>
      <c r="G1887" s="69">
        <v>9.5</v>
      </c>
      <c r="H1887" s="69" t="str">
        <f>TEXT(일별기온공급량!$A1887, "AAA")</f>
        <v>목</v>
      </c>
      <c r="I1887" s="71">
        <v>190628547</v>
      </c>
      <c r="J1887" s="71">
        <v>4484000</v>
      </c>
      <c r="K1887" s="68" t="str">
        <f t="shared" si="29"/>
        <v>03-01</v>
      </c>
      <c r="L1887" s="72">
        <f>YEAR(일별기온공급량!$A1887)</f>
        <v>2018</v>
      </c>
      <c r="M1887" s="69">
        <f>MONTH(일별기온공급량!$A1887)</f>
        <v>3</v>
      </c>
      <c r="N1887" s="69">
        <f>DAY(일별기온공급량!$A1887)</f>
        <v>1</v>
      </c>
      <c r="O1887" s="88" t="str">
        <f>IFERROR(VLOOKUP(기온및공급량[[#This Row],[날짜]],표2[],2,0), "")</f>
        <v>삼일절</v>
      </c>
    </row>
    <row r="1888" spans="1:15">
      <c r="A1888" s="68">
        <v>43161</v>
      </c>
      <c r="B1888" s="69">
        <v>3.5</v>
      </c>
      <c r="C1888" s="69">
        <v>11.6</v>
      </c>
      <c r="D1888" s="70">
        <v>0.67013888888888884</v>
      </c>
      <c r="E1888" s="69">
        <v>-2.8</v>
      </c>
      <c r="F1888" s="70">
        <v>0.28263888888888888</v>
      </c>
      <c r="G1888" s="69">
        <v>14.4</v>
      </c>
      <c r="H1888" s="69" t="str">
        <f>TEXT(일별기온공급량!$A1888, "AAA")</f>
        <v>금</v>
      </c>
      <c r="I1888" s="71">
        <v>198592941</v>
      </c>
      <c r="J1888" s="71">
        <v>4649720</v>
      </c>
      <c r="K1888" s="68" t="str">
        <f t="shared" si="29"/>
        <v>03-02</v>
      </c>
      <c r="L1888" s="72">
        <f>YEAR(일별기온공급량!$A1888)</f>
        <v>2018</v>
      </c>
      <c r="M1888" s="69">
        <f>MONTH(일별기온공급량!$A1888)</f>
        <v>3</v>
      </c>
      <c r="N1888" s="69">
        <f>DAY(일별기온공급량!$A1888)</f>
        <v>2</v>
      </c>
      <c r="O1888" s="88" t="str">
        <f>IFERROR(VLOOKUP(기온및공급량[[#This Row],[날짜]],표2[],2,0), "")</f>
        <v/>
      </c>
    </row>
    <row r="1889" spans="1:15">
      <c r="A1889" s="68">
        <v>43162</v>
      </c>
      <c r="B1889" s="69">
        <v>8.1999999999999993</v>
      </c>
      <c r="C1889" s="69">
        <v>17.7</v>
      </c>
      <c r="D1889" s="70">
        <v>0.66249999999999998</v>
      </c>
      <c r="E1889" s="69">
        <v>-0.3</v>
      </c>
      <c r="F1889" s="70">
        <v>0.27986111111111112</v>
      </c>
      <c r="G1889" s="69">
        <v>18</v>
      </c>
      <c r="H1889" s="69" t="str">
        <f>TEXT(일별기온공급량!$A1889, "AAA")</f>
        <v>토</v>
      </c>
      <c r="I1889" s="71">
        <v>167924913</v>
      </c>
      <c r="J1889" s="71">
        <v>3913531</v>
      </c>
      <c r="K1889" s="68" t="str">
        <f t="shared" si="29"/>
        <v>03-03</v>
      </c>
      <c r="L1889" s="72">
        <f>YEAR(일별기온공급량!$A1889)</f>
        <v>2018</v>
      </c>
      <c r="M1889" s="69">
        <f>MONTH(일별기온공급량!$A1889)</f>
        <v>3</v>
      </c>
      <c r="N1889" s="69">
        <f>DAY(일별기온공급량!$A1889)</f>
        <v>3</v>
      </c>
      <c r="O1889" s="88" t="str">
        <f>IFERROR(VLOOKUP(기온및공급량[[#This Row],[날짜]],표2[],2,0), "")</f>
        <v/>
      </c>
    </row>
    <row r="1890" spans="1:15">
      <c r="A1890" s="68">
        <v>43163</v>
      </c>
      <c r="B1890" s="69">
        <v>12.7</v>
      </c>
      <c r="C1890" s="69">
        <v>19</v>
      </c>
      <c r="D1890" s="70">
        <v>0.68680555555555556</v>
      </c>
      <c r="E1890" s="69">
        <v>5.8</v>
      </c>
      <c r="F1890" s="70">
        <v>0.1125</v>
      </c>
      <c r="G1890" s="69">
        <v>13.2</v>
      </c>
      <c r="H1890" s="69" t="str">
        <f>TEXT(일별기온공급량!$A1890, "AAA")</f>
        <v>일</v>
      </c>
      <c r="I1890" s="71">
        <v>143012234</v>
      </c>
      <c r="J1890" s="71">
        <v>3329733</v>
      </c>
      <c r="K1890" s="68" t="str">
        <f t="shared" si="29"/>
        <v>03-04</v>
      </c>
      <c r="L1890" s="72">
        <f>YEAR(일별기온공급량!$A1890)</f>
        <v>2018</v>
      </c>
      <c r="M1890" s="69">
        <f>MONTH(일별기온공급량!$A1890)</f>
        <v>3</v>
      </c>
      <c r="N1890" s="69">
        <f>DAY(일별기온공급량!$A1890)</f>
        <v>4</v>
      </c>
      <c r="O1890" s="88" t="str">
        <f>IFERROR(VLOOKUP(기온및공급량[[#This Row],[날짜]],표2[],2,0), "")</f>
        <v/>
      </c>
    </row>
    <row r="1891" spans="1:15">
      <c r="A1891" s="68">
        <v>43164</v>
      </c>
      <c r="B1891" s="69">
        <v>5.3</v>
      </c>
      <c r="C1891" s="69">
        <v>12.9</v>
      </c>
      <c r="D1891" s="70">
        <v>2.7777777777777776E-2</v>
      </c>
      <c r="E1891" s="69">
        <v>2.6</v>
      </c>
      <c r="F1891" s="70">
        <v>0.94027777777777777</v>
      </c>
      <c r="G1891" s="69">
        <v>10.3</v>
      </c>
      <c r="H1891" s="69" t="str">
        <f>TEXT(일별기온공급량!$A1891, "AAA")</f>
        <v>월</v>
      </c>
      <c r="I1891" s="71">
        <v>188399484</v>
      </c>
      <c r="J1891" s="71">
        <v>4392131</v>
      </c>
      <c r="K1891" s="68" t="str">
        <f t="shared" si="29"/>
        <v>03-05</v>
      </c>
      <c r="L1891" s="72">
        <f>YEAR(일별기온공급량!$A1891)</f>
        <v>2018</v>
      </c>
      <c r="M1891" s="69">
        <f>MONTH(일별기온공급량!$A1891)</f>
        <v>3</v>
      </c>
      <c r="N1891" s="69">
        <f>DAY(일별기온공급량!$A1891)</f>
        <v>5</v>
      </c>
      <c r="O1891" s="88" t="str">
        <f>IFERROR(VLOOKUP(기온및공급량[[#This Row],[날짜]],표2[],2,0), "")</f>
        <v/>
      </c>
    </row>
    <row r="1892" spans="1:15">
      <c r="A1892" s="68">
        <v>43165</v>
      </c>
      <c r="B1892" s="69">
        <v>5.2</v>
      </c>
      <c r="C1892" s="69">
        <v>10.7</v>
      </c>
      <c r="D1892" s="70">
        <v>0.63472222222222219</v>
      </c>
      <c r="E1892" s="69">
        <v>0.3</v>
      </c>
      <c r="F1892" s="70">
        <v>0.27500000000000002</v>
      </c>
      <c r="G1892" s="69">
        <v>10.4</v>
      </c>
      <c r="H1892" s="69" t="str">
        <f>TEXT(일별기온공급량!$A1892, "AAA")</f>
        <v>화</v>
      </c>
      <c r="I1892" s="71">
        <v>191061970</v>
      </c>
      <c r="J1892" s="71">
        <v>4451243</v>
      </c>
      <c r="K1892" s="68" t="str">
        <f t="shared" si="29"/>
        <v>03-06</v>
      </c>
      <c r="L1892" s="72">
        <f>YEAR(일별기온공급량!$A1892)</f>
        <v>2018</v>
      </c>
      <c r="M1892" s="69">
        <f>MONTH(일별기온공급량!$A1892)</f>
        <v>3</v>
      </c>
      <c r="N1892" s="69">
        <f>DAY(일별기온공급량!$A1892)</f>
        <v>6</v>
      </c>
      <c r="O1892" s="88" t="str">
        <f>IFERROR(VLOOKUP(기온및공급량[[#This Row],[날짜]],표2[],2,0), "")</f>
        <v/>
      </c>
    </row>
    <row r="1893" spans="1:15">
      <c r="A1893" s="68">
        <v>43166</v>
      </c>
      <c r="B1893" s="69">
        <v>4.7</v>
      </c>
      <c r="C1893" s="69">
        <v>7.9</v>
      </c>
      <c r="D1893" s="70">
        <v>0.47013888888888888</v>
      </c>
      <c r="E1893" s="69">
        <v>2.4</v>
      </c>
      <c r="F1893" s="70">
        <v>9.583333333333334E-2</v>
      </c>
      <c r="G1893" s="69">
        <v>5.5</v>
      </c>
      <c r="H1893" s="69" t="str">
        <f>TEXT(일별기온공급량!$A1893, "AAA")</f>
        <v>수</v>
      </c>
      <c r="I1893" s="71">
        <v>202933671</v>
      </c>
      <c r="J1893" s="71">
        <v>4717905</v>
      </c>
      <c r="K1893" s="68" t="str">
        <f t="shared" si="29"/>
        <v>03-07</v>
      </c>
      <c r="L1893" s="72">
        <f>YEAR(일별기온공급량!$A1893)</f>
        <v>2018</v>
      </c>
      <c r="M1893" s="69">
        <f>MONTH(일별기온공급량!$A1893)</f>
        <v>3</v>
      </c>
      <c r="N1893" s="69">
        <f>DAY(일별기온공급량!$A1893)</f>
        <v>7</v>
      </c>
      <c r="O1893" s="88" t="str">
        <f>IFERROR(VLOOKUP(기온및공급량[[#This Row],[날짜]],표2[],2,0), "")</f>
        <v/>
      </c>
    </row>
    <row r="1894" spans="1:15">
      <c r="A1894" s="68">
        <v>43167</v>
      </c>
      <c r="B1894" s="69">
        <v>2</v>
      </c>
      <c r="C1894" s="69">
        <v>4.4000000000000004</v>
      </c>
      <c r="D1894" s="70">
        <v>0.75347222222222221</v>
      </c>
      <c r="E1894" s="69">
        <v>0</v>
      </c>
      <c r="F1894" s="70">
        <v>0.21527777777777779</v>
      </c>
      <c r="G1894" s="69">
        <v>4.4000000000000004</v>
      </c>
      <c r="H1894" s="69" t="str">
        <f>TEXT(일별기온공급량!$A1894, "AAA")</f>
        <v>목</v>
      </c>
      <c r="I1894" s="71">
        <v>219330361</v>
      </c>
      <c r="J1894" s="71">
        <v>5100900</v>
      </c>
      <c r="K1894" s="68" t="str">
        <f t="shared" si="29"/>
        <v>03-08</v>
      </c>
      <c r="L1894" s="72">
        <f>YEAR(일별기온공급량!$A1894)</f>
        <v>2018</v>
      </c>
      <c r="M1894" s="69">
        <f>MONTH(일별기온공급량!$A1894)</f>
        <v>3</v>
      </c>
      <c r="N1894" s="69">
        <f>DAY(일별기온공급량!$A1894)</f>
        <v>8</v>
      </c>
      <c r="O1894" s="88" t="str">
        <f>IFERROR(VLOOKUP(기온및공급량[[#This Row],[날짜]],표2[],2,0), "")</f>
        <v/>
      </c>
    </row>
    <row r="1895" spans="1:15">
      <c r="A1895" s="68">
        <v>43168</v>
      </c>
      <c r="B1895" s="69">
        <v>2.9</v>
      </c>
      <c r="C1895" s="69">
        <v>6.3</v>
      </c>
      <c r="D1895" s="70">
        <v>0.59513888888888888</v>
      </c>
      <c r="E1895" s="69">
        <v>-0.1</v>
      </c>
      <c r="F1895" s="70">
        <v>0.23749999999999999</v>
      </c>
      <c r="G1895" s="69">
        <v>6.4</v>
      </c>
      <c r="H1895" s="69" t="str">
        <f>TEXT(일별기온공급량!$A1895, "AAA")</f>
        <v>금</v>
      </c>
      <c r="I1895" s="71">
        <v>212816864</v>
      </c>
      <c r="J1895" s="71">
        <v>4953584</v>
      </c>
      <c r="K1895" s="68" t="str">
        <f t="shared" si="29"/>
        <v>03-09</v>
      </c>
      <c r="L1895" s="72">
        <f>YEAR(일별기온공급량!$A1895)</f>
        <v>2018</v>
      </c>
      <c r="M1895" s="69">
        <f>MONTH(일별기온공급량!$A1895)</f>
        <v>3</v>
      </c>
      <c r="N1895" s="69">
        <f>DAY(일별기온공급량!$A1895)</f>
        <v>9</v>
      </c>
      <c r="O1895" s="88" t="str">
        <f>IFERROR(VLOOKUP(기온및공급량[[#This Row],[날짜]],표2[],2,0), "")</f>
        <v/>
      </c>
    </row>
    <row r="1896" spans="1:15">
      <c r="A1896" s="68">
        <v>43169</v>
      </c>
      <c r="B1896" s="69">
        <v>6.9</v>
      </c>
      <c r="C1896" s="69">
        <v>13.8</v>
      </c>
      <c r="D1896" s="70">
        <v>0.69722222222222219</v>
      </c>
      <c r="E1896" s="69">
        <v>-0.3</v>
      </c>
      <c r="F1896" s="70">
        <v>0.27847222222222223</v>
      </c>
      <c r="G1896" s="69">
        <v>14.1</v>
      </c>
      <c r="H1896" s="69" t="str">
        <f>TEXT(일별기온공급량!$A1896, "AAA")</f>
        <v>토</v>
      </c>
      <c r="I1896" s="71">
        <v>182813434</v>
      </c>
      <c r="J1896" s="71">
        <v>4261063</v>
      </c>
      <c r="K1896" s="68" t="str">
        <f t="shared" si="29"/>
        <v>03-10</v>
      </c>
      <c r="L1896" s="72">
        <f>YEAR(일별기온공급량!$A1896)</f>
        <v>2018</v>
      </c>
      <c r="M1896" s="69">
        <f>MONTH(일별기온공급량!$A1896)</f>
        <v>3</v>
      </c>
      <c r="N1896" s="69">
        <f>DAY(일별기온공급량!$A1896)</f>
        <v>10</v>
      </c>
      <c r="O1896" s="88" t="str">
        <f>IFERROR(VLOOKUP(기온및공급량[[#This Row],[날짜]],표2[],2,0), "")</f>
        <v/>
      </c>
    </row>
    <row r="1897" spans="1:15">
      <c r="A1897" s="68">
        <v>43170</v>
      </c>
      <c r="B1897" s="69">
        <v>8.6</v>
      </c>
      <c r="C1897" s="69">
        <v>15.7</v>
      </c>
      <c r="D1897" s="70">
        <v>0.70416666666666672</v>
      </c>
      <c r="E1897" s="69">
        <v>2.2000000000000002</v>
      </c>
      <c r="F1897" s="70">
        <v>0.29583333333333334</v>
      </c>
      <c r="G1897" s="69">
        <v>13.5</v>
      </c>
      <c r="H1897" s="69" t="str">
        <f>TEXT(일별기온공급량!$A1897, "AAA")</f>
        <v>일</v>
      </c>
      <c r="I1897" s="71">
        <v>156299811</v>
      </c>
      <c r="J1897" s="71">
        <v>3642410</v>
      </c>
      <c r="K1897" s="68" t="str">
        <f t="shared" si="29"/>
        <v>03-11</v>
      </c>
      <c r="L1897" s="72">
        <f>YEAR(일별기온공급량!$A1897)</f>
        <v>2018</v>
      </c>
      <c r="M1897" s="69">
        <f>MONTH(일별기온공급량!$A1897)</f>
        <v>3</v>
      </c>
      <c r="N1897" s="69">
        <f>DAY(일별기온공급량!$A1897)</f>
        <v>11</v>
      </c>
      <c r="O1897" s="88" t="str">
        <f>IFERROR(VLOOKUP(기온및공급량[[#This Row],[날짜]],표2[],2,0), "")</f>
        <v/>
      </c>
    </row>
    <row r="1898" spans="1:15">
      <c r="A1898" s="68">
        <v>43171</v>
      </c>
      <c r="B1898" s="69">
        <v>9.8000000000000007</v>
      </c>
      <c r="C1898" s="69">
        <v>20.100000000000001</v>
      </c>
      <c r="D1898" s="70">
        <v>0.68819444444444444</v>
      </c>
      <c r="E1898" s="69">
        <v>0.7</v>
      </c>
      <c r="F1898" s="70">
        <v>0.2902777777777778</v>
      </c>
      <c r="G1898" s="69">
        <v>19.399999999999999</v>
      </c>
      <c r="H1898" s="69" t="str">
        <f>TEXT(일별기온공급량!$A1898, "AAA")</f>
        <v>월</v>
      </c>
      <c r="I1898" s="71">
        <v>165550379</v>
      </c>
      <c r="J1898" s="71">
        <v>3863740</v>
      </c>
      <c r="K1898" s="68" t="str">
        <f t="shared" si="29"/>
        <v>03-12</v>
      </c>
      <c r="L1898" s="72">
        <f>YEAR(일별기온공급량!$A1898)</f>
        <v>2018</v>
      </c>
      <c r="M1898" s="69">
        <f>MONTH(일별기온공급량!$A1898)</f>
        <v>3</v>
      </c>
      <c r="N1898" s="69">
        <f>DAY(일별기온공급량!$A1898)</f>
        <v>12</v>
      </c>
      <c r="O1898" s="88" t="str">
        <f>IFERROR(VLOOKUP(기온및공급량[[#This Row],[날짜]],표2[],2,0), "")</f>
        <v/>
      </c>
    </row>
    <row r="1899" spans="1:15">
      <c r="A1899" s="68">
        <v>43172</v>
      </c>
      <c r="B1899" s="69">
        <v>13.3</v>
      </c>
      <c r="C1899" s="69">
        <v>23</v>
      </c>
      <c r="D1899" s="70">
        <v>0.64861111111111114</v>
      </c>
      <c r="E1899" s="69">
        <v>4</v>
      </c>
      <c r="F1899" s="70">
        <v>0.28611111111111109</v>
      </c>
      <c r="G1899" s="69">
        <v>19</v>
      </c>
      <c r="H1899" s="69" t="str">
        <f>TEXT(일별기온공급량!$A1899, "AAA")</f>
        <v>화</v>
      </c>
      <c r="I1899" s="71">
        <v>152184465</v>
      </c>
      <c r="J1899" s="71">
        <v>3539693</v>
      </c>
      <c r="K1899" s="68" t="str">
        <f t="shared" si="29"/>
        <v>03-13</v>
      </c>
      <c r="L1899" s="72">
        <f>YEAR(일별기온공급량!$A1899)</f>
        <v>2018</v>
      </c>
      <c r="M1899" s="69">
        <f>MONTH(일별기온공급량!$A1899)</f>
        <v>3</v>
      </c>
      <c r="N1899" s="69">
        <f>DAY(일별기온공급량!$A1899)</f>
        <v>13</v>
      </c>
      <c r="O1899" s="88" t="str">
        <f>IFERROR(VLOOKUP(기온및공급량[[#This Row],[날짜]],표2[],2,0), "")</f>
        <v/>
      </c>
    </row>
    <row r="1900" spans="1:15">
      <c r="A1900" s="68">
        <v>43173</v>
      </c>
      <c r="B1900" s="69">
        <v>16</v>
      </c>
      <c r="C1900" s="69">
        <v>24.4</v>
      </c>
      <c r="D1900" s="70">
        <v>0.6479166666666667</v>
      </c>
      <c r="E1900" s="69">
        <v>8.1999999999999993</v>
      </c>
      <c r="F1900" s="70">
        <v>0.28749999999999998</v>
      </c>
      <c r="G1900" s="69">
        <v>16.2</v>
      </c>
      <c r="H1900" s="69" t="str">
        <f>TEXT(일별기온공급량!$A1900, "AAA")</f>
        <v>수</v>
      </c>
      <c r="I1900" s="71">
        <v>135513928</v>
      </c>
      <c r="J1900" s="71">
        <v>3156752</v>
      </c>
      <c r="K1900" s="68" t="str">
        <f t="shared" si="29"/>
        <v>03-14</v>
      </c>
      <c r="L1900" s="72">
        <f>YEAR(일별기온공급량!$A1900)</f>
        <v>2018</v>
      </c>
      <c r="M1900" s="69">
        <f>MONTH(일별기온공급량!$A1900)</f>
        <v>3</v>
      </c>
      <c r="N1900" s="69">
        <f>DAY(일별기온공급량!$A1900)</f>
        <v>14</v>
      </c>
      <c r="O1900" s="88" t="str">
        <f>IFERROR(VLOOKUP(기온및공급량[[#This Row],[날짜]],표2[],2,0), "")</f>
        <v/>
      </c>
    </row>
    <row r="1901" spans="1:15">
      <c r="A1901" s="68">
        <v>43174</v>
      </c>
      <c r="B1901" s="69">
        <v>14.8</v>
      </c>
      <c r="C1901" s="69">
        <v>16.5</v>
      </c>
      <c r="D1901" s="70">
        <v>0.68333333333333335</v>
      </c>
      <c r="E1901" s="69">
        <v>11.9</v>
      </c>
      <c r="F1901" s="73">
        <v>1</v>
      </c>
      <c r="G1901" s="69">
        <v>4.5999999999999996</v>
      </c>
      <c r="H1901" s="69" t="str">
        <f>TEXT(일별기온공급량!$A1901, "AAA")</f>
        <v>목</v>
      </c>
      <c r="I1901" s="71">
        <v>132601683</v>
      </c>
      <c r="J1901" s="71">
        <v>3117046</v>
      </c>
      <c r="K1901" s="68" t="str">
        <f t="shared" si="29"/>
        <v>03-15</v>
      </c>
      <c r="L1901" s="72">
        <f>YEAR(일별기온공급량!$A1901)</f>
        <v>2018</v>
      </c>
      <c r="M1901" s="69">
        <f>MONTH(일별기온공급량!$A1901)</f>
        <v>3</v>
      </c>
      <c r="N1901" s="69">
        <f>DAY(일별기온공급량!$A1901)</f>
        <v>15</v>
      </c>
      <c r="O1901" s="88" t="str">
        <f>IFERROR(VLOOKUP(기온및공급량[[#This Row],[날짜]],표2[],2,0), "")</f>
        <v/>
      </c>
    </row>
    <row r="1902" spans="1:15">
      <c r="A1902" s="68">
        <v>43175</v>
      </c>
      <c r="B1902" s="69">
        <v>4</v>
      </c>
      <c r="C1902" s="69">
        <v>11.8</v>
      </c>
      <c r="D1902" s="70">
        <v>6.9444444444444447E-4</v>
      </c>
      <c r="E1902" s="69">
        <v>0.8</v>
      </c>
      <c r="F1902" s="70">
        <v>0.99375000000000002</v>
      </c>
      <c r="G1902" s="69">
        <v>11</v>
      </c>
      <c r="H1902" s="69" t="str">
        <f>TEXT(일별기온공급량!$A1902, "AAA")</f>
        <v>금</v>
      </c>
      <c r="I1902" s="71">
        <v>169561343</v>
      </c>
      <c r="J1902" s="71">
        <v>4001521</v>
      </c>
      <c r="K1902" s="68" t="str">
        <f t="shared" si="29"/>
        <v>03-16</v>
      </c>
      <c r="L1902" s="72">
        <f>YEAR(일별기온공급량!$A1902)</f>
        <v>2018</v>
      </c>
      <c r="M1902" s="69">
        <f>MONTH(일별기온공급량!$A1902)</f>
        <v>3</v>
      </c>
      <c r="N1902" s="69">
        <f>DAY(일별기온공급량!$A1902)</f>
        <v>16</v>
      </c>
      <c r="O1902" s="88" t="str">
        <f>IFERROR(VLOOKUP(기온및공급량[[#This Row],[날짜]],표2[],2,0), "")</f>
        <v/>
      </c>
    </row>
    <row r="1903" spans="1:15">
      <c r="A1903" s="68">
        <v>43176</v>
      </c>
      <c r="B1903" s="69">
        <v>5.5</v>
      </c>
      <c r="C1903" s="69">
        <v>13.6</v>
      </c>
      <c r="D1903" s="70">
        <v>0.72291666666666665</v>
      </c>
      <c r="E1903" s="69">
        <v>-1.9</v>
      </c>
      <c r="F1903" s="70">
        <v>0.24513888888888888</v>
      </c>
      <c r="G1903" s="69">
        <v>15.5</v>
      </c>
      <c r="H1903" s="69" t="str">
        <f>TEXT(일별기온공급량!$A1903, "AAA")</f>
        <v>토</v>
      </c>
      <c r="I1903" s="71">
        <v>157449595</v>
      </c>
      <c r="J1903" s="71">
        <v>3703163</v>
      </c>
      <c r="K1903" s="68" t="str">
        <f t="shared" si="29"/>
        <v>03-17</v>
      </c>
      <c r="L1903" s="72">
        <f>YEAR(일별기온공급량!$A1903)</f>
        <v>2018</v>
      </c>
      <c r="M1903" s="69">
        <f>MONTH(일별기온공급량!$A1903)</f>
        <v>3</v>
      </c>
      <c r="N1903" s="69">
        <f>DAY(일별기온공급량!$A1903)</f>
        <v>17</v>
      </c>
      <c r="O1903" s="88" t="str">
        <f>IFERROR(VLOOKUP(기온및공급량[[#This Row],[날짜]],표2[],2,0), "")</f>
        <v/>
      </c>
    </row>
    <row r="1904" spans="1:15">
      <c r="A1904" s="68">
        <v>43177</v>
      </c>
      <c r="B1904" s="69">
        <v>9.1</v>
      </c>
      <c r="C1904" s="69">
        <v>14.8</v>
      </c>
      <c r="D1904" s="70">
        <v>0.7055555555555556</v>
      </c>
      <c r="E1904" s="69">
        <v>1.3</v>
      </c>
      <c r="F1904" s="70">
        <v>0.30138888888888887</v>
      </c>
      <c r="G1904" s="69">
        <v>13.5</v>
      </c>
      <c r="H1904" s="69" t="str">
        <f>TEXT(일별기온공급량!$A1904, "AAA")</f>
        <v>일</v>
      </c>
      <c r="I1904" s="71">
        <v>144277069</v>
      </c>
      <c r="J1904" s="71">
        <v>3390612</v>
      </c>
      <c r="K1904" s="68" t="str">
        <f t="shared" si="29"/>
        <v>03-18</v>
      </c>
      <c r="L1904" s="72">
        <f>YEAR(일별기온공급량!$A1904)</f>
        <v>2018</v>
      </c>
      <c r="M1904" s="69">
        <f>MONTH(일별기온공급량!$A1904)</f>
        <v>3</v>
      </c>
      <c r="N1904" s="69">
        <f>DAY(일별기온공급량!$A1904)</f>
        <v>18</v>
      </c>
      <c r="O1904" s="88" t="str">
        <f>IFERROR(VLOOKUP(기온및공급량[[#This Row],[날짜]],표2[],2,0), "")</f>
        <v/>
      </c>
    </row>
    <row r="1905" spans="1:15">
      <c r="A1905" s="68">
        <v>43178</v>
      </c>
      <c r="B1905" s="69">
        <v>8.1</v>
      </c>
      <c r="C1905" s="69">
        <v>11.3</v>
      </c>
      <c r="D1905" s="70">
        <v>0.38194444444444442</v>
      </c>
      <c r="E1905" s="69">
        <v>4</v>
      </c>
      <c r="F1905" s="70">
        <v>0.99513888888888891</v>
      </c>
      <c r="G1905" s="69">
        <v>7.3</v>
      </c>
      <c r="H1905" s="69" t="str">
        <f>TEXT(일별기온공급량!$A1905, "AAA")</f>
        <v>월</v>
      </c>
      <c r="I1905" s="71">
        <v>175025958</v>
      </c>
      <c r="J1905" s="71">
        <v>4122025</v>
      </c>
      <c r="K1905" s="68" t="str">
        <f t="shared" si="29"/>
        <v>03-19</v>
      </c>
      <c r="L1905" s="72">
        <f>YEAR(일별기온공급량!$A1905)</f>
        <v>2018</v>
      </c>
      <c r="M1905" s="69">
        <f>MONTH(일별기온공급량!$A1905)</f>
        <v>3</v>
      </c>
      <c r="N1905" s="69">
        <f>DAY(일별기온공급량!$A1905)</f>
        <v>19</v>
      </c>
      <c r="O1905" s="88" t="str">
        <f>IFERROR(VLOOKUP(기온및공급량[[#This Row],[날짜]],표2[],2,0), "")</f>
        <v/>
      </c>
    </row>
    <row r="1906" spans="1:15">
      <c r="A1906" s="68">
        <v>43179</v>
      </c>
      <c r="B1906" s="69">
        <v>5.2</v>
      </c>
      <c r="C1906" s="69">
        <v>7.9</v>
      </c>
      <c r="D1906" s="70">
        <v>0.44791666666666669</v>
      </c>
      <c r="E1906" s="69">
        <v>3.1</v>
      </c>
      <c r="F1906" s="70">
        <v>0.99305555555555558</v>
      </c>
      <c r="G1906" s="69">
        <v>4.8</v>
      </c>
      <c r="H1906" s="69" t="str">
        <f>TEXT(일별기온공급량!$A1906, "AAA")</f>
        <v>화</v>
      </c>
      <c r="I1906" s="71">
        <v>194487739</v>
      </c>
      <c r="J1906" s="71">
        <v>4584270</v>
      </c>
      <c r="K1906" s="68" t="str">
        <f t="shared" si="29"/>
        <v>03-20</v>
      </c>
      <c r="L1906" s="72">
        <f>YEAR(일별기온공급량!$A1906)</f>
        <v>2018</v>
      </c>
      <c r="M1906" s="69">
        <f>MONTH(일별기온공급량!$A1906)</f>
        <v>3</v>
      </c>
      <c r="N1906" s="69">
        <f>DAY(일별기온공급량!$A1906)</f>
        <v>20</v>
      </c>
      <c r="O1906" s="88" t="str">
        <f>IFERROR(VLOOKUP(기온및공급량[[#This Row],[날짜]],표2[],2,0), "")</f>
        <v/>
      </c>
    </row>
    <row r="1907" spans="1:15">
      <c r="A1907" s="68">
        <v>43180</v>
      </c>
      <c r="B1907" s="69">
        <v>1.7</v>
      </c>
      <c r="C1907" s="69">
        <v>3.3</v>
      </c>
      <c r="D1907" s="70">
        <v>8.3333333333333332E-3</v>
      </c>
      <c r="E1907" s="69">
        <v>0</v>
      </c>
      <c r="F1907" s="70">
        <v>0.12777777777777777</v>
      </c>
      <c r="G1907" s="69">
        <v>3.3</v>
      </c>
      <c r="H1907" s="69" t="str">
        <f>TEXT(일별기온공급량!$A1907, "AAA")</f>
        <v>수</v>
      </c>
      <c r="I1907" s="71">
        <v>213264395</v>
      </c>
      <c r="J1907" s="71">
        <v>5028275</v>
      </c>
      <c r="K1907" s="68" t="str">
        <f t="shared" si="29"/>
        <v>03-21</v>
      </c>
      <c r="L1907" s="72">
        <f>YEAR(일별기온공급량!$A1907)</f>
        <v>2018</v>
      </c>
      <c r="M1907" s="69">
        <f>MONTH(일별기온공급량!$A1907)</f>
        <v>3</v>
      </c>
      <c r="N1907" s="69">
        <f>DAY(일별기온공급량!$A1907)</f>
        <v>21</v>
      </c>
      <c r="O1907" s="88" t="str">
        <f>IFERROR(VLOOKUP(기온및공급량[[#This Row],[날짜]],표2[],2,0), "")</f>
        <v/>
      </c>
    </row>
    <row r="1908" spans="1:15">
      <c r="A1908" s="68">
        <v>43181</v>
      </c>
      <c r="B1908" s="69">
        <v>6</v>
      </c>
      <c r="C1908" s="69">
        <v>11.7</v>
      </c>
      <c r="D1908" s="70">
        <v>0.58888888888888891</v>
      </c>
      <c r="E1908" s="69">
        <v>1.8</v>
      </c>
      <c r="F1908" s="70">
        <v>5.5555555555555558E-3</v>
      </c>
      <c r="G1908" s="69">
        <v>9.9</v>
      </c>
      <c r="H1908" s="69" t="str">
        <f>TEXT(일별기온공급량!$A1908, "AAA")</f>
        <v>목</v>
      </c>
      <c r="I1908" s="71">
        <v>191520428</v>
      </c>
      <c r="J1908" s="71">
        <v>4514767</v>
      </c>
      <c r="K1908" s="68" t="str">
        <f t="shared" si="29"/>
        <v>03-22</v>
      </c>
      <c r="L1908" s="72">
        <f>YEAR(일별기온공급량!$A1908)</f>
        <v>2018</v>
      </c>
      <c r="M1908" s="69">
        <f>MONTH(일별기온공급량!$A1908)</f>
        <v>3</v>
      </c>
      <c r="N1908" s="69">
        <f>DAY(일별기온공급량!$A1908)</f>
        <v>22</v>
      </c>
      <c r="O1908" s="88" t="str">
        <f>IFERROR(VLOOKUP(기온및공급량[[#This Row],[날짜]],표2[],2,0), "")</f>
        <v/>
      </c>
    </row>
    <row r="1909" spans="1:15">
      <c r="A1909" s="68">
        <v>43182</v>
      </c>
      <c r="B1909" s="69">
        <v>7.9</v>
      </c>
      <c r="C1909" s="69">
        <v>15.6</v>
      </c>
      <c r="D1909" s="70">
        <v>0.66527777777777775</v>
      </c>
      <c r="E1909" s="69">
        <v>0</v>
      </c>
      <c r="F1909" s="70">
        <v>0.26250000000000001</v>
      </c>
      <c r="G1909" s="69">
        <v>15.6</v>
      </c>
      <c r="H1909" s="69" t="str">
        <f>TEXT(일별기온공급량!$A1909, "AAA")</f>
        <v>금</v>
      </c>
      <c r="I1909" s="71">
        <v>176732320</v>
      </c>
      <c r="J1909" s="71">
        <v>4166235</v>
      </c>
      <c r="K1909" s="68" t="str">
        <f t="shared" si="29"/>
        <v>03-23</v>
      </c>
      <c r="L1909" s="72">
        <f>YEAR(일별기온공급량!$A1909)</f>
        <v>2018</v>
      </c>
      <c r="M1909" s="69">
        <f>MONTH(일별기온공급량!$A1909)</f>
        <v>3</v>
      </c>
      <c r="N1909" s="69">
        <f>DAY(일별기온공급량!$A1909)</f>
        <v>23</v>
      </c>
      <c r="O1909" s="88" t="str">
        <f>IFERROR(VLOOKUP(기온및공급량[[#This Row],[날짜]],표2[],2,0), "")</f>
        <v/>
      </c>
    </row>
    <row r="1910" spans="1:15">
      <c r="A1910" s="68">
        <v>43183</v>
      </c>
      <c r="B1910" s="69">
        <v>11.7</v>
      </c>
      <c r="C1910" s="69">
        <v>18.5</v>
      </c>
      <c r="D1910" s="70">
        <v>0.63472222222222219</v>
      </c>
      <c r="E1910" s="69">
        <v>4.5999999999999996</v>
      </c>
      <c r="F1910" s="70">
        <v>0.28958333333333336</v>
      </c>
      <c r="G1910" s="69">
        <v>13.9</v>
      </c>
      <c r="H1910" s="69" t="str">
        <f>TEXT(일별기온공급량!$A1910, "AAA")</f>
        <v>토</v>
      </c>
      <c r="I1910" s="71">
        <v>152640162</v>
      </c>
      <c r="J1910" s="71">
        <v>3598370</v>
      </c>
      <c r="K1910" s="68" t="str">
        <f t="shared" si="29"/>
        <v>03-24</v>
      </c>
      <c r="L1910" s="72">
        <f>YEAR(일별기온공급량!$A1910)</f>
        <v>2018</v>
      </c>
      <c r="M1910" s="69">
        <f>MONTH(일별기온공급량!$A1910)</f>
        <v>3</v>
      </c>
      <c r="N1910" s="69">
        <f>DAY(일별기온공급량!$A1910)</f>
        <v>24</v>
      </c>
      <c r="O1910" s="88" t="str">
        <f>IFERROR(VLOOKUP(기온및공급량[[#This Row],[날짜]],표2[],2,0), "")</f>
        <v/>
      </c>
    </row>
    <row r="1911" spans="1:15">
      <c r="A1911" s="68">
        <v>43184</v>
      </c>
      <c r="B1911" s="69">
        <v>13.9</v>
      </c>
      <c r="C1911" s="69">
        <v>21.8</v>
      </c>
      <c r="D1911" s="70">
        <v>0.61805555555555558</v>
      </c>
      <c r="E1911" s="69">
        <v>4.9000000000000004</v>
      </c>
      <c r="F1911" s="70">
        <v>0.28611111111111109</v>
      </c>
      <c r="G1911" s="69">
        <v>16.899999999999999</v>
      </c>
      <c r="H1911" s="69" t="str">
        <f>TEXT(일별기온공급량!$A1911, "AAA")</f>
        <v>일</v>
      </c>
      <c r="I1911" s="71">
        <v>126572575</v>
      </c>
      <c r="J1911" s="71">
        <v>2978005</v>
      </c>
      <c r="K1911" s="68" t="str">
        <f t="shared" si="29"/>
        <v>03-25</v>
      </c>
      <c r="L1911" s="72">
        <f>YEAR(일별기온공급량!$A1911)</f>
        <v>2018</v>
      </c>
      <c r="M1911" s="69">
        <f>MONTH(일별기온공급량!$A1911)</f>
        <v>3</v>
      </c>
      <c r="N1911" s="69">
        <f>DAY(일별기온공급량!$A1911)</f>
        <v>25</v>
      </c>
      <c r="O1911" s="88" t="str">
        <f>IFERROR(VLOOKUP(기온및공급량[[#This Row],[날짜]],표2[],2,0), "")</f>
        <v/>
      </c>
    </row>
    <row r="1912" spans="1:15">
      <c r="A1912" s="68">
        <v>43185</v>
      </c>
      <c r="B1912" s="69">
        <v>15.3</v>
      </c>
      <c r="C1912" s="69">
        <v>22.6</v>
      </c>
      <c r="D1912" s="70">
        <v>0.64722222222222225</v>
      </c>
      <c r="E1912" s="69">
        <v>6.2</v>
      </c>
      <c r="F1912" s="70">
        <v>0.27430555555555558</v>
      </c>
      <c r="G1912" s="69">
        <v>16.399999999999999</v>
      </c>
      <c r="H1912" s="69" t="str">
        <f>TEXT(일별기온공급량!$A1912, "AAA")</f>
        <v>월</v>
      </c>
      <c r="I1912" s="71">
        <v>132768637</v>
      </c>
      <c r="J1912" s="71">
        <v>3118562</v>
      </c>
      <c r="K1912" s="68" t="str">
        <f t="shared" si="29"/>
        <v>03-26</v>
      </c>
      <c r="L1912" s="72">
        <f>YEAR(일별기온공급량!$A1912)</f>
        <v>2018</v>
      </c>
      <c r="M1912" s="69">
        <f>MONTH(일별기온공급량!$A1912)</f>
        <v>3</v>
      </c>
      <c r="N1912" s="69">
        <f>DAY(일별기온공급량!$A1912)</f>
        <v>26</v>
      </c>
      <c r="O1912" s="88" t="str">
        <f>IFERROR(VLOOKUP(기온및공급량[[#This Row],[날짜]],표2[],2,0), "")</f>
        <v/>
      </c>
    </row>
    <row r="1913" spans="1:15">
      <c r="A1913" s="68">
        <v>43186</v>
      </c>
      <c r="B1913" s="69">
        <v>16.3</v>
      </c>
      <c r="C1913" s="69">
        <v>24.1</v>
      </c>
      <c r="D1913" s="70">
        <v>0.6645833333333333</v>
      </c>
      <c r="E1913" s="69">
        <v>7.9</v>
      </c>
      <c r="F1913" s="70">
        <v>0.26874999999999999</v>
      </c>
      <c r="G1913" s="69">
        <v>16.2</v>
      </c>
      <c r="H1913" s="69" t="str">
        <f>TEXT(일별기온공급량!$A1913, "AAA")</f>
        <v>화</v>
      </c>
      <c r="I1913" s="71">
        <v>125960277</v>
      </c>
      <c r="J1913" s="71">
        <v>2963821</v>
      </c>
      <c r="K1913" s="68" t="str">
        <f t="shared" si="29"/>
        <v>03-27</v>
      </c>
      <c r="L1913" s="72">
        <f>YEAR(일별기온공급량!$A1913)</f>
        <v>2018</v>
      </c>
      <c r="M1913" s="69">
        <f>MONTH(일별기온공급량!$A1913)</f>
        <v>3</v>
      </c>
      <c r="N1913" s="69">
        <f>DAY(일별기온공급량!$A1913)</f>
        <v>27</v>
      </c>
      <c r="O1913" s="88" t="str">
        <f>IFERROR(VLOOKUP(기온및공급량[[#This Row],[날짜]],표2[],2,0), "")</f>
        <v/>
      </c>
    </row>
    <row r="1914" spans="1:15">
      <c r="A1914" s="68">
        <v>43187</v>
      </c>
      <c r="B1914" s="69">
        <v>18.2</v>
      </c>
      <c r="C1914" s="69">
        <v>25.9</v>
      </c>
      <c r="D1914" s="70">
        <v>0.66874999999999996</v>
      </c>
      <c r="E1914" s="69">
        <v>9.8000000000000007</v>
      </c>
      <c r="F1914" s="70">
        <v>0.26874999999999999</v>
      </c>
      <c r="G1914" s="69">
        <v>16.100000000000001</v>
      </c>
      <c r="H1914" s="69" t="str">
        <f>TEXT(일별기온공급량!$A1914, "AAA")</f>
        <v>수</v>
      </c>
      <c r="I1914" s="71">
        <v>116794872</v>
      </c>
      <c r="J1914" s="71">
        <v>2752345</v>
      </c>
      <c r="K1914" s="68" t="str">
        <f t="shared" si="29"/>
        <v>03-28</v>
      </c>
      <c r="L1914" s="72">
        <f>YEAR(일별기온공급량!$A1914)</f>
        <v>2018</v>
      </c>
      <c r="M1914" s="69">
        <f>MONTH(일별기온공급량!$A1914)</f>
        <v>3</v>
      </c>
      <c r="N1914" s="69">
        <f>DAY(일별기온공급량!$A1914)</f>
        <v>28</v>
      </c>
      <c r="O1914" s="88" t="str">
        <f>IFERROR(VLOOKUP(기온및공급량[[#This Row],[날짜]],표2[],2,0), "")</f>
        <v/>
      </c>
    </row>
    <row r="1915" spans="1:15">
      <c r="A1915" s="68">
        <v>43188</v>
      </c>
      <c r="B1915" s="69">
        <v>15.1</v>
      </c>
      <c r="C1915" s="69">
        <v>23.9</v>
      </c>
      <c r="D1915" s="70">
        <v>0.61458333333333337</v>
      </c>
      <c r="E1915" s="69">
        <v>10.3</v>
      </c>
      <c r="F1915" s="70">
        <v>0.98333333333333328</v>
      </c>
      <c r="G1915" s="69">
        <v>13.6</v>
      </c>
      <c r="H1915" s="69" t="str">
        <f>TEXT(일별기온공급량!$A1915, "AAA")</f>
        <v>목</v>
      </c>
      <c r="I1915" s="71">
        <v>113723975</v>
      </c>
      <c r="J1915" s="71">
        <v>2679553</v>
      </c>
      <c r="K1915" s="68" t="str">
        <f t="shared" si="29"/>
        <v>03-29</v>
      </c>
      <c r="L1915" s="72">
        <f>YEAR(일별기온공급량!$A1915)</f>
        <v>2018</v>
      </c>
      <c r="M1915" s="69">
        <f>MONTH(일별기온공급량!$A1915)</f>
        <v>3</v>
      </c>
      <c r="N1915" s="69">
        <f>DAY(일별기온공급량!$A1915)</f>
        <v>29</v>
      </c>
      <c r="O1915" s="88" t="str">
        <f>IFERROR(VLOOKUP(기온및공급량[[#This Row],[날짜]],표2[],2,0), "")</f>
        <v/>
      </c>
    </row>
    <row r="1916" spans="1:15">
      <c r="A1916" s="68">
        <v>43189</v>
      </c>
      <c r="B1916" s="69">
        <v>12.9</v>
      </c>
      <c r="C1916" s="69">
        <v>18.5</v>
      </c>
      <c r="D1916" s="70">
        <v>0.64513888888888893</v>
      </c>
      <c r="E1916" s="69">
        <v>9.5</v>
      </c>
      <c r="F1916" s="70">
        <v>0.98402777777777772</v>
      </c>
      <c r="G1916" s="69">
        <v>9</v>
      </c>
      <c r="H1916" s="69" t="str">
        <f>TEXT(일별기온공급량!$A1916, "AAA")</f>
        <v>금</v>
      </c>
      <c r="I1916" s="71">
        <v>117757372</v>
      </c>
      <c r="J1916" s="71">
        <v>2780757</v>
      </c>
      <c r="K1916" s="68" t="str">
        <f t="shared" si="29"/>
        <v>03-30</v>
      </c>
      <c r="L1916" s="72">
        <f>YEAR(일별기온공급량!$A1916)</f>
        <v>2018</v>
      </c>
      <c r="M1916" s="69">
        <f>MONTH(일별기온공급량!$A1916)</f>
        <v>3</v>
      </c>
      <c r="N1916" s="69">
        <f>DAY(일별기온공급량!$A1916)</f>
        <v>30</v>
      </c>
      <c r="O1916" s="88" t="str">
        <f>IFERROR(VLOOKUP(기온및공급량[[#This Row],[날짜]],표2[],2,0), "")</f>
        <v/>
      </c>
    </row>
    <row r="1917" spans="1:15">
      <c r="A1917" s="68">
        <v>43190</v>
      </c>
      <c r="B1917" s="69">
        <v>15.2</v>
      </c>
      <c r="C1917" s="69">
        <v>24</v>
      </c>
      <c r="D1917" s="70">
        <v>0.68819444444444444</v>
      </c>
      <c r="E1917" s="69">
        <v>6</v>
      </c>
      <c r="F1917" s="70">
        <v>0.25555555555555554</v>
      </c>
      <c r="G1917" s="69">
        <v>18</v>
      </c>
      <c r="H1917" s="69" t="str">
        <f>TEXT(일별기온공급량!$A1917, "AAA")</f>
        <v>토</v>
      </c>
      <c r="I1917" s="71">
        <v>104515466</v>
      </c>
      <c r="J1917" s="71">
        <v>2464132</v>
      </c>
      <c r="K1917" s="68" t="str">
        <f t="shared" si="29"/>
        <v>03-31</v>
      </c>
      <c r="L1917" s="72">
        <f>YEAR(일별기온공급량!$A1917)</f>
        <v>2018</v>
      </c>
      <c r="M1917" s="69">
        <f>MONTH(일별기온공급량!$A1917)</f>
        <v>3</v>
      </c>
      <c r="N1917" s="69">
        <f>DAY(일별기온공급량!$A1917)</f>
        <v>31</v>
      </c>
      <c r="O1917" s="88" t="str">
        <f>IFERROR(VLOOKUP(기온및공급량[[#This Row],[날짜]],표2[],2,0), "")</f>
        <v/>
      </c>
    </row>
    <row r="1918" spans="1:15">
      <c r="A1918" s="68">
        <v>43191</v>
      </c>
      <c r="B1918" s="69">
        <v>17.5</v>
      </c>
      <c r="C1918" s="69">
        <v>23.7</v>
      </c>
      <c r="D1918" s="70">
        <v>0.53819444444444442</v>
      </c>
      <c r="E1918" s="69">
        <v>10.199999999999999</v>
      </c>
      <c r="F1918" s="70">
        <v>0.27569444444444446</v>
      </c>
      <c r="G1918" s="69">
        <v>13.5</v>
      </c>
      <c r="H1918" s="69" t="str">
        <f>TEXT(일별기온공급량!$A1918, "AAA")</f>
        <v>일</v>
      </c>
      <c r="I1918" s="71">
        <v>86305033</v>
      </c>
      <c r="J1918" s="71">
        <v>2031708</v>
      </c>
      <c r="K1918" s="68" t="str">
        <f t="shared" si="29"/>
        <v>04-01</v>
      </c>
      <c r="L1918" s="72">
        <f>YEAR(일별기온공급량!$A1918)</f>
        <v>2018</v>
      </c>
      <c r="M1918" s="69">
        <f>MONTH(일별기온공급량!$A1918)</f>
        <v>4</v>
      </c>
      <c r="N1918" s="69">
        <f>DAY(일별기온공급량!$A1918)</f>
        <v>1</v>
      </c>
      <c r="O1918" s="88" t="str">
        <f>IFERROR(VLOOKUP(기온및공급량[[#This Row],[날짜]],표2[],2,0), "")</f>
        <v/>
      </c>
    </row>
    <row r="1919" spans="1:15">
      <c r="A1919" s="68">
        <v>43192</v>
      </c>
      <c r="B1919" s="69">
        <v>19.7</v>
      </c>
      <c r="C1919" s="69">
        <v>26.5</v>
      </c>
      <c r="D1919" s="70">
        <v>0.67152777777777772</v>
      </c>
      <c r="E1919" s="69">
        <v>12.9</v>
      </c>
      <c r="F1919" s="70">
        <v>0.24444444444444444</v>
      </c>
      <c r="G1919" s="69">
        <v>13.6</v>
      </c>
      <c r="H1919" s="69" t="str">
        <f>TEXT(일별기온공급량!$A1919, "AAA")</f>
        <v>월</v>
      </c>
      <c r="I1919" s="71">
        <v>97138922</v>
      </c>
      <c r="J1919" s="71">
        <v>2294389</v>
      </c>
      <c r="K1919" s="68" t="str">
        <f t="shared" si="29"/>
        <v>04-02</v>
      </c>
      <c r="L1919" s="72">
        <f>YEAR(일별기온공급량!$A1919)</f>
        <v>2018</v>
      </c>
      <c r="M1919" s="69">
        <f>MONTH(일별기온공급량!$A1919)</f>
        <v>4</v>
      </c>
      <c r="N1919" s="69">
        <f>DAY(일별기온공급량!$A1919)</f>
        <v>2</v>
      </c>
      <c r="O1919" s="88" t="str">
        <f>IFERROR(VLOOKUP(기온및공급량[[#This Row],[날짜]],표2[],2,0), "")</f>
        <v/>
      </c>
    </row>
    <row r="1920" spans="1:15">
      <c r="A1920" s="68">
        <v>43193</v>
      </c>
      <c r="B1920" s="69">
        <v>20.2</v>
      </c>
      <c r="C1920" s="69">
        <v>27.2</v>
      </c>
      <c r="D1920" s="70">
        <v>0.63055555555555554</v>
      </c>
      <c r="E1920" s="69">
        <v>13.6</v>
      </c>
      <c r="F1920" s="70">
        <v>0.25277777777777777</v>
      </c>
      <c r="G1920" s="69">
        <v>13.6</v>
      </c>
      <c r="H1920" s="69" t="str">
        <f>TEXT(일별기온공급량!$A1920, "AAA")</f>
        <v>화</v>
      </c>
      <c r="I1920" s="71">
        <v>97558622</v>
      </c>
      <c r="J1920" s="71">
        <v>2306970</v>
      </c>
      <c r="K1920" s="68" t="str">
        <f t="shared" si="29"/>
        <v>04-03</v>
      </c>
      <c r="L1920" s="72">
        <f>YEAR(일별기온공급량!$A1920)</f>
        <v>2018</v>
      </c>
      <c r="M1920" s="69">
        <f>MONTH(일별기온공급량!$A1920)</f>
        <v>4</v>
      </c>
      <c r="N1920" s="69">
        <f>DAY(일별기온공급량!$A1920)</f>
        <v>3</v>
      </c>
      <c r="O1920" s="88" t="str">
        <f>IFERROR(VLOOKUP(기온및공급량[[#This Row],[날짜]],표2[],2,0), "")</f>
        <v/>
      </c>
    </row>
    <row r="1921" spans="1:15">
      <c r="A1921" s="68">
        <v>43194</v>
      </c>
      <c r="B1921" s="69">
        <v>10.5</v>
      </c>
      <c r="C1921" s="69">
        <v>18.600000000000001</v>
      </c>
      <c r="D1921" s="70">
        <v>6.8750000000000006E-2</v>
      </c>
      <c r="E1921" s="69">
        <v>7.6</v>
      </c>
      <c r="F1921" s="70">
        <v>0.9555555555555556</v>
      </c>
      <c r="G1921" s="69">
        <v>11</v>
      </c>
      <c r="H1921" s="69" t="str">
        <f>TEXT(일별기온공급량!$A1921, "AAA")</f>
        <v>수</v>
      </c>
      <c r="I1921" s="71">
        <v>117981996</v>
      </c>
      <c r="J1921" s="71">
        <v>2784895</v>
      </c>
      <c r="K1921" s="68" t="str">
        <f t="shared" si="29"/>
        <v>04-04</v>
      </c>
      <c r="L1921" s="72">
        <f>YEAR(일별기온공급량!$A1921)</f>
        <v>2018</v>
      </c>
      <c r="M1921" s="69">
        <f>MONTH(일별기온공급량!$A1921)</f>
        <v>4</v>
      </c>
      <c r="N1921" s="69">
        <f>DAY(일별기온공급량!$A1921)</f>
        <v>4</v>
      </c>
      <c r="O1921" s="88" t="str">
        <f>IFERROR(VLOOKUP(기온및공급량[[#This Row],[날짜]],표2[],2,0), "")</f>
        <v/>
      </c>
    </row>
    <row r="1922" spans="1:15">
      <c r="A1922" s="68">
        <v>43195</v>
      </c>
      <c r="B1922" s="69">
        <v>8.1999999999999993</v>
      </c>
      <c r="C1922" s="69">
        <v>9.6</v>
      </c>
      <c r="D1922" s="70">
        <v>0.59236111111111112</v>
      </c>
      <c r="E1922" s="69">
        <v>7.2</v>
      </c>
      <c r="F1922" s="70">
        <v>0.91597222222222219</v>
      </c>
      <c r="G1922" s="69">
        <v>2.4</v>
      </c>
      <c r="H1922" s="69" t="str">
        <f>TEXT(일별기온공급량!$A1922, "AAA")</f>
        <v>목</v>
      </c>
      <c r="I1922" s="71">
        <v>136365137</v>
      </c>
      <c r="J1922" s="71">
        <v>3217762</v>
      </c>
      <c r="K1922" s="68" t="str">
        <f t="shared" ref="K1922:K1985" si="30">TEXT(A1922, "MM-DD")</f>
        <v>04-05</v>
      </c>
      <c r="L1922" s="72">
        <f>YEAR(일별기온공급량!$A1922)</f>
        <v>2018</v>
      </c>
      <c r="M1922" s="69">
        <f>MONTH(일별기온공급량!$A1922)</f>
        <v>4</v>
      </c>
      <c r="N1922" s="69">
        <f>DAY(일별기온공급량!$A1922)</f>
        <v>5</v>
      </c>
      <c r="O1922" s="88" t="str">
        <f>IFERROR(VLOOKUP(기온및공급량[[#This Row],[날짜]],표2[],2,0), "")</f>
        <v/>
      </c>
    </row>
    <row r="1923" spans="1:15">
      <c r="A1923" s="68">
        <v>43196</v>
      </c>
      <c r="B1923" s="69">
        <v>9.5</v>
      </c>
      <c r="C1923" s="69">
        <v>16.2</v>
      </c>
      <c r="D1923" s="70">
        <v>0.64513888888888893</v>
      </c>
      <c r="E1923" s="69">
        <v>5.8</v>
      </c>
      <c r="F1923" s="70">
        <v>0.98819444444444449</v>
      </c>
      <c r="G1923" s="69">
        <v>10.4</v>
      </c>
      <c r="H1923" s="69" t="str">
        <f>TEXT(일별기온공급량!$A1923, "AAA")</f>
        <v>금</v>
      </c>
      <c r="I1923" s="71">
        <v>141610583</v>
      </c>
      <c r="J1923" s="71">
        <v>3334681</v>
      </c>
      <c r="K1923" s="68" t="str">
        <f t="shared" si="30"/>
        <v>04-06</v>
      </c>
      <c r="L1923" s="72">
        <f>YEAR(일별기온공급량!$A1923)</f>
        <v>2018</v>
      </c>
      <c r="M1923" s="69">
        <f>MONTH(일별기온공급량!$A1923)</f>
        <v>4</v>
      </c>
      <c r="N1923" s="69">
        <f>DAY(일별기온공급량!$A1923)</f>
        <v>6</v>
      </c>
      <c r="O1923" s="88" t="str">
        <f>IFERROR(VLOOKUP(기온및공급량[[#This Row],[날짜]],표2[],2,0), "")</f>
        <v/>
      </c>
    </row>
    <row r="1924" spans="1:15">
      <c r="A1924" s="68">
        <v>43197</v>
      </c>
      <c r="B1924" s="69">
        <v>6.2</v>
      </c>
      <c r="C1924" s="69">
        <v>10.199999999999999</v>
      </c>
      <c r="D1924" s="70">
        <v>0.64097222222222228</v>
      </c>
      <c r="E1924" s="69">
        <v>3.5</v>
      </c>
      <c r="F1924" s="70">
        <v>0.25486111111111109</v>
      </c>
      <c r="G1924" s="69">
        <v>6.7</v>
      </c>
      <c r="H1924" s="69" t="str">
        <f>TEXT(일별기온공급량!$A1924, "AAA")</f>
        <v>토</v>
      </c>
      <c r="I1924" s="71">
        <v>149277999</v>
      </c>
      <c r="J1924" s="71">
        <v>3515308</v>
      </c>
      <c r="K1924" s="68" t="str">
        <f t="shared" si="30"/>
        <v>04-07</v>
      </c>
      <c r="L1924" s="72">
        <f>YEAR(일별기온공급량!$A1924)</f>
        <v>2018</v>
      </c>
      <c r="M1924" s="69">
        <f>MONTH(일별기온공급량!$A1924)</f>
        <v>4</v>
      </c>
      <c r="N1924" s="69">
        <f>DAY(일별기온공급량!$A1924)</f>
        <v>7</v>
      </c>
      <c r="O1924" s="88" t="str">
        <f>IFERROR(VLOOKUP(기온및공급량[[#This Row],[날짜]],표2[],2,0), "")</f>
        <v/>
      </c>
    </row>
    <row r="1925" spans="1:15">
      <c r="A1925" s="68">
        <v>43198</v>
      </c>
      <c r="B1925" s="69">
        <v>8.9</v>
      </c>
      <c r="C1925" s="69">
        <v>14.2</v>
      </c>
      <c r="D1925" s="70">
        <v>0.62708333333333333</v>
      </c>
      <c r="E1925" s="69">
        <v>0.5</v>
      </c>
      <c r="F1925" s="70">
        <v>0.26111111111111113</v>
      </c>
      <c r="G1925" s="69">
        <v>13.7</v>
      </c>
      <c r="H1925" s="69" t="str">
        <f>TEXT(일별기온공급량!$A1925, "AAA")</f>
        <v>일</v>
      </c>
      <c r="I1925" s="71">
        <v>134375010</v>
      </c>
      <c r="J1925" s="71">
        <v>3171870</v>
      </c>
      <c r="K1925" s="68" t="str">
        <f t="shared" si="30"/>
        <v>04-08</v>
      </c>
      <c r="L1925" s="72">
        <f>YEAR(일별기온공급량!$A1925)</f>
        <v>2018</v>
      </c>
      <c r="M1925" s="69">
        <f>MONTH(일별기온공급량!$A1925)</f>
        <v>4</v>
      </c>
      <c r="N1925" s="69">
        <f>DAY(일별기온공급량!$A1925)</f>
        <v>8</v>
      </c>
      <c r="O1925" s="88" t="str">
        <f>IFERROR(VLOOKUP(기온및공급량[[#This Row],[날짜]],표2[],2,0), "")</f>
        <v/>
      </c>
    </row>
    <row r="1926" spans="1:15">
      <c r="A1926" s="68">
        <v>43199</v>
      </c>
      <c r="B1926" s="69">
        <v>13.5</v>
      </c>
      <c r="C1926" s="69">
        <v>19.399999999999999</v>
      </c>
      <c r="D1926" s="70">
        <v>0.6430555555555556</v>
      </c>
      <c r="E1926" s="69">
        <v>8.3000000000000007</v>
      </c>
      <c r="F1926" s="70">
        <v>0.26458333333333334</v>
      </c>
      <c r="G1926" s="69">
        <v>11.1</v>
      </c>
      <c r="H1926" s="69" t="str">
        <f>TEXT(일별기온공급량!$A1926, "AAA")</f>
        <v>월</v>
      </c>
      <c r="I1926" s="71">
        <v>131098533</v>
      </c>
      <c r="J1926" s="71">
        <v>3099603</v>
      </c>
      <c r="K1926" s="68" t="str">
        <f t="shared" si="30"/>
        <v>04-09</v>
      </c>
      <c r="L1926" s="72">
        <f>YEAR(일별기온공급량!$A1926)</f>
        <v>2018</v>
      </c>
      <c r="M1926" s="69">
        <f>MONTH(일별기온공급량!$A1926)</f>
        <v>4</v>
      </c>
      <c r="N1926" s="69">
        <f>DAY(일별기온공급량!$A1926)</f>
        <v>9</v>
      </c>
      <c r="O1926" s="88" t="str">
        <f>IFERROR(VLOOKUP(기온및공급량[[#This Row],[날짜]],표2[],2,0), "")</f>
        <v/>
      </c>
    </row>
    <row r="1927" spans="1:15">
      <c r="A1927" s="68">
        <v>43200</v>
      </c>
      <c r="B1927" s="69">
        <v>15.5</v>
      </c>
      <c r="C1927" s="69">
        <v>22.5</v>
      </c>
      <c r="D1927" s="70">
        <v>0.59166666666666667</v>
      </c>
      <c r="E1927" s="69">
        <v>5.3</v>
      </c>
      <c r="F1927" s="70">
        <v>0.26250000000000001</v>
      </c>
      <c r="G1927" s="69">
        <v>17.2</v>
      </c>
      <c r="H1927" s="69" t="str">
        <f>TEXT(일별기온공급량!$A1927, "AAA")</f>
        <v>화</v>
      </c>
      <c r="I1927" s="71">
        <v>125488390</v>
      </c>
      <c r="J1927" s="71">
        <v>2964681</v>
      </c>
      <c r="K1927" s="68" t="str">
        <f t="shared" si="30"/>
        <v>04-10</v>
      </c>
      <c r="L1927" s="72">
        <f>YEAR(일별기온공급량!$A1927)</f>
        <v>2018</v>
      </c>
      <c r="M1927" s="69">
        <f>MONTH(일별기온공급량!$A1927)</f>
        <v>4</v>
      </c>
      <c r="N1927" s="69">
        <f>DAY(일별기온공급량!$A1927)</f>
        <v>10</v>
      </c>
      <c r="O1927" s="88" t="str">
        <f>IFERROR(VLOOKUP(기온및공급량[[#This Row],[날짜]],표2[],2,0), "")</f>
        <v/>
      </c>
    </row>
    <row r="1928" spans="1:15">
      <c r="A1928" s="68">
        <v>43201</v>
      </c>
      <c r="B1928" s="69">
        <v>19</v>
      </c>
      <c r="C1928" s="69">
        <v>24.1</v>
      </c>
      <c r="D1928" s="70">
        <v>0.62291666666666667</v>
      </c>
      <c r="E1928" s="69">
        <v>14.5</v>
      </c>
      <c r="F1928" s="73">
        <v>1</v>
      </c>
      <c r="G1928" s="69">
        <v>9.6</v>
      </c>
      <c r="H1928" s="69" t="str">
        <f>TEXT(일별기온공급량!$A1928, "AAA")</f>
        <v>수</v>
      </c>
      <c r="I1928" s="71">
        <v>111292698</v>
      </c>
      <c r="J1928" s="71">
        <v>2620617</v>
      </c>
      <c r="K1928" s="68" t="str">
        <f t="shared" si="30"/>
        <v>04-11</v>
      </c>
      <c r="L1928" s="72">
        <f>YEAR(일별기온공급량!$A1928)</f>
        <v>2018</v>
      </c>
      <c r="M1928" s="69">
        <f>MONTH(일별기온공급량!$A1928)</f>
        <v>4</v>
      </c>
      <c r="N1928" s="69">
        <f>DAY(일별기온공급량!$A1928)</f>
        <v>11</v>
      </c>
      <c r="O1928" s="88" t="str">
        <f>IFERROR(VLOOKUP(기온및공급량[[#This Row],[날짜]],표2[],2,0), "")</f>
        <v/>
      </c>
    </row>
    <row r="1929" spans="1:15">
      <c r="A1929" s="68">
        <v>43202</v>
      </c>
      <c r="B1929" s="69">
        <v>16.399999999999999</v>
      </c>
      <c r="C1929" s="69">
        <v>23.7</v>
      </c>
      <c r="D1929" s="70">
        <v>0.59444444444444444</v>
      </c>
      <c r="E1929" s="69">
        <v>8</v>
      </c>
      <c r="F1929" s="70">
        <v>0.26180555555555557</v>
      </c>
      <c r="G1929" s="69">
        <v>15.7</v>
      </c>
      <c r="H1929" s="69" t="str">
        <f>TEXT(일별기온공급량!$A1929, "AAA")</f>
        <v>목</v>
      </c>
      <c r="I1929" s="71">
        <v>109643240</v>
      </c>
      <c r="J1929" s="71">
        <v>2580445</v>
      </c>
      <c r="K1929" s="68" t="str">
        <f t="shared" si="30"/>
        <v>04-12</v>
      </c>
      <c r="L1929" s="72">
        <f>YEAR(일별기온공급량!$A1929)</f>
        <v>2018</v>
      </c>
      <c r="M1929" s="69">
        <f>MONTH(일별기온공급량!$A1929)</f>
        <v>4</v>
      </c>
      <c r="N1929" s="69">
        <f>DAY(일별기온공급량!$A1929)</f>
        <v>12</v>
      </c>
      <c r="O1929" s="88" t="str">
        <f>IFERROR(VLOOKUP(기온및공급량[[#This Row],[날짜]],표2[],2,0), "")</f>
        <v/>
      </c>
    </row>
    <row r="1930" spans="1:15">
      <c r="A1930" s="68">
        <v>43203</v>
      </c>
      <c r="B1930" s="69">
        <v>12.8</v>
      </c>
      <c r="C1930" s="69">
        <v>18</v>
      </c>
      <c r="D1930" s="70">
        <v>0.54097222222222219</v>
      </c>
      <c r="E1930" s="69">
        <v>7.1</v>
      </c>
      <c r="F1930" s="70">
        <v>0.24236111111111111</v>
      </c>
      <c r="G1930" s="69">
        <v>10.9</v>
      </c>
      <c r="H1930" s="69" t="str">
        <f>TEXT(일별기온공급량!$A1930, "AAA")</f>
        <v>금</v>
      </c>
      <c r="I1930" s="71">
        <v>114081933</v>
      </c>
      <c r="J1930" s="71">
        <v>2683205</v>
      </c>
      <c r="K1930" s="68" t="str">
        <f t="shared" si="30"/>
        <v>04-13</v>
      </c>
      <c r="L1930" s="72">
        <f>YEAR(일별기온공급량!$A1930)</f>
        <v>2018</v>
      </c>
      <c r="M1930" s="69">
        <f>MONTH(일별기온공급량!$A1930)</f>
        <v>4</v>
      </c>
      <c r="N1930" s="69">
        <f>DAY(일별기온공급량!$A1930)</f>
        <v>13</v>
      </c>
      <c r="O1930" s="88" t="str">
        <f>IFERROR(VLOOKUP(기온및공급량[[#This Row],[날짜]],표2[],2,0), "")</f>
        <v/>
      </c>
    </row>
    <row r="1931" spans="1:15">
      <c r="A1931" s="68">
        <v>43204</v>
      </c>
      <c r="B1931" s="69">
        <v>10.5</v>
      </c>
      <c r="C1931" s="69">
        <v>12.1</v>
      </c>
      <c r="D1931" s="70">
        <v>1.5277777777777777E-2</v>
      </c>
      <c r="E1931" s="69">
        <v>9</v>
      </c>
      <c r="F1931" s="70">
        <v>0.3659722222222222</v>
      </c>
      <c r="G1931" s="69">
        <v>3.1</v>
      </c>
      <c r="H1931" s="69" t="str">
        <f>TEXT(일별기온공급량!$A1931, "AAA")</f>
        <v>토</v>
      </c>
      <c r="I1931" s="71">
        <v>118953925</v>
      </c>
      <c r="J1931" s="71">
        <v>2797210</v>
      </c>
      <c r="K1931" s="68" t="str">
        <f t="shared" si="30"/>
        <v>04-14</v>
      </c>
      <c r="L1931" s="72">
        <f>YEAR(일별기온공급량!$A1931)</f>
        <v>2018</v>
      </c>
      <c r="M1931" s="69">
        <f>MONTH(일별기온공급량!$A1931)</f>
        <v>4</v>
      </c>
      <c r="N1931" s="69">
        <f>DAY(일별기온공급량!$A1931)</f>
        <v>14</v>
      </c>
      <c r="O1931" s="88" t="str">
        <f>IFERROR(VLOOKUP(기온및공급량[[#This Row],[날짜]],표2[],2,0), "")</f>
        <v/>
      </c>
    </row>
    <row r="1932" spans="1:15">
      <c r="A1932" s="68">
        <v>43205</v>
      </c>
      <c r="B1932" s="69">
        <v>12.8</v>
      </c>
      <c r="C1932" s="69">
        <v>17.899999999999999</v>
      </c>
      <c r="D1932" s="70">
        <v>0.57291666666666663</v>
      </c>
      <c r="E1932" s="69">
        <v>9</v>
      </c>
      <c r="F1932" s="70">
        <v>0.25694444444444442</v>
      </c>
      <c r="G1932" s="69">
        <v>8.9</v>
      </c>
      <c r="H1932" s="69" t="str">
        <f>TEXT(일별기온공급량!$A1932, "AAA")</f>
        <v>일</v>
      </c>
      <c r="I1932" s="71">
        <v>100953505</v>
      </c>
      <c r="J1932" s="71">
        <v>2373363</v>
      </c>
      <c r="K1932" s="68" t="str">
        <f t="shared" si="30"/>
        <v>04-15</v>
      </c>
      <c r="L1932" s="72">
        <f>YEAR(일별기온공급량!$A1932)</f>
        <v>2018</v>
      </c>
      <c r="M1932" s="69">
        <f>MONTH(일별기온공급량!$A1932)</f>
        <v>4</v>
      </c>
      <c r="N1932" s="69">
        <f>DAY(일별기온공급량!$A1932)</f>
        <v>15</v>
      </c>
      <c r="O1932" s="88" t="str">
        <f>IFERROR(VLOOKUP(기온및공급량[[#This Row],[날짜]],표2[],2,0), "")</f>
        <v/>
      </c>
    </row>
    <row r="1933" spans="1:15">
      <c r="A1933" s="68">
        <v>43206</v>
      </c>
      <c r="B1933" s="69">
        <v>12.2</v>
      </c>
      <c r="C1933" s="69">
        <v>19.2</v>
      </c>
      <c r="D1933" s="70">
        <v>0.62986111111111109</v>
      </c>
      <c r="E1933" s="69">
        <v>6.4</v>
      </c>
      <c r="F1933" s="70">
        <v>0.24027777777777778</v>
      </c>
      <c r="G1933" s="69">
        <v>12.8</v>
      </c>
      <c r="H1933" s="69" t="str">
        <f>TEXT(일별기온공급량!$A1933, "AAA")</f>
        <v>월</v>
      </c>
      <c r="I1933" s="71">
        <v>116643078</v>
      </c>
      <c r="J1933" s="71">
        <v>2744645</v>
      </c>
      <c r="K1933" s="68" t="str">
        <f t="shared" si="30"/>
        <v>04-16</v>
      </c>
      <c r="L1933" s="72">
        <f>YEAR(일별기온공급량!$A1933)</f>
        <v>2018</v>
      </c>
      <c r="M1933" s="69">
        <f>MONTH(일별기온공급량!$A1933)</f>
        <v>4</v>
      </c>
      <c r="N1933" s="69">
        <f>DAY(일별기온공급량!$A1933)</f>
        <v>16</v>
      </c>
      <c r="O1933" s="88" t="str">
        <f>IFERROR(VLOOKUP(기온및공급량[[#This Row],[날짜]],표2[],2,0), "")</f>
        <v/>
      </c>
    </row>
    <row r="1934" spans="1:15">
      <c r="A1934" s="68">
        <v>43207</v>
      </c>
      <c r="B1934" s="69">
        <v>14.6</v>
      </c>
      <c r="C1934" s="69">
        <v>21.8</v>
      </c>
      <c r="D1934" s="70">
        <v>0.67638888888888893</v>
      </c>
      <c r="E1934" s="69">
        <v>8.3000000000000007</v>
      </c>
      <c r="F1934" s="70">
        <v>0.24791666666666667</v>
      </c>
      <c r="G1934" s="69">
        <v>13.5</v>
      </c>
      <c r="H1934" s="69" t="str">
        <f>TEXT(일별기온공급량!$A1934, "AAA")</f>
        <v>화</v>
      </c>
      <c r="I1934" s="71">
        <v>113758276</v>
      </c>
      <c r="J1934" s="71">
        <v>2674490</v>
      </c>
      <c r="K1934" s="68" t="str">
        <f t="shared" si="30"/>
        <v>04-17</v>
      </c>
      <c r="L1934" s="72">
        <f>YEAR(일별기온공급량!$A1934)</f>
        <v>2018</v>
      </c>
      <c r="M1934" s="69">
        <f>MONTH(일별기온공급량!$A1934)</f>
        <v>4</v>
      </c>
      <c r="N1934" s="69">
        <f>DAY(일별기온공급량!$A1934)</f>
        <v>17</v>
      </c>
      <c r="O1934" s="88" t="str">
        <f>IFERROR(VLOOKUP(기온및공급량[[#This Row],[날짜]],표2[],2,0), "")</f>
        <v/>
      </c>
    </row>
    <row r="1935" spans="1:15">
      <c r="A1935" s="68">
        <v>43208</v>
      </c>
      <c r="B1935" s="69">
        <v>16.899999999999999</v>
      </c>
      <c r="C1935" s="69">
        <v>24.9</v>
      </c>
      <c r="D1935" s="70">
        <v>0.69374999999999998</v>
      </c>
      <c r="E1935" s="69">
        <v>8.5</v>
      </c>
      <c r="F1935" s="70">
        <v>0.22777777777777777</v>
      </c>
      <c r="G1935" s="69">
        <v>16.399999999999999</v>
      </c>
      <c r="H1935" s="69" t="str">
        <f>TEXT(일별기온공급량!$A1935, "AAA")</f>
        <v>수</v>
      </c>
      <c r="I1935" s="71">
        <v>108655858</v>
      </c>
      <c r="J1935" s="71">
        <v>2554386</v>
      </c>
      <c r="K1935" s="68" t="str">
        <f t="shared" si="30"/>
        <v>04-18</v>
      </c>
      <c r="L1935" s="72">
        <f>YEAR(일별기온공급량!$A1935)</f>
        <v>2018</v>
      </c>
      <c r="M1935" s="69">
        <f>MONTH(일별기온공급량!$A1935)</f>
        <v>4</v>
      </c>
      <c r="N1935" s="69">
        <f>DAY(일별기온공급량!$A1935)</f>
        <v>18</v>
      </c>
      <c r="O1935" s="88" t="str">
        <f>IFERROR(VLOOKUP(기온및공급량[[#This Row],[날짜]],표2[],2,0), "")</f>
        <v/>
      </c>
    </row>
    <row r="1936" spans="1:15">
      <c r="A1936" s="68">
        <v>43209</v>
      </c>
      <c r="B1936" s="69">
        <v>19.2</v>
      </c>
      <c r="C1936" s="69">
        <v>28</v>
      </c>
      <c r="D1936" s="70">
        <v>0.67708333333333337</v>
      </c>
      <c r="E1936" s="69">
        <v>9.5</v>
      </c>
      <c r="F1936" s="70">
        <v>0.24930555555555556</v>
      </c>
      <c r="G1936" s="69">
        <v>18.5</v>
      </c>
      <c r="H1936" s="69" t="str">
        <f>TEXT(일별기온공급량!$A1936, "AAA")</f>
        <v>목</v>
      </c>
      <c r="I1936" s="71">
        <v>104563114</v>
      </c>
      <c r="J1936" s="71">
        <v>2458323</v>
      </c>
      <c r="K1936" s="68" t="str">
        <f t="shared" si="30"/>
        <v>04-19</v>
      </c>
      <c r="L1936" s="72">
        <f>YEAR(일별기온공급량!$A1936)</f>
        <v>2018</v>
      </c>
      <c r="M1936" s="69">
        <f>MONTH(일별기온공급량!$A1936)</f>
        <v>4</v>
      </c>
      <c r="N1936" s="69">
        <f>DAY(일별기온공급량!$A1936)</f>
        <v>19</v>
      </c>
      <c r="O1936" s="88" t="str">
        <f>IFERROR(VLOOKUP(기온및공급량[[#This Row],[날짜]],표2[],2,0), "")</f>
        <v/>
      </c>
    </row>
    <row r="1937" spans="1:15">
      <c r="A1937" s="68">
        <v>43210</v>
      </c>
      <c r="B1937" s="69">
        <v>21.5</v>
      </c>
      <c r="C1937" s="69">
        <v>30.5</v>
      </c>
      <c r="D1937" s="70">
        <v>0.68194444444444446</v>
      </c>
      <c r="E1937" s="69">
        <v>11.1</v>
      </c>
      <c r="F1937" s="70">
        <v>0.25277777777777777</v>
      </c>
      <c r="G1937" s="69">
        <v>19.399999999999999</v>
      </c>
      <c r="H1937" s="69" t="str">
        <f>TEXT(일별기온공급량!$A1937, "AAA")</f>
        <v>금</v>
      </c>
      <c r="I1937" s="71">
        <v>96500977</v>
      </c>
      <c r="J1937" s="71">
        <v>2269221</v>
      </c>
      <c r="K1937" s="68" t="str">
        <f t="shared" si="30"/>
        <v>04-20</v>
      </c>
      <c r="L1937" s="72">
        <f>YEAR(일별기온공급량!$A1937)</f>
        <v>2018</v>
      </c>
      <c r="M1937" s="69">
        <f>MONTH(일별기온공급량!$A1937)</f>
        <v>4</v>
      </c>
      <c r="N1937" s="69">
        <f>DAY(일별기온공급량!$A1937)</f>
        <v>20</v>
      </c>
      <c r="O1937" s="88" t="str">
        <f>IFERROR(VLOOKUP(기온및공급량[[#This Row],[날짜]],표2[],2,0), "")</f>
        <v/>
      </c>
    </row>
    <row r="1938" spans="1:15">
      <c r="A1938" s="68">
        <v>43211</v>
      </c>
      <c r="B1938" s="69">
        <v>21.8</v>
      </c>
      <c r="C1938" s="69">
        <v>32</v>
      </c>
      <c r="D1938" s="70">
        <v>0.60833333333333328</v>
      </c>
      <c r="E1938" s="69">
        <v>13</v>
      </c>
      <c r="F1938" s="70">
        <v>0.24236111111111111</v>
      </c>
      <c r="G1938" s="69">
        <v>19</v>
      </c>
      <c r="H1938" s="69" t="str">
        <f>TEXT(일별기온공급량!$A1938, "AAA")</f>
        <v>토</v>
      </c>
      <c r="I1938" s="71">
        <v>80441544</v>
      </c>
      <c r="J1938" s="71">
        <v>1896057</v>
      </c>
      <c r="K1938" s="68" t="str">
        <f t="shared" si="30"/>
        <v>04-21</v>
      </c>
      <c r="L1938" s="72">
        <f>YEAR(일별기온공급량!$A1938)</f>
        <v>2018</v>
      </c>
      <c r="M1938" s="69">
        <f>MONTH(일별기온공급량!$A1938)</f>
        <v>4</v>
      </c>
      <c r="N1938" s="69">
        <f>DAY(일별기온공급량!$A1938)</f>
        <v>21</v>
      </c>
      <c r="O1938" s="88" t="str">
        <f>IFERROR(VLOOKUP(기온및공급량[[#This Row],[날짜]],표2[],2,0), "")</f>
        <v/>
      </c>
    </row>
    <row r="1939" spans="1:15">
      <c r="A1939" s="68">
        <v>43212</v>
      </c>
      <c r="B1939" s="69">
        <v>16.100000000000001</v>
      </c>
      <c r="C1939" s="69">
        <v>21.5</v>
      </c>
      <c r="D1939" s="70">
        <v>0.58472222222222225</v>
      </c>
      <c r="E1939" s="69">
        <v>12.2</v>
      </c>
      <c r="F1939" s="70">
        <v>0.96736111111111112</v>
      </c>
      <c r="G1939" s="69">
        <v>9.3000000000000007</v>
      </c>
      <c r="H1939" s="69" t="str">
        <f>TEXT(일별기온공급량!$A1939, "AAA")</f>
        <v>일</v>
      </c>
      <c r="I1939" s="71">
        <v>72075821</v>
      </c>
      <c r="J1939" s="71">
        <v>1697467</v>
      </c>
      <c r="K1939" s="68" t="str">
        <f t="shared" si="30"/>
        <v>04-22</v>
      </c>
      <c r="L1939" s="72">
        <f>YEAR(일별기온공급량!$A1939)</f>
        <v>2018</v>
      </c>
      <c r="M1939" s="69">
        <f>MONTH(일별기온공급량!$A1939)</f>
        <v>4</v>
      </c>
      <c r="N1939" s="69">
        <f>DAY(일별기온공급량!$A1939)</f>
        <v>22</v>
      </c>
      <c r="O1939" s="88" t="str">
        <f>IFERROR(VLOOKUP(기온및공급량[[#This Row],[날짜]],표2[],2,0), "")</f>
        <v/>
      </c>
    </row>
    <row r="1940" spans="1:15">
      <c r="A1940" s="68">
        <v>43213</v>
      </c>
      <c r="B1940" s="69">
        <v>10.4</v>
      </c>
      <c r="C1940" s="69">
        <v>12.8</v>
      </c>
      <c r="D1940" s="70">
        <v>5.5555555555555558E-3</v>
      </c>
      <c r="E1940" s="69">
        <v>9.5</v>
      </c>
      <c r="F1940" s="70">
        <v>0.28263888888888888</v>
      </c>
      <c r="G1940" s="69">
        <v>3.3</v>
      </c>
      <c r="H1940" s="69" t="str">
        <f>TEXT(일별기온공급량!$A1940, "AAA")</f>
        <v>월</v>
      </c>
      <c r="I1940" s="71">
        <v>110086935</v>
      </c>
      <c r="J1940" s="71">
        <v>2593187</v>
      </c>
      <c r="K1940" s="68" t="str">
        <f t="shared" si="30"/>
        <v>04-23</v>
      </c>
      <c r="L1940" s="72">
        <f>YEAR(일별기온공급량!$A1940)</f>
        <v>2018</v>
      </c>
      <c r="M1940" s="69">
        <f>MONTH(일별기온공급량!$A1940)</f>
        <v>4</v>
      </c>
      <c r="N1940" s="69">
        <f>DAY(일별기온공급량!$A1940)</f>
        <v>23</v>
      </c>
      <c r="O1940" s="88" t="str">
        <f>IFERROR(VLOOKUP(기온및공급량[[#This Row],[날짜]],표2[],2,0), "")</f>
        <v/>
      </c>
    </row>
    <row r="1941" spans="1:15">
      <c r="A1941" s="68">
        <v>43214</v>
      </c>
      <c r="B1941" s="69">
        <v>11.2</v>
      </c>
      <c r="C1941" s="69">
        <v>12.9</v>
      </c>
      <c r="D1941" s="70">
        <v>0.67500000000000004</v>
      </c>
      <c r="E1941" s="69">
        <v>9.6999999999999993</v>
      </c>
      <c r="F1941" s="70">
        <v>6.9444444444444447E-4</v>
      </c>
      <c r="G1941" s="69">
        <v>3.2</v>
      </c>
      <c r="H1941" s="69" t="str">
        <f>TEXT(일별기온공급량!$A1941, "AAA")</f>
        <v>화</v>
      </c>
      <c r="I1941" s="71">
        <v>120176598</v>
      </c>
      <c r="J1941" s="71">
        <v>2816915</v>
      </c>
      <c r="K1941" s="68" t="str">
        <f t="shared" si="30"/>
        <v>04-24</v>
      </c>
      <c r="L1941" s="72">
        <f>YEAR(일별기온공급량!$A1941)</f>
        <v>2018</v>
      </c>
      <c r="M1941" s="69">
        <f>MONTH(일별기온공급량!$A1941)</f>
        <v>4</v>
      </c>
      <c r="N1941" s="69">
        <f>DAY(일별기온공급량!$A1941)</f>
        <v>24</v>
      </c>
      <c r="O1941" s="88" t="str">
        <f>IFERROR(VLOOKUP(기온및공급량[[#This Row],[날짜]],표2[],2,0), "")</f>
        <v/>
      </c>
    </row>
    <row r="1942" spans="1:15">
      <c r="A1942" s="68">
        <v>43215</v>
      </c>
      <c r="B1942" s="69">
        <v>13.2</v>
      </c>
      <c r="C1942" s="69">
        <v>21.8</v>
      </c>
      <c r="D1942" s="70">
        <v>0.64166666666666672</v>
      </c>
      <c r="E1942" s="69">
        <v>5.0999999999999996</v>
      </c>
      <c r="F1942" s="70">
        <v>0.24305555555555555</v>
      </c>
      <c r="G1942" s="69">
        <v>16.7</v>
      </c>
      <c r="H1942" s="69" t="str">
        <f>TEXT(일별기온공급량!$A1942, "AAA")</f>
        <v>수</v>
      </c>
      <c r="I1942" s="71">
        <v>112816145</v>
      </c>
      <c r="J1942" s="71">
        <v>2642758</v>
      </c>
      <c r="K1942" s="68" t="str">
        <f t="shared" si="30"/>
        <v>04-25</v>
      </c>
      <c r="L1942" s="72">
        <f>YEAR(일별기온공급량!$A1942)</f>
        <v>2018</v>
      </c>
      <c r="M1942" s="69">
        <f>MONTH(일별기온공급량!$A1942)</f>
        <v>4</v>
      </c>
      <c r="N1942" s="69">
        <f>DAY(일별기온공급량!$A1942)</f>
        <v>25</v>
      </c>
      <c r="O1942" s="88" t="str">
        <f>IFERROR(VLOOKUP(기온및공급량[[#This Row],[날짜]],표2[],2,0), "")</f>
        <v/>
      </c>
    </row>
    <row r="1943" spans="1:15">
      <c r="A1943" s="68">
        <v>43216</v>
      </c>
      <c r="B1943" s="69">
        <v>16.399999999999999</v>
      </c>
      <c r="C1943" s="69">
        <v>25.9</v>
      </c>
      <c r="D1943" s="70">
        <v>0.65416666666666667</v>
      </c>
      <c r="E1943" s="69">
        <v>5.5</v>
      </c>
      <c r="F1943" s="70">
        <v>0.2388888888888889</v>
      </c>
      <c r="G1943" s="69">
        <v>20.399999999999999</v>
      </c>
      <c r="H1943" s="69" t="str">
        <f>TEXT(일별기온공급량!$A1943, "AAA")</f>
        <v>목</v>
      </c>
      <c r="I1943" s="71">
        <v>104800287</v>
      </c>
      <c r="J1943" s="71">
        <v>2454759</v>
      </c>
      <c r="K1943" s="68" t="str">
        <f t="shared" si="30"/>
        <v>04-26</v>
      </c>
      <c r="L1943" s="72">
        <f>YEAR(일별기온공급량!$A1943)</f>
        <v>2018</v>
      </c>
      <c r="M1943" s="69">
        <f>MONTH(일별기온공급량!$A1943)</f>
        <v>4</v>
      </c>
      <c r="N1943" s="69">
        <f>DAY(일별기온공급량!$A1943)</f>
        <v>26</v>
      </c>
      <c r="O1943" s="88" t="str">
        <f>IFERROR(VLOOKUP(기온및공급량[[#This Row],[날짜]],표2[],2,0), "")</f>
        <v/>
      </c>
    </row>
    <row r="1944" spans="1:15">
      <c r="A1944" s="68">
        <v>43217</v>
      </c>
      <c r="B1944" s="69">
        <v>17.399999999999999</v>
      </c>
      <c r="C1944" s="69">
        <v>24</v>
      </c>
      <c r="D1944" s="70">
        <v>0.6166666666666667</v>
      </c>
      <c r="E1944" s="69">
        <v>12.1</v>
      </c>
      <c r="F1944" s="70">
        <v>0.98958333333333337</v>
      </c>
      <c r="G1944" s="69">
        <v>11.9</v>
      </c>
      <c r="H1944" s="69" t="str">
        <f>TEXT(일별기온공급량!$A1944, "AAA")</f>
        <v>금</v>
      </c>
      <c r="I1944" s="71">
        <v>100856357</v>
      </c>
      <c r="J1944" s="71">
        <v>2358835</v>
      </c>
      <c r="K1944" s="68" t="str">
        <f t="shared" si="30"/>
        <v>04-27</v>
      </c>
      <c r="L1944" s="72">
        <f>YEAR(일별기온공급량!$A1944)</f>
        <v>2018</v>
      </c>
      <c r="M1944" s="69">
        <f>MONTH(일별기온공급량!$A1944)</f>
        <v>4</v>
      </c>
      <c r="N1944" s="69">
        <f>DAY(일별기온공급량!$A1944)</f>
        <v>27</v>
      </c>
      <c r="O1944" s="88" t="str">
        <f>IFERROR(VLOOKUP(기온및공급량[[#This Row],[날짜]],표2[],2,0), "")</f>
        <v/>
      </c>
    </row>
    <row r="1945" spans="1:15">
      <c r="A1945" s="68">
        <v>43218</v>
      </c>
      <c r="B1945" s="69">
        <v>17.8</v>
      </c>
      <c r="C1945" s="69">
        <v>27</v>
      </c>
      <c r="D1945" s="70">
        <v>0.69861111111111107</v>
      </c>
      <c r="E1945" s="69">
        <v>8.1999999999999993</v>
      </c>
      <c r="F1945" s="70">
        <v>0.21805555555555556</v>
      </c>
      <c r="G1945" s="69">
        <v>18.8</v>
      </c>
      <c r="H1945" s="69" t="str">
        <f>TEXT(일별기온공급량!$A1945, "AAA")</f>
        <v>토</v>
      </c>
      <c r="I1945" s="71">
        <v>87727160</v>
      </c>
      <c r="J1945" s="71">
        <v>2056038</v>
      </c>
      <c r="K1945" s="68" t="str">
        <f t="shared" si="30"/>
        <v>04-28</v>
      </c>
      <c r="L1945" s="72">
        <f>YEAR(일별기온공급량!$A1945)</f>
        <v>2018</v>
      </c>
      <c r="M1945" s="69">
        <f>MONTH(일별기온공급량!$A1945)</f>
        <v>4</v>
      </c>
      <c r="N1945" s="69">
        <f>DAY(일별기온공급량!$A1945)</f>
        <v>28</v>
      </c>
      <c r="O1945" s="88" t="str">
        <f>IFERROR(VLOOKUP(기온및공급량[[#This Row],[날짜]],표2[],2,0), "")</f>
        <v/>
      </c>
    </row>
    <row r="1946" spans="1:15">
      <c r="A1946" s="68">
        <v>43219</v>
      </c>
      <c r="B1946" s="69">
        <v>19</v>
      </c>
      <c r="C1946" s="69">
        <v>27.8</v>
      </c>
      <c r="D1946" s="70">
        <v>0.63611111111111107</v>
      </c>
      <c r="E1946" s="69">
        <v>9.6999999999999993</v>
      </c>
      <c r="F1946" s="70">
        <v>0.24861111111111112</v>
      </c>
      <c r="G1946" s="69">
        <v>18.100000000000001</v>
      </c>
      <c r="H1946" s="69" t="str">
        <f>TEXT(일별기온공급량!$A1946, "AAA")</f>
        <v>일</v>
      </c>
      <c r="I1946" s="71">
        <v>71404947</v>
      </c>
      <c r="J1946" s="71">
        <v>1678792</v>
      </c>
      <c r="K1946" s="68" t="str">
        <f t="shared" si="30"/>
        <v>04-29</v>
      </c>
      <c r="L1946" s="72">
        <f>YEAR(일별기온공급량!$A1946)</f>
        <v>2018</v>
      </c>
      <c r="M1946" s="69">
        <f>MONTH(일별기온공급량!$A1946)</f>
        <v>4</v>
      </c>
      <c r="N1946" s="69">
        <f>DAY(일별기온공급량!$A1946)</f>
        <v>29</v>
      </c>
      <c r="O1946" s="88" t="str">
        <f>IFERROR(VLOOKUP(기온및공급량[[#This Row],[날짜]],표2[],2,0), "")</f>
        <v/>
      </c>
    </row>
    <row r="1947" spans="1:15">
      <c r="A1947" s="68">
        <v>43220</v>
      </c>
      <c r="B1947" s="69">
        <v>21</v>
      </c>
      <c r="C1947" s="69">
        <v>28.3</v>
      </c>
      <c r="D1947" s="70">
        <v>0.65277777777777779</v>
      </c>
      <c r="E1947" s="69">
        <v>14.9</v>
      </c>
      <c r="F1947" s="70">
        <v>0.19930555555555557</v>
      </c>
      <c r="G1947" s="69">
        <v>13.4</v>
      </c>
      <c r="H1947" s="69" t="str">
        <f>TEXT(일별기온공급량!$A1947, "AAA")</f>
        <v>월</v>
      </c>
      <c r="I1947" s="71">
        <v>82896273</v>
      </c>
      <c r="J1947" s="71">
        <v>1945757</v>
      </c>
      <c r="K1947" s="68" t="str">
        <f t="shared" si="30"/>
        <v>04-30</v>
      </c>
      <c r="L1947" s="72">
        <f>YEAR(일별기온공급량!$A1947)</f>
        <v>2018</v>
      </c>
      <c r="M1947" s="69">
        <f>MONTH(일별기온공급량!$A1947)</f>
        <v>4</v>
      </c>
      <c r="N1947" s="69">
        <f>DAY(일별기온공급량!$A1947)</f>
        <v>30</v>
      </c>
      <c r="O1947" s="88" t="str">
        <f>IFERROR(VLOOKUP(기온및공급량[[#This Row],[날짜]],표2[],2,0), "")</f>
        <v/>
      </c>
    </row>
    <row r="1948" spans="1:15">
      <c r="A1948" s="68">
        <v>43221</v>
      </c>
      <c r="B1948" s="69">
        <v>20.100000000000001</v>
      </c>
      <c r="C1948" s="69">
        <v>24.6</v>
      </c>
      <c r="D1948" s="70">
        <v>0.59097222222222223</v>
      </c>
      <c r="E1948" s="69">
        <v>14.9</v>
      </c>
      <c r="F1948" s="70">
        <v>0.26041666666666669</v>
      </c>
      <c r="G1948" s="69">
        <v>9.6999999999999993</v>
      </c>
      <c r="H1948" s="69" t="str">
        <f>TEXT(일별기온공급량!$A1948, "AAA")</f>
        <v>화</v>
      </c>
      <c r="I1948" s="71">
        <v>79519697</v>
      </c>
      <c r="J1948" s="71">
        <v>1870693</v>
      </c>
      <c r="K1948" s="68" t="str">
        <f t="shared" si="30"/>
        <v>05-01</v>
      </c>
      <c r="L1948" s="72">
        <f>YEAR(일별기온공급량!$A1948)</f>
        <v>2018</v>
      </c>
      <c r="M1948" s="69">
        <f>MONTH(일별기온공급량!$A1948)</f>
        <v>5</v>
      </c>
      <c r="N1948" s="69">
        <f>DAY(일별기온공급량!$A1948)</f>
        <v>1</v>
      </c>
      <c r="O1948" s="88" t="str">
        <f>IFERROR(VLOOKUP(기온및공급량[[#This Row],[날짜]],표2[],2,0), "")</f>
        <v/>
      </c>
    </row>
    <row r="1949" spans="1:15">
      <c r="A1949" s="68">
        <v>43222</v>
      </c>
      <c r="B1949" s="69">
        <v>15.1</v>
      </c>
      <c r="C1949" s="69">
        <v>19.5</v>
      </c>
      <c r="D1949" s="70">
        <v>2.6388888888888889E-2</v>
      </c>
      <c r="E1949" s="69">
        <v>13.4</v>
      </c>
      <c r="F1949" s="70">
        <v>0.99861111111111112</v>
      </c>
      <c r="G1949" s="69">
        <v>6.1</v>
      </c>
      <c r="H1949" s="69" t="str">
        <f>TEXT(일별기온공급량!$A1949, "AAA")</f>
        <v>수</v>
      </c>
      <c r="I1949" s="71">
        <v>91869587</v>
      </c>
      <c r="J1949" s="71">
        <v>2162924</v>
      </c>
      <c r="K1949" s="68" t="str">
        <f t="shared" si="30"/>
        <v>05-02</v>
      </c>
      <c r="L1949" s="72">
        <f>YEAR(일별기온공급량!$A1949)</f>
        <v>2018</v>
      </c>
      <c r="M1949" s="69">
        <f>MONTH(일별기온공급량!$A1949)</f>
        <v>5</v>
      </c>
      <c r="N1949" s="69">
        <f>DAY(일별기온공급량!$A1949)</f>
        <v>2</v>
      </c>
      <c r="O1949" s="88" t="str">
        <f>IFERROR(VLOOKUP(기온및공급량[[#This Row],[날짜]],표2[],2,0), "")</f>
        <v/>
      </c>
    </row>
    <row r="1950" spans="1:15">
      <c r="A1950" s="68">
        <v>43223</v>
      </c>
      <c r="B1950" s="69">
        <v>14.1</v>
      </c>
      <c r="C1950" s="69">
        <v>19.3</v>
      </c>
      <c r="D1950" s="70">
        <v>0.51666666666666672</v>
      </c>
      <c r="E1950" s="69">
        <v>9.5</v>
      </c>
      <c r="F1950" s="70">
        <v>0.97638888888888886</v>
      </c>
      <c r="G1950" s="69">
        <v>9.8000000000000007</v>
      </c>
      <c r="H1950" s="69" t="str">
        <f>TEXT(일별기온공급량!$A1950, "AAA")</f>
        <v>목</v>
      </c>
      <c r="I1950" s="71">
        <v>99317299</v>
      </c>
      <c r="J1950" s="71">
        <v>2337917</v>
      </c>
      <c r="K1950" s="68" t="str">
        <f t="shared" si="30"/>
        <v>05-03</v>
      </c>
      <c r="L1950" s="72">
        <f>YEAR(일별기온공급량!$A1950)</f>
        <v>2018</v>
      </c>
      <c r="M1950" s="69">
        <f>MONTH(일별기온공급량!$A1950)</f>
        <v>5</v>
      </c>
      <c r="N1950" s="69">
        <f>DAY(일별기온공급량!$A1950)</f>
        <v>3</v>
      </c>
      <c r="O1950" s="88" t="str">
        <f>IFERROR(VLOOKUP(기온및공급량[[#This Row],[날짜]],표2[],2,0), "")</f>
        <v/>
      </c>
    </row>
    <row r="1951" spans="1:15">
      <c r="A1951" s="68">
        <v>43224</v>
      </c>
      <c r="B1951" s="69">
        <v>16.100000000000001</v>
      </c>
      <c r="C1951" s="69">
        <v>23</v>
      </c>
      <c r="D1951" s="70">
        <v>0.60416666666666663</v>
      </c>
      <c r="E1951" s="69">
        <v>7.2</v>
      </c>
      <c r="F1951" s="70">
        <v>0.14097222222222222</v>
      </c>
      <c r="G1951" s="69">
        <v>15.8</v>
      </c>
      <c r="H1951" s="69" t="str">
        <f>TEXT(일별기온공급량!$A1951, "AAA")</f>
        <v>금</v>
      </c>
      <c r="I1951" s="71">
        <v>98763328</v>
      </c>
      <c r="J1951" s="71">
        <v>2326656</v>
      </c>
      <c r="K1951" s="68" t="str">
        <f t="shared" si="30"/>
        <v>05-04</v>
      </c>
      <c r="L1951" s="72">
        <f>YEAR(일별기온공급량!$A1951)</f>
        <v>2018</v>
      </c>
      <c r="M1951" s="69">
        <f>MONTH(일별기온공급량!$A1951)</f>
        <v>5</v>
      </c>
      <c r="N1951" s="69">
        <f>DAY(일별기온공급량!$A1951)</f>
        <v>4</v>
      </c>
      <c r="O1951" s="88" t="str">
        <f>IFERROR(VLOOKUP(기온및공급량[[#This Row],[날짜]],표2[],2,0), "")</f>
        <v/>
      </c>
    </row>
    <row r="1952" spans="1:15">
      <c r="A1952" s="68">
        <v>43225</v>
      </c>
      <c r="B1952" s="69">
        <v>19.899999999999999</v>
      </c>
      <c r="C1952" s="69">
        <v>27.9</v>
      </c>
      <c r="D1952" s="70">
        <v>0.63611111111111107</v>
      </c>
      <c r="E1952" s="69">
        <v>10.9</v>
      </c>
      <c r="F1952" s="70">
        <v>0.2590277777777778</v>
      </c>
      <c r="G1952" s="69">
        <v>17</v>
      </c>
      <c r="H1952" s="69" t="str">
        <f>TEXT(일별기온공급량!$A1952, "AAA")</f>
        <v>토</v>
      </c>
      <c r="I1952" s="71">
        <v>79123872</v>
      </c>
      <c r="J1952" s="71">
        <v>1865245</v>
      </c>
      <c r="K1952" s="68" t="str">
        <f t="shared" si="30"/>
        <v>05-05</v>
      </c>
      <c r="L1952" s="72">
        <f>YEAR(일별기온공급량!$A1952)</f>
        <v>2018</v>
      </c>
      <c r="M1952" s="69">
        <f>MONTH(일별기온공급량!$A1952)</f>
        <v>5</v>
      </c>
      <c r="N1952" s="69">
        <f>DAY(일별기온공급량!$A1952)</f>
        <v>5</v>
      </c>
      <c r="O1952" s="88" t="str">
        <f>IFERROR(VLOOKUP(기온및공급량[[#This Row],[날짜]],표2[],2,0), "")</f>
        <v>어린이날</v>
      </c>
    </row>
    <row r="1953" spans="1:15">
      <c r="A1953" s="68">
        <v>43226</v>
      </c>
      <c r="B1953" s="69">
        <v>16.2</v>
      </c>
      <c r="C1953" s="69">
        <v>18.7</v>
      </c>
      <c r="D1953" s="70">
        <v>9.0277777777777769E-3</v>
      </c>
      <c r="E1953" s="69">
        <v>14.9</v>
      </c>
      <c r="F1953" s="70">
        <v>0.21527777777777779</v>
      </c>
      <c r="G1953" s="69">
        <v>3.8</v>
      </c>
      <c r="H1953" s="69" t="str">
        <f>TEXT(일별기온공급량!$A1953, "AAA")</f>
        <v>일</v>
      </c>
      <c r="I1953" s="71">
        <v>70502249</v>
      </c>
      <c r="J1953" s="71">
        <v>1660201</v>
      </c>
      <c r="K1953" s="68" t="str">
        <f t="shared" si="30"/>
        <v>05-06</v>
      </c>
      <c r="L1953" s="72">
        <f>YEAR(일별기온공급량!$A1953)</f>
        <v>2018</v>
      </c>
      <c r="M1953" s="69">
        <f>MONTH(일별기온공급량!$A1953)</f>
        <v>5</v>
      </c>
      <c r="N1953" s="69">
        <f>DAY(일별기온공급량!$A1953)</f>
        <v>6</v>
      </c>
      <c r="O1953" s="88" t="str">
        <f>IFERROR(VLOOKUP(기온및공급량[[#This Row],[날짜]],표2[],2,0), "")</f>
        <v/>
      </c>
    </row>
    <row r="1954" spans="1:15">
      <c r="A1954" s="68">
        <v>43227</v>
      </c>
      <c r="B1954" s="69">
        <v>15.5</v>
      </c>
      <c r="C1954" s="69">
        <v>18.899999999999999</v>
      </c>
      <c r="D1954" s="70">
        <v>0.65625</v>
      </c>
      <c r="E1954" s="69">
        <v>13.4</v>
      </c>
      <c r="F1954" s="70">
        <v>0.26597222222222222</v>
      </c>
      <c r="G1954" s="69">
        <v>5.5</v>
      </c>
      <c r="H1954" s="69" t="str">
        <f>TEXT(일별기온공급량!$A1954, "AAA")</f>
        <v>월</v>
      </c>
      <c r="I1954" s="71">
        <v>87404234</v>
      </c>
      <c r="J1954" s="71">
        <v>2047066</v>
      </c>
      <c r="K1954" s="68" t="str">
        <f t="shared" si="30"/>
        <v>05-07</v>
      </c>
      <c r="L1954" s="72">
        <f>YEAR(일별기온공급량!$A1954)</f>
        <v>2018</v>
      </c>
      <c r="M1954" s="69">
        <f>MONTH(일별기온공급량!$A1954)</f>
        <v>5</v>
      </c>
      <c r="N1954" s="69">
        <f>DAY(일별기온공급량!$A1954)</f>
        <v>7</v>
      </c>
      <c r="O1954" s="88" t="str">
        <f>IFERROR(VLOOKUP(기온및공급량[[#This Row],[날짜]],표2[],2,0), "")</f>
        <v>어린이날 대체 휴일</v>
      </c>
    </row>
    <row r="1955" spans="1:15">
      <c r="A1955" s="68">
        <v>43228</v>
      </c>
      <c r="B1955" s="69">
        <v>14.3</v>
      </c>
      <c r="C1955" s="69">
        <v>16.7</v>
      </c>
      <c r="D1955" s="70">
        <v>0.53611111111111109</v>
      </c>
      <c r="E1955" s="69">
        <v>12.9</v>
      </c>
      <c r="F1955" s="70">
        <v>0.84027777777777779</v>
      </c>
      <c r="G1955" s="69">
        <v>3.8</v>
      </c>
      <c r="H1955" s="69" t="str">
        <f>TEXT(일별기온공급량!$A1955, "AAA")</f>
        <v>화</v>
      </c>
      <c r="I1955" s="71">
        <v>102147943</v>
      </c>
      <c r="J1955" s="71">
        <v>2397860</v>
      </c>
      <c r="K1955" s="68" t="str">
        <f t="shared" si="30"/>
        <v>05-08</v>
      </c>
      <c r="L1955" s="72">
        <f>YEAR(일별기온공급량!$A1955)</f>
        <v>2018</v>
      </c>
      <c r="M1955" s="69">
        <f>MONTH(일별기온공급량!$A1955)</f>
        <v>5</v>
      </c>
      <c r="N1955" s="69">
        <f>DAY(일별기온공급량!$A1955)</f>
        <v>8</v>
      </c>
      <c r="O1955" s="88" t="str">
        <f>IFERROR(VLOOKUP(기온및공급량[[#This Row],[날짜]],표2[],2,0), "")</f>
        <v/>
      </c>
    </row>
    <row r="1956" spans="1:15">
      <c r="A1956" s="68">
        <v>43229</v>
      </c>
      <c r="B1956" s="69">
        <v>12.9</v>
      </c>
      <c r="C1956" s="69">
        <v>17.100000000000001</v>
      </c>
      <c r="D1956" s="70">
        <v>0.66319444444444442</v>
      </c>
      <c r="E1956" s="69">
        <v>11.1</v>
      </c>
      <c r="F1956" s="70">
        <v>0.90277777777777779</v>
      </c>
      <c r="G1956" s="69">
        <v>6</v>
      </c>
      <c r="H1956" s="69" t="str">
        <f>TEXT(일별기온공급량!$A1956, "AAA")</f>
        <v>수</v>
      </c>
      <c r="I1956" s="71">
        <v>106971671</v>
      </c>
      <c r="J1956" s="71">
        <v>2514242</v>
      </c>
      <c r="K1956" s="68" t="str">
        <f t="shared" si="30"/>
        <v>05-09</v>
      </c>
      <c r="L1956" s="72">
        <f>YEAR(일별기온공급량!$A1956)</f>
        <v>2018</v>
      </c>
      <c r="M1956" s="69">
        <f>MONTH(일별기온공급량!$A1956)</f>
        <v>5</v>
      </c>
      <c r="N1956" s="69">
        <f>DAY(일별기온공급량!$A1956)</f>
        <v>9</v>
      </c>
      <c r="O1956" s="88" t="str">
        <f>IFERROR(VLOOKUP(기온및공급량[[#This Row],[날짜]],표2[],2,0), "")</f>
        <v/>
      </c>
    </row>
    <row r="1957" spans="1:15">
      <c r="A1957" s="68">
        <v>43230</v>
      </c>
      <c r="B1957" s="69">
        <v>17.600000000000001</v>
      </c>
      <c r="C1957" s="69">
        <v>25</v>
      </c>
      <c r="D1957" s="70">
        <v>0.65902777777777777</v>
      </c>
      <c r="E1957" s="69">
        <v>11</v>
      </c>
      <c r="F1957" s="70">
        <v>0.1</v>
      </c>
      <c r="G1957" s="69">
        <v>14</v>
      </c>
      <c r="H1957" s="69" t="str">
        <f>TEXT(일별기온공급량!$A1957, "AAA")</f>
        <v>목</v>
      </c>
      <c r="I1957" s="71">
        <v>99334058</v>
      </c>
      <c r="J1957" s="71">
        <v>2334387</v>
      </c>
      <c r="K1957" s="68" t="str">
        <f t="shared" si="30"/>
        <v>05-10</v>
      </c>
      <c r="L1957" s="72">
        <f>YEAR(일별기온공급량!$A1957)</f>
        <v>2018</v>
      </c>
      <c r="M1957" s="69">
        <f>MONTH(일별기온공급량!$A1957)</f>
        <v>5</v>
      </c>
      <c r="N1957" s="69">
        <f>DAY(일별기온공급량!$A1957)</f>
        <v>10</v>
      </c>
      <c r="O1957" s="88" t="str">
        <f>IFERROR(VLOOKUP(기온및공급량[[#This Row],[날짜]],표2[],2,0), "")</f>
        <v/>
      </c>
    </row>
    <row r="1958" spans="1:15">
      <c r="A1958" s="68">
        <v>43231</v>
      </c>
      <c r="B1958" s="69">
        <v>19.7</v>
      </c>
      <c r="C1958" s="69">
        <v>26.9</v>
      </c>
      <c r="D1958" s="70">
        <v>0.66736111111111107</v>
      </c>
      <c r="E1958" s="69">
        <v>11.3</v>
      </c>
      <c r="F1958" s="70">
        <v>0.22361111111111112</v>
      </c>
      <c r="G1958" s="69">
        <v>15.6</v>
      </c>
      <c r="H1958" s="69" t="str">
        <f>TEXT(일별기온공급량!$A1958, "AAA")</f>
        <v>금</v>
      </c>
      <c r="I1958" s="71">
        <v>92620986</v>
      </c>
      <c r="J1958" s="71">
        <v>2178473</v>
      </c>
      <c r="K1958" s="68" t="str">
        <f t="shared" si="30"/>
        <v>05-11</v>
      </c>
      <c r="L1958" s="72">
        <f>YEAR(일별기온공급량!$A1958)</f>
        <v>2018</v>
      </c>
      <c r="M1958" s="69">
        <f>MONTH(일별기온공급량!$A1958)</f>
        <v>5</v>
      </c>
      <c r="N1958" s="69">
        <f>DAY(일별기온공급량!$A1958)</f>
        <v>11</v>
      </c>
      <c r="O1958" s="88" t="str">
        <f>IFERROR(VLOOKUP(기온및공급량[[#This Row],[날짜]],표2[],2,0), "")</f>
        <v/>
      </c>
    </row>
    <row r="1959" spans="1:15">
      <c r="A1959" s="68">
        <v>43232</v>
      </c>
      <c r="B1959" s="69">
        <v>17.7</v>
      </c>
      <c r="C1959" s="69">
        <v>19.899999999999999</v>
      </c>
      <c r="D1959" s="70">
        <v>0.91041666666666665</v>
      </c>
      <c r="E1959" s="69">
        <v>15.4</v>
      </c>
      <c r="F1959" s="70">
        <v>0.24236111111111111</v>
      </c>
      <c r="G1959" s="69">
        <v>4.5</v>
      </c>
      <c r="H1959" s="69" t="str">
        <f>TEXT(일별기온공급량!$A1959, "AAA")</f>
        <v>토</v>
      </c>
      <c r="I1959" s="71">
        <v>81246906</v>
      </c>
      <c r="J1959" s="71">
        <v>1912630</v>
      </c>
      <c r="K1959" s="68" t="str">
        <f t="shared" si="30"/>
        <v>05-12</v>
      </c>
      <c r="L1959" s="72">
        <f>YEAR(일별기온공급량!$A1959)</f>
        <v>2018</v>
      </c>
      <c r="M1959" s="69">
        <f>MONTH(일별기온공급량!$A1959)</f>
        <v>5</v>
      </c>
      <c r="N1959" s="69">
        <f>DAY(일별기온공급량!$A1959)</f>
        <v>12</v>
      </c>
      <c r="O1959" s="88" t="str">
        <f>IFERROR(VLOOKUP(기온및공급량[[#This Row],[날짜]],표2[],2,0), "")</f>
        <v/>
      </c>
    </row>
    <row r="1960" spans="1:15">
      <c r="A1960" s="68">
        <v>43233</v>
      </c>
      <c r="B1960" s="69">
        <v>20.6</v>
      </c>
      <c r="C1960" s="69">
        <v>25.9</v>
      </c>
      <c r="D1960" s="70">
        <v>0.6333333333333333</v>
      </c>
      <c r="E1960" s="69">
        <v>16.3</v>
      </c>
      <c r="F1960" s="70">
        <v>2.8472222222222222E-2</v>
      </c>
      <c r="G1960" s="69">
        <v>9.6</v>
      </c>
      <c r="H1960" s="69" t="str">
        <f>TEXT(일별기온공급량!$A1960, "AAA")</f>
        <v>일</v>
      </c>
      <c r="I1960" s="71">
        <v>66314367</v>
      </c>
      <c r="J1960" s="71">
        <v>1561340</v>
      </c>
      <c r="K1960" s="68" t="str">
        <f t="shared" si="30"/>
        <v>05-13</v>
      </c>
      <c r="L1960" s="72">
        <f>YEAR(일별기온공급량!$A1960)</f>
        <v>2018</v>
      </c>
      <c r="M1960" s="69">
        <f>MONTH(일별기온공급량!$A1960)</f>
        <v>5</v>
      </c>
      <c r="N1960" s="69">
        <f>DAY(일별기온공급량!$A1960)</f>
        <v>13</v>
      </c>
      <c r="O1960" s="88" t="str">
        <f>IFERROR(VLOOKUP(기온및공급량[[#This Row],[날짜]],표2[],2,0), "")</f>
        <v/>
      </c>
    </row>
    <row r="1961" spans="1:15">
      <c r="A1961" s="68">
        <v>43234</v>
      </c>
      <c r="B1961" s="69">
        <v>22.2</v>
      </c>
      <c r="C1961" s="69">
        <v>29.6</v>
      </c>
      <c r="D1961" s="70">
        <v>0.69374999999999998</v>
      </c>
      <c r="E1961" s="69">
        <v>14.2</v>
      </c>
      <c r="F1961" s="70">
        <v>0.22430555555555556</v>
      </c>
      <c r="G1961" s="69">
        <v>15.4</v>
      </c>
      <c r="H1961" s="69" t="str">
        <f>TEXT(일별기온공급량!$A1961, "AAA")</f>
        <v>월</v>
      </c>
      <c r="I1961" s="71">
        <v>85220445</v>
      </c>
      <c r="J1961" s="71">
        <v>2005550</v>
      </c>
      <c r="K1961" s="68" t="str">
        <f t="shared" si="30"/>
        <v>05-14</v>
      </c>
      <c r="L1961" s="72">
        <f>YEAR(일별기온공급량!$A1961)</f>
        <v>2018</v>
      </c>
      <c r="M1961" s="69">
        <f>MONTH(일별기온공급량!$A1961)</f>
        <v>5</v>
      </c>
      <c r="N1961" s="69">
        <f>DAY(일별기온공급량!$A1961)</f>
        <v>14</v>
      </c>
      <c r="O1961" s="88" t="str">
        <f>IFERROR(VLOOKUP(기온및공급량[[#This Row],[날짜]],표2[],2,0), "")</f>
        <v/>
      </c>
    </row>
    <row r="1962" spans="1:15">
      <c r="A1962" s="68">
        <v>43235</v>
      </c>
      <c r="B1962" s="69">
        <v>24.6</v>
      </c>
      <c r="C1962" s="69">
        <v>32</v>
      </c>
      <c r="D1962" s="70">
        <v>0.62638888888888888</v>
      </c>
      <c r="E1962" s="69">
        <v>17.2</v>
      </c>
      <c r="F1962" s="70">
        <v>0.22083333333333333</v>
      </c>
      <c r="G1962" s="69">
        <v>14.8</v>
      </c>
      <c r="H1962" s="69" t="str">
        <f>TEXT(일별기온공급량!$A1962, "AAA")</f>
        <v>화</v>
      </c>
      <c r="I1962" s="71">
        <v>85811264</v>
      </c>
      <c r="J1962" s="71">
        <v>2021705</v>
      </c>
      <c r="K1962" s="68" t="str">
        <f t="shared" si="30"/>
        <v>05-15</v>
      </c>
      <c r="L1962" s="72">
        <f>YEAR(일별기온공급량!$A1962)</f>
        <v>2018</v>
      </c>
      <c r="M1962" s="69">
        <f>MONTH(일별기온공급량!$A1962)</f>
        <v>5</v>
      </c>
      <c r="N1962" s="69">
        <f>DAY(일별기온공급량!$A1962)</f>
        <v>15</v>
      </c>
      <c r="O1962" s="88" t="str">
        <f>IFERROR(VLOOKUP(기온및공급량[[#This Row],[날짜]],표2[],2,0), "")</f>
        <v/>
      </c>
    </row>
    <row r="1963" spans="1:15">
      <c r="A1963" s="68">
        <v>43236</v>
      </c>
      <c r="B1963" s="69">
        <v>24.8</v>
      </c>
      <c r="C1963" s="69">
        <v>27</v>
      </c>
      <c r="D1963" s="70">
        <v>0.45069444444444445</v>
      </c>
      <c r="E1963" s="69">
        <v>22.6</v>
      </c>
      <c r="F1963" s="70">
        <v>0.11874999999999999</v>
      </c>
      <c r="G1963" s="69">
        <v>4.4000000000000004</v>
      </c>
      <c r="H1963" s="69" t="str">
        <f>TEXT(일별기온공급량!$A1963, "AAA")</f>
        <v>수</v>
      </c>
      <c r="I1963" s="71">
        <v>86256815</v>
      </c>
      <c r="J1963" s="71">
        <v>2031375</v>
      </c>
      <c r="K1963" s="68" t="str">
        <f t="shared" si="30"/>
        <v>05-16</v>
      </c>
      <c r="L1963" s="72">
        <f>YEAR(일별기온공급량!$A1963)</f>
        <v>2018</v>
      </c>
      <c r="M1963" s="69">
        <f>MONTH(일별기온공급량!$A1963)</f>
        <v>5</v>
      </c>
      <c r="N1963" s="69">
        <f>DAY(일별기온공급량!$A1963)</f>
        <v>16</v>
      </c>
      <c r="O1963" s="88" t="str">
        <f>IFERROR(VLOOKUP(기온및공급량[[#This Row],[날짜]],표2[],2,0), "")</f>
        <v/>
      </c>
    </row>
    <row r="1964" spans="1:15">
      <c r="A1964" s="68">
        <v>43237</v>
      </c>
      <c r="B1964" s="69">
        <v>26.5</v>
      </c>
      <c r="C1964" s="69">
        <v>30.6</v>
      </c>
      <c r="D1964" s="70">
        <v>0.55625000000000002</v>
      </c>
      <c r="E1964" s="69">
        <v>23.6</v>
      </c>
      <c r="F1964" s="70">
        <v>0.2013888888888889</v>
      </c>
      <c r="G1964" s="69">
        <v>7</v>
      </c>
      <c r="H1964" s="69" t="str">
        <f>TEXT(일별기온공급량!$A1964, "AAA")</f>
        <v>목</v>
      </c>
      <c r="I1964" s="71">
        <v>84844916</v>
      </c>
      <c r="J1964" s="71">
        <v>1995502</v>
      </c>
      <c r="K1964" s="68" t="str">
        <f t="shared" si="30"/>
        <v>05-17</v>
      </c>
      <c r="L1964" s="72">
        <f>YEAR(일별기온공급량!$A1964)</f>
        <v>2018</v>
      </c>
      <c r="M1964" s="69">
        <f>MONTH(일별기온공급량!$A1964)</f>
        <v>5</v>
      </c>
      <c r="N1964" s="69">
        <f>DAY(일별기온공급량!$A1964)</f>
        <v>17</v>
      </c>
      <c r="O1964" s="88" t="str">
        <f>IFERROR(VLOOKUP(기온및공급량[[#This Row],[날짜]],표2[],2,0), "")</f>
        <v/>
      </c>
    </row>
    <row r="1965" spans="1:15">
      <c r="A1965" s="68">
        <v>43238</v>
      </c>
      <c r="B1965" s="69">
        <v>16.899999999999999</v>
      </c>
      <c r="C1965" s="69">
        <v>25</v>
      </c>
      <c r="D1965" s="70">
        <v>2.0833333333333332E-2</v>
      </c>
      <c r="E1965" s="69">
        <v>12.6</v>
      </c>
      <c r="F1965" s="70">
        <v>0.99652777777777779</v>
      </c>
      <c r="G1965" s="69">
        <v>12.4</v>
      </c>
      <c r="H1965" s="69" t="str">
        <f>TEXT(일별기온공급량!$A1965, "AAA")</f>
        <v>금</v>
      </c>
      <c r="I1965" s="71">
        <v>85443585</v>
      </c>
      <c r="J1965" s="71">
        <v>2012971</v>
      </c>
      <c r="K1965" s="68" t="str">
        <f t="shared" si="30"/>
        <v>05-18</v>
      </c>
      <c r="L1965" s="72">
        <f>YEAR(일별기온공급량!$A1965)</f>
        <v>2018</v>
      </c>
      <c r="M1965" s="69">
        <f>MONTH(일별기온공급량!$A1965)</f>
        <v>5</v>
      </c>
      <c r="N1965" s="69">
        <f>DAY(일별기온공급량!$A1965)</f>
        <v>18</v>
      </c>
      <c r="O1965" s="88" t="str">
        <f>IFERROR(VLOOKUP(기온및공급량[[#This Row],[날짜]],표2[],2,0), "")</f>
        <v/>
      </c>
    </row>
    <row r="1966" spans="1:15">
      <c r="A1966" s="68">
        <v>43239</v>
      </c>
      <c r="B1966" s="69">
        <v>14.4</v>
      </c>
      <c r="C1966" s="69">
        <v>18.3</v>
      </c>
      <c r="D1966" s="70">
        <v>0.63749999999999996</v>
      </c>
      <c r="E1966" s="69">
        <v>11.2</v>
      </c>
      <c r="F1966" s="73">
        <v>1</v>
      </c>
      <c r="G1966" s="69">
        <v>7.1</v>
      </c>
      <c r="H1966" s="69" t="str">
        <f>TEXT(일별기온공급량!$A1966, "AAA")</f>
        <v>토</v>
      </c>
      <c r="I1966" s="71">
        <v>74626022</v>
      </c>
      <c r="J1966" s="71">
        <v>1757136</v>
      </c>
      <c r="K1966" s="68" t="str">
        <f t="shared" si="30"/>
        <v>05-19</v>
      </c>
      <c r="L1966" s="72">
        <f>YEAR(일별기온공급량!$A1966)</f>
        <v>2018</v>
      </c>
      <c r="M1966" s="69">
        <f>MONTH(일별기온공급량!$A1966)</f>
        <v>5</v>
      </c>
      <c r="N1966" s="69">
        <f>DAY(일별기온공급량!$A1966)</f>
        <v>19</v>
      </c>
      <c r="O1966" s="88" t="str">
        <f>IFERROR(VLOOKUP(기온및공급량[[#This Row],[날짜]],표2[],2,0), "")</f>
        <v/>
      </c>
    </row>
    <row r="1967" spans="1:15">
      <c r="A1967" s="68">
        <v>43240</v>
      </c>
      <c r="B1967" s="69">
        <v>14.4</v>
      </c>
      <c r="C1967" s="69">
        <v>19.2</v>
      </c>
      <c r="D1967" s="70">
        <v>0.5083333333333333</v>
      </c>
      <c r="E1967" s="69">
        <v>8.9</v>
      </c>
      <c r="F1967" s="70">
        <v>0.2</v>
      </c>
      <c r="G1967" s="69">
        <v>10.3</v>
      </c>
      <c r="H1967" s="69" t="str">
        <f>TEXT(일별기온공급량!$A1967, "AAA")</f>
        <v>일</v>
      </c>
      <c r="I1967" s="71">
        <v>66519174</v>
      </c>
      <c r="J1967" s="71">
        <v>1560985</v>
      </c>
      <c r="K1967" s="68" t="str">
        <f t="shared" si="30"/>
        <v>05-20</v>
      </c>
      <c r="L1967" s="72">
        <f>YEAR(일별기온공급량!$A1967)</f>
        <v>2018</v>
      </c>
      <c r="M1967" s="69">
        <f>MONTH(일별기온공급량!$A1967)</f>
        <v>5</v>
      </c>
      <c r="N1967" s="69">
        <f>DAY(일별기온공급량!$A1967)</f>
        <v>20</v>
      </c>
      <c r="O1967" s="88" t="str">
        <f>IFERROR(VLOOKUP(기온및공급량[[#This Row],[날짜]],표2[],2,0), "")</f>
        <v/>
      </c>
    </row>
    <row r="1968" spans="1:15">
      <c r="A1968" s="68">
        <v>43241</v>
      </c>
      <c r="B1968" s="69">
        <v>15.2</v>
      </c>
      <c r="C1968" s="69">
        <v>19.2</v>
      </c>
      <c r="D1968" s="70">
        <v>0.62569444444444444</v>
      </c>
      <c r="E1968" s="69">
        <v>13.4</v>
      </c>
      <c r="F1968" s="70">
        <v>0.99861111111111112</v>
      </c>
      <c r="G1968" s="69">
        <v>5.8</v>
      </c>
      <c r="H1968" s="69" t="str">
        <f>TEXT(일별기온공급량!$A1968, "AAA")</f>
        <v>월</v>
      </c>
      <c r="I1968" s="71">
        <v>86634848</v>
      </c>
      <c r="J1968" s="71">
        <v>2026203</v>
      </c>
      <c r="K1968" s="68" t="str">
        <f t="shared" si="30"/>
        <v>05-21</v>
      </c>
      <c r="L1968" s="72">
        <f>YEAR(일별기온공급량!$A1968)</f>
        <v>2018</v>
      </c>
      <c r="M1968" s="69">
        <f>MONTH(일별기온공급량!$A1968)</f>
        <v>5</v>
      </c>
      <c r="N1968" s="69">
        <f>DAY(일별기온공급량!$A1968)</f>
        <v>21</v>
      </c>
      <c r="O1968" s="88" t="str">
        <f>IFERROR(VLOOKUP(기온및공급량[[#This Row],[날짜]],표2[],2,0), "")</f>
        <v/>
      </c>
    </row>
    <row r="1969" spans="1:15">
      <c r="A1969" s="68">
        <v>43242</v>
      </c>
      <c r="B1969" s="69">
        <v>18.5</v>
      </c>
      <c r="C1969" s="69">
        <v>25.6</v>
      </c>
      <c r="D1969" s="70">
        <v>0.61875000000000002</v>
      </c>
      <c r="E1969" s="69">
        <v>10.8</v>
      </c>
      <c r="F1969" s="70">
        <v>0.19791666666666666</v>
      </c>
      <c r="G1969" s="69">
        <v>14.8</v>
      </c>
      <c r="H1969" s="69" t="str">
        <f>TEXT(일별기온공급량!$A1969, "AAA")</f>
        <v>화</v>
      </c>
      <c r="I1969" s="71">
        <v>83494994</v>
      </c>
      <c r="J1969" s="71">
        <v>1961712</v>
      </c>
      <c r="K1969" s="68" t="str">
        <f t="shared" si="30"/>
        <v>05-22</v>
      </c>
      <c r="L1969" s="72">
        <f>YEAR(일별기온공급량!$A1969)</f>
        <v>2018</v>
      </c>
      <c r="M1969" s="69">
        <f>MONTH(일별기온공급량!$A1969)</f>
        <v>5</v>
      </c>
      <c r="N1969" s="69">
        <f>DAY(일별기온공급량!$A1969)</f>
        <v>22</v>
      </c>
      <c r="O1969" s="88" t="str">
        <f>IFERROR(VLOOKUP(기온및공급량[[#This Row],[날짜]],표2[],2,0), "")</f>
        <v>부처님오신날</v>
      </c>
    </row>
    <row r="1970" spans="1:15">
      <c r="A1970" s="68">
        <v>43243</v>
      </c>
      <c r="B1970" s="69">
        <v>20.100000000000001</v>
      </c>
      <c r="C1970" s="69">
        <v>26.6</v>
      </c>
      <c r="D1970" s="70">
        <v>0.67361111111111116</v>
      </c>
      <c r="E1970" s="69">
        <v>14.9</v>
      </c>
      <c r="F1970" s="70">
        <v>0.99652777777777779</v>
      </c>
      <c r="G1970" s="69">
        <v>11.7</v>
      </c>
      <c r="H1970" s="69" t="str">
        <f>TEXT(일별기온공급량!$A1970, "AAA")</f>
        <v>수</v>
      </c>
      <c r="I1970" s="71">
        <v>87452530</v>
      </c>
      <c r="J1970" s="71">
        <v>2056215</v>
      </c>
      <c r="K1970" s="68" t="str">
        <f t="shared" si="30"/>
        <v>05-23</v>
      </c>
      <c r="L1970" s="72">
        <f>YEAR(일별기온공급량!$A1970)</f>
        <v>2018</v>
      </c>
      <c r="M1970" s="69">
        <f>MONTH(일별기온공급량!$A1970)</f>
        <v>5</v>
      </c>
      <c r="N1970" s="69">
        <f>DAY(일별기온공급량!$A1970)</f>
        <v>23</v>
      </c>
      <c r="O1970" s="88" t="str">
        <f>IFERROR(VLOOKUP(기온및공급량[[#This Row],[날짜]],표2[],2,0), "")</f>
        <v/>
      </c>
    </row>
    <row r="1971" spans="1:15">
      <c r="A1971" s="68">
        <v>43244</v>
      </c>
      <c r="B1971" s="69">
        <v>21.2</v>
      </c>
      <c r="C1971" s="69">
        <v>30.2</v>
      </c>
      <c r="D1971" s="70">
        <v>0.67777777777777781</v>
      </c>
      <c r="E1971" s="69">
        <v>11.3</v>
      </c>
      <c r="F1971" s="70">
        <v>0.21319444444444444</v>
      </c>
      <c r="G1971" s="69">
        <v>18.899999999999999</v>
      </c>
      <c r="H1971" s="69" t="str">
        <f>TEXT(일별기온공급량!$A1971, "AAA")</f>
        <v>목</v>
      </c>
      <c r="I1971" s="71">
        <v>86315731</v>
      </c>
      <c r="J1971" s="71">
        <v>2034706</v>
      </c>
      <c r="K1971" s="68" t="str">
        <f t="shared" si="30"/>
        <v>05-24</v>
      </c>
      <c r="L1971" s="72">
        <f>YEAR(일별기온공급량!$A1971)</f>
        <v>2018</v>
      </c>
      <c r="M1971" s="69">
        <f>MONTH(일별기온공급량!$A1971)</f>
        <v>5</v>
      </c>
      <c r="N1971" s="69">
        <f>DAY(일별기온공급량!$A1971)</f>
        <v>24</v>
      </c>
      <c r="O1971" s="88" t="str">
        <f>IFERROR(VLOOKUP(기온및공급량[[#This Row],[날짜]],표2[],2,0), "")</f>
        <v/>
      </c>
    </row>
    <row r="1972" spans="1:15">
      <c r="A1972" s="68">
        <v>43245</v>
      </c>
      <c r="B1972" s="69">
        <v>22.8</v>
      </c>
      <c r="C1972" s="69">
        <v>29.4</v>
      </c>
      <c r="D1972" s="70">
        <v>0.65972222222222221</v>
      </c>
      <c r="E1972" s="69">
        <v>15.4</v>
      </c>
      <c r="F1972" s="70">
        <v>0.22916666666666666</v>
      </c>
      <c r="G1972" s="69">
        <v>14</v>
      </c>
      <c r="H1972" s="69" t="str">
        <f>TEXT(일별기온공급량!$A1972, "AAA")</f>
        <v>금</v>
      </c>
      <c r="I1972" s="71">
        <v>83891710</v>
      </c>
      <c r="J1972" s="71">
        <v>1978323</v>
      </c>
      <c r="K1972" s="68" t="str">
        <f t="shared" si="30"/>
        <v>05-25</v>
      </c>
      <c r="L1972" s="72">
        <f>YEAR(일별기온공급량!$A1972)</f>
        <v>2018</v>
      </c>
      <c r="M1972" s="69">
        <f>MONTH(일별기온공급량!$A1972)</f>
        <v>5</v>
      </c>
      <c r="N1972" s="69">
        <f>DAY(일별기온공급량!$A1972)</f>
        <v>25</v>
      </c>
      <c r="O1972" s="88" t="str">
        <f>IFERROR(VLOOKUP(기온및공급량[[#This Row],[날짜]],표2[],2,0), "")</f>
        <v/>
      </c>
    </row>
    <row r="1973" spans="1:15">
      <c r="A1973" s="68">
        <v>43246</v>
      </c>
      <c r="B1973" s="69">
        <v>22.5</v>
      </c>
      <c r="C1973" s="69">
        <v>30.6</v>
      </c>
      <c r="D1973" s="70">
        <v>0.71250000000000002</v>
      </c>
      <c r="E1973" s="69">
        <v>14.8</v>
      </c>
      <c r="F1973" s="70">
        <v>0.2361111111111111</v>
      </c>
      <c r="G1973" s="69">
        <v>15.8</v>
      </c>
      <c r="H1973" s="69" t="str">
        <f>TEXT(일별기온공급량!$A1973, "AAA")</f>
        <v>토</v>
      </c>
      <c r="I1973" s="71">
        <v>69819680</v>
      </c>
      <c r="J1973" s="71">
        <v>1645480</v>
      </c>
      <c r="K1973" s="68" t="str">
        <f t="shared" si="30"/>
        <v>05-26</v>
      </c>
      <c r="L1973" s="72">
        <f>YEAR(일별기온공급량!$A1973)</f>
        <v>2018</v>
      </c>
      <c r="M1973" s="69">
        <f>MONTH(일별기온공급량!$A1973)</f>
        <v>5</v>
      </c>
      <c r="N1973" s="69">
        <f>DAY(일별기온공급량!$A1973)</f>
        <v>26</v>
      </c>
      <c r="O1973" s="88" t="str">
        <f>IFERROR(VLOOKUP(기온및공급량[[#This Row],[날짜]],표2[],2,0), "")</f>
        <v/>
      </c>
    </row>
    <row r="1974" spans="1:15">
      <c r="A1974" s="68">
        <v>43247</v>
      </c>
      <c r="B1974" s="69">
        <v>22.2</v>
      </c>
      <c r="C1974" s="69">
        <v>28.2</v>
      </c>
      <c r="D1974" s="70">
        <v>0.56180555555555556</v>
      </c>
      <c r="E1974" s="69">
        <v>15.4</v>
      </c>
      <c r="F1974" s="70">
        <v>0.20069444444444445</v>
      </c>
      <c r="G1974" s="69">
        <v>12.8</v>
      </c>
      <c r="H1974" s="69" t="str">
        <f>TEXT(일별기온공급량!$A1974, "AAA")</f>
        <v>일</v>
      </c>
      <c r="I1974" s="71">
        <v>55775198</v>
      </c>
      <c r="J1974" s="71">
        <v>1315091</v>
      </c>
      <c r="K1974" s="68" t="str">
        <f t="shared" si="30"/>
        <v>05-27</v>
      </c>
      <c r="L1974" s="72">
        <f>YEAR(일별기온공급량!$A1974)</f>
        <v>2018</v>
      </c>
      <c r="M1974" s="69">
        <f>MONTH(일별기온공급량!$A1974)</f>
        <v>5</v>
      </c>
      <c r="N1974" s="69">
        <f>DAY(일별기온공급량!$A1974)</f>
        <v>27</v>
      </c>
      <c r="O1974" s="88" t="str">
        <f>IFERROR(VLOOKUP(기온및공급량[[#This Row],[날짜]],표2[],2,0), "")</f>
        <v/>
      </c>
    </row>
    <row r="1975" spans="1:15">
      <c r="A1975" s="68">
        <v>43248</v>
      </c>
      <c r="B1975" s="69">
        <v>22.8</v>
      </c>
      <c r="C1975" s="69">
        <v>27.7</v>
      </c>
      <c r="D1975" s="70">
        <v>0.5444444444444444</v>
      </c>
      <c r="E1975" s="69">
        <v>18.2</v>
      </c>
      <c r="F1975" s="70">
        <v>0.22916666666666666</v>
      </c>
      <c r="G1975" s="69">
        <v>9.5</v>
      </c>
      <c r="H1975" s="69" t="str">
        <f>TEXT(일별기온공급량!$A1975, "AAA")</f>
        <v>월</v>
      </c>
      <c r="I1975" s="71">
        <v>77889828</v>
      </c>
      <c r="J1975" s="71">
        <v>1835733</v>
      </c>
      <c r="K1975" s="68" t="str">
        <f t="shared" si="30"/>
        <v>05-28</v>
      </c>
      <c r="L1975" s="72">
        <f>YEAR(일별기온공급량!$A1975)</f>
        <v>2018</v>
      </c>
      <c r="M1975" s="69">
        <f>MONTH(일별기온공급량!$A1975)</f>
        <v>5</v>
      </c>
      <c r="N1975" s="69">
        <f>DAY(일별기온공급량!$A1975)</f>
        <v>28</v>
      </c>
      <c r="O1975" s="88" t="str">
        <f>IFERROR(VLOOKUP(기온및공급량[[#This Row],[날짜]],표2[],2,0), "")</f>
        <v/>
      </c>
    </row>
    <row r="1976" spans="1:15">
      <c r="A1976" s="68">
        <v>43249</v>
      </c>
      <c r="B1976" s="69">
        <v>23.9</v>
      </c>
      <c r="C1976" s="69">
        <v>29.9</v>
      </c>
      <c r="D1976" s="70">
        <v>0.68263888888888891</v>
      </c>
      <c r="E1976" s="69">
        <v>17.399999999999999</v>
      </c>
      <c r="F1976" s="70">
        <v>0.20624999999999999</v>
      </c>
      <c r="G1976" s="69">
        <v>12.5</v>
      </c>
      <c r="H1976" s="69" t="str">
        <f>TEXT(일별기온공급량!$A1976, "AAA")</f>
        <v>화</v>
      </c>
      <c r="I1976" s="71">
        <v>80833814</v>
      </c>
      <c r="J1976" s="71">
        <v>1907101</v>
      </c>
      <c r="K1976" s="68" t="str">
        <f t="shared" si="30"/>
        <v>05-29</v>
      </c>
      <c r="L1976" s="72">
        <f>YEAR(일별기온공급량!$A1976)</f>
        <v>2018</v>
      </c>
      <c r="M1976" s="69">
        <f>MONTH(일별기온공급량!$A1976)</f>
        <v>5</v>
      </c>
      <c r="N1976" s="69">
        <f>DAY(일별기온공급량!$A1976)</f>
        <v>29</v>
      </c>
      <c r="O1976" s="88" t="str">
        <f>IFERROR(VLOOKUP(기온및공급량[[#This Row],[날짜]],표2[],2,0), "")</f>
        <v/>
      </c>
    </row>
    <row r="1977" spans="1:15">
      <c r="A1977" s="68">
        <v>43250</v>
      </c>
      <c r="B1977" s="69">
        <v>21.9</v>
      </c>
      <c r="C1977" s="69">
        <v>29.1</v>
      </c>
      <c r="D1977" s="70">
        <v>0.55208333333333337</v>
      </c>
      <c r="E1977" s="69">
        <v>17.8</v>
      </c>
      <c r="F1977" s="70">
        <v>0.63402777777777775</v>
      </c>
      <c r="G1977" s="69">
        <v>11.3</v>
      </c>
      <c r="H1977" s="69" t="str">
        <f>TEXT(일별기온공급량!$A1977, "AAA")</f>
        <v>수</v>
      </c>
      <c r="I1977" s="71">
        <v>79672211</v>
      </c>
      <c r="J1977" s="71">
        <v>1883806</v>
      </c>
      <c r="K1977" s="68" t="str">
        <f t="shared" si="30"/>
        <v>05-30</v>
      </c>
      <c r="L1977" s="72">
        <f>YEAR(일별기온공급량!$A1977)</f>
        <v>2018</v>
      </c>
      <c r="M1977" s="69">
        <f>MONTH(일별기온공급량!$A1977)</f>
        <v>5</v>
      </c>
      <c r="N1977" s="69">
        <f>DAY(일별기온공급량!$A1977)</f>
        <v>30</v>
      </c>
      <c r="O1977" s="88" t="str">
        <f>IFERROR(VLOOKUP(기온및공급량[[#This Row],[날짜]],표2[],2,0), "")</f>
        <v/>
      </c>
    </row>
    <row r="1978" spans="1:15">
      <c r="A1978" s="68">
        <v>43251</v>
      </c>
      <c r="B1978" s="69">
        <v>21.8</v>
      </c>
      <c r="C1978" s="69">
        <v>27.6</v>
      </c>
      <c r="D1978" s="70">
        <v>0.68888888888888888</v>
      </c>
      <c r="E1978" s="69">
        <v>17.899999999999999</v>
      </c>
      <c r="F1978" s="70">
        <v>0.21458333333333332</v>
      </c>
      <c r="G1978" s="69">
        <v>9.6999999999999993</v>
      </c>
      <c r="H1978" s="69" t="str">
        <f>TEXT(일별기온공급량!$A1978, "AAA")</f>
        <v>목</v>
      </c>
      <c r="I1978" s="71">
        <v>78595898</v>
      </c>
      <c r="J1978" s="71">
        <v>1858981</v>
      </c>
      <c r="K1978" s="68" t="str">
        <f t="shared" si="30"/>
        <v>05-31</v>
      </c>
      <c r="L1978" s="72">
        <f>YEAR(일별기온공급량!$A1978)</f>
        <v>2018</v>
      </c>
      <c r="M1978" s="69">
        <f>MONTH(일별기온공급량!$A1978)</f>
        <v>5</v>
      </c>
      <c r="N1978" s="69">
        <f>DAY(일별기온공급량!$A1978)</f>
        <v>31</v>
      </c>
      <c r="O1978" s="88" t="str">
        <f>IFERROR(VLOOKUP(기온및공급량[[#This Row],[날짜]],표2[],2,0), "")</f>
        <v/>
      </c>
    </row>
    <row r="1979" spans="1:15">
      <c r="A1979" s="68">
        <v>43252</v>
      </c>
      <c r="B1979" s="69">
        <v>24.3</v>
      </c>
      <c r="C1979" s="69">
        <v>32.200000000000003</v>
      </c>
      <c r="D1979" s="70">
        <v>0.63888888888888884</v>
      </c>
      <c r="E1979" s="69">
        <v>15.5</v>
      </c>
      <c r="F1979" s="70">
        <v>0.21041666666666667</v>
      </c>
      <c r="G1979" s="69">
        <v>16.7</v>
      </c>
      <c r="H1979" s="69" t="str">
        <f>TEXT(일별기온공급량!$A1979, "AAA")</f>
        <v>금</v>
      </c>
      <c r="I1979" s="71">
        <v>79096500</v>
      </c>
      <c r="J1979" s="71">
        <v>1869757</v>
      </c>
      <c r="K1979" s="68" t="str">
        <f t="shared" si="30"/>
        <v>06-01</v>
      </c>
      <c r="L1979" s="72">
        <f>YEAR(일별기온공급량!$A1979)</f>
        <v>2018</v>
      </c>
      <c r="M1979" s="69">
        <f>MONTH(일별기온공급량!$A1979)</f>
        <v>6</v>
      </c>
      <c r="N1979" s="69">
        <f>DAY(일별기온공급량!$A1979)</f>
        <v>1</v>
      </c>
      <c r="O1979" s="88" t="str">
        <f>IFERROR(VLOOKUP(기온및공급량[[#This Row],[날짜]],표2[],2,0), "")</f>
        <v/>
      </c>
    </row>
    <row r="1980" spans="1:15">
      <c r="A1980" s="68">
        <v>43253</v>
      </c>
      <c r="B1980" s="69">
        <v>26.8</v>
      </c>
      <c r="C1980" s="69">
        <v>33.9</v>
      </c>
      <c r="D1980" s="70">
        <v>0.66736111111111107</v>
      </c>
      <c r="E1980" s="69">
        <v>18.8</v>
      </c>
      <c r="F1980" s="70">
        <v>0.19791666666666666</v>
      </c>
      <c r="G1980" s="69">
        <v>15.1</v>
      </c>
      <c r="H1980" s="69" t="str">
        <f>TEXT(일별기온공급량!$A1980, "AAA")</f>
        <v>토</v>
      </c>
      <c r="I1980" s="71">
        <v>65423959</v>
      </c>
      <c r="J1980" s="71">
        <v>1548822</v>
      </c>
      <c r="K1980" s="68" t="str">
        <f t="shared" si="30"/>
        <v>06-02</v>
      </c>
      <c r="L1980" s="72">
        <f>YEAR(일별기온공급량!$A1980)</f>
        <v>2018</v>
      </c>
      <c r="M1980" s="69">
        <f>MONTH(일별기온공급량!$A1980)</f>
        <v>6</v>
      </c>
      <c r="N1980" s="69">
        <f>DAY(일별기온공급량!$A1980)</f>
        <v>2</v>
      </c>
      <c r="O1980" s="88" t="str">
        <f>IFERROR(VLOOKUP(기온및공급량[[#This Row],[날짜]],표2[],2,0), "")</f>
        <v/>
      </c>
    </row>
    <row r="1981" spans="1:15">
      <c r="A1981" s="68">
        <v>43254</v>
      </c>
      <c r="B1981" s="69">
        <v>25.2</v>
      </c>
      <c r="C1981" s="69">
        <v>32.1</v>
      </c>
      <c r="D1981" s="70">
        <v>0.68958333333333333</v>
      </c>
      <c r="E1981" s="69">
        <v>18.399999999999999</v>
      </c>
      <c r="F1981" s="70">
        <v>0.20972222222222223</v>
      </c>
      <c r="G1981" s="69">
        <v>13.7</v>
      </c>
      <c r="H1981" s="69" t="str">
        <f>TEXT(일별기온공급량!$A1981, "AAA")</f>
        <v>일</v>
      </c>
      <c r="I1981" s="71">
        <v>51188285</v>
      </c>
      <c r="J1981" s="71">
        <v>1209921</v>
      </c>
      <c r="K1981" s="68" t="str">
        <f t="shared" si="30"/>
        <v>06-03</v>
      </c>
      <c r="L1981" s="72">
        <f>YEAR(일별기온공급량!$A1981)</f>
        <v>2018</v>
      </c>
      <c r="M1981" s="69">
        <f>MONTH(일별기온공급량!$A1981)</f>
        <v>6</v>
      </c>
      <c r="N1981" s="69">
        <f>DAY(일별기온공급량!$A1981)</f>
        <v>3</v>
      </c>
      <c r="O1981" s="88" t="str">
        <f>IFERROR(VLOOKUP(기온및공급량[[#This Row],[날짜]],표2[],2,0), "")</f>
        <v/>
      </c>
    </row>
    <row r="1982" spans="1:15">
      <c r="A1982" s="68">
        <v>43255</v>
      </c>
      <c r="B1982" s="69">
        <v>25.3</v>
      </c>
      <c r="C1982" s="69">
        <v>30.8</v>
      </c>
      <c r="D1982" s="70">
        <v>0.68819444444444444</v>
      </c>
      <c r="E1982" s="69">
        <v>19.2</v>
      </c>
      <c r="F1982" s="70">
        <v>0.22013888888888888</v>
      </c>
      <c r="G1982" s="69">
        <v>11.6</v>
      </c>
      <c r="H1982" s="69" t="str">
        <f>TEXT(일별기온공급량!$A1982, "AAA")</f>
        <v>월</v>
      </c>
      <c r="I1982" s="71">
        <v>73076796</v>
      </c>
      <c r="J1982" s="71">
        <v>1728901</v>
      </c>
      <c r="K1982" s="68" t="str">
        <f t="shared" si="30"/>
        <v>06-04</v>
      </c>
      <c r="L1982" s="72">
        <f>YEAR(일별기온공급량!$A1982)</f>
        <v>2018</v>
      </c>
      <c r="M1982" s="69">
        <f>MONTH(일별기온공급량!$A1982)</f>
        <v>6</v>
      </c>
      <c r="N1982" s="69">
        <f>DAY(일별기온공급량!$A1982)</f>
        <v>4</v>
      </c>
      <c r="O1982" s="88" t="str">
        <f>IFERROR(VLOOKUP(기온및공급량[[#This Row],[날짜]],표2[],2,0), "")</f>
        <v/>
      </c>
    </row>
    <row r="1983" spans="1:15">
      <c r="A1983" s="68">
        <v>43256</v>
      </c>
      <c r="B1983" s="69">
        <v>22.6</v>
      </c>
      <c r="C1983" s="69">
        <v>26</v>
      </c>
      <c r="D1983" s="70">
        <v>0.68055555555555558</v>
      </c>
      <c r="E1983" s="69">
        <v>20.399999999999999</v>
      </c>
      <c r="F1983" s="70">
        <v>0.99722222222222223</v>
      </c>
      <c r="G1983" s="69">
        <v>5.6</v>
      </c>
      <c r="H1983" s="69" t="str">
        <f>TEXT(일별기온공급량!$A1983, "AAA")</f>
        <v>화</v>
      </c>
      <c r="I1983" s="71">
        <v>78271036</v>
      </c>
      <c r="J1983" s="71">
        <v>1842214</v>
      </c>
      <c r="K1983" s="68" t="str">
        <f t="shared" si="30"/>
        <v>06-05</v>
      </c>
      <c r="L1983" s="72">
        <f>YEAR(일별기온공급량!$A1983)</f>
        <v>2018</v>
      </c>
      <c r="M1983" s="69">
        <f>MONTH(일별기온공급량!$A1983)</f>
        <v>6</v>
      </c>
      <c r="N1983" s="69">
        <f>DAY(일별기온공급량!$A1983)</f>
        <v>5</v>
      </c>
      <c r="O1983" s="88" t="str">
        <f>IFERROR(VLOOKUP(기온및공급량[[#This Row],[날짜]],표2[],2,0), "")</f>
        <v/>
      </c>
    </row>
    <row r="1984" spans="1:15">
      <c r="A1984" s="68">
        <v>43257</v>
      </c>
      <c r="B1984" s="69">
        <v>24.6</v>
      </c>
      <c r="C1984" s="69">
        <v>31.5</v>
      </c>
      <c r="D1984" s="70">
        <v>0.67222222222222228</v>
      </c>
      <c r="E1984" s="69">
        <v>17.600000000000001</v>
      </c>
      <c r="F1984" s="70">
        <v>0.21666666666666667</v>
      </c>
      <c r="G1984" s="69">
        <v>13.9</v>
      </c>
      <c r="H1984" s="69" t="str">
        <f>TEXT(일별기온공급량!$A1984, "AAA")</f>
        <v>수</v>
      </c>
      <c r="I1984" s="71">
        <v>68933671</v>
      </c>
      <c r="J1984" s="71">
        <v>1622148</v>
      </c>
      <c r="K1984" s="68" t="str">
        <f t="shared" si="30"/>
        <v>06-06</v>
      </c>
      <c r="L1984" s="72">
        <f>YEAR(일별기온공급량!$A1984)</f>
        <v>2018</v>
      </c>
      <c r="M1984" s="69">
        <f>MONTH(일별기온공급량!$A1984)</f>
        <v>6</v>
      </c>
      <c r="N1984" s="69">
        <f>DAY(일별기온공급량!$A1984)</f>
        <v>6</v>
      </c>
      <c r="O1984" s="88" t="str">
        <f>IFERROR(VLOOKUP(기온및공급량[[#This Row],[날짜]],표2[],2,0), "")</f>
        <v>현충일</v>
      </c>
    </row>
    <row r="1985" spans="1:15">
      <c r="A1985" s="68">
        <v>43258</v>
      </c>
      <c r="B1985" s="69">
        <v>27</v>
      </c>
      <c r="C1985" s="69">
        <v>33.799999999999997</v>
      </c>
      <c r="D1985" s="70">
        <v>0.70347222222222228</v>
      </c>
      <c r="E1985" s="69">
        <v>19.600000000000001</v>
      </c>
      <c r="F1985" s="70">
        <v>0.21666666666666667</v>
      </c>
      <c r="G1985" s="69">
        <v>14.2</v>
      </c>
      <c r="H1985" s="69" t="str">
        <f>TEXT(일별기온공급량!$A1985, "AAA")</f>
        <v>목</v>
      </c>
      <c r="I1985" s="71">
        <v>76975614</v>
      </c>
      <c r="J1985" s="71">
        <v>1815742</v>
      </c>
      <c r="K1985" s="68" t="str">
        <f t="shared" si="30"/>
        <v>06-07</v>
      </c>
      <c r="L1985" s="72">
        <f>YEAR(일별기온공급량!$A1985)</f>
        <v>2018</v>
      </c>
      <c r="M1985" s="69">
        <f>MONTH(일별기온공급량!$A1985)</f>
        <v>6</v>
      </c>
      <c r="N1985" s="69">
        <f>DAY(일별기온공급량!$A1985)</f>
        <v>7</v>
      </c>
      <c r="O1985" s="88" t="str">
        <f>IFERROR(VLOOKUP(기온및공급량[[#This Row],[날짜]],표2[],2,0), "")</f>
        <v/>
      </c>
    </row>
    <row r="1986" spans="1:15">
      <c r="A1986" s="68">
        <v>43259</v>
      </c>
      <c r="B1986" s="69">
        <v>25.6</v>
      </c>
      <c r="C1986" s="69">
        <v>31.7</v>
      </c>
      <c r="D1986" s="70">
        <v>0.67291666666666672</v>
      </c>
      <c r="E1986" s="69">
        <v>21.2</v>
      </c>
      <c r="F1986" s="70">
        <v>0.23055555555555557</v>
      </c>
      <c r="G1986" s="69">
        <v>10.5</v>
      </c>
      <c r="H1986" s="69" t="str">
        <f>TEXT(일별기온공급량!$A1986, "AAA")</f>
        <v>금</v>
      </c>
      <c r="I1986" s="71">
        <v>76933037</v>
      </c>
      <c r="J1986" s="71">
        <v>1816368</v>
      </c>
      <c r="K1986" s="68" t="str">
        <f t="shared" ref="K1986:K2049" si="31">TEXT(A1986, "MM-DD")</f>
        <v>06-08</v>
      </c>
      <c r="L1986" s="72">
        <f>YEAR(일별기온공급량!$A1986)</f>
        <v>2018</v>
      </c>
      <c r="M1986" s="69">
        <f>MONTH(일별기온공급량!$A1986)</f>
        <v>6</v>
      </c>
      <c r="N1986" s="69">
        <f>DAY(일별기온공급량!$A1986)</f>
        <v>8</v>
      </c>
      <c r="O1986" s="88" t="str">
        <f>IFERROR(VLOOKUP(기온및공급량[[#This Row],[날짜]],표2[],2,0), "")</f>
        <v/>
      </c>
    </row>
    <row r="1987" spans="1:15">
      <c r="A1987" s="68">
        <v>43260</v>
      </c>
      <c r="B1987" s="69">
        <v>20.2</v>
      </c>
      <c r="C1987" s="69">
        <v>23.3</v>
      </c>
      <c r="D1987" s="70">
        <v>0.65555555555555556</v>
      </c>
      <c r="E1987" s="69">
        <v>18</v>
      </c>
      <c r="F1987" s="70">
        <v>0.99583333333333335</v>
      </c>
      <c r="G1987" s="69">
        <v>5.3</v>
      </c>
      <c r="H1987" s="69" t="str">
        <f>TEXT(일별기온공급량!$A1987, "AAA")</f>
        <v>토</v>
      </c>
      <c r="I1987" s="71">
        <v>62135338</v>
      </c>
      <c r="J1987" s="71">
        <v>1466912</v>
      </c>
      <c r="K1987" s="68" t="str">
        <f t="shared" si="31"/>
        <v>06-09</v>
      </c>
      <c r="L1987" s="72">
        <f>YEAR(일별기온공급량!$A1987)</f>
        <v>2018</v>
      </c>
      <c r="M1987" s="69">
        <f>MONTH(일별기온공급량!$A1987)</f>
        <v>6</v>
      </c>
      <c r="N1987" s="69">
        <f>DAY(일별기온공급량!$A1987)</f>
        <v>9</v>
      </c>
      <c r="O1987" s="88" t="str">
        <f>IFERROR(VLOOKUP(기온및공급량[[#This Row],[날짜]],표2[],2,0), "")</f>
        <v/>
      </c>
    </row>
    <row r="1988" spans="1:15">
      <c r="A1988" s="68">
        <v>43261</v>
      </c>
      <c r="B1988" s="69">
        <v>18.7</v>
      </c>
      <c r="C1988" s="69">
        <v>22.4</v>
      </c>
      <c r="D1988" s="70">
        <v>0.60069444444444442</v>
      </c>
      <c r="E1988" s="69">
        <v>15.8</v>
      </c>
      <c r="F1988" s="70">
        <v>0.99236111111111114</v>
      </c>
      <c r="G1988" s="69">
        <v>6.6</v>
      </c>
      <c r="H1988" s="69" t="str">
        <f>TEXT(일별기온공급량!$A1988, "AAA")</f>
        <v>일</v>
      </c>
      <c r="I1988" s="71">
        <v>50510145</v>
      </c>
      <c r="J1988" s="71">
        <v>1193483</v>
      </c>
      <c r="K1988" s="68" t="str">
        <f t="shared" si="31"/>
        <v>06-10</v>
      </c>
      <c r="L1988" s="72">
        <f>YEAR(일별기온공급량!$A1988)</f>
        <v>2018</v>
      </c>
      <c r="M1988" s="69">
        <f>MONTH(일별기온공급량!$A1988)</f>
        <v>6</v>
      </c>
      <c r="N1988" s="69">
        <f>DAY(일별기온공급량!$A1988)</f>
        <v>10</v>
      </c>
      <c r="O1988" s="88" t="str">
        <f>IFERROR(VLOOKUP(기온및공급량[[#This Row],[날짜]],표2[],2,0), "")</f>
        <v/>
      </c>
    </row>
    <row r="1989" spans="1:15">
      <c r="A1989" s="68">
        <v>43262</v>
      </c>
      <c r="B1989" s="69">
        <v>17</v>
      </c>
      <c r="C1989" s="69">
        <v>19.600000000000001</v>
      </c>
      <c r="D1989" s="70">
        <v>0.65138888888888891</v>
      </c>
      <c r="E1989" s="69">
        <v>15.3</v>
      </c>
      <c r="F1989" s="70">
        <v>0.23680555555555555</v>
      </c>
      <c r="G1989" s="69">
        <v>4.3</v>
      </c>
      <c r="H1989" s="69" t="str">
        <f>TEXT(일별기온공급량!$A1989, "AAA")</f>
        <v>월</v>
      </c>
      <c r="I1989" s="71">
        <v>76120305</v>
      </c>
      <c r="J1989" s="71">
        <v>1800173</v>
      </c>
      <c r="K1989" s="68" t="str">
        <f t="shared" si="31"/>
        <v>06-11</v>
      </c>
      <c r="L1989" s="72">
        <f>YEAR(일별기온공급량!$A1989)</f>
        <v>2018</v>
      </c>
      <c r="M1989" s="69">
        <f>MONTH(일별기온공급량!$A1989)</f>
        <v>6</v>
      </c>
      <c r="N1989" s="69">
        <f>DAY(일별기온공급량!$A1989)</f>
        <v>11</v>
      </c>
      <c r="O1989" s="88" t="str">
        <f>IFERROR(VLOOKUP(기온및공급량[[#This Row],[날짜]],표2[],2,0), "")</f>
        <v/>
      </c>
    </row>
    <row r="1990" spans="1:15">
      <c r="A1990" s="68">
        <v>43263</v>
      </c>
      <c r="B1990" s="69">
        <v>19.100000000000001</v>
      </c>
      <c r="C1990" s="69">
        <v>25.6</v>
      </c>
      <c r="D1990" s="70">
        <v>0.6479166666666667</v>
      </c>
      <c r="E1990" s="69">
        <v>15.2</v>
      </c>
      <c r="F1990" s="70">
        <v>0.15625</v>
      </c>
      <c r="G1990" s="69">
        <v>10.4</v>
      </c>
      <c r="H1990" s="69" t="str">
        <f>TEXT(일별기온공급량!$A1990, "AAA")</f>
        <v>화</v>
      </c>
      <c r="I1990" s="71">
        <v>79924549</v>
      </c>
      <c r="J1990" s="71">
        <v>1890124</v>
      </c>
      <c r="K1990" s="68" t="str">
        <f t="shared" si="31"/>
        <v>06-12</v>
      </c>
      <c r="L1990" s="72">
        <f>YEAR(일별기온공급량!$A1990)</f>
        <v>2018</v>
      </c>
      <c r="M1990" s="69">
        <f>MONTH(일별기온공급량!$A1990)</f>
        <v>6</v>
      </c>
      <c r="N1990" s="69">
        <f>DAY(일별기온공급량!$A1990)</f>
        <v>12</v>
      </c>
      <c r="O1990" s="88" t="str">
        <f>IFERROR(VLOOKUP(기온및공급량[[#This Row],[날짜]],표2[],2,0), "")</f>
        <v/>
      </c>
    </row>
    <row r="1991" spans="1:15">
      <c r="A1991" s="68">
        <v>43264</v>
      </c>
      <c r="B1991" s="69">
        <v>20.3</v>
      </c>
      <c r="C1991" s="69">
        <v>25.2</v>
      </c>
      <c r="D1991" s="70">
        <v>0.62708333333333333</v>
      </c>
      <c r="E1991" s="69">
        <v>17.3</v>
      </c>
      <c r="F1991" s="70">
        <v>0.2298611111111111</v>
      </c>
      <c r="G1991" s="69">
        <v>7.9</v>
      </c>
      <c r="H1991" s="69" t="str">
        <f>TEXT(일별기온공급량!$A1991, "AAA")</f>
        <v>수</v>
      </c>
      <c r="I1991" s="71">
        <v>73925844</v>
      </c>
      <c r="J1991" s="71">
        <v>1746408</v>
      </c>
      <c r="K1991" s="68" t="str">
        <f t="shared" si="31"/>
        <v>06-13</v>
      </c>
      <c r="L1991" s="72">
        <f>YEAR(일별기온공급량!$A1991)</f>
        <v>2018</v>
      </c>
      <c r="M1991" s="69">
        <f>MONTH(일별기온공급량!$A1991)</f>
        <v>6</v>
      </c>
      <c r="N1991" s="69">
        <f>DAY(일별기온공급량!$A1991)</f>
        <v>13</v>
      </c>
      <c r="O1991" s="88" t="str">
        <f>IFERROR(VLOOKUP(기온및공급량[[#This Row],[날짜]],표2[],2,0), "")</f>
        <v>지방선거일</v>
      </c>
    </row>
    <row r="1992" spans="1:15">
      <c r="A1992" s="68">
        <v>43265</v>
      </c>
      <c r="B1992" s="69">
        <v>20.100000000000001</v>
      </c>
      <c r="C1992" s="69">
        <v>24.2</v>
      </c>
      <c r="D1992" s="70">
        <v>0.64375000000000004</v>
      </c>
      <c r="E1992" s="69">
        <v>17.3</v>
      </c>
      <c r="F1992" s="70">
        <v>0.21388888888888888</v>
      </c>
      <c r="G1992" s="69">
        <v>6.9</v>
      </c>
      <c r="H1992" s="69" t="str">
        <f>TEXT(일별기온공급량!$A1992, "AAA")</f>
        <v>목</v>
      </c>
      <c r="I1992" s="71">
        <v>78389656</v>
      </c>
      <c r="J1992" s="71">
        <v>1852629</v>
      </c>
      <c r="K1992" s="68" t="str">
        <f t="shared" si="31"/>
        <v>06-14</v>
      </c>
      <c r="L1992" s="72">
        <f>YEAR(일별기온공급량!$A1992)</f>
        <v>2018</v>
      </c>
      <c r="M1992" s="69">
        <f>MONTH(일별기온공급량!$A1992)</f>
        <v>6</v>
      </c>
      <c r="N1992" s="69">
        <f>DAY(일별기온공급량!$A1992)</f>
        <v>14</v>
      </c>
      <c r="O1992" s="88" t="str">
        <f>IFERROR(VLOOKUP(기온및공급량[[#This Row],[날짜]],표2[],2,0), "")</f>
        <v/>
      </c>
    </row>
    <row r="1993" spans="1:15">
      <c r="A1993" s="68">
        <v>43266</v>
      </c>
      <c r="B1993" s="69">
        <v>19.100000000000001</v>
      </c>
      <c r="C1993" s="69">
        <v>23.1</v>
      </c>
      <c r="D1993" s="70">
        <v>0.55555555555555558</v>
      </c>
      <c r="E1993" s="69">
        <v>17.2</v>
      </c>
      <c r="F1993" s="70">
        <v>0.99097222222222225</v>
      </c>
      <c r="G1993" s="69">
        <v>5.9</v>
      </c>
      <c r="H1993" s="69" t="str">
        <f>TEXT(일별기온공급량!$A1993, "AAA")</f>
        <v>금</v>
      </c>
      <c r="I1993" s="71">
        <v>77943213</v>
      </c>
      <c r="J1993" s="71">
        <v>1843054</v>
      </c>
      <c r="K1993" s="68" t="str">
        <f t="shared" si="31"/>
        <v>06-15</v>
      </c>
      <c r="L1993" s="72">
        <f>YEAR(일별기온공급량!$A1993)</f>
        <v>2018</v>
      </c>
      <c r="M1993" s="69">
        <f>MONTH(일별기온공급량!$A1993)</f>
        <v>6</v>
      </c>
      <c r="N1993" s="69">
        <f>DAY(일별기온공급량!$A1993)</f>
        <v>15</v>
      </c>
      <c r="O1993" s="88" t="str">
        <f>IFERROR(VLOOKUP(기온및공급량[[#This Row],[날짜]],표2[],2,0), "")</f>
        <v/>
      </c>
    </row>
    <row r="1994" spans="1:15">
      <c r="A1994" s="68">
        <v>43267</v>
      </c>
      <c r="B1994" s="69">
        <v>18.7</v>
      </c>
      <c r="C1994" s="69">
        <v>22.6</v>
      </c>
      <c r="D1994" s="70">
        <v>0.67569444444444449</v>
      </c>
      <c r="E1994" s="69">
        <v>16</v>
      </c>
      <c r="F1994" s="70">
        <v>0.9868055555555556</v>
      </c>
      <c r="G1994" s="69">
        <v>6.6</v>
      </c>
      <c r="H1994" s="69" t="str">
        <f>TEXT(일별기온공급량!$A1994, "AAA")</f>
        <v>토</v>
      </c>
      <c r="I1994" s="71">
        <v>64818342</v>
      </c>
      <c r="J1994" s="71">
        <v>1533236</v>
      </c>
      <c r="K1994" s="68" t="str">
        <f t="shared" si="31"/>
        <v>06-16</v>
      </c>
      <c r="L1994" s="72">
        <f>YEAR(일별기온공급량!$A1994)</f>
        <v>2018</v>
      </c>
      <c r="M1994" s="69">
        <f>MONTH(일별기온공급량!$A1994)</f>
        <v>6</v>
      </c>
      <c r="N1994" s="69">
        <f>DAY(일별기온공급량!$A1994)</f>
        <v>16</v>
      </c>
      <c r="O1994" s="88" t="str">
        <f>IFERROR(VLOOKUP(기온및공급량[[#This Row],[날짜]],표2[],2,0), "")</f>
        <v/>
      </c>
    </row>
    <row r="1995" spans="1:15">
      <c r="A1995" s="68">
        <v>43268</v>
      </c>
      <c r="B1995" s="69">
        <v>21.9</v>
      </c>
      <c r="C1995" s="69">
        <v>29</v>
      </c>
      <c r="D1995" s="70">
        <v>0.62638888888888888</v>
      </c>
      <c r="E1995" s="69">
        <v>13.7</v>
      </c>
      <c r="F1995" s="70">
        <v>0.22500000000000001</v>
      </c>
      <c r="G1995" s="69">
        <v>15.3</v>
      </c>
      <c r="H1995" s="69" t="str">
        <f>TEXT(일별기온공급량!$A1995, "AAA")</f>
        <v>일</v>
      </c>
      <c r="I1995" s="71">
        <v>54333591</v>
      </c>
      <c r="J1995" s="71">
        <v>1285081</v>
      </c>
      <c r="K1995" s="68" t="str">
        <f t="shared" si="31"/>
        <v>06-17</v>
      </c>
      <c r="L1995" s="72">
        <f>YEAR(일별기온공급량!$A1995)</f>
        <v>2018</v>
      </c>
      <c r="M1995" s="69">
        <f>MONTH(일별기온공급량!$A1995)</f>
        <v>6</v>
      </c>
      <c r="N1995" s="69">
        <f>DAY(일별기온공급량!$A1995)</f>
        <v>17</v>
      </c>
      <c r="O1995" s="88" t="str">
        <f>IFERROR(VLOOKUP(기온및공급량[[#This Row],[날짜]],표2[],2,0), "")</f>
        <v/>
      </c>
    </row>
    <row r="1996" spans="1:15">
      <c r="A1996" s="68">
        <v>43269</v>
      </c>
      <c r="B1996" s="69">
        <v>25.4</v>
      </c>
      <c r="C1996" s="69">
        <v>32.4</v>
      </c>
      <c r="D1996" s="70">
        <v>0.62083333333333335</v>
      </c>
      <c r="E1996" s="69">
        <v>18.899999999999999</v>
      </c>
      <c r="F1996" s="70">
        <v>0.20555555555555555</v>
      </c>
      <c r="G1996" s="69">
        <v>13.5</v>
      </c>
      <c r="H1996" s="69" t="str">
        <f>TEXT(일별기온공급량!$A1996, "AAA")</f>
        <v>월</v>
      </c>
      <c r="I1996" s="71">
        <v>72663393</v>
      </c>
      <c r="J1996" s="71">
        <v>1718446</v>
      </c>
      <c r="K1996" s="68" t="str">
        <f t="shared" si="31"/>
        <v>06-18</v>
      </c>
      <c r="L1996" s="72">
        <f>YEAR(일별기온공급량!$A1996)</f>
        <v>2018</v>
      </c>
      <c r="M1996" s="69">
        <f>MONTH(일별기온공급량!$A1996)</f>
        <v>6</v>
      </c>
      <c r="N1996" s="69">
        <f>DAY(일별기온공급량!$A1996)</f>
        <v>18</v>
      </c>
      <c r="O1996" s="88" t="str">
        <f>IFERROR(VLOOKUP(기온및공급량[[#This Row],[날짜]],표2[],2,0), "")</f>
        <v/>
      </c>
    </row>
    <row r="1997" spans="1:15">
      <c r="A1997" s="68">
        <v>43270</v>
      </c>
      <c r="B1997" s="69">
        <v>22.4</v>
      </c>
      <c r="C1997" s="69">
        <v>25</v>
      </c>
      <c r="D1997" s="70">
        <v>0.65069444444444446</v>
      </c>
      <c r="E1997" s="69">
        <v>20.3</v>
      </c>
      <c r="F1997" s="70">
        <v>0.89583333333333337</v>
      </c>
      <c r="G1997" s="69">
        <v>4.7</v>
      </c>
      <c r="H1997" s="69" t="str">
        <f>TEXT(일별기온공급량!$A1997, "AAA")</f>
        <v>화</v>
      </c>
      <c r="I1997" s="71">
        <v>77586545</v>
      </c>
      <c r="J1997" s="71">
        <v>1835059</v>
      </c>
      <c r="K1997" s="68" t="str">
        <f t="shared" si="31"/>
        <v>06-19</v>
      </c>
      <c r="L1997" s="72">
        <f>YEAR(일별기온공급량!$A1997)</f>
        <v>2018</v>
      </c>
      <c r="M1997" s="69">
        <f>MONTH(일별기온공급량!$A1997)</f>
        <v>6</v>
      </c>
      <c r="N1997" s="69">
        <f>DAY(일별기온공급량!$A1997)</f>
        <v>19</v>
      </c>
      <c r="O1997" s="88" t="str">
        <f>IFERROR(VLOOKUP(기온및공급량[[#This Row],[날짜]],표2[],2,0), "")</f>
        <v/>
      </c>
    </row>
    <row r="1998" spans="1:15">
      <c r="A1998" s="68">
        <v>43271</v>
      </c>
      <c r="B1998" s="69">
        <v>24.7</v>
      </c>
      <c r="C1998" s="69">
        <v>29.5</v>
      </c>
      <c r="D1998" s="70">
        <v>0.69166666666666665</v>
      </c>
      <c r="E1998" s="69">
        <v>18.7</v>
      </c>
      <c r="F1998" s="70">
        <v>0.23194444444444445</v>
      </c>
      <c r="G1998" s="69">
        <v>10.8</v>
      </c>
      <c r="H1998" s="69" t="str">
        <f>TEXT(일별기온공급량!$A1998, "AAA")</f>
        <v>수</v>
      </c>
      <c r="I1998" s="71">
        <v>76477944</v>
      </c>
      <c r="J1998" s="71">
        <v>1808293</v>
      </c>
      <c r="K1998" s="68" t="str">
        <f t="shared" si="31"/>
        <v>06-20</v>
      </c>
      <c r="L1998" s="72">
        <f>YEAR(일별기온공급량!$A1998)</f>
        <v>2018</v>
      </c>
      <c r="M1998" s="69">
        <f>MONTH(일별기온공급량!$A1998)</f>
        <v>6</v>
      </c>
      <c r="N1998" s="69">
        <f>DAY(일별기온공급량!$A1998)</f>
        <v>20</v>
      </c>
      <c r="O1998" s="88" t="str">
        <f>IFERROR(VLOOKUP(기온및공급량[[#This Row],[날짜]],표2[],2,0), "")</f>
        <v/>
      </c>
    </row>
    <row r="1999" spans="1:15">
      <c r="A1999" s="68">
        <v>43272</v>
      </c>
      <c r="B1999" s="69">
        <v>25.4</v>
      </c>
      <c r="C1999" s="69">
        <v>31.8</v>
      </c>
      <c r="D1999" s="70">
        <v>0.65069444444444446</v>
      </c>
      <c r="E1999" s="69">
        <v>19.100000000000001</v>
      </c>
      <c r="F1999" s="70">
        <v>0.22777777777777777</v>
      </c>
      <c r="G1999" s="69">
        <v>12.7</v>
      </c>
      <c r="H1999" s="69" t="str">
        <f>TEXT(일별기온공급량!$A1999, "AAA")</f>
        <v>목</v>
      </c>
      <c r="I1999" s="71">
        <v>76360286</v>
      </c>
      <c r="J1999" s="71">
        <v>1805004</v>
      </c>
      <c r="K1999" s="68" t="str">
        <f t="shared" si="31"/>
        <v>06-21</v>
      </c>
      <c r="L1999" s="72">
        <f>YEAR(일별기온공급량!$A1999)</f>
        <v>2018</v>
      </c>
      <c r="M1999" s="69">
        <f>MONTH(일별기온공급량!$A1999)</f>
        <v>6</v>
      </c>
      <c r="N1999" s="69">
        <f>DAY(일별기온공급량!$A1999)</f>
        <v>21</v>
      </c>
      <c r="O1999" s="88" t="str">
        <f>IFERROR(VLOOKUP(기온및공급량[[#This Row],[날짜]],표2[],2,0), "")</f>
        <v/>
      </c>
    </row>
    <row r="2000" spans="1:15">
      <c r="A2000" s="68">
        <v>43273</v>
      </c>
      <c r="B2000" s="69">
        <v>25.6</v>
      </c>
      <c r="C2000" s="69">
        <v>32</v>
      </c>
      <c r="D2000" s="70">
        <v>0.60347222222222219</v>
      </c>
      <c r="E2000" s="69">
        <v>17.7</v>
      </c>
      <c r="F2000" s="70">
        <v>0.21736111111111112</v>
      </c>
      <c r="G2000" s="69">
        <v>14.3</v>
      </c>
      <c r="H2000" s="69" t="str">
        <f>TEXT(일별기온공급량!$A2000, "AAA")</f>
        <v>금</v>
      </c>
      <c r="I2000" s="71">
        <v>76128883</v>
      </c>
      <c r="J2000" s="71">
        <v>1799226</v>
      </c>
      <c r="K2000" s="68" t="str">
        <f t="shared" si="31"/>
        <v>06-22</v>
      </c>
      <c r="L2000" s="72">
        <f>YEAR(일별기온공급량!$A2000)</f>
        <v>2018</v>
      </c>
      <c r="M2000" s="69">
        <f>MONTH(일별기온공급량!$A2000)</f>
        <v>6</v>
      </c>
      <c r="N2000" s="69">
        <f>DAY(일별기온공급량!$A2000)</f>
        <v>22</v>
      </c>
      <c r="O2000" s="88" t="str">
        <f>IFERROR(VLOOKUP(기온및공급량[[#This Row],[날짜]],표2[],2,0), "")</f>
        <v/>
      </c>
    </row>
    <row r="2001" spans="1:15">
      <c r="A2001" s="68">
        <v>43274</v>
      </c>
      <c r="B2001" s="69">
        <v>26.4</v>
      </c>
      <c r="C2001" s="69">
        <v>32.299999999999997</v>
      </c>
      <c r="D2001" s="70">
        <v>0.6479166666666667</v>
      </c>
      <c r="E2001" s="69">
        <v>20.9</v>
      </c>
      <c r="F2001" s="70">
        <v>0.2590277777777778</v>
      </c>
      <c r="G2001" s="69">
        <v>11.4</v>
      </c>
      <c r="H2001" s="69" t="str">
        <f>TEXT(일별기온공급량!$A2001, "AAA")</f>
        <v>토</v>
      </c>
      <c r="I2001" s="71">
        <v>61713538</v>
      </c>
      <c r="J2001" s="71">
        <v>1458395</v>
      </c>
      <c r="K2001" s="68" t="str">
        <f t="shared" si="31"/>
        <v>06-23</v>
      </c>
      <c r="L2001" s="72">
        <f>YEAR(일별기온공급량!$A2001)</f>
        <v>2018</v>
      </c>
      <c r="M2001" s="69">
        <f>MONTH(일별기온공급량!$A2001)</f>
        <v>6</v>
      </c>
      <c r="N2001" s="69">
        <f>DAY(일별기온공급량!$A2001)</f>
        <v>23</v>
      </c>
      <c r="O2001" s="88" t="str">
        <f>IFERROR(VLOOKUP(기온및공급량[[#This Row],[날짜]],표2[],2,0), "")</f>
        <v/>
      </c>
    </row>
    <row r="2002" spans="1:15">
      <c r="A2002" s="68">
        <v>43275</v>
      </c>
      <c r="B2002" s="69">
        <v>28.6</v>
      </c>
      <c r="C2002" s="69">
        <v>35</v>
      </c>
      <c r="D2002" s="70">
        <v>0.59930555555555554</v>
      </c>
      <c r="E2002" s="69">
        <v>22.6</v>
      </c>
      <c r="F2002" s="70">
        <v>0.12152777777777778</v>
      </c>
      <c r="G2002" s="69">
        <v>12.4</v>
      </c>
      <c r="H2002" s="69" t="str">
        <f>TEXT(일별기온공급량!$A2002, "AAA")</f>
        <v>일</v>
      </c>
      <c r="I2002" s="71">
        <v>50999132</v>
      </c>
      <c r="J2002" s="71">
        <v>1205031</v>
      </c>
      <c r="K2002" s="68" t="str">
        <f t="shared" si="31"/>
        <v>06-24</v>
      </c>
      <c r="L2002" s="72">
        <f>YEAR(일별기온공급량!$A2002)</f>
        <v>2018</v>
      </c>
      <c r="M2002" s="69">
        <f>MONTH(일별기온공급량!$A2002)</f>
        <v>6</v>
      </c>
      <c r="N2002" s="69">
        <f>DAY(일별기온공급량!$A2002)</f>
        <v>24</v>
      </c>
      <c r="O2002" s="88" t="str">
        <f>IFERROR(VLOOKUP(기온및공급량[[#This Row],[날짜]],표2[],2,0), "")</f>
        <v/>
      </c>
    </row>
    <row r="2003" spans="1:15">
      <c r="A2003" s="68">
        <v>43276</v>
      </c>
      <c r="B2003" s="69">
        <v>28.2</v>
      </c>
      <c r="C2003" s="69">
        <v>35.299999999999997</v>
      </c>
      <c r="D2003" s="70">
        <v>0.69791666666666663</v>
      </c>
      <c r="E2003" s="69">
        <v>20.9</v>
      </c>
      <c r="F2003" s="70">
        <v>0.24930555555555556</v>
      </c>
      <c r="G2003" s="69">
        <v>14.4</v>
      </c>
      <c r="H2003" s="69" t="str">
        <f>TEXT(일별기온공급량!$A2003, "AAA")</f>
        <v>월</v>
      </c>
      <c r="I2003" s="71">
        <v>71974817</v>
      </c>
      <c r="J2003" s="71">
        <v>1701073</v>
      </c>
      <c r="K2003" s="68" t="str">
        <f t="shared" si="31"/>
        <v>06-25</v>
      </c>
      <c r="L2003" s="72">
        <f>YEAR(일별기온공급량!$A2003)</f>
        <v>2018</v>
      </c>
      <c r="M2003" s="69">
        <f>MONTH(일별기온공급량!$A2003)</f>
        <v>6</v>
      </c>
      <c r="N2003" s="69">
        <f>DAY(일별기온공급량!$A2003)</f>
        <v>25</v>
      </c>
      <c r="O2003" s="88" t="str">
        <f>IFERROR(VLOOKUP(기온및공급량[[#This Row],[날짜]],표2[],2,0), "")</f>
        <v/>
      </c>
    </row>
    <row r="2004" spans="1:15">
      <c r="A2004" s="68">
        <v>43277</v>
      </c>
      <c r="B2004" s="69">
        <v>26</v>
      </c>
      <c r="C2004" s="69">
        <v>28.6</v>
      </c>
      <c r="D2004" s="70">
        <v>0.65694444444444444</v>
      </c>
      <c r="E2004" s="69">
        <v>22.3</v>
      </c>
      <c r="F2004" s="70">
        <v>0.22013888888888888</v>
      </c>
      <c r="G2004" s="69">
        <v>6.3</v>
      </c>
      <c r="H2004" s="69" t="str">
        <f>TEXT(일별기온공급량!$A2004, "AAA")</f>
        <v>화</v>
      </c>
      <c r="I2004" s="71">
        <v>75973833</v>
      </c>
      <c r="J2004" s="71">
        <v>1795066</v>
      </c>
      <c r="K2004" s="68" t="str">
        <f t="shared" si="31"/>
        <v>06-26</v>
      </c>
      <c r="L2004" s="72">
        <f>YEAR(일별기온공급량!$A2004)</f>
        <v>2018</v>
      </c>
      <c r="M2004" s="69">
        <f>MONTH(일별기온공급량!$A2004)</f>
        <v>6</v>
      </c>
      <c r="N2004" s="69">
        <f>DAY(일별기온공급량!$A2004)</f>
        <v>26</v>
      </c>
      <c r="O2004" s="88" t="str">
        <f>IFERROR(VLOOKUP(기온및공급량[[#This Row],[날짜]],표2[],2,0), "")</f>
        <v/>
      </c>
    </row>
    <row r="2005" spans="1:15">
      <c r="A2005" s="68">
        <v>43278</v>
      </c>
      <c r="B2005" s="69">
        <v>25.8</v>
      </c>
      <c r="C2005" s="69">
        <v>32.1</v>
      </c>
      <c r="D2005" s="70">
        <v>0.66319444444444442</v>
      </c>
      <c r="E2005" s="69">
        <v>20</v>
      </c>
      <c r="F2005" s="70">
        <v>0.37083333333333335</v>
      </c>
      <c r="G2005" s="69">
        <v>12.1</v>
      </c>
      <c r="H2005" s="69" t="str">
        <f>TEXT(일별기온공급량!$A2005, "AAA")</f>
        <v>수</v>
      </c>
      <c r="I2005" s="71">
        <v>75803992</v>
      </c>
      <c r="J2005" s="71">
        <v>1792253</v>
      </c>
      <c r="K2005" s="68" t="str">
        <f t="shared" si="31"/>
        <v>06-27</v>
      </c>
      <c r="L2005" s="72">
        <f>YEAR(일별기온공급량!$A2005)</f>
        <v>2018</v>
      </c>
      <c r="M2005" s="69">
        <f>MONTH(일별기온공급량!$A2005)</f>
        <v>6</v>
      </c>
      <c r="N2005" s="69">
        <f>DAY(일별기온공급량!$A2005)</f>
        <v>27</v>
      </c>
      <c r="O2005" s="88" t="str">
        <f>IFERROR(VLOOKUP(기온및공급량[[#This Row],[날짜]],표2[],2,0), "")</f>
        <v/>
      </c>
    </row>
    <row r="2006" spans="1:15">
      <c r="A2006" s="68">
        <v>43279</v>
      </c>
      <c r="B2006" s="69">
        <v>23.3</v>
      </c>
      <c r="C2006" s="69">
        <v>25.4</v>
      </c>
      <c r="D2006" s="70">
        <v>0.67569444444444449</v>
      </c>
      <c r="E2006" s="69">
        <v>20.9</v>
      </c>
      <c r="F2006" s="70">
        <v>0.38263888888888886</v>
      </c>
      <c r="G2006" s="69">
        <v>4.5</v>
      </c>
      <c r="H2006" s="69" t="str">
        <f>TEXT(일별기온공급량!$A2006, "AAA")</f>
        <v>목</v>
      </c>
      <c r="I2006" s="71">
        <v>75657524</v>
      </c>
      <c r="J2006" s="71">
        <v>1789717</v>
      </c>
      <c r="K2006" s="68" t="str">
        <f t="shared" si="31"/>
        <v>06-28</v>
      </c>
      <c r="L2006" s="72">
        <f>YEAR(일별기온공급량!$A2006)</f>
        <v>2018</v>
      </c>
      <c r="M2006" s="69">
        <f>MONTH(일별기온공급량!$A2006)</f>
        <v>6</v>
      </c>
      <c r="N2006" s="69">
        <f>DAY(일별기온공급량!$A2006)</f>
        <v>28</v>
      </c>
      <c r="O2006" s="88" t="str">
        <f>IFERROR(VLOOKUP(기온및공급량[[#This Row],[날짜]],표2[],2,0), "")</f>
        <v/>
      </c>
    </row>
    <row r="2007" spans="1:15">
      <c r="A2007" s="68">
        <v>43280</v>
      </c>
      <c r="B2007" s="69">
        <v>25.7</v>
      </c>
      <c r="C2007" s="69">
        <v>29.8</v>
      </c>
      <c r="D2007" s="70">
        <v>0.6333333333333333</v>
      </c>
      <c r="E2007" s="69">
        <v>21.5</v>
      </c>
      <c r="F2007" s="70">
        <v>8.2638888888888887E-2</v>
      </c>
      <c r="G2007" s="69">
        <v>8.3000000000000007</v>
      </c>
      <c r="H2007" s="69" t="str">
        <f>TEXT(일별기온공급량!$A2007, "AAA")</f>
        <v>금</v>
      </c>
      <c r="I2007" s="71">
        <v>72652478</v>
      </c>
      <c r="J2007" s="71">
        <v>1719226</v>
      </c>
      <c r="K2007" s="68" t="str">
        <f t="shared" si="31"/>
        <v>06-29</v>
      </c>
      <c r="L2007" s="72">
        <f>YEAR(일별기온공급량!$A2007)</f>
        <v>2018</v>
      </c>
      <c r="M2007" s="69">
        <f>MONTH(일별기온공급량!$A2007)</f>
        <v>6</v>
      </c>
      <c r="N2007" s="69">
        <f>DAY(일별기온공급량!$A2007)</f>
        <v>29</v>
      </c>
      <c r="O2007" s="88" t="str">
        <f>IFERROR(VLOOKUP(기온및공급량[[#This Row],[날짜]],표2[],2,0), "")</f>
        <v/>
      </c>
    </row>
    <row r="2008" spans="1:15">
      <c r="A2008" s="68">
        <v>43281</v>
      </c>
      <c r="B2008" s="69">
        <v>22.7</v>
      </c>
      <c r="C2008" s="69">
        <v>25.6</v>
      </c>
      <c r="D2008" s="70">
        <v>6.9444444444444447E-4</v>
      </c>
      <c r="E2008" s="69">
        <v>20.399999999999999</v>
      </c>
      <c r="F2008" s="70">
        <v>0.99861111111111112</v>
      </c>
      <c r="G2008" s="69">
        <v>5.2</v>
      </c>
      <c r="H2008" s="69" t="str">
        <f>TEXT(일별기온공급량!$A2008, "AAA")</f>
        <v>토</v>
      </c>
      <c r="I2008" s="71">
        <v>59691027</v>
      </c>
      <c r="J2008" s="71">
        <v>1412683</v>
      </c>
      <c r="K2008" s="68" t="str">
        <f t="shared" si="31"/>
        <v>06-30</v>
      </c>
      <c r="L2008" s="72">
        <f>YEAR(일별기온공급량!$A2008)</f>
        <v>2018</v>
      </c>
      <c r="M2008" s="69">
        <f>MONTH(일별기온공급량!$A2008)</f>
        <v>6</v>
      </c>
      <c r="N2008" s="69">
        <f>DAY(일별기온공급량!$A2008)</f>
        <v>30</v>
      </c>
      <c r="O2008" s="88" t="str">
        <f>IFERROR(VLOOKUP(기온및공급량[[#This Row],[날짜]],표2[],2,0), "")</f>
        <v/>
      </c>
    </row>
    <row r="2009" spans="1:15">
      <c r="A2009" s="68">
        <v>43282</v>
      </c>
      <c r="B2009" s="69">
        <v>24.7</v>
      </c>
      <c r="C2009" s="69">
        <v>30.2</v>
      </c>
      <c r="D2009" s="70">
        <v>0.60555555555555551</v>
      </c>
      <c r="E2009" s="69">
        <v>19.7</v>
      </c>
      <c r="F2009" s="70">
        <v>0.19513888888888889</v>
      </c>
      <c r="G2009" s="69">
        <v>10.5</v>
      </c>
      <c r="H2009" s="69" t="str">
        <f>TEXT(일별기온공급량!$A2009, "AAA")</f>
        <v>일</v>
      </c>
      <c r="I2009" s="71">
        <v>50472987</v>
      </c>
      <c r="J2009" s="71">
        <v>1194254</v>
      </c>
      <c r="K2009" s="68" t="str">
        <f t="shared" si="31"/>
        <v>07-01</v>
      </c>
      <c r="L2009" s="72">
        <f>YEAR(일별기온공급량!$A2009)</f>
        <v>2018</v>
      </c>
      <c r="M2009" s="69">
        <f>MONTH(일별기온공급량!$A2009)</f>
        <v>7</v>
      </c>
      <c r="N2009" s="69">
        <f>DAY(일별기온공급량!$A2009)</f>
        <v>1</v>
      </c>
      <c r="O2009" s="88" t="str">
        <f>IFERROR(VLOOKUP(기온및공급량[[#This Row],[날짜]],표2[],2,0), "")</f>
        <v/>
      </c>
    </row>
    <row r="2010" spans="1:15">
      <c r="A2010" s="68">
        <v>43283</v>
      </c>
      <c r="B2010" s="69">
        <v>24.5</v>
      </c>
      <c r="C2010" s="69">
        <v>29</v>
      </c>
      <c r="D2010" s="70">
        <v>0.65972222222222221</v>
      </c>
      <c r="E2010" s="69">
        <v>21.6</v>
      </c>
      <c r="F2010" s="70">
        <v>0.31874999999999998</v>
      </c>
      <c r="G2010" s="69">
        <v>7.4</v>
      </c>
      <c r="H2010" s="69" t="str">
        <f>TEXT(일별기온공급량!$A2010, "AAA")</f>
        <v>월</v>
      </c>
      <c r="I2010" s="71">
        <v>72562452</v>
      </c>
      <c r="J2010" s="71">
        <v>1717768</v>
      </c>
      <c r="K2010" s="68" t="str">
        <f t="shared" si="31"/>
        <v>07-02</v>
      </c>
      <c r="L2010" s="72">
        <f>YEAR(일별기온공급량!$A2010)</f>
        <v>2018</v>
      </c>
      <c r="M2010" s="69">
        <f>MONTH(일별기온공급량!$A2010)</f>
        <v>7</v>
      </c>
      <c r="N2010" s="69">
        <f>DAY(일별기온공급량!$A2010)</f>
        <v>2</v>
      </c>
      <c r="O2010" s="88" t="str">
        <f>IFERROR(VLOOKUP(기온및공급량[[#This Row],[날짜]],표2[],2,0), "")</f>
        <v/>
      </c>
    </row>
    <row r="2011" spans="1:15">
      <c r="A2011" s="68">
        <v>43284</v>
      </c>
      <c r="B2011" s="69">
        <v>23.9</v>
      </c>
      <c r="C2011" s="69">
        <v>27.3</v>
      </c>
      <c r="D2011" s="70">
        <v>0.38680555555555557</v>
      </c>
      <c r="E2011" s="69">
        <v>22.3</v>
      </c>
      <c r="F2011" s="70">
        <v>0.76875000000000004</v>
      </c>
      <c r="G2011" s="69">
        <v>5</v>
      </c>
      <c r="H2011" s="69" t="str">
        <f>TEXT(일별기온공급량!$A2011, "AAA")</f>
        <v>화</v>
      </c>
      <c r="I2011" s="71">
        <v>76934167</v>
      </c>
      <c r="J2011" s="71">
        <v>1818715</v>
      </c>
      <c r="K2011" s="68" t="str">
        <f t="shared" si="31"/>
        <v>07-03</v>
      </c>
      <c r="L2011" s="72">
        <f>YEAR(일별기온공급량!$A2011)</f>
        <v>2018</v>
      </c>
      <c r="M2011" s="69">
        <f>MONTH(일별기온공급량!$A2011)</f>
        <v>7</v>
      </c>
      <c r="N2011" s="69">
        <f>DAY(일별기온공급량!$A2011)</f>
        <v>3</v>
      </c>
      <c r="O2011" s="88" t="str">
        <f>IFERROR(VLOOKUP(기온및공급량[[#This Row],[날짜]],표2[],2,0), "")</f>
        <v/>
      </c>
    </row>
    <row r="2012" spans="1:15">
      <c r="A2012" s="68">
        <v>43285</v>
      </c>
      <c r="B2012" s="69">
        <v>26.2</v>
      </c>
      <c r="C2012" s="69">
        <v>33.4</v>
      </c>
      <c r="D2012" s="70">
        <v>0.63402777777777775</v>
      </c>
      <c r="E2012" s="69">
        <v>22.2</v>
      </c>
      <c r="F2012" s="70">
        <v>1.0416666666666666E-2</v>
      </c>
      <c r="G2012" s="69">
        <v>11.2</v>
      </c>
      <c r="H2012" s="69" t="str">
        <f>TEXT(일별기온공급량!$A2012, "AAA")</f>
        <v>수</v>
      </c>
      <c r="I2012" s="71">
        <v>76473222</v>
      </c>
      <c r="J2012" s="71">
        <v>1806744</v>
      </c>
      <c r="K2012" s="68" t="str">
        <f t="shared" si="31"/>
        <v>07-04</v>
      </c>
      <c r="L2012" s="72">
        <f>YEAR(일별기온공급량!$A2012)</f>
        <v>2018</v>
      </c>
      <c r="M2012" s="69">
        <f>MONTH(일별기온공급량!$A2012)</f>
        <v>7</v>
      </c>
      <c r="N2012" s="69">
        <f>DAY(일별기온공급량!$A2012)</f>
        <v>4</v>
      </c>
      <c r="O2012" s="88" t="str">
        <f>IFERROR(VLOOKUP(기온및공급량[[#This Row],[날짜]],표2[],2,0), "")</f>
        <v/>
      </c>
    </row>
    <row r="2013" spans="1:15">
      <c r="A2013" s="68">
        <v>43286</v>
      </c>
      <c r="B2013" s="69">
        <v>22.4</v>
      </c>
      <c r="C2013" s="69">
        <v>25</v>
      </c>
      <c r="D2013" s="70">
        <v>0.6333333333333333</v>
      </c>
      <c r="E2013" s="69">
        <v>21.4</v>
      </c>
      <c r="F2013" s="70">
        <v>0.98402777777777772</v>
      </c>
      <c r="G2013" s="69">
        <v>3.6</v>
      </c>
      <c r="H2013" s="69" t="str">
        <f>TEXT(일별기온공급량!$A2013, "AAA")</f>
        <v>목</v>
      </c>
      <c r="I2013" s="71">
        <v>76311941</v>
      </c>
      <c r="J2013" s="71">
        <v>1801946</v>
      </c>
      <c r="K2013" s="68" t="str">
        <f t="shared" si="31"/>
        <v>07-05</v>
      </c>
      <c r="L2013" s="72">
        <f>YEAR(일별기온공급량!$A2013)</f>
        <v>2018</v>
      </c>
      <c r="M2013" s="69">
        <f>MONTH(일별기온공급량!$A2013)</f>
        <v>7</v>
      </c>
      <c r="N2013" s="69">
        <f>DAY(일별기온공급량!$A2013)</f>
        <v>5</v>
      </c>
      <c r="O2013" s="88" t="str">
        <f>IFERROR(VLOOKUP(기온및공급량[[#This Row],[날짜]],표2[],2,0), "")</f>
        <v/>
      </c>
    </row>
    <row r="2014" spans="1:15">
      <c r="A2014" s="68">
        <v>43287</v>
      </c>
      <c r="B2014" s="69">
        <v>20.8</v>
      </c>
      <c r="C2014" s="69">
        <v>22.5</v>
      </c>
      <c r="D2014" s="70">
        <v>0.43055555555555558</v>
      </c>
      <c r="E2014" s="69">
        <v>18.899999999999999</v>
      </c>
      <c r="F2014" s="70">
        <v>0.99583333333333335</v>
      </c>
      <c r="G2014" s="69">
        <v>3.6</v>
      </c>
      <c r="H2014" s="69" t="str">
        <f>TEXT(일별기온공급량!$A2014, "AAA")</f>
        <v>금</v>
      </c>
      <c r="I2014" s="71">
        <v>74833519</v>
      </c>
      <c r="J2014" s="71">
        <v>1754243</v>
      </c>
      <c r="K2014" s="68" t="str">
        <f t="shared" si="31"/>
        <v>07-06</v>
      </c>
      <c r="L2014" s="72">
        <f>YEAR(일별기온공급량!$A2014)</f>
        <v>2018</v>
      </c>
      <c r="M2014" s="69">
        <f>MONTH(일별기온공급량!$A2014)</f>
        <v>7</v>
      </c>
      <c r="N2014" s="69">
        <f>DAY(일별기온공급량!$A2014)</f>
        <v>6</v>
      </c>
      <c r="O2014" s="88" t="str">
        <f>IFERROR(VLOOKUP(기온및공급량[[#This Row],[날짜]],표2[],2,0), "")</f>
        <v/>
      </c>
    </row>
    <row r="2015" spans="1:15">
      <c r="A2015" s="68">
        <v>43288</v>
      </c>
      <c r="B2015" s="69">
        <v>20.2</v>
      </c>
      <c r="C2015" s="69">
        <v>24.3</v>
      </c>
      <c r="D2015" s="70">
        <v>0.59652777777777777</v>
      </c>
      <c r="E2015" s="69">
        <v>18</v>
      </c>
      <c r="F2015" s="70">
        <v>0.99930555555555556</v>
      </c>
      <c r="G2015" s="69">
        <v>6.3</v>
      </c>
      <c r="H2015" s="69" t="str">
        <f>TEXT(일별기온공급량!$A2015, "AAA")</f>
        <v>토</v>
      </c>
      <c r="I2015" s="71">
        <v>61344289</v>
      </c>
      <c r="J2015" s="71">
        <v>1428400</v>
      </c>
      <c r="K2015" s="68" t="str">
        <f t="shared" si="31"/>
        <v>07-07</v>
      </c>
      <c r="L2015" s="72">
        <f>YEAR(일별기온공급량!$A2015)</f>
        <v>2018</v>
      </c>
      <c r="M2015" s="69">
        <f>MONTH(일별기온공급량!$A2015)</f>
        <v>7</v>
      </c>
      <c r="N2015" s="69">
        <f>DAY(일별기온공급량!$A2015)</f>
        <v>7</v>
      </c>
      <c r="O2015" s="88" t="str">
        <f>IFERROR(VLOOKUP(기온및공급량[[#This Row],[날짜]],표2[],2,0), "")</f>
        <v/>
      </c>
    </row>
    <row r="2016" spans="1:15">
      <c r="A2016" s="68">
        <v>43289</v>
      </c>
      <c r="B2016" s="69">
        <v>19.399999999999999</v>
      </c>
      <c r="C2016" s="69">
        <v>22.3</v>
      </c>
      <c r="D2016" s="70">
        <v>0.52708333333333335</v>
      </c>
      <c r="E2016" s="69">
        <v>17.600000000000001</v>
      </c>
      <c r="F2016" s="70">
        <v>0.05</v>
      </c>
      <c r="G2016" s="69">
        <v>4.7</v>
      </c>
      <c r="H2016" s="69" t="str">
        <f>TEXT(일별기온공급량!$A2016, "AAA")</f>
        <v>일</v>
      </c>
      <c r="I2016" s="71">
        <v>51220584</v>
      </c>
      <c r="J2016" s="71">
        <v>1196780</v>
      </c>
      <c r="K2016" s="68" t="str">
        <f t="shared" si="31"/>
        <v>07-08</v>
      </c>
      <c r="L2016" s="72">
        <f>YEAR(일별기온공급량!$A2016)</f>
        <v>2018</v>
      </c>
      <c r="M2016" s="69">
        <f>MONTH(일별기온공급량!$A2016)</f>
        <v>7</v>
      </c>
      <c r="N2016" s="69">
        <f>DAY(일별기온공급량!$A2016)</f>
        <v>8</v>
      </c>
      <c r="O2016" s="88" t="str">
        <f>IFERROR(VLOOKUP(기온및공급량[[#This Row],[날짜]],표2[],2,0), "")</f>
        <v/>
      </c>
    </row>
    <row r="2017" spans="1:15">
      <c r="A2017" s="68">
        <v>43290</v>
      </c>
      <c r="B2017" s="69">
        <v>19.2</v>
      </c>
      <c r="C2017" s="69">
        <v>20.7</v>
      </c>
      <c r="D2017" s="70">
        <v>0.61111111111111116</v>
      </c>
      <c r="E2017" s="69">
        <v>17.899999999999999</v>
      </c>
      <c r="F2017" s="70">
        <v>0.3125</v>
      </c>
      <c r="G2017" s="69">
        <v>2.8</v>
      </c>
      <c r="H2017" s="69" t="str">
        <f>TEXT(일별기온공급량!$A2017, "AAA")</f>
        <v>월</v>
      </c>
      <c r="I2017" s="71">
        <v>76190109</v>
      </c>
      <c r="J2017" s="71">
        <v>1784361</v>
      </c>
      <c r="K2017" s="68" t="str">
        <f t="shared" si="31"/>
        <v>07-09</v>
      </c>
      <c r="L2017" s="72">
        <f>YEAR(일별기온공급량!$A2017)</f>
        <v>2018</v>
      </c>
      <c r="M2017" s="69">
        <f>MONTH(일별기온공급량!$A2017)</f>
        <v>7</v>
      </c>
      <c r="N2017" s="69">
        <f>DAY(일별기온공급량!$A2017)</f>
        <v>9</v>
      </c>
      <c r="O2017" s="88" t="str">
        <f>IFERROR(VLOOKUP(기온및공급량[[#This Row],[날짜]],표2[],2,0), "")</f>
        <v/>
      </c>
    </row>
    <row r="2018" spans="1:15">
      <c r="A2018" s="68">
        <v>43291</v>
      </c>
      <c r="B2018" s="69">
        <v>24.6</v>
      </c>
      <c r="C2018" s="69">
        <v>30.9</v>
      </c>
      <c r="D2018" s="70">
        <v>0.65833333333333333</v>
      </c>
      <c r="E2018" s="69">
        <v>18.600000000000001</v>
      </c>
      <c r="F2018" s="70">
        <v>7.8472222222222221E-2</v>
      </c>
      <c r="G2018" s="69">
        <v>12.3</v>
      </c>
      <c r="H2018" s="69" t="str">
        <f>TEXT(일별기온공급량!$A2018, "AAA")</f>
        <v>화</v>
      </c>
      <c r="I2018" s="71">
        <v>78343185</v>
      </c>
      <c r="J2018" s="71">
        <v>1847166</v>
      </c>
      <c r="K2018" s="68" t="str">
        <f t="shared" si="31"/>
        <v>07-10</v>
      </c>
      <c r="L2018" s="72">
        <f>YEAR(일별기온공급량!$A2018)</f>
        <v>2018</v>
      </c>
      <c r="M2018" s="69">
        <f>MONTH(일별기온공급량!$A2018)</f>
        <v>7</v>
      </c>
      <c r="N2018" s="69">
        <f>DAY(일별기온공급량!$A2018)</f>
        <v>10</v>
      </c>
      <c r="O2018" s="88" t="str">
        <f>IFERROR(VLOOKUP(기온및공급량[[#This Row],[날짜]],표2[],2,0), "")</f>
        <v/>
      </c>
    </row>
    <row r="2019" spans="1:15">
      <c r="A2019" s="68">
        <v>43292</v>
      </c>
      <c r="B2019" s="69">
        <v>28.2</v>
      </c>
      <c r="C2019" s="69">
        <v>32.9</v>
      </c>
      <c r="D2019" s="70">
        <v>0.61250000000000004</v>
      </c>
      <c r="E2019" s="69">
        <v>23</v>
      </c>
      <c r="F2019" s="70">
        <v>0.22777777777777777</v>
      </c>
      <c r="G2019" s="69">
        <v>9.9</v>
      </c>
      <c r="H2019" s="69" t="str">
        <f>TEXT(일별기온공급량!$A2019, "AAA")</f>
        <v>수</v>
      </c>
      <c r="I2019" s="71">
        <v>78491146</v>
      </c>
      <c r="J2019" s="71">
        <v>1847024</v>
      </c>
      <c r="K2019" s="68" t="str">
        <f t="shared" si="31"/>
        <v>07-11</v>
      </c>
      <c r="L2019" s="72">
        <f>YEAR(일별기온공급량!$A2019)</f>
        <v>2018</v>
      </c>
      <c r="M2019" s="69">
        <f>MONTH(일별기온공급량!$A2019)</f>
        <v>7</v>
      </c>
      <c r="N2019" s="69">
        <f>DAY(일별기온공급량!$A2019)</f>
        <v>11</v>
      </c>
      <c r="O2019" s="88" t="str">
        <f>IFERROR(VLOOKUP(기온및공급량[[#This Row],[날짜]],표2[],2,0), "")</f>
        <v/>
      </c>
    </row>
    <row r="2020" spans="1:15">
      <c r="A2020" s="68">
        <v>43293</v>
      </c>
      <c r="B2020" s="69">
        <v>29.6</v>
      </c>
      <c r="C2020" s="69">
        <v>34.4</v>
      </c>
      <c r="D2020" s="70">
        <v>0.59305555555555556</v>
      </c>
      <c r="E2020" s="69">
        <v>24.8</v>
      </c>
      <c r="F2020" s="70">
        <v>0.22152777777777777</v>
      </c>
      <c r="G2020" s="69">
        <v>9.6</v>
      </c>
      <c r="H2020" s="69" t="str">
        <f>TEXT(일별기온공급량!$A2020, "AAA")</f>
        <v>목</v>
      </c>
      <c r="I2020" s="71">
        <v>76915078</v>
      </c>
      <c r="J2020" s="71">
        <v>1804865</v>
      </c>
      <c r="K2020" s="68" t="str">
        <f t="shared" si="31"/>
        <v>07-12</v>
      </c>
      <c r="L2020" s="72">
        <f>YEAR(일별기온공급량!$A2020)</f>
        <v>2018</v>
      </c>
      <c r="M2020" s="69">
        <f>MONTH(일별기온공급량!$A2020)</f>
        <v>7</v>
      </c>
      <c r="N2020" s="69">
        <f>DAY(일별기온공급량!$A2020)</f>
        <v>12</v>
      </c>
      <c r="O2020" s="88" t="str">
        <f>IFERROR(VLOOKUP(기온및공급량[[#This Row],[날짜]],표2[],2,0), "")</f>
        <v/>
      </c>
    </row>
    <row r="2021" spans="1:15">
      <c r="A2021" s="68">
        <v>43294</v>
      </c>
      <c r="B2021" s="69">
        <v>30.6</v>
      </c>
      <c r="C2021" s="69">
        <v>35.1</v>
      </c>
      <c r="D2021" s="70">
        <v>0.63680555555555551</v>
      </c>
      <c r="E2021" s="69">
        <v>26.6</v>
      </c>
      <c r="F2021" s="70">
        <v>0.17152777777777778</v>
      </c>
      <c r="G2021" s="69">
        <v>8.5</v>
      </c>
      <c r="H2021" s="69" t="str">
        <f>TEXT(일별기온공급량!$A2021, "AAA")</f>
        <v>금</v>
      </c>
      <c r="I2021" s="71">
        <v>75754032</v>
      </c>
      <c r="J2021" s="71">
        <v>1777863</v>
      </c>
      <c r="K2021" s="68" t="str">
        <f t="shared" si="31"/>
        <v>07-13</v>
      </c>
      <c r="L2021" s="72">
        <f>YEAR(일별기온공급량!$A2021)</f>
        <v>2018</v>
      </c>
      <c r="M2021" s="69">
        <f>MONTH(일별기온공급량!$A2021)</f>
        <v>7</v>
      </c>
      <c r="N2021" s="69">
        <f>DAY(일별기온공급량!$A2021)</f>
        <v>13</v>
      </c>
      <c r="O2021" s="88" t="str">
        <f>IFERROR(VLOOKUP(기온및공급량[[#This Row],[날짜]],표2[],2,0), "")</f>
        <v/>
      </c>
    </row>
    <row r="2022" spans="1:15">
      <c r="A2022" s="68">
        <v>43295</v>
      </c>
      <c r="B2022" s="69">
        <v>30.7</v>
      </c>
      <c r="C2022" s="69">
        <v>36.4</v>
      </c>
      <c r="D2022" s="70">
        <v>0.69444444444444442</v>
      </c>
      <c r="E2022" s="69">
        <v>26</v>
      </c>
      <c r="F2022" s="70">
        <v>0.2298611111111111</v>
      </c>
      <c r="G2022" s="69">
        <v>10.4</v>
      </c>
      <c r="H2022" s="69" t="str">
        <f>TEXT(일별기온공급량!$A2022, "AAA")</f>
        <v>토</v>
      </c>
      <c r="I2022" s="71">
        <v>58978790</v>
      </c>
      <c r="J2022" s="71">
        <v>1387506</v>
      </c>
      <c r="K2022" s="68" t="str">
        <f t="shared" si="31"/>
        <v>07-14</v>
      </c>
      <c r="L2022" s="72">
        <f>YEAR(일별기온공급량!$A2022)</f>
        <v>2018</v>
      </c>
      <c r="M2022" s="69">
        <f>MONTH(일별기온공급량!$A2022)</f>
        <v>7</v>
      </c>
      <c r="N2022" s="69">
        <f>DAY(일별기온공급량!$A2022)</f>
        <v>14</v>
      </c>
      <c r="O2022" s="88" t="str">
        <f>IFERROR(VLOOKUP(기온및공급량[[#This Row],[날짜]],표2[],2,0), "")</f>
        <v/>
      </c>
    </row>
    <row r="2023" spans="1:15">
      <c r="A2023" s="68">
        <v>43296</v>
      </c>
      <c r="B2023" s="69">
        <v>31.3</v>
      </c>
      <c r="C2023" s="69">
        <v>36.5</v>
      </c>
      <c r="D2023" s="70">
        <v>0.62430555555555556</v>
      </c>
      <c r="E2023" s="69">
        <v>26.5</v>
      </c>
      <c r="F2023" s="70">
        <v>0.15486111111111112</v>
      </c>
      <c r="G2023" s="69">
        <v>10</v>
      </c>
      <c r="H2023" s="69" t="str">
        <f>TEXT(일별기온공급량!$A2023, "AAA")</f>
        <v>일</v>
      </c>
      <c r="I2023" s="71">
        <v>49145180</v>
      </c>
      <c r="J2023" s="71">
        <v>1158245</v>
      </c>
      <c r="K2023" s="68" t="str">
        <f t="shared" si="31"/>
        <v>07-15</v>
      </c>
      <c r="L2023" s="72">
        <f>YEAR(일별기온공급량!$A2023)</f>
        <v>2018</v>
      </c>
      <c r="M2023" s="69">
        <f>MONTH(일별기온공급량!$A2023)</f>
        <v>7</v>
      </c>
      <c r="N2023" s="69">
        <f>DAY(일별기온공급량!$A2023)</f>
        <v>15</v>
      </c>
      <c r="O2023" s="88" t="str">
        <f>IFERROR(VLOOKUP(기온및공급량[[#This Row],[날짜]],표2[],2,0), "")</f>
        <v/>
      </c>
    </row>
    <row r="2024" spans="1:15">
      <c r="A2024" s="68">
        <v>43297</v>
      </c>
      <c r="B2024" s="69">
        <v>31.3</v>
      </c>
      <c r="C2024" s="69">
        <v>37.200000000000003</v>
      </c>
      <c r="D2024" s="70">
        <v>0.58194444444444449</v>
      </c>
      <c r="E2024" s="69">
        <v>25.9</v>
      </c>
      <c r="F2024" s="70">
        <v>0.21736111111111112</v>
      </c>
      <c r="G2024" s="69">
        <v>11.3</v>
      </c>
      <c r="H2024" s="69" t="str">
        <f>TEXT(일별기온공급량!$A2024, "AAA")</f>
        <v>월</v>
      </c>
      <c r="I2024" s="71">
        <v>71604915</v>
      </c>
      <c r="J2024" s="71">
        <v>1689676</v>
      </c>
      <c r="K2024" s="68" t="str">
        <f t="shared" si="31"/>
        <v>07-16</v>
      </c>
      <c r="L2024" s="72">
        <f>YEAR(일별기온공급량!$A2024)</f>
        <v>2018</v>
      </c>
      <c r="M2024" s="69">
        <f>MONTH(일별기온공급량!$A2024)</f>
        <v>7</v>
      </c>
      <c r="N2024" s="69">
        <f>DAY(일별기온공급량!$A2024)</f>
        <v>16</v>
      </c>
      <c r="O2024" s="88" t="str">
        <f>IFERROR(VLOOKUP(기온및공급량[[#This Row],[날짜]],표2[],2,0), "")</f>
        <v/>
      </c>
    </row>
    <row r="2025" spans="1:15">
      <c r="A2025" s="68">
        <v>43298</v>
      </c>
      <c r="B2025" s="69">
        <v>30.9</v>
      </c>
      <c r="C2025" s="69">
        <v>36.6</v>
      </c>
      <c r="D2025" s="70">
        <v>0.59375</v>
      </c>
      <c r="E2025" s="69">
        <v>26.1</v>
      </c>
      <c r="F2025" s="70">
        <v>0.21666666666666667</v>
      </c>
      <c r="G2025" s="69">
        <v>10.5</v>
      </c>
      <c r="H2025" s="69" t="str">
        <f>TEXT(일별기온공급량!$A2025, "AAA")</f>
        <v>화</v>
      </c>
      <c r="I2025" s="71">
        <v>75481935</v>
      </c>
      <c r="J2025" s="71">
        <v>1777682</v>
      </c>
      <c r="K2025" s="68" t="str">
        <f t="shared" si="31"/>
        <v>07-17</v>
      </c>
      <c r="L2025" s="72">
        <f>YEAR(일별기온공급량!$A2025)</f>
        <v>2018</v>
      </c>
      <c r="M2025" s="69">
        <f>MONTH(일별기온공급량!$A2025)</f>
        <v>7</v>
      </c>
      <c r="N2025" s="69">
        <f>DAY(일별기온공급량!$A2025)</f>
        <v>17</v>
      </c>
      <c r="O2025" s="88" t="str">
        <f>IFERROR(VLOOKUP(기온및공급량[[#This Row],[날짜]],표2[],2,0), "")</f>
        <v/>
      </c>
    </row>
    <row r="2026" spans="1:15">
      <c r="A2026" s="68">
        <v>43299</v>
      </c>
      <c r="B2026" s="69">
        <v>30.7</v>
      </c>
      <c r="C2026" s="69">
        <v>35.6</v>
      </c>
      <c r="D2026" s="70">
        <v>0.58194444444444449</v>
      </c>
      <c r="E2026" s="69">
        <v>25.4</v>
      </c>
      <c r="F2026" s="70">
        <v>0.2326388888888889</v>
      </c>
      <c r="G2026" s="69">
        <v>10.199999999999999</v>
      </c>
      <c r="H2026" s="69" t="str">
        <f>TEXT(일별기온공급량!$A2026, "AAA")</f>
        <v>수</v>
      </c>
      <c r="I2026" s="71">
        <v>74382017</v>
      </c>
      <c r="J2026" s="71">
        <v>1751798</v>
      </c>
      <c r="K2026" s="68" t="str">
        <f t="shared" si="31"/>
        <v>07-18</v>
      </c>
      <c r="L2026" s="72">
        <f>YEAR(일별기온공급량!$A2026)</f>
        <v>2018</v>
      </c>
      <c r="M2026" s="69">
        <f>MONTH(일별기온공급량!$A2026)</f>
        <v>7</v>
      </c>
      <c r="N2026" s="69">
        <f>DAY(일별기온공급량!$A2026)</f>
        <v>18</v>
      </c>
      <c r="O2026" s="88" t="str">
        <f>IFERROR(VLOOKUP(기온및공급량[[#This Row],[날짜]],표2[],2,0), "")</f>
        <v/>
      </c>
    </row>
    <row r="2027" spans="1:15">
      <c r="A2027" s="68">
        <v>43300</v>
      </c>
      <c r="B2027" s="69">
        <v>31</v>
      </c>
      <c r="C2027" s="69">
        <v>36.6</v>
      </c>
      <c r="D2027" s="70">
        <v>0.56874999999999998</v>
      </c>
      <c r="E2027" s="69">
        <v>26</v>
      </c>
      <c r="F2027" s="70">
        <v>0.23194444444444445</v>
      </c>
      <c r="G2027" s="69">
        <v>10.6</v>
      </c>
      <c r="H2027" s="69" t="str">
        <f>TEXT(일별기온공급량!$A2027, "AAA")</f>
        <v>목</v>
      </c>
      <c r="I2027" s="71">
        <v>74549500</v>
      </c>
      <c r="J2027" s="71">
        <v>1754837</v>
      </c>
      <c r="K2027" s="68" t="str">
        <f t="shared" si="31"/>
        <v>07-19</v>
      </c>
      <c r="L2027" s="72">
        <f>YEAR(일별기온공급량!$A2027)</f>
        <v>2018</v>
      </c>
      <c r="M2027" s="69">
        <f>MONTH(일별기온공급량!$A2027)</f>
        <v>7</v>
      </c>
      <c r="N2027" s="69">
        <f>DAY(일별기온공급량!$A2027)</f>
        <v>19</v>
      </c>
      <c r="O2027" s="88" t="str">
        <f>IFERROR(VLOOKUP(기온및공급량[[#This Row],[날짜]],표2[],2,0), "")</f>
        <v/>
      </c>
    </row>
    <row r="2028" spans="1:15">
      <c r="A2028" s="68">
        <v>43301</v>
      </c>
      <c r="B2028" s="69">
        <v>31.5</v>
      </c>
      <c r="C2028" s="69">
        <v>38.5</v>
      </c>
      <c r="D2028" s="70">
        <v>0.59305555555555556</v>
      </c>
      <c r="E2028" s="69">
        <v>25.4</v>
      </c>
      <c r="F2028" s="70">
        <v>0.25763888888888886</v>
      </c>
      <c r="G2028" s="69">
        <v>13.1</v>
      </c>
      <c r="H2028" s="69" t="str">
        <f>TEXT(일별기온공급량!$A2028, "AAA")</f>
        <v>금</v>
      </c>
      <c r="I2028" s="71">
        <v>73340106</v>
      </c>
      <c r="J2028" s="71">
        <v>1727458</v>
      </c>
      <c r="K2028" s="68" t="str">
        <f t="shared" si="31"/>
        <v>07-20</v>
      </c>
      <c r="L2028" s="72">
        <f>YEAR(일별기온공급량!$A2028)</f>
        <v>2018</v>
      </c>
      <c r="M2028" s="69">
        <f>MONTH(일별기온공급량!$A2028)</f>
        <v>7</v>
      </c>
      <c r="N2028" s="69">
        <f>DAY(일별기온공급량!$A2028)</f>
        <v>20</v>
      </c>
      <c r="O2028" s="88" t="str">
        <f>IFERROR(VLOOKUP(기온및공급량[[#This Row],[날짜]],표2[],2,0), "")</f>
        <v/>
      </c>
    </row>
    <row r="2029" spans="1:15">
      <c r="A2029" s="68">
        <v>43302</v>
      </c>
      <c r="B2029" s="69">
        <v>31.1</v>
      </c>
      <c r="C2029" s="69">
        <v>36.799999999999997</v>
      </c>
      <c r="D2029" s="70">
        <v>0.66805555555555551</v>
      </c>
      <c r="E2029" s="69">
        <v>25.7</v>
      </c>
      <c r="F2029" s="70">
        <v>0.22847222222222222</v>
      </c>
      <c r="G2029" s="69">
        <v>11.1</v>
      </c>
      <c r="H2029" s="69" t="str">
        <f>TEXT(일별기온공급량!$A2029, "AAA")</f>
        <v>토</v>
      </c>
      <c r="I2029" s="71">
        <v>58462986</v>
      </c>
      <c r="J2029" s="71">
        <v>1377842</v>
      </c>
      <c r="K2029" s="68" t="str">
        <f t="shared" si="31"/>
        <v>07-21</v>
      </c>
      <c r="L2029" s="72">
        <f>YEAR(일별기온공급량!$A2029)</f>
        <v>2018</v>
      </c>
      <c r="M2029" s="69">
        <f>MONTH(일별기온공급량!$A2029)</f>
        <v>7</v>
      </c>
      <c r="N2029" s="69">
        <f>DAY(일별기온공급량!$A2029)</f>
        <v>21</v>
      </c>
      <c r="O2029" s="88" t="str">
        <f>IFERROR(VLOOKUP(기온및공급량[[#This Row],[날짜]],표2[],2,0), "")</f>
        <v/>
      </c>
    </row>
    <row r="2030" spans="1:15">
      <c r="A2030" s="68">
        <v>43303</v>
      </c>
      <c r="B2030" s="69">
        <v>31.1</v>
      </c>
      <c r="C2030" s="69">
        <v>35.799999999999997</v>
      </c>
      <c r="D2030" s="70">
        <v>0.61250000000000004</v>
      </c>
      <c r="E2030" s="69">
        <v>26.3</v>
      </c>
      <c r="F2030" s="70">
        <v>0.23680555555555555</v>
      </c>
      <c r="G2030" s="69">
        <v>9.5</v>
      </c>
      <c r="H2030" s="69" t="str">
        <f>TEXT(일별기온공급량!$A2030, "AAA")</f>
        <v>일</v>
      </c>
      <c r="I2030" s="71">
        <v>47248817</v>
      </c>
      <c r="J2030" s="71">
        <v>1113351</v>
      </c>
      <c r="K2030" s="68" t="str">
        <f t="shared" si="31"/>
        <v>07-22</v>
      </c>
      <c r="L2030" s="72">
        <f>YEAR(일별기온공급량!$A2030)</f>
        <v>2018</v>
      </c>
      <c r="M2030" s="69">
        <f>MONTH(일별기온공급량!$A2030)</f>
        <v>7</v>
      </c>
      <c r="N2030" s="69">
        <f>DAY(일별기온공급량!$A2030)</f>
        <v>22</v>
      </c>
      <c r="O2030" s="88" t="str">
        <f>IFERROR(VLOOKUP(기온및공급량[[#This Row],[날짜]],표2[],2,0), "")</f>
        <v/>
      </c>
    </row>
    <row r="2031" spans="1:15">
      <c r="A2031" s="68">
        <v>43304</v>
      </c>
      <c r="B2031" s="69">
        <v>32.200000000000003</v>
      </c>
      <c r="C2031" s="69">
        <v>38</v>
      </c>
      <c r="D2031" s="70">
        <v>0.67847222222222225</v>
      </c>
      <c r="E2031" s="69">
        <v>27.4</v>
      </c>
      <c r="F2031" s="70">
        <v>0.21388888888888888</v>
      </c>
      <c r="G2031" s="69">
        <v>10.6</v>
      </c>
      <c r="H2031" s="69" t="str">
        <f>TEXT(일별기온공급량!$A2031, "AAA")</f>
        <v>월</v>
      </c>
      <c r="I2031" s="71">
        <v>69103976</v>
      </c>
      <c r="J2031" s="71">
        <v>1630529</v>
      </c>
      <c r="K2031" s="68" t="str">
        <f t="shared" si="31"/>
        <v>07-23</v>
      </c>
      <c r="L2031" s="72">
        <f>YEAR(일별기온공급량!$A2031)</f>
        <v>2018</v>
      </c>
      <c r="M2031" s="69">
        <f>MONTH(일별기온공급량!$A2031)</f>
        <v>7</v>
      </c>
      <c r="N2031" s="69">
        <f>DAY(일별기온공급량!$A2031)</f>
        <v>23</v>
      </c>
      <c r="O2031" s="88" t="str">
        <f>IFERROR(VLOOKUP(기온및공급량[[#This Row],[날짜]],표2[],2,0), "")</f>
        <v/>
      </c>
    </row>
    <row r="2032" spans="1:15">
      <c r="A2032" s="68">
        <v>43305</v>
      </c>
      <c r="B2032" s="69">
        <v>32.200000000000003</v>
      </c>
      <c r="C2032" s="69">
        <v>38.6</v>
      </c>
      <c r="D2032" s="70">
        <v>0.63055555555555554</v>
      </c>
      <c r="E2032" s="69">
        <v>26.7</v>
      </c>
      <c r="F2032" s="70">
        <v>0.24097222222222223</v>
      </c>
      <c r="G2032" s="69">
        <v>11.9</v>
      </c>
      <c r="H2032" s="69" t="str">
        <f>TEXT(일별기온공급량!$A2032, "AAA")</f>
        <v>화</v>
      </c>
      <c r="I2032" s="71">
        <v>71890817</v>
      </c>
      <c r="J2032" s="71">
        <v>1698086</v>
      </c>
      <c r="K2032" s="68" t="str">
        <f t="shared" si="31"/>
        <v>07-24</v>
      </c>
      <c r="L2032" s="72">
        <f>YEAR(일별기온공급량!$A2032)</f>
        <v>2018</v>
      </c>
      <c r="M2032" s="69">
        <f>MONTH(일별기온공급량!$A2032)</f>
        <v>7</v>
      </c>
      <c r="N2032" s="69">
        <f>DAY(일별기온공급량!$A2032)</f>
        <v>24</v>
      </c>
      <c r="O2032" s="88" t="str">
        <f>IFERROR(VLOOKUP(기온및공급량[[#This Row],[날짜]],표2[],2,0), "")</f>
        <v/>
      </c>
    </row>
    <row r="2033" spans="1:15">
      <c r="A2033" s="68">
        <v>43306</v>
      </c>
      <c r="B2033" s="69">
        <v>32.299999999999997</v>
      </c>
      <c r="C2033" s="69">
        <v>37.1</v>
      </c>
      <c r="D2033" s="70">
        <v>0.5854166666666667</v>
      </c>
      <c r="E2033" s="69">
        <v>27.2</v>
      </c>
      <c r="F2033" s="70">
        <v>0.22291666666666668</v>
      </c>
      <c r="G2033" s="69">
        <v>9.9</v>
      </c>
      <c r="H2033" s="69" t="str">
        <f>TEXT(일별기온공급량!$A2033, "AAA")</f>
        <v>수</v>
      </c>
      <c r="I2033" s="71">
        <v>71239248</v>
      </c>
      <c r="J2033" s="71">
        <v>1683970</v>
      </c>
      <c r="K2033" s="68" t="str">
        <f t="shared" si="31"/>
        <v>07-25</v>
      </c>
      <c r="L2033" s="72">
        <f>YEAR(일별기온공급량!$A2033)</f>
        <v>2018</v>
      </c>
      <c r="M2033" s="69">
        <f>MONTH(일별기온공급량!$A2033)</f>
        <v>7</v>
      </c>
      <c r="N2033" s="69">
        <f>DAY(일별기온공급량!$A2033)</f>
        <v>25</v>
      </c>
      <c r="O2033" s="88" t="str">
        <f>IFERROR(VLOOKUP(기온및공급량[[#This Row],[날짜]],표2[],2,0), "")</f>
        <v/>
      </c>
    </row>
    <row r="2034" spans="1:15">
      <c r="A2034" s="68">
        <v>43307</v>
      </c>
      <c r="B2034" s="69">
        <v>33.1</v>
      </c>
      <c r="C2034" s="69">
        <v>38</v>
      </c>
      <c r="D2034" s="70">
        <v>0.57847222222222228</v>
      </c>
      <c r="E2034" s="69">
        <v>27.9</v>
      </c>
      <c r="F2034" s="70">
        <v>0.23749999999999999</v>
      </c>
      <c r="G2034" s="69">
        <v>10.1</v>
      </c>
      <c r="H2034" s="69" t="str">
        <f>TEXT(일별기온공급량!$A2034, "AAA")</f>
        <v>목</v>
      </c>
      <c r="I2034" s="71">
        <v>70970835</v>
      </c>
      <c r="J2034" s="71">
        <v>1676819</v>
      </c>
      <c r="K2034" s="68" t="str">
        <f t="shared" si="31"/>
        <v>07-26</v>
      </c>
      <c r="L2034" s="72">
        <f>YEAR(일별기온공급량!$A2034)</f>
        <v>2018</v>
      </c>
      <c r="M2034" s="69">
        <f>MONTH(일별기온공급량!$A2034)</f>
        <v>7</v>
      </c>
      <c r="N2034" s="69">
        <f>DAY(일별기온공급량!$A2034)</f>
        <v>26</v>
      </c>
      <c r="O2034" s="88" t="str">
        <f>IFERROR(VLOOKUP(기온및공급량[[#This Row],[날짜]],표2[],2,0), "")</f>
        <v/>
      </c>
    </row>
    <row r="2035" spans="1:15">
      <c r="A2035" s="68">
        <v>43308</v>
      </c>
      <c r="B2035" s="69">
        <v>32.4</v>
      </c>
      <c r="C2035" s="69">
        <v>39.200000000000003</v>
      </c>
      <c r="D2035" s="70">
        <v>0.65625</v>
      </c>
      <c r="E2035" s="69">
        <v>28.6</v>
      </c>
      <c r="F2035" s="70">
        <v>0.2326388888888889</v>
      </c>
      <c r="G2035" s="69">
        <v>10.6</v>
      </c>
      <c r="H2035" s="69" t="str">
        <f>TEXT(일별기온공급량!$A2035, "AAA")</f>
        <v>금</v>
      </c>
      <c r="I2035" s="71">
        <v>67212546</v>
      </c>
      <c r="J2035" s="71">
        <v>1588995</v>
      </c>
      <c r="K2035" s="68" t="str">
        <f t="shared" si="31"/>
        <v>07-27</v>
      </c>
      <c r="L2035" s="72">
        <f>YEAR(일별기온공급량!$A2035)</f>
        <v>2018</v>
      </c>
      <c r="M2035" s="69">
        <f>MONTH(일별기온공급량!$A2035)</f>
        <v>7</v>
      </c>
      <c r="N2035" s="69">
        <f>DAY(일별기온공급량!$A2035)</f>
        <v>27</v>
      </c>
      <c r="O2035" s="88" t="str">
        <f>IFERROR(VLOOKUP(기온및공급량[[#This Row],[날짜]],표2[],2,0), "")</f>
        <v/>
      </c>
    </row>
    <row r="2036" spans="1:15">
      <c r="A2036" s="68">
        <v>43309</v>
      </c>
      <c r="B2036" s="69">
        <v>29.3</v>
      </c>
      <c r="C2036" s="69">
        <v>33.9</v>
      </c>
      <c r="D2036" s="70">
        <v>0.47708333333333336</v>
      </c>
      <c r="E2036" s="69">
        <v>26.7</v>
      </c>
      <c r="F2036" s="73">
        <v>1</v>
      </c>
      <c r="G2036" s="69">
        <v>7.2</v>
      </c>
      <c r="H2036" s="69" t="str">
        <f>TEXT(일별기온공급량!$A2036, "AAA")</f>
        <v>토</v>
      </c>
      <c r="I2036" s="71">
        <v>53039322</v>
      </c>
      <c r="J2036" s="71">
        <v>1253530</v>
      </c>
      <c r="K2036" s="68" t="str">
        <f t="shared" si="31"/>
        <v>07-28</v>
      </c>
      <c r="L2036" s="72">
        <f>YEAR(일별기온공급량!$A2036)</f>
        <v>2018</v>
      </c>
      <c r="M2036" s="69">
        <f>MONTH(일별기온공급량!$A2036)</f>
        <v>7</v>
      </c>
      <c r="N2036" s="69">
        <f>DAY(일별기온공급량!$A2036)</f>
        <v>28</v>
      </c>
      <c r="O2036" s="88" t="str">
        <f>IFERROR(VLOOKUP(기온및공급량[[#This Row],[날짜]],표2[],2,0), "")</f>
        <v/>
      </c>
    </row>
    <row r="2037" spans="1:15">
      <c r="A2037" s="68">
        <v>43310</v>
      </c>
      <c r="B2037" s="69">
        <v>30.3</v>
      </c>
      <c r="C2037" s="69">
        <v>36.9</v>
      </c>
      <c r="D2037" s="70">
        <v>0.59861111111111109</v>
      </c>
      <c r="E2037" s="69">
        <v>24.4</v>
      </c>
      <c r="F2037" s="70">
        <v>0.23749999999999999</v>
      </c>
      <c r="G2037" s="69">
        <v>12.5</v>
      </c>
      <c r="H2037" s="69" t="str">
        <f>TEXT(일별기온공급량!$A2037, "AAA")</f>
        <v>일</v>
      </c>
      <c r="I2037" s="71">
        <v>40507772</v>
      </c>
      <c r="J2037" s="71">
        <v>957632</v>
      </c>
      <c r="K2037" s="68" t="str">
        <f t="shared" si="31"/>
        <v>07-29</v>
      </c>
      <c r="L2037" s="72">
        <f>YEAR(일별기온공급량!$A2037)</f>
        <v>2018</v>
      </c>
      <c r="M2037" s="69">
        <f>MONTH(일별기온공급량!$A2037)</f>
        <v>7</v>
      </c>
      <c r="N2037" s="69">
        <f>DAY(일별기온공급량!$A2037)</f>
        <v>29</v>
      </c>
      <c r="O2037" s="88" t="str">
        <f>IFERROR(VLOOKUP(기온및공급량[[#This Row],[날짜]],표2[],2,0), "")</f>
        <v/>
      </c>
    </row>
    <row r="2038" spans="1:15">
      <c r="A2038" s="68">
        <v>43311</v>
      </c>
      <c r="B2038" s="69">
        <v>28.5</v>
      </c>
      <c r="C2038" s="69">
        <v>33</v>
      </c>
      <c r="D2038" s="70">
        <v>0.51249999999999996</v>
      </c>
      <c r="E2038" s="69">
        <v>25.4</v>
      </c>
      <c r="F2038" s="70">
        <v>0.13958333333333334</v>
      </c>
      <c r="G2038" s="69">
        <v>7.6</v>
      </c>
      <c r="H2038" s="69" t="str">
        <f>TEXT(일별기온공급량!$A2038, "AAA")</f>
        <v>월</v>
      </c>
      <c r="I2038" s="71">
        <v>59821054</v>
      </c>
      <c r="J2038" s="71">
        <v>1413574</v>
      </c>
      <c r="K2038" s="68" t="str">
        <f t="shared" si="31"/>
        <v>07-30</v>
      </c>
      <c r="L2038" s="72">
        <f>YEAR(일별기온공급량!$A2038)</f>
        <v>2018</v>
      </c>
      <c r="M2038" s="69">
        <f>MONTH(일별기온공급량!$A2038)</f>
        <v>7</v>
      </c>
      <c r="N2038" s="69">
        <f>DAY(일별기온공급량!$A2038)</f>
        <v>30</v>
      </c>
      <c r="O2038" s="88" t="str">
        <f>IFERROR(VLOOKUP(기온및공급량[[#This Row],[날짜]],표2[],2,0), "")</f>
        <v/>
      </c>
    </row>
    <row r="2039" spans="1:15">
      <c r="A2039" s="68">
        <v>43312</v>
      </c>
      <c r="B2039" s="69">
        <v>29.2</v>
      </c>
      <c r="C2039" s="69">
        <v>34.299999999999997</v>
      </c>
      <c r="D2039" s="70">
        <v>0.68541666666666667</v>
      </c>
      <c r="E2039" s="69">
        <v>24.3</v>
      </c>
      <c r="F2039" s="70">
        <v>0.22638888888888889</v>
      </c>
      <c r="G2039" s="69">
        <v>10</v>
      </c>
      <c r="H2039" s="69" t="str">
        <f>TEXT(일별기온공급량!$A2039, "AAA")</f>
        <v>화</v>
      </c>
      <c r="I2039" s="71">
        <v>61800656</v>
      </c>
      <c r="J2039" s="71">
        <v>1462523</v>
      </c>
      <c r="K2039" s="68" t="str">
        <f t="shared" si="31"/>
        <v>07-31</v>
      </c>
      <c r="L2039" s="72">
        <f>YEAR(일별기온공급량!$A2039)</f>
        <v>2018</v>
      </c>
      <c r="M2039" s="69">
        <f>MONTH(일별기온공급량!$A2039)</f>
        <v>7</v>
      </c>
      <c r="N2039" s="69">
        <f>DAY(일별기온공급량!$A2039)</f>
        <v>31</v>
      </c>
      <c r="O2039" s="88" t="str">
        <f>IFERROR(VLOOKUP(기온및공급량[[#This Row],[날짜]],표2[],2,0), "")</f>
        <v/>
      </c>
    </row>
    <row r="2040" spans="1:15">
      <c r="A2040" s="68">
        <v>43313</v>
      </c>
      <c r="B2040" s="69">
        <v>30.4</v>
      </c>
      <c r="C2040" s="69">
        <v>37.5</v>
      </c>
      <c r="D2040" s="70">
        <v>0.65694444444444444</v>
      </c>
      <c r="E2040" s="69">
        <v>24</v>
      </c>
      <c r="F2040" s="70">
        <v>0.24583333333333332</v>
      </c>
      <c r="G2040" s="69">
        <v>13.5</v>
      </c>
      <c r="H2040" s="69" t="str">
        <f>TEXT(일별기온공급량!$A2040, "AAA")</f>
        <v>수</v>
      </c>
      <c r="I2040" s="71">
        <v>57967147</v>
      </c>
      <c r="J2040" s="71">
        <v>1371496</v>
      </c>
      <c r="K2040" s="68" t="str">
        <f t="shared" si="31"/>
        <v>08-01</v>
      </c>
      <c r="L2040" s="72">
        <f>YEAR(일별기온공급량!$A2040)</f>
        <v>2018</v>
      </c>
      <c r="M2040" s="69">
        <f>MONTH(일별기온공급량!$A2040)</f>
        <v>8</v>
      </c>
      <c r="N2040" s="69">
        <f>DAY(일별기온공급량!$A2040)</f>
        <v>1</v>
      </c>
      <c r="O2040" s="88" t="str">
        <f>IFERROR(VLOOKUP(기온및공급량[[#This Row],[날짜]],표2[],2,0), "")</f>
        <v/>
      </c>
    </row>
    <row r="2041" spans="1:15">
      <c r="A2041" s="68">
        <v>43314</v>
      </c>
      <c r="B2041" s="69">
        <v>30.8</v>
      </c>
      <c r="C2041" s="69">
        <v>37.200000000000003</v>
      </c>
      <c r="D2041" s="70">
        <v>0.625</v>
      </c>
      <c r="E2041" s="69">
        <v>25.2</v>
      </c>
      <c r="F2041" s="70">
        <v>0.23749999999999999</v>
      </c>
      <c r="G2041" s="69">
        <v>12</v>
      </c>
      <c r="H2041" s="69" t="str">
        <f>TEXT(일별기온공급량!$A2041, "AAA")</f>
        <v>목</v>
      </c>
      <c r="I2041" s="71">
        <v>52779735</v>
      </c>
      <c r="J2041" s="71">
        <v>1248844</v>
      </c>
      <c r="K2041" s="68" t="str">
        <f t="shared" si="31"/>
        <v>08-02</v>
      </c>
      <c r="L2041" s="72">
        <f>YEAR(일별기온공급량!$A2041)</f>
        <v>2018</v>
      </c>
      <c r="M2041" s="69">
        <f>MONTH(일별기온공급량!$A2041)</f>
        <v>8</v>
      </c>
      <c r="N2041" s="69">
        <f>DAY(일별기온공급량!$A2041)</f>
        <v>2</v>
      </c>
      <c r="O2041" s="88" t="str">
        <f>IFERROR(VLOOKUP(기온및공급량[[#This Row],[날짜]],표2[],2,0), "")</f>
        <v/>
      </c>
    </row>
    <row r="2042" spans="1:15">
      <c r="A2042" s="68">
        <v>43315</v>
      </c>
      <c r="B2042" s="69">
        <v>31</v>
      </c>
      <c r="C2042" s="69">
        <v>37.799999999999997</v>
      </c>
      <c r="D2042" s="70">
        <v>0.60138888888888886</v>
      </c>
      <c r="E2042" s="69">
        <v>25.3</v>
      </c>
      <c r="F2042" s="70">
        <v>0.23819444444444443</v>
      </c>
      <c r="G2042" s="69">
        <v>12.5</v>
      </c>
      <c r="H2042" s="69" t="str">
        <f>TEXT(일별기온공급량!$A2042, "AAA")</f>
        <v>금</v>
      </c>
      <c r="I2042" s="71">
        <v>53062393</v>
      </c>
      <c r="J2042" s="71">
        <v>1255910</v>
      </c>
      <c r="K2042" s="68" t="str">
        <f t="shared" si="31"/>
        <v>08-03</v>
      </c>
      <c r="L2042" s="72">
        <f>YEAR(일별기온공급량!$A2042)</f>
        <v>2018</v>
      </c>
      <c r="M2042" s="69">
        <f>MONTH(일별기온공급량!$A2042)</f>
        <v>8</v>
      </c>
      <c r="N2042" s="69">
        <f>DAY(일별기온공급량!$A2042)</f>
        <v>3</v>
      </c>
      <c r="O2042" s="88" t="str">
        <f>IFERROR(VLOOKUP(기온및공급량[[#This Row],[날짜]],표2[],2,0), "")</f>
        <v/>
      </c>
    </row>
    <row r="2043" spans="1:15">
      <c r="A2043" s="68">
        <v>43316</v>
      </c>
      <c r="B2043" s="69">
        <v>32.299999999999997</v>
      </c>
      <c r="C2043" s="69">
        <v>38.700000000000003</v>
      </c>
      <c r="D2043" s="70">
        <v>0.69305555555555554</v>
      </c>
      <c r="E2043" s="69">
        <v>27.2</v>
      </c>
      <c r="F2043" s="70">
        <v>0.22847222222222222</v>
      </c>
      <c r="G2043" s="69">
        <v>11.5</v>
      </c>
      <c r="H2043" s="69" t="str">
        <f>TEXT(일별기온공급량!$A2043, "AAA")</f>
        <v>토</v>
      </c>
      <c r="I2043" s="71">
        <v>46285137</v>
      </c>
      <c r="J2043" s="71">
        <v>1095054</v>
      </c>
      <c r="K2043" s="68" t="str">
        <f t="shared" si="31"/>
        <v>08-04</v>
      </c>
      <c r="L2043" s="72">
        <f>YEAR(일별기온공급량!$A2043)</f>
        <v>2018</v>
      </c>
      <c r="M2043" s="69">
        <f>MONTH(일별기온공급량!$A2043)</f>
        <v>8</v>
      </c>
      <c r="N2043" s="69">
        <f>DAY(일별기온공급량!$A2043)</f>
        <v>4</v>
      </c>
      <c r="O2043" s="88" t="str">
        <f>IFERROR(VLOOKUP(기온및공급량[[#This Row],[날짜]],표2[],2,0), "")</f>
        <v/>
      </c>
    </row>
    <row r="2044" spans="1:15">
      <c r="A2044" s="68">
        <v>43317</v>
      </c>
      <c r="B2044" s="69">
        <v>32.200000000000003</v>
      </c>
      <c r="C2044" s="69">
        <v>36.9</v>
      </c>
      <c r="D2044" s="70">
        <v>0.61736111111111114</v>
      </c>
      <c r="E2044" s="69">
        <v>28.6</v>
      </c>
      <c r="F2044" s="70">
        <v>0.23819444444444443</v>
      </c>
      <c r="G2044" s="69">
        <v>8.3000000000000007</v>
      </c>
      <c r="H2044" s="69" t="str">
        <f>TEXT(일별기온공급량!$A2044, "AAA")</f>
        <v>일</v>
      </c>
      <c r="I2044" s="71">
        <v>42892638</v>
      </c>
      <c r="J2044" s="71">
        <v>1013743</v>
      </c>
      <c r="K2044" s="68" t="str">
        <f t="shared" si="31"/>
        <v>08-05</v>
      </c>
      <c r="L2044" s="72">
        <f>YEAR(일별기온공급량!$A2044)</f>
        <v>2018</v>
      </c>
      <c r="M2044" s="69">
        <f>MONTH(일별기온공급량!$A2044)</f>
        <v>8</v>
      </c>
      <c r="N2044" s="69">
        <f>DAY(일별기온공급량!$A2044)</f>
        <v>5</v>
      </c>
      <c r="O2044" s="88" t="str">
        <f>IFERROR(VLOOKUP(기온및공급량[[#This Row],[날짜]],표2[],2,0), "")</f>
        <v/>
      </c>
    </row>
    <row r="2045" spans="1:15">
      <c r="A2045" s="68">
        <v>43318</v>
      </c>
      <c r="B2045" s="69">
        <v>30.4</v>
      </c>
      <c r="C2045" s="69">
        <v>36.1</v>
      </c>
      <c r="D2045" s="70">
        <v>0.61527777777777781</v>
      </c>
      <c r="E2045" s="69">
        <v>26.9</v>
      </c>
      <c r="F2045" s="70">
        <v>0.99861111111111112</v>
      </c>
      <c r="G2045" s="69">
        <v>9.1999999999999993</v>
      </c>
      <c r="H2045" s="69" t="str">
        <f>TEXT(일별기온공급량!$A2045, "AAA")</f>
        <v>월</v>
      </c>
      <c r="I2045" s="71">
        <v>61036243</v>
      </c>
      <c r="J2045" s="71">
        <v>1443597</v>
      </c>
      <c r="K2045" s="68" t="str">
        <f t="shared" si="31"/>
        <v>08-06</v>
      </c>
      <c r="L2045" s="72">
        <f>YEAR(일별기온공급량!$A2045)</f>
        <v>2018</v>
      </c>
      <c r="M2045" s="69">
        <f>MONTH(일별기온공급량!$A2045)</f>
        <v>8</v>
      </c>
      <c r="N2045" s="69">
        <f>DAY(일별기온공급량!$A2045)</f>
        <v>6</v>
      </c>
      <c r="O2045" s="88" t="str">
        <f>IFERROR(VLOOKUP(기온및공급량[[#This Row],[날짜]],표2[],2,0), "")</f>
        <v/>
      </c>
    </row>
    <row r="2046" spans="1:15">
      <c r="A2046" s="68">
        <v>43319</v>
      </c>
      <c r="B2046" s="69">
        <v>28.4</v>
      </c>
      <c r="C2046" s="69">
        <v>32.200000000000003</v>
      </c>
      <c r="D2046" s="70">
        <v>0.59791666666666665</v>
      </c>
      <c r="E2046" s="69">
        <v>25.9</v>
      </c>
      <c r="F2046" s="70">
        <v>0.99861111111111112</v>
      </c>
      <c r="G2046" s="69">
        <v>6.3</v>
      </c>
      <c r="H2046" s="69" t="str">
        <f>TEXT(일별기온공급량!$A2046, "AAA")</f>
        <v>화</v>
      </c>
      <c r="I2046" s="71">
        <v>67173437</v>
      </c>
      <c r="J2046" s="71">
        <v>1586907</v>
      </c>
      <c r="K2046" s="68" t="str">
        <f t="shared" si="31"/>
        <v>08-07</v>
      </c>
      <c r="L2046" s="72">
        <f>YEAR(일별기온공급량!$A2046)</f>
        <v>2018</v>
      </c>
      <c r="M2046" s="69">
        <f>MONTH(일별기온공급량!$A2046)</f>
        <v>8</v>
      </c>
      <c r="N2046" s="69">
        <f>DAY(일별기온공급량!$A2046)</f>
        <v>7</v>
      </c>
      <c r="O2046" s="88" t="str">
        <f>IFERROR(VLOOKUP(기온및공급량[[#This Row],[날짜]],표2[],2,0), "")</f>
        <v/>
      </c>
    </row>
    <row r="2047" spans="1:15">
      <c r="A2047" s="68">
        <v>43320</v>
      </c>
      <c r="B2047" s="69">
        <v>29.1</v>
      </c>
      <c r="C2047" s="69">
        <v>37.1</v>
      </c>
      <c r="D2047" s="70">
        <v>0.60555555555555551</v>
      </c>
      <c r="E2047" s="69">
        <v>24.1</v>
      </c>
      <c r="F2047" s="70">
        <v>0.19513888888888889</v>
      </c>
      <c r="G2047" s="69">
        <v>13</v>
      </c>
      <c r="H2047" s="69" t="str">
        <f>TEXT(일별기온공급량!$A2047, "AAA")</f>
        <v>수</v>
      </c>
      <c r="I2047" s="71">
        <v>68404845</v>
      </c>
      <c r="J2047" s="71">
        <v>1616719</v>
      </c>
      <c r="K2047" s="68" t="str">
        <f t="shared" si="31"/>
        <v>08-08</v>
      </c>
      <c r="L2047" s="72">
        <f>YEAR(일별기온공급량!$A2047)</f>
        <v>2018</v>
      </c>
      <c r="M2047" s="69">
        <f>MONTH(일별기온공급량!$A2047)</f>
        <v>8</v>
      </c>
      <c r="N2047" s="69">
        <f>DAY(일별기온공급량!$A2047)</f>
        <v>8</v>
      </c>
      <c r="O2047" s="88" t="str">
        <f>IFERROR(VLOOKUP(기온및공급량[[#This Row],[날짜]],표2[],2,0), "")</f>
        <v/>
      </c>
    </row>
    <row r="2048" spans="1:15">
      <c r="A2048" s="68">
        <v>43321</v>
      </c>
      <c r="B2048" s="69">
        <v>29.3</v>
      </c>
      <c r="C2048" s="69">
        <v>37</v>
      </c>
      <c r="D2048" s="70">
        <v>0.63124999999999998</v>
      </c>
      <c r="E2048" s="69">
        <v>24.9</v>
      </c>
      <c r="F2048" s="70">
        <v>0.26041666666666669</v>
      </c>
      <c r="G2048" s="69">
        <v>12.1</v>
      </c>
      <c r="H2048" s="69" t="str">
        <f>TEXT(일별기온공급량!$A2048, "AAA")</f>
        <v>목</v>
      </c>
      <c r="I2048" s="71">
        <v>69175052</v>
      </c>
      <c r="J2048" s="71">
        <v>1634890</v>
      </c>
      <c r="K2048" s="68" t="str">
        <f t="shared" si="31"/>
        <v>08-09</v>
      </c>
      <c r="L2048" s="72">
        <f>YEAR(일별기온공급량!$A2048)</f>
        <v>2018</v>
      </c>
      <c r="M2048" s="69">
        <f>MONTH(일별기온공급량!$A2048)</f>
        <v>8</v>
      </c>
      <c r="N2048" s="69">
        <f>DAY(일별기온공급량!$A2048)</f>
        <v>9</v>
      </c>
      <c r="O2048" s="88" t="str">
        <f>IFERROR(VLOOKUP(기온및공급량[[#This Row],[날짜]],표2[],2,0), "")</f>
        <v/>
      </c>
    </row>
    <row r="2049" spans="1:15">
      <c r="A2049" s="68">
        <v>43322</v>
      </c>
      <c r="B2049" s="69">
        <v>25.9</v>
      </c>
      <c r="C2049" s="69">
        <v>28.8</v>
      </c>
      <c r="D2049" s="70">
        <v>0.52777777777777779</v>
      </c>
      <c r="E2049" s="69">
        <v>23.7</v>
      </c>
      <c r="F2049" s="70">
        <v>0.33402777777777776</v>
      </c>
      <c r="G2049" s="69">
        <v>5.0999999999999996</v>
      </c>
      <c r="H2049" s="69" t="str">
        <f>TEXT(일별기온공급량!$A2049, "AAA")</f>
        <v>금</v>
      </c>
      <c r="I2049" s="71">
        <v>70934369</v>
      </c>
      <c r="J2049" s="71">
        <v>1672632</v>
      </c>
      <c r="K2049" s="68" t="str">
        <f t="shared" si="31"/>
        <v>08-10</v>
      </c>
      <c r="L2049" s="72">
        <f>YEAR(일별기온공급량!$A2049)</f>
        <v>2018</v>
      </c>
      <c r="M2049" s="69">
        <f>MONTH(일별기온공급량!$A2049)</f>
        <v>8</v>
      </c>
      <c r="N2049" s="69">
        <f>DAY(일별기온공급량!$A2049)</f>
        <v>10</v>
      </c>
      <c r="O2049" s="88" t="str">
        <f>IFERROR(VLOOKUP(기온및공급량[[#This Row],[날짜]],표2[],2,0), "")</f>
        <v/>
      </c>
    </row>
    <row r="2050" spans="1:15">
      <c r="A2050" s="68">
        <v>43323</v>
      </c>
      <c r="B2050" s="69">
        <v>26.5</v>
      </c>
      <c r="C2050" s="69">
        <v>29.5</v>
      </c>
      <c r="D2050" s="70">
        <v>0.48472222222222222</v>
      </c>
      <c r="E2050" s="69">
        <v>24.8</v>
      </c>
      <c r="F2050" s="70">
        <v>0.24513888888888888</v>
      </c>
      <c r="G2050" s="69">
        <v>4.7</v>
      </c>
      <c r="H2050" s="69" t="str">
        <f>TEXT(일별기온공급량!$A2050, "AAA")</f>
        <v>토</v>
      </c>
      <c r="I2050" s="71">
        <v>56126820</v>
      </c>
      <c r="J2050" s="71">
        <v>1323873</v>
      </c>
      <c r="K2050" s="68" t="str">
        <f t="shared" ref="K2050:K2113" si="32">TEXT(A2050, "MM-DD")</f>
        <v>08-11</v>
      </c>
      <c r="L2050" s="72">
        <f>YEAR(일별기온공급량!$A2050)</f>
        <v>2018</v>
      </c>
      <c r="M2050" s="69">
        <f>MONTH(일별기온공급량!$A2050)</f>
        <v>8</v>
      </c>
      <c r="N2050" s="69">
        <f>DAY(일별기온공급량!$A2050)</f>
        <v>11</v>
      </c>
      <c r="O2050" s="88" t="str">
        <f>IFERROR(VLOOKUP(기온및공급량[[#This Row],[날짜]],표2[],2,0), "")</f>
        <v/>
      </c>
    </row>
    <row r="2051" spans="1:15">
      <c r="A2051" s="68">
        <v>43324</v>
      </c>
      <c r="B2051" s="69">
        <v>27.7</v>
      </c>
      <c r="C2051" s="69">
        <v>32</v>
      </c>
      <c r="D2051" s="70">
        <v>0.59305555555555556</v>
      </c>
      <c r="E2051" s="69">
        <v>24.2</v>
      </c>
      <c r="F2051" s="70">
        <v>0.30138888888888887</v>
      </c>
      <c r="G2051" s="69">
        <v>7.8</v>
      </c>
      <c r="H2051" s="69" t="str">
        <f>TEXT(일별기온공급량!$A2051, "AAA")</f>
        <v>일</v>
      </c>
      <c r="I2051" s="71">
        <v>44840104</v>
      </c>
      <c r="J2051" s="71">
        <v>1058345</v>
      </c>
      <c r="K2051" s="68" t="str">
        <f t="shared" si="32"/>
        <v>08-12</v>
      </c>
      <c r="L2051" s="72">
        <f>YEAR(일별기온공급량!$A2051)</f>
        <v>2018</v>
      </c>
      <c r="M2051" s="69">
        <f>MONTH(일별기온공급량!$A2051)</f>
        <v>8</v>
      </c>
      <c r="N2051" s="69">
        <f>DAY(일별기온공급량!$A2051)</f>
        <v>12</v>
      </c>
      <c r="O2051" s="88" t="str">
        <f>IFERROR(VLOOKUP(기온및공급량[[#This Row],[날짜]],표2[],2,0), "")</f>
        <v/>
      </c>
    </row>
    <row r="2052" spans="1:15">
      <c r="A2052" s="68">
        <v>43325</v>
      </c>
      <c r="B2052" s="69">
        <v>30.6</v>
      </c>
      <c r="C2052" s="69">
        <v>36.200000000000003</v>
      </c>
      <c r="D2052" s="70">
        <v>0.66805555555555551</v>
      </c>
      <c r="E2052" s="69">
        <v>25.4</v>
      </c>
      <c r="F2052" s="70">
        <v>0.24097222222222223</v>
      </c>
      <c r="G2052" s="69">
        <v>10.8</v>
      </c>
      <c r="H2052" s="69" t="str">
        <f>TEXT(일별기온공급량!$A2052, "AAA")</f>
        <v>월</v>
      </c>
      <c r="I2052" s="71">
        <v>67762978</v>
      </c>
      <c r="J2052" s="71">
        <v>1601470</v>
      </c>
      <c r="K2052" s="68" t="str">
        <f t="shared" si="32"/>
        <v>08-13</v>
      </c>
      <c r="L2052" s="72">
        <f>YEAR(일별기온공급량!$A2052)</f>
        <v>2018</v>
      </c>
      <c r="M2052" s="69">
        <f>MONTH(일별기온공급량!$A2052)</f>
        <v>8</v>
      </c>
      <c r="N2052" s="69">
        <f>DAY(일별기온공급량!$A2052)</f>
        <v>13</v>
      </c>
      <c r="O2052" s="88" t="str">
        <f>IFERROR(VLOOKUP(기온및공급량[[#This Row],[날짜]],표2[],2,0), "")</f>
        <v/>
      </c>
    </row>
    <row r="2053" spans="1:15">
      <c r="A2053" s="68">
        <v>43326</v>
      </c>
      <c r="B2053" s="69">
        <v>30.7</v>
      </c>
      <c r="C2053" s="69">
        <v>36.799999999999997</v>
      </c>
      <c r="D2053" s="70">
        <v>0.63124999999999998</v>
      </c>
      <c r="E2053" s="69">
        <v>24.6</v>
      </c>
      <c r="F2053" s="70">
        <v>0.24722222222222223</v>
      </c>
      <c r="G2053" s="69">
        <v>12.2</v>
      </c>
      <c r="H2053" s="69" t="str">
        <f>TEXT(일별기온공급량!$A2053, "AAA")</f>
        <v>화</v>
      </c>
      <c r="I2053" s="71">
        <v>70857420</v>
      </c>
      <c r="J2053" s="71">
        <v>1673615</v>
      </c>
      <c r="K2053" s="68" t="str">
        <f t="shared" si="32"/>
        <v>08-14</v>
      </c>
      <c r="L2053" s="72">
        <f>YEAR(일별기온공급량!$A2053)</f>
        <v>2018</v>
      </c>
      <c r="M2053" s="69">
        <f>MONTH(일별기온공급량!$A2053)</f>
        <v>8</v>
      </c>
      <c r="N2053" s="69">
        <f>DAY(일별기온공급량!$A2053)</f>
        <v>14</v>
      </c>
      <c r="O2053" s="88" t="str">
        <f>IFERROR(VLOOKUP(기온및공급량[[#This Row],[날짜]],표2[],2,0), "")</f>
        <v/>
      </c>
    </row>
    <row r="2054" spans="1:15">
      <c r="A2054" s="68">
        <v>43327</v>
      </c>
      <c r="B2054" s="69">
        <v>28.7</v>
      </c>
      <c r="C2054" s="69">
        <v>34.9</v>
      </c>
      <c r="D2054" s="70">
        <v>0.51041666666666663</v>
      </c>
      <c r="E2054" s="69">
        <v>24.7</v>
      </c>
      <c r="F2054" s="70">
        <v>0.24166666666666667</v>
      </c>
      <c r="G2054" s="69">
        <v>10.199999999999999</v>
      </c>
      <c r="H2054" s="69" t="str">
        <f>TEXT(일별기온공급량!$A2054, "AAA")</f>
        <v>수</v>
      </c>
      <c r="I2054" s="71">
        <v>61987833</v>
      </c>
      <c r="J2054" s="71">
        <v>1458679</v>
      </c>
      <c r="K2054" s="68" t="str">
        <f t="shared" si="32"/>
        <v>08-15</v>
      </c>
      <c r="L2054" s="72">
        <f>YEAR(일별기온공급량!$A2054)</f>
        <v>2018</v>
      </c>
      <c r="M2054" s="69">
        <f>MONTH(일별기온공급량!$A2054)</f>
        <v>8</v>
      </c>
      <c r="N2054" s="69">
        <f>DAY(일별기온공급량!$A2054)</f>
        <v>15</v>
      </c>
      <c r="O2054" s="88" t="str">
        <f>IFERROR(VLOOKUP(기온및공급량[[#This Row],[날짜]],표2[],2,0), "")</f>
        <v>광복절</v>
      </c>
    </row>
    <row r="2055" spans="1:15">
      <c r="A2055" s="68">
        <v>43328</v>
      </c>
      <c r="B2055" s="69">
        <v>26.2</v>
      </c>
      <c r="C2055" s="69">
        <v>31.9</v>
      </c>
      <c r="D2055" s="70">
        <v>0.51111111111111107</v>
      </c>
      <c r="E2055" s="69">
        <v>23.9</v>
      </c>
      <c r="F2055" s="70">
        <v>0.99583333333333335</v>
      </c>
      <c r="G2055" s="69">
        <v>8</v>
      </c>
      <c r="H2055" s="69" t="str">
        <f>TEXT(일별기온공급량!$A2055, "AAA")</f>
        <v>목</v>
      </c>
      <c r="I2055" s="71">
        <v>73193674</v>
      </c>
      <c r="J2055" s="71">
        <v>1720908</v>
      </c>
      <c r="K2055" s="68" t="str">
        <f t="shared" si="32"/>
        <v>08-16</v>
      </c>
      <c r="L2055" s="72">
        <f>YEAR(일별기온공급량!$A2055)</f>
        <v>2018</v>
      </c>
      <c r="M2055" s="69">
        <f>MONTH(일별기온공급량!$A2055)</f>
        <v>8</v>
      </c>
      <c r="N2055" s="69">
        <f>DAY(일별기온공급량!$A2055)</f>
        <v>16</v>
      </c>
      <c r="O2055" s="88" t="str">
        <f>IFERROR(VLOOKUP(기온및공급량[[#This Row],[날짜]],표2[],2,0), "")</f>
        <v/>
      </c>
    </row>
    <row r="2056" spans="1:15">
      <c r="A2056" s="68">
        <v>43329</v>
      </c>
      <c r="B2056" s="69">
        <v>24.5</v>
      </c>
      <c r="C2056" s="69">
        <v>28.2</v>
      </c>
      <c r="D2056" s="70">
        <v>0.5083333333333333</v>
      </c>
      <c r="E2056" s="69">
        <v>21.6</v>
      </c>
      <c r="F2056" s="70">
        <v>0.99236111111111114</v>
      </c>
      <c r="G2056" s="69">
        <v>6.6</v>
      </c>
      <c r="H2056" s="69" t="str">
        <f>TEXT(일별기온공급량!$A2056, "AAA")</f>
        <v>금</v>
      </c>
      <c r="I2056" s="71">
        <v>70310086</v>
      </c>
      <c r="J2056" s="71">
        <v>1652616</v>
      </c>
      <c r="K2056" s="68" t="str">
        <f t="shared" si="32"/>
        <v>08-17</v>
      </c>
      <c r="L2056" s="72">
        <f>YEAR(일별기온공급량!$A2056)</f>
        <v>2018</v>
      </c>
      <c r="M2056" s="69">
        <f>MONTH(일별기온공급량!$A2056)</f>
        <v>8</v>
      </c>
      <c r="N2056" s="69">
        <f>DAY(일별기온공급량!$A2056)</f>
        <v>17</v>
      </c>
      <c r="O2056" s="88" t="str">
        <f>IFERROR(VLOOKUP(기온및공급량[[#This Row],[날짜]],표2[],2,0), "")</f>
        <v/>
      </c>
    </row>
    <row r="2057" spans="1:15">
      <c r="A2057" s="68">
        <v>43330</v>
      </c>
      <c r="B2057" s="69">
        <v>23.8</v>
      </c>
      <c r="C2057" s="69">
        <v>28.6</v>
      </c>
      <c r="D2057" s="70">
        <v>0.57361111111111107</v>
      </c>
      <c r="E2057" s="69">
        <v>18.7</v>
      </c>
      <c r="F2057" s="70">
        <v>0.24652777777777779</v>
      </c>
      <c r="G2057" s="69">
        <v>9.9</v>
      </c>
      <c r="H2057" s="69" t="str">
        <f>TEXT(일별기온공급량!$A2057, "AAA")</f>
        <v>토</v>
      </c>
      <c r="I2057" s="71">
        <v>59510486</v>
      </c>
      <c r="J2057" s="71">
        <v>1398075</v>
      </c>
      <c r="K2057" s="68" t="str">
        <f t="shared" si="32"/>
        <v>08-18</v>
      </c>
      <c r="L2057" s="72">
        <f>YEAR(일별기온공급량!$A2057)</f>
        <v>2018</v>
      </c>
      <c r="M2057" s="69">
        <f>MONTH(일별기온공급량!$A2057)</f>
        <v>8</v>
      </c>
      <c r="N2057" s="69">
        <f>DAY(일별기온공급량!$A2057)</f>
        <v>18</v>
      </c>
      <c r="O2057" s="88" t="str">
        <f>IFERROR(VLOOKUP(기온및공급량[[#This Row],[날짜]],표2[],2,0), "")</f>
        <v/>
      </c>
    </row>
    <row r="2058" spans="1:15">
      <c r="A2058" s="68">
        <v>43331</v>
      </c>
      <c r="B2058" s="69">
        <v>24.9</v>
      </c>
      <c r="C2058" s="69">
        <v>31.3</v>
      </c>
      <c r="D2058" s="70">
        <v>0.64513888888888893</v>
      </c>
      <c r="E2058" s="69">
        <v>18.399999999999999</v>
      </c>
      <c r="F2058" s="70">
        <v>0.25416666666666665</v>
      </c>
      <c r="G2058" s="69">
        <v>12.9</v>
      </c>
      <c r="H2058" s="69" t="str">
        <f>TEXT(일별기온공급량!$A2058, "AAA")</f>
        <v>일</v>
      </c>
      <c r="I2058" s="71">
        <v>46808945</v>
      </c>
      <c r="J2058" s="71">
        <v>1101402</v>
      </c>
      <c r="K2058" s="68" t="str">
        <f t="shared" si="32"/>
        <v>08-19</v>
      </c>
      <c r="L2058" s="72">
        <f>YEAR(일별기온공급량!$A2058)</f>
        <v>2018</v>
      </c>
      <c r="M2058" s="69">
        <f>MONTH(일별기온공급량!$A2058)</f>
        <v>8</v>
      </c>
      <c r="N2058" s="69">
        <f>DAY(일별기온공급량!$A2058)</f>
        <v>19</v>
      </c>
      <c r="O2058" s="88" t="str">
        <f>IFERROR(VLOOKUP(기온및공급량[[#This Row],[날짜]],표2[],2,0), "")</f>
        <v/>
      </c>
    </row>
    <row r="2059" spans="1:15">
      <c r="A2059" s="68">
        <v>43332</v>
      </c>
      <c r="B2059" s="69">
        <v>26.3</v>
      </c>
      <c r="C2059" s="69">
        <v>32.4</v>
      </c>
      <c r="D2059" s="70">
        <v>0.61458333333333337</v>
      </c>
      <c r="E2059" s="69">
        <v>20</v>
      </c>
      <c r="F2059" s="70">
        <v>0.2298611111111111</v>
      </c>
      <c r="G2059" s="69">
        <v>12.4</v>
      </c>
      <c r="H2059" s="69" t="str">
        <f>TEXT(일별기온공급량!$A2059, "AAA")</f>
        <v>월</v>
      </c>
      <c r="I2059" s="71">
        <v>69477952</v>
      </c>
      <c r="J2059" s="71">
        <v>1636944</v>
      </c>
      <c r="K2059" s="68" t="str">
        <f t="shared" si="32"/>
        <v>08-20</v>
      </c>
      <c r="L2059" s="72">
        <f>YEAR(일별기온공급량!$A2059)</f>
        <v>2018</v>
      </c>
      <c r="M2059" s="69">
        <f>MONTH(일별기온공급량!$A2059)</f>
        <v>8</v>
      </c>
      <c r="N2059" s="69">
        <f>DAY(일별기온공급량!$A2059)</f>
        <v>20</v>
      </c>
      <c r="O2059" s="88" t="str">
        <f>IFERROR(VLOOKUP(기온및공급량[[#This Row],[날짜]],표2[],2,0), "")</f>
        <v/>
      </c>
    </row>
    <row r="2060" spans="1:15">
      <c r="A2060" s="68">
        <v>43333</v>
      </c>
      <c r="B2060" s="69">
        <v>29.3</v>
      </c>
      <c r="C2060" s="69">
        <v>36.9</v>
      </c>
      <c r="D2060" s="70">
        <v>0.65277777777777779</v>
      </c>
      <c r="E2060" s="69">
        <v>21</v>
      </c>
      <c r="F2060" s="70">
        <v>0.21388888888888888</v>
      </c>
      <c r="G2060" s="69">
        <v>15.9</v>
      </c>
      <c r="H2060" s="69" t="str">
        <f>TEXT(일별기온공급량!$A2060, "AAA")</f>
        <v>화</v>
      </c>
      <c r="I2060" s="71">
        <v>75788323</v>
      </c>
      <c r="J2060" s="71">
        <v>1788595</v>
      </c>
      <c r="K2060" s="68" t="str">
        <f t="shared" si="32"/>
        <v>08-21</v>
      </c>
      <c r="L2060" s="72">
        <f>YEAR(일별기온공급량!$A2060)</f>
        <v>2018</v>
      </c>
      <c r="M2060" s="69">
        <f>MONTH(일별기온공급량!$A2060)</f>
        <v>8</v>
      </c>
      <c r="N2060" s="69">
        <f>DAY(일별기온공급량!$A2060)</f>
        <v>21</v>
      </c>
      <c r="O2060" s="88" t="str">
        <f>IFERROR(VLOOKUP(기온및공급량[[#This Row],[날짜]],표2[],2,0), "")</f>
        <v/>
      </c>
    </row>
    <row r="2061" spans="1:15">
      <c r="A2061" s="68">
        <v>43334</v>
      </c>
      <c r="B2061" s="69">
        <v>29.4</v>
      </c>
      <c r="C2061" s="69">
        <v>33.700000000000003</v>
      </c>
      <c r="D2061" s="70">
        <v>0.54027777777777775</v>
      </c>
      <c r="E2061" s="69">
        <v>25</v>
      </c>
      <c r="F2061" s="70">
        <v>0.2</v>
      </c>
      <c r="G2061" s="69">
        <v>8.6999999999999993</v>
      </c>
      <c r="H2061" s="69" t="str">
        <f>TEXT(일별기온공급량!$A2061, "AAA")</f>
        <v>수</v>
      </c>
      <c r="I2061" s="71">
        <v>75081331</v>
      </c>
      <c r="J2061" s="71">
        <v>1769050</v>
      </c>
      <c r="K2061" s="68" t="str">
        <f t="shared" si="32"/>
        <v>08-22</v>
      </c>
      <c r="L2061" s="72">
        <f>YEAR(일별기온공급량!$A2061)</f>
        <v>2018</v>
      </c>
      <c r="M2061" s="69">
        <f>MONTH(일별기온공급량!$A2061)</f>
        <v>8</v>
      </c>
      <c r="N2061" s="69">
        <f>DAY(일별기온공급량!$A2061)</f>
        <v>22</v>
      </c>
      <c r="O2061" s="88" t="str">
        <f>IFERROR(VLOOKUP(기온및공급량[[#This Row],[날짜]],표2[],2,0), "")</f>
        <v/>
      </c>
    </row>
    <row r="2062" spans="1:15">
      <c r="A2062" s="68">
        <v>43335</v>
      </c>
      <c r="B2062" s="69">
        <v>27.6</v>
      </c>
      <c r="C2062" s="69">
        <v>29.7</v>
      </c>
      <c r="D2062" s="70">
        <v>8.611111111111111E-2</v>
      </c>
      <c r="E2062" s="69">
        <v>25.3</v>
      </c>
      <c r="F2062" s="70">
        <v>0.88958333333333328</v>
      </c>
      <c r="G2062" s="69">
        <v>4.4000000000000004</v>
      </c>
      <c r="H2062" s="69" t="str">
        <f>TEXT(일별기온공급량!$A2062, "AAA")</f>
        <v>목</v>
      </c>
      <c r="I2062" s="71">
        <v>74795712</v>
      </c>
      <c r="J2062" s="71">
        <v>1762125</v>
      </c>
      <c r="K2062" s="68" t="str">
        <f t="shared" si="32"/>
        <v>08-23</v>
      </c>
      <c r="L2062" s="72">
        <f>YEAR(일별기온공급량!$A2062)</f>
        <v>2018</v>
      </c>
      <c r="M2062" s="69">
        <f>MONTH(일별기온공급량!$A2062)</f>
        <v>8</v>
      </c>
      <c r="N2062" s="69">
        <f>DAY(일별기온공급량!$A2062)</f>
        <v>23</v>
      </c>
      <c r="O2062" s="88" t="str">
        <f>IFERROR(VLOOKUP(기온및공급량[[#This Row],[날짜]],표2[],2,0), "")</f>
        <v/>
      </c>
    </row>
    <row r="2063" spans="1:15">
      <c r="A2063" s="68">
        <v>43336</v>
      </c>
      <c r="B2063" s="69">
        <v>29.2</v>
      </c>
      <c r="C2063" s="69">
        <v>33.5</v>
      </c>
      <c r="D2063" s="70">
        <v>0.67083333333333328</v>
      </c>
      <c r="E2063" s="69">
        <v>24.8</v>
      </c>
      <c r="F2063" s="70">
        <v>0.21458333333333332</v>
      </c>
      <c r="G2063" s="69">
        <v>8.6999999999999993</v>
      </c>
      <c r="H2063" s="69" t="str">
        <f>TEXT(일별기온공급량!$A2063, "AAA")</f>
        <v>금</v>
      </c>
      <c r="I2063" s="71">
        <v>73159295</v>
      </c>
      <c r="J2063" s="71">
        <v>1723574</v>
      </c>
      <c r="K2063" s="68" t="str">
        <f t="shared" si="32"/>
        <v>08-24</v>
      </c>
      <c r="L2063" s="72">
        <f>YEAR(일별기온공급량!$A2063)</f>
        <v>2018</v>
      </c>
      <c r="M2063" s="69">
        <f>MONTH(일별기온공급량!$A2063)</f>
        <v>8</v>
      </c>
      <c r="N2063" s="69">
        <f>DAY(일별기온공급량!$A2063)</f>
        <v>24</v>
      </c>
      <c r="O2063" s="88" t="str">
        <f>IFERROR(VLOOKUP(기온및공급량[[#This Row],[날짜]],표2[],2,0), "")</f>
        <v/>
      </c>
    </row>
    <row r="2064" spans="1:15">
      <c r="A2064" s="68">
        <v>43337</v>
      </c>
      <c r="B2064" s="69">
        <v>25.4</v>
      </c>
      <c r="C2064" s="69">
        <v>31.9</v>
      </c>
      <c r="D2064" s="70">
        <v>0.55000000000000004</v>
      </c>
      <c r="E2064" s="69">
        <v>23.4</v>
      </c>
      <c r="F2064" s="70">
        <v>0.19513888888888889</v>
      </c>
      <c r="G2064" s="69">
        <v>8.5</v>
      </c>
      <c r="H2064" s="69" t="str">
        <f>TEXT(일별기온공급량!$A2064, "AAA")</f>
        <v>토</v>
      </c>
      <c r="I2064" s="71">
        <v>60268716</v>
      </c>
      <c r="J2064" s="71">
        <v>1421636</v>
      </c>
      <c r="K2064" s="68" t="str">
        <f t="shared" si="32"/>
        <v>08-25</v>
      </c>
      <c r="L2064" s="72">
        <f>YEAR(일별기온공급량!$A2064)</f>
        <v>2018</v>
      </c>
      <c r="M2064" s="69">
        <f>MONTH(일별기온공급량!$A2064)</f>
        <v>8</v>
      </c>
      <c r="N2064" s="69">
        <f>DAY(일별기온공급량!$A2064)</f>
        <v>25</v>
      </c>
      <c r="O2064" s="88" t="str">
        <f>IFERROR(VLOOKUP(기온및공급량[[#This Row],[날짜]],표2[],2,0), "")</f>
        <v/>
      </c>
    </row>
    <row r="2065" spans="1:15">
      <c r="A2065" s="68">
        <v>43338</v>
      </c>
      <c r="B2065" s="69">
        <v>20.8</v>
      </c>
      <c r="C2065" s="69">
        <v>23.9</v>
      </c>
      <c r="D2065" s="70">
        <v>6.9444444444444447E-4</v>
      </c>
      <c r="E2065" s="69">
        <v>19.3</v>
      </c>
      <c r="F2065" s="70">
        <v>0.35625000000000001</v>
      </c>
      <c r="G2065" s="69">
        <v>4.5999999999999996</v>
      </c>
      <c r="H2065" s="69" t="str">
        <f>TEXT(일별기온공급량!$A2065, "AAA")</f>
        <v>일</v>
      </c>
      <c r="I2065" s="71">
        <v>48110491</v>
      </c>
      <c r="J2065" s="71">
        <v>1135826</v>
      </c>
      <c r="K2065" s="68" t="str">
        <f t="shared" si="32"/>
        <v>08-26</v>
      </c>
      <c r="L2065" s="72">
        <f>YEAR(일별기온공급량!$A2065)</f>
        <v>2018</v>
      </c>
      <c r="M2065" s="69">
        <f>MONTH(일별기온공급량!$A2065)</f>
        <v>8</v>
      </c>
      <c r="N2065" s="69">
        <f>DAY(일별기온공급량!$A2065)</f>
        <v>26</v>
      </c>
      <c r="O2065" s="88" t="str">
        <f>IFERROR(VLOOKUP(기온및공급량[[#This Row],[날짜]],표2[],2,0), "")</f>
        <v/>
      </c>
    </row>
    <row r="2066" spans="1:15">
      <c r="A2066" s="68">
        <v>43339</v>
      </c>
      <c r="B2066" s="69">
        <v>22.9</v>
      </c>
      <c r="C2066" s="69">
        <v>24.9</v>
      </c>
      <c r="D2066" s="70">
        <v>0.73750000000000004</v>
      </c>
      <c r="E2066" s="69">
        <v>20.399999999999999</v>
      </c>
      <c r="F2066" s="70">
        <v>0.12291666666666666</v>
      </c>
      <c r="G2066" s="69">
        <v>4.5</v>
      </c>
      <c r="H2066" s="69" t="str">
        <f>TEXT(일별기온공급량!$A2066, "AAA")</f>
        <v>월</v>
      </c>
      <c r="I2066" s="71">
        <v>71711715</v>
      </c>
      <c r="J2066" s="71">
        <v>1696097</v>
      </c>
      <c r="K2066" s="68" t="str">
        <f t="shared" si="32"/>
        <v>08-27</v>
      </c>
      <c r="L2066" s="72">
        <f>YEAR(일별기온공급량!$A2066)</f>
        <v>2018</v>
      </c>
      <c r="M2066" s="69">
        <f>MONTH(일별기온공급량!$A2066)</f>
        <v>8</v>
      </c>
      <c r="N2066" s="69">
        <f>DAY(일별기온공급량!$A2066)</f>
        <v>27</v>
      </c>
      <c r="O2066" s="88" t="str">
        <f>IFERROR(VLOOKUP(기온및공급량[[#This Row],[날짜]],표2[],2,0), "")</f>
        <v/>
      </c>
    </row>
    <row r="2067" spans="1:15">
      <c r="A2067" s="68">
        <v>43340</v>
      </c>
      <c r="B2067" s="69">
        <v>25.7</v>
      </c>
      <c r="C2067" s="69">
        <v>31.7</v>
      </c>
      <c r="D2067" s="70">
        <v>0.68263888888888891</v>
      </c>
      <c r="E2067" s="69">
        <v>23</v>
      </c>
      <c r="F2067" s="70">
        <v>0.99027777777777781</v>
      </c>
      <c r="G2067" s="69">
        <v>8.6999999999999993</v>
      </c>
      <c r="H2067" s="69" t="str">
        <f>TEXT(일별기온공급량!$A2067, "AAA")</f>
        <v>화</v>
      </c>
      <c r="I2067" s="71">
        <v>76230557</v>
      </c>
      <c r="J2067" s="71">
        <v>1796229</v>
      </c>
      <c r="K2067" s="68" t="str">
        <f t="shared" si="32"/>
        <v>08-28</v>
      </c>
      <c r="L2067" s="72">
        <f>YEAR(일별기온공급량!$A2067)</f>
        <v>2018</v>
      </c>
      <c r="M2067" s="69">
        <f>MONTH(일별기온공급량!$A2067)</f>
        <v>8</v>
      </c>
      <c r="N2067" s="69">
        <f>DAY(일별기온공급량!$A2067)</f>
        <v>28</v>
      </c>
      <c r="O2067" s="88" t="str">
        <f>IFERROR(VLOOKUP(기온및공급량[[#This Row],[날짜]],표2[],2,0), "")</f>
        <v/>
      </c>
    </row>
    <row r="2068" spans="1:15">
      <c r="A2068" s="68">
        <v>43341</v>
      </c>
      <c r="B2068" s="69">
        <v>27.6</v>
      </c>
      <c r="C2068" s="69">
        <v>33</v>
      </c>
      <c r="D2068" s="70">
        <v>0.67638888888888893</v>
      </c>
      <c r="E2068" s="69">
        <v>22.4</v>
      </c>
      <c r="F2068" s="70">
        <v>0.16111111111111112</v>
      </c>
      <c r="G2068" s="69">
        <v>10.6</v>
      </c>
      <c r="H2068" s="69" t="str">
        <f>TEXT(일별기온공급량!$A2068, "AAA")</f>
        <v>수</v>
      </c>
      <c r="I2068" s="71">
        <v>75826434</v>
      </c>
      <c r="J2068" s="71">
        <v>1784216</v>
      </c>
      <c r="K2068" s="68" t="str">
        <f t="shared" si="32"/>
        <v>08-29</v>
      </c>
      <c r="L2068" s="72">
        <f>YEAR(일별기온공급량!$A2068)</f>
        <v>2018</v>
      </c>
      <c r="M2068" s="69">
        <f>MONTH(일별기온공급량!$A2068)</f>
        <v>8</v>
      </c>
      <c r="N2068" s="69">
        <f>DAY(일별기온공급량!$A2068)</f>
        <v>29</v>
      </c>
      <c r="O2068" s="88" t="str">
        <f>IFERROR(VLOOKUP(기온및공급량[[#This Row],[날짜]],표2[],2,0), "")</f>
        <v/>
      </c>
    </row>
    <row r="2069" spans="1:15">
      <c r="A2069" s="68">
        <v>43342</v>
      </c>
      <c r="B2069" s="69">
        <v>27.7</v>
      </c>
      <c r="C2069" s="69">
        <v>32.4</v>
      </c>
      <c r="D2069" s="70">
        <v>0.55902777777777779</v>
      </c>
      <c r="E2069" s="69">
        <v>24.9</v>
      </c>
      <c r="F2069" s="70">
        <v>0.25069444444444444</v>
      </c>
      <c r="G2069" s="69">
        <v>7.5</v>
      </c>
      <c r="H2069" s="69" t="str">
        <f>TEXT(일별기온공급량!$A2069, "AAA")</f>
        <v>목</v>
      </c>
      <c r="I2069" s="71">
        <v>77504880</v>
      </c>
      <c r="J2069" s="71">
        <v>1824777</v>
      </c>
      <c r="K2069" s="68" t="str">
        <f t="shared" si="32"/>
        <v>08-30</v>
      </c>
      <c r="L2069" s="72">
        <f>YEAR(일별기온공급량!$A2069)</f>
        <v>2018</v>
      </c>
      <c r="M2069" s="69">
        <f>MONTH(일별기온공급량!$A2069)</f>
        <v>8</v>
      </c>
      <c r="N2069" s="69">
        <f>DAY(일별기온공급량!$A2069)</f>
        <v>30</v>
      </c>
      <c r="O2069" s="88" t="str">
        <f>IFERROR(VLOOKUP(기온및공급량[[#This Row],[날짜]],표2[],2,0), "")</f>
        <v/>
      </c>
    </row>
    <row r="2070" spans="1:15">
      <c r="A2070" s="68">
        <v>43343</v>
      </c>
      <c r="B2070" s="69">
        <v>23.7</v>
      </c>
      <c r="C2070" s="69">
        <v>26.3</v>
      </c>
      <c r="D2070" s="70">
        <v>3.8194444444444448E-2</v>
      </c>
      <c r="E2070" s="69">
        <v>21.7</v>
      </c>
      <c r="F2070" s="70">
        <v>0.54027777777777775</v>
      </c>
      <c r="G2070" s="69">
        <v>4.5999999999999996</v>
      </c>
      <c r="H2070" s="69" t="str">
        <f>TEXT(일별기온공급량!$A2070, "AAA")</f>
        <v>금</v>
      </c>
      <c r="I2070" s="71">
        <v>75282787</v>
      </c>
      <c r="J2070" s="71">
        <v>1772555</v>
      </c>
      <c r="K2070" s="68" t="str">
        <f t="shared" si="32"/>
        <v>08-31</v>
      </c>
      <c r="L2070" s="72">
        <f>YEAR(일별기온공급량!$A2070)</f>
        <v>2018</v>
      </c>
      <c r="M2070" s="69">
        <f>MONTH(일별기온공급량!$A2070)</f>
        <v>8</v>
      </c>
      <c r="N2070" s="69">
        <f>DAY(일별기온공급량!$A2070)</f>
        <v>31</v>
      </c>
      <c r="O2070" s="88" t="str">
        <f>IFERROR(VLOOKUP(기온및공급량[[#This Row],[날짜]],표2[],2,0), "")</f>
        <v/>
      </c>
    </row>
    <row r="2071" spans="1:15">
      <c r="A2071" s="68">
        <v>43344</v>
      </c>
      <c r="B2071" s="69">
        <v>23.2</v>
      </c>
      <c r="C2071" s="69">
        <v>27.4</v>
      </c>
      <c r="D2071" s="70">
        <v>0.56527777777777777</v>
      </c>
      <c r="E2071" s="69">
        <v>20.5</v>
      </c>
      <c r="F2071" s="73">
        <v>1</v>
      </c>
      <c r="G2071" s="69">
        <v>6.9</v>
      </c>
      <c r="H2071" s="69" t="str">
        <f>TEXT(일별기온공급량!$A2071, "AAA")</f>
        <v>토</v>
      </c>
      <c r="I2071" s="71">
        <v>61186633</v>
      </c>
      <c r="J2071" s="71">
        <v>1441325</v>
      </c>
      <c r="K2071" s="68" t="str">
        <f t="shared" si="32"/>
        <v>09-01</v>
      </c>
      <c r="L2071" s="72">
        <f>YEAR(일별기온공급량!$A2071)</f>
        <v>2018</v>
      </c>
      <c r="M2071" s="69">
        <f>MONTH(일별기온공급량!$A2071)</f>
        <v>9</v>
      </c>
      <c r="N2071" s="69">
        <f>DAY(일별기온공급량!$A2071)</f>
        <v>1</v>
      </c>
      <c r="O2071" s="88" t="str">
        <f>IFERROR(VLOOKUP(기온및공급량[[#This Row],[날짜]],표2[],2,0), "")</f>
        <v/>
      </c>
    </row>
    <row r="2072" spans="1:15">
      <c r="A2072" s="68">
        <v>43345</v>
      </c>
      <c r="B2072" s="69">
        <v>22.2</v>
      </c>
      <c r="C2072" s="69">
        <v>25.3</v>
      </c>
      <c r="D2072" s="70">
        <v>0.51875000000000004</v>
      </c>
      <c r="E2072" s="69">
        <v>18.899999999999999</v>
      </c>
      <c r="F2072" s="70">
        <v>0.2590277777777778</v>
      </c>
      <c r="G2072" s="69">
        <v>6.4</v>
      </c>
      <c r="H2072" s="69" t="str">
        <f>TEXT(일별기온공급량!$A2072, "AAA")</f>
        <v>일</v>
      </c>
      <c r="I2072" s="71">
        <v>51654361</v>
      </c>
      <c r="J2072" s="71">
        <v>1214029</v>
      </c>
      <c r="K2072" s="68" t="str">
        <f t="shared" si="32"/>
        <v>09-02</v>
      </c>
      <c r="L2072" s="72">
        <f>YEAR(일별기온공급량!$A2072)</f>
        <v>2018</v>
      </c>
      <c r="M2072" s="69">
        <f>MONTH(일별기온공급량!$A2072)</f>
        <v>9</v>
      </c>
      <c r="N2072" s="69">
        <f>DAY(일별기온공급량!$A2072)</f>
        <v>2</v>
      </c>
      <c r="O2072" s="88" t="str">
        <f>IFERROR(VLOOKUP(기온및공급량[[#This Row],[날짜]],표2[],2,0), "")</f>
        <v/>
      </c>
    </row>
    <row r="2073" spans="1:15">
      <c r="A2073" s="68">
        <v>43346</v>
      </c>
      <c r="B2073" s="69">
        <v>23.4</v>
      </c>
      <c r="C2073" s="69">
        <v>26.6</v>
      </c>
      <c r="D2073" s="70">
        <v>0.55277777777777781</v>
      </c>
      <c r="E2073" s="69">
        <v>20.3</v>
      </c>
      <c r="F2073" s="70">
        <v>6.9444444444444447E-4</v>
      </c>
      <c r="G2073" s="69">
        <v>6.3</v>
      </c>
      <c r="H2073" s="69" t="str">
        <f>TEXT(일별기온공급량!$A2073, "AAA")</f>
        <v>월</v>
      </c>
      <c r="I2073" s="71">
        <v>73991200</v>
      </c>
      <c r="J2073" s="71">
        <v>1742072</v>
      </c>
      <c r="K2073" s="68" t="str">
        <f t="shared" si="32"/>
        <v>09-03</v>
      </c>
      <c r="L2073" s="72">
        <f>YEAR(일별기온공급량!$A2073)</f>
        <v>2018</v>
      </c>
      <c r="M2073" s="69">
        <f>MONTH(일별기온공급량!$A2073)</f>
        <v>9</v>
      </c>
      <c r="N2073" s="69">
        <f>DAY(일별기온공급량!$A2073)</f>
        <v>3</v>
      </c>
      <c r="O2073" s="88" t="str">
        <f>IFERROR(VLOOKUP(기온및공급량[[#This Row],[날짜]],표2[],2,0), "")</f>
        <v/>
      </c>
    </row>
    <row r="2074" spans="1:15">
      <c r="A2074" s="68">
        <v>43347</v>
      </c>
      <c r="B2074" s="69">
        <v>24.7</v>
      </c>
      <c r="C2074" s="69">
        <v>30.2</v>
      </c>
      <c r="D2074" s="70">
        <v>0.60416666666666663</v>
      </c>
      <c r="E2074" s="69">
        <v>19.100000000000001</v>
      </c>
      <c r="F2074" s="70">
        <v>0.31319444444444444</v>
      </c>
      <c r="G2074" s="69">
        <v>11.1</v>
      </c>
      <c r="H2074" s="69" t="str">
        <f>TEXT(일별기온공급량!$A2074, "AAA")</f>
        <v>화</v>
      </c>
      <c r="I2074" s="71">
        <v>78727506</v>
      </c>
      <c r="J2074" s="71">
        <v>1856495</v>
      </c>
      <c r="K2074" s="68" t="str">
        <f t="shared" si="32"/>
        <v>09-04</v>
      </c>
      <c r="L2074" s="72">
        <f>YEAR(일별기온공급량!$A2074)</f>
        <v>2018</v>
      </c>
      <c r="M2074" s="69">
        <f>MONTH(일별기온공급량!$A2074)</f>
        <v>9</v>
      </c>
      <c r="N2074" s="69">
        <f>DAY(일별기온공급량!$A2074)</f>
        <v>4</v>
      </c>
      <c r="O2074" s="88" t="str">
        <f>IFERROR(VLOOKUP(기온및공급량[[#This Row],[날짜]],표2[],2,0), "")</f>
        <v/>
      </c>
    </row>
    <row r="2075" spans="1:15">
      <c r="A2075" s="68">
        <v>43348</v>
      </c>
      <c r="B2075" s="69">
        <v>25</v>
      </c>
      <c r="C2075" s="69">
        <v>30.4</v>
      </c>
      <c r="D2075" s="70">
        <v>0.59930555555555554</v>
      </c>
      <c r="E2075" s="69">
        <v>19.5</v>
      </c>
      <c r="F2075" s="70">
        <v>0.27638888888888891</v>
      </c>
      <c r="G2075" s="69">
        <v>10.9</v>
      </c>
      <c r="H2075" s="69" t="str">
        <f>TEXT(일별기온공급량!$A2075, "AAA")</f>
        <v>수</v>
      </c>
      <c r="I2075" s="71">
        <v>78406750</v>
      </c>
      <c r="J2075" s="71">
        <v>1848641</v>
      </c>
      <c r="K2075" s="68" t="str">
        <f t="shared" si="32"/>
        <v>09-05</v>
      </c>
      <c r="L2075" s="72">
        <f>YEAR(일별기온공급량!$A2075)</f>
        <v>2018</v>
      </c>
      <c r="M2075" s="69">
        <f>MONTH(일별기온공급량!$A2075)</f>
        <v>9</v>
      </c>
      <c r="N2075" s="69">
        <f>DAY(일별기온공급량!$A2075)</f>
        <v>5</v>
      </c>
      <c r="O2075" s="88" t="str">
        <f>IFERROR(VLOOKUP(기온및공급량[[#This Row],[날짜]],표2[],2,0), "")</f>
        <v/>
      </c>
    </row>
    <row r="2076" spans="1:15">
      <c r="A2076" s="68">
        <v>43349</v>
      </c>
      <c r="B2076" s="69">
        <v>22.5</v>
      </c>
      <c r="C2076" s="69">
        <v>27.1</v>
      </c>
      <c r="D2076" s="70">
        <v>0.56944444444444442</v>
      </c>
      <c r="E2076" s="69">
        <v>17.899999999999999</v>
      </c>
      <c r="F2076" s="70">
        <v>0.24722222222222223</v>
      </c>
      <c r="G2076" s="69">
        <v>9.1999999999999993</v>
      </c>
      <c r="H2076" s="69" t="str">
        <f>TEXT(일별기온공급량!$A2076, "AAA")</f>
        <v>목</v>
      </c>
      <c r="I2076" s="71">
        <v>78299179</v>
      </c>
      <c r="J2076" s="71">
        <v>1847302</v>
      </c>
      <c r="K2076" s="68" t="str">
        <f t="shared" si="32"/>
        <v>09-06</v>
      </c>
      <c r="L2076" s="72">
        <f>YEAR(일별기온공급량!$A2076)</f>
        <v>2018</v>
      </c>
      <c r="M2076" s="69">
        <f>MONTH(일별기온공급량!$A2076)</f>
        <v>9</v>
      </c>
      <c r="N2076" s="69">
        <f>DAY(일별기온공급량!$A2076)</f>
        <v>6</v>
      </c>
      <c r="O2076" s="88" t="str">
        <f>IFERROR(VLOOKUP(기온및공급량[[#This Row],[날짜]],표2[],2,0), "")</f>
        <v/>
      </c>
    </row>
    <row r="2077" spans="1:15">
      <c r="A2077" s="68">
        <v>43350</v>
      </c>
      <c r="B2077" s="69">
        <v>22.8</v>
      </c>
      <c r="C2077" s="69">
        <v>27.4</v>
      </c>
      <c r="D2077" s="70">
        <v>0.59236111111111112</v>
      </c>
      <c r="E2077" s="69">
        <v>20.7</v>
      </c>
      <c r="F2077" s="70">
        <v>0.34513888888888888</v>
      </c>
      <c r="G2077" s="69">
        <v>6.7</v>
      </c>
      <c r="H2077" s="69" t="str">
        <f>TEXT(일별기온공급량!$A2077, "AAA")</f>
        <v>금</v>
      </c>
      <c r="I2077" s="71">
        <v>77357052</v>
      </c>
      <c r="J2077" s="71">
        <v>1822933</v>
      </c>
      <c r="K2077" s="68" t="str">
        <f t="shared" si="32"/>
        <v>09-07</v>
      </c>
      <c r="L2077" s="72">
        <f>YEAR(일별기온공급량!$A2077)</f>
        <v>2018</v>
      </c>
      <c r="M2077" s="69">
        <f>MONTH(일별기온공급량!$A2077)</f>
        <v>9</v>
      </c>
      <c r="N2077" s="69">
        <f>DAY(일별기온공급량!$A2077)</f>
        <v>7</v>
      </c>
      <c r="O2077" s="88" t="str">
        <f>IFERROR(VLOOKUP(기온및공급량[[#This Row],[날짜]],표2[],2,0), "")</f>
        <v/>
      </c>
    </row>
    <row r="2078" spans="1:15">
      <c r="A2078" s="68">
        <v>43351</v>
      </c>
      <c r="B2078" s="69">
        <v>20</v>
      </c>
      <c r="C2078" s="69">
        <v>24.4</v>
      </c>
      <c r="D2078" s="70">
        <v>0.60069444444444442</v>
      </c>
      <c r="E2078" s="69">
        <v>17.100000000000001</v>
      </c>
      <c r="F2078" s="70">
        <v>0.21111111111111111</v>
      </c>
      <c r="G2078" s="69">
        <v>7.3</v>
      </c>
      <c r="H2078" s="69" t="str">
        <f>TEXT(일별기온공급량!$A2078, "AAA")</f>
        <v>토</v>
      </c>
      <c r="I2078" s="71">
        <v>65755154</v>
      </c>
      <c r="J2078" s="71">
        <v>1548512</v>
      </c>
      <c r="K2078" s="68" t="str">
        <f t="shared" si="32"/>
        <v>09-08</v>
      </c>
      <c r="L2078" s="72">
        <f>YEAR(일별기온공급량!$A2078)</f>
        <v>2018</v>
      </c>
      <c r="M2078" s="69">
        <f>MONTH(일별기온공급량!$A2078)</f>
        <v>9</v>
      </c>
      <c r="N2078" s="69">
        <f>DAY(일별기온공급량!$A2078)</f>
        <v>8</v>
      </c>
      <c r="O2078" s="88" t="str">
        <f>IFERROR(VLOOKUP(기온및공급량[[#This Row],[날짜]],표2[],2,0), "")</f>
        <v/>
      </c>
    </row>
    <row r="2079" spans="1:15">
      <c r="A2079" s="68">
        <v>43352</v>
      </c>
      <c r="B2079" s="69">
        <v>20.5</v>
      </c>
      <c r="C2079" s="69">
        <v>27.2</v>
      </c>
      <c r="D2079" s="70">
        <v>0.61319444444444449</v>
      </c>
      <c r="E2079" s="69">
        <v>15.2</v>
      </c>
      <c r="F2079" s="70">
        <v>0.25</v>
      </c>
      <c r="G2079" s="69">
        <v>12</v>
      </c>
      <c r="H2079" s="69" t="str">
        <f>TEXT(일별기온공급량!$A2079, "AAA")</f>
        <v>일</v>
      </c>
      <c r="I2079" s="71">
        <v>52789890</v>
      </c>
      <c r="J2079" s="71">
        <v>1244058</v>
      </c>
      <c r="K2079" s="68" t="str">
        <f t="shared" si="32"/>
        <v>09-09</v>
      </c>
      <c r="L2079" s="72">
        <f>YEAR(일별기온공급량!$A2079)</f>
        <v>2018</v>
      </c>
      <c r="M2079" s="69">
        <f>MONTH(일별기온공급량!$A2079)</f>
        <v>9</v>
      </c>
      <c r="N2079" s="69">
        <f>DAY(일별기온공급량!$A2079)</f>
        <v>9</v>
      </c>
      <c r="O2079" s="88" t="str">
        <f>IFERROR(VLOOKUP(기온및공급량[[#This Row],[날짜]],표2[],2,0), "")</f>
        <v/>
      </c>
    </row>
    <row r="2080" spans="1:15">
      <c r="A2080" s="68">
        <v>43353</v>
      </c>
      <c r="B2080" s="69">
        <v>20.6</v>
      </c>
      <c r="C2080" s="69">
        <v>24.9</v>
      </c>
      <c r="D2080" s="70">
        <v>0.57986111111111116</v>
      </c>
      <c r="E2080" s="69">
        <v>16.5</v>
      </c>
      <c r="F2080" s="70">
        <v>0.99444444444444446</v>
      </c>
      <c r="G2080" s="69">
        <v>8.4</v>
      </c>
      <c r="H2080" s="69" t="str">
        <f>TEXT(일별기온공급량!$A2080, "AAA")</f>
        <v>월</v>
      </c>
      <c r="I2080" s="71">
        <v>76904043</v>
      </c>
      <c r="J2080" s="71">
        <v>1810534</v>
      </c>
      <c r="K2080" s="68" t="str">
        <f t="shared" si="32"/>
        <v>09-10</v>
      </c>
      <c r="L2080" s="72">
        <f>YEAR(일별기온공급량!$A2080)</f>
        <v>2018</v>
      </c>
      <c r="M2080" s="69">
        <f>MONTH(일별기온공급량!$A2080)</f>
        <v>9</v>
      </c>
      <c r="N2080" s="69">
        <f>DAY(일별기온공급량!$A2080)</f>
        <v>10</v>
      </c>
      <c r="O2080" s="88" t="str">
        <f>IFERROR(VLOOKUP(기온및공급량[[#This Row],[날짜]],표2[],2,0), "")</f>
        <v/>
      </c>
    </row>
    <row r="2081" spans="1:15">
      <c r="A2081" s="68">
        <v>43354</v>
      </c>
      <c r="B2081" s="69">
        <v>19.600000000000001</v>
      </c>
      <c r="C2081" s="69">
        <v>23.8</v>
      </c>
      <c r="D2081" s="70">
        <v>0.5</v>
      </c>
      <c r="E2081" s="69">
        <v>14.6</v>
      </c>
      <c r="F2081" s="70">
        <v>0.2</v>
      </c>
      <c r="G2081" s="69">
        <v>9.1999999999999993</v>
      </c>
      <c r="H2081" s="69" t="str">
        <f>TEXT(일별기온공급량!$A2081, "AAA")</f>
        <v>화</v>
      </c>
      <c r="I2081" s="71">
        <v>79893946</v>
      </c>
      <c r="J2081" s="71">
        <v>1882298</v>
      </c>
      <c r="K2081" s="68" t="str">
        <f t="shared" si="32"/>
        <v>09-11</v>
      </c>
      <c r="L2081" s="72">
        <f>YEAR(일별기온공급량!$A2081)</f>
        <v>2018</v>
      </c>
      <c r="M2081" s="69">
        <f>MONTH(일별기온공급량!$A2081)</f>
        <v>9</v>
      </c>
      <c r="N2081" s="69">
        <f>DAY(일별기온공급량!$A2081)</f>
        <v>11</v>
      </c>
      <c r="O2081" s="88" t="str">
        <f>IFERROR(VLOOKUP(기온및공급량[[#This Row],[날짜]],표2[],2,0), "")</f>
        <v/>
      </c>
    </row>
    <row r="2082" spans="1:15">
      <c r="A2082" s="68">
        <v>43355</v>
      </c>
      <c r="B2082" s="69">
        <v>21.1</v>
      </c>
      <c r="C2082" s="69">
        <v>25.6</v>
      </c>
      <c r="D2082" s="70">
        <v>0.58680555555555558</v>
      </c>
      <c r="E2082" s="69">
        <v>17.100000000000001</v>
      </c>
      <c r="F2082" s="70">
        <v>0.25624999999999998</v>
      </c>
      <c r="G2082" s="69">
        <v>8.5</v>
      </c>
      <c r="H2082" s="69" t="str">
        <f>TEXT(일별기온공급량!$A2082, "AAA")</f>
        <v>수</v>
      </c>
      <c r="I2082" s="71">
        <v>80896126</v>
      </c>
      <c r="J2082" s="71">
        <v>1905069</v>
      </c>
      <c r="K2082" s="68" t="str">
        <f t="shared" si="32"/>
        <v>09-12</v>
      </c>
      <c r="L2082" s="72">
        <f>YEAR(일별기온공급량!$A2082)</f>
        <v>2018</v>
      </c>
      <c r="M2082" s="69">
        <f>MONTH(일별기온공급량!$A2082)</f>
        <v>9</v>
      </c>
      <c r="N2082" s="69">
        <f>DAY(일별기온공급량!$A2082)</f>
        <v>12</v>
      </c>
      <c r="O2082" s="88" t="str">
        <f>IFERROR(VLOOKUP(기온및공급량[[#This Row],[날짜]],표2[],2,0), "")</f>
        <v/>
      </c>
    </row>
    <row r="2083" spans="1:15">
      <c r="A2083" s="68">
        <v>43356</v>
      </c>
      <c r="B2083" s="69">
        <v>21.3</v>
      </c>
      <c r="C2083" s="69">
        <v>23.9</v>
      </c>
      <c r="D2083" s="70">
        <v>0.54236111111111107</v>
      </c>
      <c r="E2083" s="69">
        <v>19.100000000000001</v>
      </c>
      <c r="F2083" s="70">
        <v>0.25</v>
      </c>
      <c r="G2083" s="69">
        <v>4.8</v>
      </c>
      <c r="H2083" s="69" t="str">
        <f>TEXT(일별기온공급량!$A2083, "AAA")</f>
        <v>목</v>
      </c>
      <c r="I2083" s="71">
        <v>80308496</v>
      </c>
      <c r="J2083" s="71">
        <v>1893553</v>
      </c>
      <c r="K2083" s="68" t="str">
        <f t="shared" si="32"/>
        <v>09-13</v>
      </c>
      <c r="L2083" s="72">
        <f>YEAR(일별기온공급량!$A2083)</f>
        <v>2018</v>
      </c>
      <c r="M2083" s="69">
        <f>MONTH(일별기온공급량!$A2083)</f>
        <v>9</v>
      </c>
      <c r="N2083" s="69">
        <f>DAY(일별기온공급량!$A2083)</f>
        <v>13</v>
      </c>
      <c r="O2083" s="88" t="str">
        <f>IFERROR(VLOOKUP(기온및공급량[[#This Row],[날짜]],표2[],2,0), "")</f>
        <v/>
      </c>
    </row>
    <row r="2084" spans="1:15">
      <c r="A2084" s="68">
        <v>43357</v>
      </c>
      <c r="B2084" s="69">
        <v>21.8</v>
      </c>
      <c r="C2084" s="69">
        <v>23.3</v>
      </c>
      <c r="D2084" s="70">
        <v>0.51527777777777772</v>
      </c>
      <c r="E2084" s="69">
        <v>20.2</v>
      </c>
      <c r="F2084" s="70">
        <v>0.15069444444444444</v>
      </c>
      <c r="G2084" s="69">
        <v>3.1</v>
      </c>
      <c r="H2084" s="69" t="str">
        <f>TEXT(일별기온공급량!$A2084, "AAA")</f>
        <v>금</v>
      </c>
      <c r="I2084" s="71">
        <v>81792502</v>
      </c>
      <c r="J2084" s="71">
        <v>1926663</v>
      </c>
      <c r="K2084" s="68" t="str">
        <f t="shared" si="32"/>
        <v>09-14</v>
      </c>
      <c r="L2084" s="72">
        <f>YEAR(일별기온공급량!$A2084)</f>
        <v>2018</v>
      </c>
      <c r="M2084" s="69">
        <f>MONTH(일별기온공급량!$A2084)</f>
        <v>9</v>
      </c>
      <c r="N2084" s="69">
        <f>DAY(일별기온공급량!$A2084)</f>
        <v>14</v>
      </c>
      <c r="O2084" s="88" t="str">
        <f>IFERROR(VLOOKUP(기온및공급량[[#This Row],[날짜]],표2[],2,0), "")</f>
        <v/>
      </c>
    </row>
    <row r="2085" spans="1:15">
      <c r="A2085" s="68">
        <v>43358</v>
      </c>
      <c r="B2085" s="69">
        <v>22.1</v>
      </c>
      <c r="C2085" s="69">
        <v>24.2</v>
      </c>
      <c r="D2085" s="70">
        <v>0.62777777777777777</v>
      </c>
      <c r="E2085" s="69">
        <v>20.3</v>
      </c>
      <c r="F2085" s="70">
        <v>0.2013888888888889</v>
      </c>
      <c r="G2085" s="69">
        <v>3.9</v>
      </c>
      <c r="H2085" s="69" t="str">
        <f>TEXT(일별기온공급량!$A2085, "AAA")</f>
        <v>토</v>
      </c>
      <c r="I2085" s="71">
        <v>69132463</v>
      </c>
      <c r="J2085" s="71">
        <v>1627377</v>
      </c>
      <c r="K2085" s="68" t="str">
        <f t="shared" si="32"/>
        <v>09-15</v>
      </c>
      <c r="L2085" s="72">
        <f>YEAR(일별기온공급량!$A2085)</f>
        <v>2018</v>
      </c>
      <c r="M2085" s="69">
        <f>MONTH(일별기온공급량!$A2085)</f>
        <v>9</v>
      </c>
      <c r="N2085" s="69">
        <f>DAY(일별기온공급량!$A2085)</f>
        <v>15</v>
      </c>
      <c r="O2085" s="88" t="str">
        <f>IFERROR(VLOOKUP(기온및공급량[[#This Row],[날짜]],표2[],2,0), "")</f>
        <v/>
      </c>
    </row>
    <row r="2086" spans="1:15">
      <c r="A2086" s="68">
        <v>43359</v>
      </c>
      <c r="B2086" s="69">
        <v>24.3</v>
      </c>
      <c r="C2086" s="69">
        <v>28.9</v>
      </c>
      <c r="D2086" s="70">
        <v>0.52430555555555558</v>
      </c>
      <c r="E2086" s="69">
        <v>21.6</v>
      </c>
      <c r="F2086" s="70">
        <v>3.0555555555555555E-2</v>
      </c>
      <c r="G2086" s="69">
        <v>7.3</v>
      </c>
      <c r="H2086" s="69" t="str">
        <f>TEXT(일별기온공급량!$A2086, "AAA")</f>
        <v>일</v>
      </c>
      <c r="I2086" s="71">
        <v>57386047</v>
      </c>
      <c r="J2086" s="71">
        <v>1350702</v>
      </c>
      <c r="K2086" s="68" t="str">
        <f t="shared" si="32"/>
        <v>09-16</v>
      </c>
      <c r="L2086" s="72">
        <f>YEAR(일별기온공급량!$A2086)</f>
        <v>2018</v>
      </c>
      <c r="M2086" s="69">
        <f>MONTH(일별기온공급량!$A2086)</f>
        <v>9</v>
      </c>
      <c r="N2086" s="69">
        <f>DAY(일별기온공급량!$A2086)</f>
        <v>16</v>
      </c>
      <c r="O2086" s="88" t="str">
        <f>IFERROR(VLOOKUP(기온및공급량[[#This Row],[날짜]],표2[],2,0), "")</f>
        <v/>
      </c>
    </row>
    <row r="2087" spans="1:15">
      <c r="A2087" s="68">
        <v>43360</v>
      </c>
      <c r="B2087" s="69">
        <v>23.6</v>
      </c>
      <c r="C2087" s="69">
        <v>28.8</v>
      </c>
      <c r="D2087" s="70">
        <v>0.65277777777777779</v>
      </c>
      <c r="E2087" s="69">
        <v>19.8</v>
      </c>
      <c r="F2087" s="70">
        <v>0.98958333333333337</v>
      </c>
      <c r="G2087" s="69">
        <v>9</v>
      </c>
      <c r="H2087" s="69" t="str">
        <f>TEXT(일별기온공급량!$A2087, "AAA")</f>
        <v>월</v>
      </c>
      <c r="I2087" s="71">
        <v>76009474</v>
      </c>
      <c r="J2087" s="71">
        <v>1786605</v>
      </c>
      <c r="K2087" s="68" t="str">
        <f t="shared" si="32"/>
        <v>09-17</v>
      </c>
      <c r="L2087" s="72">
        <f>YEAR(일별기온공급량!$A2087)</f>
        <v>2018</v>
      </c>
      <c r="M2087" s="69">
        <f>MONTH(일별기온공급량!$A2087)</f>
        <v>9</v>
      </c>
      <c r="N2087" s="69">
        <f>DAY(일별기온공급량!$A2087)</f>
        <v>17</v>
      </c>
      <c r="O2087" s="88" t="str">
        <f>IFERROR(VLOOKUP(기온및공급량[[#This Row],[날짜]],표2[],2,0), "")</f>
        <v/>
      </c>
    </row>
    <row r="2088" spans="1:15">
      <c r="A2088" s="68">
        <v>43361</v>
      </c>
      <c r="B2088" s="69">
        <v>22.9</v>
      </c>
      <c r="C2088" s="69">
        <v>29.2</v>
      </c>
      <c r="D2088" s="70">
        <v>0.65069444444444446</v>
      </c>
      <c r="E2088" s="69">
        <v>18</v>
      </c>
      <c r="F2088" s="70">
        <v>0.24236111111111111</v>
      </c>
      <c r="G2088" s="69">
        <v>11.2</v>
      </c>
      <c r="H2088" s="69" t="str">
        <f>TEXT(일별기온공급량!$A2088, "AAA")</f>
        <v>화</v>
      </c>
      <c r="I2088" s="71">
        <v>81202261</v>
      </c>
      <c r="J2088" s="71">
        <v>1909738</v>
      </c>
      <c r="K2088" s="68" t="str">
        <f t="shared" si="32"/>
        <v>09-18</v>
      </c>
      <c r="L2088" s="72">
        <f>YEAR(일별기온공급량!$A2088)</f>
        <v>2018</v>
      </c>
      <c r="M2088" s="69">
        <f>MONTH(일별기온공급량!$A2088)</f>
        <v>9</v>
      </c>
      <c r="N2088" s="69">
        <f>DAY(일별기온공급량!$A2088)</f>
        <v>18</v>
      </c>
      <c r="O2088" s="88" t="str">
        <f>IFERROR(VLOOKUP(기온및공급량[[#This Row],[날짜]],표2[],2,0), "")</f>
        <v/>
      </c>
    </row>
    <row r="2089" spans="1:15">
      <c r="A2089" s="68">
        <v>43362</v>
      </c>
      <c r="B2089" s="69">
        <v>22</v>
      </c>
      <c r="C2089" s="69">
        <v>26.2</v>
      </c>
      <c r="D2089" s="70">
        <v>0.66736111111111107</v>
      </c>
      <c r="E2089" s="69">
        <v>18.5</v>
      </c>
      <c r="F2089" s="70">
        <v>0.22847222222222222</v>
      </c>
      <c r="G2089" s="69">
        <v>7.7</v>
      </c>
      <c r="H2089" s="69" t="str">
        <f>TEXT(일별기온공급량!$A2089, "AAA")</f>
        <v>수</v>
      </c>
      <c r="I2089" s="71">
        <v>79606304</v>
      </c>
      <c r="J2089" s="71">
        <v>1878166</v>
      </c>
      <c r="K2089" s="68" t="str">
        <f t="shared" si="32"/>
        <v>09-19</v>
      </c>
      <c r="L2089" s="72">
        <f>YEAR(일별기온공급량!$A2089)</f>
        <v>2018</v>
      </c>
      <c r="M2089" s="69">
        <f>MONTH(일별기온공급량!$A2089)</f>
        <v>9</v>
      </c>
      <c r="N2089" s="69">
        <f>DAY(일별기온공급량!$A2089)</f>
        <v>19</v>
      </c>
      <c r="O2089" s="88" t="str">
        <f>IFERROR(VLOOKUP(기온및공급량[[#This Row],[날짜]],표2[],2,0), "")</f>
        <v/>
      </c>
    </row>
    <row r="2090" spans="1:15">
      <c r="A2090" s="68">
        <v>43363</v>
      </c>
      <c r="B2090" s="69">
        <v>20.5</v>
      </c>
      <c r="C2090" s="69">
        <v>21.6</v>
      </c>
      <c r="D2090" s="70">
        <v>0.46597222222222223</v>
      </c>
      <c r="E2090" s="69">
        <v>19.7</v>
      </c>
      <c r="F2090" s="70">
        <v>0.27638888888888891</v>
      </c>
      <c r="G2090" s="69">
        <v>1.9</v>
      </c>
      <c r="H2090" s="69" t="str">
        <f>TEXT(일별기온공급량!$A2090, "AAA")</f>
        <v>목</v>
      </c>
      <c r="I2090" s="71">
        <v>81294634</v>
      </c>
      <c r="J2090" s="71">
        <v>1917301</v>
      </c>
      <c r="K2090" s="68" t="str">
        <f t="shared" si="32"/>
        <v>09-20</v>
      </c>
      <c r="L2090" s="72">
        <f>YEAR(일별기온공급량!$A2090)</f>
        <v>2018</v>
      </c>
      <c r="M2090" s="69">
        <f>MONTH(일별기온공급량!$A2090)</f>
        <v>9</v>
      </c>
      <c r="N2090" s="69">
        <f>DAY(일별기온공급량!$A2090)</f>
        <v>20</v>
      </c>
      <c r="O2090" s="88" t="str">
        <f>IFERROR(VLOOKUP(기온및공급량[[#This Row],[날짜]],표2[],2,0), "")</f>
        <v/>
      </c>
    </row>
    <row r="2091" spans="1:15">
      <c r="A2091" s="68">
        <v>43364</v>
      </c>
      <c r="B2091" s="69">
        <v>19.7</v>
      </c>
      <c r="C2091" s="69">
        <v>20.3</v>
      </c>
      <c r="D2091" s="70">
        <v>0.52152777777777781</v>
      </c>
      <c r="E2091" s="69">
        <v>19.100000000000001</v>
      </c>
      <c r="F2091" s="70">
        <v>0.875</v>
      </c>
      <c r="G2091" s="69">
        <v>1.2</v>
      </c>
      <c r="H2091" s="69" t="str">
        <f>TEXT(일별기온공급량!$A2091, "AAA")</f>
        <v>금</v>
      </c>
      <c r="I2091" s="71">
        <v>79059242</v>
      </c>
      <c r="J2091" s="71">
        <v>1866498</v>
      </c>
      <c r="K2091" s="68" t="str">
        <f t="shared" si="32"/>
        <v>09-21</v>
      </c>
      <c r="L2091" s="72">
        <f>YEAR(일별기온공급량!$A2091)</f>
        <v>2018</v>
      </c>
      <c r="M2091" s="69">
        <f>MONTH(일별기온공급량!$A2091)</f>
        <v>9</v>
      </c>
      <c r="N2091" s="69">
        <f>DAY(일별기온공급량!$A2091)</f>
        <v>21</v>
      </c>
      <c r="O2091" s="88" t="str">
        <f>IFERROR(VLOOKUP(기온및공급량[[#This Row],[날짜]],표2[],2,0), "")</f>
        <v/>
      </c>
    </row>
    <row r="2092" spans="1:15">
      <c r="A2092" s="68">
        <v>43365</v>
      </c>
      <c r="B2092" s="69">
        <v>21.2</v>
      </c>
      <c r="C2092" s="69">
        <v>27.4</v>
      </c>
      <c r="D2092" s="70">
        <v>0.6479166666666667</v>
      </c>
      <c r="E2092" s="69">
        <v>17.399999999999999</v>
      </c>
      <c r="F2092" s="70">
        <v>0.9868055555555556</v>
      </c>
      <c r="G2092" s="69">
        <v>10</v>
      </c>
      <c r="H2092" s="69" t="str">
        <f>TEXT(일별기온공급량!$A2092, "AAA")</f>
        <v>토</v>
      </c>
      <c r="I2092" s="71">
        <v>66554048</v>
      </c>
      <c r="J2092" s="71">
        <v>1571703</v>
      </c>
      <c r="K2092" s="68" t="str">
        <f t="shared" si="32"/>
        <v>09-22</v>
      </c>
      <c r="L2092" s="72">
        <f>YEAR(일별기온공급량!$A2092)</f>
        <v>2018</v>
      </c>
      <c r="M2092" s="69">
        <f>MONTH(일별기온공급량!$A2092)</f>
        <v>9</v>
      </c>
      <c r="N2092" s="69">
        <f>DAY(일별기온공급량!$A2092)</f>
        <v>22</v>
      </c>
      <c r="O2092" s="88" t="str">
        <f>IFERROR(VLOOKUP(기온및공급량[[#This Row],[날짜]],표2[],2,0), "")</f>
        <v/>
      </c>
    </row>
    <row r="2093" spans="1:15">
      <c r="A2093" s="68">
        <v>43366</v>
      </c>
      <c r="B2093" s="69">
        <v>20.8</v>
      </c>
      <c r="C2093" s="69">
        <v>27.4</v>
      </c>
      <c r="D2093" s="70">
        <v>0.64722222222222225</v>
      </c>
      <c r="E2093" s="69">
        <v>14.3</v>
      </c>
      <c r="F2093" s="70">
        <v>0.2638888888888889</v>
      </c>
      <c r="G2093" s="69">
        <v>13.1</v>
      </c>
      <c r="H2093" s="69" t="str">
        <f>TEXT(일별기온공급량!$A2093, "AAA")</f>
        <v>일</v>
      </c>
      <c r="I2093" s="71">
        <v>52802450</v>
      </c>
      <c r="J2093" s="71">
        <v>1247191</v>
      </c>
      <c r="K2093" s="68" t="str">
        <f t="shared" si="32"/>
        <v>09-23</v>
      </c>
      <c r="L2093" s="72">
        <f>YEAR(일별기온공급량!$A2093)</f>
        <v>2018</v>
      </c>
      <c r="M2093" s="69">
        <f>MONTH(일별기온공급량!$A2093)</f>
        <v>9</v>
      </c>
      <c r="N2093" s="69">
        <f>DAY(일별기온공급량!$A2093)</f>
        <v>23</v>
      </c>
      <c r="O2093" s="88" t="str">
        <f>IFERROR(VLOOKUP(기온및공급량[[#This Row],[날짜]],표2[],2,0), "")</f>
        <v>추석 전날</v>
      </c>
    </row>
    <row r="2094" spans="1:15">
      <c r="A2094" s="68">
        <v>43367</v>
      </c>
      <c r="B2094" s="69">
        <v>17.8</v>
      </c>
      <c r="C2094" s="69">
        <v>21.5</v>
      </c>
      <c r="D2094" s="70">
        <v>0.58333333333333337</v>
      </c>
      <c r="E2094" s="69">
        <v>13.1</v>
      </c>
      <c r="F2094" s="73">
        <v>1</v>
      </c>
      <c r="G2094" s="69">
        <v>8.4</v>
      </c>
      <c r="H2094" s="69" t="str">
        <f>TEXT(일별기온공급량!$A2094, "AAA")</f>
        <v>월</v>
      </c>
      <c r="I2094" s="71">
        <v>43653038</v>
      </c>
      <c r="J2094" s="71">
        <v>1031030</v>
      </c>
      <c r="K2094" s="68" t="str">
        <f t="shared" si="32"/>
        <v>09-24</v>
      </c>
      <c r="L2094" s="72">
        <f>YEAR(일별기온공급량!$A2094)</f>
        <v>2018</v>
      </c>
      <c r="M2094" s="69">
        <f>MONTH(일별기온공급량!$A2094)</f>
        <v>9</v>
      </c>
      <c r="N2094" s="69">
        <f>DAY(일별기온공급량!$A2094)</f>
        <v>24</v>
      </c>
      <c r="O2094" s="88" t="str">
        <f>IFERROR(VLOOKUP(기온및공급량[[#This Row],[날짜]],표2[],2,0), "")</f>
        <v>추석</v>
      </c>
    </row>
    <row r="2095" spans="1:15">
      <c r="A2095" s="68">
        <v>43368</v>
      </c>
      <c r="B2095" s="69">
        <v>16.8</v>
      </c>
      <c r="C2095" s="69">
        <v>23.7</v>
      </c>
      <c r="D2095" s="70">
        <v>0.57430555555555551</v>
      </c>
      <c r="E2095" s="69">
        <v>10.4</v>
      </c>
      <c r="F2095" s="70">
        <v>0.26874999999999999</v>
      </c>
      <c r="G2095" s="69">
        <v>13.3</v>
      </c>
      <c r="H2095" s="69" t="str">
        <f>TEXT(일별기온공급량!$A2095, "AAA")</f>
        <v>화</v>
      </c>
      <c r="I2095" s="71">
        <v>48955766</v>
      </c>
      <c r="J2095" s="71">
        <v>1155709</v>
      </c>
      <c r="K2095" s="68" t="str">
        <f t="shared" si="32"/>
        <v>09-25</v>
      </c>
      <c r="L2095" s="72">
        <f>YEAR(일별기온공급량!$A2095)</f>
        <v>2018</v>
      </c>
      <c r="M2095" s="69">
        <f>MONTH(일별기온공급량!$A2095)</f>
        <v>9</v>
      </c>
      <c r="N2095" s="69">
        <f>DAY(일별기온공급량!$A2095)</f>
        <v>25</v>
      </c>
      <c r="O2095" s="88" t="str">
        <f>IFERROR(VLOOKUP(기온및공급량[[#This Row],[날짜]],표2[],2,0), "")</f>
        <v>추석 다음날</v>
      </c>
    </row>
    <row r="2096" spans="1:15">
      <c r="A2096" s="68">
        <v>43369</v>
      </c>
      <c r="B2096" s="69">
        <v>17.7</v>
      </c>
      <c r="C2096" s="69">
        <v>22</v>
      </c>
      <c r="D2096" s="70">
        <v>0.55138888888888893</v>
      </c>
      <c r="E2096" s="69">
        <v>13.9</v>
      </c>
      <c r="F2096" s="70">
        <v>0.99583333333333335</v>
      </c>
      <c r="G2096" s="69">
        <v>8.1</v>
      </c>
      <c r="H2096" s="69" t="str">
        <f>TEXT(일별기온공급량!$A2096, "AAA")</f>
        <v>수</v>
      </c>
      <c r="I2096" s="71">
        <v>57210454</v>
      </c>
      <c r="J2096" s="71">
        <v>1350002</v>
      </c>
      <c r="K2096" s="68" t="str">
        <f t="shared" si="32"/>
        <v>09-26</v>
      </c>
      <c r="L2096" s="72">
        <f>YEAR(일별기온공급량!$A2096)</f>
        <v>2018</v>
      </c>
      <c r="M2096" s="69">
        <f>MONTH(일별기온공급량!$A2096)</f>
        <v>9</v>
      </c>
      <c r="N2096" s="69">
        <f>DAY(일별기온공급량!$A2096)</f>
        <v>26</v>
      </c>
      <c r="O2096" s="88" t="str">
        <f>IFERROR(VLOOKUP(기온및공급량[[#This Row],[날짜]],표2[],2,0), "")</f>
        <v>추석 대체 휴일</v>
      </c>
    </row>
    <row r="2097" spans="1:15">
      <c r="A2097" s="68">
        <v>43370</v>
      </c>
      <c r="B2097" s="69">
        <v>16.8</v>
      </c>
      <c r="C2097" s="69">
        <v>23.2</v>
      </c>
      <c r="D2097" s="70">
        <v>0.53611111111111109</v>
      </c>
      <c r="E2097" s="69">
        <v>11.1</v>
      </c>
      <c r="F2097" s="70">
        <v>0.26527777777777778</v>
      </c>
      <c r="G2097" s="69">
        <v>12.1</v>
      </c>
      <c r="H2097" s="69" t="str">
        <f>TEXT(일별기온공급량!$A2097, "AAA")</f>
        <v>목</v>
      </c>
      <c r="I2097" s="71">
        <v>81719877</v>
      </c>
      <c r="J2097" s="71">
        <v>1929762</v>
      </c>
      <c r="K2097" s="68" t="str">
        <f t="shared" si="32"/>
        <v>09-27</v>
      </c>
      <c r="L2097" s="72">
        <f>YEAR(일별기온공급량!$A2097)</f>
        <v>2018</v>
      </c>
      <c r="M2097" s="69">
        <f>MONTH(일별기온공급량!$A2097)</f>
        <v>9</v>
      </c>
      <c r="N2097" s="69">
        <f>DAY(일별기온공급량!$A2097)</f>
        <v>27</v>
      </c>
      <c r="O2097" s="88" t="str">
        <f>IFERROR(VLOOKUP(기온및공급량[[#This Row],[날짜]],표2[],2,0), "")</f>
        <v/>
      </c>
    </row>
    <row r="2098" spans="1:15">
      <c r="A2098" s="68">
        <v>43371</v>
      </c>
      <c r="B2098" s="69">
        <v>16.8</v>
      </c>
      <c r="C2098" s="69">
        <v>21.9</v>
      </c>
      <c r="D2098" s="70">
        <v>0.6020833333333333</v>
      </c>
      <c r="E2098" s="69">
        <v>11</v>
      </c>
      <c r="F2098" s="70">
        <v>0.24513888888888888</v>
      </c>
      <c r="G2098" s="69">
        <v>10.9</v>
      </c>
      <c r="H2098" s="69" t="str">
        <f>TEXT(일별기온공급량!$A2098, "AAA")</f>
        <v>금</v>
      </c>
      <c r="I2098" s="71">
        <v>86833855</v>
      </c>
      <c r="J2098" s="71">
        <v>2046604</v>
      </c>
      <c r="K2098" s="68" t="str">
        <f t="shared" si="32"/>
        <v>09-28</v>
      </c>
      <c r="L2098" s="72">
        <f>YEAR(일별기온공급량!$A2098)</f>
        <v>2018</v>
      </c>
      <c r="M2098" s="69">
        <f>MONTH(일별기온공급량!$A2098)</f>
        <v>9</v>
      </c>
      <c r="N2098" s="69">
        <f>DAY(일별기온공급량!$A2098)</f>
        <v>28</v>
      </c>
      <c r="O2098" s="88" t="str">
        <f>IFERROR(VLOOKUP(기온및공급량[[#This Row],[날짜]],표2[],2,0), "")</f>
        <v/>
      </c>
    </row>
    <row r="2099" spans="1:15">
      <c r="A2099" s="68">
        <v>43372</v>
      </c>
      <c r="B2099" s="69">
        <v>18.2</v>
      </c>
      <c r="C2099" s="69">
        <v>21</v>
      </c>
      <c r="D2099" s="70">
        <v>0.57916666666666672</v>
      </c>
      <c r="E2099" s="69">
        <v>15.6</v>
      </c>
      <c r="F2099" s="70">
        <v>0.27708333333333335</v>
      </c>
      <c r="G2099" s="69">
        <v>5.4</v>
      </c>
      <c r="H2099" s="69" t="str">
        <f>TEXT(일별기온공급량!$A2099, "AAA")</f>
        <v>토</v>
      </c>
      <c r="I2099" s="71">
        <v>75431866</v>
      </c>
      <c r="J2099" s="71">
        <v>1778728</v>
      </c>
      <c r="K2099" s="68" t="str">
        <f t="shared" si="32"/>
        <v>09-29</v>
      </c>
      <c r="L2099" s="72">
        <f>YEAR(일별기온공급량!$A2099)</f>
        <v>2018</v>
      </c>
      <c r="M2099" s="69">
        <f>MONTH(일별기온공급량!$A2099)</f>
        <v>9</v>
      </c>
      <c r="N2099" s="69">
        <f>DAY(일별기온공급량!$A2099)</f>
        <v>29</v>
      </c>
      <c r="O2099" s="88" t="str">
        <f>IFERROR(VLOOKUP(기온및공급량[[#This Row],[날짜]],표2[],2,0), "")</f>
        <v/>
      </c>
    </row>
    <row r="2100" spans="1:15">
      <c r="A2100" s="68">
        <v>43373</v>
      </c>
      <c r="B2100" s="69">
        <v>20.399999999999999</v>
      </c>
      <c r="C2100" s="69">
        <v>27</v>
      </c>
      <c r="D2100" s="70">
        <v>0.57499999999999996</v>
      </c>
      <c r="E2100" s="69">
        <v>16.3</v>
      </c>
      <c r="F2100" s="70">
        <v>0.99722222222222223</v>
      </c>
      <c r="G2100" s="69">
        <v>10.7</v>
      </c>
      <c r="H2100" s="69" t="str">
        <f>TEXT(일별기온공급량!$A2100, "AAA")</f>
        <v>일</v>
      </c>
      <c r="I2100" s="71">
        <v>63343669</v>
      </c>
      <c r="J2100" s="71">
        <v>1495240</v>
      </c>
      <c r="K2100" s="68" t="str">
        <f t="shared" si="32"/>
        <v>09-30</v>
      </c>
      <c r="L2100" s="72">
        <f>YEAR(일별기온공급량!$A2100)</f>
        <v>2018</v>
      </c>
      <c r="M2100" s="69">
        <f>MONTH(일별기온공급량!$A2100)</f>
        <v>9</v>
      </c>
      <c r="N2100" s="69">
        <f>DAY(일별기온공급량!$A2100)</f>
        <v>30</v>
      </c>
      <c r="O2100" s="88" t="str">
        <f>IFERROR(VLOOKUP(기온및공급량[[#This Row],[날짜]],표2[],2,0), "")</f>
        <v/>
      </c>
    </row>
    <row r="2101" spans="1:15">
      <c r="A2101" s="68">
        <v>43374</v>
      </c>
      <c r="B2101" s="69">
        <v>17.5</v>
      </c>
      <c r="C2101" s="69">
        <v>20.6</v>
      </c>
      <c r="D2101" s="70">
        <v>0.50694444444444442</v>
      </c>
      <c r="E2101" s="69">
        <v>14</v>
      </c>
      <c r="F2101" s="70">
        <v>0.22847222222222222</v>
      </c>
      <c r="G2101" s="69">
        <v>6.6</v>
      </c>
      <c r="H2101" s="69" t="str">
        <f>TEXT(일별기온공급량!$A2101, "AAA")</f>
        <v>월</v>
      </c>
      <c r="I2101" s="71">
        <v>86324774</v>
      </c>
      <c r="J2101" s="71">
        <v>2039186</v>
      </c>
      <c r="K2101" s="68" t="str">
        <f t="shared" si="32"/>
        <v>10-01</v>
      </c>
      <c r="L2101" s="72">
        <f>YEAR(일별기온공급량!$A2101)</f>
        <v>2018</v>
      </c>
      <c r="M2101" s="69">
        <f>MONTH(일별기온공급량!$A2101)</f>
        <v>10</v>
      </c>
      <c r="N2101" s="69">
        <f>DAY(일별기온공급량!$A2101)</f>
        <v>1</v>
      </c>
      <c r="O2101" s="88" t="str">
        <f>IFERROR(VLOOKUP(기온및공급량[[#This Row],[날짜]],표2[],2,0), "")</f>
        <v/>
      </c>
    </row>
    <row r="2102" spans="1:15">
      <c r="A2102" s="68">
        <v>43375</v>
      </c>
      <c r="B2102" s="69">
        <v>17.2</v>
      </c>
      <c r="C2102" s="69">
        <v>23.5</v>
      </c>
      <c r="D2102" s="70">
        <v>0.62361111111111112</v>
      </c>
      <c r="E2102" s="69">
        <v>12.1</v>
      </c>
      <c r="F2102" s="70">
        <v>0.26666666666666666</v>
      </c>
      <c r="G2102" s="69">
        <v>11.4</v>
      </c>
      <c r="H2102" s="69" t="str">
        <f>TEXT(일별기온공급량!$A2102, "AAA")</f>
        <v>화</v>
      </c>
      <c r="I2102" s="71">
        <v>88469031</v>
      </c>
      <c r="J2102" s="71">
        <v>2092092</v>
      </c>
      <c r="K2102" s="68" t="str">
        <f t="shared" si="32"/>
        <v>10-02</v>
      </c>
      <c r="L2102" s="72">
        <f>YEAR(일별기온공급량!$A2102)</f>
        <v>2018</v>
      </c>
      <c r="M2102" s="69">
        <f>MONTH(일별기온공급량!$A2102)</f>
        <v>10</v>
      </c>
      <c r="N2102" s="69">
        <f>DAY(일별기온공급량!$A2102)</f>
        <v>2</v>
      </c>
      <c r="O2102" s="88" t="str">
        <f>IFERROR(VLOOKUP(기온및공급량[[#This Row],[날짜]],표2[],2,0), "")</f>
        <v/>
      </c>
    </row>
    <row r="2103" spans="1:15">
      <c r="A2103" s="68">
        <v>43376</v>
      </c>
      <c r="B2103" s="69">
        <v>16.8</v>
      </c>
      <c r="C2103" s="69">
        <v>23.8</v>
      </c>
      <c r="D2103" s="70">
        <v>0.6020833333333333</v>
      </c>
      <c r="E2103" s="69">
        <v>10.199999999999999</v>
      </c>
      <c r="F2103" s="70">
        <v>0.22430555555555556</v>
      </c>
      <c r="G2103" s="69">
        <v>13.6</v>
      </c>
      <c r="H2103" s="69" t="str">
        <f>TEXT(일별기온공급량!$A2103, "AAA")</f>
        <v>수</v>
      </c>
      <c r="I2103" s="71">
        <v>84623184</v>
      </c>
      <c r="J2103" s="71">
        <v>2001784</v>
      </c>
      <c r="K2103" s="68" t="str">
        <f t="shared" si="32"/>
        <v>10-03</v>
      </c>
      <c r="L2103" s="72">
        <f>YEAR(일별기온공급량!$A2103)</f>
        <v>2018</v>
      </c>
      <c r="M2103" s="69">
        <f>MONTH(일별기온공급량!$A2103)</f>
        <v>10</v>
      </c>
      <c r="N2103" s="69">
        <f>DAY(일별기온공급량!$A2103)</f>
        <v>3</v>
      </c>
      <c r="O2103" s="88" t="str">
        <f>IFERROR(VLOOKUP(기온및공급량[[#This Row],[날짜]],표2[],2,0), "")</f>
        <v>개천절</v>
      </c>
    </row>
    <row r="2104" spans="1:15">
      <c r="A2104" s="68">
        <v>43377</v>
      </c>
      <c r="B2104" s="69">
        <v>18.3</v>
      </c>
      <c r="C2104" s="69">
        <v>23.7</v>
      </c>
      <c r="D2104" s="70">
        <v>0.53472222222222221</v>
      </c>
      <c r="E2104" s="69">
        <v>11.5</v>
      </c>
      <c r="F2104" s="70">
        <v>0.25694444444444442</v>
      </c>
      <c r="G2104" s="69">
        <v>12.2</v>
      </c>
      <c r="H2104" s="69" t="str">
        <f>TEXT(일별기온공급량!$A2104, "AAA")</f>
        <v>목</v>
      </c>
      <c r="I2104" s="71">
        <v>87969547</v>
      </c>
      <c r="J2104" s="71">
        <v>2083698</v>
      </c>
      <c r="K2104" s="68" t="str">
        <f t="shared" si="32"/>
        <v>10-04</v>
      </c>
      <c r="L2104" s="72">
        <f>YEAR(일별기온공급량!$A2104)</f>
        <v>2018</v>
      </c>
      <c r="M2104" s="69">
        <f>MONTH(일별기온공급량!$A2104)</f>
        <v>10</v>
      </c>
      <c r="N2104" s="69">
        <f>DAY(일별기온공급량!$A2104)</f>
        <v>4</v>
      </c>
      <c r="O2104" s="88" t="str">
        <f>IFERROR(VLOOKUP(기온및공급량[[#This Row],[날짜]],표2[],2,0), "")</f>
        <v/>
      </c>
    </row>
    <row r="2105" spans="1:15">
      <c r="A2105" s="68">
        <v>43378</v>
      </c>
      <c r="B2105" s="69">
        <v>18.3</v>
      </c>
      <c r="C2105" s="69">
        <v>19.100000000000001</v>
      </c>
      <c r="D2105" s="70">
        <v>0.68888888888888888</v>
      </c>
      <c r="E2105" s="69">
        <v>17.100000000000001</v>
      </c>
      <c r="F2105" s="70">
        <v>0.26666666666666666</v>
      </c>
      <c r="G2105" s="69">
        <v>2</v>
      </c>
      <c r="H2105" s="69" t="str">
        <f>TEXT(일별기온공급량!$A2105, "AAA")</f>
        <v>금</v>
      </c>
      <c r="I2105" s="71">
        <v>91489266</v>
      </c>
      <c r="J2105" s="71">
        <v>2164932</v>
      </c>
      <c r="K2105" s="68" t="str">
        <f t="shared" si="32"/>
        <v>10-05</v>
      </c>
      <c r="L2105" s="72">
        <f>YEAR(일별기온공급량!$A2105)</f>
        <v>2018</v>
      </c>
      <c r="M2105" s="69">
        <f>MONTH(일별기온공급량!$A2105)</f>
        <v>10</v>
      </c>
      <c r="N2105" s="69">
        <f>DAY(일별기온공급량!$A2105)</f>
        <v>5</v>
      </c>
      <c r="O2105" s="88" t="str">
        <f>IFERROR(VLOOKUP(기온및공급량[[#This Row],[날짜]],표2[],2,0), "")</f>
        <v/>
      </c>
    </row>
    <row r="2106" spans="1:15">
      <c r="A2106" s="68">
        <v>43379</v>
      </c>
      <c r="B2106" s="69">
        <v>20.3</v>
      </c>
      <c r="C2106" s="69">
        <v>23.6</v>
      </c>
      <c r="D2106" s="70">
        <v>0.46597222222222223</v>
      </c>
      <c r="E2106" s="69">
        <v>18.399999999999999</v>
      </c>
      <c r="F2106" s="70">
        <v>4.4444444444444446E-2</v>
      </c>
      <c r="G2106" s="69">
        <v>5.2</v>
      </c>
      <c r="H2106" s="69" t="str">
        <f>TEXT(일별기온공급량!$A2106, "AAA")</f>
        <v>토</v>
      </c>
      <c r="I2106" s="71">
        <v>77918359</v>
      </c>
      <c r="J2106" s="71">
        <v>1840561</v>
      </c>
      <c r="K2106" s="68" t="str">
        <f t="shared" si="32"/>
        <v>10-06</v>
      </c>
      <c r="L2106" s="72">
        <f>YEAR(일별기온공급량!$A2106)</f>
        <v>2018</v>
      </c>
      <c r="M2106" s="69">
        <f>MONTH(일별기온공급량!$A2106)</f>
        <v>10</v>
      </c>
      <c r="N2106" s="69">
        <f>DAY(일별기온공급량!$A2106)</f>
        <v>6</v>
      </c>
      <c r="O2106" s="88" t="str">
        <f>IFERROR(VLOOKUP(기온및공급량[[#This Row],[날짜]],표2[],2,0), "")</f>
        <v/>
      </c>
    </row>
    <row r="2107" spans="1:15">
      <c r="A2107" s="68">
        <v>43380</v>
      </c>
      <c r="B2107" s="69">
        <v>19.899999999999999</v>
      </c>
      <c r="C2107" s="69">
        <v>25.8</v>
      </c>
      <c r="D2107" s="70">
        <v>0.58333333333333337</v>
      </c>
      <c r="E2107" s="69">
        <v>14.7</v>
      </c>
      <c r="F2107" s="70">
        <v>0.2722222222222222</v>
      </c>
      <c r="G2107" s="69">
        <v>11.1</v>
      </c>
      <c r="H2107" s="69" t="str">
        <f>TEXT(일별기온공급량!$A2107, "AAA")</f>
        <v>일</v>
      </c>
      <c r="I2107" s="71">
        <v>62555234</v>
      </c>
      <c r="J2107" s="71">
        <v>1477342</v>
      </c>
      <c r="K2107" s="68" t="str">
        <f t="shared" si="32"/>
        <v>10-07</v>
      </c>
      <c r="L2107" s="72">
        <f>YEAR(일별기온공급량!$A2107)</f>
        <v>2018</v>
      </c>
      <c r="M2107" s="69">
        <f>MONTH(일별기온공급량!$A2107)</f>
        <v>10</v>
      </c>
      <c r="N2107" s="69">
        <f>DAY(일별기온공급량!$A2107)</f>
        <v>7</v>
      </c>
      <c r="O2107" s="88" t="str">
        <f>IFERROR(VLOOKUP(기온및공급량[[#This Row],[날짜]],표2[],2,0), "")</f>
        <v/>
      </c>
    </row>
    <row r="2108" spans="1:15">
      <c r="A2108" s="68">
        <v>43381</v>
      </c>
      <c r="B2108" s="69">
        <v>16.5</v>
      </c>
      <c r="C2108" s="69">
        <v>22.1</v>
      </c>
      <c r="D2108" s="70">
        <v>0.63472222222222219</v>
      </c>
      <c r="E2108" s="69">
        <v>12.8</v>
      </c>
      <c r="F2108" s="70">
        <v>0.96458333333333335</v>
      </c>
      <c r="G2108" s="69">
        <v>9.3000000000000007</v>
      </c>
      <c r="H2108" s="69" t="str">
        <f>TEXT(일별기온공급량!$A2108, "AAA")</f>
        <v>월</v>
      </c>
      <c r="I2108" s="71">
        <v>85345165</v>
      </c>
      <c r="J2108" s="71">
        <v>2018524</v>
      </c>
      <c r="K2108" s="68" t="str">
        <f t="shared" si="32"/>
        <v>10-08</v>
      </c>
      <c r="L2108" s="72">
        <f>YEAR(일별기온공급량!$A2108)</f>
        <v>2018</v>
      </c>
      <c r="M2108" s="69">
        <f>MONTH(일별기온공급량!$A2108)</f>
        <v>10</v>
      </c>
      <c r="N2108" s="69">
        <f>DAY(일별기온공급량!$A2108)</f>
        <v>8</v>
      </c>
      <c r="O2108" s="88" t="str">
        <f>IFERROR(VLOOKUP(기온및공급량[[#This Row],[날짜]],표2[],2,0), "")</f>
        <v/>
      </c>
    </row>
    <row r="2109" spans="1:15">
      <c r="A2109" s="68">
        <v>43382</v>
      </c>
      <c r="B2109" s="69">
        <v>15.3</v>
      </c>
      <c r="C2109" s="69">
        <v>19.600000000000001</v>
      </c>
      <c r="D2109" s="70">
        <v>0.62430555555555556</v>
      </c>
      <c r="E2109" s="69">
        <v>11.5</v>
      </c>
      <c r="F2109" s="70">
        <v>0.27013888888888887</v>
      </c>
      <c r="G2109" s="69">
        <v>8.1</v>
      </c>
      <c r="H2109" s="69" t="str">
        <f>TEXT(일별기온공급량!$A2109, "AAA")</f>
        <v>화</v>
      </c>
      <c r="I2109" s="71">
        <v>89120606</v>
      </c>
      <c r="J2109" s="71">
        <v>2107334</v>
      </c>
      <c r="K2109" s="68" t="str">
        <f t="shared" si="32"/>
        <v>10-09</v>
      </c>
      <c r="L2109" s="72">
        <f>YEAR(일별기온공급량!$A2109)</f>
        <v>2018</v>
      </c>
      <c r="M2109" s="69">
        <f>MONTH(일별기온공급량!$A2109)</f>
        <v>10</v>
      </c>
      <c r="N2109" s="69">
        <f>DAY(일별기온공급량!$A2109)</f>
        <v>9</v>
      </c>
      <c r="O2109" s="88" t="str">
        <f>IFERROR(VLOOKUP(기온및공급량[[#This Row],[날짜]],표2[],2,0), "")</f>
        <v>한글날</v>
      </c>
    </row>
    <row r="2110" spans="1:15">
      <c r="A2110" s="68">
        <v>43383</v>
      </c>
      <c r="B2110" s="69">
        <v>15.3</v>
      </c>
      <c r="C2110" s="69">
        <v>19.2</v>
      </c>
      <c r="D2110" s="70">
        <v>0.64513888888888893</v>
      </c>
      <c r="E2110" s="69">
        <v>11.9</v>
      </c>
      <c r="F2110" s="70">
        <v>0.97430555555555554</v>
      </c>
      <c r="G2110" s="69">
        <v>7.3</v>
      </c>
      <c r="H2110" s="69" t="str">
        <f>TEXT(일별기온공급량!$A2110, "AAA")</f>
        <v>수</v>
      </c>
      <c r="I2110" s="71">
        <v>98883733</v>
      </c>
      <c r="J2110" s="71">
        <v>2336391</v>
      </c>
      <c r="K2110" s="68" t="str">
        <f t="shared" si="32"/>
        <v>10-10</v>
      </c>
      <c r="L2110" s="72">
        <f>YEAR(일별기온공급량!$A2110)</f>
        <v>2018</v>
      </c>
      <c r="M2110" s="69">
        <f>MONTH(일별기온공급량!$A2110)</f>
        <v>10</v>
      </c>
      <c r="N2110" s="69">
        <f>DAY(일별기온공급량!$A2110)</f>
        <v>10</v>
      </c>
      <c r="O2110" s="88" t="str">
        <f>IFERROR(VLOOKUP(기온및공급량[[#This Row],[날짜]],표2[],2,0), "")</f>
        <v/>
      </c>
    </row>
    <row r="2111" spans="1:15">
      <c r="A2111" s="68">
        <v>43384</v>
      </c>
      <c r="B2111" s="69">
        <v>12.3</v>
      </c>
      <c r="C2111" s="69">
        <v>16.399999999999999</v>
      </c>
      <c r="D2111" s="70">
        <v>0.57291666666666663</v>
      </c>
      <c r="E2111" s="69">
        <v>8.3000000000000007</v>
      </c>
      <c r="F2111" s="70">
        <v>0.99305555555555558</v>
      </c>
      <c r="G2111" s="69">
        <v>8.1</v>
      </c>
      <c r="H2111" s="69" t="str">
        <f>TEXT(일별기온공급량!$A2111, "AAA")</f>
        <v>목</v>
      </c>
      <c r="I2111" s="71">
        <v>110091801</v>
      </c>
      <c r="J2111" s="71">
        <v>2599888</v>
      </c>
      <c r="K2111" s="68" t="str">
        <f t="shared" si="32"/>
        <v>10-11</v>
      </c>
      <c r="L2111" s="72">
        <f>YEAR(일별기온공급량!$A2111)</f>
        <v>2018</v>
      </c>
      <c r="M2111" s="69">
        <f>MONTH(일별기온공급량!$A2111)</f>
        <v>10</v>
      </c>
      <c r="N2111" s="69">
        <f>DAY(일별기온공급량!$A2111)</f>
        <v>11</v>
      </c>
      <c r="O2111" s="88" t="str">
        <f>IFERROR(VLOOKUP(기온및공급량[[#This Row],[날짜]],표2[],2,0), "")</f>
        <v/>
      </c>
    </row>
    <row r="2112" spans="1:15">
      <c r="A2112" s="68">
        <v>43385</v>
      </c>
      <c r="B2112" s="69">
        <v>11.6</v>
      </c>
      <c r="C2112" s="69">
        <v>18.100000000000001</v>
      </c>
      <c r="D2112" s="70">
        <v>0.66388888888888886</v>
      </c>
      <c r="E2112" s="69">
        <v>5.3</v>
      </c>
      <c r="F2112" s="70">
        <v>0.27500000000000002</v>
      </c>
      <c r="G2112" s="69">
        <v>12.8</v>
      </c>
      <c r="H2112" s="69" t="str">
        <f>TEXT(일별기온공급량!$A2112, "AAA")</f>
        <v>금</v>
      </c>
      <c r="I2112" s="71">
        <v>114854498</v>
      </c>
      <c r="J2112" s="71">
        <v>2711343</v>
      </c>
      <c r="K2112" s="68" t="str">
        <f t="shared" si="32"/>
        <v>10-12</v>
      </c>
      <c r="L2112" s="72">
        <f>YEAR(일별기온공급량!$A2112)</f>
        <v>2018</v>
      </c>
      <c r="M2112" s="69">
        <f>MONTH(일별기온공급량!$A2112)</f>
        <v>10</v>
      </c>
      <c r="N2112" s="69">
        <f>DAY(일별기온공급량!$A2112)</f>
        <v>12</v>
      </c>
      <c r="O2112" s="88" t="str">
        <f>IFERROR(VLOOKUP(기온및공급량[[#This Row],[날짜]],표2[],2,0), "")</f>
        <v/>
      </c>
    </row>
    <row r="2113" spans="1:15">
      <c r="A2113" s="68">
        <v>43386</v>
      </c>
      <c r="B2113" s="69">
        <v>13.5</v>
      </c>
      <c r="C2113" s="69">
        <v>20.9</v>
      </c>
      <c r="D2113" s="70">
        <v>0.60902777777777772</v>
      </c>
      <c r="E2113" s="69">
        <v>8</v>
      </c>
      <c r="F2113" s="70">
        <v>0.10625</v>
      </c>
      <c r="G2113" s="69">
        <v>12.9</v>
      </c>
      <c r="H2113" s="69" t="str">
        <f>TEXT(일별기온공급량!$A2113, "AAA")</f>
        <v>토</v>
      </c>
      <c r="I2113" s="71">
        <v>96846273</v>
      </c>
      <c r="J2113" s="71">
        <v>2278289</v>
      </c>
      <c r="K2113" s="68" t="str">
        <f t="shared" si="32"/>
        <v>10-13</v>
      </c>
      <c r="L2113" s="72">
        <f>YEAR(일별기온공급량!$A2113)</f>
        <v>2018</v>
      </c>
      <c r="M2113" s="69">
        <f>MONTH(일별기온공급량!$A2113)</f>
        <v>10</v>
      </c>
      <c r="N2113" s="69">
        <f>DAY(일별기온공급량!$A2113)</f>
        <v>13</v>
      </c>
      <c r="O2113" s="88" t="str">
        <f>IFERROR(VLOOKUP(기온및공급량[[#This Row],[날짜]],표2[],2,0), "")</f>
        <v/>
      </c>
    </row>
    <row r="2114" spans="1:15">
      <c r="A2114" s="68">
        <v>43387</v>
      </c>
      <c r="B2114" s="69">
        <v>14.5</v>
      </c>
      <c r="C2114" s="69">
        <v>21.2</v>
      </c>
      <c r="D2114" s="70">
        <v>0.62569444444444444</v>
      </c>
      <c r="E2114" s="69">
        <v>8</v>
      </c>
      <c r="F2114" s="70">
        <v>0.27569444444444446</v>
      </c>
      <c r="G2114" s="69">
        <v>13.2</v>
      </c>
      <c r="H2114" s="69" t="str">
        <f>TEXT(일별기온공급량!$A2114, "AAA")</f>
        <v>일</v>
      </c>
      <c r="I2114" s="71">
        <v>83049384</v>
      </c>
      <c r="J2114" s="71">
        <v>1953132</v>
      </c>
      <c r="K2114" s="68" t="str">
        <f t="shared" ref="K2114:K2177" si="33">TEXT(A2114, "MM-DD")</f>
        <v>10-14</v>
      </c>
      <c r="L2114" s="72">
        <f>YEAR(일별기온공급량!$A2114)</f>
        <v>2018</v>
      </c>
      <c r="M2114" s="69">
        <f>MONTH(일별기온공급량!$A2114)</f>
        <v>10</v>
      </c>
      <c r="N2114" s="69">
        <f>DAY(일별기온공급량!$A2114)</f>
        <v>14</v>
      </c>
      <c r="O2114" s="88" t="str">
        <f>IFERROR(VLOOKUP(기온및공급량[[#This Row],[날짜]],표2[],2,0), "")</f>
        <v/>
      </c>
    </row>
    <row r="2115" spans="1:15">
      <c r="A2115" s="68">
        <v>43388</v>
      </c>
      <c r="B2115" s="69">
        <v>15.8</v>
      </c>
      <c r="C2115" s="69">
        <v>21.7</v>
      </c>
      <c r="D2115" s="70">
        <v>0.58402777777777781</v>
      </c>
      <c r="E2115" s="69">
        <v>10.5</v>
      </c>
      <c r="F2115" s="70">
        <v>0.28749999999999998</v>
      </c>
      <c r="G2115" s="69">
        <v>11.2</v>
      </c>
      <c r="H2115" s="69" t="str">
        <f>TEXT(일별기온공급량!$A2115, "AAA")</f>
        <v>월</v>
      </c>
      <c r="I2115" s="71">
        <v>100718368</v>
      </c>
      <c r="J2115" s="71">
        <v>2374169</v>
      </c>
      <c r="K2115" s="68" t="str">
        <f t="shared" si="33"/>
        <v>10-15</v>
      </c>
      <c r="L2115" s="72">
        <f>YEAR(일별기온공급량!$A2115)</f>
        <v>2018</v>
      </c>
      <c r="M2115" s="69">
        <f>MONTH(일별기온공급량!$A2115)</f>
        <v>10</v>
      </c>
      <c r="N2115" s="69">
        <f>DAY(일별기온공급량!$A2115)</f>
        <v>15</v>
      </c>
      <c r="O2115" s="88" t="str">
        <f>IFERROR(VLOOKUP(기온및공급량[[#This Row],[날짜]],표2[],2,0), "")</f>
        <v/>
      </c>
    </row>
    <row r="2116" spans="1:15">
      <c r="A2116" s="68">
        <v>43389</v>
      </c>
      <c r="B2116" s="69">
        <v>13.8</v>
      </c>
      <c r="C2116" s="69">
        <v>17.5</v>
      </c>
      <c r="D2116" s="70">
        <v>0.59236111111111112</v>
      </c>
      <c r="E2116" s="69">
        <v>10.3</v>
      </c>
      <c r="F2116" s="70">
        <v>0.2638888888888889</v>
      </c>
      <c r="G2116" s="69">
        <v>7.2</v>
      </c>
      <c r="H2116" s="69" t="str">
        <f>TEXT(일별기온공급량!$A2116, "AAA")</f>
        <v>화</v>
      </c>
      <c r="I2116" s="71">
        <v>110369870</v>
      </c>
      <c r="J2116" s="71">
        <v>2604371</v>
      </c>
      <c r="K2116" s="68" t="str">
        <f t="shared" si="33"/>
        <v>10-16</v>
      </c>
      <c r="L2116" s="72">
        <f>YEAR(일별기온공급량!$A2116)</f>
        <v>2018</v>
      </c>
      <c r="M2116" s="69">
        <f>MONTH(일별기온공급량!$A2116)</f>
        <v>10</v>
      </c>
      <c r="N2116" s="69">
        <f>DAY(일별기온공급량!$A2116)</f>
        <v>16</v>
      </c>
      <c r="O2116" s="88" t="str">
        <f>IFERROR(VLOOKUP(기온및공급량[[#This Row],[날짜]],표2[],2,0), "")</f>
        <v/>
      </c>
    </row>
    <row r="2117" spans="1:15">
      <c r="A2117" s="68">
        <v>43390</v>
      </c>
      <c r="B2117" s="69">
        <v>13.7</v>
      </c>
      <c r="C2117" s="69">
        <v>20.6</v>
      </c>
      <c r="D2117" s="70">
        <v>0.58472222222222225</v>
      </c>
      <c r="E2117" s="69">
        <v>8.3000000000000007</v>
      </c>
      <c r="F2117" s="70">
        <v>0.26874999999999999</v>
      </c>
      <c r="G2117" s="69">
        <v>12.3</v>
      </c>
      <c r="H2117" s="69" t="str">
        <f>TEXT(일별기온공급량!$A2117, "AAA")</f>
        <v>수</v>
      </c>
      <c r="I2117" s="71">
        <v>109766697</v>
      </c>
      <c r="J2117" s="71">
        <v>2590901</v>
      </c>
      <c r="K2117" s="68" t="str">
        <f t="shared" si="33"/>
        <v>10-17</v>
      </c>
      <c r="L2117" s="72">
        <f>YEAR(일별기온공급량!$A2117)</f>
        <v>2018</v>
      </c>
      <c r="M2117" s="69">
        <f>MONTH(일별기온공급량!$A2117)</f>
        <v>10</v>
      </c>
      <c r="N2117" s="69">
        <f>DAY(일별기온공급량!$A2117)</f>
        <v>17</v>
      </c>
      <c r="O2117" s="88" t="str">
        <f>IFERROR(VLOOKUP(기온및공급량[[#This Row],[날짜]],표2[],2,0), "")</f>
        <v/>
      </c>
    </row>
    <row r="2118" spans="1:15">
      <c r="A2118" s="68">
        <v>43391</v>
      </c>
      <c r="B2118" s="69">
        <v>13</v>
      </c>
      <c r="C2118" s="69">
        <v>19.5</v>
      </c>
      <c r="D2118" s="70">
        <v>0.54374999999999996</v>
      </c>
      <c r="E2118" s="69">
        <v>6.5</v>
      </c>
      <c r="F2118" s="70">
        <v>0.26874999999999999</v>
      </c>
      <c r="G2118" s="69">
        <v>13</v>
      </c>
      <c r="H2118" s="69" t="str">
        <f>TEXT(일별기온공급량!$A2118, "AAA")</f>
        <v>목</v>
      </c>
      <c r="I2118" s="71">
        <v>114028749</v>
      </c>
      <c r="J2118" s="71">
        <v>2685470</v>
      </c>
      <c r="K2118" s="68" t="str">
        <f t="shared" si="33"/>
        <v>10-18</v>
      </c>
      <c r="L2118" s="72">
        <f>YEAR(일별기온공급량!$A2118)</f>
        <v>2018</v>
      </c>
      <c r="M2118" s="69">
        <f>MONTH(일별기온공급량!$A2118)</f>
        <v>10</v>
      </c>
      <c r="N2118" s="69">
        <f>DAY(일별기온공급량!$A2118)</f>
        <v>18</v>
      </c>
      <c r="O2118" s="88" t="str">
        <f>IFERROR(VLOOKUP(기온및공급량[[#This Row],[날짜]],표2[],2,0), "")</f>
        <v/>
      </c>
    </row>
    <row r="2119" spans="1:15">
      <c r="A2119" s="68">
        <v>43392</v>
      </c>
      <c r="B2119" s="69">
        <v>13.9</v>
      </c>
      <c r="C2119" s="69">
        <v>20.100000000000001</v>
      </c>
      <c r="D2119" s="70">
        <v>0.59583333333333333</v>
      </c>
      <c r="E2119" s="69">
        <v>8.6</v>
      </c>
      <c r="F2119" s="70">
        <v>0.26666666666666666</v>
      </c>
      <c r="G2119" s="69">
        <v>11.5</v>
      </c>
      <c r="H2119" s="69" t="str">
        <f>TEXT(일별기온공급량!$A2119, "AAA")</f>
        <v>금</v>
      </c>
      <c r="I2119" s="71">
        <v>111817823</v>
      </c>
      <c r="J2119" s="71">
        <v>2633479</v>
      </c>
      <c r="K2119" s="68" t="str">
        <f t="shared" si="33"/>
        <v>10-19</v>
      </c>
      <c r="L2119" s="72">
        <f>YEAR(일별기온공급량!$A2119)</f>
        <v>2018</v>
      </c>
      <c r="M2119" s="69">
        <f>MONTH(일별기온공급량!$A2119)</f>
        <v>10</v>
      </c>
      <c r="N2119" s="69">
        <f>DAY(일별기온공급량!$A2119)</f>
        <v>19</v>
      </c>
      <c r="O2119" s="88" t="str">
        <f>IFERROR(VLOOKUP(기온및공급량[[#This Row],[날짜]],표2[],2,0), "")</f>
        <v/>
      </c>
    </row>
    <row r="2120" spans="1:15">
      <c r="A2120" s="68">
        <v>43393</v>
      </c>
      <c r="B2120" s="69">
        <v>12.4</v>
      </c>
      <c r="C2120" s="69">
        <v>20.2</v>
      </c>
      <c r="D2120" s="70">
        <v>0.61388888888888893</v>
      </c>
      <c r="E2120" s="69">
        <v>6.6</v>
      </c>
      <c r="F2120" s="70">
        <v>0.24722222222222223</v>
      </c>
      <c r="G2120" s="69">
        <v>13.6</v>
      </c>
      <c r="H2120" s="69" t="str">
        <f>TEXT(일별기온공급량!$A2120, "AAA")</f>
        <v>토</v>
      </c>
      <c r="I2120" s="71">
        <v>102070340</v>
      </c>
      <c r="J2120" s="71">
        <v>2405122</v>
      </c>
      <c r="K2120" s="68" t="str">
        <f t="shared" si="33"/>
        <v>10-20</v>
      </c>
      <c r="L2120" s="72">
        <f>YEAR(일별기온공급량!$A2120)</f>
        <v>2018</v>
      </c>
      <c r="M2120" s="69">
        <f>MONTH(일별기온공급량!$A2120)</f>
        <v>10</v>
      </c>
      <c r="N2120" s="69">
        <f>DAY(일별기온공급량!$A2120)</f>
        <v>20</v>
      </c>
      <c r="O2120" s="88" t="str">
        <f>IFERROR(VLOOKUP(기온및공급량[[#This Row],[날짜]],표2[],2,0), "")</f>
        <v/>
      </c>
    </row>
    <row r="2121" spans="1:15">
      <c r="A2121" s="68">
        <v>43394</v>
      </c>
      <c r="B2121" s="69">
        <v>12.2</v>
      </c>
      <c r="C2121" s="69">
        <v>22.1</v>
      </c>
      <c r="D2121" s="70">
        <v>0.57708333333333328</v>
      </c>
      <c r="E2121" s="69">
        <v>4.9000000000000004</v>
      </c>
      <c r="F2121" s="70">
        <v>0.26874999999999999</v>
      </c>
      <c r="G2121" s="69">
        <v>17.2</v>
      </c>
      <c r="H2121" s="69" t="str">
        <f>TEXT(일별기온공급량!$A2121, "AAA")</f>
        <v>일</v>
      </c>
      <c r="I2121" s="71">
        <v>93060991</v>
      </c>
      <c r="J2121" s="71">
        <v>2195192</v>
      </c>
      <c r="K2121" s="68" t="str">
        <f t="shared" si="33"/>
        <v>10-21</v>
      </c>
      <c r="L2121" s="72">
        <f>YEAR(일별기온공급량!$A2121)</f>
        <v>2018</v>
      </c>
      <c r="M2121" s="69">
        <f>MONTH(일별기온공급량!$A2121)</f>
        <v>10</v>
      </c>
      <c r="N2121" s="69">
        <f>DAY(일별기온공급량!$A2121)</f>
        <v>21</v>
      </c>
      <c r="O2121" s="88" t="str">
        <f>IFERROR(VLOOKUP(기온및공급량[[#This Row],[날짜]],표2[],2,0), "")</f>
        <v/>
      </c>
    </row>
    <row r="2122" spans="1:15">
      <c r="A2122" s="68">
        <v>43395</v>
      </c>
      <c r="B2122" s="69">
        <v>13.3</v>
      </c>
      <c r="C2122" s="69">
        <v>19.8</v>
      </c>
      <c r="D2122" s="70">
        <v>0.56041666666666667</v>
      </c>
      <c r="E2122" s="69">
        <v>6.3</v>
      </c>
      <c r="F2122" s="70">
        <v>0.26041666666666669</v>
      </c>
      <c r="G2122" s="69">
        <v>13.5</v>
      </c>
      <c r="H2122" s="69" t="str">
        <f>TEXT(일별기온공급량!$A2122, "AAA")</f>
        <v>월</v>
      </c>
      <c r="I2122" s="71">
        <v>112987124</v>
      </c>
      <c r="J2122" s="71">
        <v>2660899</v>
      </c>
      <c r="K2122" s="68" t="str">
        <f t="shared" si="33"/>
        <v>10-22</v>
      </c>
      <c r="L2122" s="72">
        <f>YEAR(일별기온공급량!$A2122)</f>
        <v>2018</v>
      </c>
      <c r="M2122" s="69">
        <f>MONTH(일별기온공급량!$A2122)</f>
        <v>10</v>
      </c>
      <c r="N2122" s="69">
        <f>DAY(일별기온공급량!$A2122)</f>
        <v>22</v>
      </c>
      <c r="O2122" s="88" t="str">
        <f>IFERROR(VLOOKUP(기온및공급량[[#This Row],[날짜]],표2[],2,0), "")</f>
        <v/>
      </c>
    </row>
    <row r="2123" spans="1:15">
      <c r="A2123" s="68">
        <v>43396</v>
      </c>
      <c r="B2123" s="69">
        <v>15.5</v>
      </c>
      <c r="C2123" s="69">
        <v>22.1</v>
      </c>
      <c r="D2123" s="70">
        <v>0.6</v>
      </c>
      <c r="E2123" s="69">
        <v>11.4</v>
      </c>
      <c r="F2123" s="70">
        <v>0.99236111111111114</v>
      </c>
      <c r="G2123" s="69">
        <v>10.7</v>
      </c>
      <c r="H2123" s="69" t="str">
        <f>TEXT(일별기온공급량!$A2123, "AAA")</f>
        <v>화</v>
      </c>
      <c r="I2123" s="71">
        <v>109631498</v>
      </c>
      <c r="J2123" s="71">
        <v>2584416</v>
      </c>
      <c r="K2123" s="68" t="str">
        <f t="shared" si="33"/>
        <v>10-23</v>
      </c>
      <c r="L2123" s="72">
        <f>YEAR(일별기온공급량!$A2123)</f>
        <v>2018</v>
      </c>
      <c r="M2123" s="69">
        <f>MONTH(일별기온공급량!$A2123)</f>
        <v>10</v>
      </c>
      <c r="N2123" s="69">
        <f>DAY(일별기온공급량!$A2123)</f>
        <v>23</v>
      </c>
      <c r="O2123" s="88" t="str">
        <f>IFERROR(VLOOKUP(기온및공급량[[#This Row],[날짜]],표2[],2,0), "")</f>
        <v/>
      </c>
    </row>
    <row r="2124" spans="1:15">
      <c r="A2124" s="68">
        <v>43397</v>
      </c>
      <c r="B2124" s="69">
        <v>14.5</v>
      </c>
      <c r="C2124" s="69">
        <v>21.1</v>
      </c>
      <c r="D2124" s="70">
        <v>0.65833333333333333</v>
      </c>
      <c r="E2124" s="69">
        <v>9</v>
      </c>
      <c r="F2124" s="70">
        <v>0.28611111111111109</v>
      </c>
      <c r="G2124" s="69">
        <v>12.1</v>
      </c>
      <c r="H2124" s="69" t="str">
        <f>TEXT(일별기온공급량!$A2124, "AAA")</f>
        <v>수</v>
      </c>
      <c r="I2124" s="71">
        <v>111397469</v>
      </c>
      <c r="J2124" s="71">
        <v>2624536</v>
      </c>
      <c r="K2124" s="68" t="str">
        <f t="shared" si="33"/>
        <v>10-24</v>
      </c>
      <c r="L2124" s="72">
        <f>YEAR(일별기온공급량!$A2124)</f>
        <v>2018</v>
      </c>
      <c r="M2124" s="69">
        <f>MONTH(일별기온공급량!$A2124)</f>
        <v>10</v>
      </c>
      <c r="N2124" s="69">
        <f>DAY(일별기온공급량!$A2124)</f>
        <v>24</v>
      </c>
      <c r="O2124" s="88" t="str">
        <f>IFERROR(VLOOKUP(기온및공급량[[#This Row],[날짜]],표2[],2,0), "")</f>
        <v/>
      </c>
    </row>
    <row r="2125" spans="1:15">
      <c r="A2125" s="68">
        <v>43398</v>
      </c>
      <c r="B2125" s="69">
        <v>12.5</v>
      </c>
      <c r="C2125" s="69">
        <v>20.7</v>
      </c>
      <c r="D2125" s="70">
        <v>0.6118055555555556</v>
      </c>
      <c r="E2125" s="69">
        <v>5.9</v>
      </c>
      <c r="F2125" s="70">
        <v>0.27777777777777779</v>
      </c>
      <c r="G2125" s="69">
        <v>14.8</v>
      </c>
      <c r="H2125" s="69" t="str">
        <f>TEXT(일별기온공급량!$A2125, "AAA")</f>
        <v>목</v>
      </c>
      <c r="I2125" s="71">
        <v>114510516</v>
      </c>
      <c r="J2125" s="71">
        <v>2697833</v>
      </c>
      <c r="K2125" s="68" t="str">
        <f t="shared" si="33"/>
        <v>10-25</v>
      </c>
      <c r="L2125" s="72">
        <f>YEAR(일별기온공급량!$A2125)</f>
        <v>2018</v>
      </c>
      <c r="M2125" s="69">
        <f>MONTH(일별기온공급량!$A2125)</f>
        <v>10</v>
      </c>
      <c r="N2125" s="69">
        <f>DAY(일별기온공급량!$A2125)</f>
        <v>25</v>
      </c>
      <c r="O2125" s="88" t="str">
        <f>IFERROR(VLOOKUP(기온및공급량[[#This Row],[날짜]],표2[],2,0), "")</f>
        <v/>
      </c>
    </row>
    <row r="2126" spans="1:15">
      <c r="A2126" s="68">
        <v>43399</v>
      </c>
      <c r="B2126" s="69">
        <v>12.5</v>
      </c>
      <c r="C2126" s="69">
        <v>14.9</v>
      </c>
      <c r="D2126" s="70">
        <v>0.58263888888888893</v>
      </c>
      <c r="E2126" s="69">
        <v>9.5</v>
      </c>
      <c r="F2126" s="70">
        <v>0.10277777777777777</v>
      </c>
      <c r="G2126" s="69">
        <v>5.4</v>
      </c>
      <c r="H2126" s="69" t="str">
        <f>TEXT(일별기온공급량!$A2126, "AAA")</f>
        <v>금</v>
      </c>
      <c r="I2126" s="71">
        <v>121779878</v>
      </c>
      <c r="J2126" s="71">
        <v>2867147</v>
      </c>
      <c r="K2126" s="68" t="str">
        <f t="shared" si="33"/>
        <v>10-26</v>
      </c>
      <c r="L2126" s="72">
        <f>YEAR(일별기온공급량!$A2126)</f>
        <v>2018</v>
      </c>
      <c r="M2126" s="69">
        <f>MONTH(일별기온공급량!$A2126)</f>
        <v>10</v>
      </c>
      <c r="N2126" s="69">
        <f>DAY(일별기온공급량!$A2126)</f>
        <v>26</v>
      </c>
      <c r="O2126" s="88" t="str">
        <f>IFERROR(VLOOKUP(기온및공급량[[#This Row],[날짜]],표2[],2,0), "")</f>
        <v/>
      </c>
    </row>
    <row r="2127" spans="1:15">
      <c r="A2127" s="68">
        <v>43400</v>
      </c>
      <c r="B2127" s="69">
        <v>12</v>
      </c>
      <c r="C2127" s="69">
        <v>16.3</v>
      </c>
      <c r="D2127" s="70">
        <v>0.59861111111111109</v>
      </c>
      <c r="E2127" s="69">
        <v>9</v>
      </c>
      <c r="F2127" s="70">
        <v>0.99236111111111114</v>
      </c>
      <c r="G2127" s="69">
        <v>7.3</v>
      </c>
      <c r="H2127" s="69" t="str">
        <f>TEXT(일별기온공급량!$A2127, "AAA")</f>
        <v>토</v>
      </c>
      <c r="I2127" s="71">
        <v>116492913</v>
      </c>
      <c r="J2127" s="71">
        <v>2749102</v>
      </c>
      <c r="K2127" s="68" t="str">
        <f t="shared" si="33"/>
        <v>10-27</v>
      </c>
      <c r="L2127" s="72">
        <f>YEAR(일별기온공급량!$A2127)</f>
        <v>2018</v>
      </c>
      <c r="M2127" s="69">
        <f>MONTH(일별기온공급량!$A2127)</f>
        <v>10</v>
      </c>
      <c r="N2127" s="69">
        <f>DAY(일별기온공급량!$A2127)</f>
        <v>27</v>
      </c>
      <c r="O2127" s="88" t="str">
        <f>IFERROR(VLOOKUP(기온및공급량[[#This Row],[날짜]],표2[],2,0), "")</f>
        <v/>
      </c>
    </row>
    <row r="2128" spans="1:15">
      <c r="A2128" s="68">
        <v>43401</v>
      </c>
      <c r="B2128" s="69">
        <v>11.7</v>
      </c>
      <c r="C2128" s="69">
        <v>18.899999999999999</v>
      </c>
      <c r="D2128" s="70">
        <v>0.63263888888888886</v>
      </c>
      <c r="E2128" s="69">
        <v>4.2</v>
      </c>
      <c r="F2128" s="70">
        <v>0.25138888888888888</v>
      </c>
      <c r="G2128" s="69">
        <v>14.7</v>
      </c>
      <c r="H2128" s="69" t="str">
        <f>TEXT(일별기온공급량!$A2128, "AAA")</f>
        <v>일</v>
      </c>
      <c r="I2128" s="71">
        <v>107507809</v>
      </c>
      <c r="J2128" s="71">
        <v>2538446</v>
      </c>
      <c r="K2128" s="68" t="str">
        <f t="shared" si="33"/>
        <v>10-28</v>
      </c>
      <c r="L2128" s="72">
        <f>YEAR(일별기온공급량!$A2128)</f>
        <v>2018</v>
      </c>
      <c r="M2128" s="69">
        <f>MONTH(일별기온공급량!$A2128)</f>
        <v>10</v>
      </c>
      <c r="N2128" s="69">
        <f>DAY(일별기온공급량!$A2128)</f>
        <v>28</v>
      </c>
      <c r="O2128" s="88" t="str">
        <f>IFERROR(VLOOKUP(기온및공급량[[#This Row],[날짜]],표2[],2,0), "")</f>
        <v/>
      </c>
    </row>
    <row r="2129" spans="1:15">
      <c r="A2129" s="68">
        <v>43402</v>
      </c>
      <c r="B2129" s="69">
        <v>11</v>
      </c>
      <c r="C2129" s="69">
        <v>17.5</v>
      </c>
      <c r="D2129" s="70">
        <v>0.5229166666666667</v>
      </c>
      <c r="E2129" s="69">
        <v>5.9</v>
      </c>
      <c r="F2129" s="70">
        <v>0.28611111111111109</v>
      </c>
      <c r="G2129" s="69">
        <v>11.6</v>
      </c>
      <c r="H2129" s="69" t="str">
        <f>TEXT(일별기온공급량!$A2129, "AAA")</f>
        <v>월</v>
      </c>
      <c r="I2129" s="71">
        <v>129589183</v>
      </c>
      <c r="J2129" s="71">
        <v>3054138</v>
      </c>
      <c r="K2129" s="68" t="str">
        <f t="shared" si="33"/>
        <v>10-29</v>
      </c>
      <c r="L2129" s="72">
        <f>YEAR(일별기온공급량!$A2129)</f>
        <v>2018</v>
      </c>
      <c r="M2129" s="69">
        <f>MONTH(일별기온공급량!$A2129)</f>
        <v>10</v>
      </c>
      <c r="N2129" s="69">
        <f>DAY(일별기온공급량!$A2129)</f>
        <v>29</v>
      </c>
      <c r="O2129" s="88" t="str">
        <f>IFERROR(VLOOKUP(기온및공급량[[#This Row],[날짜]],표2[],2,0), "")</f>
        <v/>
      </c>
    </row>
    <row r="2130" spans="1:15">
      <c r="A2130" s="68">
        <v>43403</v>
      </c>
      <c r="B2130" s="69">
        <v>9</v>
      </c>
      <c r="C2130" s="69">
        <v>13.7</v>
      </c>
      <c r="D2130" s="70">
        <v>0.60972222222222228</v>
      </c>
      <c r="E2130" s="69">
        <v>5.7</v>
      </c>
      <c r="F2130" s="70">
        <v>0.27013888888888887</v>
      </c>
      <c r="G2130" s="69">
        <v>8</v>
      </c>
      <c r="H2130" s="69" t="str">
        <f>TEXT(일별기온공급량!$A2130, "AAA")</f>
        <v>화</v>
      </c>
      <c r="I2130" s="71">
        <v>142216010</v>
      </c>
      <c r="J2130" s="71">
        <v>3354564</v>
      </c>
      <c r="K2130" s="68" t="str">
        <f t="shared" si="33"/>
        <v>10-30</v>
      </c>
      <c r="L2130" s="72">
        <f>YEAR(일별기온공급량!$A2130)</f>
        <v>2018</v>
      </c>
      <c r="M2130" s="69">
        <f>MONTH(일별기온공급량!$A2130)</f>
        <v>10</v>
      </c>
      <c r="N2130" s="69">
        <f>DAY(일별기온공급량!$A2130)</f>
        <v>30</v>
      </c>
      <c r="O2130" s="88" t="str">
        <f>IFERROR(VLOOKUP(기온및공급량[[#This Row],[날짜]],표2[],2,0), "")</f>
        <v/>
      </c>
    </row>
    <row r="2131" spans="1:15">
      <c r="A2131" s="68">
        <v>43404</v>
      </c>
      <c r="B2131" s="69">
        <v>9.1999999999999993</v>
      </c>
      <c r="C2131" s="69">
        <v>15.8</v>
      </c>
      <c r="D2131" s="70">
        <v>0.63055555555555554</v>
      </c>
      <c r="E2131" s="69">
        <v>2.8</v>
      </c>
      <c r="F2131" s="70">
        <v>0.24791666666666667</v>
      </c>
      <c r="G2131" s="69">
        <v>13</v>
      </c>
      <c r="H2131" s="69" t="str">
        <f>TEXT(일별기온공급량!$A2131, "AAA")</f>
        <v>수</v>
      </c>
      <c r="I2131" s="71">
        <v>143288858</v>
      </c>
      <c r="J2131" s="71">
        <v>3380479</v>
      </c>
      <c r="K2131" s="68" t="str">
        <f t="shared" si="33"/>
        <v>10-31</v>
      </c>
      <c r="L2131" s="72">
        <f>YEAR(일별기온공급량!$A2131)</f>
        <v>2018</v>
      </c>
      <c r="M2131" s="69">
        <f>MONTH(일별기온공급량!$A2131)</f>
        <v>10</v>
      </c>
      <c r="N2131" s="69">
        <f>DAY(일별기온공급량!$A2131)</f>
        <v>31</v>
      </c>
      <c r="O2131" s="88" t="str">
        <f>IFERROR(VLOOKUP(기온및공급량[[#This Row],[날짜]],표2[],2,0), "")</f>
        <v/>
      </c>
    </row>
    <row r="2132" spans="1:15">
      <c r="A2132" s="68">
        <v>43405</v>
      </c>
      <c r="B2132" s="69">
        <v>8.9</v>
      </c>
      <c r="C2132" s="69">
        <v>17.2</v>
      </c>
      <c r="D2132" s="70">
        <v>0.62708333333333333</v>
      </c>
      <c r="E2132" s="69">
        <v>1.9</v>
      </c>
      <c r="F2132" s="70">
        <v>0.28749999999999998</v>
      </c>
      <c r="G2132" s="69">
        <v>15.3</v>
      </c>
      <c r="H2132" s="69" t="str">
        <f>TEXT(일별기온공급량!$A2132, "AAA")</f>
        <v>목</v>
      </c>
      <c r="I2132" s="71">
        <v>144928963</v>
      </c>
      <c r="J2132" s="71">
        <v>3418840</v>
      </c>
      <c r="K2132" s="68" t="str">
        <f t="shared" si="33"/>
        <v>11-01</v>
      </c>
      <c r="L2132" s="72">
        <f>YEAR(일별기온공급량!$A2132)</f>
        <v>2018</v>
      </c>
      <c r="M2132" s="69">
        <f>MONTH(일별기온공급량!$A2132)</f>
        <v>11</v>
      </c>
      <c r="N2132" s="69">
        <f>DAY(일별기온공급량!$A2132)</f>
        <v>1</v>
      </c>
      <c r="O2132" s="88" t="str">
        <f>IFERROR(VLOOKUP(기온및공급량[[#This Row],[날짜]],표2[],2,0), "")</f>
        <v/>
      </c>
    </row>
    <row r="2133" spans="1:15">
      <c r="A2133" s="68">
        <v>43406</v>
      </c>
      <c r="B2133" s="69">
        <v>9</v>
      </c>
      <c r="C2133" s="69">
        <v>18.600000000000001</v>
      </c>
      <c r="D2133" s="70">
        <v>0.6</v>
      </c>
      <c r="E2133" s="69">
        <v>1.8</v>
      </c>
      <c r="F2133" s="70">
        <v>0.26944444444444443</v>
      </c>
      <c r="G2133" s="69">
        <v>16.8</v>
      </c>
      <c r="H2133" s="69" t="str">
        <f>TEXT(일별기온공급량!$A2133, "AAA")</f>
        <v>금</v>
      </c>
      <c r="I2133" s="71">
        <v>144092849</v>
      </c>
      <c r="J2133" s="71">
        <v>3398005</v>
      </c>
      <c r="K2133" s="68" t="str">
        <f t="shared" si="33"/>
        <v>11-02</v>
      </c>
      <c r="L2133" s="72">
        <f>YEAR(일별기온공급량!$A2133)</f>
        <v>2018</v>
      </c>
      <c r="M2133" s="69">
        <f>MONTH(일별기온공급량!$A2133)</f>
        <v>11</v>
      </c>
      <c r="N2133" s="69">
        <f>DAY(일별기온공급량!$A2133)</f>
        <v>2</v>
      </c>
      <c r="O2133" s="88" t="str">
        <f>IFERROR(VLOOKUP(기온및공급량[[#This Row],[날짜]],표2[],2,0), "")</f>
        <v/>
      </c>
    </row>
    <row r="2134" spans="1:15">
      <c r="A2134" s="68">
        <v>43407</v>
      </c>
      <c r="B2134" s="69">
        <v>10.1</v>
      </c>
      <c r="C2134" s="69">
        <v>20.100000000000001</v>
      </c>
      <c r="D2134" s="70">
        <v>0.60763888888888884</v>
      </c>
      <c r="E2134" s="69">
        <v>2.2000000000000002</v>
      </c>
      <c r="F2134" s="70">
        <v>0.28472222222222221</v>
      </c>
      <c r="G2134" s="69">
        <v>17.899999999999999</v>
      </c>
      <c r="H2134" s="69" t="str">
        <f>TEXT(일별기온공급량!$A2134, "AAA")</f>
        <v>토</v>
      </c>
      <c r="I2134" s="71">
        <v>130373374</v>
      </c>
      <c r="J2134" s="71">
        <v>3077400</v>
      </c>
      <c r="K2134" s="68" t="str">
        <f t="shared" si="33"/>
        <v>11-03</v>
      </c>
      <c r="L2134" s="72">
        <f>YEAR(일별기온공급량!$A2134)</f>
        <v>2018</v>
      </c>
      <c r="M2134" s="69">
        <f>MONTH(일별기온공급량!$A2134)</f>
        <v>11</v>
      </c>
      <c r="N2134" s="69">
        <f>DAY(일별기온공급량!$A2134)</f>
        <v>3</v>
      </c>
      <c r="O2134" s="88" t="str">
        <f>IFERROR(VLOOKUP(기온및공급량[[#This Row],[날짜]],표2[],2,0), "")</f>
        <v/>
      </c>
    </row>
    <row r="2135" spans="1:15">
      <c r="A2135" s="68">
        <v>43408</v>
      </c>
      <c r="B2135" s="69">
        <v>11</v>
      </c>
      <c r="C2135" s="69">
        <v>21.2</v>
      </c>
      <c r="D2135" s="70">
        <v>0.65</v>
      </c>
      <c r="E2135" s="69">
        <v>3.4</v>
      </c>
      <c r="F2135" s="70">
        <v>0.26597222222222222</v>
      </c>
      <c r="G2135" s="69">
        <v>17.8</v>
      </c>
      <c r="H2135" s="69" t="str">
        <f>TEXT(일별기온공급량!$A2135, "AAA")</f>
        <v>일</v>
      </c>
      <c r="I2135" s="71">
        <v>115752115</v>
      </c>
      <c r="J2135" s="71">
        <v>2734379</v>
      </c>
      <c r="K2135" s="68" t="str">
        <f t="shared" si="33"/>
        <v>11-04</v>
      </c>
      <c r="L2135" s="72">
        <f>YEAR(일별기온공급량!$A2135)</f>
        <v>2018</v>
      </c>
      <c r="M2135" s="69">
        <f>MONTH(일별기온공급량!$A2135)</f>
        <v>11</v>
      </c>
      <c r="N2135" s="69">
        <f>DAY(일별기온공급량!$A2135)</f>
        <v>4</v>
      </c>
      <c r="O2135" s="88" t="str">
        <f>IFERROR(VLOOKUP(기온및공급량[[#This Row],[날짜]],표2[],2,0), "")</f>
        <v/>
      </c>
    </row>
    <row r="2136" spans="1:15">
      <c r="A2136" s="68">
        <v>43409</v>
      </c>
      <c r="B2136" s="69">
        <v>10.8</v>
      </c>
      <c r="C2136" s="69">
        <v>20</v>
      </c>
      <c r="D2136" s="70">
        <v>0.61875000000000002</v>
      </c>
      <c r="E2136" s="69">
        <v>3.1</v>
      </c>
      <c r="F2136" s="70">
        <v>0.29375000000000001</v>
      </c>
      <c r="G2136" s="69">
        <v>16.899999999999999</v>
      </c>
      <c r="H2136" s="69" t="str">
        <f>TEXT(일별기온공급량!$A2136, "AAA")</f>
        <v>월</v>
      </c>
      <c r="I2136" s="71">
        <v>133060931</v>
      </c>
      <c r="J2136" s="71">
        <v>3147524</v>
      </c>
      <c r="K2136" s="68" t="str">
        <f t="shared" si="33"/>
        <v>11-05</v>
      </c>
      <c r="L2136" s="72">
        <f>YEAR(일별기온공급량!$A2136)</f>
        <v>2018</v>
      </c>
      <c r="M2136" s="69">
        <f>MONTH(일별기온공급량!$A2136)</f>
        <v>11</v>
      </c>
      <c r="N2136" s="69">
        <f>DAY(일별기온공급량!$A2136)</f>
        <v>5</v>
      </c>
      <c r="O2136" s="88" t="str">
        <f>IFERROR(VLOOKUP(기온및공급량[[#This Row],[날짜]],표2[],2,0), "")</f>
        <v/>
      </c>
    </row>
    <row r="2137" spans="1:15">
      <c r="A2137" s="68">
        <v>43410</v>
      </c>
      <c r="B2137" s="69">
        <v>13</v>
      </c>
      <c r="C2137" s="69">
        <v>20.9</v>
      </c>
      <c r="D2137" s="70">
        <v>0.62708333333333333</v>
      </c>
      <c r="E2137" s="69">
        <v>6.4</v>
      </c>
      <c r="F2137" s="70">
        <v>0.29444444444444445</v>
      </c>
      <c r="G2137" s="69">
        <v>14.5</v>
      </c>
      <c r="H2137" s="69" t="str">
        <f>TEXT(일별기온공급량!$A2137, "AAA")</f>
        <v>화</v>
      </c>
      <c r="I2137" s="71">
        <v>132198764</v>
      </c>
      <c r="J2137" s="71">
        <v>3131330</v>
      </c>
      <c r="K2137" s="68" t="str">
        <f t="shared" si="33"/>
        <v>11-06</v>
      </c>
      <c r="L2137" s="72">
        <f>YEAR(일별기온공급량!$A2137)</f>
        <v>2018</v>
      </c>
      <c r="M2137" s="69">
        <f>MONTH(일별기온공급량!$A2137)</f>
        <v>11</v>
      </c>
      <c r="N2137" s="69">
        <f>DAY(일별기온공급량!$A2137)</f>
        <v>6</v>
      </c>
      <c r="O2137" s="88" t="str">
        <f>IFERROR(VLOOKUP(기온및공급량[[#This Row],[날짜]],표2[],2,0), "")</f>
        <v/>
      </c>
    </row>
    <row r="2138" spans="1:15">
      <c r="A2138" s="68">
        <v>43411</v>
      </c>
      <c r="B2138" s="69">
        <v>13.8</v>
      </c>
      <c r="C2138" s="69">
        <v>17</v>
      </c>
      <c r="D2138" s="70">
        <v>0.61458333333333337</v>
      </c>
      <c r="E2138" s="69">
        <v>10.9</v>
      </c>
      <c r="F2138" s="70">
        <v>0.18680555555555556</v>
      </c>
      <c r="G2138" s="69">
        <v>6.1</v>
      </c>
      <c r="H2138" s="69" t="str">
        <f>TEXT(일별기온공급량!$A2138, "AAA")</f>
        <v>수</v>
      </c>
      <c r="I2138" s="71">
        <v>130489426</v>
      </c>
      <c r="J2138" s="71">
        <v>3088086</v>
      </c>
      <c r="K2138" s="68" t="str">
        <f t="shared" si="33"/>
        <v>11-07</v>
      </c>
      <c r="L2138" s="72">
        <f>YEAR(일별기온공급량!$A2138)</f>
        <v>2018</v>
      </c>
      <c r="M2138" s="69">
        <f>MONTH(일별기온공급량!$A2138)</f>
        <v>11</v>
      </c>
      <c r="N2138" s="69">
        <f>DAY(일별기온공급량!$A2138)</f>
        <v>7</v>
      </c>
      <c r="O2138" s="88" t="str">
        <f>IFERROR(VLOOKUP(기온및공급량[[#This Row],[날짜]],표2[],2,0), "")</f>
        <v/>
      </c>
    </row>
    <row r="2139" spans="1:15">
      <c r="A2139" s="68">
        <v>43412</v>
      </c>
      <c r="B2139" s="69">
        <v>15</v>
      </c>
      <c r="C2139" s="69">
        <v>17.600000000000001</v>
      </c>
      <c r="D2139" s="70">
        <v>0.85069444444444442</v>
      </c>
      <c r="E2139" s="69">
        <v>12.9</v>
      </c>
      <c r="F2139" s="70">
        <v>0.19444444444444445</v>
      </c>
      <c r="G2139" s="69">
        <v>4.7</v>
      </c>
      <c r="H2139" s="69" t="str">
        <f>TEXT(일별기온공급량!$A2139, "AAA")</f>
        <v>목</v>
      </c>
      <c r="I2139" s="71">
        <v>130772957</v>
      </c>
      <c r="J2139" s="71">
        <v>3093272</v>
      </c>
      <c r="K2139" s="68" t="str">
        <f t="shared" si="33"/>
        <v>11-08</v>
      </c>
      <c r="L2139" s="72">
        <f>YEAR(일별기온공급량!$A2139)</f>
        <v>2018</v>
      </c>
      <c r="M2139" s="69">
        <f>MONTH(일별기온공급량!$A2139)</f>
        <v>11</v>
      </c>
      <c r="N2139" s="69">
        <f>DAY(일별기온공급량!$A2139)</f>
        <v>8</v>
      </c>
      <c r="O2139" s="88" t="str">
        <f>IFERROR(VLOOKUP(기온및공급량[[#This Row],[날짜]],표2[],2,0), "")</f>
        <v/>
      </c>
    </row>
    <row r="2140" spans="1:15">
      <c r="A2140" s="68">
        <v>43413</v>
      </c>
      <c r="B2140" s="69">
        <v>13.8</v>
      </c>
      <c r="C2140" s="69">
        <v>16.5</v>
      </c>
      <c r="D2140" s="70">
        <v>2.7777777777777776E-2</v>
      </c>
      <c r="E2140" s="69">
        <v>8.3000000000000007</v>
      </c>
      <c r="F2140" s="70">
        <v>0.98541666666666672</v>
      </c>
      <c r="G2140" s="69">
        <v>8.1999999999999993</v>
      </c>
      <c r="H2140" s="69" t="str">
        <f>TEXT(일별기온공급량!$A2140, "AAA")</f>
        <v>금</v>
      </c>
      <c r="I2140" s="71">
        <v>129027760</v>
      </c>
      <c r="J2140" s="71">
        <v>3041851</v>
      </c>
      <c r="K2140" s="68" t="str">
        <f t="shared" si="33"/>
        <v>11-09</v>
      </c>
      <c r="L2140" s="72">
        <f>YEAR(일별기온공급량!$A2140)</f>
        <v>2018</v>
      </c>
      <c r="M2140" s="69">
        <f>MONTH(일별기온공급량!$A2140)</f>
        <v>11</v>
      </c>
      <c r="N2140" s="69">
        <f>DAY(일별기온공급량!$A2140)</f>
        <v>9</v>
      </c>
      <c r="O2140" s="88" t="str">
        <f>IFERROR(VLOOKUP(기온및공급량[[#This Row],[날짜]],표2[],2,0), "")</f>
        <v/>
      </c>
    </row>
    <row r="2141" spans="1:15">
      <c r="A2141" s="68">
        <v>43414</v>
      </c>
      <c r="B2141" s="69">
        <v>11.1</v>
      </c>
      <c r="C2141" s="69">
        <v>19</v>
      </c>
      <c r="D2141" s="70">
        <v>0.61319444444444449</v>
      </c>
      <c r="E2141" s="69">
        <v>4.5999999999999996</v>
      </c>
      <c r="F2141" s="70">
        <v>0.28958333333333336</v>
      </c>
      <c r="G2141" s="69">
        <v>14.4</v>
      </c>
      <c r="H2141" s="69" t="str">
        <f>TEXT(일별기온공급량!$A2141, "AAA")</f>
        <v>토</v>
      </c>
      <c r="I2141" s="71">
        <v>118586143</v>
      </c>
      <c r="J2141" s="71">
        <v>2794191</v>
      </c>
      <c r="K2141" s="68" t="str">
        <f t="shared" si="33"/>
        <v>11-10</v>
      </c>
      <c r="L2141" s="72">
        <f>YEAR(일별기온공급량!$A2141)</f>
        <v>2018</v>
      </c>
      <c r="M2141" s="69">
        <f>MONTH(일별기온공급량!$A2141)</f>
        <v>11</v>
      </c>
      <c r="N2141" s="69">
        <f>DAY(일별기온공급량!$A2141)</f>
        <v>10</v>
      </c>
      <c r="O2141" s="88" t="str">
        <f>IFERROR(VLOOKUP(기온및공급량[[#This Row],[날짜]],표2[],2,0), "")</f>
        <v/>
      </c>
    </row>
    <row r="2142" spans="1:15">
      <c r="A2142" s="68">
        <v>43415</v>
      </c>
      <c r="B2142" s="69">
        <v>10.7</v>
      </c>
      <c r="C2142" s="69">
        <v>17.100000000000001</v>
      </c>
      <c r="D2142" s="70">
        <v>0.57708333333333328</v>
      </c>
      <c r="E2142" s="69">
        <v>4.8</v>
      </c>
      <c r="F2142" s="70">
        <v>0.28055555555555556</v>
      </c>
      <c r="G2142" s="69">
        <v>12.3</v>
      </c>
      <c r="H2142" s="69" t="str">
        <f>TEXT(일별기온공급량!$A2142, "AAA")</f>
        <v>일</v>
      </c>
      <c r="I2142" s="71">
        <v>114190696</v>
      </c>
      <c r="J2142" s="71">
        <v>2686372</v>
      </c>
      <c r="K2142" s="68" t="str">
        <f t="shared" si="33"/>
        <v>11-11</v>
      </c>
      <c r="L2142" s="72">
        <f>YEAR(일별기온공급량!$A2142)</f>
        <v>2018</v>
      </c>
      <c r="M2142" s="69">
        <f>MONTH(일별기온공급량!$A2142)</f>
        <v>11</v>
      </c>
      <c r="N2142" s="69">
        <f>DAY(일별기온공급량!$A2142)</f>
        <v>11</v>
      </c>
      <c r="O2142" s="88" t="str">
        <f>IFERROR(VLOOKUP(기온및공급량[[#This Row],[날짜]],표2[],2,0), "")</f>
        <v/>
      </c>
    </row>
    <row r="2143" spans="1:15">
      <c r="A2143" s="68">
        <v>43416</v>
      </c>
      <c r="B2143" s="69">
        <v>11.4</v>
      </c>
      <c r="C2143" s="69">
        <v>16.5</v>
      </c>
      <c r="D2143" s="70">
        <v>0.61111111111111116</v>
      </c>
      <c r="E2143" s="69">
        <v>7.3</v>
      </c>
      <c r="F2143" s="73">
        <v>1</v>
      </c>
      <c r="G2143" s="69">
        <v>9.1999999999999993</v>
      </c>
      <c r="H2143" s="69" t="str">
        <f>TEXT(일별기온공급량!$A2143, "AAA")</f>
        <v>월</v>
      </c>
      <c r="I2143" s="71">
        <v>131809261</v>
      </c>
      <c r="J2143" s="71">
        <v>3106538</v>
      </c>
      <c r="K2143" s="68" t="str">
        <f t="shared" si="33"/>
        <v>11-12</v>
      </c>
      <c r="L2143" s="72">
        <f>YEAR(일별기온공급량!$A2143)</f>
        <v>2018</v>
      </c>
      <c r="M2143" s="69">
        <f>MONTH(일별기온공급량!$A2143)</f>
        <v>11</v>
      </c>
      <c r="N2143" s="69">
        <f>DAY(일별기온공급량!$A2143)</f>
        <v>12</v>
      </c>
      <c r="O2143" s="88" t="str">
        <f>IFERROR(VLOOKUP(기온및공급량[[#This Row],[날짜]],표2[],2,0), "")</f>
        <v/>
      </c>
    </row>
    <row r="2144" spans="1:15">
      <c r="A2144" s="68">
        <v>43417</v>
      </c>
      <c r="B2144" s="69">
        <v>10.5</v>
      </c>
      <c r="C2144" s="69">
        <v>15.4</v>
      </c>
      <c r="D2144" s="70">
        <v>0.59375</v>
      </c>
      <c r="E2144" s="69">
        <v>6.4</v>
      </c>
      <c r="F2144" s="70">
        <v>9.2361111111111116E-2</v>
      </c>
      <c r="G2144" s="69">
        <v>9</v>
      </c>
      <c r="H2144" s="69" t="str">
        <f>TEXT(일별기온공급량!$A2144, "AAA")</f>
        <v>화</v>
      </c>
      <c r="I2144" s="71">
        <v>140560213</v>
      </c>
      <c r="J2144" s="71">
        <v>3309217</v>
      </c>
      <c r="K2144" s="68" t="str">
        <f t="shared" si="33"/>
        <v>11-13</v>
      </c>
      <c r="L2144" s="72">
        <f>YEAR(일별기온공급량!$A2144)</f>
        <v>2018</v>
      </c>
      <c r="M2144" s="69">
        <f>MONTH(일별기온공급량!$A2144)</f>
        <v>11</v>
      </c>
      <c r="N2144" s="69">
        <f>DAY(일별기온공급량!$A2144)</f>
        <v>13</v>
      </c>
      <c r="O2144" s="88" t="str">
        <f>IFERROR(VLOOKUP(기온및공급량[[#This Row],[날짜]],표2[],2,0), "")</f>
        <v/>
      </c>
    </row>
    <row r="2145" spans="1:15">
      <c r="A2145" s="68">
        <v>43418</v>
      </c>
      <c r="B2145" s="69">
        <v>9.9</v>
      </c>
      <c r="C2145" s="69">
        <v>17.600000000000001</v>
      </c>
      <c r="D2145" s="70">
        <v>0.63472222222222219</v>
      </c>
      <c r="E2145" s="69">
        <v>3.9</v>
      </c>
      <c r="F2145" s="70">
        <v>0.29930555555555555</v>
      </c>
      <c r="G2145" s="69">
        <v>13.7</v>
      </c>
      <c r="H2145" s="69" t="str">
        <f>TEXT(일별기온공급량!$A2145, "AAA")</f>
        <v>수</v>
      </c>
      <c r="I2145" s="71">
        <v>143105121</v>
      </c>
      <c r="J2145" s="71">
        <v>3369954</v>
      </c>
      <c r="K2145" s="68" t="str">
        <f t="shared" si="33"/>
        <v>11-14</v>
      </c>
      <c r="L2145" s="72">
        <f>YEAR(일별기온공급량!$A2145)</f>
        <v>2018</v>
      </c>
      <c r="M2145" s="69">
        <f>MONTH(일별기온공급량!$A2145)</f>
        <v>11</v>
      </c>
      <c r="N2145" s="69">
        <f>DAY(일별기온공급량!$A2145)</f>
        <v>14</v>
      </c>
      <c r="O2145" s="88" t="str">
        <f>IFERROR(VLOOKUP(기온및공급량[[#This Row],[날짜]],표2[],2,0), "")</f>
        <v/>
      </c>
    </row>
    <row r="2146" spans="1:15">
      <c r="A2146" s="68">
        <v>43419</v>
      </c>
      <c r="B2146" s="69">
        <v>9.1999999999999993</v>
      </c>
      <c r="C2146" s="69">
        <v>16.7</v>
      </c>
      <c r="D2146" s="70">
        <v>0.62708333333333333</v>
      </c>
      <c r="E2146" s="69">
        <v>3.5</v>
      </c>
      <c r="F2146" s="70">
        <v>0.31666666666666665</v>
      </c>
      <c r="G2146" s="69">
        <v>13.2</v>
      </c>
      <c r="H2146" s="69" t="str">
        <f>TEXT(일별기온공급량!$A2146, "AAA")</f>
        <v>목</v>
      </c>
      <c r="I2146" s="71">
        <v>144054711</v>
      </c>
      <c r="J2146" s="71">
        <v>3393654</v>
      </c>
      <c r="K2146" s="68" t="str">
        <f t="shared" si="33"/>
        <v>11-15</v>
      </c>
      <c r="L2146" s="72">
        <f>YEAR(일별기온공급량!$A2146)</f>
        <v>2018</v>
      </c>
      <c r="M2146" s="69">
        <f>MONTH(일별기온공급량!$A2146)</f>
        <v>11</v>
      </c>
      <c r="N2146" s="69">
        <f>DAY(일별기온공급량!$A2146)</f>
        <v>15</v>
      </c>
      <c r="O2146" s="88" t="str">
        <f>IFERROR(VLOOKUP(기온및공급량[[#This Row],[날짜]],표2[],2,0), "")</f>
        <v/>
      </c>
    </row>
    <row r="2147" spans="1:15">
      <c r="A2147" s="68">
        <v>43420</v>
      </c>
      <c r="B2147" s="69">
        <v>8.8000000000000007</v>
      </c>
      <c r="C2147" s="69">
        <v>13.4</v>
      </c>
      <c r="D2147" s="70">
        <v>0.62986111111111109</v>
      </c>
      <c r="E2147" s="69">
        <v>4.7</v>
      </c>
      <c r="F2147" s="70">
        <v>0.22708333333333333</v>
      </c>
      <c r="G2147" s="69">
        <v>8.6999999999999993</v>
      </c>
      <c r="H2147" s="69" t="str">
        <f>TEXT(일별기온공급량!$A2147, "AAA")</f>
        <v>금</v>
      </c>
      <c r="I2147" s="71">
        <v>151985915</v>
      </c>
      <c r="J2147" s="71">
        <v>3577800</v>
      </c>
      <c r="K2147" s="68" t="str">
        <f t="shared" si="33"/>
        <v>11-16</v>
      </c>
      <c r="L2147" s="72">
        <f>YEAR(일별기온공급량!$A2147)</f>
        <v>2018</v>
      </c>
      <c r="M2147" s="69">
        <f>MONTH(일별기온공급량!$A2147)</f>
        <v>11</v>
      </c>
      <c r="N2147" s="69">
        <f>DAY(일별기온공급량!$A2147)</f>
        <v>16</v>
      </c>
      <c r="O2147" s="88" t="str">
        <f>IFERROR(VLOOKUP(기온및공급량[[#This Row],[날짜]],표2[],2,0), "")</f>
        <v/>
      </c>
    </row>
    <row r="2148" spans="1:15">
      <c r="A2148" s="68">
        <v>43421</v>
      </c>
      <c r="B2148" s="69">
        <v>9</v>
      </c>
      <c r="C2148" s="69">
        <v>15.3</v>
      </c>
      <c r="D2148" s="70">
        <v>0.61736111111111114</v>
      </c>
      <c r="E2148" s="69">
        <v>4.2</v>
      </c>
      <c r="F2148" s="70">
        <v>0.30555555555555558</v>
      </c>
      <c r="G2148" s="69">
        <v>11.1</v>
      </c>
      <c r="H2148" s="69" t="str">
        <f>TEXT(일별기온공급량!$A2148, "AAA")</f>
        <v>토</v>
      </c>
      <c r="I2148" s="71">
        <v>140552927</v>
      </c>
      <c r="J2148" s="71">
        <v>3309161</v>
      </c>
      <c r="K2148" s="68" t="str">
        <f t="shared" si="33"/>
        <v>11-17</v>
      </c>
      <c r="L2148" s="72">
        <f>YEAR(일별기온공급량!$A2148)</f>
        <v>2018</v>
      </c>
      <c r="M2148" s="69">
        <f>MONTH(일별기온공급량!$A2148)</f>
        <v>11</v>
      </c>
      <c r="N2148" s="69">
        <f>DAY(일별기온공급량!$A2148)</f>
        <v>17</v>
      </c>
      <c r="O2148" s="88" t="str">
        <f>IFERROR(VLOOKUP(기온및공급량[[#This Row],[날짜]],표2[],2,0), "")</f>
        <v/>
      </c>
    </row>
    <row r="2149" spans="1:15">
      <c r="A2149" s="68">
        <v>43422</v>
      </c>
      <c r="B2149" s="69">
        <v>8.1999999999999993</v>
      </c>
      <c r="C2149" s="69">
        <v>11.6</v>
      </c>
      <c r="D2149" s="70">
        <v>0.65138888888888891</v>
      </c>
      <c r="E2149" s="69">
        <v>3.9</v>
      </c>
      <c r="F2149" s="70">
        <v>0.10069444444444445</v>
      </c>
      <c r="G2149" s="69">
        <v>7.7</v>
      </c>
      <c r="H2149" s="69" t="str">
        <f>TEXT(일별기온공급량!$A2149, "AAA")</f>
        <v>일</v>
      </c>
      <c r="I2149" s="71">
        <v>142539752</v>
      </c>
      <c r="J2149" s="71">
        <v>3359109</v>
      </c>
      <c r="K2149" s="68" t="str">
        <f t="shared" si="33"/>
        <v>11-18</v>
      </c>
      <c r="L2149" s="72">
        <f>YEAR(일별기온공급량!$A2149)</f>
        <v>2018</v>
      </c>
      <c r="M2149" s="69">
        <f>MONTH(일별기온공급량!$A2149)</f>
        <v>11</v>
      </c>
      <c r="N2149" s="69">
        <f>DAY(일별기온공급량!$A2149)</f>
        <v>18</v>
      </c>
      <c r="O2149" s="88" t="str">
        <f>IFERROR(VLOOKUP(기온및공급량[[#This Row],[날짜]],표2[],2,0), "")</f>
        <v/>
      </c>
    </row>
    <row r="2150" spans="1:15">
      <c r="A2150" s="68">
        <v>43423</v>
      </c>
      <c r="B2150" s="69">
        <v>8.1999999999999993</v>
      </c>
      <c r="C2150" s="69">
        <v>14.5</v>
      </c>
      <c r="D2150" s="70">
        <v>0.55833333333333335</v>
      </c>
      <c r="E2150" s="69">
        <v>2.8</v>
      </c>
      <c r="F2150" s="70">
        <v>0.29722222222222222</v>
      </c>
      <c r="G2150" s="69">
        <v>11.7</v>
      </c>
      <c r="H2150" s="69" t="str">
        <f>TEXT(일별기온공급량!$A2150, "AAA")</f>
        <v>월</v>
      </c>
      <c r="I2150" s="71">
        <v>159438802</v>
      </c>
      <c r="J2150" s="71">
        <v>3753156</v>
      </c>
      <c r="K2150" s="68" t="str">
        <f t="shared" si="33"/>
        <v>11-19</v>
      </c>
      <c r="L2150" s="72">
        <f>YEAR(일별기온공급량!$A2150)</f>
        <v>2018</v>
      </c>
      <c r="M2150" s="69">
        <f>MONTH(일별기온공급량!$A2150)</f>
        <v>11</v>
      </c>
      <c r="N2150" s="69">
        <f>DAY(일별기온공급량!$A2150)</f>
        <v>19</v>
      </c>
      <c r="O2150" s="88" t="str">
        <f>IFERROR(VLOOKUP(기온및공급량[[#This Row],[날짜]],표2[],2,0), "")</f>
        <v/>
      </c>
    </row>
    <row r="2151" spans="1:15">
      <c r="A2151" s="68">
        <v>43424</v>
      </c>
      <c r="B2151" s="69">
        <v>7.7</v>
      </c>
      <c r="C2151" s="69">
        <v>14.5</v>
      </c>
      <c r="D2151" s="70">
        <v>0.58819444444444446</v>
      </c>
      <c r="E2151" s="69">
        <v>3</v>
      </c>
      <c r="F2151" s="70">
        <v>0.2951388888888889</v>
      </c>
      <c r="G2151" s="69">
        <v>11.5</v>
      </c>
      <c r="H2151" s="69" t="str">
        <f>TEXT(일별기온공급량!$A2151, "AAA")</f>
        <v>화</v>
      </c>
      <c r="I2151" s="71">
        <v>166091313</v>
      </c>
      <c r="J2151" s="71">
        <v>3907582</v>
      </c>
      <c r="K2151" s="68" t="str">
        <f t="shared" si="33"/>
        <v>11-20</v>
      </c>
      <c r="L2151" s="72">
        <f>YEAR(일별기온공급량!$A2151)</f>
        <v>2018</v>
      </c>
      <c r="M2151" s="69">
        <f>MONTH(일별기온공급량!$A2151)</f>
        <v>11</v>
      </c>
      <c r="N2151" s="69">
        <f>DAY(일별기온공급량!$A2151)</f>
        <v>20</v>
      </c>
      <c r="O2151" s="88" t="str">
        <f>IFERROR(VLOOKUP(기온및공급량[[#This Row],[날짜]],표2[],2,0), "")</f>
        <v/>
      </c>
    </row>
    <row r="2152" spans="1:15">
      <c r="A2152" s="68">
        <v>43425</v>
      </c>
      <c r="B2152" s="69">
        <v>6.4</v>
      </c>
      <c r="C2152" s="69">
        <v>11.3</v>
      </c>
      <c r="D2152" s="70">
        <v>0.63194444444444442</v>
      </c>
      <c r="E2152" s="69">
        <v>-0.2</v>
      </c>
      <c r="F2152" s="70">
        <v>0.24861111111111112</v>
      </c>
      <c r="G2152" s="69">
        <v>11.5</v>
      </c>
      <c r="H2152" s="69" t="str">
        <f>TEXT(일별기온공급량!$A2152, "AAA")</f>
        <v>수</v>
      </c>
      <c r="I2152" s="71">
        <v>177425386</v>
      </c>
      <c r="J2152" s="71">
        <v>4182847</v>
      </c>
      <c r="K2152" s="68" t="str">
        <f t="shared" si="33"/>
        <v>11-21</v>
      </c>
      <c r="L2152" s="72">
        <f>YEAR(일별기온공급량!$A2152)</f>
        <v>2018</v>
      </c>
      <c r="M2152" s="69">
        <f>MONTH(일별기온공급량!$A2152)</f>
        <v>11</v>
      </c>
      <c r="N2152" s="69">
        <f>DAY(일별기온공급량!$A2152)</f>
        <v>21</v>
      </c>
      <c r="O2152" s="88" t="str">
        <f>IFERROR(VLOOKUP(기온및공급량[[#This Row],[날짜]],표2[],2,0), "")</f>
        <v/>
      </c>
    </row>
    <row r="2153" spans="1:15">
      <c r="A2153" s="68">
        <v>43426</v>
      </c>
      <c r="B2153" s="69">
        <v>5.6</v>
      </c>
      <c r="C2153" s="69">
        <v>9</v>
      </c>
      <c r="D2153" s="70">
        <v>0.60069444444444442</v>
      </c>
      <c r="E2153" s="69">
        <v>1.5</v>
      </c>
      <c r="F2153" s="70">
        <v>0.99583333333333335</v>
      </c>
      <c r="G2153" s="69">
        <v>7.5</v>
      </c>
      <c r="H2153" s="69" t="str">
        <f>TEXT(일별기온공급량!$A2153, "AAA")</f>
        <v>목</v>
      </c>
      <c r="I2153" s="71">
        <v>184972150</v>
      </c>
      <c r="J2153" s="71">
        <v>4354664</v>
      </c>
      <c r="K2153" s="68" t="str">
        <f t="shared" si="33"/>
        <v>11-22</v>
      </c>
      <c r="L2153" s="72">
        <f>YEAR(일별기온공급량!$A2153)</f>
        <v>2018</v>
      </c>
      <c r="M2153" s="69">
        <f>MONTH(일별기온공급량!$A2153)</f>
        <v>11</v>
      </c>
      <c r="N2153" s="69">
        <f>DAY(일별기온공급량!$A2153)</f>
        <v>22</v>
      </c>
      <c r="O2153" s="88" t="str">
        <f>IFERROR(VLOOKUP(기온및공급량[[#This Row],[날짜]],표2[],2,0), "")</f>
        <v/>
      </c>
    </row>
    <row r="2154" spans="1:15">
      <c r="A2154" s="68">
        <v>43427</v>
      </c>
      <c r="B2154" s="69">
        <v>3</v>
      </c>
      <c r="C2154" s="69">
        <v>8.8000000000000007</v>
      </c>
      <c r="D2154" s="70">
        <v>0.64236111111111116</v>
      </c>
      <c r="E2154" s="69">
        <v>-1.8</v>
      </c>
      <c r="F2154" s="70">
        <v>0.26944444444444443</v>
      </c>
      <c r="G2154" s="69">
        <v>10.6</v>
      </c>
      <c r="H2154" s="69" t="str">
        <f>TEXT(일별기온공급량!$A2154, "AAA")</f>
        <v>금</v>
      </c>
      <c r="I2154" s="71">
        <v>194203805</v>
      </c>
      <c r="J2154" s="71">
        <v>4567255</v>
      </c>
      <c r="K2154" s="68" t="str">
        <f t="shared" si="33"/>
        <v>11-23</v>
      </c>
      <c r="L2154" s="72">
        <f>YEAR(일별기온공급량!$A2154)</f>
        <v>2018</v>
      </c>
      <c r="M2154" s="69">
        <f>MONTH(일별기온공급량!$A2154)</f>
        <v>11</v>
      </c>
      <c r="N2154" s="69">
        <f>DAY(일별기온공급량!$A2154)</f>
        <v>23</v>
      </c>
      <c r="O2154" s="88" t="str">
        <f>IFERROR(VLOOKUP(기온및공급량[[#This Row],[날짜]],표2[],2,0), "")</f>
        <v/>
      </c>
    </row>
    <row r="2155" spans="1:15">
      <c r="A2155" s="68">
        <v>43428</v>
      </c>
      <c r="B2155" s="69">
        <v>1.4</v>
      </c>
      <c r="C2155" s="69">
        <v>5.3</v>
      </c>
      <c r="D2155" s="70">
        <v>0.63680555555555551</v>
      </c>
      <c r="E2155" s="69">
        <v>-2.7</v>
      </c>
      <c r="F2155" s="70">
        <v>0.20208333333333334</v>
      </c>
      <c r="G2155" s="69">
        <v>8</v>
      </c>
      <c r="H2155" s="69" t="str">
        <f>TEXT(일별기온공급량!$A2155, "AAA")</f>
        <v>토</v>
      </c>
      <c r="I2155" s="71">
        <v>199160520</v>
      </c>
      <c r="J2155" s="71">
        <v>4692087</v>
      </c>
      <c r="K2155" s="68" t="str">
        <f t="shared" si="33"/>
        <v>11-24</v>
      </c>
      <c r="L2155" s="72">
        <f>YEAR(일별기온공급량!$A2155)</f>
        <v>2018</v>
      </c>
      <c r="M2155" s="69">
        <f>MONTH(일별기온공급량!$A2155)</f>
        <v>11</v>
      </c>
      <c r="N2155" s="69">
        <f>DAY(일별기온공급량!$A2155)</f>
        <v>24</v>
      </c>
      <c r="O2155" s="88" t="str">
        <f>IFERROR(VLOOKUP(기온및공급량[[#This Row],[날짜]],표2[],2,0), "")</f>
        <v/>
      </c>
    </row>
    <row r="2156" spans="1:15">
      <c r="A2156" s="68">
        <v>43429</v>
      </c>
      <c r="B2156" s="69">
        <v>4.5</v>
      </c>
      <c r="C2156" s="69">
        <v>10.5</v>
      </c>
      <c r="D2156" s="70">
        <v>0.64027777777777772</v>
      </c>
      <c r="E2156" s="69">
        <v>1</v>
      </c>
      <c r="F2156" s="70">
        <v>0.3</v>
      </c>
      <c r="G2156" s="69">
        <v>9.5</v>
      </c>
      <c r="H2156" s="69" t="str">
        <f>TEXT(일별기온공급량!$A2156, "AAA")</f>
        <v>일</v>
      </c>
      <c r="I2156" s="71">
        <v>181373959</v>
      </c>
      <c r="J2156" s="71">
        <v>4273932</v>
      </c>
      <c r="K2156" s="68" t="str">
        <f t="shared" si="33"/>
        <v>11-25</v>
      </c>
      <c r="L2156" s="72">
        <f>YEAR(일별기온공급량!$A2156)</f>
        <v>2018</v>
      </c>
      <c r="M2156" s="69">
        <f>MONTH(일별기온공급량!$A2156)</f>
        <v>11</v>
      </c>
      <c r="N2156" s="69">
        <f>DAY(일별기온공급량!$A2156)</f>
        <v>25</v>
      </c>
      <c r="O2156" s="88" t="str">
        <f>IFERROR(VLOOKUP(기온및공급량[[#This Row],[날짜]],표2[],2,0), "")</f>
        <v/>
      </c>
    </row>
    <row r="2157" spans="1:15">
      <c r="A2157" s="68">
        <v>43430</v>
      </c>
      <c r="B2157" s="69">
        <v>5.8</v>
      </c>
      <c r="C2157" s="69">
        <v>13.9</v>
      </c>
      <c r="D2157" s="70">
        <v>0.64722222222222225</v>
      </c>
      <c r="E2157" s="69">
        <v>-0.6</v>
      </c>
      <c r="F2157" s="70">
        <v>0.3125</v>
      </c>
      <c r="G2157" s="69">
        <v>14.5</v>
      </c>
      <c r="H2157" s="69" t="str">
        <f>TEXT(일별기온공급량!$A2157, "AAA")</f>
        <v>월</v>
      </c>
      <c r="I2157" s="71">
        <v>192319397</v>
      </c>
      <c r="J2157" s="71">
        <v>4537082</v>
      </c>
      <c r="K2157" s="68" t="str">
        <f t="shared" si="33"/>
        <v>11-26</v>
      </c>
      <c r="L2157" s="72">
        <f>YEAR(일별기온공급량!$A2157)</f>
        <v>2018</v>
      </c>
      <c r="M2157" s="69">
        <f>MONTH(일별기온공급량!$A2157)</f>
        <v>11</v>
      </c>
      <c r="N2157" s="69">
        <f>DAY(일별기온공급량!$A2157)</f>
        <v>26</v>
      </c>
      <c r="O2157" s="88" t="str">
        <f>IFERROR(VLOOKUP(기온및공급량[[#This Row],[날짜]],표2[],2,0), "")</f>
        <v/>
      </c>
    </row>
    <row r="2158" spans="1:15">
      <c r="A2158" s="68">
        <v>43431</v>
      </c>
      <c r="B2158" s="69">
        <v>8.1999999999999993</v>
      </c>
      <c r="C2158" s="69">
        <v>16.8</v>
      </c>
      <c r="D2158" s="70">
        <v>0.62638888888888888</v>
      </c>
      <c r="E2158" s="69">
        <v>0.8</v>
      </c>
      <c r="F2158" s="70">
        <v>0.30277777777777776</v>
      </c>
      <c r="G2158" s="69">
        <v>16</v>
      </c>
      <c r="H2158" s="69" t="str">
        <f>TEXT(일별기온공급량!$A2158, "AAA")</f>
        <v>화</v>
      </c>
      <c r="I2158" s="71">
        <v>186843831</v>
      </c>
      <c r="J2158" s="71">
        <v>4425589</v>
      </c>
      <c r="K2158" s="68" t="str">
        <f t="shared" si="33"/>
        <v>11-27</v>
      </c>
      <c r="L2158" s="72">
        <f>YEAR(일별기온공급량!$A2158)</f>
        <v>2018</v>
      </c>
      <c r="M2158" s="69">
        <f>MONTH(일별기온공급량!$A2158)</f>
        <v>11</v>
      </c>
      <c r="N2158" s="69">
        <f>DAY(일별기온공급량!$A2158)</f>
        <v>27</v>
      </c>
      <c r="O2158" s="88" t="str">
        <f>IFERROR(VLOOKUP(기온및공급량[[#This Row],[날짜]],표2[],2,0), "")</f>
        <v/>
      </c>
    </row>
    <row r="2159" spans="1:15">
      <c r="A2159" s="68">
        <v>43432</v>
      </c>
      <c r="B2159" s="69">
        <v>7.1</v>
      </c>
      <c r="C2159" s="69">
        <v>13.1</v>
      </c>
      <c r="D2159" s="70">
        <v>0.51388888888888884</v>
      </c>
      <c r="E2159" s="69">
        <v>2.2000000000000002</v>
      </c>
      <c r="F2159" s="70">
        <v>0.99375000000000002</v>
      </c>
      <c r="G2159" s="69">
        <v>10.9</v>
      </c>
      <c r="H2159" s="69" t="str">
        <f>TEXT(일별기온공급량!$A2159, "AAA")</f>
        <v>수</v>
      </c>
      <c r="I2159" s="71">
        <v>184461765</v>
      </c>
      <c r="J2159" s="71">
        <v>4367404</v>
      </c>
      <c r="K2159" s="68" t="str">
        <f t="shared" si="33"/>
        <v>11-28</v>
      </c>
      <c r="L2159" s="72">
        <f>YEAR(일별기온공급량!$A2159)</f>
        <v>2018</v>
      </c>
      <c r="M2159" s="69">
        <f>MONTH(일별기온공급량!$A2159)</f>
        <v>11</v>
      </c>
      <c r="N2159" s="69">
        <f>DAY(일별기온공급량!$A2159)</f>
        <v>28</v>
      </c>
      <c r="O2159" s="88" t="str">
        <f>IFERROR(VLOOKUP(기온및공급량[[#This Row],[날짜]],표2[],2,0), "")</f>
        <v/>
      </c>
    </row>
    <row r="2160" spans="1:15">
      <c r="A2160" s="68">
        <v>43433</v>
      </c>
      <c r="B2160" s="69">
        <v>5.8</v>
      </c>
      <c r="C2160" s="69">
        <v>12</v>
      </c>
      <c r="D2160" s="70">
        <v>0.65902777777777777</v>
      </c>
      <c r="E2160" s="69">
        <v>-1.2</v>
      </c>
      <c r="F2160" s="70">
        <v>0.27916666666666667</v>
      </c>
      <c r="G2160" s="69">
        <v>13.2</v>
      </c>
      <c r="H2160" s="69" t="str">
        <f>TEXT(일별기온공급량!$A2160, "AAA")</f>
        <v>목</v>
      </c>
      <c r="I2160" s="71">
        <v>193429693</v>
      </c>
      <c r="J2160" s="71">
        <v>4570338</v>
      </c>
      <c r="K2160" s="68" t="str">
        <f t="shared" si="33"/>
        <v>11-29</v>
      </c>
      <c r="L2160" s="72">
        <f>YEAR(일별기온공급량!$A2160)</f>
        <v>2018</v>
      </c>
      <c r="M2160" s="69">
        <f>MONTH(일별기온공급량!$A2160)</f>
        <v>11</v>
      </c>
      <c r="N2160" s="69">
        <f>DAY(일별기온공급량!$A2160)</f>
        <v>29</v>
      </c>
      <c r="O2160" s="88" t="str">
        <f>IFERROR(VLOOKUP(기온및공급량[[#This Row],[날짜]],표2[],2,0), "")</f>
        <v/>
      </c>
    </row>
    <row r="2161" spans="1:15">
      <c r="A2161" s="68">
        <v>43434</v>
      </c>
      <c r="B2161" s="69">
        <v>7.2</v>
      </c>
      <c r="C2161" s="69">
        <v>14</v>
      </c>
      <c r="D2161" s="70">
        <v>0.60763888888888884</v>
      </c>
      <c r="E2161" s="69">
        <v>0.9</v>
      </c>
      <c r="F2161" s="70">
        <v>0.31805555555555554</v>
      </c>
      <c r="G2161" s="69">
        <v>13.1</v>
      </c>
      <c r="H2161" s="69" t="str">
        <f>TEXT(일별기온공급량!$A2161, "AAA")</f>
        <v>금</v>
      </c>
      <c r="I2161" s="71">
        <v>183676756</v>
      </c>
      <c r="J2161" s="71">
        <v>4335426</v>
      </c>
      <c r="K2161" s="68" t="str">
        <f t="shared" si="33"/>
        <v>11-30</v>
      </c>
      <c r="L2161" s="72">
        <f>YEAR(일별기온공급량!$A2161)</f>
        <v>2018</v>
      </c>
      <c r="M2161" s="69">
        <f>MONTH(일별기온공급량!$A2161)</f>
        <v>11</v>
      </c>
      <c r="N2161" s="69">
        <f>DAY(일별기온공급량!$A2161)</f>
        <v>30</v>
      </c>
      <c r="O2161" s="88" t="str">
        <f>IFERROR(VLOOKUP(기온및공급량[[#This Row],[날짜]],표2[],2,0), "")</f>
        <v/>
      </c>
    </row>
    <row r="2162" spans="1:15">
      <c r="A2162" s="68">
        <v>43435</v>
      </c>
      <c r="B2162" s="69">
        <v>6.4</v>
      </c>
      <c r="C2162" s="69">
        <v>11.4</v>
      </c>
      <c r="D2162" s="70">
        <v>0.56597222222222221</v>
      </c>
      <c r="E2162" s="69">
        <v>2.8</v>
      </c>
      <c r="F2162" s="70">
        <v>0.10555555555555556</v>
      </c>
      <c r="G2162" s="69">
        <v>8.6</v>
      </c>
      <c r="H2162" s="69" t="str">
        <f>TEXT(일별기온공급량!$A2162, "AAA")</f>
        <v>토</v>
      </c>
      <c r="I2162" s="71">
        <v>172644409</v>
      </c>
      <c r="J2162" s="71">
        <v>4079440</v>
      </c>
      <c r="K2162" s="68" t="str">
        <f t="shared" si="33"/>
        <v>12-01</v>
      </c>
      <c r="L2162" s="72">
        <f>YEAR(일별기온공급량!$A2162)</f>
        <v>2018</v>
      </c>
      <c r="M2162" s="69">
        <f>MONTH(일별기온공급량!$A2162)</f>
        <v>12</v>
      </c>
      <c r="N2162" s="69">
        <f>DAY(일별기온공급량!$A2162)</f>
        <v>1</v>
      </c>
      <c r="O2162" s="88" t="str">
        <f>IFERROR(VLOOKUP(기온및공급량[[#This Row],[날짜]],표2[],2,0), "")</f>
        <v/>
      </c>
    </row>
    <row r="2163" spans="1:15">
      <c r="A2163" s="68">
        <v>43436</v>
      </c>
      <c r="B2163" s="69">
        <v>7.7</v>
      </c>
      <c r="C2163" s="69">
        <v>14.7</v>
      </c>
      <c r="D2163" s="70">
        <v>0.67638888888888893</v>
      </c>
      <c r="E2163" s="69">
        <v>0.7</v>
      </c>
      <c r="F2163" s="70">
        <v>0.25416666666666665</v>
      </c>
      <c r="G2163" s="69">
        <v>14</v>
      </c>
      <c r="H2163" s="69" t="str">
        <f>TEXT(일별기온공급량!$A2163, "AAA")</f>
        <v>일</v>
      </c>
      <c r="I2163" s="71">
        <v>156889774</v>
      </c>
      <c r="J2163" s="71">
        <v>3705061</v>
      </c>
      <c r="K2163" s="68" t="str">
        <f t="shared" si="33"/>
        <v>12-02</v>
      </c>
      <c r="L2163" s="72">
        <f>YEAR(일별기온공급량!$A2163)</f>
        <v>2018</v>
      </c>
      <c r="M2163" s="69">
        <f>MONTH(일별기온공급량!$A2163)</f>
        <v>12</v>
      </c>
      <c r="N2163" s="69">
        <f>DAY(일별기온공급량!$A2163)</f>
        <v>2</v>
      </c>
      <c r="O2163" s="88" t="str">
        <f>IFERROR(VLOOKUP(기온및공급량[[#This Row],[날짜]],표2[],2,0), "")</f>
        <v/>
      </c>
    </row>
    <row r="2164" spans="1:15">
      <c r="A2164" s="68">
        <v>43437</v>
      </c>
      <c r="B2164" s="69">
        <v>12.1</v>
      </c>
      <c r="C2164" s="69">
        <v>15.5</v>
      </c>
      <c r="D2164" s="70">
        <v>0.67222222222222228</v>
      </c>
      <c r="E2164" s="69">
        <v>8.9</v>
      </c>
      <c r="F2164" s="70">
        <v>0.23680555555555555</v>
      </c>
      <c r="G2164" s="69">
        <v>6.6</v>
      </c>
      <c r="H2164" s="69" t="str">
        <f>TEXT(일별기온공급량!$A2164, "AAA")</f>
        <v>월</v>
      </c>
      <c r="I2164" s="71">
        <v>163300629</v>
      </c>
      <c r="J2164" s="71">
        <v>3849324</v>
      </c>
      <c r="K2164" s="68" t="str">
        <f t="shared" si="33"/>
        <v>12-03</v>
      </c>
      <c r="L2164" s="72">
        <f>YEAR(일별기온공급량!$A2164)</f>
        <v>2018</v>
      </c>
      <c r="M2164" s="69">
        <f>MONTH(일별기온공급량!$A2164)</f>
        <v>12</v>
      </c>
      <c r="N2164" s="69">
        <f>DAY(일별기온공급량!$A2164)</f>
        <v>3</v>
      </c>
      <c r="O2164" s="88" t="str">
        <f>IFERROR(VLOOKUP(기온및공급량[[#This Row],[날짜]],표2[],2,0), "")</f>
        <v/>
      </c>
    </row>
    <row r="2165" spans="1:15">
      <c r="A2165" s="68">
        <v>43438</v>
      </c>
      <c r="B2165" s="69">
        <v>12.1</v>
      </c>
      <c r="C2165" s="69">
        <v>16.100000000000001</v>
      </c>
      <c r="D2165" s="70">
        <v>0.5854166666666667</v>
      </c>
      <c r="E2165" s="69">
        <v>8</v>
      </c>
      <c r="F2165" s="70">
        <v>0.98888888888888893</v>
      </c>
      <c r="G2165" s="69">
        <v>8.1</v>
      </c>
      <c r="H2165" s="69" t="str">
        <f>TEXT(일별기온공급량!$A2165, "AAA")</f>
        <v>화</v>
      </c>
      <c r="I2165" s="71">
        <v>164116800</v>
      </c>
      <c r="J2165" s="71">
        <v>3864148</v>
      </c>
      <c r="K2165" s="68" t="str">
        <f t="shared" si="33"/>
        <v>12-04</v>
      </c>
      <c r="L2165" s="72">
        <f>YEAR(일별기온공급량!$A2165)</f>
        <v>2018</v>
      </c>
      <c r="M2165" s="69">
        <f>MONTH(일별기온공급량!$A2165)</f>
        <v>12</v>
      </c>
      <c r="N2165" s="69">
        <f>DAY(일별기온공급량!$A2165)</f>
        <v>4</v>
      </c>
      <c r="O2165" s="88" t="str">
        <f>IFERROR(VLOOKUP(기온및공급량[[#This Row],[날짜]],표2[],2,0), "")</f>
        <v/>
      </c>
    </row>
    <row r="2166" spans="1:15">
      <c r="A2166" s="68">
        <v>43439</v>
      </c>
      <c r="B2166" s="69">
        <v>6.5</v>
      </c>
      <c r="C2166" s="69">
        <v>10.4</v>
      </c>
      <c r="D2166" s="70">
        <v>0.59930555555555554</v>
      </c>
      <c r="E2166" s="69">
        <v>2.2000000000000002</v>
      </c>
      <c r="F2166" s="70">
        <v>0.32430555555555557</v>
      </c>
      <c r="G2166" s="69">
        <v>8.1999999999999993</v>
      </c>
      <c r="H2166" s="69" t="str">
        <f>TEXT(일별기온공급량!$A2166, "AAA")</f>
        <v>수</v>
      </c>
      <c r="I2166" s="71">
        <v>181417620</v>
      </c>
      <c r="J2166" s="71">
        <v>4275070</v>
      </c>
      <c r="K2166" s="68" t="str">
        <f t="shared" si="33"/>
        <v>12-05</v>
      </c>
      <c r="L2166" s="72">
        <f>YEAR(일별기온공급량!$A2166)</f>
        <v>2018</v>
      </c>
      <c r="M2166" s="69">
        <f>MONTH(일별기온공급량!$A2166)</f>
        <v>12</v>
      </c>
      <c r="N2166" s="69">
        <f>DAY(일별기온공급량!$A2166)</f>
        <v>5</v>
      </c>
      <c r="O2166" s="88" t="str">
        <f>IFERROR(VLOOKUP(기온및공급량[[#This Row],[날짜]],표2[],2,0), "")</f>
        <v/>
      </c>
    </row>
    <row r="2167" spans="1:15">
      <c r="A2167" s="68">
        <v>43440</v>
      </c>
      <c r="B2167" s="69">
        <v>5.6</v>
      </c>
      <c r="C2167" s="69">
        <v>7.8</v>
      </c>
      <c r="D2167" s="70">
        <v>5.5555555555555552E-2</v>
      </c>
      <c r="E2167" s="69">
        <v>4.0999999999999996</v>
      </c>
      <c r="F2167" s="70">
        <v>0.37083333333333335</v>
      </c>
      <c r="G2167" s="69">
        <v>3.7</v>
      </c>
      <c r="H2167" s="69" t="str">
        <f>TEXT(일별기온공급량!$A2167, "AAA")</f>
        <v>목</v>
      </c>
      <c r="I2167" s="71">
        <v>194289732</v>
      </c>
      <c r="J2167" s="71">
        <v>4581031</v>
      </c>
      <c r="K2167" s="68" t="str">
        <f t="shared" si="33"/>
        <v>12-06</v>
      </c>
      <c r="L2167" s="72">
        <f>YEAR(일별기온공급량!$A2167)</f>
        <v>2018</v>
      </c>
      <c r="M2167" s="69">
        <f>MONTH(일별기온공급량!$A2167)</f>
        <v>12</v>
      </c>
      <c r="N2167" s="69">
        <f>DAY(일별기온공급량!$A2167)</f>
        <v>6</v>
      </c>
      <c r="O2167" s="88" t="str">
        <f>IFERROR(VLOOKUP(기온및공급량[[#This Row],[날짜]],표2[],2,0), "")</f>
        <v/>
      </c>
    </row>
    <row r="2168" spans="1:15">
      <c r="A2168" s="68">
        <v>43441</v>
      </c>
      <c r="B2168" s="69">
        <v>-1.9</v>
      </c>
      <c r="C2168" s="69">
        <v>4.8</v>
      </c>
      <c r="D2168" s="70">
        <v>6.9444444444444447E-4</v>
      </c>
      <c r="E2168" s="69">
        <v>-5.2</v>
      </c>
      <c r="F2168" s="70">
        <v>0.99930555555555556</v>
      </c>
      <c r="G2168" s="69">
        <v>10</v>
      </c>
      <c r="H2168" s="69" t="str">
        <f>TEXT(일별기온공급량!$A2168, "AAA")</f>
        <v>금</v>
      </c>
      <c r="I2168" s="71">
        <v>243816844</v>
      </c>
      <c r="J2168" s="71">
        <v>5718931</v>
      </c>
      <c r="K2168" s="68" t="str">
        <f t="shared" si="33"/>
        <v>12-07</v>
      </c>
      <c r="L2168" s="72">
        <f>YEAR(일별기온공급량!$A2168)</f>
        <v>2018</v>
      </c>
      <c r="M2168" s="69">
        <f>MONTH(일별기온공급량!$A2168)</f>
        <v>12</v>
      </c>
      <c r="N2168" s="69">
        <f>DAY(일별기온공급량!$A2168)</f>
        <v>7</v>
      </c>
      <c r="O2168" s="88" t="str">
        <f>IFERROR(VLOOKUP(기온및공급량[[#This Row],[날짜]],표2[],2,0), "")</f>
        <v/>
      </c>
    </row>
    <row r="2169" spans="1:15">
      <c r="A2169" s="68">
        <v>43442</v>
      </c>
      <c r="B2169" s="69">
        <v>-4.2</v>
      </c>
      <c r="C2169" s="69">
        <v>-0.3</v>
      </c>
      <c r="D2169" s="70">
        <v>0.65208333333333335</v>
      </c>
      <c r="E2169" s="69">
        <v>-6.5</v>
      </c>
      <c r="F2169" s="70">
        <v>0.27708333333333335</v>
      </c>
      <c r="G2169" s="69">
        <v>6.2</v>
      </c>
      <c r="H2169" s="69" t="str">
        <f>TEXT(일별기온공급량!$A2169, "AAA")</f>
        <v>토</v>
      </c>
      <c r="I2169" s="71">
        <v>248440582</v>
      </c>
      <c r="J2169" s="71">
        <v>5829247</v>
      </c>
      <c r="K2169" s="68" t="str">
        <f t="shared" si="33"/>
        <v>12-08</v>
      </c>
      <c r="L2169" s="72">
        <f>YEAR(일별기온공급량!$A2169)</f>
        <v>2018</v>
      </c>
      <c r="M2169" s="69">
        <f>MONTH(일별기온공급량!$A2169)</f>
        <v>12</v>
      </c>
      <c r="N2169" s="69">
        <f>DAY(일별기온공급량!$A2169)</f>
        <v>8</v>
      </c>
      <c r="O2169" s="88" t="str">
        <f>IFERROR(VLOOKUP(기온및공급량[[#This Row],[날짜]],표2[],2,0), "")</f>
        <v/>
      </c>
    </row>
    <row r="2170" spans="1:15">
      <c r="A2170" s="68">
        <v>43443</v>
      </c>
      <c r="B2170" s="69">
        <v>-3</v>
      </c>
      <c r="C2170" s="69">
        <v>1.6</v>
      </c>
      <c r="D2170" s="70">
        <v>0.61875000000000002</v>
      </c>
      <c r="E2170" s="69">
        <v>-6.2</v>
      </c>
      <c r="F2170" s="70">
        <v>0.35138888888888886</v>
      </c>
      <c r="G2170" s="69">
        <v>7.8</v>
      </c>
      <c r="H2170" s="69" t="str">
        <f>TEXT(일별기온공급량!$A2170, "AAA")</f>
        <v>일</v>
      </c>
      <c r="I2170" s="71">
        <v>240881698</v>
      </c>
      <c r="J2170" s="71">
        <v>5662110</v>
      </c>
      <c r="K2170" s="68" t="str">
        <f t="shared" si="33"/>
        <v>12-09</v>
      </c>
      <c r="L2170" s="72">
        <f>YEAR(일별기온공급량!$A2170)</f>
        <v>2018</v>
      </c>
      <c r="M2170" s="69">
        <f>MONTH(일별기온공급량!$A2170)</f>
        <v>12</v>
      </c>
      <c r="N2170" s="69">
        <f>DAY(일별기온공급량!$A2170)</f>
        <v>9</v>
      </c>
      <c r="O2170" s="88" t="str">
        <f>IFERROR(VLOOKUP(기온및공급량[[#This Row],[날짜]],표2[],2,0), "")</f>
        <v/>
      </c>
    </row>
    <row r="2171" spans="1:15">
      <c r="A2171" s="68">
        <v>43444</v>
      </c>
      <c r="B2171" s="69">
        <v>-1.6</v>
      </c>
      <c r="C2171" s="69">
        <v>6.3</v>
      </c>
      <c r="D2171" s="70">
        <v>0.63541666666666663</v>
      </c>
      <c r="E2171" s="69">
        <v>-8.3000000000000007</v>
      </c>
      <c r="F2171" s="70">
        <v>0.27083333333333331</v>
      </c>
      <c r="G2171" s="69">
        <v>14.6</v>
      </c>
      <c r="H2171" s="69" t="str">
        <f>TEXT(일별기온공급량!$A2171, "AAA")</f>
        <v>월</v>
      </c>
      <c r="I2171" s="71">
        <v>255501748</v>
      </c>
      <c r="J2171" s="71">
        <v>5998706</v>
      </c>
      <c r="K2171" s="68" t="str">
        <f t="shared" si="33"/>
        <v>12-10</v>
      </c>
      <c r="L2171" s="72">
        <f>YEAR(일별기온공급량!$A2171)</f>
        <v>2018</v>
      </c>
      <c r="M2171" s="69">
        <f>MONTH(일별기온공급량!$A2171)</f>
        <v>12</v>
      </c>
      <c r="N2171" s="69">
        <f>DAY(일별기온공급량!$A2171)</f>
        <v>10</v>
      </c>
      <c r="O2171" s="88" t="str">
        <f>IFERROR(VLOOKUP(기온및공급량[[#This Row],[날짜]],표2[],2,0), "")</f>
        <v/>
      </c>
    </row>
    <row r="2172" spans="1:15">
      <c r="A2172" s="68">
        <v>43445</v>
      </c>
      <c r="B2172" s="69">
        <v>0.4</v>
      </c>
      <c r="C2172" s="69">
        <v>1.8</v>
      </c>
      <c r="D2172" s="70">
        <v>0.99861111111111112</v>
      </c>
      <c r="E2172" s="69">
        <v>-3.3</v>
      </c>
      <c r="F2172" s="70">
        <v>4.791666666666667E-2</v>
      </c>
      <c r="G2172" s="69">
        <v>5.0999999999999996</v>
      </c>
      <c r="H2172" s="69" t="str">
        <f>TEXT(일별기온공급량!$A2172, "AAA")</f>
        <v>화</v>
      </c>
      <c r="I2172" s="71">
        <v>261224913</v>
      </c>
      <c r="J2172" s="71">
        <v>6132516</v>
      </c>
      <c r="K2172" s="68" t="str">
        <f t="shared" si="33"/>
        <v>12-11</v>
      </c>
      <c r="L2172" s="72">
        <f>YEAR(일별기온공급량!$A2172)</f>
        <v>2018</v>
      </c>
      <c r="M2172" s="69">
        <f>MONTH(일별기온공급량!$A2172)</f>
        <v>12</v>
      </c>
      <c r="N2172" s="69">
        <f>DAY(일별기온공급량!$A2172)</f>
        <v>11</v>
      </c>
      <c r="O2172" s="88" t="str">
        <f>IFERROR(VLOOKUP(기온및공급량[[#This Row],[날짜]],표2[],2,0), "")</f>
        <v/>
      </c>
    </row>
    <row r="2173" spans="1:15">
      <c r="A2173" s="68">
        <v>43446</v>
      </c>
      <c r="B2173" s="69">
        <v>0.8</v>
      </c>
      <c r="C2173" s="69">
        <v>3.5</v>
      </c>
      <c r="D2173" s="70">
        <v>0.59583333333333333</v>
      </c>
      <c r="E2173" s="69">
        <v>-1.8</v>
      </c>
      <c r="F2173" s="70">
        <v>0.94791666666666663</v>
      </c>
      <c r="G2173" s="69">
        <v>5.3</v>
      </c>
      <c r="H2173" s="69" t="str">
        <f>TEXT(일별기온공급량!$A2173, "AAA")</f>
        <v>수</v>
      </c>
      <c r="I2173" s="71">
        <v>253865665</v>
      </c>
      <c r="J2173" s="71">
        <v>5951437</v>
      </c>
      <c r="K2173" s="68" t="str">
        <f t="shared" si="33"/>
        <v>12-12</v>
      </c>
      <c r="L2173" s="72">
        <f>YEAR(일별기온공급량!$A2173)</f>
        <v>2018</v>
      </c>
      <c r="M2173" s="69">
        <f>MONTH(일별기온공급량!$A2173)</f>
        <v>12</v>
      </c>
      <c r="N2173" s="69">
        <f>DAY(일별기온공급량!$A2173)</f>
        <v>12</v>
      </c>
      <c r="O2173" s="88" t="str">
        <f>IFERROR(VLOOKUP(기온및공급량[[#This Row],[날짜]],표2[],2,0), "")</f>
        <v/>
      </c>
    </row>
    <row r="2174" spans="1:15">
      <c r="A2174" s="68">
        <v>43447</v>
      </c>
      <c r="B2174" s="69">
        <v>1.1000000000000001</v>
      </c>
      <c r="C2174" s="69">
        <v>6.8</v>
      </c>
      <c r="D2174" s="70">
        <v>0.61458333333333337</v>
      </c>
      <c r="E2174" s="69">
        <v>-4</v>
      </c>
      <c r="F2174" s="70">
        <v>0.31111111111111112</v>
      </c>
      <c r="G2174" s="69">
        <v>10.8</v>
      </c>
      <c r="H2174" s="69" t="str">
        <f>TEXT(일별기온공급량!$A2174, "AAA")</f>
        <v>목</v>
      </c>
      <c r="I2174" s="71">
        <v>255710520</v>
      </c>
      <c r="J2174" s="71">
        <v>6004199</v>
      </c>
      <c r="K2174" s="68" t="str">
        <f t="shared" si="33"/>
        <v>12-13</v>
      </c>
      <c r="L2174" s="72">
        <f>YEAR(일별기온공급량!$A2174)</f>
        <v>2018</v>
      </c>
      <c r="M2174" s="69">
        <f>MONTH(일별기온공급량!$A2174)</f>
        <v>12</v>
      </c>
      <c r="N2174" s="69">
        <f>DAY(일별기온공급량!$A2174)</f>
        <v>13</v>
      </c>
      <c r="O2174" s="88" t="str">
        <f>IFERROR(VLOOKUP(기온및공급량[[#This Row],[날짜]],표2[],2,0), "")</f>
        <v/>
      </c>
    </row>
    <row r="2175" spans="1:15">
      <c r="A2175" s="68">
        <v>43448</v>
      </c>
      <c r="B2175" s="69">
        <v>-0.8</v>
      </c>
      <c r="C2175" s="69">
        <v>3.9</v>
      </c>
      <c r="D2175" s="70">
        <v>0.61388888888888893</v>
      </c>
      <c r="E2175" s="69">
        <v>-3.7</v>
      </c>
      <c r="F2175" s="70">
        <v>0.31666666666666665</v>
      </c>
      <c r="G2175" s="69">
        <v>7.6</v>
      </c>
      <c r="H2175" s="69" t="str">
        <f>TEXT(일별기온공급량!$A2175, "AAA")</f>
        <v>금</v>
      </c>
      <c r="I2175" s="71">
        <v>259070798</v>
      </c>
      <c r="J2175" s="71">
        <v>6081582</v>
      </c>
      <c r="K2175" s="68" t="str">
        <f t="shared" si="33"/>
        <v>12-14</v>
      </c>
      <c r="L2175" s="72">
        <f>YEAR(일별기온공급량!$A2175)</f>
        <v>2018</v>
      </c>
      <c r="M2175" s="69">
        <f>MONTH(일별기온공급량!$A2175)</f>
        <v>12</v>
      </c>
      <c r="N2175" s="69">
        <f>DAY(일별기온공급량!$A2175)</f>
        <v>14</v>
      </c>
      <c r="O2175" s="88" t="str">
        <f>IFERROR(VLOOKUP(기온및공급량[[#This Row],[날짜]],표2[],2,0), "")</f>
        <v/>
      </c>
    </row>
    <row r="2176" spans="1:15">
      <c r="A2176" s="68">
        <v>43449</v>
      </c>
      <c r="B2176" s="69">
        <v>-1.2</v>
      </c>
      <c r="C2176" s="69">
        <v>6.5</v>
      </c>
      <c r="D2176" s="70">
        <v>0.64861111111111114</v>
      </c>
      <c r="E2176" s="69">
        <v>-7.9</v>
      </c>
      <c r="F2176" s="70">
        <v>0.31388888888888888</v>
      </c>
      <c r="G2176" s="69">
        <v>14.4</v>
      </c>
      <c r="H2176" s="69" t="str">
        <f>TEXT(일별기온공급량!$A2176, "AAA")</f>
        <v>토</v>
      </c>
      <c r="I2176" s="71">
        <v>242257945</v>
      </c>
      <c r="J2176" s="71">
        <v>5681774</v>
      </c>
      <c r="K2176" s="68" t="str">
        <f t="shared" si="33"/>
        <v>12-15</v>
      </c>
      <c r="L2176" s="72">
        <f>YEAR(일별기온공급량!$A2176)</f>
        <v>2018</v>
      </c>
      <c r="M2176" s="69">
        <f>MONTH(일별기온공급량!$A2176)</f>
        <v>12</v>
      </c>
      <c r="N2176" s="69">
        <f>DAY(일별기온공급량!$A2176)</f>
        <v>15</v>
      </c>
      <c r="O2176" s="88" t="str">
        <f>IFERROR(VLOOKUP(기온및공급량[[#This Row],[날짜]],표2[],2,0), "")</f>
        <v/>
      </c>
    </row>
    <row r="2177" spans="1:15">
      <c r="A2177" s="68">
        <v>43450</v>
      </c>
      <c r="B2177" s="69">
        <v>-0.8</v>
      </c>
      <c r="C2177" s="69">
        <v>1.8</v>
      </c>
      <c r="D2177" s="70">
        <v>0.66180555555555554</v>
      </c>
      <c r="E2177" s="69">
        <v>-3.2</v>
      </c>
      <c r="F2177" s="70">
        <v>6.805555555555555E-2</v>
      </c>
      <c r="G2177" s="69">
        <v>5</v>
      </c>
      <c r="H2177" s="69" t="str">
        <f>TEXT(일별기온공급량!$A2177, "AAA")</f>
        <v>일</v>
      </c>
      <c r="I2177" s="71">
        <v>233725409</v>
      </c>
      <c r="J2177" s="71">
        <v>5492180</v>
      </c>
      <c r="K2177" s="68" t="str">
        <f t="shared" si="33"/>
        <v>12-16</v>
      </c>
      <c r="L2177" s="72">
        <f>YEAR(일별기온공급량!$A2177)</f>
        <v>2018</v>
      </c>
      <c r="M2177" s="69">
        <f>MONTH(일별기온공급량!$A2177)</f>
        <v>12</v>
      </c>
      <c r="N2177" s="69">
        <f>DAY(일별기온공급량!$A2177)</f>
        <v>16</v>
      </c>
      <c r="O2177" s="88" t="str">
        <f>IFERROR(VLOOKUP(기온및공급량[[#This Row],[날짜]],표2[],2,0), "")</f>
        <v/>
      </c>
    </row>
    <row r="2178" spans="1:15">
      <c r="A2178" s="68">
        <v>43451</v>
      </c>
      <c r="B2178" s="69">
        <v>2.8</v>
      </c>
      <c r="C2178" s="69">
        <v>7.6</v>
      </c>
      <c r="D2178" s="70">
        <v>0.56805555555555554</v>
      </c>
      <c r="E2178" s="69">
        <v>-2.5</v>
      </c>
      <c r="F2178" s="70">
        <v>0.22361111111111112</v>
      </c>
      <c r="G2178" s="69">
        <v>10.1</v>
      </c>
      <c r="H2178" s="69" t="str">
        <f>TEXT(일별기온공급량!$A2178, "AAA")</f>
        <v>월</v>
      </c>
      <c r="I2178" s="71">
        <v>250450716</v>
      </c>
      <c r="J2178" s="71">
        <v>5893007</v>
      </c>
      <c r="K2178" s="68" t="str">
        <f t="shared" ref="K2178:K2241" si="34">TEXT(A2178, "MM-DD")</f>
        <v>12-17</v>
      </c>
      <c r="L2178" s="72">
        <f>YEAR(일별기온공급량!$A2178)</f>
        <v>2018</v>
      </c>
      <c r="M2178" s="69">
        <f>MONTH(일별기온공급량!$A2178)</f>
        <v>12</v>
      </c>
      <c r="N2178" s="69">
        <f>DAY(일별기온공급량!$A2178)</f>
        <v>17</v>
      </c>
      <c r="O2178" s="88" t="str">
        <f>IFERROR(VLOOKUP(기온및공급량[[#This Row],[날짜]],표2[],2,0), "")</f>
        <v/>
      </c>
    </row>
    <row r="2179" spans="1:15">
      <c r="A2179" s="68">
        <v>43452</v>
      </c>
      <c r="B2179" s="69">
        <v>3.6</v>
      </c>
      <c r="C2179" s="69">
        <v>8.6999999999999993</v>
      </c>
      <c r="D2179" s="70">
        <v>0.63958333333333328</v>
      </c>
      <c r="E2179" s="69">
        <v>-1.1000000000000001</v>
      </c>
      <c r="F2179" s="70">
        <v>0.34444444444444444</v>
      </c>
      <c r="G2179" s="69">
        <v>9.8000000000000007</v>
      </c>
      <c r="H2179" s="69" t="str">
        <f>TEXT(일별기온공급량!$A2179, "AAA")</f>
        <v>화</v>
      </c>
      <c r="I2179" s="71">
        <v>239588600</v>
      </c>
      <c r="J2179" s="71">
        <v>5637134</v>
      </c>
      <c r="K2179" s="68" t="str">
        <f t="shared" si="34"/>
        <v>12-18</v>
      </c>
      <c r="L2179" s="72">
        <f>YEAR(일별기온공급량!$A2179)</f>
        <v>2018</v>
      </c>
      <c r="M2179" s="69">
        <f>MONTH(일별기온공급량!$A2179)</f>
        <v>12</v>
      </c>
      <c r="N2179" s="69">
        <f>DAY(일별기온공급량!$A2179)</f>
        <v>18</v>
      </c>
      <c r="O2179" s="88" t="str">
        <f>IFERROR(VLOOKUP(기온및공급량[[#This Row],[날짜]],표2[],2,0), "")</f>
        <v/>
      </c>
    </row>
    <row r="2180" spans="1:15">
      <c r="A2180" s="68">
        <v>43453</v>
      </c>
      <c r="B2180" s="69">
        <v>5.0999999999999996</v>
      </c>
      <c r="C2180" s="69">
        <v>13.1</v>
      </c>
      <c r="D2180" s="70">
        <v>0.59861111111111109</v>
      </c>
      <c r="E2180" s="69">
        <v>-1.6</v>
      </c>
      <c r="F2180" s="70">
        <v>0.16527777777777777</v>
      </c>
      <c r="G2180" s="69">
        <v>14.7</v>
      </c>
      <c r="H2180" s="69" t="str">
        <f>TEXT(일별기온공급량!$A2180, "AAA")</f>
        <v>수</v>
      </c>
      <c r="I2180" s="71">
        <v>226850183</v>
      </c>
      <c r="J2180" s="71">
        <v>5338511</v>
      </c>
      <c r="K2180" s="68" t="str">
        <f t="shared" si="34"/>
        <v>12-19</v>
      </c>
      <c r="L2180" s="72">
        <f>YEAR(일별기온공급량!$A2180)</f>
        <v>2018</v>
      </c>
      <c r="M2180" s="69">
        <f>MONTH(일별기온공급량!$A2180)</f>
        <v>12</v>
      </c>
      <c r="N2180" s="69">
        <f>DAY(일별기온공급량!$A2180)</f>
        <v>19</v>
      </c>
      <c r="O2180" s="88" t="str">
        <f>IFERROR(VLOOKUP(기온및공급량[[#This Row],[날짜]],표2[],2,0), "")</f>
        <v/>
      </c>
    </row>
    <row r="2181" spans="1:15">
      <c r="A2181" s="68">
        <v>43454</v>
      </c>
      <c r="B2181" s="69">
        <v>4.0999999999999996</v>
      </c>
      <c r="C2181" s="69">
        <v>9.5</v>
      </c>
      <c r="D2181" s="70">
        <v>0.63541666666666663</v>
      </c>
      <c r="E2181" s="69">
        <v>0</v>
      </c>
      <c r="F2181" s="70">
        <v>0.99305555555555558</v>
      </c>
      <c r="G2181" s="69">
        <v>9.5</v>
      </c>
      <c r="H2181" s="69" t="str">
        <f>TEXT(일별기온공급량!$A2181, "AAA")</f>
        <v>목</v>
      </c>
      <c r="I2181" s="71">
        <v>224320870</v>
      </c>
      <c r="J2181" s="71">
        <v>5278115</v>
      </c>
      <c r="K2181" s="68" t="str">
        <f t="shared" si="34"/>
        <v>12-20</v>
      </c>
      <c r="L2181" s="72">
        <f>YEAR(일별기온공급량!$A2181)</f>
        <v>2018</v>
      </c>
      <c r="M2181" s="69">
        <f>MONTH(일별기온공급량!$A2181)</f>
        <v>12</v>
      </c>
      <c r="N2181" s="69">
        <f>DAY(일별기온공급량!$A2181)</f>
        <v>20</v>
      </c>
      <c r="O2181" s="88" t="str">
        <f>IFERROR(VLOOKUP(기온및공급량[[#This Row],[날짜]],표2[],2,0), "")</f>
        <v/>
      </c>
    </row>
    <row r="2182" spans="1:15">
      <c r="A2182" s="68">
        <v>43455</v>
      </c>
      <c r="B2182" s="69">
        <v>4.8</v>
      </c>
      <c r="C2182" s="69">
        <v>12.4</v>
      </c>
      <c r="D2182" s="70">
        <v>0.64027777777777772</v>
      </c>
      <c r="E2182" s="69">
        <v>-2.6</v>
      </c>
      <c r="F2182" s="70">
        <v>0.28055555555555556</v>
      </c>
      <c r="G2182" s="69">
        <v>15</v>
      </c>
      <c r="H2182" s="69" t="str">
        <f>TEXT(일별기온공급량!$A2182, "AAA")</f>
        <v>금</v>
      </c>
      <c r="I2182" s="71">
        <v>219701093</v>
      </c>
      <c r="J2182" s="71">
        <v>5173097</v>
      </c>
      <c r="K2182" s="68" t="str">
        <f t="shared" si="34"/>
        <v>12-21</v>
      </c>
      <c r="L2182" s="72">
        <f>YEAR(일별기온공급량!$A2182)</f>
        <v>2018</v>
      </c>
      <c r="M2182" s="69">
        <f>MONTH(일별기온공급량!$A2182)</f>
        <v>12</v>
      </c>
      <c r="N2182" s="69">
        <f>DAY(일별기온공급량!$A2182)</f>
        <v>21</v>
      </c>
      <c r="O2182" s="88" t="str">
        <f>IFERROR(VLOOKUP(기온및공급량[[#This Row],[날짜]],표2[],2,0), "")</f>
        <v/>
      </c>
    </row>
    <row r="2183" spans="1:15">
      <c r="A2183" s="68">
        <v>43456</v>
      </c>
      <c r="B2183" s="69">
        <v>6.9</v>
      </c>
      <c r="C2183" s="69">
        <v>14.5</v>
      </c>
      <c r="D2183" s="70">
        <v>0.58611111111111114</v>
      </c>
      <c r="E2183" s="69">
        <v>0</v>
      </c>
      <c r="F2183" s="70">
        <v>0.3</v>
      </c>
      <c r="G2183" s="69">
        <v>14.5</v>
      </c>
      <c r="H2183" s="69" t="str">
        <f>TEXT(일별기온공급량!$A2183, "AAA")</f>
        <v>토</v>
      </c>
      <c r="I2183" s="71">
        <v>191334889</v>
      </c>
      <c r="J2183" s="71">
        <v>4485897</v>
      </c>
      <c r="K2183" s="68" t="str">
        <f t="shared" si="34"/>
        <v>12-22</v>
      </c>
      <c r="L2183" s="72">
        <f>YEAR(일별기온공급량!$A2183)</f>
        <v>2018</v>
      </c>
      <c r="M2183" s="69">
        <f>MONTH(일별기온공급량!$A2183)</f>
        <v>12</v>
      </c>
      <c r="N2183" s="69">
        <f>DAY(일별기온공급량!$A2183)</f>
        <v>22</v>
      </c>
      <c r="O2183" s="88" t="str">
        <f>IFERROR(VLOOKUP(기온및공급량[[#This Row],[날짜]],표2[],2,0), "")</f>
        <v/>
      </c>
    </row>
    <row r="2184" spans="1:15">
      <c r="A2184" s="68">
        <v>43457</v>
      </c>
      <c r="B2184" s="69">
        <v>7.2</v>
      </c>
      <c r="C2184" s="69">
        <v>11.6</v>
      </c>
      <c r="D2184" s="70">
        <v>0.54791666666666672</v>
      </c>
      <c r="E2184" s="69">
        <v>2.7</v>
      </c>
      <c r="F2184" s="73">
        <v>1</v>
      </c>
      <c r="G2184" s="69">
        <v>8.9</v>
      </c>
      <c r="H2184" s="69" t="str">
        <f>TEXT(일별기온공급량!$A2184, "AAA")</f>
        <v>일</v>
      </c>
      <c r="I2184" s="71">
        <v>175878727</v>
      </c>
      <c r="J2184" s="71">
        <v>4141226</v>
      </c>
      <c r="K2184" s="68" t="str">
        <f t="shared" si="34"/>
        <v>12-23</v>
      </c>
      <c r="L2184" s="72">
        <f>YEAR(일별기온공급량!$A2184)</f>
        <v>2018</v>
      </c>
      <c r="M2184" s="69">
        <f>MONTH(일별기온공급량!$A2184)</f>
        <v>12</v>
      </c>
      <c r="N2184" s="69">
        <f>DAY(일별기온공급량!$A2184)</f>
        <v>23</v>
      </c>
      <c r="O2184" s="88" t="str">
        <f>IFERROR(VLOOKUP(기온및공급량[[#This Row],[날짜]],표2[],2,0), "")</f>
        <v/>
      </c>
    </row>
    <row r="2185" spans="1:15">
      <c r="A2185" s="68">
        <v>43458</v>
      </c>
      <c r="B2185" s="69">
        <v>1.5</v>
      </c>
      <c r="C2185" s="69">
        <v>5.5</v>
      </c>
      <c r="D2185" s="70">
        <v>0.6166666666666667</v>
      </c>
      <c r="E2185" s="69">
        <v>-1.3</v>
      </c>
      <c r="F2185" s="70">
        <v>0.27152777777777776</v>
      </c>
      <c r="G2185" s="69">
        <v>6.8</v>
      </c>
      <c r="H2185" s="69" t="str">
        <f>TEXT(일별기온공급량!$A2185, "AAA")</f>
        <v>월</v>
      </c>
      <c r="I2185" s="71">
        <v>214481494</v>
      </c>
      <c r="J2185" s="71">
        <v>5047679</v>
      </c>
      <c r="K2185" s="68" t="str">
        <f t="shared" si="34"/>
        <v>12-24</v>
      </c>
      <c r="L2185" s="72">
        <f>YEAR(일별기온공급량!$A2185)</f>
        <v>2018</v>
      </c>
      <c r="M2185" s="69">
        <f>MONTH(일별기온공급량!$A2185)</f>
        <v>12</v>
      </c>
      <c r="N2185" s="69">
        <f>DAY(일별기온공급량!$A2185)</f>
        <v>24</v>
      </c>
      <c r="O2185" s="88" t="str">
        <f>IFERROR(VLOOKUP(기온및공급량[[#This Row],[날짜]],표2[],2,0), "")</f>
        <v/>
      </c>
    </row>
    <row r="2186" spans="1:15">
      <c r="A2186" s="68">
        <v>43459</v>
      </c>
      <c r="B2186" s="69">
        <v>0.4</v>
      </c>
      <c r="C2186" s="69">
        <v>5.6</v>
      </c>
      <c r="D2186" s="70">
        <v>0.65138888888888891</v>
      </c>
      <c r="E2186" s="69">
        <v>-4.5999999999999996</v>
      </c>
      <c r="F2186" s="70">
        <v>0.18472222222222223</v>
      </c>
      <c r="G2186" s="69">
        <v>10.199999999999999</v>
      </c>
      <c r="H2186" s="69" t="str">
        <f>TEXT(일별기온공급량!$A2186, "AAA")</f>
        <v>화</v>
      </c>
      <c r="I2186" s="71">
        <v>223273539</v>
      </c>
      <c r="J2186" s="71">
        <v>5260183</v>
      </c>
      <c r="K2186" s="68" t="str">
        <f t="shared" si="34"/>
        <v>12-25</v>
      </c>
      <c r="L2186" s="72">
        <f>YEAR(일별기온공급량!$A2186)</f>
        <v>2018</v>
      </c>
      <c r="M2186" s="69">
        <f>MONTH(일별기온공급량!$A2186)</f>
        <v>12</v>
      </c>
      <c r="N2186" s="69">
        <f>DAY(일별기온공급량!$A2186)</f>
        <v>25</v>
      </c>
      <c r="O2186" s="88" t="str">
        <f>IFERROR(VLOOKUP(기온및공급량[[#This Row],[날짜]],표2[],2,0), "")</f>
        <v>기독탄신일</v>
      </c>
    </row>
    <row r="2187" spans="1:15">
      <c r="A2187" s="68">
        <v>43460</v>
      </c>
      <c r="B2187" s="69">
        <v>4.2</v>
      </c>
      <c r="C2187" s="69">
        <v>8.9</v>
      </c>
      <c r="D2187" s="70">
        <v>0.54652777777777772</v>
      </c>
      <c r="E2187" s="69">
        <v>1.3</v>
      </c>
      <c r="F2187" s="70">
        <v>0.29444444444444445</v>
      </c>
      <c r="G2187" s="69">
        <v>7.6</v>
      </c>
      <c r="H2187" s="69" t="str">
        <f>TEXT(일별기온공급량!$A2187, "AAA")</f>
        <v>수</v>
      </c>
      <c r="I2187" s="71">
        <v>222271553</v>
      </c>
      <c r="J2187" s="71">
        <v>5235783</v>
      </c>
      <c r="K2187" s="68" t="str">
        <f t="shared" si="34"/>
        <v>12-26</v>
      </c>
      <c r="L2187" s="72">
        <f>YEAR(일별기온공급량!$A2187)</f>
        <v>2018</v>
      </c>
      <c r="M2187" s="69">
        <f>MONTH(일별기온공급량!$A2187)</f>
        <v>12</v>
      </c>
      <c r="N2187" s="69">
        <f>DAY(일별기온공급량!$A2187)</f>
        <v>26</v>
      </c>
      <c r="O2187" s="88" t="str">
        <f>IFERROR(VLOOKUP(기온및공급량[[#This Row],[날짜]],표2[],2,0), "")</f>
        <v/>
      </c>
    </row>
    <row r="2188" spans="1:15">
      <c r="A2188" s="68">
        <v>43461</v>
      </c>
      <c r="B2188" s="69">
        <v>-3.3</v>
      </c>
      <c r="C2188" s="69">
        <v>1.6</v>
      </c>
      <c r="D2188" s="70">
        <v>6.9444444444444447E-4</v>
      </c>
      <c r="E2188" s="69">
        <v>-7.4</v>
      </c>
      <c r="F2188" s="70">
        <v>0.99722222222222223</v>
      </c>
      <c r="G2188" s="69">
        <v>9</v>
      </c>
      <c r="H2188" s="69" t="str">
        <f>TEXT(일별기온공급량!$A2188, "AAA")</f>
        <v>목</v>
      </c>
      <c r="I2188" s="71">
        <v>260723474</v>
      </c>
      <c r="J2188" s="71">
        <v>6142482</v>
      </c>
      <c r="K2188" s="68" t="str">
        <f t="shared" si="34"/>
        <v>12-27</v>
      </c>
      <c r="L2188" s="72">
        <f>YEAR(일별기온공급량!$A2188)</f>
        <v>2018</v>
      </c>
      <c r="M2188" s="69">
        <f>MONTH(일별기온공급량!$A2188)</f>
        <v>12</v>
      </c>
      <c r="N2188" s="69">
        <f>DAY(일별기온공급량!$A2188)</f>
        <v>27</v>
      </c>
      <c r="O2188" s="88" t="str">
        <f>IFERROR(VLOOKUP(기온및공급량[[#This Row],[날짜]],표2[],2,0), "")</f>
        <v/>
      </c>
    </row>
    <row r="2189" spans="1:15">
      <c r="A2189" s="68">
        <v>43462</v>
      </c>
      <c r="B2189" s="69">
        <v>-5.7</v>
      </c>
      <c r="C2189" s="69">
        <v>-2.2000000000000002</v>
      </c>
      <c r="D2189" s="70">
        <v>0.6118055555555556</v>
      </c>
      <c r="E2189" s="69">
        <v>-8.8000000000000007</v>
      </c>
      <c r="F2189" s="70">
        <v>0.30902777777777779</v>
      </c>
      <c r="G2189" s="69">
        <v>6.6</v>
      </c>
      <c r="H2189" s="69" t="str">
        <f>TEXT(일별기온공급량!$A2189, "AAA")</f>
        <v>금</v>
      </c>
      <c r="I2189" s="71">
        <v>282524155</v>
      </c>
      <c r="J2189" s="71">
        <v>6636278</v>
      </c>
      <c r="K2189" s="68" t="str">
        <f t="shared" si="34"/>
        <v>12-28</v>
      </c>
      <c r="L2189" s="72">
        <f>YEAR(일별기온공급량!$A2189)</f>
        <v>2018</v>
      </c>
      <c r="M2189" s="69">
        <f>MONTH(일별기온공급량!$A2189)</f>
        <v>12</v>
      </c>
      <c r="N2189" s="69">
        <f>DAY(일별기온공급량!$A2189)</f>
        <v>28</v>
      </c>
      <c r="O2189" s="88" t="str">
        <f>IFERROR(VLOOKUP(기온및공급량[[#This Row],[날짜]],표2[],2,0), "")</f>
        <v/>
      </c>
    </row>
    <row r="2190" spans="1:15">
      <c r="A2190" s="68">
        <v>43463</v>
      </c>
      <c r="B2190" s="69">
        <v>-4.2</v>
      </c>
      <c r="C2190" s="69">
        <v>-0.7</v>
      </c>
      <c r="D2190" s="70">
        <v>0.59583333333333333</v>
      </c>
      <c r="E2190" s="69">
        <v>-7.3</v>
      </c>
      <c r="F2190" s="70">
        <v>0.30972222222222223</v>
      </c>
      <c r="G2190" s="69">
        <v>6.6</v>
      </c>
      <c r="H2190" s="69" t="str">
        <f>TEXT(일별기온공급량!$A2190, "AAA")</f>
        <v>토</v>
      </c>
      <c r="I2190" s="71">
        <v>271958555</v>
      </c>
      <c r="J2190" s="71">
        <v>6386552</v>
      </c>
      <c r="K2190" s="68" t="str">
        <f t="shared" si="34"/>
        <v>12-29</v>
      </c>
      <c r="L2190" s="72">
        <f>YEAR(일별기온공급량!$A2190)</f>
        <v>2018</v>
      </c>
      <c r="M2190" s="69">
        <f>MONTH(일별기온공급량!$A2190)</f>
        <v>12</v>
      </c>
      <c r="N2190" s="69">
        <f>DAY(일별기온공급량!$A2190)</f>
        <v>29</v>
      </c>
      <c r="O2190" s="88" t="str">
        <f>IFERROR(VLOOKUP(기온및공급량[[#This Row],[날짜]],표2[],2,0), "")</f>
        <v/>
      </c>
    </row>
    <row r="2191" spans="1:15">
      <c r="A2191" s="68">
        <v>43464</v>
      </c>
      <c r="B2191" s="69">
        <v>-3.6</v>
      </c>
      <c r="C2191" s="69">
        <v>1.6</v>
      </c>
      <c r="D2191" s="70">
        <v>0.62777777777777777</v>
      </c>
      <c r="E2191" s="69">
        <v>-6.8</v>
      </c>
      <c r="F2191" s="70">
        <v>0.27430555555555558</v>
      </c>
      <c r="G2191" s="69">
        <v>8.4</v>
      </c>
      <c r="H2191" s="69" t="str">
        <f>TEXT(일별기온공급량!$A2191, "AAA")</f>
        <v>일</v>
      </c>
      <c r="I2191" s="71">
        <v>254495675</v>
      </c>
      <c r="J2191" s="71">
        <v>5981199</v>
      </c>
      <c r="K2191" s="68" t="str">
        <f t="shared" si="34"/>
        <v>12-30</v>
      </c>
      <c r="L2191" s="72">
        <f>YEAR(일별기온공급량!$A2191)</f>
        <v>2018</v>
      </c>
      <c r="M2191" s="69">
        <f>MONTH(일별기온공급량!$A2191)</f>
        <v>12</v>
      </c>
      <c r="N2191" s="69">
        <f>DAY(일별기온공급량!$A2191)</f>
        <v>30</v>
      </c>
      <c r="O2191" s="88" t="str">
        <f>IFERROR(VLOOKUP(기온및공급량[[#This Row],[날짜]],표2[],2,0), "")</f>
        <v/>
      </c>
    </row>
    <row r="2192" spans="1:15">
      <c r="A2192" s="68">
        <v>43465</v>
      </c>
      <c r="B2192" s="69">
        <v>-1.3</v>
      </c>
      <c r="C2192" s="69">
        <v>5.6</v>
      </c>
      <c r="D2192" s="70">
        <v>0.63194444444444442</v>
      </c>
      <c r="E2192" s="69">
        <v>-8.3000000000000007</v>
      </c>
      <c r="F2192" s="70">
        <v>0.30138888888888887</v>
      </c>
      <c r="G2192" s="69">
        <v>13.9</v>
      </c>
      <c r="H2192" s="69" t="str">
        <f>TEXT(일별기온공급량!$A2192, "AAA")</f>
        <v>월</v>
      </c>
      <c r="I2192" s="71">
        <v>250921972</v>
      </c>
      <c r="J2192" s="71">
        <v>5923251</v>
      </c>
      <c r="K2192" s="68" t="str">
        <f t="shared" si="34"/>
        <v>12-31</v>
      </c>
      <c r="L2192" s="72">
        <f>YEAR(일별기온공급량!$A2192)</f>
        <v>2018</v>
      </c>
      <c r="M2192" s="69">
        <f>MONTH(일별기온공급량!$A2192)</f>
        <v>12</v>
      </c>
      <c r="N2192" s="69">
        <f>DAY(일별기온공급량!$A2192)</f>
        <v>31</v>
      </c>
      <c r="O2192" s="88" t="str">
        <f>IFERROR(VLOOKUP(기온및공급량[[#This Row],[날짜]],표2[],2,0), "")</f>
        <v/>
      </c>
    </row>
    <row r="2193" spans="1:15">
      <c r="A2193" s="68">
        <v>43466</v>
      </c>
      <c r="B2193" s="69">
        <v>-0.6</v>
      </c>
      <c r="C2193" s="69">
        <v>3.4</v>
      </c>
      <c r="D2193" s="70">
        <v>0.56736111111111109</v>
      </c>
      <c r="E2193" s="69">
        <v>-3</v>
      </c>
      <c r="F2193" s="70">
        <v>0.17847222222222223</v>
      </c>
      <c r="G2193" s="69">
        <v>6.4</v>
      </c>
      <c r="H2193" s="69" t="str">
        <f>TEXT(일별기온공급량!$A2193, "AAA")</f>
        <v>화</v>
      </c>
      <c r="I2193" s="71">
        <v>239474113</v>
      </c>
      <c r="J2193" s="71">
        <v>5625037</v>
      </c>
      <c r="K2193" s="68" t="str">
        <f t="shared" si="34"/>
        <v>01-01</v>
      </c>
      <c r="L2193" s="72">
        <f>YEAR(일별기온공급량!$A2193)</f>
        <v>2019</v>
      </c>
      <c r="M2193" s="69">
        <f>MONTH(일별기온공급량!$A2193)</f>
        <v>1</v>
      </c>
      <c r="N2193" s="69">
        <f>DAY(일별기온공급량!$A2193)</f>
        <v>1</v>
      </c>
      <c r="O2193" s="88" t="str">
        <f>IFERROR(VLOOKUP(기온및공급량[[#This Row],[날짜]],표2[],2,0), "")</f>
        <v>신정연휴</v>
      </c>
    </row>
    <row r="2194" spans="1:15">
      <c r="A2194" s="68">
        <v>43467</v>
      </c>
      <c r="B2194" s="69">
        <v>-0.5</v>
      </c>
      <c r="C2194" s="69">
        <v>4.2</v>
      </c>
      <c r="D2194" s="70">
        <v>0.6069444444444444</v>
      </c>
      <c r="E2194" s="69">
        <v>-4.2</v>
      </c>
      <c r="F2194" s="70">
        <v>0.26597222222222222</v>
      </c>
      <c r="G2194" s="69">
        <v>8.4</v>
      </c>
      <c r="H2194" s="69" t="str">
        <f>TEXT(일별기온공급량!$A2194, "AAA")</f>
        <v>수</v>
      </c>
      <c r="I2194" s="71">
        <v>261714107</v>
      </c>
      <c r="J2194" s="71">
        <v>6143275</v>
      </c>
      <c r="K2194" s="68" t="str">
        <f t="shared" si="34"/>
        <v>01-02</v>
      </c>
      <c r="L2194" s="72">
        <f>YEAR(일별기온공급량!$A2194)</f>
        <v>2019</v>
      </c>
      <c r="M2194" s="69">
        <f>MONTH(일별기온공급량!$A2194)</f>
        <v>1</v>
      </c>
      <c r="N2194" s="69">
        <f>DAY(일별기온공급량!$A2194)</f>
        <v>2</v>
      </c>
      <c r="O2194" s="88" t="str">
        <f>IFERROR(VLOOKUP(기온및공급량[[#This Row],[날짜]],표2[],2,0), "")</f>
        <v/>
      </c>
    </row>
    <row r="2195" spans="1:15">
      <c r="A2195" s="68">
        <v>43468</v>
      </c>
      <c r="B2195" s="69">
        <v>0</v>
      </c>
      <c r="C2195" s="69">
        <v>6.1</v>
      </c>
      <c r="D2195" s="70">
        <v>0.65138888888888891</v>
      </c>
      <c r="E2195" s="69">
        <v>-3.6</v>
      </c>
      <c r="F2195" s="73">
        <v>1</v>
      </c>
      <c r="G2195" s="69">
        <v>9.6999999999999993</v>
      </c>
      <c r="H2195" s="69" t="str">
        <f>TEXT(일별기온공급량!$A2195, "AAA")</f>
        <v>목</v>
      </c>
      <c r="I2195" s="71">
        <v>260309791</v>
      </c>
      <c r="J2195" s="71">
        <v>6111021</v>
      </c>
      <c r="K2195" s="68" t="str">
        <f t="shared" si="34"/>
        <v>01-03</v>
      </c>
      <c r="L2195" s="72">
        <f>YEAR(일별기온공급량!$A2195)</f>
        <v>2019</v>
      </c>
      <c r="M2195" s="69">
        <f>MONTH(일별기온공급량!$A2195)</f>
        <v>1</v>
      </c>
      <c r="N2195" s="69">
        <f>DAY(일별기온공급량!$A2195)</f>
        <v>3</v>
      </c>
      <c r="O2195" s="88" t="str">
        <f>IFERROR(VLOOKUP(기온및공급량[[#This Row],[날짜]],표2[],2,0), "")</f>
        <v/>
      </c>
    </row>
    <row r="2196" spans="1:15">
      <c r="A2196" s="68">
        <v>43469</v>
      </c>
      <c r="B2196" s="69">
        <v>0.9</v>
      </c>
      <c r="C2196" s="69">
        <v>7.2</v>
      </c>
      <c r="D2196" s="70">
        <v>0.67500000000000004</v>
      </c>
      <c r="E2196" s="69">
        <v>-6.8</v>
      </c>
      <c r="F2196" s="70">
        <v>0.30972222222222223</v>
      </c>
      <c r="G2196" s="69">
        <v>14</v>
      </c>
      <c r="H2196" s="69" t="str">
        <f>TEXT(일별기온공급량!$A2196, "AAA")</f>
        <v>금</v>
      </c>
      <c r="I2196" s="71">
        <v>254700471</v>
      </c>
      <c r="J2196" s="71">
        <v>5978573</v>
      </c>
      <c r="K2196" s="68" t="str">
        <f t="shared" si="34"/>
        <v>01-04</v>
      </c>
      <c r="L2196" s="72">
        <f>YEAR(일별기온공급량!$A2196)</f>
        <v>2019</v>
      </c>
      <c r="M2196" s="69">
        <f>MONTH(일별기온공급량!$A2196)</f>
        <v>1</v>
      </c>
      <c r="N2196" s="69">
        <f>DAY(일별기온공급량!$A2196)</f>
        <v>4</v>
      </c>
      <c r="O2196" s="88" t="str">
        <f>IFERROR(VLOOKUP(기온및공급량[[#This Row],[날짜]],표2[],2,0), "")</f>
        <v/>
      </c>
    </row>
    <row r="2197" spans="1:15">
      <c r="A2197" s="68">
        <v>43470</v>
      </c>
      <c r="B2197" s="69">
        <v>2.4</v>
      </c>
      <c r="C2197" s="69">
        <v>7.5</v>
      </c>
      <c r="D2197" s="70">
        <v>0.55625000000000002</v>
      </c>
      <c r="E2197" s="69">
        <v>-3.8</v>
      </c>
      <c r="F2197" s="70">
        <v>0.98819444444444449</v>
      </c>
      <c r="G2197" s="69">
        <v>11.3</v>
      </c>
      <c r="H2197" s="69" t="str">
        <f>TEXT(일별기온공급량!$A2197, "AAA")</f>
        <v>토</v>
      </c>
      <c r="I2197" s="71">
        <v>229728761</v>
      </c>
      <c r="J2197" s="71">
        <v>5397114</v>
      </c>
      <c r="K2197" s="68" t="str">
        <f t="shared" si="34"/>
        <v>01-05</v>
      </c>
      <c r="L2197" s="72">
        <f>YEAR(일별기온공급량!$A2197)</f>
        <v>2019</v>
      </c>
      <c r="M2197" s="69">
        <f>MONTH(일별기온공급량!$A2197)</f>
        <v>1</v>
      </c>
      <c r="N2197" s="69">
        <f>DAY(일별기온공급량!$A2197)</f>
        <v>5</v>
      </c>
      <c r="O2197" s="88" t="str">
        <f>IFERROR(VLOOKUP(기온및공급량[[#This Row],[날짜]],표2[],2,0), "")</f>
        <v/>
      </c>
    </row>
    <row r="2198" spans="1:15">
      <c r="A2198" s="68">
        <v>43471</v>
      </c>
      <c r="B2198" s="69">
        <v>0.6</v>
      </c>
      <c r="C2198" s="69">
        <v>7.3</v>
      </c>
      <c r="D2198" s="70">
        <v>0.63958333333333328</v>
      </c>
      <c r="E2198" s="69">
        <v>-5</v>
      </c>
      <c r="F2198" s="70">
        <v>0.3034722222222222</v>
      </c>
      <c r="G2198" s="69">
        <v>12.3</v>
      </c>
      <c r="H2198" s="69" t="str">
        <f>TEXT(일별기온공급량!$A2198, "AAA")</f>
        <v>일</v>
      </c>
      <c r="I2198" s="71">
        <v>221346382</v>
      </c>
      <c r="J2198" s="71">
        <v>5205881</v>
      </c>
      <c r="K2198" s="68" t="str">
        <f t="shared" si="34"/>
        <v>01-06</v>
      </c>
      <c r="L2198" s="72">
        <f>YEAR(일별기온공급량!$A2198)</f>
        <v>2019</v>
      </c>
      <c r="M2198" s="69">
        <f>MONTH(일별기온공급량!$A2198)</f>
        <v>1</v>
      </c>
      <c r="N2198" s="69">
        <f>DAY(일별기온공급량!$A2198)</f>
        <v>6</v>
      </c>
      <c r="O2198" s="88" t="str">
        <f>IFERROR(VLOOKUP(기온및공급량[[#This Row],[날짜]],표2[],2,0), "")</f>
        <v/>
      </c>
    </row>
    <row r="2199" spans="1:15">
      <c r="A2199" s="68">
        <v>43472</v>
      </c>
      <c r="B2199" s="69">
        <v>1.2</v>
      </c>
      <c r="C2199" s="69">
        <v>6.1</v>
      </c>
      <c r="D2199" s="70">
        <v>0.59236111111111112</v>
      </c>
      <c r="E2199" s="69">
        <v>-5.6</v>
      </c>
      <c r="F2199" s="70">
        <v>0.26111111111111113</v>
      </c>
      <c r="G2199" s="69">
        <v>11.7</v>
      </c>
      <c r="H2199" s="69" t="str">
        <f>TEXT(일별기온공급량!$A2199, "AAA")</f>
        <v>월</v>
      </c>
      <c r="I2199" s="71">
        <v>244269537</v>
      </c>
      <c r="J2199" s="71">
        <v>5740194</v>
      </c>
      <c r="K2199" s="68" t="str">
        <f t="shared" si="34"/>
        <v>01-07</v>
      </c>
      <c r="L2199" s="72">
        <f>YEAR(일별기온공급량!$A2199)</f>
        <v>2019</v>
      </c>
      <c r="M2199" s="69">
        <f>MONTH(일별기온공급량!$A2199)</f>
        <v>1</v>
      </c>
      <c r="N2199" s="69">
        <f>DAY(일별기온공급량!$A2199)</f>
        <v>7</v>
      </c>
      <c r="O2199" s="88" t="str">
        <f>IFERROR(VLOOKUP(기온및공급량[[#This Row],[날짜]],표2[],2,0), "")</f>
        <v/>
      </c>
    </row>
    <row r="2200" spans="1:15">
      <c r="A2200" s="68">
        <v>43473</v>
      </c>
      <c r="B2200" s="69">
        <v>1.2</v>
      </c>
      <c r="C2200" s="69">
        <v>5.0999999999999996</v>
      </c>
      <c r="D2200" s="70">
        <v>0.61041666666666672</v>
      </c>
      <c r="E2200" s="69">
        <v>-2</v>
      </c>
      <c r="F2200" s="73">
        <v>1</v>
      </c>
      <c r="G2200" s="69">
        <v>7.1</v>
      </c>
      <c r="H2200" s="69" t="str">
        <f>TEXT(일별기온공급량!$A2200, "AAA")</f>
        <v>화</v>
      </c>
      <c r="I2200" s="71">
        <v>248434001</v>
      </c>
      <c r="J2200" s="71">
        <v>5833707</v>
      </c>
      <c r="K2200" s="68" t="str">
        <f t="shared" si="34"/>
        <v>01-08</v>
      </c>
      <c r="L2200" s="72">
        <f>YEAR(일별기온공급량!$A2200)</f>
        <v>2019</v>
      </c>
      <c r="M2200" s="69">
        <f>MONTH(일별기온공급량!$A2200)</f>
        <v>1</v>
      </c>
      <c r="N2200" s="69">
        <f>DAY(일별기온공급량!$A2200)</f>
        <v>8</v>
      </c>
      <c r="O2200" s="88" t="str">
        <f>IFERROR(VLOOKUP(기온및공급량[[#This Row],[날짜]],표2[],2,0), "")</f>
        <v/>
      </c>
    </row>
    <row r="2201" spans="1:15">
      <c r="A2201" s="68">
        <v>43474</v>
      </c>
      <c r="B2201" s="69">
        <v>-1.3</v>
      </c>
      <c r="C2201" s="69">
        <v>4.3</v>
      </c>
      <c r="D2201" s="70">
        <v>0.68125000000000002</v>
      </c>
      <c r="E2201" s="69">
        <v>-5.6</v>
      </c>
      <c r="F2201" s="70">
        <v>0.32083333333333336</v>
      </c>
      <c r="G2201" s="69">
        <v>9.9</v>
      </c>
      <c r="H2201" s="69" t="str">
        <f>TEXT(일별기온공급량!$A2201, "AAA")</f>
        <v>수</v>
      </c>
      <c r="I2201" s="71">
        <v>259305585</v>
      </c>
      <c r="J2201" s="71">
        <v>6088689</v>
      </c>
      <c r="K2201" s="68" t="str">
        <f t="shared" si="34"/>
        <v>01-09</v>
      </c>
      <c r="L2201" s="72">
        <f>YEAR(일별기온공급량!$A2201)</f>
        <v>2019</v>
      </c>
      <c r="M2201" s="69">
        <f>MONTH(일별기온공급량!$A2201)</f>
        <v>1</v>
      </c>
      <c r="N2201" s="69">
        <f>DAY(일별기온공급량!$A2201)</f>
        <v>9</v>
      </c>
      <c r="O2201" s="88" t="str">
        <f>IFERROR(VLOOKUP(기온및공급량[[#This Row],[날짜]],표2[],2,0), "")</f>
        <v/>
      </c>
    </row>
    <row r="2202" spans="1:15">
      <c r="A2202" s="68">
        <v>43475</v>
      </c>
      <c r="B2202" s="69">
        <v>1.7</v>
      </c>
      <c r="C2202" s="69">
        <v>5.7</v>
      </c>
      <c r="D2202" s="70">
        <v>0.60972222222222228</v>
      </c>
      <c r="E2202" s="69">
        <v>-2.8</v>
      </c>
      <c r="F2202" s="70">
        <v>8.2638888888888887E-2</v>
      </c>
      <c r="G2202" s="69">
        <v>8.5</v>
      </c>
      <c r="H2202" s="69" t="str">
        <f>TEXT(일별기온공급량!$A2202, "AAA")</f>
        <v>목</v>
      </c>
      <c r="I2202" s="71">
        <v>249149342</v>
      </c>
      <c r="J2202" s="71">
        <v>5846373</v>
      </c>
      <c r="K2202" s="68" t="str">
        <f t="shared" si="34"/>
        <v>01-10</v>
      </c>
      <c r="L2202" s="72">
        <f>YEAR(일별기온공급량!$A2202)</f>
        <v>2019</v>
      </c>
      <c r="M2202" s="69">
        <f>MONTH(일별기온공급량!$A2202)</f>
        <v>1</v>
      </c>
      <c r="N2202" s="69">
        <f>DAY(일별기온공급량!$A2202)</f>
        <v>10</v>
      </c>
      <c r="O2202" s="88" t="str">
        <f>IFERROR(VLOOKUP(기온및공급량[[#This Row],[날짜]],표2[],2,0), "")</f>
        <v/>
      </c>
    </row>
    <row r="2203" spans="1:15">
      <c r="A2203" s="68">
        <v>43476</v>
      </c>
      <c r="B2203" s="69">
        <v>3</v>
      </c>
      <c r="C2203" s="69">
        <v>8.3000000000000007</v>
      </c>
      <c r="D2203" s="70">
        <v>0.65763888888888888</v>
      </c>
      <c r="E2203" s="69">
        <v>-3.3</v>
      </c>
      <c r="F2203" s="70">
        <v>0.3125</v>
      </c>
      <c r="G2203" s="69">
        <v>11.6</v>
      </c>
      <c r="H2203" s="69" t="str">
        <f>TEXT(일별기온공급량!$A2203, "AAA")</f>
        <v>금</v>
      </c>
      <c r="I2203" s="71">
        <v>235389521</v>
      </c>
      <c r="J2203" s="71">
        <v>5549443</v>
      </c>
      <c r="K2203" s="68" t="str">
        <f t="shared" si="34"/>
        <v>01-11</v>
      </c>
      <c r="L2203" s="72">
        <f>YEAR(일별기온공급량!$A2203)</f>
        <v>2019</v>
      </c>
      <c r="M2203" s="69">
        <f>MONTH(일별기온공급량!$A2203)</f>
        <v>1</v>
      </c>
      <c r="N2203" s="69">
        <f>DAY(일별기온공급량!$A2203)</f>
        <v>11</v>
      </c>
      <c r="O2203" s="88" t="str">
        <f>IFERROR(VLOOKUP(기온및공급량[[#This Row],[날짜]],표2[],2,0), "")</f>
        <v/>
      </c>
    </row>
    <row r="2204" spans="1:15">
      <c r="A2204" s="68">
        <v>43477</v>
      </c>
      <c r="B2204" s="69">
        <v>3.1</v>
      </c>
      <c r="C2204" s="69">
        <v>6</v>
      </c>
      <c r="D2204" s="70">
        <v>0.65972222222222221</v>
      </c>
      <c r="E2204" s="69">
        <v>-0.9</v>
      </c>
      <c r="F2204" s="70">
        <v>0.97430555555555554</v>
      </c>
      <c r="G2204" s="69">
        <v>6.9</v>
      </c>
      <c r="H2204" s="69" t="str">
        <f>TEXT(일별기온공급량!$A2204, "AAA")</f>
        <v>토</v>
      </c>
      <c r="I2204" s="71">
        <v>216274610</v>
      </c>
      <c r="J2204" s="71">
        <v>5104039</v>
      </c>
      <c r="K2204" s="68" t="str">
        <f t="shared" si="34"/>
        <v>01-12</v>
      </c>
      <c r="L2204" s="72">
        <f>YEAR(일별기온공급량!$A2204)</f>
        <v>2019</v>
      </c>
      <c r="M2204" s="69">
        <f>MONTH(일별기온공급량!$A2204)</f>
        <v>1</v>
      </c>
      <c r="N2204" s="69">
        <f>DAY(일별기온공급량!$A2204)</f>
        <v>12</v>
      </c>
      <c r="O2204" s="88" t="str">
        <f>IFERROR(VLOOKUP(기온및공급량[[#This Row],[날짜]],표2[],2,0), "")</f>
        <v/>
      </c>
    </row>
    <row r="2205" spans="1:15">
      <c r="A2205" s="68">
        <v>43478</v>
      </c>
      <c r="B2205" s="69">
        <v>1.8</v>
      </c>
      <c r="C2205" s="69">
        <v>9.4</v>
      </c>
      <c r="D2205" s="70">
        <v>0.65208333333333335</v>
      </c>
      <c r="E2205" s="69">
        <v>-2.9</v>
      </c>
      <c r="F2205" s="70">
        <v>0.32361111111111113</v>
      </c>
      <c r="G2205" s="69">
        <v>12.3</v>
      </c>
      <c r="H2205" s="69" t="str">
        <f>TEXT(일별기온공급량!$A2205, "AAA")</f>
        <v>일</v>
      </c>
      <c r="I2205" s="71">
        <v>202052413</v>
      </c>
      <c r="J2205" s="71">
        <v>4780215</v>
      </c>
      <c r="K2205" s="68" t="str">
        <f t="shared" si="34"/>
        <v>01-13</v>
      </c>
      <c r="L2205" s="72">
        <f>YEAR(일별기온공급량!$A2205)</f>
        <v>2019</v>
      </c>
      <c r="M2205" s="69">
        <f>MONTH(일별기온공급량!$A2205)</f>
        <v>1</v>
      </c>
      <c r="N2205" s="69">
        <f>DAY(일별기온공급량!$A2205)</f>
        <v>13</v>
      </c>
      <c r="O2205" s="88" t="str">
        <f>IFERROR(VLOOKUP(기온및공급량[[#This Row],[날짜]],표2[],2,0), "")</f>
        <v/>
      </c>
    </row>
    <row r="2206" spans="1:15">
      <c r="A2206" s="68">
        <v>43479</v>
      </c>
      <c r="B2206" s="69">
        <v>2</v>
      </c>
      <c r="C2206" s="69">
        <v>9.1999999999999993</v>
      </c>
      <c r="D2206" s="70">
        <v>0.60555555555555551</v>
      </c>
      <c r="E2206" s="69">
        <v>-3.9</v>
      </c>
      <c r="F2206" s="70">
        <v>0.29444444444444445</v>
      </c>
      <c r="G2206" s="69">
        <v>13.1</v>
      </c>
      <c r="H2206" s="69" t="str">
        <f>TEXT(일별기온공급량!$A2206, "AAA")</f>
        <v>월</v>
      </c>
      <c r="I2206" s="71">
        <v>227778799</v>
      </c>
      <c r="J2206" s="71">
        <v>5375746</v>
      </c>
      <c r="K2206" s="68" t="str">
        <f t="shared" si="34"/>
        <v>01-14</v>
      </c>
      <c r="L2206" s="72">
        <f>YEAR(일별기온공급량!$A2206)</f>
        <v>2019</v>
      </c>
      <c r="M2206" s="69">
        <f>MONTH(일별기온공급량!$A2206)</f>
        <v>1</v>
      </c>
      <c r="N2206" s="69">
        <f>DAY(일별기온공급량!$A2206)</f>
        <v>14</v>
      </c>
      <c r="O2206" s="88" t="str">
        <f>IFERROR(VLOOKUP(기온및공급량[[#This Row],[날짜]],표2[],2,0), "")</f>
        <v/>
      </c>
    </row>
    <row r="2207" spans="1:15">
      <c r="A2207" s="68">
        <v>43480</v>
      </c>
      <c r="B2207" s="69">
        <v>2.6</v>
      </c>
      <c r="C2207" s="69">
        <v>7.7</v>
      </c>
      <c r="D2207" s="70">
        <v>0.59444444444444444</v>
      </c>
      <c r="E2207" s="69">
        <v>-2.5</v>
      </c>
      <c r="F2207" s="70">
        <v>0.99861111111111112</v>
      </c>
      <c r="G2207" s="69">
        <v>10.199999999999999</v>
      </c>
      <c r="H2207" s="69" t="str">
        <f>TEXT(일별기온공급량!$A2207, "AAA")</f>
        <v>화</v>
      </c>
      <c r="I2207" s="71">
        <v>234051347</v>
      </c>
      <c r="J2207" s="71">
        <v>5509845</v>
      </c>
      <c r="K2207" s="68" t="str">
        <f t="shared" si="34"/>
        <v>01-15</v>
      </c>
      <c r="L2207" s="72">
        <f>YEAR(일별기온공급량!$A2207)</f>
        <v>2019</v>
      </c>
      <c r="M2207" s="69">
        <f>MONTH(일별기온공급량!$A2207)</f>
        <v>1</v>
      </c>
      <c r="N2207" s="69">
        <f>DAY(일별기온공급량!$A2207)</f>
        <v>15</v>
      </c>
      <c r="O2207" s="88" t="str">
        <f>IFERROR(VLOOKUP(기온및공급량[[#This Row],[날짜]],표2[],2,0), "")</f>
        <v/>
      </c>
    </row>
    <row r="2208" spans="1:15">
      <c r="A2208" s="68">
        <v>43481</v>
      </c>
      <c r="B2208" s="69">
        <v>-1.9</v>
      </c>
      <c r="C2208" s="69">
        <v>2.6</v>
      </c>
      <c r="D2208" s="70">
        <v>0.6069444444444444</v>
      </c>
      <c r="E2208" s="69">
        <v>-5.5</v>
      </c>
      <c r="F2208" s="70">
        <v>0.26874999999999999</v>
      </c>
      <c r="G2208" s="69">
        <v>8.1</v>
      </c>
      <c r="H2208" s="69" t="str">
        <f>TEXT(일별기온공급량!$A2208, "AAA")</f>
        <v>수</v>
      </c>
      <c r="I2208" s="71">
        <v>257118022</v>
      </c>
      <c r="J2208" s="71">
        <v>6051830</v>
      </c>
      <c r="K2208" s="68" t="str">
        <f t="shared" si="34"/>
        <v>01-16</v>
      </c>
      <c r="L2208" s="72">
        <f>YEAR(일별기온공급량!$A2208)</f>
        <v>2019</v>
      </c>
      <c r="M2208" s="69">
        <f>MONTH(일별기온공급량!$A2208)</f>
        <v>1</v>
      </c>
      <c r="N2208" s="69">
        <f>DAY(일별기온공급량!$A2208)</f>
        <v>16</v>
      </c>
      <c r="O2208" s="88" t="str">
        <f>IFERROR(VLOOKUP(기온및공급량[[#This Row],[날짜]],표2[],2,0), "")</f>
        <v/>
      </c>
    </row>
    <row r="2209" spans="1:15">
      <c r="A2209" s="68">
        <v>43482</v>
      </c>
      <c r="B2209" s="69">
        <v>1.5</v>
      </c>
      <c r="C2209" s="69">
        <v>5.7</v>
      </c>
      <c r="D2209" s="70">
        <v>0.57222222222222219</v>
      </c>
      <c r="E2209" s="69">
        <v>-2.7</v>
      </c>
      <c r="F2209" s="70">
        <v>8.7499999999999994E-2</v>
      </c>
      <c r="G2209" s="69">
        <v>8.4</v>
      </c>
      <c r="H2209" s="69" t="str">
        <f>TEXT(일별기온공급량!$A2209, "AAA")</f>
        <v>목</v>
      </c>
      <c r="I2209" s="71">
        <v>253083427</v>
      </c>
      <c r="J2209" s="71">
        <v>5958871</v>
      </c>
      <c r="K2209" s="68" t="str">
        <f t="shared" si="34"/>
        <v>01-17</v>
      </c>
      <c r="L2209" s="72">
        <f>YEAR(일별기온공급량!$A2209)</f>
        <v>2019</v>
      </c>
      <c r="M2209" s="69">
        <f>MONTH(일별기온공급량!$A2209)</f>
        <v>1</v>
      </c>
      <c r="N2209" s="69">
        <f>DAY(일별기온공급량!$A2209)</f>
        <v>17</v>
      </c>
      <c r="O2209" s="88" t="str">
        <f>IFERROR(VLOOKUP(기온및공급량[[#This Row],[날짜]],표2[],2,0), "")</f>
        <v/>
      </c>
    </row>
    <row r="2210" spans="1:15">
      <c r="A2210" s="68">
        <v>43483</v>
      </c>
      <c r="B2210" s="69">
        <v>2.5</v>
      </c>
      <c r="C2210" s="69">
        <v>8.9</v>
      </c>
      <c r="D2210" s="70">
        <v>0.63749999999999996</v>
      </c>
      <c r="E2210" s="69">
        <v>-2.9</v>
      </c>
      <c r="F2210" s="70">
        <v>0.25486111111111109</v>
      </c>
      <c r="G2210" s="69">
        <v>11.8</v>
      </c>
      <c r="H2210" s="69" t="str">
        <f>TEXT(일별기온공급량!$A2210, "AAA")</f>
        <v>금</v>
      </c>
      <c r="I2210" s="71">
        <v>238054144</v>
      </c>
      <c r="J2210" s="71">
        <v>5602261</v>
      </c>
      <c r="K2210" s="68" t="str">
        <f t="shared" si="34"/>
        <v>01-18</v>
      </c>
      <c r="L2210" s="72">
        <f>YEAR(일별기온공급량!$A2210)</f>
        <v>2019</v>
      </c>
      <c r="M2210" s="69">
        <f>MONTH(일별기온공급량!$A2210)</f>
        <v>1</v>
      </c>
      <c r="N2210" s="69">
        <f>DAY(일별기온공급량!$A2210)</f>
        <v>18</v>
      </c>
      <c r="O2210" s="88" t="str">
        <f>IFERROR(VLOOKUP(기온및공급량[[#This Row],[날짜]],표2[],2,0), "")</f>
        <v/>
      </c>
    </row>
    <row r="2211" spans="1:15">
      <c r="A2211" s="68">
        <v>43484</v>
      </c>
      <c r="B2211" s="69">
        <v>4.5</v>
      </c>
      <c r="C2211" s="69">
        <v>10.199999999999999</v>
      </c>
      <c r="D2211" s="70">
        <v>0.57777777777777772</v>
      </c>
      <c r="E2211" s="69">
        <v>-1.3</v>
      </c>
      <c r="F2211" s="70">
        <v>0.2326388888888889</v>
      </c>
      <c r="G2211" s="69">
        <v>11.5</v>
      </c>
      <c r="H2211" s="69" t="str">
        <f>TEXT(일별기온공급량!$A2211, "AAA")</f>
        <v>토</v>
      </c>
      <c r="I2211" s="71">
        <v>211656465</v>
      </c>
      <c r="J2211" s="71">
        <v>4982368</v>
      </c>
      <c r="K2211" s="68" t="str">
        <f t="shared" si="34"/>
        <v>01-19</v>
      </c>
      <c r="L2211" s="72">
        <f>YEAR(일별기온공급량!$A2211)</f>
        <v>2019</v>
      </c>
      <c r="M2211" s="69">
        <f>MONTH(일별기온공급량!$A2211)</f>
        <v>1</v>
      </c>
      <c r="N2211" s="69">
        <f>DAY(일별기온공급량!$A2211)</f>
        <v>19</v>
      </c>
      <c r="O2211" s="88" t="str">
        <f>IFERROR(VLOOKUP(기온및공급량[[#This Row],[날짜]],표2[],2,0), "")</f>
        <v/>
      </c>
    </row>
    <row r="2212" spans="1:15">
      <c r="A2212" s="68">
        <v>43485</v>
      </c>
      <c r="B2212" s="69">
        <v>3.4</v>
      </c>
      <c r="C2212" s="69">
        <v>6.9</v>
      </c>
      <c r="D2212" s="70">
        <v>0.59583333333333333</v>
      </c>
      <c r="E2212" s="69">
        <v>-1.4</v>
      </c>
      <c r="F2212" s="70">
        <v>0.98541666666666672</v>
      </c>
      <c r="G2212" s="69">
        <v>8.3000000000000007</v>
      </c>
      <c r="H2212" s="69" t="str">
        <f>TEXT(일별기온공급량!$A2212, "AAA")</f>
        <v>일</v>
      </c>
      <c r="I2212" s="71">
        <v>201355153</v>
      </c>
      <c r="J2212" s="71">
        <v>4742726</v>
      </c>
      <c r="K2212" s="68" t="str">
        <f t="shared" si="34"/>
        <v>01-20</v>
      </c>
      <c r="L2212" s="72">
        <f>YEAR(일별기온공급량!$A2212)</f>
        <v>2019</v>
      </c>
      <c r="M2212" s="69">
        <f>MONTH(일별기온공급량!$A2212)</f>
        <v>1</v>
      </c>
      <c r="N2212" s="69">
        <f>DAY(일별기온공급량!$A2212)</f>
        <v>20</v>
      </c>
      <c r="O2212" s="88" t="str">
        <f>IFERROR(VLOOKUP(기온및공급량[[#This Row],[날짜]],표2[],2,0), "")</f>
        <v/>
      </c>
    </row>
    <row r="2213" spans="1:15">
      <c r="A2213" s="68">
        <v>43486</v>
      </c>
      <c r="B2213" s="69">
        <v>1.9</v>
      </c>
      <c r="C2213" s="69">
        <v>8.1999999999999993</v>
      </c>
      <c r="D2213" s="70">
        <v>0.66736111111111107</v>
      </c>
      <c r="E2213" s="69">
        <v>-3.4</v>
      </c>
      <c r="F2213" s="70">
        <v>0.22500000000000001</v>
      </c>
      <c r="G2213" s="69">
        <v>11.6</v>
      </c>
      <c r="H2213" s="69" t="str">
        <f>TEXT(일별기온공급량!$A2213, "AAA")</f>
        <v>월</v>
      </c>
      <c r="I2213" s="71">
        <v>232800677</v>
      </c>
      <c r="J2213" s="71">
        <v>5481191</v>
      </c>
      <c r="K2213" s="68" t="str">
        <f t="shared" si="34"/>
        <v>01-21</v>
      </c>
      <c r="L2213" s="72">
        <f>YEAR(일별기온공급량!$A2213)</f>
        <v>2019</v>
      </c>
      <c r="M2213" s="69">
        <f>MONTH(일별기온공급량!$A2213)</f>
        <v>1</v>
      </c>
      <c r="N2213" s="69">
        <f>DAY(일별기온공급량!$A2213)</f>
        <v>21</v>
      </c>
      <c r="O2213" s="88" t="str">
        <f>IFERROR(VLOOKUP(기온및공급량[[#This Row],[날짜]],표2[],2,0), "")</f>
        <v/>
      </c>
    </row>
    <row r="2214" spans="1:15">
      <c r="A2214" s="68">
        <v>43487</v>
      </c>
      <c r="B2214" s="69">
        <v>3.9</v>
      </c>
      <c r="C2214" s="69">
        <v>9.6999999999999993</v>
      </c>
      <c r="D2214" s="70">
        <v>0.61597222222222225</v>
      </c>
      <c r="E2214" s="69">
        <v>-2.4</v>
      </c>
      <c r="F2214" s="70">
        <v>0.28194444444444444</v>
      </c>
      <c r="G2214" s="69">
        <v>12.1</v>
      </c>
      <c r="H2214" s="69" t="str">
        <f>TEXT(일별기온공급량!$A2214, "AAA")</f>
        <v>화</v>
      </c>
      <c r="I2214" s="71">
        <v>227195500</v>
      </c>
      <c r="J2214" s="71">
        <v>5346572</v>
      </c>
      <c r="K2214" s="68" t="str">
        <f t="shared" si="34"/>
        <v>01-22</v>
      </c>
      <c r="L2214" s="72">
        <f>YEAR(일별기온공급량!$A2214)</f>
        <v>2019</v>
      </c>
      <c r="M2214" s="69">
        <f>MONTH(일별기온공급량!$A2214)</f>
        <v>1</v>
      </c>
      <c r="N2214" s="69">
        <f>DAY(일별기온공급량!$A2214)</f>
        <v>22</v>
      </c>
      <c r="O2214" s="88" t="str">
        <f>IFERROR(VLOOKUP(기온및공급량[[#This Row],[날짜]],표2[],2,0), "")</f>
        <v/>
      </c>
    </row>
    <row r="2215" spans="1:15">
      <c r="A2215" s="68">
        <v>43488</v>
      </c>
      <c r="B2215" s="69">
        <v>4.2</v>
      </c>
      <c r="C2215" s="69">
        <v>11.1</v>
      </c>
      <c r="D2215" s="70">
        <v>0.63263888888888886</v>
      </c>
      <c r="E2215" s="69">
        <v>-3</v>
      </c>
      <c r="F2215" s="70">
        <v>0.31597222222222221</v>
      </c>
      <c r="G2215" s="69">
        <v>14.1</v>
      </c>
      <c r="H2215" s="69" t="str">
        <f>TEXT(일별기온공급량!$A2215, "AAA")</f>
        <v>수</v>
      </c>
      <c r="I2215" s="71">
        <v>226475645</v>
      </c>
      <c r="J2215" s="71">
        <v>5329451</v>
      </c>
      <c r="K2215" s="68" t="str">
        <f t="shared" si="34"/>
        <v>01-23</v>
      </c>
      <c r="L2215" s="72">
        <f>YEAR(일별기온공급량!$A2215)</f>
        <v>2019</v>
      </c>
      <c r="M2215" s="69">
        <f>MONTH(일별기온공급량!$A2215)</f>
        <v>1</v>
      </c>
      <c r="N2215" s="69">
        <f>DAY(일별기온공급량!$A2215)</f>
        <v>23</v>
      </c>
      <c r="O2215" s="88" t="str">
        <f>IFERROR(VLOOKUP(기온및공급량[[#This Row],[날짜]],표2[],2,0), "")</f>
        <v/>
      </c>
    </row>
    <row r="2216" spans="1:15">
      <c r="A2216" s="68">
        <v>43489</v>
      </c>
      <c r="B2216" s="69">
        <v>2.8</v>
      </c>
      <c r="C2216" s="69">
        <v>9.6999999999999993</v>
      </c>
      <c r="D2216" s="70">
        <v>0.64930555555555558</v>
      </c>
      <c r="E2216" s="69">
        <v>-3.3</v>
      </c>
      <c r="F2216" s="70">
        <v>0.31736111111111109</v>
      </c>
      <c r="G2216" s="69">
        <v>13</v>
      </c>
      <c r="H2216" s="69" t="str">
        <f>TEXT(일별기온공급량!$A2216, "AAA")</f>
        <v>목</v>
      </c>
      <c r="I2216" s="71">
        <v>224938658</v>
      </c>
      <c r="J2216" s="71">
        <v>5293810</v>
      </c>
      <c r="K2216" s="68" t="str">
        <f t="shared" si="34"/>
        <v>01-24</v>
      </c>
      <c r="L2216" s="72">
        <f>YEAR(일별기온공급량!$A2216)</f>
        <v>2019</v>
      </c>
      <c r="M2216" s="69">
        <f>MONTH(일별기온공급량!$A2216)</f>
        <v>1</v>
      </c>
      <c r="N2216" s="69">
        <f>DAY(일별기온공급량!$A2216)</f>
        <v>24</v>
      </c>
      <c r="O2216" s="88" t="str">
        <f>IFERROR(VLOOKUP(기온및공급량[[#This Row],[날짜]],표2[],2,0), "")</f>
        <v/>
      </c>
    </row>
    <row r="2217" spans="1:15">
      <c r="A2217" s="68">
        <v>43490</v>
      </c>
      <c r="B2217" s="69">
        <v>1.1000000000000001</v>
      </c>
      <c r="C2217" s="69">
        <v>6.7</v>
      </c>
      <c r="D2217" s="70">
        <v>0.55555555555555558</v>
      </c>
      <c r="E2217" s="69">
        <v>-3.2</v>
      </c>
      <c r="F2217" s="70">
        <v>0.14305555555555555</v>
      </c>
      <c r="G2217" s="69">
        <v>9.9</v>
      </c>
      <c r="H2217" s="69" t="str">
        <f>TEXT(일별기온공급량!$A2217, "AAA")</f>
        <v>금</v>
      </c>
      <c r="I2217" s="71">
        <v>234859784</v>
      </c>
      <c r="J2217" s="71">
        <v>5537495</v>
      </c>
      <c r="K2217" s="68" t="str">
        <f t="shared" si="34"/>
        <v>01-25</v>
      </c>
      <c r="L2217" s="72">
        <f>YEAR(일별기온공급량!$A2217)</f>
        <v>2019</v>
      </c>
      <c r="M2217" s="69">
        <f>MONTH(일별기온공급량!$A2217)</f>
        <v>1</v>
      </c>
      <c r="N2217" s="69">
        <f>DAY(일별기온공급량!$A2217)</f>
        <v>25</v>
      </c>
      <c r="O2217" s="88" t="str">
        <f>IFERROR(VLOOKUP(기온및공급량[[#This Row],[날짜]],표2[],2,0), "")</f>
        <v/>
      </c>
    </row>
    <row r="2218" spans="1:15">
      <c r="A2218" s="68">
        <v>43491</v>
      </c>
      <c r="B2218" s="69">
        <v>-0.3</v>
      </c>
      <c r="C2218" s="69">
        <v>4.5999999999999996</v>
      </c>
      <c r="D2218" s="70">
        <v>0.63680555555555551</v>
      </c>
      <c r="E2218" s="69">
        <v>-3.5</v>
      </c>
      <c r="F2218" s="70">
        <v>0.31388888888888888</v>
      </c>
      <c r="G2218" s="69">
        <v>8.1</v>
      </c>
      <c r="H2218" s="69" t="str">
        <f>TEXT(일별기온공급량!$A2218, "AAA")</f>
        <v>토</v>
      </c>
      <c r="I2218" s="71">
        <v>229189371</v>
      </c>
      <c r="J2218" s="71">
        <v>5411182</v>
      </c>
      <c r="K2218" s="68" t="str">
        <f t="shared" si="34"/>
        <v>01-26</v>
      </c>
      <c r="L2218" s="72">
        <f>YEAR(일별기온공급량!$A2218)</f>
        <v>2019</v>
      </c>
      <c r="M2218" s="69">
        <f>MONTH(일별기온공급량!$A2218)</f>
        <v>1</v>
      </c>
      <c r="N2218" s="69">
        <f>DAY(일별기온공급량!$A2218)</f>
        <v>26</v>
      </c>
      <c r="O2218" s="88" t="str">
        <f>IFERROR(VLOOKUP(기온및공급량[[#This Row],[날짜]],표2[],2,0), "")</f>
        <v/>
      </c>
    </row>
    <row r="2219" spans="1:15">
      <c r="A2219" s="68">
        <v>43492</v>
      </c>
      <c r="B2219" s="69">
        <v>0.7</v>
      </c>
      <c r="C2219" s="69">
        <v>8</v>
      </c>
      <c r="D2219" s="70">
        <v>0.62083333333333335</v>
      </c>
      <c r="E2219" s="69">
        <v>-7.2</v>
      </c>
      <c r="F2219" s="70">
        <v>0.29375000000000001</v>
      </c>
      <c r="G2219" s="69">
        <v>15.2</v>
      </c>
      <c r="H2219" s="69" t="str">
        <f>TEXT(일별기온공급량!$A2219, "AAA")</f>
        <v>일</v>
      </c>
      <c r="I2219" s="71">
        <v>213422243</v>
      </c>
      <c r="J2219" s="71">
        <v>5038242</v>
      </c>
      <c r="K2219" s="68" t="str">
        <f t="shared" si="34"/>
        <v>01-27</v>
      </c>
      <c r="L2219" s="72">
        <f>YEAR(일별기온공급량!$A2219)</f>
        <v>2019</v>
      </c>
      <c r="M2219" s="69">
        <f>MONTH(일별기온공급량!$A2219)</f>
        <v>1</v>
      </c>
      <c r="N2219" s="69">
        <f>DAY(일별기온공급량!$A2219)</f>
        <v>27</v>
      </c>
      <c r="O2219" s="88" t="str">
        <f>IFERROR(VLOOKUP(기온및공급량[[#This Row],[날짜]],표2[],2,0), "")</f>
        <v/>
      </c>
    </row>
    <row r="2220" spans="1:15">
      <c r="A2220" s="68">
        <v>43493</v>
      </c>
      <c r="B2220" s="69">
        <v>3.1</v>
      </c>
      <c r="C2220" s="69">
        <v>8.6999999999999993</v>
      </c>
      <c r="D2220" s="70">
        <v>0.5180555555555556</v>
      </c>
      <c r="E2220" s="69">
        <v>-1.9</v>
      </c>
      <c r="F2220" s="70">
        <v>0.19027777777777777</v>
      </c>
      <c r="G2220" s="69">
        <v>10.6</v>
      </c>
      <c r="H2220" s="69" t="str">
        <f>TEXT(일별기온공급량!$A2220, "AAA")</f>
        <v>월</v>
      </c>
      <c r="I2220" s="71">
        <v>232927317</v>
      </c>
      <c r="J2220" s="71">
        <v>5496784</v>
      </c>
      <c r="K2220" s="68" t="str">
        <f t="shared" si="34"/>
        <v>01-28</v>
      </c>
      <c r="L2220" s="72">
        <f>YEAR(일별기온공급량!$A2220)</f>
        <v>2019</v>
      </c>
      <c r="M2220" s="69">
        <f>MONTH(일별기온공급량!$A2220)</f>
        <v>1</v>
      </c>
      <c r="N2220" s="69">
        <f>DAY(일별기온공급량!$A2220)</f>
        <v>28</v>
      </c>
      <c r="O2220" s="88" t="str">
        <f>IFERROR(VLOOKUP(기온및공급량[[#This Row],[날짜]],표2[],2,0), "")</f>
        <v/>
      </c>
    </row>
    <row r="2221" spans="1:15">
      <c r="A2221" s="68">
        <v>43494</v>
      </c>
      <c r="B2221" s="69">
        <v>1.6</v>
      </c>
      <c r="C2221" s="69">
        <v>9.1999999999999993</v>
      </c>
      <c r="D2221" s="70">
        <v>0.63611111111111107</v>
      </c>
      <c r="E2221" s="69">
        <v>-5.4</v>
      </c>
      <c r="F2221" s="70">
        <v>0.30416666666666664</v>
      </c>
      <c r="G2221" s="69">
        <v>14.6</v>
      </c>
      <c r="H2221" s="69" t="str">
        <f>TEXT(일별기온공급량!$A2221, "AAA")</f>
        <v>화</v>
      </c>
      <c r="I2221" s="71">
        <v>232999037</v>
      </c>
      <c r="J2221" s="71">
        <v>5507833</v>
      </c>
      <c r="K2221" s="68" t="str">
        <f t="shared" si="34"/>
        <v>01-29</v>
      </c>
      <c r="L2221" s="72">
        <f>YEAR(일별기온공급량!$A2221)</f>
        <v>2019</v>
      </c>
      <c r="M2221" s="69">
        <f>MONTH(일별기온공급량!$A2221)</f>
        <v>1</v>
      </c>
      <c r="N2221" s="69">
        <f>DAY(일별기온공급량!$A2221)</f>
        <v>29</v>
      </c>
      <c r="O2221" s="88" t="str">
        <f>IFERROR(VLOOKUP(기온및공급량[[#This Row],[날짜]],표2[],2,0), "")</f>
        <v/>
      </c>
    </row>
    <row r="2222" spans="1:15">
      <c r="A2222" s="68">
        <v>43495</v>
      </c>
      <c r="B2222" s="69">
        <v>5.2</v>
      </c>
      <c r="C2222" s="69">
        <v>12.5</v>
      </c>
      <c r="D2222" s="70">
        <v>0.63402777777777775</v>
      </c>
      <c r="E2222" s="69">
        <v>-2</v>
      </c>
      <c r="F2222" s="70">
        <v>0.30902777777777779</v>
      </c>
      <c r="G2222" s="69">
        <v>14.5</v>
      </c>
      <c r="H2222" s="69" t="str">
        <f>TEXT(일별기온공급량!$A2222, "AAA")</f>
        <v>수</v>
      </c>
      <c r="I2222" s="71">
        <v>222219797</v>
      </c>
      <c r="J2222" s="71">
        <v>5244478</v>
      </c>
      <c r="K2222" s="68" t="str">
        <f t="shared" si="34"/>
        <v>01-30</v>
      </c>
      <c r="L2222" s="72">
        <f>YEAR(일별기온공급량!$A2222)</f>
        <v>2019</v>
      </c>
      <c r="M2222" s="69">
        <f>MONTH(일별기온공급량!$A2222)</f>
        <v>1</v>
      </c>
      <c r="N2222" s="69">
        <f>DAY(일별기온공급량!$A2222)</f>
        <v>30</v>
      </c>
      <c r="O2222" s="88" t="str">
        <f>IFERROR(VLOOKUP(기온및공급량[[#This Row],[날짜]],표2[],2,0), "")</f>
        <v/>
      </c>
    </row>
    <row r="2223" spans="1:15">
      <c r="A2223" s="68">
        <v>43496</v>
      </c>
      <c r="B2223" s="69">
        <v>1.4</v>
      </c>
      <c r="C2223" s="69">
        <v>6.8</v>
      </c>
      <c r="D2223" s="70">
        <v>6.9444444444444447E-4</v>
      </c>
      <c r="E2223" s="69">
        <v>-2.2999999999999998</v>
      </c>
      <c r="F2223" s="73">
        <v>1</v>
      </c>
      <c r="G2223" s="69">
        <v>9.1</v>
      </c>
      <c r="H2223" s="69" t="str">
        <f>TEXT(일별기온공급량!$A2223, "AAA")</f>
        <v>목</v>
      </c>
      <c r="I2223" s="71">
        <v>237799761</v>
      </c>
      <c r="J2223" s="71">
        <v>5552073</v>
      </c>
      <c r="K2223" s="68" t="str">
        <f t="shared" si="34"/>
        <v>01-31</v>
      </c>
      <c r="L2223" s="72">
        <f>YEAR(일별기온공급량!$A2223)</f>
        <v>2019</v>
      </c>
      <c r="M2223" s="69">
        <f>MONTH(일별기온공급량!$A2223)</f>
        <v>1</v>
      </c>
      <c r="N2223" s="69">
        <f>DAY(일별기온공급량!$A2223)</f>
        <v>31</v>
      </c>
      <c r="O2223" s="88" t="str">
        <f>IFERROR(VLOOKUP(기온및공급량[[#This Row],[날짜]],표2[],2,0), "")</f>
        <v/>
      </c>
    </row>
    <row r="2224" spans="1:15">
      <c r="A2224" s="68">
        <v>43497</v>
      </c>
      <c r="B2224" s="69">
        <v>0</v>
      </c>
      <c r="C2224" s="69">
        <v>4.9000000000000004</v>
      </c>
      <c r="D2224" s="70">
        <v>0.68055555555555558</v>
      </c>
      <c r="E2224" s="69">
        <v>-4.4000000000000004</v>
      </c>
      <c r="F2224" s="70">
        <v>0.25763888888888886</v>
      </c>
      <c r="G2224" s="69">
        <v>9.3000000000000007</v>
      </c>
      <c r="H2224" s="69" t="str">
        <f>TEXT(일별기온공급량!$A2224, "AAA")</f>
        <v>금</v>
      </c>
      <c r="I2224" s="71">
        <v>244071730</v>
      </c>
      <c r="J2224" s="71">
        <v>5688569</v>
      </c>
      <c r="K2224" s="68" t="str">
        <f t="shared" si="34"/>
        <v>02-01</v>
      </c>
      <c r="L2224" s="72">
        <f>YEAR(일별기온공급량!$A2224)</f>
        <v>2019</v>
      </c>
      <c r="M2224" s="69">
        <f>MONTH(일별기온공급량!$A2224)</f>
        <v>2</v>
      </c>
      <c r="N2224" s="69">
        <f>DAY(일별기온공급량!$A2224)</f>
        <v>1</v>
      </c>
      <c r="O2224" s="88" t="str">
        <f>IFERROR(VLOOKUP(기온및공급량[[#This Row],[날짜]],표2[],2,0), "")</f>
        <v/>
      </c>
    </row>
    <row r="2225" spans="1:15">
      <c r="A2225" s="68">
        <v>43498</v>
      </c>
      <c r="B2225" s="69">
        <v>3</v>
      </c>
      <c r="C2225" s="69">
        <v>8.8000000000000007</v>
      </c>
      <c r="D2225" s="70">
        <v>0.69513888888888886</v>
      </c>
      <c r="E2225" s="69">
        <v>-3.3</v>
      </c>
      <c r="F2225" s="70">
        <v>0.30277777777777776</v>
      </c>
      <c r="G2225" s="69">
        <v>12.1</v>
      </c>
      <c r="H2225" s="69" t="str">
        <f>TEXT(일별기온공급량!$A2225, "AAA")</f>
        <v>토</v>
      </c>
      <c r="I2225" s="71">
        <v>219350237</v>
      </c>
      <c r="J2225" s="71">
        <v>5117110</v>
      </c>
      <c r="K2225" s="68" t="str">
        <f t="shared" si="34"/>
        <v>02-02</v>
      </c>
      <c r="L2225" s="72">
        <f>YEAR(일별기온공급량!$A2225)</f>
        <v>2019</v>
      </c>
      <c r="M2225" s="69">
        <f>MONTH(일별기온공급량!$A2225)</f>
        <v>2</v>
      </c>
      <c r="N2225" s="69">
        <f>DAY(일별기온공급량!$A2225)</f>
        <v>2</v>
      </c>
      <c r="O2225" s="88" t="str">
        <f>IFERROR(VLOOKUP(기온및공급량[[#This Row],[날짜]],표2[],2,0), "")</f>
        <v/>
      </c>
    </row>
    <row r="2226" spans="1:15">
      <c r="A2226" s="68">
        <v>43499</v>
      </c>
      <c r="B2226" s="69">
        <v>5</v>
      </c>
      <c r="C2226" s="69">
        <v>8.5</v>
      </c>
      <c r="D2226" s="70">
        <v>0.94930555555555551</v>
      </c>
      <c r="E2226" s="69">
        <v>1.7</v>
      </c>
      <c r="F2226" s="70">
        <v>0.22847222222222222</v>
      </c>
      <c r="G2226" s="69">
        <v>6.8</v>
      </c>
      <c r="H2226" s="69" t="str">
        <f>TEXT(일별기온공급량!$A2226, "AAA")</f>
        <v>일</v>
      </c>
      <c r="I2226" s="71">
        <v>197810514</v>
      </c>
      <c r="J2226" s="71">
        <v>4625437</v>
      </c>
      <c r="K2226" s="68" t="str">
        <f t="shared" si="34"/>
        <v>02-03</v>
      </c>
      <c r="L2226" s="72">
        <f>YEAR(일별기온공급량!$A2226)</f>
        <v>2019</v>
      </c>
      <c r="M2226" s="69">
        <f>MONTH(일별기온공급량!$A2226)</f>
        <v>2</v>
      </c>
      <c r="N2226" s="69">
        <f>DAY(일별기온공급량!$A2226)</f>
        <v>3</v>
      </c>
      <c r="O2226" s="88" t="str">
        <f>IFERROR(VLOOKUP(기온및공급량[[#This Row],[날짜]],표2[],2,0), "")</f>
        <v/>
      </c>
    </row>
    <row r="2227" spans="1:15">
      <c r="A2227" s="68">
        <v>43500</v>
      </c>
      <c r="B2227" s="69">
        <v>4.0999999999999996</v>
      </c>
      <c r="C2227" s="69">
        <v>7.9</v>
      </c>
      <c r="D2227" s="70">
        <v>0.63402777777777775</v>
      </c>
      <c r="E2227" s="69">
        <v>0.2</v>
      </c>
      <c r="F2227" s="70">
        <v>0.99583333333333335</v>
      </c>
      <c r="G2227" s="69">
        <v>7.7</v>
      </c>
      <c r="H2227" s="69" t="str">
        <f>TEXT(일별기온공급량!$A2227, "AAA")</f>
        <v>월</v>
      </c>
      <c r="I2227" s="71">
        <v>194867736</v>
      </c>
      <c r="J2227" s="71">
        <v>4584314</v>
      </c>
      <c r="K2227" s="68" t="str">
        <f t="shared" si="34"/>
        <v>02-04</v>
      </c>
      <c r="L2227" s="72">
        <f>YEAR(일별기온공급량!$A2227)</f>
        <v>2019</v>
      </c>
      <c r="M2227" s="69">
        <f>MONTH(일별기온공급량!$A2227)</f>
        <v>2</v>
      </c>
      <c r="N2227" s="69">
        <f>DAY(일별기온공급량!$A2227)</f>
        <v>4</v>
      </c>
      <c r="O2227" s="88" t="str">
        <f>IFERROR(VLOOKUP(기온및공급량[[#This Row],[날짜]],표2[],2,0), "")</f>
        <v>설날 전날</v>
      </c>
    </row>
    <row r="2228" spans="1:15">
      <c r="A2228" s="68">
        <v>43501</v>
      </c>
      <c r="B2228" s="69">
        <v>3.3</v>
      </c>
      <c r="C2228" s="69">
        <v>11.2</v>
      </c>
      <c r="D2228" s="70">
        <v>0.67777777777777781</v>
      </c>
      <c r="E2228" s="69">
        <v>-4.2</v>
      </c>
      <c r="F2228" s="70">
        <v>0.29722222222222222</v>
      </c>
      <c r="G2228" s="69">
        <v>15.4</v>
      </c>
      <c r="H2228" s="69" t="str">
        <f>TEXT(일별기온공급량!$A2228, "AAA")</f>
        <v>화</v>
      </c>
      <c r="I2228" s="71">
        <v>178704775</v>
      </c>
      <c r="J2228" s="71">
        <v>4213270</v>
      </c>
      <c r="K2228" s="68" t="str">
        <f t="shared" si="34"/>
        <v>02-05</v>
      </c>
      <c r="L2228" s="72">
        <f>YEAR(일별기온공급량!$A2228)</f>
        <v>2019</v>
      </c>
      <c r="M2228" s="69">
        <f>MONTH(일별기온공급량!$A2228)</f>
        <v>2</v>
      </c>
      <c r="N2228" s="69">
        <f>DAY(일별기온공급량!$A2228)</f>
        <v>5</v>
      </c>
      <c r="O2228" s="88" t="str">
        <f>IFERROR(VLOOKUP(기온및공급량[[#This Row],[날짜]],표2[],2,0), "")</f>
        <v>설날</v>
      </c>
    </row>
    <row r="2229" spans="1:15">
      <c r="A2229" s="68">
        <v>43502</v>
      </c>
      <c r="B2229" s="69">
        <v>6.6</v>
      </c>
      <c r="C2229" s="69">
        <v>15</v>
      </c>
      <c r="D2229" s="70">
        <v>0.64652777777777781</v>
      </c>
      <c r="E2229" s="69">
        <v>-1</v>
      </c>
      <c r="F2229" s="70">
        <v>0.32569444444444445</v>
      </c>
      <c r="G2229" s="69">
        <v>16</v>
      </c>
      <c r="H2229" s="69" t="str">
        <f>TEXT(일별기온공급량!$A2229, "AAA")</f>
        <v>수</v>
      </c>
      <c r="I2229" s="71">
        <v>171477784</v>
      </c>
      <c r="J2229" s="71">
        <v>4047904</v>
      </c>
      <c r="K2229" s="68" t="str">
        <f t="shared" si="34"/>
        <v>02-06</v>
      </c>
      <c r="L2229" s="72">
        <f>YEAR(일별기온공급량!$A2229)</f>
        <v>2019</v>
      </c>
      <c r="M2229" s="69">
        <f>MONTH(일별기온공급량!$A2229)</f>
        <v>2</v>
      </c>
      <c r="N2229" s="69">
        <f>DAY(일별기온공급량!$A2229)</f>
        <v>6</v>
      </c>
      <c r="O2229" s="88" t="str">
        <f>IFERROR(VLOOKUP(기온및공급량[[#This Row],[날짜]],표2[],2,0), "")</f>
        <v>설날 다음날</v>
      </c>
    </row>
    <row r="2230" spans="1:15">
      <c r="A2230" s="68">
        <v>43503</v>
      </c>
      <c r="B2230" s="69">
        <v>3.9</v>
      </c>
      <c r="C2230" s="69">
        <v>8.6999999999999993</v>
      </c>
      <c r="D2230" s="70">
        <v>0.40486111111111112</v>
      </c>
      <c r="E2230" s="69">
        <v>-1.7</v>
      </c>
      <c r="F2230" s="70">
        <v>0.99722222222222223</v>
      </c>
      <c r="G2230" s="69">
        <v>10.4</v>
      </c>
      <c r="H2230" s="69" t="str">
        <f>TEXT(일별기온공급량!$A2230, "AAA")</f>
        <v>목</v>
      </c>
      <c r="I2230" s="71">
        <v>203562862</v>
      </c>
      <c r="J2230" s="71">
        <v>4804440</v>
      </c>
      <c r="K2230" s="68" t="str">
        <f t="shared" si="34"/>
        <v>02-07</v>
      </c>
      <c r="L2230" s="72">
        <f>YEAR(일별기온공급량!$A2230)</f>
        <v>2019</v>
      </c>
      <c r="M2230" s="69">
        <f>MONTH(일별기온공급량!$A2230)</f>
        <v>2</v>
      </c>
      <c r="N2230" s="69">
        <f>DAY(일별기온공급량!$A2230)</f>
        <v>7</v>
      </c>
      <c r="O2230" s="88" t="str">
        <f>IFERROR(VLOOKUP(기온및공급량[[#This Row],[날짜]],표2[],2,0), "")</f>
        <v/>
      </c>
    </row>
    <row r="2231" spans="1:15">
      <c r="A2231" s="68">
        <v>43504</v>
      </c>
      <c r="B2231" s="69">
        <v>-0.1</v>
      </c>
      <c r="C2231" s="69">
        <v>5.3</v>
      </c>
      <c r="D2231" s="70">
        <v>0.65763888888888888</v>
      </c>
      <c r="E2231" s="69">
        <v>-4</v>
      </c>
      <c r="F2231" s="70">
        <v>0.17569444444444443</v>
      </c>
      <c r="G2231" s="69">
        <v>9.3000000000000007</v>
      </c>
      <c r="H2231" s="69" t="str">
        <f>TEXT(일별기온공급량!$A2231, "AAA")</f>
        <v>금</v>
      </c>
      <c r="I2231" s="71">
        <v>230951450</v>
      </c>
      <c r="J2231" s="71">
        <v>5445712</v>
      </c>
      <c r="K2231" s="68" t="str">
        <f t="shared" si="34"/>
        <v>02-08</v>
      </c>
      <c r="L2231" s="72">
        <f>YEAR(일별기온공급량!$A2231)</f>
        <v>2019</v>
      </c>
      <c r="M2231" s="69">
        <f>MONTH(일별기온공급량!$A2231)</f>
        <v>2</v>
      </c>
      <c r="N2231" s="69">
        <f>DAY(일별기온공급량!$A2231)</f>
        <v>8</v>
      </c>
      <c r="O2231" s="88" t="str">
        <f>IFERROR(VLOOKUP(기온및공급량[[#This Row],[날짜]],표2[],2,0), "")</f>
        <v/>
      </c>
    </row>
    <row r="2232" spans="1:15">
      <c r="A2232" s="68">
        <v>43505</v>
      </c>
      <c r="B2232" s="69">
        <v>0.2</v>
      </c>
      <c r="C2232" s="69">
        <v>3</v>
      </c>
      <c r="D2232" s="70">
        <v>0.64027777777777772</v>
      </c>
      <c r="E2232" s="69">
        <v>-1.5</v>
      </c>
      <c r="F2232" s="70">
        <v>0.37638888888888888</v>
      </c>
      <c r="G2232" s="69">
        <v>4.5</v>
      </c>
      <c r="H2232" s="69" t="str">
        <f>TEXT(일별기온공급량!$A2232, "AAA")</f>
        <v>토</v>
      </c>
      <c r="I2232" s="71">
        <v>223768335</v>
      </c>
      <c r="J2232" s="71">
        <v>5269785</v>
      </c>
      <c r="K2232" s="68" t="str">
        <f t="shared" si="34"/>
        <v>02-09</v>
      </c>
      <c r="L2232" s="72">
        <f>YEAR(일별기온공급량!$A2232)</f>
        <v>2019</v>
      </c>
      <c r="M2232" s="69">
        <f>MONTH(일별기온공급량!$A2232)</f>
        <v>2</v>
      </c>
      <c r="N2232" s="69">
        <f>DAY(일별기온공급량!$A2232)</f>
        <v>9</v>
      </c>
      <c r="O2232" s="88" t="str">
        <f>IFERROR(VLOOKUP(기온및공급량[[#This Row],[날짜]],표2[],2,0), "")</f>
        <v/>
      </c>
    </row>
    <row r="2233" spans="1:15">
      <c r="A2233" s="68">
        <v>43506</v>
      </c>
      <c r="B2233" s="69">
        <v>1</v>
      </c>
      <c r="C2233" s="69">
        <v>4.5</v>
      </c>
      <c r="D2233" s="70">
        <v>0.625</v>
      </c>
      <c r="E2233" s="69">
        <v>-4.5</v>
      </c>
      <c r="F2233" s="70">
        <v>0.30277777777777776</v>
      </c>
      <c r="G2233" s="69">
        <v>9</v>
      </c>
      <c r="H2233" s="69" t="str">
        <f>TEXT(일별기온공급량!$A2233, "AAA")</f>
        <v>일</v>
      </c>
      <c r="I2233" s="71">
        <v>216491643</v>
      </c>
      <c r="J2233" s="71">
        <v>5102724</v>
      </c>
      <c r="K2233" s="68" t="str">
        <f t="shared" si="34"/>
        <v>02-10</v>
      </c>
      <c r="L2233" s="72">
        <f>YEAR(일별기온공급량!$A2233)</f>
        <v>2019</v>
      </c>
      <c r="M2233" s="69">
        <f>MONTH(일별기온공급량!$A2233)</f>
        <v>2</v>
      </c>
      <c r="N2233" s="69">
        <f>DAY(일별기온공급량!$A2233)</f>
        <v>10</v>
      </c>
      <c r="O2233" s="88" t="str">
        <f>IFERROR(VLOOKUP(기온및공급량[[#This Row],[날짜]],표2[],2,0), "")</f>
        <v/>
      </c>
    </row>
    <row r="2234" spans="1:15">
      <c r="A2234" s="68">
        <v>43507</v>
      </c>
      <c r="B2234" s="69">
        <v>0.6</v>
      </c>
      <c r="C2234" s="69">
        <v>4.7</v>
      </c>
      <c r="D2234" s="70">
        <v>0.6645833333333333</v>
      </c>
      <c r="E2234" s="69">
        <v>-2.9</v>
      </c>
      <c r="F2234" s="70">
        <v>0.3125</v>
      </c>
      <c r="G2234" s="69">
        <v>7.6</v>
      </c>
      <c r="H2234" s="69" t="str">
        <f>TEXT(일별기온공급량!$A2234, "AAA")</f>
        <v>월</v>
      </c>
      <c r="I2234" s="71">
        <v>236535641</v>
      </c>
      <c r="J2234" s="71">
        <v>5579995</v>
      </c>
      <c r="K2234" s="68" t="str">
        <f t="shared" si="34"/>
        <v>02-11</v>
      </c>
      <c r="L2234" s="72">
        <f>YEAR(일별기온공급량!$A2234)</f>
        <v>2019</v>
      </c>
      <c r="M2234" s="69">
        <f>MONTH(일별기온공급량!$A2234)</f>
        <v>2</v>
      </c>
      <c r="N2234" s="69">
        <f>DAY(일별기온공급량!$A2234)</f>
        <v>11</v>
      </c>
      <c r="O2234" s="88" t="str">
        <f>IFERROR(VLOOKUP(기온및공급량[[#This Row],[날짜]],표2[],2,0), "")</f>
        <v/>
      </c>
    </row>
    <row r="2235" spans="1:15">
      <c r="A2235" s="68">
        <v>43508</v>
      </c>
      <c r="B2235" s="69">
        <v>1.5</v>
      </c>
      <c r="C2235" s="69">
        <v>6.5</v>
      </c>
      <c r="D2235" s="70">
        <v>0.64513888888888893</v>
      </c>
      <c r="E2235" s="69">
        <v>-4.7</v>
      </c>
      <c r="F2235" s="70">
        <v>0.30694444444444446</v>
      </c>
      <c r="G2235" s="69">
        <v>11.2</v>
      </c>
      <c r="H2235" s="69" t="str">
        <f>TEXT(일별기온공급량!$A2235, "AAA")</f>
        <v>화</v>
      </c>
      <c r="I2235" s="71">
        <v>237195712</v>
      </c>
      <c r="J2235" s="71">
        <v>5596210</v>
      </c>
      <c r="K2235" s="68" t="str">
        <f t="shared" si="34"/>
        <v>02-12</v>
      </c>
      <c r="L2235" s="72">
        <f>YEAR(일별기온공급량!$A2235)</f>
        <v>2019</v>
      </c>
      <c r="M2235" s="69">
        <f>MONTH(일별기온공급량!$A2235)</f>
        <v>2</v>
      </c>
      <c r="N2235" s="69">
        <f>DAY(일별기온공급량!$A2235)</f>
        <v>12</v>
      </c>
      <c r="O2235" s="88" t="str">
        <f>IFERROR(VLOOKUP(기온및공급량[[#This Row],[날짜]],표2[],2,0), "")</f>
        <v/>
      </c>
    </row>
    <row r="2236" spans="1:15">
      <c r="A2236" s="68">
        <v>43509</v>
      </c>
      <c r="B2236" s="69">
        <v>2.6</v>
      </c>
      <c r="C2236" s="69">
        <v>6.2</v>
      </c>
      <c r="D2236" s="70">
        <v>0.59236111111111112</v>
      </c>
      <c r="E2236" s="69">
        <v>-1.2</v>
      </c>
      <c r="F2236" s="70">
        <v>0.29305555555555557</v>
      </c>
      <c r="G2236" s="69">
        <v>7.4</v>
      </c>
      <c r="H2236" s="69" t="str">
        <f>TEXT(일별기온공급량!$A2236, "AAA")</f>
        <v>수</v>
      </c>
      <c r="I2236" s="71">
        <v>232479601</v>
      </c>
      <c r="J2236" s="71">
        <v>5489876</v>
      </c>
      <c r="K2236" s="68" t="str">
        <f t="shared" si="34"/>
        <v>02-13</v>
      </c>
      <c r="L2236" s="72">
        <f>YEAR(일별기온공급량!$A2236)</f>
        <v>2019</v>
      </c>
      <c r="M2236" s="69">
        <f>MONTH(일별기온공급량!$A2236)</f>
        <v>2</v>
      </c>
      <c r="N2236" s="69">
        <f>DAY(일별기온공급량!$A2236)</f>
        <v>13</v>
      </c>
      <c r="O2236" s="88" t="str">
        <f>IFERROR(VLOOKUP(기온및공급량[[#This Row],[날짜]],표2[],2,0), "")</f>
        <v/>
      </c>
    </row>
    <row r="2237" spans="1:15">
      <c r="A2237" s="68">
        <v>43510</v>
      </c>
      <c r="B2237" s="69">
        <v>2.1</v>
      </c>
      <c r="C2237" s="69">
        <v>6.5</v>
      </c>
      <c r="D2237" s="70">
        <v>0.60486111111111107</v>
      </c>
      <c r="E2237" s="69">
        <v>-1.3</v>
      </c>
      <c r="F2237" s="70">
        <v>0.29583333333333334</v>
      </c>
      <c r="G2237" s="69">
        <v>7.8</v>
      </c>
      <c r="H2237" s="69" t="str">
        <f>TEXT(일별기온공급량!$A2237, "AAA")</f>
        <v>목</v>
      </c>
      <c r="I2237" s="71">
        <v>234175420</v>
      </c>
      <c r="J2237" s="71">
        <v>5530021</v>
      </c>
      <c r="K2237" s="68" t="str">
        <f t="shared" si="34"/>
        <v>02-14</v>
      </c>
      <c r="L2237" s="72">
        <f>YEAR(일별기온공급량!$A2237)</f>
        <v>2019</v>
      </c>
      <c r="M2237" s="69">
        <f>MONTH(일별기온공급량!$A2237)</f>
        <v>2</v>
      </c>
      <c r="N2237" s="69">
        <f>DAY(일별기온공급량!$A2237)</f>
        <v>14</v>
      </c>
      <c r="O2237" s="88" t="str">
        <f>IFERROR(VLOOKUP(기온및공급량[[#This Row],[날짜]],표2[],2,0), "")</f>
        <v/>
      </c>
    </row>
    <row r="2238" spans="1:15">
      <c r="A2238" s="68">
        <v>43511</v>
      </c>
      <c r="B2238" s="69">
        <v>4.0999999999999996</v>
      </c>
      <c r="C2238" s="69">
        <v>9.9</v>
      </c>
      <c r="D2238" s="70">
        <v>0.58472222222222225</v>
      </c>
      <c r="E2238" s="69">
        <v>0.7</v>
      </c>
      <c r="F2238" s="70">
        <v>7.9166666666666663E-2</v>
      </c>
      <c r="G2238" s="69">
        <v>9.1999999999999993</v>
      </c>
      <c r="H2238" s="69" t="str">
        <f>TEXT(일별기온공급량!$A2238, "AAA")</f>
        <v>금</v>
      </c>
      <c r="I2238" s="71">
        <v>222680274</v>
      </c>
      <c r="J2238" s="71">
        <v>5252626</v>
      </c>
      <c r="K2238" s="68" t="str">
        <f t="shared" si="34"/>
        <v>02-15</v>
      </c>
      <c r="L2238" s="72">
        <f>YEAR(일별기온공급량!$A2238)</f>
        <v>2019</v>
      </c>
      <c r="M2238" s="69">
        <f>MONTH(일별기온공급량!$A2238)</f>
        <v>2</v>
      </c>
      <c r="N2238" s="69">
        <f>DAY(일별기온공급량!$A2238)</f>
        <v>15</v>
      </c>
      <c r="O2238" s="88" t="str">
        <f>IFERROR(VLOOKUP(기온및공급량[[#This Row],[날짜]],표2[],2,0), "")</f>
        <v/>
      </c>
    </row>
    <row r="2239" spans="1:15">
      <c r="A2239" s="68">
        <v>43512</v>
      </c>
      <c r="B2239" s="69">
        <v>1</v>
      </c>
      <c r="C2239" s="69">
        <v>3.4</v>
      </c>
      <c r="D2239" s="70">
        <v>0.62847222222222221</v>
      </c>
      <c r="E2239" s="69">
        <v>-1.4</v>
      </c>
      <c r="F2239" s="70">
        <v>0.98819444444444449</v>
      </c>
      <c r="G2239" s="69">
        <v>4.8</v>
      </c>
      <c r="H2239" s="69" t="str">
        <f>TEXT(일별기온공급량!$A2239, "AAA")</f>
        <v>토</v>
      </c>
      <c r="I2239" s="71">
        <v>219884272</v>
      </c>
      <c r="J2239" s="71">
        <v>5188820</v>
      </c>
      <c r="K2239" s="68" t="str">
        <f t="shared" si="34"/>
        <v>02-16</v>
      </c>
      <c r="L2239" s="72">
        <f>YEAR(일별기온공급량!$A2239)</f>
        <v>2019</v>
      </c>
      <c r="M2239" s="69">
        <f>MONTH(일별기온공급량!$A2239)</f>
        <v>2</v>
      </c>
      <c r="N2239" s="69">
        <f>DAY(일별기온공급량!$A2239)</f>
        <v>16</v>
      </c>
      <c r="O2239" s="88" t="str">
        <f>IFERROR(VLOOKUP(기온및공급량[[#This Row],[날짜]],표2[],2,0), "")</f>
        <v/>
      </c>
    </row>
    <row r="2240" spans="1:15">
      <c r="A2240" s="68">
        <v>43513</v>
      </c>
      <c r="B2240" s="69">
        <v>1.8</v>
      </c>
      <c r="C2240" s="69">
        <v>7.6</v>
      </c>
      <c r="D2240" s="70">
        <v>0.66180555555555554</v>
      </c>
      <c r="E2240" s="69">
        <v>-3.2</v>
      </c>
      <c r="F2240" s="70">
        <v>0.23402777777777778</v>
      </c>
      <c r="G2240" s="69">
        <v>10.8</v>
      </c>
      <c r="H2240" s="69" t="str">
        <f>TEXT(일별기온공급량!$A2240, "AAA")</f>
        <v>일</v>
      </c>
      <c r="I2240" s="71">
        <v>207872264</v>
      </c>
      <c r="J2240" s="71">
        <v>4909709</v>
      </c>
      <c r="K2240" s="68" t="str">
        <f t="shared" si="34"/>
        <v>02-17</v>
      </c>
      <c r="L2240" s="72">
        <f>YEAR(일별기온공급량!$A2240)</f>
        <v>2019</v>
      </c>
      <c r="M2240" s="69">
        <f>MONTH(일별기온공급량!$A2240)</f>
        <v>2</v>
      </c>
      <c r="N2240" s="69">
        <f>DAY(일별기온공급량!$A2240)</f>
        <v>17</v>
      </c>
      <c r="O2240" s="88" t="str">
        <f>IFERROR(VLOOKUP(기온및공급량[[#This Row],[날짜]],표2[],2,0), "")</f>
        <v/>
      </c>
    </row>
    <row r="2241" spans="1:15">
      <c r="A2241" s="68">
        <v>43514</v>
      </c>
      <c r="B2241" s="69">
        <v>4.9000000000000004</v>
      </c>
      <c r="C2241" s="69">
        <v>9.1999999999999993</v>
      </c>
      <c r="D2241" s="70">
        <v>0.65138888888888891</v>
      </c>
      <c r="E2241" s="69">
        <v>-1.8</v>
      </c>
      <c r="F2241" s="70">
        <v>0.32500000000000001</v>
      </c>
      <c r="G2241" s="69">
        <v>11</v>
      </c>
      <c r="H2241" s="69" t="str">
        <f>TEXT(일별기온공급량!$A2241, "AAA")</f>
        <v>월</v>
      </c>
      <c r="I2241" s="71">
        <v>229300296</v>
      </c>
      <c r="J2241" s="71">
        <v>5416181</v>
      </c>
      <c r="K2241" s="68" t="str">
        <f t="shared" si="34"/>
        <v>02-18</v>
      </c>
      <c r="L2241" s="72">
        <f>YEAR(일별기온공급량!$A2241)</f>
        <v>2019</v>
      </c>
      <c r="M2241" s="69">
        <f>MONTH(일별기온공급량!$A2241)</f>
        <v>2</v>
      </c>
      <c r="N2241" s="69">
        <f>DAY(일별기온공급량!$A2241)</f>
        <v>18</v>
      </c>
      <c r="O2241" s="88" t="str">
        <f>IFERROR(VLOOKUP(기온및공급량[[#This Row],[날짜]],표2[],2,0), "")</f>
        <v/>
      </c>
    </row>
    <row r="2242" spans="1:15">
      <c r="A2242" s="68">
        <v>43515</v>
      </c>
      <c r="B2242" s="69">
        <v>3.6</v>
      </c>
      <c r="C2242" s="69">
        <v>6.3</v>
      </c>
      <c r="D2242" s="70">
        <v>6.9444444444444447E-4</v>
      </c>
      <c r="E2242" s="69">
        <v>1.6</v>
      </c>
      <c r="F2242" s="70">
        <v>0.27013888888888887</v>
      </c>
      <c r="G2242" s="69">
        <v>4.7</v>
      </c>
      <c r="H2242" s="69" t="str">
        <f>TEXT(일별기온공급량!$A2242, "AAA")</f>
        <v>화</v>
      </c>
      <c r="I2242" s="71">
        <v>226636524</v>
      </c>
      <c r="J2242" s="71">
        <v>5356049</v>
      </c>
      <c r="K2242" s="68" t="str">
        <f t="shared" ref="K2242:K2305" si="35">TEXT(A2242, "MM-DD")</f>
        <v>02-19</v>
      </c>
      <c r="L2242" s="72">
        <f>YEAR(일별기온공급량!$A2242)</f>
        <v>2019</v>
      </c>
      <c r="M2242" s="69">
        <f>MONTH(일별기온공급량!$A2242)</f>
        <v>2</v>
      </c>
      <c r="N2242" s="69">
        <f>DAY(일별기온공급량!$A2242)</f>
        <v>19</v>
      </c>
      <c r="O2242" s="88" t="str">
        <f>IFERROR(VLOOKUP(기온및공급량[[#This Row],[날짜]],표2[],2,0), "")</f>
        <v/>
      </c>
    </row>
    <row r="2243" spans="1:15">
      <c r="A2243" s="68">
        <v>43516</v>
      </c>
      <c r="B2243" s="69">
        <v>3.8</v>
      </c>
      <c r="C2243" s="69">
        <v>7.4</v>
      </c>
      <c r="D2243" s="70">
        <v>0.61875000000000002</v>
      </c>
      <c r="E2243" s="69">
        <v>1.3</v>
      </c>
      <c r="F2243" s="70">
        <v>0.98055555555555551</v>
      </c>
      <c r="G2243" s="69">
        <v>6.1</v>
      </c>
      <c r="H2243" s="69" t="str">
        <f>TEXT(일별기온공급량!$A2243, "AAA")</f>
        <v>수</v>
      </c>
      <c r="I2243" s="71">
        <v>222386980</v>
      </c>
      <c r="J2243" s="71">
        <v>5253479</v>
      </c>
      <c r="K2243" s="68" t="str">
        <f t="shared" si="35"/>
        <v>02-20</v>
      </c>
      <c r="L2243" s="72">
        <f>YEAR(일별기온공급량!$A2243)</f>
        <v>2019</v>
      </c>
      <c r="M2243" s="69">
        <f>MONTH(일별기온공급량!$A2243)</f>
        <v>2</v>
      </c>
      <c r="N2243" s="69">
        <f>DAY(일별기온공급량!$A2243)</f>
        <v>20</v>
      </c>
      <c r="O2243" s="88" t="str">
        <f>IFERROR(VLOOKUP(기온및공급량[[#This Row],[날짜]],표2[],2,0), "")</f>
        <v/>
      </c>
    </row>
    <row r="2244" spans="1:15">
      <c r="A2244" s="68">
        <v>43517</v>
      </c>
      <c r="B2244" s="69">
        <v>3.7</v>
      </c>
      <c r="C2244" s="69">
        <v>10.199999999999999</v>
      </c>
      <c r="D2244" s="70">
        <v>0.66319444444444442</v>
      </c>
      <c r="E2244" s="69">
        <v>-2.4</v>
      </c>
      <c r="F2244" s="70">
        <v>0.29930555555555555</v>
      </c>
      <c r="G2244" s="69">
        <v>12.6</v>
      </c>
      <c r="H2244" s="69" t="str">
        <f>TEXT(일별기온공급량!$A2244, "AAA")</f>
        <v>목</v>
      </c>
      <c r="I2244" s="71">
        <v>214797542</v>
      </c>
      <c r="J2244" s="71">
        <v>5073235</v>
      </c>
      <c r="K2244" s="68" t="str">
        <f t="shared" si="35"/>
        <v>02-21</v>
      </c>
      <c r="L2244" s="72">
        <f>YEAR(일별기온공급량!$A2244)</f>
        <v>2019</v>
      </c>
      <c r="M2244" s="69">
        <f>MONTH(일별기온공급량!$A2244)</f>
        <v>2</v>
      </c>
      <c r="N2244" s="69">
        <f>DAY(일별기온공급량!$A2244)</f>
        <v>21</v>
      </c>
      <c r="O2244" s="88" t="str">
        <f>IFERROR(VLOOKUP(기온및공급량[[#This Row],[날짜]],표2[],2,0), "")</f>
        <v/>
      </c>
    </row>
    <row r="2245" spans="1:15">
      <c r="A2245" s="68">
        <v>43518</v>
      </c>
      <c r="B2245" s="69">
        <v>6</v>
      </c>
      <c r="C2245" s="69">
        <v>12.4</v>
      </c>
      <c r="D2245" s="70">
        <v>0.61319444444444449</v>
      </c>
      <c r="E2245" s="69">
        <v>-0.3</v>
      </c>
      <c r="F2245" s="70">
        <v>0.28611111111111109</v>
      </c>
      <c r="G2245" s="69">
        <v>12.7</v>
      </c>
      <c r="H2245" s="69" t="str">
        <f>TEXT(일별기온공급량!$A2245, "AAA")</f>
        <v>금</v>
      </c>
      <c r="I2245" s="71">
        <v>203458762</v>
      </c>
      <c r="J2245" s="71">
        <v>4807534</v>
      </c>
      <c r="K2245" s="68" t="str">
        <f t="shared" si="35"/>
        <v>02-22</v>
      </c>
      <c r="L2245" s="72">
        <f>YEAR(일별기온공급량!$A2245)</f>
        <v>2019</v>
      </c>
      <c r="M2245" s="69">
        <f>MONTH(일별기온공급량!$A2245)</f>
        <v>2</v>
      </c>
      <c r="N2245" s="69">
        <f>DAY(일별기온공급량!$A2245)</f>
        <v>22</v>
      </c>
      <c r="O2245" s="88" t="str">
        <f>IFERROR(VLOOKUP(기온및공급량[[#This Row],[날짜]],표2[],2,0), "")</f>
        <v/>
      </c>
    </row>
    <row r="2246" spans="1:15">
      <c r="A2246" s="68">
        <v>43519</v>
      </c>
      <c r="B2246" s="69">
        <v>5.6</v>
      </c>
      <c r="C2246" s="69">
        <v>12.6</v>
      </c>
      <c r="D2246" s="70">
        <v>0.55972222222222223</v>
      </c>
      <c r="E2246" s="69">
        <v>-0.7</v>
      </c>
      <c r="F2246" s="70">
        <v>0.27847222222222223</v>
      </c>
      <c r="G2246" s="69">
        <v>13.3</v>
      </c>
      <c r="H2246" s="69" t="str">
        <f>TEXT(일별기온공급량!$A2246, "AAA")</f>
        <v>토</v>
      </c>
      <c r="I2246" s="71">
        <v>186520344</v>
      </c>
      <c r="J2246" s="71">
        <v>4398157</v>
      </c>
      <c r="K2246" s="68" t="str">
        <f t="shared" si="35"/>
        <v>02-23</v>
      </c>
      <c r="L2246" s="72">
        <f>YEAR(일별기온공급량!$A2246)</f>
        <v>2019</v>
      </c>
      <c r="M2246" s="69">
        <f>MONTH(일별기온공급량!$A2246)</f>
        <v>2</v>
      </c>
      <c r="N2246" s="69">
        <f>DAY(일별기온공급량!$A2246)</f>
        <v>23</v>
      </c>
      <c r="O2246" s="88" t="str">
        <f>IFERROR(VLOOKUP(기온및공급량[[#This Row],[날짜]],표2[],2,0), "")</f>
        <v/>
      </c>
    </row>
    <row r="2247" spans="1:15">
      <c r="A2247" s="68">
        <v>43520</v>
      </c>
      <c r="B2247" s="69">
        <v>6.9</v>
      </c>
      <c r="C2247" s="69">
        <v>15.7</v>
      </c>
      <c r="D2247" s="70">
        <v>0.66874999999999996</v>
      </c>
      <c r="E2247" s="69">
        <v>-1.2</v>
      </c>
      <c r="F2247" s="70">
        <v>0.30277777777777776</v>
      </c>
      <c r="G2247" s="69">
        <v>16.899999999999999</v>
      </c>
      <c r="H2247" s="69" t="str">
        <f>TEXT(일별기온공급량!$A2247, "AAA")</f>
        <v>일</v>
      </c>
      <c r="I2247" s="71">
        <v>165340205</v>
      </c>
      <c r="J2247" s="71">
        <v>3893669</v>
      </c>
      <c r="K2247" s="68" t="str">
        <f t="shared" si="35"/>
        <v>02-24</v>
      </c>
      <c r="L2247" s="72">
        <f>YEAR(일별기온공급량!$A2247)</f>
        <v>2019</v>
      </c>
      <c r="M2247" s="69">
        <f>MONTH(일별기온공급량!$A2247)</f>
        <v>2</v>
      </c>
      <c r="N2247" s="69">
        <f>DAY(일별기온공급량!$A2247)</f>
        <v>24</v>
      </c>
      <c r="O2247" s="88" t="str">
        <f>IFERROR(VLOOKUP(기온및공급량[[#This Row],[날짜]],표2[],2,0), "")</f>
        <v/>
      </c>
    </row>
    <row r="2248" spans="1:15">
      <c r="A2248" s="68">
        <v>43521</v>
      </c>
      <c r="B2248" s="69">
        <v>9.1999999999999993</v>
      </c>
      <c r="C2248" s="69">
        <v>15.2</v>
      </c>
      <c r="D2248" s="70">
        <v>0.59930555555555554</v>
      </c>
      <c r="E2248" s="69">
        <v>3.6</v>
      </c>
      <c r="F2248" s="70">
        <v>0.28194444444444444</v>
      </c>
      <c r="G2248" s="69">
        <v>11.6</v>
      </c>
      <c r="H2248" s="69" t="str">
        <f>TEXT(일별기온공급량!$A2248, "AAA")</f>
        <v>월</v>
      </c>
      <c r="I2248" s="71">
        <v>176149250</v>
      </c>
      <c r="J2248" s="71">
        <v>4148953</v>
      </c>
      <c r="K2248" s="68" t="str">
        <f t="shared" si="35"/>
        <v>02-25</v>
      </c>
      <c r="L2248" s="72">
        <f>YEAR(일별기온공급량!$A2248)</f>
        <v>2019</v>
      </c>
      <c r="M2248" s="69">
        <f>MONTH(일별기온공급량!$A2248)</f>
        <v>2</v>
      </c>
      <c r="N2248" s="69">
        <f>DAY(일별기온공급량!$A2248)</f>
        <v>25</v>
      </c>
      <c r="O2248" s="88" t="str">
        <f>IFERROR(VLOOKUP(기온및공급량[[#This Row],[날짜]],표2[],2,0), "")</f>
        <v/>
      </c>
    </row>
    <row r="2249" spans="1:15">
      <c r="A2249" s="68">
        <v>43522</v>
      </c>
      <c r="B2249" s="69">
        <v>8.1</v>
      </c>
      <c r="C2249" s="69">
        <v>14.5</v>
      </c>
      <c r="D2249" s="70">
        <v>0.64236111111111116</v>
      </c>
      <c r="E2249" s="69">
        <v>1.2</v>
      </c>
      <c r="F2249" s="70">
        <v>0.29097222222222224</v>
      </c>
      <c r="G2249" s="69">
        <v>13.3</v>
      </c>
      <c r="H2249" s="69" t="str">
        <f>TEXT(일별기온공급량!$A2249, "AAA")</f>
        <v>화</v>
      </c>
      <c r="I2249" s="71">
        <v>179934917</v>
      </c>
      <c r="J2249" s="71">
        <v>4209916</v>
      </c>
      <c r="K2249" s="68" t="str">
        <f t="shared" si="35"/>
        <v>02-26</v>
      </c>
      <c r="L2249" s="72">
        <f>YEAR(일별기온공급량!$A2249)</f>
        <v>2019</v>
      </c>
      <c r="M2249" s="69">
        <f>MONTH(일별기온공급량!$A2249)</f>
        <v>2</v>
      </c>
      <c r="N2249" s="69">
        <f>DAY(일별기온공급량!$A2249)</f>
        <v>26</v>
      </c>
      <c r="O2249" s="88" t="str">
        <f>IFERROR(VLOOKUP(기온및공급량[[#This Row],[날짜]],표2[],2,0), "")</f>
        <v/>
      </c>
    </row>
    <row r="2250" spans="1:15">
      <c r="A2250" s="68">
        <v>43523</v>
      </c>
      <c r="B2250" s="69">
        <v>9.1</v>
      </c>
      <c r="C2250" s="69">
        <v>13.3</v>
      </c>
      <c r="D2250" s="70">
        <v>0.57222222222222219</v>
      </c>
      <c r="E2250" s="69">
        <v>6.3</v>
      </c>
      <c r="F2250" s="70">
        <v>0.32500000000000001</v>
      </c>
      <c r="G2250" s="69">
        <v>7</v>
      </c>
      <c r="H2250" s="69" t="str">
        <f>TEXT(일별기온공급량!$A2250, "AAA")</f>
        <v>수</v>
      </c>
      <c r="I2250" s="71">
        <v>176953938</v>
      </c>
      <c r="J2250" s="71">
        <v>4129072</v>
      </c>
      <c r="K2250" s="68" t="str">
        <f t="shared" si="35"/>
        <v>02-27</v>
      </c>
      <c r="L2250" s="72">
        <f>YEAR(일별기온공급량!$A2250)</f>
        <v>2019</v>
      </c>
      <c r="M2250" s="69">
        <f>MONTH(일별기온공급량!$A2250)</f>
        <v>2</v>
      </c>
      <c r="N2250" s="69">
        <f>DAY(일별기온공급량!$A2250)</f>
        <v>27</v>
      </c>
      <c r="O2250" s="88" t="str">
        <f>IFERROR(VLOOKUP(기온및공급량[[#This Row],[날짜]],표2[],2,0), "")</f>
        <v/>
      </c>
    </row>
    <row r="2251" spans="1:15">
      <c r="A2251" s="68">
        <v>43524</v>
      </c>
      <c r="B2251" s="69">
        <v>9</v>
      </c>
      <c r="C2251" s="69">
        <v>15.4</v>
      </c>
      <c r="D2251" s="70">
        <v>0.64861111111111114</v>
      </c>
      <c r="E2251" s="69">
        <v>3.9</v>
      </c>
      <c r="F2251" s="70">
        <v>0.28749999999999998</v>
      </c>
      <c r="G2251" s="69">
        <v>11.5</v>
      </c>
      <c r="H2251" s="69" t="str">
        <f>TEXT(일별기온공급량!$A2251, "AAA")</f>
        <v>목</v>
      </c>
      <c r="I2251" s="71">
        <v>165247845</v>
      </c>
      <c r="J2251" s="71">
        <v>3853405</v>
      </c>
      <c r="K2251" s="68" t="str">
        <f t="shared" si="35"/>
        <v>02-28</v>
      </c>
      <c r="L2251" s="72">
        <f>YEAR(일별기온공급량!$A2251)</f>
        <v>2019</v>
      </c>
      <c r="M2251" s="69">
        <f>MONTH(일별기온공급량!$A2251)</f>
        <v>2</v>
      </c>
      <c r="N2251" s="69">
        <f>DAY(일별기온공급량!$A2251)</f>
        <v>28</v>
      </c>
      <c r="O2251" s="88" t="str">
        <f>IFERROR(VLOOKUP(기온및공급량[[#This Row],[날짜]],표2[],2,0), "")</f>
        <v/>
      </c>
    </row>
    <row r="2252" spans="1:15">
      <c r="A2252" s="68">
        <v>43525</v>
      </c>
      <c r="B2252" s="69">
        <v>8.4</v>
      </c>
      <c r="C2252" s="69">
        <v>15.3</v>
      </c>
      <c r="D2252" s="70">
        <v>0.64861111111111114</v>
      </c>
      <c r="E2252" s="69">
        <v>2.2000000000000002</v>
      </c>
      <c r="F2252" s="70">
        <v>0.27361111111111114</v>
      </c>
      <c r="G2252" s="69">
        <v>13.1</v>
      </c>
      <c r="H2252" s="69" t="str">
        <f>TEXT(일별기온공급량!$A2252, "AAA")</f>
        <v>금</v>
      </c>
      <c r="I2252" s="71">
        <v>151804920</v>
      </c>
      <c r="J2252" s="71">
        <v>3545583</v>
      </c>
      <c r="K2252" s="68" t="str">
        <f t="shared" si="35"/>
        <v>03-01</v>
      </c>
      <c r="L2252" s="72">
        <f>YEAR(일별기온공급량!$A2252)</f>
        <v>2019</v>
      </c>
      <c r="M2252" s="69">
        <f>MONTH(일별기온공급량!$A2252)</f>
        <v>3</v>
      </c>
      <c r="N2252" s="69">
        <f>DAY(일별기온공급량!$A2252)</f>
        <v>1</v>
      </c>
      <c r="O2252" s="88" t="str">
        <f>IFERROR(VLOOKUP(기온및공급량[[#This Row],[날짜]],표2[],2,0), "")</f>
        <v>삼일절</v>
      </c>
    </row>
    <row r="2253" spans="1:15">
      <c r="A2253" s="68">
        <v>43526</v>
      </c>
      <c r="B2253" s="69">
        <v>8</v>
      </c>
      <c r="C2253" s="69">
        <v>15</v>
      </c>
      <c r="D2253" s="70">
        <v>0.59444444444444444</v>
      </c>
      <c r="E2253" s="69">
        <v>0.4</v>
      </c>
      <c r="F2253" s="70">
        <v>0.25277777777777777</v>
      </c>
      <c r="G2253" s="69">
        <v>14.6</v>
      </c>
      <c r="H2253" s="69" t="str">
        <f>TEXT(일별기온공급량!$A2253, "AAA")</f>
        <v>토</v>
      </c>
      <c r="I2253" s="71">
        <v>146582933</v>
      </c>
      <c r="J2253" s="71">
        <v>3420567</v>
      </c>
      <c r="K2253" s="68" t="str">
        <f t="shared" si="35"/>
        <v>03-02</v>
      </c>
      <c r="L2253" s="72">
        <f>YEAR(일별기온공급량!$A2253)</f>
        <v>2019</v>
      </c>
      <c r="M2253" s="69">
        <f>MONTH(일별기온공급량!$A2253)</f>
        <v>3</v>
      </c>
      <c r="N2253" s="69">
        <f>DAY(일별기온공급량!$A2253)</f>
        <v>2</v>
      </c>
      <c r="O2253" s="88" t="str">
        <f>IFERROR(VLOOKUP(기온및공급량[[#This Row],[날짜]],표2[],2,0), "")</f>
        <v/>
      </c>
    </row>
    <row r="2254" spans="1:15">
      <c r="A2254" s="68">
        <v>43527</v>
      </c>
      <c r="B2254" s="69">
        <v>10</v>
      </c>
      <c r="C2254" s="69">
        <v>15.2</v>
      </c>
      <c r="D2254" s="70">
        <v>0.61250000000000004</v>
      </c>
      <c r="E2254" s="69">
        <v>4.4000000000000004</v>
      </c>
      <c r="F2254" s="70">
        <v>0.30416666666666664</v>
      </c>
      <c r="G2254" s="69">
        <v>10.8</v>
      </c>
      <c r="H2254" s="69" t="str">
        <f>TEXT(일별기온공급량!$A2254, "AAA")</f>
        <v>일</v>
      </c>
      <c r="I2254" s="71">
        <v>136833657</v>
      </c>
      <c r="J2254" s="71">
        <v>3188729</v>
      </c>
      <c r="K2254" s="68" t="str">
        <f t="shared" si="35"/>
        <v>03-03</v>
      </c>
      <c r="L2254" s="72">
        <f>YEAR(일별기온공급량!$A2254)</f>
        <v>2019</v>
      </c>
      <c r="M2254" s="69">
        <f>MONTH(일별기온공급량!$A2254)</f>
        <v>3</v>
      </c>
      <c r="N2254" s="69">
        <f>DAY(일별기온공급량!$A2254)</f>
        <v>3</v>
      </c>
      <c r="O2254" s="88" t="str">
        <f>IFERROR(VLOOKUP(기온및공급량[[#This Row],[날짜]],표2[],2,0), "")</f>
        <v/>
      </c>
    </row>
    <row r="2255" spans="1:15">
      <c r="A2255" s="68">
        <v>43528</v>
      </c>
      <c r="B2255" s="69">
        <v>10.9</v>
      </c>
      <c r="C2255" s="69">
        <v>16.899999999999999</v>
      </c>
      <c r="D2255" s="70">
        <v>0.61041666666666672</v>
      </c>
      <c r="E2255" s="69">
        <v>5.9</v>
      </c>
      <c r="F2255" s="70">
        <v>0.28333333333333333</v>
      </c>
      <c r="G2255" s="69">
        <v>11</v>
      </c>
      <c r="H2255" s="69" t="str">
        <f>TEXT(일별기온공급량!$A2255, "AAA")</f>
        <v>월</v>
      </c>
      <c r="I2255" s="71">
        <v>151087898</v>
      </c>
      <c r="J2255" s="71">
        <v>3522030</v>
      </c>
      <c r="K2255" s="68" t="str">
        <f t="shared" si="35"/>
        <v>03-04</v>
      </c>
      <c r="L2255" s="72">
        <f>YEAR(일별기온공급량!$A2255)</f>
        <v>2019</v>
      </c>
      <c r="M2255" s="69">
        <f>MONTH(일별기온공급량!$A2255)</f>
        <v>3</v>
      </c>
      <c r="N2255" s="69">
        <f>DAY(일별기온공급량!$A2255)</f>
        <v>4</v>
      </c>
      <c r="O2255" s="88" t="str">
        <f>IFERROR(VLOOKUP(기온및공급량[[#This Row],[날짜]],표2[],2,0), "")</f>
        <v/>
      </c>
    </row>
    <row r="2256" spans="1:15">
      <c r="A2256" s="68">
        <v>43529</v>
      </c>
      <c r="B2256" s="69">
        <v>10.1</v>
      </c>
      <c r="C2256" s="69">
        <v>16.2</v>
      </c>
      <c r="D2256" s="70">
        <v>0.60069444444444442</v>
      </c>
      <c r="E2256" s="69">
        <v>2.2999999999999998</v>
      </c>
      <c r="F2256" s="70">
        <v>0.28055555555555556</v>
      </c>
      <c r="G2256" s="69">
        <v>13.9</v>
      </c>
      <c r="H2256" s="69" t="str">
        <f>TEXT(일별기온공급량!$A2256, "AAA")</f>
        <v>화</v>
      </c>
      <c r="I2256" s="71">
        <v>156079225</v>
      </c>
      <c r="J2256" s="71">
        <v>3639162</v>
      </c>
      <c r="K2256" s="68" t="str">
        <f t="shared" si="35"/>
        <v>03-05</v>
      </c>
      <c r="L2256" s="72">
        <f>YEAR(일별기온공급량!$A2256)</f>
        <v>2019</v>
      </c>
      <c r="M2256" s="69">
        <f>MONTH(일별기온공급량!$A2256)</f>
        <v>3</v>
      </c>
      <c r="N2256" s="69">
        <f>DAY(일별기온공급량!$A2256)</f>
        <v>5</v>
      </c>
      <c r="O2256" s="88" t="str">
        <f>IFERROR(VLOOKUP(기온및공급량[[#This Row],[날짜]],표2[],2,0), "")</f>
        <v/>
      </c>
    </row>
    <row r="2257" spans="1:15">
      <c r="A2257" s="68">
        <v>43530</v>
      </c>
      <c r="B2257" s="69">
        <v>11.2</v>
      </c>
      <c r="C2257" s="69">
        <v>14.8</v>
      </c>
      <c r="D2257" s="70">
        <v>0.70625000000000004</v>
      </c>
      <c r="E2257" s="69">
        <v>8.8000000000000007</v>
      </c>
      <c r="F2257" s="70">
        <v>0.29583333333333334</v>
      </c>
      <c r="G2257" s="69">
        <v>6</v>
      </c>
      <c r="H2257" s="69" t="str">
        <f>TEXT(일별기온공급량!$A2257, "AAA")</f>
        <v>수</v>
      </c>
      <c r="I2257" s="71">
        <v>150896251</v>
      </c>
      <c r="J2257" s="71">
        <v>3514130</v>
      </c>
      <c r="K2257" s="68" t="str">
        <f t="shared" si="35"/>
        <v>03-06</v>
      </c>
      <c r="L2257" s="72">
        <f>YEAR(일별기온공급량!$A2257)</f>
        <v>2019</v>
      </c>
      <c r="M2257" s="69">
        <f>MONTH(일별기온공급량!$A2257)</f>
        <v>3</v>
      </c>
      <c r="N2257" s="69">
        <f>DAY(일별기온공급량!$A2257)</f>
        <v>6</v>
      </c>
      <c r="O2257" s="88" t="str">
        <f>IFERROR(VLOOKUP(기온및공급량[[#This Row],[날짜]],표2[],2,0), "")</f>
        <v/>
      </c>
    </row>
    <row r="2258" spans="1:15">
      <c r="A2258" s="68">
        <v>43531</v>
      </c>
      <c r="B2258" s="69">
        <v>8.6999999999999993</v>
      </c>
      <c r="C2258" s="69">
        <v>12.5</v>
      </c>
      <c r="D2258" s="70">
        <v>0.63402777777777775</v>
      </c>
      <c r="E2258" s="69">
        <v>5.3</v>
      </c>
      <c r="F2258" s="70">
        <v>0.98263888888888884</v>
      </c>
      <c r="G2258" s="69">
        <v>7.2</v>
      </c>
      <c r="H2258" s="69" t="str">
        <f>TEXT(일별기온공급량!$A2258, "AAA")</f>
        <v>목</v>
      </c>
      <c r="I2258" s="71">
        <v>156191437</v>
      </c>
      <c r="J2258" s="71">
        <v>3638246</v>
      </c>
      <c r="K2258" s="68" t="str">
        <f t="shared" si="35"/>
        <v>03-07</v>
      </c>
      <c r="L2258" s="72">
        <f>YEAR(일별기온공급량!$A2258)</f>
        <v>2019</v>
      </c>
      <c r="M2258" s="69">
        <f>MONTH(일별기온공급량!$A2258)</f>
        <v>3</v>
      </c>
      <c r="N2258" s="69">
        <f>DAY(일별기온공급량!$A2258)</f>
        <v>7</v>
      </c>
      <c r="O2258" s="88" t="str">
        <f>IFERROR(VLOOKUP(기온및공급량[[#This Row],[날짜]],표2[],2,0), "")</f>
        <v/>
      </c>
    </row>
    <row r="2259" spans="1:15">
      <c r="A2259" s="68">
        <v>43532</v>
      </c>
      <c r="B2259" s="69">
        <v>8.5</v>
      </c>
      <c r="C2259" s="69">
        <v>16.2</v>
      </c>
      <c r="D2259" s="70">
        <v>0.70347222222222228</v>
      </c>
      <c r="E2259" s="69">
        <v>0.5</v>
      </c>
      <c r="F2259" s="70">
        <v>0.26250000000000001</v>
      </c>
      <c r="G2259" s="69">
        <v>15.7</v>
      </c>
      <c r="H2259" s="69" t="str">
        <f>TEXT(일별기온공급량!$A2259, "AAA")</f>
        <v>금</v>
      </c>
      <c r="I2259" s="71">
        <v>155820017</v>
      </c>
      <c r="J2259" s="71">
        <v>3629941</v>
      </c>
      <c r="K2259" s="68" t="str">
        <f t="shared" si="35"/>
        <v>03-08</v>
      </c>
      <c r="L2259" s="72">
        <f>YEAR(일별기온공급량!$A2259)</f>
        <v>2019</v>
      </c>
      <c r="M2259" s="69">
        <f>MONTH(일별기온공급량!$A2259)</f>
        <v>3</v>
      </c>
      <c r="N2259" s="69">
        <f>DAY(일별기온공급량!$A2259)</f>
        <v>8</v>
      </c>
      <c r="O2259" s="88" t="str">
        <f>IFERROR(VLOOKUP(기온및공급량[[#This Row],[날짜]],표2[],2,0), "")</f>
        <v/>
      </c>
    </row>
    <row r="2260" spans="1:15">
      <c r="A2260" s="68">
        <v>43533</v>
      </c>
      <c r="B2260" s="69">
        <v>10.9</v>
      </c>
      <c r="C2260" s="69">
        <v>18.100000000000001</v>
      </c>
      <c r="D2260" s="70">
        <v>0.61805555555555558</v>
      </c>
      <c r="E2260" s="69">
        <v>1.9</v>
      </c>
      <c r="F2260" s="70">
        <v>0.29097222222222224</v>
      </c>
      <c r="G2260" s="69">
        <v>16.2</v>
      </c>
      <c r="H2260" s="69" t="str">
        <f>TEXT(일별기온공급량!$A2260, "AAA")</f>
        <v>토</v>
      </c>
      <c r="I2260" s="71">
        <v>136541606</v>
      </c>
      <c r="J2260" s="71">
        <v>3192689</v>
      </c>
      <c r="K2260" s="68" t="str">
        <f t="shared" si="35"/>
        <v>03-09</v>
      </c>
      <c r="L2260" s="72">
        <f>YEAR(일별기온공급량!$A2260)</f>
        <v>2019</v>
      </c>
      <c r="M2260" s="69">
        <f>MONTH(일별기온공급량!$A2260)</f>
        <v>3</v>
      </c>
      <c r="N2260" s="69">
        <f>DAY(일별기온공급량!$A2260)</f>
        <v>9</v>
      </c>
      <c r="O2260" s="88" t="str">
        <f>IFERROR(VLOOKUP(기온및공급량[[#This Row],[날짜]],표2[],2,0), "")</f>
        <v/>
      </c>
    </row>
    <row r="2261" spans="1:15">
      <c r="A2261" s="68">
        <v>43534</v>
      </c>
      <c r="B2261" s="69">
        <v>8.5</v>
      </c>
      <c r="C2261" s="69">
        <v>11.9</v>
      </c>
      <c r="D2261" s="70">
        <v>6.9444444444444447E-4</v>
      </c>
      <c r="E2261" s="69">
        <v>6.3</v>
      </c>
      <c r="F2261" s="70">
        <v>0.99652777777777779</v>
      </c>
      <c r="G2261" s="69">
        <v>5.6</v>
      </c>
      <c r="H2261" s="69" t="str">
        <f>TEXT(일별기온공급량!$A2261, "AAA")</f>
        <v>일</v>
      </c>
      <c r="I2261" s="71">
        <v>139471169</v>
      </c>
      <c r="J2261" s="71">
        <v>3281691</v>
      </c>
      <c r="K2261" s="68" t="str">
        <f t="shared" si="35"/>
        <v>03-10</v>
      </c>
      <c r="L2261" s="72">
        <f>YEAR(일별기온공급량!$A2261)</f>
        <v>2019</v>
      </c>
      <c r="M2261" s="69">
        <f>MONTH(일별기온공급량!$A2261)</f>
        <v>3</v>
      </c>
      <c r="N2261" s="69">
        <f>DAY(일별기온공급량!$A2261)</f>
        <v>10</v>
      </c>
      <c r="O2261" s="88" t="str">
        <f>IFERROR(VLOOKUP(기온및공급량[[#This Row],[날짜]],표2[],2,0), "")</f>
        <v/>
      </c>
    </row>
    <row r="2262" spans="1:15">
      <c r="A2262" s="68">
        <v>43535</v>
      </c>
      <c r="B2262" s="69">
        <v>8.1999999999999993</v>
      </c>
      <c r="C2262" s="69">
        <v>14.4</v>
      </c>
      <c r="D2262" s="70">
        <v>0.63055555555555554</v>
      </c>
      <c r="E2262" s="69">
        <v>2.1</v>
      </c>
      <c r="F2262" s="70">
        <v>0.26111111111111113</v>
      </c>
      <c r="G2262" s="69">
        <v>12.3</v>
      </c>
      <c r="H2262" s="69" t="str">
        <f>TEXT(일별기온공급량!$A2262, "AAA")</f>
        <v>월</v>
      </c>
      <c r="I2262" s="71">
        <v>162595149</v>
      </c>
      <c r="J2262" s="71">
        <v>3836535</v>
      </c>
      <c r="K2262" s="68" t="str">
        <f t="shared" si="35"/>
        <v>03-11</v>
      </c>
      <c r="L2262" s="72">
        <f>YEAR(일별기온공급량!$A2262)</f>
        <v>2019</v>
      </c>
      <c r="M2262" s="69">
        <f>MONTH(일별기온공급량!$A2262)</f>
        <v>3</v>
      </c>
      <c r="N2262" s="69">
        <f>DAY(일별기온공급량!$A2262)</f>
        <v>11</v>
      </c>
      <c r="O2262" s="88" t="str">
        <f>IFERROR(VLOOKUP(기온및공급량[[#This Row],[날짜]],표2[],2,0), "")</f>
        <v/>
      </c>
    </row>
    <row r="2263" spans="1:15">
      <c r="A2263" s="68">
        <v>43536</v>
      </c>
      <c r="B2263" s="69">
        <v>8.4</v>
      </c>
      <c r="C2263" s="69">
        <v>16</v>
      </c>
      <c r="D2263" s="70">
        <v>0.60763888888888884</v>
      </c>
      <c r="E2263" s="69">
        <v>1.7</v>
      </c>
      <c r="F2263" s="70">
        <v>0.99930555555555556</v>
      </c>
      <c r="G2263" s="69">
        <v>14.3</v>
      </c>
      <c r="H2263" s="69" t="str">
        <f>TEXT(일별기온공급량!$A2263, "AAA")</f>
        <v>화</v>
      </c>
      <c r="I2263" s="71">
        <v>168777668</v>
      </c>
      <c r="J2263" s="71">
        <v>3985962</v>
      </c>
      <c r="K2263" s="68" t="str">
        <f t="shared" si="35"/>
        <v>03-12</v>
      </c>
      <c r="L2263" s="72">
        <f>YEAR(일별기온공급량!$A2263)</f>
        <v>2019</v>
      </c>
      <c r="M2263" s="69">
        <f>MONTH(일별기온공급량!$A2263)</f>
        <v>3</v>
      </c>
      <c r="N2263" s="69">
        <f>DAY(일별기온공급량!$A2263)</f>
        <v>12</v>
      </c>
      <c r="O2263" s="88" t="str">
        <f>IFERROR(VLOOKUP(기온및공급량[[#This Row],[날짜]],표2[],2,0), "")</f>
        <v/>
      </c>
    </row>
    <row r="2264" spans="1:15">
      <c r="A2264" s="68">
        <v>43537</v>
      </c>
      <c r="B2264" s="69">
        <v>5.3</v>
      </c>
      <c r="C2264" s="69">
        <v>10</v>
      </c>
      <c r="D2264" s="70">
        <v>0.62916666666666665</v>
      </c>
      <c r="E2264" s="69">
        <v>1</v>
      </c>
      <c r="F2264" s="70">
        <v>8.611111111111111E-2</v>
      </c>
      <c r="G2264" s="69">
        <v>9</v>
      </c>
      <c r="H2264" s="69" t="str">
        <f>TEXT(일별기온공급량!$A2264, "AAA")</f>
        <v>수</v>
      </c>
      <c r="I2264" s="71">
        <v>191703621</v>
      </c>
      <c r="J2264" s="71">
        <v>4523169</v>
      </c>
      <c r="K2264" s="68" t="str">
        <f t="shared" si="35"/>
        <v>03-13</v>
      </c>
      <c r="L2264" s="72">
        <f>YEAR(일별기온공급량!$A2264)</f>
        <v>2019</v>
      </c>
      <c r="M2264" s="69">
        <f>MONTH(일별기온공급량!$A2264)</f>
        <v>3</v>
      </c>
      <c r="N2264" s="69">
        <f>DAY(일별기온공급량!$A2264)</f>
        <v>13</v>
      </c>
      <c r="O2264" s="88" t="str">
        <f>IFERROR(VLOOKUP(기온및공급량[[#This Row],[날짜]],표2[],2,0), "")</f>
        <v/>
      </c>
    </row>
    <row r="2265" spans="1:15">
      <c r="A2265" s="68">
        <v>43538</v>
      </c>
      <c r="B2265" s="69">
        <v>6.8</v>
      </c>
      <c r="C2265" s="69">
        <v>13.2</v>
      </c>
      <c r="D2265" s="70">
        <v>0.68263888888888891</v>
      </c>
      <c r="E2265" s="69">
        <v>-1.5</v>
      </c>
      <c r="F2265" s="70">
        <v>0.27152777777777776</v>
      </c>
      <c r="G2265" s="69">
        <v>14.7</v>
      </c>
      <c r="H2265" s="69" t="str">
        <f>TEXT(일별기온공급량!$A2265, "AAA")</f>
        <v>목</v>
      </c>
      <c r="I2265" s="71">
        <v>183075127</v>
      </c>
      <c r="J2265" s="71">
        <v>4315654</v>
      </c>
      <c r="K2265" s="68" t="str">
        <f t="shared" si="35"/>
        <v>03-14</v>
      </c>
      <c r="L2265" s="72">
        <f>YEAR(일별기온공급량!$A2265)</f>
        <v>2019</v>
      </c>
      <c r="M2265" s="69">
        <f>MONTH(일별기온공급량!$A2265)</f>
        <v>3</v>
      </c>
      <c r="N2265" s="69">
        <f>DAY(일별기온공급량!$A2265)</f>
        <v>14</v>
      </c>
      <c r="O2265" s="88" t="str">
        <f>IFERROR(VLOOKUP(기온및공급량[[#This Row],[날짜]],표2[],2,0), "")</f>
        <v/>
      </c>
    </row>
    <row r="2266" spans="1:15">
      <c r="A2266" s="68">
        <v>43539</v>
      </c>
      <c r="B2266" s="69">
        <v>6.8</v>
      </c>
      <c r="C2266" s="69">
        <v>13.3</v>
      </c>
      <c r="D2266" s="70">
        <v>0.57708333333333328</v>
      </c>
      <c r="E2266" s="69">
        <v>4</v>
      </c>
      <c r="F2266" s="70">
        <v>0.93611111111111112</v>
      </c>
      <c r="G2266" s="69">
        <v>9.3000000000000007</v>
      </c>
      <c r="H2266" s="69" t="str">
        <f>TEXT(일별기온공급량!$A2266, "AAA")</f>
        <v>금</v>
      </c>
      <c r="I2266" s="71">
        <v>181065030</v>
      </c>
      <c r="J2266" s="71">
        <v>4271658</v>
      </c>
      <c r="K2266" s="68" t="str">
        <f t="shared" si="35"/>
        <v>03-15</v>
      </c>
      <c r="L2266" s="72">
        <f>YEAR(일별기온공급량!$A2266)</f>
        <v>2019</v>
      </c>
      <c r="M2266" s="69">
        <f>MONTH(일별기온공급량!$A2266)</f>
        <v>3</v>
      </c>
      <c r="N2266" s="69">
        <f>DAY(일별기온공급량!$A2266)</f>
        <v>15</v>
      </c>
      <c r="O2266" s="88" t="str">
        <f>IFERROR(VLOOKUP(기온및공급량[[#This Row],[날짜]],표2[],2,0), "")</f>
        <v/>
      </c>
    </row>
    <row r="2267" spans="1:15">
      <c r="A2267" s="68">
        <v>43540</v>
      </c>
      <c r="B2267" s="69">
        <v>7.6</v>
      </c>
      <c r="C2267" s="69">
        <v>13.2</v>
      </c>
      <c r="D2267" s="70">
        <v>0.68055555555555558</v>
      </c>
      <c r="E2267" s="69">
        <v>3</v>
      </c>
      <c r="F2267" s="70">
        <v>0.26666666666666666</v>
      </c>
      <c r="G2267" s="69">
        <v>10.199999999999999</v>
      </c>
      <c r="H2267" s="69" t="str">
        <f>TEXT(일별기온공급량!$A2267, "AAA")</f>
        <v>토</v>
      </c>
      <c r="I2267" s="71">
        <v>160890882</v>
      </c>
      <c r="J2267" s="71">
        <v>3788790</v>
      </c>
      <c r="K2267" s="68" t="str">
        <f t="shared" si="35"/>
        <v>03-16</v>
      </c>
      <c r="L2267" s="72">
        <f>YEAR(일별기온공급량!$A2267)</f>
        <v>2019</v>
      </c>
      <c r="M2267" s="69">
        <f>MONTH(일별기온공급량!$A2267)</f>
        <v>3</v>
      </c>
      <c r="N2267" s="69">
        <f>DAY(일별기온공급량!$A2267)</f>
        <v>16</v>
      </c>
      <c r="O2267" s="88" t="str">
        <f>IFERROR(VLOOKUP(기온및공급량[[#This Row],[날짜]],표2[],2,0), "")</f>
        <v/>
      </c>
    </row>
    <row r="2268" spans="1:15">
      <c r="A2268" s="68">
        <v>43541</v>
      </c>
      <c r="B2268" s="69">
        <v>8.5</v>
      </c>
      <c r="C2268" s="69">
        <v>14.1</v>
      </c>
      <c r="D2268" s="70">
        <v>0.65833333333333333</v>
      </c>
      <c r="E2268" s="69">
        <v>4.3</v>
      </c>
      <c r="F2268" s="70">
        <v>0.24583333333333332</v>
      </c>
      <c r="G2268" s="69">
        <v>9.8000000000000007</v>
      </c>
      <c r="H2268" s="69" t="str">
        <f>TEXT(일별기온공급량!$A2268, "AAA")</f>
        <v>일</v>
      </c>
      <c r="I2268" s="71">
        <v>144095672</v>
      </c>
      <c r="J2268" s="71">
        <v>3394136</v>
      </c>
      <c r="K2268" s="68" t="str">
        <f t="shared" si="35"/>
        <v>03-17</v>
      </c>
      <c r="L2268" s="72">
        <f>YEAR(일별기온공급량!$A2268)</f>
        <v>2019</v>
      </c>
      <c r="M2268" s="69">
        <f>MONTH(일별기온공급량!$A2268)</f>
        <v>3</v>
      </c>
      <c r="N2268" s="69">
        <f>DAY(일별기온공급량!$A2268)</f>
        <v>17</v>
      </c>
      <c r="O2268" s="88" t="str">
        <f>IFERROR(VLOOKUP(기온및공급량[[#This Row],[날짜]],표2[],2,0), "")</f>
        <v/>
      </c>
    </row>
    <row r="2269" spans="1:15">
      <c r="A2269" s="68">
        <v>43542</v>
      </c>
      <c r="B2269" s="69">
        <v>9</v>
      </c>
      <c r="C2269" s="69">
        <v>16.899999999999999</v>
      </c>
      <c r="D2269" s="70">
        <v>0.57916666666666672</v>
      </c>
      <c r="E2269" s="69">
        <v>0.6</v>
      </c>
      <c r="F2269" s="70">
        <v>0.25138888888888888</v>
      </c>
      <c r="G2269" s="69">
        <v>16.3</v>
      </c>
      <c r="H2269" s="69" t="str">
        <f>TEXT(일별기온공급량!$A2269, "AAA")</f>
        <v>월</v>
      </c>
      <c r="I2269" s="71">
        <v>161786444</v>
      </c>
      <c r="J2269" s="71">
        <v>3815080</v>
      </c>
      <c r="K2269" s="68" t="str">
        <f t="shared" si="35"/>
        <v>03-18</v>
      </c>
      <c r="L2269" s="72">
        <f>YEAR(일별기온공급량!$A2269)</f>
        <v>2019</v>
      </c>
      <c r="M2269" s="69">
        <f>MONTH(일별기온공급량!$A2269)</f>
        <v>3</v>
      </c>
      <c r="N2269" s="69">
        <f>DAY(일별기온공급량!$A2269)</f>
        <v>18</v>
      </c>
      <c r="O2269" s="88" t="str">
        <f>IFERROR(VLOOKUP(기온및공급량[[#This Row],[날짜]],표2[],2,0), "")</f>
        <v/>
      </c>
    </row>
    <row r="2270" spans="1:15">
      <c r="A2270" s="68">
        <v>43543</v>
      </c>
      <c r="B2270" s="69">
        <v>13.5</v>
      </c>
      <c r="C2270" s="69">
        <v>21.2</v>
      </c>
      <c r="D2270" s="70">
        <v>0.66180555555555554</v>
      </c>
      <c r="E2270" s="69">
        <v>4.3</v>
      </c>
      <c r="F2270" s="70">
        <v>0.27777777777777779</v>
      </c>
      <c r="G2270" s="69">
        <v>16.899999999999999</v>
      </c>
      <c r="H2270" s="69" t="str">
        <f>TEXT(일별기온공급량!$A2270, "AAA")</f>
        <v>화</v>
      </c>
      <c r="I2270" s="71">
        <v>149235479</v>
      </c>
      <c r="J2270" s="71">
        <v>3518073</v>
      </c>
      <c r="K2270" s="68" t="str">
        <f t="shared" si="35"/>
        <v>03-19</v>
      </c>
      <c r="L2270" s="72">
        <f>YEAR(일별기온공급량!$A2270)</f>
        <v>2019</v>
      </c>
      <c r="M2270" s="69">
        <f>MONTH(일별기온공급량!$A2270)</f>
        <v>3</v>
      </c>
      <c r="N2270" s="69">
        <f>DAY(일별기온공급량!$A2270)</f>
        <v>19</v>
      </c>
      <c r="O2270" s="88" t="str">
        <f>IFERROR(VLOOKUP(기온및공급량[[#This Row],[날짜]],표2[],2,0), "")</f>
        <v/>
      </c>
    </row>
    <row r="2271" spans="1:15">
      <c r="A2271" s="68">
        <v>43544</v>
      </c>
      <c r="B2271" s="69">
        <v>12.6</v>
      </c>
      <c r="C2271" s="69">
        <v>18.100000000000001</v>
      </c>
      <c r="D2271" s="70">
        <v>0.65208333333333335</v>
      </c>
      <c r="E2271" s="69">
        <v>7</v>
      </c>
      <c r="F2271" s="70">
        <v>0.27013888888888887</v>
      </c>
      <c r="G2271" s="69">
        <v>11.1</v>
      </c>
      <c r="H2271" s="69" t="str">
        <f>TEXT(일별기온공급량!$A2271, "AAA")</f>
        <v>수</v>
      </c>
      <c r="I2271" s="71">
        <v>152053183</v>
      </c>
      <c r="J2271" s="71">
        <v>3583083</v>
      </c>
      <c r="K2271" s="68" t="str">
        <f t="shared" si="35"/>
        <v>03-20</v>
      </c>
      <c r="L2271" s="72">
        <f>YEAR(일별기온공급량!$A2271)</f>
        <v>2019</v>
      </c>
      <c r="M2271" s="69">
        <f>MONTH(일별기온공급량!$A2271)</f>
        <v>3</v>
      </c>
      <c r="N2271" s="69">
        <f>DAY(일별기온공급량!$A2271)</f>
        <v>20</v>
      </c>
      <c r="O2271" s="88" t="str">
        <f>IFERROR(VLOOKUP(기온및공급량[[#This Row],[날짜]],표2[],2,0), "")</f>
        <v/>
      </c>
    </row>
    <row r="2272" spans="1:15">
      <c r="A2272" s="68">
        <v>43545</v>
      </c>
      <c r="B2272" s="69">
        <v>13.5</v>
      </c>
      <c r="C2272" s="69">
        <v>18.2</v>
      </c>
      <c r="D2272" s="70">
        <v>0.20624999999999999</v>
      </c>
      <c r="E2272" s="69">
        <v>6.4</v>
      </c>
      <c r="F2272" s="70">
        <v>0.99791666666666667</v>
      </c>
      <c r="G2272" s="69">
        <v>11.8</v>
      </c>
      <c r="H2272" s="69" t="str">
        <f>TEXT(일별기온공급량!$A2272, "AAA")</f>
        <v>목</v>
      </c>
      <c r="I2272" s="71">
        <v>141731060</v>
      </c>
      <c r="J2272" s="71">
        <v>3339086</v>
      </c>
      <c r="K2272" s="68" t="str">
        <f t="shared" si="35"/>
        <v>03-21</v>
      </c>
      <c r="L2272" s="72">
        <f>YEAR(일별기온공급량!$A2272)</f>
        <v>2019</v>
      </c>
      <c r="M2272" s="69">
        <f>MONTH(일별기온공급량!$A2272)</f>
        <v>3</v>
      </c>
      <c r="N2272" s="69">
        <f>DAY(일별기온공급량!$A2272)</f>
        <v>21</v>
      </c>
      <c r="O2272" s="88" t="str">
        <f>IFERROR(VLOOKUP(기온및공급량[[#This Row],[날짜]],표2[],2,0), "")</f>
        <v/>
      </c>
    </row>
    <row r="2273" spans="1:15">
      <c r="A2273" s="68">
        <v>43546</v>
      </c>
      <c r="B2273" s="69">
        <v>7.2</v>
      </c>
      <c r="C2273" s="69">
        <v>12.9</v>
      </c>
      <c r="D2273" s="70">
        <v>0.67013888888888884</v>
      </c>
      <c r="E2273" s="69">
        <v>3.7</v>
      </c>
      <c r="F2273" s="70">
        <v>0.26666666666666666</v>
      </c>
      <c r="G2273" s="69">
        <v>9.1999999999999993</v>
      </c>
      <c r="H2273" s="69" t="str">
        <f>TEXT(일별기온공급량!$A2273, "AAA")</f>
        <v>금</v>
      </c>
      <c r="I2273" s="71">
        <v>155954305</v>
      </c>
      <c r="J2273" s="71">
        <v>3672617</v>
      </c>
      <c r="K2273" s="68" t="str">
        <f t="shared" si="35"/>
        <v>03-22</v>
      </c>
      <c r="L2273" s="72">
        <f>YEAR(일별기온공급량!$A2273)</f>
        <v>2019</v>
      </c>
      <c r="M2273" s="69">
        <f>MONTH(일별기온공급량!$A2273)</f>
        <v>3</v>
      </c>
      <c r="N2273" s="69">
        <f>DAY(일별기온공급량!$A2273)</f>
        <v>22</v>
      </c>
      <c r="O2273" s="88" t="str">
        <f>IFERROR(VLOOKUP(기온및공급량[[#This Row],[날짜]],표2[],2,0), "")</f>
        <v/>
      </c>
    </row>
    <row r="2274" spans="1:15">
      <c r="A2274" s="68">
        <v>43547</v>
      </c>
      <c r="B2274" s="69">
        <v>6</v>
      </c>
      <c r="C2274" s="69">
        <v>13.1</v>
      </c>
      <c r="D2274" s="70">
        <v>0.57361111111111107</v>
      </c>
      <c r="E2274" s="69">
        <v>3.1</v>
      </c>
      <c r="F2274" s="70">
        <v>0.2722222222222222</v>
      </c>
      <c r="G2274" s="69">
        <v>10</v>
      </c>
      <c r="H2274" s="69" t="str">
        <f>TEXT(일별기온공급량!$A2274, "AAA")</f>
        <v>토</v>
      </c>
      <c r="I2274" s="71">
        <v>153852170</v>
      </c>
      <c r="J2274" s="71">
        <v>3623361</v>
      </c>
      <c r="K2274" s="68" t="str">
        <f t="shared" si="35"/>
        <v>03-23</v>
      </c>
      <c r="L2274" s="72">
        <f>YEAR(일별기온공급량!$A2274)</f>
        <v>2019</v>
      </c>
      <c r="M2274" s="69">
        <f>MONTH(일별기온공급량!$A2274)</f>
        <v>3</v>
      </c>
      <c r="N2274" s="69">
        <f>DAY(일별기온공급량!$A2274)</f>
        <v>23</v>
      </c>
      <c r="O2274" s="88" t="str">
        <f>IFERROR(VLOOKUP(기온및공급량[[#This Row],[날짜]],표2[],2,0), "")</f>
        <v/>
      </c>
    </row>
    <row r="2275" spans="1:15">
      <c r="A2275" s="68">
        <v>43548</v>
      </c>
      <c r="B2275" s="69">
        <v>6.6</v>
      </c>
      <c r="C2275" s="69">
        <v>13.7</v>
      </c>
      <c r="D2275" s="70">
        <v>0.69374999999999998</v>
      </c>
      <c r="E2275" s="69">
        <v>-0.3</v>
      </c>
      <c r="F2275" s="70">
        <v>0.25208333333333333</v>
      </c>
      <c r="G2275" s="69">
        <v>14</v>
      </c>
      <c r="H2275" s="69" t="str">
        <f>TEXT(일별기온공급량!$A2275, "AAA")</f>
        <v>일</v>
      </c>
      <c r="I2275" s="71">
        <v>144800689</v>
      </c>
      <c r="J2275" s="71">
        <v>3407408</v>
      </c>
      <c r="K2275" s="68" t="str">
        <f t="shared" si="35"/>
        <v>03-24</v>
      </c>
      <c r="L2275" s="72">
        <f>YEAR(일별기온공급량!$A2275)</f>
        <v>2019</v>
      </c>
      <c r="M2275" s="69">
        <f>MONTH(일별기온공급량!$A2275)</f>
        <v>3</v>
      </c>
      <c r="N2275" s="69">
        <f>DAY(일별기온공급량!$A2275)</f>
        <v>24</v>
      </c>
      <c r="O2275" s="88" t="str">
        <f>IFERROR(VLOOKUP(기온및공급량[[#This Row],[날짜]],표2[],2,0), "")</f>
        <v/>
      </c>
    </row>
    <row r="2276" spans="1:15">
      <c r="A2276" s="68">
        <v>43549</v>
      </c>
      <c r="B2276" s="69">
        <v>9.3000000000000007</v>
      </c>
      <c r="C2276" s="69">
        <v>15.6</v>
      </c>
      <c r="D2276" s="70">
        <v>0.64861111111111114</v>
      </c>
      <c r="E2276" s="69">
        <v>1.1000000000000001</v>
      </c>
      <c r="F2276" s="70">
        <v>0.2902777777777778</v>
      </c>
      <c r="G2276" s="69">
        <v>14.5</v>
      </c>
      <c r="H2276" s="69" t="str">
        <f>TEXT(일별기온공급량!$A2276, "AAA")</f>
        <v>월</v>
      </c>
      <c r="I2276" s="71">
        <v>159613375</v>
      </c>
      <c r="J2276" s="71">
        <v>3750815</v>
      </c>
      <c r="K2276" s="68" t="str">
        <f t="shared" si="35"/>
        <v>03-25</v>
      </c>
      <c r="L2276" s="72">
        <f>YEAR(일별기온공급량!$A2276)</f>
        <v>2019</v>
      </c>
      <c r="M2276" s="69">
        <f>MONTH(일별기온공급량!$A2276)</f>
        <v>3</v>
      </c>
      <c r="N2276" s="69">
        <f>DAY(일별기온공급량!$A2276)</f>
        <v>25</v>
      </c>
      <c r="O2276" s="88" t="str">
        <f>IFERROR(VLOOKUP(기온및공급량[[#This Row],[날짜]],표2[],2,0), "")</f>
        <v/>
      </c>
    </row>
    <row r="2277" spans="1:15">
      <c r="A2277" s="68">
        <v>43550</v>
      </c>
      <c r="B2277" s="69">
        <v>11.7</v>
      </c>
      <c r="C2277" s="69">
        <v>19.899999999999999</v>
      </c>
      <c r="D2277" s="70">
        <v>0.66041666666666665</v>
      </c>
      <c r="E2277" s="69">
        <v>3.6</v>
      </c>
      <c r="F2277" s="70">
        <v>0.22222222222222221</v>
      </c>
      <c r="G2277" s="69">
        <v>16.3</v>
      </c>
      <c r="H2277" s="69" t="str">
        <f>TEXT(일별기온공급량!$A2277, "AAA")</f>
        <v>화</v>
      </c>
      <c r="I2277" s="71">
        <v>152566058</v>
      </c>
      <c r="J2277" s="71">
        <v>3585458</v>
      </c>
      <c r="K2277" s="68" t="str">
        <f t="shared" si="35"/>
        <v>03-26</v>
      </c>
      <c r="L2277" s="72">
        <f>YEAR(일별기온공급량!$A2277)</f>
        <v>2019</v>
      </c>
      <c r="M2277" s="69">
        <f>MONTH(일별기온공급량!$A2277)</f>
        <v>3</v>
      </c>
      <c r="N2277" s="69">
        <f>DAY(일별기온공급량!$A2277)</f>
        <v>26</v>
      </c>
      <c r="O2277" s="88" t="str">
        <f>IFERROR(VLOOKUP(기온및공급량[[#This Row],[날짜]],표2[],2,0), "")</f>
        <v/>
      </c>
    </row>
    <row r="2278" spans="1:15">
      <c r="A2278" s="68">
        <v>43551</v>
      </c>
      <c r="B2278" s="69">
        <v>15</v>
      </c>
      <c r="C2278" s="69">
        <v>24.2</v>
      </c>
      <c r="D2278" s="70">
        <v>0.64166666666666672</v>
      </c>
      <c r="E2278" s="69">
        <v>4.5999999999999996</v>
      </c>
      <c r="F2278" s="70">
        <v>0.27916666666666667</v>
      </c>
      <c r="G2278" s="69">
        <v>19.600000000000001</v>
      </c>
      <c r="H2278" s="69" t="str">
        <f>TEXT(일별기온공급량!$A2278, "AAA")</f>
        <v>수</v>
      </c>
      <c r="I2278" s="71">
        <v>141332094</v>
      </c>
      <c r="J2278" s="71">
        <v>3331491</v>
      </c>
      <c r="K2278" s="68" t="str">
        <f t="shared" si="35"/>
        <v>03-27</v>
      </c>
      <c r="L2278" s="72">
        <f>YEAR(일별기온공급량!$A2278)</f>
        <v>2019</v>
      </c>
      <c r="M2278" s="69">
        <f>MONTH(일별기온공급량!$A2278)</f>
        <v>3</v>
      </c>
      <c r="N2278" s="69">
        <f>DAY(일별기온공급량!$A2278)</f>
        <v>27</v>
      </c>
      <c r="O2278" s="88" t="str">
        <f>IFERROR(VLOOKUP(기온및공급량[[#This Row],[날짜]],표2[],2,0), "")</f>
        <v/>
      </c>
    </row>
    <row r="2279" spans="1:15">
      <c r="A2279" s="68">
        <v>43552</v>
      </c>
      <c r="B2279" s="69">
        <v>12.1</v>
      </c>
      <c r="C2279" s="69">
        <v>16.2</v>
      </c>
      <c r="D2279" s="70">
        <v>0.63124999999999998</v>
      </c>
      <c r="E2279" s="69">
        <v>8.3000000000000007</v>
      </c>
      <c r="F2279" s="70">
        <v>0.97361111111111109</v>
      </c>
      <c r="G2279" s="69">
        <v>7.9</v>
      </c>
      <c r="H2279" s="69" t="str">
        <f>TEXT(일별기온공급량!$A2279, "AAA")</f>
        <v>목</v>
      </c>
      <c r="I2279" s="71">
        <v>132579229</v>
      </c>
      <c r="J2279" s="71">
        <v>3126632</v>
      </c>
      <c r="K2279" s="68" t="str">
        <f t="shared" si="35"/>
        <v>03-28</v>
      </c>
      <c r="L2279" s="72">
        <f>YEAR(일별기온공급량!$A2279)</f>
        <v>2019</v>
      </c>
      <c r="M2279" s="69">
        <f>MONTH(일별기온공급량!$A2279)</f>
        <v>3</v>
      </c>
      <c r="N2279" s="69">
        <f>DAY(일별기온공급량!$A2279)</f>
        <v>28</v>
      </c>
      <c r="O2279" s="88" t="str">
        <f>IFERROR(VLOOKUP(기온및공급량[[#This Row],[날짜]],표2[],2,0), "")</f>
        <v/>
      </c>
    </row>
    <row r="2280" spans="1:15">
      <c r="A2280" s="68">
        <v>43553</v>
      </c>
      <c r="B2280" s="69">
        <v>12.5</v>
      </c>
      <c r="C2280" s="69">
        <v>19.399999999999999</v>
      </c>
      <c r="D2280" s="70">
        <v>0.67083333333333328</v>
      </c>
      <c r="E2280" s="69">
        <v>6.3</v>
      </c>
      <c r="F2280" s="70">
        <v>0.26250000000000001</v>
      </c>
      <c r="G2280" s="69">
        <v>13.1</v>
      </c>
      <c r="H2280" s="69" t="str">
        <f>TEXT(일별기온공급량!$A2280, "AAA")</f>
        <v>금</v>
      </c>
      <c r="I2280" s="71">
        <v>131216359</v>
      </c>
      <c r="J2280" s="71">
        <v>3093666</v>
      </c>
      <c r="K2280" s="68" t="str">
        <f t="shared" si="35"/>
        <v>03-29</v>
      </c>
      <c r="L2280" s="72">
        <f>YEAR(일별기온공급량!$A2280)</f>
        <v>2019</v>
      </c>
      <c r="M2280" s="69">
        <f>MONTH(일별기온공급량!$A2280)</f>
        <v>3</v>
      </c>
      <c r="N2280" s="69">
        <f>DAY(일별기온공급량!$A2280)</f>
        <v>29</v>
      </c>
      <c r="O2280" s="88" t="str">
        <f>IFERROR(VLOOKUP(기온및공급량[[#This Row],[날짜]],표2[],2,0), "")</f>
        <v/>
      </c>
    </row>
    <row r="2281" spans="1:15">
      <c r="A2281" s="68">
        <v>43554</v>
      </c>
      <c r="B2281" s="69">
        <v>9.1999999999999993</v>
      </c>
      <c r="C2281" s="69">
        <v>14.3</v>
      </c>
      <c r="D2281" s="70">
        <v>0.63888888888888884</v>
      </c>
      <c r="E2281" s="69">
        <v>5.0999999999999996</v>
      </c>
      <c r="F2281" s="70">
        <v>0.99930555555555556</v>
      </c>
      <c r="G2281" s="69">
        <v>9.1999999999999993</v>
      </c>
      <c r="H2281" s="69" t="str">
        <f>TEXT(일별기온공급량!$A2281, "AAA")</f>
        <v>토</v>
      </c>
      <c r="I2281" s="71">
        <v>129177391</v>
      </c>
      <c r="J2281" s="71">
        <v>3044925</v>
      </c>
      <c r="K2281" s="68" t="str">
        <f t="shared" si="35"/>
        <v>03-30</v>
      </c>
      <c r="L2281" s="72">
        <f>YEAR(일별기온공급량!$A2281)</f>
        <v>2019</v>
      </c>
      <c r="M2281" s="69">
        <f>MONTH(일별기온공급량!$A2281)</f>
        <v>3</v>
      </c>
      <c r="N2281" s="69">
        <f>DAY(일별기온공급량!$A2281)</f>
        <v>30</v>
      </c>
      <c r="O2281" s="88" t="str">
        <f>IFERROR(VLOOKUP(기온및공급량[[#This Row],[날짜]],표2[],2,0), "")</f>
        <v/>
      </c>
    </row>
    <row r="2282" spans="1:15">
      <c r="A2282" s="68">
        <v>43555</v>
      </c>
      <c r="B2282" s="69">
        <v>6.7</v>
      </c>
      <c r="C2282" s="69">
        <v>11.1</v>
      </c>
      <c r="D2282" s="70">
        <v>0.58402777777777781</v>
      </c>
      <c r="E2282" s="69">
        <v>4.5</v>
      </c>
      <c r="F2282" s="70">
        <v>0.99027777777777781</v>
      </c>
      <c r="G2282" s="69">
        <v>6.6</v>
      </c>
      <c r="H2282" s="69" t="str">
        <f>TEXT(일별기온공급량!$A2282, "AAA")</f>
        <v>일</v>
      </c>
      <c r="I2282" s="71">
        <v>137647010</v>
      </c>
      <c r="J2282" s="71">
        <v>3242636</v>
      </c>
      <c r="K2282" s="68" t="str">
        <f t="shared" si="35"/>
        <v>03-31</v>
      </c>
      <c r="L2282" s="72">
        <f>YEAR(일별기온공급량!$A2282)</f>
        <v>2019</v>
      </c>
      <c r="M2282" s="69">
        <f>MONTH(일별기온공급량!$A2282)</f>
        <v>3</v>
      </c>
      <c r="N2282" s="69">
        <f>DAY(일별기온공급량!$A2282)</f>
        <v>31</v>
      </c>
      <c r="O2282" s="88" t="str">
        <f>IFERROR(VLOOKUP(기온및공급량[[#This Row],[날짜]],표2[],2,0), "")</f>
        <v/>
      </c>
    </row>
    <row r="2283" spans="1:15">
      <c r="A2283" s="68">
        <v>43556</v>
      </c>
      <c r="B2283" s="69">
        <v>7.1</v>
      </c>
      <c r="C2283" s="69">
        <v>11.8</v>
      </c>
      <c r="D2283" s="70">
        <v>0.63611111111111107</v>
      </c>
      <c r="E2283" s="69">
        <v>2.4</v>
      </c>
      <c r="F2283" s="70">
        <v>0.24305555555555555</v>
      </c>
      <c r="G2283" s="69">
        <v>9.4</v>
      </c>
      <c r="H2283" s="69" t="str">
        <f>TEXT(일별기온공급량!$A2283, "AAA")</f>
        <v>월</v>
      </c>
      <c r="I2283" s="71">
        <v>164321207</v>
      </c>
      <c r="J2283" s="71">
        <v>3867333</v>
      </c>
      <c r="K2283" s="68" t="str">
        <f t="shared" si="35"/>
        <v>04-01</v>
      </c>
      <c r="L2283" s="72">
        <f>YEAR(일별기온공급량!$A2283)</f>
        <v>2019</v>
      </c>
      <c r="M2283" s="69">
        <f>MONTH(일별기온공급량!$A2283)</f>
        <v>4</v>
      </c>
      <c r="N2283" s="69">
        <f>DAY(일별기온공급량!$A2283)</f>
        <v>1</v>
      </c>
      <c r="O2283" s="88" t="str">
        <f>IFERROR(VLOOKUP(기온및공급량[[#This Row],[날짜]],표2[],2,0), "")</f>
        <v/>
      </c>
    </row>
    <row r="2284" spans="1:15">
      <c r="A2284" s="68">
        <v>43557</v>
      </c>
      <c r="B2284" s="69">
        <v>8.1</v>
      </c>
      <c r="C2284" s="69">
        <v>14.8</v>
      </c>
      <c r="D2284" s="70">
        <v>0.67361111111111116</v>
      </c>
      <c r="E2284" s="69">
        <v>0.2</v>
      </c>
      <c r="F2284" s="70">
        <v>0.27291666666666664</v>
      </c>
      <c r="G2284" s="69">
        <v>14.6</v>
      </c>
      <c r="H2284" s="69" t="str">
        <f>TEXT(일별기온공급량!$A2284, "AAA")</f>
        <v>화</v>
      </c>
      <c r="I2284" s="71">
        <v>162936706</v>
      </c>
      <c r="J2284" s="71">
        <v>3833458</v>
      </c>
      <c r="K2284" s="68" t="str">
        <f t="shared" si="35"/>
        <v>04-02</v>
      </c>
      <c r="L2284" s="72">
        <f>YEAR(일별기온공급량!$A2284)</f>
        <v>2019</v>
      </c>
      <c r="M2284" s="69">
        <f>MONTH(일별기온공급량!$A2284)</f>
        <v>4</v>
      </c>
      <c r="N2284" s="69">
        <f>DAY(일별기온공급량!$A2284)</f>
        <v>2</v>
      </c>
      <c r="O2284" s="88" t="str">
        <f>IFERROR(VLOOKUP(기온및공급량[[#This Row],[날짜]],표2[],2,0), "")</f>
        <v/>
      </c>
    </row>
    <row r="2285" spans="1:15">
      <c r="A2285" s="68">
        <v>43558</v>
      </c>
      <c r="B2285" s="69">
        <v>9.8000000000000007</v>
      </c>
      <c r="C2285" s="69">
        <v>16.3</v>
      </c>
      <c r="D2285" s="70">
        <v>0.68125000000000002</v>
      </c>
      <c r="E2285" s="69">
        <v>1.8</v>
      </c>
      <c r="F2285" s="70">
        <v>0.26805555555555555</v>
      </c>
      <c r="G2285" s="69">
        <v>14.5</v>
      </c>
      <c r="H2285" s="69" t="str">
        <f>TEXT(일별기온공급량!$A2285, "AAA")</f>
        <v>수</v>
      </c>
      <c r="I2285" s="71">
        <v>156793351</v>
      </c>
      <c r="J2285" s="71">
        <v>3690695</v>
      </c>
      <c r="K2285" s="68" t="str">
        <f t="shared" si="35"/>
        <v>04-03</v>
      </c>
      <c r="L2285" s="72">
        <f>YEAR(일별기온공급량!$A2285)</f>
        <v>2019</v>
      </c>
      <c r="M2285" s="69">
        <f>MONTH(일별기온공급량!$A2285)</f>
        <v>4</v>
      </c>
      <c r="N2285" s="69">
        <f>DAY(일별기온공급량!$A2285)</f>
        <v>3</v>
      </c>
      <c r="O2285" s="88" t="str">
        <f>IFERROR(VLOOKUP(기온및공급량[[#This Row],[날짜]],표2[],2,0), "")</f>
        <v/>
      </c>
    </row>
    <row r="2286" spans="1:15">
      <c r="A2286" s="68">
        <v>43559</v>
      </c>
      <c r="B2286" s="69">
        <v>13.1</v>
      </c>
      <c r="C2286" s="69">
        <v>21.5</v>
      </c>
      <c r="D2286" s="70">
        <v>0.65</v>
      </c>
      <c r="E2286" s="69">
        <v>5.9</v>
      </c>
      <c r="F2286" s="70">
        <v>0.1736111111111111</v>
      </c>
      <c r="G2286" s="69">
        <v>15.6</v>
      </c>
      <c r="H2286" s="69" t="str">
        <f>TEXT(일별기온공급량!$A2286, "AAA")</f>
        <v>목</v>
      </c>
      <c r="I2286" s="71">
        <v>148297515</v>
      </c>
      <c r="J2286" s="71">
        <v>3495264</v>
      </c>
      <c r="K2286" s="68" t="str">
        <f t="shared" si="35"/>
        <v>04-04</v>
      </c>
      <c r="L2286" s="72">
        <f>YEAR(일별기온공급량!$A2286)</f>
        <v>2019</v>
      </c>
      <c r="M2286" s="69">
        <f>MONTH(일별기온공급량!$A2286)</f>
        <v>4</v>
      </c>
      <c r="N2286" s="69">
        <f>DAY(일별기온공급량!$A2286)</f>
        <v>4</v>
      </c>
      <c r="O2286" s="88" t="str">
        <f>IFERROR(VLOOKUP(기온및공급량[[#This Row],[날짜]],표2[],2,0), "")</f>
        <v/>
      </c>
    </row>
    <row r="2287" spans="1:15">
      <c r="A2287" s="68">
        <v>43560</v>
      </c>
      <c r="B2287" s="69">
        <v>15.2</v>
      </c>
      <c r="C2287" s="69">
        <v>22</v>
      </c>
      <c r="D2287" s="70">
        <v>0.68472222222222223</v>
      </c>
      <c r="E2287" s="69">
        <v>7.6</v>
      </c>
      <c r="F2287" s="70">
        <v>0.23819444444444443</v>
      </c>
      <c r="G2287" s="69">
        <v>14.4</v>
      </c>
      <c r="H2287" s="69" t="str">
        <f>TEXT(일별기온공급량!$A2287, "AAA")</f>
        <v>금</v>
      </c>
      <c r="I2287" s="71">
        <v>132269587</v>
      </c>
      <c r="J2287" s="71">
        <v>3118313</v>
      </c>
      <c r="K2287" s="68" t="str">
        <f t="shared" si="35"/>
        <v>04-05</v>
      </c>
      <c r="L2287" s="72">
        <f>YEAR(일별기온공급량!$A2287)</f>
        <v>2019</v>
      </c>
      <c r="M2287" s="69">
        <f>MONTH(일별기온공급량!$A2287)</f>
        <v>4</v>
      </c>
      <c r="N2287" s="69">
        <f>DAY(일별기온공급량!$A2287)</f>
        <v>5</v>
      </c>
      <c r="O2287" s="88" t="str">
        <f>IFERROR(VLOOKUP(기온및공급량[[#This Row],[날짜]],표2[],2,0), "")</f>
        <v/>
      </c>
    </row>
    <row r="2288" spans="1:15">
      <c r="A2288" s="68">
        <v>43561</v>
      </c>
      <c r="B2288" s="69">
        <v>15.6</v>
      </c>
      <c r="C2288" s="69">
        <v>23.8</v>
      </c>
      <c r="D2288" s="70">
        <v>0.64375000000000004</v>
      </c>
      <c r="E2288" s="69">
        <v>7.4</v>
      </c>
      <c r="F2288" s="70">
        <v>0.27152777777777776</v>
      </c>
      <c r="G2288" s="69">
        <v>16.399999999999999</v>
      </c>
      <c r="H2288" s="69" t="str">
        <f>TEXT(일별기온공급량!$A2288, "AAA")</f>
        <v>토</v>
      </c>
      <c r="I2288" s="71">
        <v>114036341</v>
      </c>
      <c r="J2288" s="71">
        <v>2688855</v>
      </c>
      <c r="K2288" s="68" t="str">
        <f t="shared" si="35"/>
        <v>04-06</v>
      </c>
      <c r="L2288" s="72">
        <f>YEAR(일별기온공급량!$A2288)</f>
        <v>2019</v>
      </c>
      <c r="M2288" s="69">
        <f>MONTH(일별기온공급량!$A2288)</f>
        <v>4</v>
      </c>
      <c r="N2288" s="69">
        <f>DAY(일별기온공급량!$A2288)</f>
        <v>6</v>
      </c>
      <c r="O2288" s="88" t="str">
        <f>IFERROR(VLOOKUP(기온및공급량[[#This Row],[날짜]],표2[],2,0), "")</f>
        <v/>
      </c>
    </row>
    <row r="2289" spans="1:15">
      <c r="A2289" s="68">
        <v>43562</v>
      </c>
      <c r="B2289" s="69">
        <v>13.1</v>
      </c>
      <c r="C2289" s="69">
        <v>18.5</v>
      </c>
      <c r="D2289" s="70">
        <v>0.59375</v>
      </c>
      <c r="E2289" s="69">
        <v>9.6</v>
      </c>
      <c r="F2289" s="70">
        <v>0.24097222222222223</v>
      </c>
      <c r="G2289" s="69">
        <v>8.9</v>
      </c>
      <c r="H2289" s="69" t="str">
        <f>TEXT(일별기온공급량!$A2289, "AAA")</f>
        <v>일</v>
      </c>
      <c r="I2289" s="71">
        <v>101337848</v>
      </c>
      <c r="J2289" s="71">
        <v>2388987</v>
      </c>
      <c r="K2289" s="68" t="str">
        <f t="shared" si="35"/>
        <v>04-07</v>
      </c>
      <c r="L2289" s="72">
        <f>YEAR(일별기온공급량!$A2289)</f>
        <v>2019</v>
      </c>
      <c r="M2289" s="69">
        <f>MONTH(일별기온공급량!$A2289)</f>
        <v>4</v>
      </c>
      <c r="N2289" s="69">
        <f>DAY(일별기온공급량!$A2289)</f>
        <v>7</v>
      </c>
      <c r="O2289" s="88" t="str">
        <f>IFERROR(VLOOKUP(기온및공급량[[#This Row],[날짜]],표2[],2,0), "")</f>
        <v/>
      </c>
    </row>
    <row r="2290" spans="1:15">
      <c r="A2290" s="68">
        <v>43563</v>
      </c>
      <c r="B2290" s="69">
        <v>13.1</v>
      </c>
      <c r="C2290" s="69">
        <v>21.4</v>
      </c>
      <c r="D2290" s="70">
        <v>0.64375000000000004</v>
      </c>
      <c r="E2290" s="69">
        <v>6.5</v>
      </c>
      <c r="F2290" s="70">
        <v>0.21805555555555556</v>
      </c>
      <c r="G2290" s="69">
        <v>14.9</v>
      </c>
      <c r="H2290" s="69" t="str">
        <f>TEXT(일별기온공급량!$A2290, "AAA")</f>
        <v>월</v>
      </c>
      <c r="I2290" s="71">
        <v>122685666</v>
      </c>
      <c r="J2290" s="71">
        <v>2894044</v>
      </c>
      <c r="K2290" s="68" t="str">
        <f t="shared" si="35"/>
        <v>04-08</v>
      </c>
      <c r="L2290" s="72">
        <f>YEAR(일별기온공급량!$A2290)</f>
        <v>2019</v>
      </c>
      <c r="M2290" s="69">
        <f>MONTH(일별기온공급량!$A2290)</f>
        <v>4</v>
      </c>
      <c r="N2290" s="69">
        <f>DAY(일별기온공급량!$A2290)</f>
        <v>8</v>
      </c>
      <c r="O2290" s="88" t="str">
        <f>IFERROR(VLOOKUP(기온및공급량[[#This Row],[날짜]],표2[],2,0), "")</f>
        <v/>
      </c>
    </row>
    <row r="2291" spans="1:15">
      <c r="A2291" s="68">
        <v>43564</v>
      </c>
      <c r="B2291" s="69">
        <v>9.1</v>
      </c>
      <c r="C2291" s="69">
        <v>15.7</v>
      </c>
      <c r="D2291" s="70">
        <v>0.46875</v>
      </c>
      <c r="E2291" s="69">
        <v>5.2</v>
      </c>
      <c r="F2291" s="70">
        <v>0.97916666666666663</v>
      </c>
      <c r="G2291" s="69">
        <v>10.5</v>
      </c>
      <c r="H2291" s="69" t="str">
        <f>TEXT(일별기온공급량!$A2291, "AAA")</f>
        <v>화</v>
      </c>
      <c r="I2291" s="71">
        <v>147016450</v>
      </c>
      <c r="J2291" s="71">
        <v>3466757</v>
      </c>
      <c r="K2291" s="68" t="str">
        <f t="shared" si="35"/>
        <v>04-09</v>
      </c>
      <c r="L2291" s="72">
        <f>YEAR(일별기온공급량!$A2291)</f>
        <v>2019</v>
      </c>
      <c r="M2291" s="69">
        <f>MONTH(일별기온공급량!$A2291)</f>
        <v>4</v>
      </c>
      <c r="N2291" s="69">
        <f>DAY(일별기온공급량!$A2291)</f>
        <v>9</v>
      </c>
      <c r="O2291" s="88" t="str">
        <f>IFERROR(VLOOKUP(기온및공급량[[#This Row],[날짜]],표2[],2,0), "")</f>
        <v/>
      </c>
    </row>
    <row r="2292" spans="1:15">
      <c r="A2292" s="68">
        <v>43565</v>
      </c>
      <c r="B2292" s="69">
        <v>7.9</v>
      </c>
      <c r="C2292" s="69">
        <v>10</v>
      </c>
      <c r="D2292" s="70">
        <v>0.62986111111111109</v>
      </c>
      <c r="E2292" s="69">
        <v>5.0999999999999996</v>
      </c>
      <c r="F2292" s="70">
        <v>0.22083333333333333</v>
      </c>
      <c r="G2292" s="69">
        <v>4.9000000000000004</v>
      </c>
      <c r="H2292" s="69" t="str">
        <f>TEXT(일별기온공급량!$A2292, "AAA")</f>
        <v>수</v>
      </c>
      <c r="I2292" s="71">
        <v>159573601</v>
      </c>
      <c r="J2292" s="71">
        <v>3760259</v>
      </c>
      <c r="K2292" s="68" t="str">
        <f t="shared" si="35"/>
        <v>04-10</v>
      </c>
      <c r="L2292" s="72">
        <f>YEAR(일별기온공급량!$A2292)</f>
        <v>2019</v>
      </c>
      <c r="M2292" s="69">
        <f>MONTH(일별기온공급량!$A2292)</f>
        <v>4</v>
      </c>
      <c r="N2292" s="69">
        <f>DAY(일별기온공급량!$A2292)</f>
        <v>10</v>
      </c>
      <c r="O2292" s="88" t="str">
        <f>IFERROR(VLOOKUP(기온및공급량[[#This Row],[날짜]],표2[],2,0), "")</f>
        <v/>
      </c>
    </row>
    <row r="2293" spans="1:15">
      <c r="A2293" s="68">
        <v>43566</v>
      </c>
      <c r="B2293" s="69">
        <v>10.5</v>
      </c>
      <c r="C2293" s="69">
        <v>15.1</v>
      </c>
      <c r="D2293" s="70">
        <v>0.66527777777777775</v>
      </c>
      <c r="E2293" s="69">
        <v>5.9</v>
      </c>
      <c r="F2293" s="70">
        <v>0.24444444444444444</v>
      </c>
      <c r="G2293" s="69">
        <v>9.1999999999999993</v>
      </c>
      <c r="H2293" s="69" t="str">
        <f>TEXT(일별기온공급량!$A2293, "AAA")</f>
        <v>목</v>
      </c>
      <c r="I2293" s="71">
        <v>149485790</v>
      </c>
      <c r="J2293" s="71">
        <v>3520170</v>
      </c>
      <c r="K2293" s="68" t="str">
        <f t="shared" si="35"/>
        <v>04-11</v>
      </c>
      <c r="L2293" s="72">
        <f>YEAR(일별기온공급량!$A2293)</f>
        <v>2019</v>
      </c>
      <c r="M2293" s="69">
        <f>MONTH(일별기온공급량!$A2293)</f>
        <v>4</v>
      </c>
      <c r="N2293" s="69">
        <f>DAY(일별기온공급량!$A2293)</f>
        <v>11</v>
      </c>
      <c r="O2293" s="88" t="str">
        <f>IFERROR(VLOOKUP(기온및공급량[[#This Row],[날짜]],표2[],2,0), "")</f>
        <v/>
      </c>
    </row>
    <row r="2294" spans="1:15">
      <c r="A2294" s="68">
        <v>43567</v>
      </c>
      <c r="B2294" s="69">
        <v>12.8</v>
      </c>
      <c r="C2294" s="69">
        <v>19.600000000000001</v>
      </c>
      <c r="D2294" s="70">
        <v>0.61805555555555558</v>
      </c>
      <c r="E2294" s="69">
        <v>6.9</v>
      </c>
      <c r="F2294" s="70">
        <v>0.25486111111111109</v>
      </c>
      <c r="G2294" s="69">
        <v>12.7</v>
      </c>
      <c r="H2294" s="69" t="str">
        <f>TEXT(일별기온공급량!$A2294, "AAA")</f>
        <v>금</v>
      </c>
      <c r="I2294" s="71">
        <v>134474885</v>
      </c>
      <c r="J2294" s="71">
        <v>3167115</v>
      </c>
      <c r="K2294" s="68" t="str">
        <f t="shared" si="35"/>
        <v>04-12</v>
      </c>
      <c r="L2294" s="72">
        <f>YEAR(일별기온공급량!$A2294)</f>
        <v>2019</v>
      </c>
      <c r="M2294" s="69">
        <f>MONTH(일별기온공급량!$A2294)</f>
        <v>4</v>
      </c>
      <c r="N2294" s="69">
        <f>DAY(일별기온공급량!$A2294)</f>
        <v>12</v>
      </c>
      <c r="O2294" s="88" t="str">
        <f>IFERROR(VLOOKUP(기온및공급량[[#This Row],[날짜]],표2[],2,0), "")</f>
        <v/>
      </c>
    </row>
    <row r="2295" spans="1:15">
      <c r="A2295" s="68">
        <v>43568</v>
      </c>
      <c r="B2295" s="69">
        <v>13.3</v>
      </c>
      <c r="C2295" s="69">
        <v>20.5</v>
      </c>
      <c r="D2295" s="70">
        <v>0.61458333333333337</v>
      </c>
      <c r="E2295" s="69">
        <v>5.5</v>
      </c>
      <c r="F2295" s="70">
        <v>0.25694444444444442</v>
      </c>
      <c r="G2295" s="69">
        <v>15</v>
      </c>
      <c r="H2295" s="69" t="str">
        <f>TEXT(일별기온공급량!$A2295, "AAA")</f>
        <v>토</v>
      </c>
      <c r="I2295" s="71">
        <v>118805574</v>
      </c>
      <c r="J2295" s="71">
        <v>2800995</v>
      </c>
      <c r="K2295" s="68" t="str">
        <f t="shared" si="35"/>
        <v>04-13</v>
      </c>
      <c r="L2295" s="72">
        <f>YEAR(일별기온공급량!$A2295)</f>
        <v>2019</v>
      </c>
      <c r="M2295" s="69">
        <f>MONTH(일별기온공급량!$A2295)</f>
        <v>4</v>
      </c>
      <c r="N2295" s="69">
        <f>DAY(일별기온공급량!$A2295)</f>
        <v>13</v>
      </c>
      <c r="O2295" s="88" t="str">
        <f>IFERROR(VLOOKUP(기온및공급량[[#This Row],[날짜]],표2[],2,0), "")</f>
        <v/>
      </c>
    </row>
    <row r="2296" spans="1:15">
      <c r="A2296" s="68">
        <v>43569</v>
      </c>
      <c r="B2296" s="69">
        <v>12.5</v>
      </c>
      <c r="C2296" s="69">
        <v>16.600000000000001</v>
      </c>
      <c r="D2296" s="70">
        <v>0.65069444444444446</v>
      </c>
      <c r="E2296" s="69">
        <v>9.3000000000000007</v>
      </c>
      <c r="F2296" s="70">
        <v>0.16041666666666668</v>
      </c>
      <c r="G2296" s="69">
        <v>7.3</v>
      </c>
      <c r="H2296" s="69" t="str">
        <f>TEXT(일별기온공급량!$A2296, "AAA")</f>
        <v>일</v>
      </c>
      <c r="I2296" s="71">
        <v>113630854</v>
      </c>
      <c r="J2296" s="71">
        <v>2682276</v>
      </c>
      <c r="K2296" s="68" t="str">
        <f t="shared" si="35"/>
        <v>04-14</v>
      </c>
      <c r="L2296" s="72">
        <f>YEAR(일별기온공급량!$A2296)</f>
        <v>2019</v>
      </c>
      <c r="M2296" s="69">
        <f>MONTH(일별기온공급량!$A2296)</f>
        <v>4</v>
      </c>
      <c r="N2296" s="69">
        <f>DAY(일별기온공급량!$A2296)</f>
        <v>14</v>
      </c>
      <c r="O2296" s="88" t="str">
        <f>IFERROR(VLOOKUP(기온및공급량[[#This Row],[날짜]],표2[],2,0), "")</f>
        <v/>
      </c>
    </row>
    <row r="2297" spans="1:15">
      <c r="A2297" s="68">
        <v>43570</v>
      </c>
      <c r="B2297" s="69">
        <v>14.2</v>
      </c>
      <c r="C2297" s="69">
        <v>22.1</v>
      </c>
      <c r="D2297" s="70">
        <v>0.65277777777777779</v>
      </c>
      <c r="E2297" s="69">
        <v>4.2</v>
      </c>
      <c r="F2297" s="70">
        <v>0.25972222222222224</v>
      </c>
      <c r="G2297" s="69">
        <v>17.899999999999999</v>
      </c>
      <c r="H2297" s="69" t="str">
        <f>TEXT(일별기온공급량!$A2297, "AAA")</f>
        <v>월</v>
      </c>
      <c r="I2297" s="71">
        <v>128093406</v>
      </c>
      <c r="J2297" s="71">
        <v>3022381</v>
      </c>
      <c r="K2297" s="68" t="str">
        <f t="shared" si="35"/>
        <v>04-15</v>
      </c>
      <c r="L2297" s="72">
        <f>YEAR(일별기온공급량!$A2297)</f>
        <v>2019</v>
      </c>
      <c r="M2297" s="69">
        <f>MONTH(일별기온공급량!$A2297)</f>
        <v>4</v>
      </c>
      <c r="N2297" s="69">
        <f>DAY(일별기온공급량!$A2297)</f>
        <v>15</v>
      </c>
      <c r="O2297" s="88" t="str">
        <f>IFERROR(VLOOKUP(기온및공급량[[#This Row],[날짜]],표2[],2,0), "")</f>
        <v/>
      </c>
    </row>
    <row r="2298" spans="1:15">
      <c r="A2298" s="68">
        <v>43571</v>
      </c>
      <c r="B2298" s="69">
        <v>17</v>
      </c>
      <c r="C2298" s="69">
        <v>25.3</v>
      </c>
      <c r="D2298" s="70">
        <v>0.62638888888888888</v>
      </c>
      <c r="E2298" s="69">
        <v>7.3</v>
      </c>
      <c r="F2298" s="70">
        <v>0.22430555555555556</v>
      </c>
      <c r="G2298" s="69">
        <v>18</v>
      </c>
      <c r="H2298" s="69" t="str">
        <f>TEXT(일별기온공급량!$A2298, "AAA")</f>
        <v>화</v>
      </c>
      <c r="I2298" s="71">
        <v>121120434</v>
      </c>
      <c r="J2298" s="71">
        <v>2857799</v>
      </c>
      <c r="K2298" s="68" t="str">
        <f t="shared" si="35"/>
        <v>04-16</v>
      </c>
      <c r="L2298" s="72">
        <f>YEAR(일별기온공급량!$A2298)</f>
        <v>2019</v>
      </c>
      <c r="M2298" s="69">
        <f>MONTH(일별기온공급량!$A2298)</f>
        <v>4</v>
      </c>
      <c r="N2298" s="69">
        <f>DAY(일별기온공급량!$A2298)</f>
        <v>16</v>
      </c>
      <c r="O2298" s="88" t="str">
        <f>IFERROR(VLOOKUP(기온및공급량[[#This Row],[날짜]],표2[],2,0), "")</f>
        <v/>
      </c>
    </row>
    <row r="2299" spans="1:15">
      <c r="A2299" s="68">
        <v>43572</v>
      </c>
      <c r="B2299" s="69">
        <v>18</v>
      </c>
      <c r="C2299" s="69">
        <v>24.5</v>
      </c>
      <c r="D2299" s="70">
        <v>0.69027777777777777</v>
      </c>
      <c r="E2299" s="69">
        <v>11.8</v>
      </c>
      <c r="F2299" s="70">
        <v>0.23819444444444443</v>
      </c>
      <c r="G2299" s="69">
        <v>12.7</v>
      </c>
      <c r="H2299" s="69" t="str">
        <f>TEXT(일별기온공급량!$A2299, "AAA")</f>
        <v>수</v>
      </c>
      <c r="I2299" s="71">
        <v>112856966</v>
      </c>
      <c r="J2299" s="71">
        <v>2664820</v>
      </c>
      <c r="K2299" s="68" t="str">
        <f t="shared" si="35"/>
        <v>04-17</v>
      </c>
      <c r="L2299" s="72">
        <f>YEAR(일별기온공급량!$A2299)</f>
        <v>2019</v>
      </c>
      <c r="M2299" s="69">
        <f>MONTH(일별기온공급량!$A2299)</f>
        <v>4</v>
      </c>
      <c r="N2299" s="69">
        <f>DAY(일별기온공급량!$A2299)</f>
        <v>17</v>
      </c>
      <c r="O2299" s="88" t="str">
        <f>IFERROR(VLOOKUP(기온및공급량[[#This Row],[날짜]],표2[],2,0), "")</f>
        <v/>
      </c>
    </row>
    <row r="2300" spans="1:15">
      <c r="A2300" s="68">
        <v>43573</v>
      </c>
      <c r="B2300" s="69">
        <v>19</v>
      </c>
      <c r="C2300" s="69">
        <v>27.1</v>
      </c>
      <c r="D2300" s="70">
        <v>0.65625</v>
      </c>
      <c r="E2300" s="69">
        <v>11</v>
      </c>
      <c r="F2300" s="70">
        <v>0.24236111111111111</v>
      </c>
      <c r="G2300" s="69">
        <v>16.100000000000001</v>
      </c>
      <c r="H2300" s="69" t="str">
        <f>TEXT(일별기온공급량!$A2300, "AAA")</f>
        <v>목</v>
      </c>
      <c r="I2300" s="71">
        <v>109349595</v>
      </c>
      <c r="J2300" s="71">
        <v>2585210</v>
      </c>
      <c r="K2300" s="68" t="str">
        <f t="shared" si="35"/>
        <v>04-18</v>
      </c>
      <c r="L2300" s="72">
        <f>YEAR(일별기온공급량!$A2300)</f>
        <v>2019</v>
      </c>
      <c r="M2300" s="69">
        <f>MONTH(일별기온공급량!$A2300)</f>
        <v>4</v>
      </c>
      <c r="N2300" s="69">
        <f>DAY(일별기온공급량!$A2300)</f>
        <v>18</v>
      </c>
      <c r="O2300" s="88" t="str">
        <f>IFERROR(VLOOKUP(기온및공급량[[#This Row],[날짜]],표2[],2,0), "")</f>
        <v/>
      </c>
    </row>
    <row r="2301" spans="1:15">
      <c r="A2301" s="68">
        <v>43574</v>
      </c>
      <c r="B2301" s="69">
        <v>12</v>
      </c>
      <c r="C2301" s="69">
        <v>17.5</v>
      </c>
      <c r="D2301" s="70">
        <v>6.9444444444444447E-4</v>
      </c>
      <c r="E2301" s="69">
        <v>10.5</v>
      </c>
      <c r="F2301" s="70">
        <v>0.99722222222222223</v>
      </c>
      <c r="G2301" s="69">
        <v>7</v>
      </c>
      <c r="H2301" s="69" t="str">
        <f>TEXT(일별기온공급량!$A2301, "AAA")</f>
        <v>금</v>
      </c>
      <c r="I2301" s="71">
        <v>122125073</v>
      </c>
      <c r="J2301" s="71">
        <v>2888382</v>
      </c>
      <c r="K2301" s="68" t="str">
        <f t="shared" si="35"/>
        <v>04-19</v>
      </c>
      <c r="L2301" s="72">
        <f>YEAR(일별기온공급량!$A2301)</f>
        <v>2019</v>
      </c>
      <c r="M2301" s="69">
        <f>MONTH(일별기온공급량!$A2301)</f>
        <v>4</v>
      </c>
      <c r="N2301" s="69">
        <f>DAY(일별기온공급량!$A2301)</f>
        <v>19</v>
      </c>
      <c r="O2301" s="88" t="str">
        <f>IFERROR(VLOOKUP(기온및공급량[[#This Row],[날짜]],표2[],2,0), "")</f>
        <v/>
      </c>
    </row>
    <row r="2302" spans="1:15">
      <c r="A2302" s="68">
        <v>43575</v>
      </c>
      <c r="B2302" s="69">
        <v>17.100000000000001</v>
      </c>
      <c r="C2302" s="69">
        <v>24.5</v>
      </c>
      <c r="D2302" s="70">
        <v>0.69305555555555554</v>
      </c>
      <c r="E2302" s="69">
        <v>8.6</v>
      </c>
      <c r="F2302" s="70">
        <v>0.18888888888888888</v>
      </c>
      <c r="G2302" s="69">
        <v>15.9</v>
      </c>
      <c r="H2302" s="69" t="str">
        <f>TEXT(일별기온공급량!$A2302, "AAA")</f>
        <v>토</v>
      </c>
      <c r="I2302" s="71">
        <v>99250055</v>
      </c>
      <c r="J2302" s="71">
        <v>2347096</v>
      </c>
      <c r="K2302" s="68" t="str">
        <f t="shared" si="35"/>
        <v>04-20</v>
      </c>
      <c r="L2302" s="72">
        <f>YEAR(일별기온공급량!$A2302)</f>
        <v>2019</v>
      </c>
      <c r="M2302" s="69">
        <f>MONTH(일별기온공급량!$A2302)</f>
        <v>4</v>
      </c>
      <c r="N2302" s="69">
        <f>DAY(일별기온공급량!$A2302)</f>
        <v>20</v>
      </c>
      <c r="O2302" s="88" t="str">
        <f>IFERROR(VLOOKUP(기온및공급량[[#This Row],[날짜]],표2[],2,0), "")</f>
        <v/>
      </c>
    </row>
    <row r="2303" spans="1:15">
      <c r="A2303" s="68">
        <v>43576</v>
      </c>
      <c r="B2303" s="69">
        <v>19.399999999999999</v>
      </c>
      <c r="C2303" s="69">
        <v>25.3</v>
      </c>
      <c r="D2303" s="70">
        <v>0.63680555555555551</v>
      </c>
      <c r="E2303" s="69">
        <v>14.3</v>
      </c>
      <c r="F2303" s="70">
        <v>0.18263888888888888</v>
      </c>
      <c r="G2303" s="69">
        <v>11</v>
      </c>
      <c r="H2303" s="69" t="str">
        <f>TEXT(일별기온공급량!$A2303, "AAA")</f>
        <v>일</v>
      </c>
      <c r="I2303" s="71">
        <v>78812907</v>
      </c>
      <c r="J2303" s="71">
        <v>1863070</v>
      </c>
      <c r="K2303" s="68" t="str">
        <f t="shared" si="35"/>
        <v>04-21</v>
      </c>
      <c r="L2303" s="72">
        <f>YEAR(일별기온공급량!$A2303)</f>
        <v>2019</v>
      </c>
      <c r="M2303" s="69">
        <f>MONTH(일별기온공급량!$A2303)</f>
        <v>4</v>
      </c>
      <c r="N2303" s="69">
        <f>DAY(일별기온공급량!$A2303)</f>
        <v>21</v>
      </c>
      <c r="O2303" s="88" t="str">
        <f>IFERROR(VLOOKUP(기온및공급량[[#This Row],[날짜]],표2[],2,0), "")</f>
        <v/>
      </c>
    </row>
    <row r="2304" spans="1:15">
      <c r="A2304" s="68">
        <v>43577</v>
      </c>
      <c r="B2304" s="69">
        <v>17.5</v>
      </c>
      <c r="C2304" s="69">
        <v>25.5</v>
      </c>
      <c r="D2304" s="70">
        <v>0.61805555555555558</v>
      </c>
      <c r="E2304" s="69">
        <v>11.6</v>
      </c>
      <c r="F2304" s="70">
        <v>0.24513888888888888</v>
      </c>
      <c r="G2304" s="69">
        <v>13.9</v>
      </c>
      <c r="H2304" s="69" t="str">
        <f>TEXT(일별기온공급량!$A2304, "AAA")</f>
        <v>월</v>
      </c>
      <c r="I2304" s="71">
        <v>99829536</v>
      </c>
      <c r="J2304" s="71">
        <v>2361562</v>
      </c>
      <c r="K2304" s="68" t="str">
        <f t="shared" si="35"/>
        <v>04-22</v>
      </c>
      <c r="L2304" s="72">
        <f>YEAR(일별기온공급량!$A2304)</f>
        <v>2019</v>
      </c>
      <c r="M2304" s="69">
        <f>MONTH(일별기온공급량!$A2304)</f>
        <v>4</v>
      </c>
      <c r="N2304" s="69">
        <f>DAY(일별기온공급량!$A2304)</f>
        <v>22</v>
      </c>
      <c r="O2304" s="88" t="str">
        <f>IFERROR(VLOOKUP(기온및공급량[[#This Row],[날짜]],표2[],2,0), "")</f>
        <v/>
      </c>
    </row>
    <row r="2305" spans="1:15">
      <c r="A2305" s="68">
        <v>43578</v>
      </c>
      <c r="B2305" s="69">
        <v>16</v>
      </c>
      <c r="C2305" s="69">
        <v>22.2</v>
      </c>
      <c r="D2305" s="70">
        <v>0.59166666666666667</v>
      </c>
      <c r="E2305" s="69">
        <v>11.4</v>
      </c>
      <c r="F2305" s="70">
        <v>0.25624999999999998</v>
      </c>
      <c r="G2305" s="69">
        <v>10.8</v>
      </c>
      <c r="H2305" s="69" t="str">
        <f>TEXT(일별기온공급량!$A2305, "AAA")</f>
        <v>화</v>
      </c>
      <c r="I2305" s="71">
        <v>108377582</v>
      </c>
      <c r="J2305" s="71">
        <v>2562991</v>
      </c>
      <c r="K2305" s="68" t="str">
        <f t="shared" si="35"/>
        <v>04-23</v>
      </c>
      <c r="L2305" s="72">
        <f>YEAR(일별기온공급량!$A2305)</f>
        <v>2019</v>
      </c>
      <c r="M2305" s="69">
        <f>MONTH(일별기온공급량!$A2305)</f>
        <v>4</v>
      </c>
      <c r="N2305" s="69">
        <f>DAY(일별기온공급량!$A2305)</f>
        <v>23</v>
      </c>
      <c r="O2305" s="88" t="str">
        <f>IFERROR(VLOOKUP(기온및공급량[[#This Row],[날짜]],표2[],2,0), "")</f>
        <v/>
      </c>
    </row>
    <row r="2306" spans="1:15">
      <c r="A2306" s="68">
        <v>43579</v>
      </c>
      <c r="B2306" s="69">
        <v>18.100000000000001</v>
      </c>
      <c r="C2306" s="69">
        <v>22</v>
      </c>
      <c r="D2306" s="70">
        <v>0.56111111111111112</v>
      </c>
      <c r="E2306" s="69">
        <v>14.6</v>
      </c>
      <c r="F2306" s="70">
        <v>2.013888888888889E-2</v>
      </c>
      <c r="G2306" s="69">
        <v>7.4</v>
      </c>
      <c r="H2306" s="69" t="str">
        <f>TEXT(일별기온공급량!$A2306, "AAA")</f>
        <v>수</v>
      </c>
      <c r="I2306" s="71">
        <v>105076672</v>
      </c>
      <c r="J2306" s="71">
        <v>2481954</v>
      </c>
      <c r="K2306" s="68" t="str">
        <f t="shared" ref="K2306:K2369" si="36">TEXT(A2306, "MM-DD")</f>
        <v>04-24</v>
      </c>
      <c r="L2306" s="72">
        <f>YEAR(일별기온공급량!$A2306)</f>
        <v>2019</v>
      </c>
      <c r="M2306" s="69">
        <f>MONTH(일별기온공급량!$A2306)</f>
        <v>4</v>
      </c>
      <c r="N2306" s="69">
        <f>DAY(일별기온공급량!$A2306)</f>
        <v>24</v>
      </c>
      <c r="O2306" s="88" t="str">
        <f>IFERROR(VLOOKUP(기온및공급량[[#This Row],[날짜]],표2[],2,0), "")</f>
        <v/>
      </c>
    </row>
    <row r="2307" spans="1:15">
      <c r="A2307" s="68">
        <v>43580</v>
      </c>
      <c r="B2307" s="69">
        <v>14.1</v>
      </c>
      <c r="C2307" s="69">
        <v>19</v>
      </c>
      <c r="D2307" s="70">
        <v>1.1111111111111112E-2</v>
      </c>
      <c r="E2307" s="69">
        <v>10.6</v>
      </c>
      <c r="F2307" s="70">
        <v>0.93263888888888891</v>
      </c>
      <c r="G2307" s="69">
        <v>8.4</v>
      </c>
      <c r="H2307" s="69" t="str">
        <f>TEXT(일별기온공급량!$A2307, "AAA")</f>
        <v>목</v>
      </c>
      <c r="I2307" s="71">
        <v>112015085</v>
      </c>
      <c r="J2307" s="71">
        <v>2645511</v>
      </c>
      <c r="K2307" s="68" t="str">
        <f t="shared" si="36"/>
        <v>04-25</v>
      </c>
      <c r="L2307" s="72">
        <f>YEAR(일별기온공급량!$A2307)</f>
        <v>2019</v>
      </c>
      <c r="M2307" s="69">
        <f>MONTH(일별기온공급량!$A2307)</f>
        <v>4</v>
      </c>
      <c r="N2307" s="69">
        <f>DAY(일별기온공급량!$A2307)</f>
        <v>25</v>
      </c>
      <c r="O2307" s="88" t="str">
        <f>IFERROR(VLOOKUP(기온및공급량[[#This Row],[날짜]],표2[],2,0), "")</f>
        <v/>
      </c>
    </row>
    <row r="2308" spans="1:15">
      <c r="A2308" s="68">
        <v>43581</v>
      </c>
      <c r="B2308" s="69">
        <v>10.1</v>
      </c>
      <c r="C2308" s="69">
        <v>12.3</v>
      </c>
      <c r="D2308" s="70">
        <v>0.43194444444444446</v>
      </c>
      <c r="E2308" s="69">
        <v>8.4</v>
      </c>
      <c r="F2308" s="70">
        <v>0.89583333333333337</v>
      </c>
      <c r="G2308" s="69">
        <v>3.9</v>
      </c>
      <c r="H2308" s="69" t="str">
        <f>TEXT(일별기온공급량!$A2308, "AAA")</f>
        <v>금</v>
      </c>
      <c r="I2308" s="71">
        <v>126703959</v>
      </c>
      <c r="J2308" s="71">
        <v>2996207</v>
      </c>
      <c r="K2308" s="68" t="str">
        <f t="shared" si="36"/>
        <v>04-26</v>
      </c>
      <c r="L2308" s="72">
        <f>YEAR(일별기온공급량!$A2308)</f>
        <v>2019</v>
      </c>
      <c r="M2308" s="69">
        <f>MONTH(일별기온공급량!$A2308)</f>
        <v>4</v>
      </c>
      <c r="N2308" s="69">
        <f>DAY(일별기온공급량!$A2308)</f>
        <v>26</v>
      </c>
      <c r="O2308" s="88" t="str">
        <f>IFERROR(VLOOKUP(기온및공급량[[#This Row],[날짜]],표2[],2,0), "")</f>
        <v/>
      </c>
    </row>
    <row r="2309" spans="1:15">
      <c r="A2309" s="68">
        <v>43582</v>
      </c>
      <c r="B2309" s="69">
        <v>12.6</v>
      </c>
      <c r="C2309" s="69">
        <v>18</v>
      </c>
      <c r="D2309" s="70">
        <v>0.625</v>
      </c>
      <c r="E2309" s="69">
        <v>5.6</v>
      </c>
      <c r="F2309" s="70">
        <v>0.24236111111111111</v>
      </c>
      <c r="G2309" s="69">
        <v>12.4</v>
      </c>
      <c r="H2309" s="69" t="str">
        <f>TEXT(일별기온공급량!$A2309, "AAA")</f>
        <v>토</v>
      </c>
      <c r="I2309" s="71">
        <v>107926250</v>
      </c>
      <c r="J2309" s="71">
        <v>2552025</v>
      </c>
      <c r="K2309" s="68" t="str">
        <f t="shared" si="36"/>
        <v>04-27</v>
      </c>
      <c r="L2309" s="72">
        <f>YEAR(일별기온공급량!$A2309)</f>
        <v>2019</v>
      </c>
      <c r="M2309" s="69">
        <f>MONTH(일별기온공급량!$A2309)</f>
        <v>4</v>
      </c>
      <c r="N2309" s="69">
        <f>DAY(일별기온공급량!$A2309)</f>
        <v>27</v>
      </c>
      <c r="O2309" s="88" t="str">
        <f>IFERROR(VLOOKUP(기온및공급량[[#This Row],[날짜]],표2[],2,0), "")</f>
        <v/>
      </c>
    </row>
    <row r="2310" spans="1:15">
      <c r="A2310" s="68">
        <v>43583</v>
      </c>
      <c r="B2310" s="69">
        <v>13.4</v>
      </c>
      <c r="C2310" s="69">
        <v>18.899999999999999</v>
      </c>
      <c r="D2310" s="70">
        <v>0.7104166666666667</v>
      </c>
      <c r="E2310" s="69">
        <v>9.6999999999999993</v>
      </c>
      <c r="F2310" s="70">
        <v>0.22361111111111112</v>
      </c>
      <c r="G2310" s="69">
        <v>9.1999999999999993</v>
      </c>
      <c r="H2310" s="69" t="str">
        <f>TEXT(일별기온공급량!$A2310, "AAA")</f>
        <v>일</v>
      </c>
      <c r="I2310" s="71">
        <v>96629239</v>
      </c>
      <c r="J2310" s="71">
        <v>2281208</v>
      </c>
      <c r="K2310" s="68" t="str">
        <f t="shared" si="36"/>
        <v>04-28</v>
      </c>
      <c r="L2310" s="72">
        <f>YEAR(일별기온공급량!$A2310)</f>
        <v>2019</v>
      </c>
      <c r="M2310" s="69">
        <f>MONTH(일별기온공급량!$A2310)</f>
        <v>4</v>
      </c>
      <c r="N2310" s="69">
        <f>DAY(일별기온공급량!$A2310)</f>
        <v>28</v>
      </c>
      <c r="O2310" s="88" t="str">
        <f>IFERROR(VLOOKUP(기온및공급량[[#This Row],[날짜]],표2[],2,0), "")</f>
        <v/>
      </c>
    </row>
    <row r="2311" spans="1:15">
      <c r="A2311" s="68">
        <v>43584</v>
      </c>
      <c r="B2311" s="69">
        <v>10.8</v>
      </c>
      <c r="C2311" s="69">
        <v>12</v>
      </c>
      <c r="D2311" s="70">
        <v>0.88402777777777775</v>
      </c>
      <c r="E2311" s="69">
        <v>9</v>
      </c>
      <c r="F2311" s="70">
        <v>9.4444444444444442E-2</v>
      </c>
      <c r="G2311" s="69">
        <v>3</v>
      </c>
      <c r="H2311" s="69" t="str">
        <f>TEXT(일별기온공급량!$A2311, "AAA")</f>
        <v>월</v>
      </c>
      <c r="I2311" s="71">
        <v>130336873</v>
      </c>
      <c r="J2311" s="71">
        <v>3072907</v>
      </c>
      <c r="K2311" s="68" t="str">
        <f t="shared" si="36"/>
        <v>04-29</v>
      </c>
      <c r="L2311" s="72">
        <f>YEAR(일별기온공급량!$A2311)</f>
        <v>2019</v>
      </c>
      <c r="M2311" s="69">
        <f>MONTH(일별기온공급량!$A2311)</f>
        <v>4</v>
      </c>
      <c r="N2311" s="69">
        <f>DAY(일별기온공급량!$A2311)</f>
        <v>29</v>
      </c>
      <c r="O2311" s="88" t="str">
        <f>IFERROR(VLOOKUP(기온및공급량[[#This Row],[날짜]],표2[],2,0), "")</f>
        <v/>
      </c>
    </row>
    <row r="2312" spans="1:15">
      <c r="A2312" s="68">
        <v>43585</v>
      </c>
      <c r="B2312" s="69">
        <v>14.6</v>
      </c>
      <c r="C2312" s="69">
        <v>19.600000000000001</v>
      </c>
      <c r="D2312" s="70">
        <v>0.67986111111111114</v>
      </c>
      <c r="E2312" s="69">
        <v>11.5</v>
      </c>
      <c r="F2312" s="70">
        <v>5.5555555555555558E-3</v>
      </c>
      <c r="G2312" s="69">
        <v>8.1</v>
      </c>
      <c r="H2312" s="69" t="str">
        <f>TEXT(일별기온공급량!$A2312, "AAA")</f>
        <v>화</v>
      </c>
      <c r="I2312" s="71">
        <v>117132015</v>
      </c>
      <c r="J2312" s="71">
        <v>2759070</v>
      </c>
      <c r="K2312" s="68" t="str">
        <f t="shared" si="36"/>
        <v>04-30</v>
      </c>
      <c r="L2312" s="72">
        <f>YEAR(일별기온공급량!$A2312)</f>
        <v>2019</v>
      </c>
      <c r="M2312" s="69">
        <f>MONTH(일별기온공급량!$A2312)</f>
        <v>4</v>
      </c>
      <c r="N2312" s="69">
        <f>DAY(일별기온공급량!$A2312)</f>
        <v>30</v>
      </c>
      <c r="O2312" s="88" t="str">
        <f>IFERROR(VLOOKUP(기온및공급량[[#This Row],[날짜]],표2[],2,0), "")</f>
        <v/>
      </c>
    </row>
    <row r="2313" spans="1:15">
      <c r="A2313" s="68">
        <v>43586</v>
      </c>
      <c r="B2313" s="69">
        <v>17.899999999999999</v>
      </c>
      <c r="C2313" s="69">
        <v>24.4</v>
      </c>
      <c r="D2313" s="70">
        <v>0.65277777777777779</v>
      </c>
      <c r="E2313" s="69">
        <v>10.5</v>
      </c>
      <c r="F2313" s="70">
        <v>0.17847222222222223</v>
      </c>
      <c r="G2313" s="69">
        <v>13.9</v>
      </c>
      <c r="H2313" s="69" t="str">
        <f>TEXT(일별기온공급량!$A2313, "AAA")</f>
        <v>수</v>
      </c>
      <c r="I2313" s="71">
        <v>99654488</v>
      </c>
      <c r="J2313" s="71">
        <v>2345450</v>
      </c>
      <c r="K2313" s="68" t="str">
        <f t="shared" si="36"/>
        <v>05-01</v>
      </c>
      <c r="L2313" s="72">
        <f>YEAR(일별기온공급량!$A2313)</f>
        <v>2019</v>
      </c>
      <c r="M2313" s="69">
        <f>MONTH(일별기온공급량!$A2313)</f>
        <v>5</v>
      </c>
      <c r="N2313" s="69">
        <f>DAY(일별기온공급량!$A2313)</f>
        <v>1</v>
      </c>
      <c r="O2313" s="88" t="str">
        <f>IFERROR(VLOOKUP(기온및공급량[[#This Row],[날짜]],표2[],2,0), "")</f>
        <v/>
      </c>
    </row>
    <row r="2314" spans="1:15">
      <c r="A2314" s="68">
        <v>43587</v>
      </c>
      <c r="B2314" s="69">
        <v>19</v>
      </c>
      <c r="C2314" s="69">
        <v>26.3</v>
      </c>
      <c r="D2314" s="70">
        <v>0.63263888888888886</v>
      </c>
      <c r="E2314" s="69">
        <v>10.5</v>
      </c>
      <c r="F2314" s="70">
        <v>0.25624999999999998</v>
      </c>
      <c r="G2314" s="69">
        <v>15.8</v>
      </c>
      <c r="H2314" s="69" t="str">
        <f>TEXT(일별기온공급량!$A2314, "AAA")</f>
        <v>목</v>
      </c>
      <c r="I2314" s="71">
        <v>102452858</v>
      </c>
      <c r="J2314" s="71">
        <v>2408845</v>
      </c>
      <c r="K2314" s="68" t="str">
        <f t="shared" si="36"/>
        <v>05-02</v>
      </c>
      <c r="L2314" s="72">
        <f>YEAR(일별기온공급량!$A2314)</f>
        <v>2019</v>
      </c>
      <c r="M2314" s="69">
        <f>MONTH(일별기온공급량!$A2314)</f>
        <v>5</v>
      </c>
      <c r="N2314" s="69">
        <f>DAY(일별기온공급량!$A2314)</f>
        <v>2</v>
      </c>
      <c r="O2314" s="88" t="str">
        <f>IFERROR(VLOOKUP(기온및공급량[[#This Row],[날짜]],표2[],2,0), "")</f>
        <v/>
      </c>
    </row>
    <row r="2315" spans="1:15">
      <c r="A2315" s="68">
        <v>43588</v>
      </c>
      <c r="B2315" s="69">
        <v>19.3</v>
      </c>
      <c r="C2315" s="69">
        <v>28.7</v>
      </c>
      <c r="D2315" s="70">
        <v>0.65138888888888891</v>
      </c>
      <c r="E2315" s="69">
        <v>9.5</v>
      </c>
      <c r="F2315" s="70">
        <v>0.23958333333333334</v>
      </c>
      <c r="G2315" s="69">
        <v>19.2</v>
      </c>
      <c r="H2315" s="69" t="str">
        <f>TEXT(일별기온공급량!$A2315, "AAA")</f>
        <v>금</v>
      </c>
      <c r="I2315" s="71">
        <v>97823779</v>
      </c>
      <c r="J2315" s="71">
        <v>2302534</v>
      </c>
      <c r="K2315" s="68" t="str">
        <f t="shared" si="36"/>
        <v>05-03</v>
      </c>
      <c r="L2315" s="72">
        <f>YEAR(일별기온공급량!$A2315)</f>
        <v>2019</v>
      </c>
      <c r="M2315" s="69">
        <f>MONTH(일별기온공급량!$A2315)</f>
        <v>5</v>
      </c>
      <c r="N2315" s="69">
        <f>DAY(일별기온공급량!$A2315)</f>
        <v>3</v>
      </c>
      <c r="O2315" s="88" t="str">
        <f>IFERROR(VLOOKUP(기온및공급량[[#This Row],[날짜]],표2[],2,0), "")</f>
        <v/>
      </c>
    </row>
    <row r="2316" spans="1:15">
      <c r="A2316" s="68">
        <v>43589</v>
      </c>
      <c r="B2316" s="69">
        <v>20.3</v>
      </c>
      <c r="C2316" s="69">
        <v>29.5</v>
      </c>
      <c r="D2316" s="70">
        <v>0.68680555555555556</v>
      </c>
      <c r="E2316" s="69">
        <v>10.8</v>
      </c>
      <c r="F2316" s="70">
        <v>0.2388888888888889</v>
      </c>
      <c r="G2316" s="69">
        <v>18.7</v>
      </c>
      <c r="H2316" s="69" t="str">
        <f>TEXT(일별기온공급량!$A2316, "AAA")</f>
        <v>토</v>
      </c>
      <c r="I2316" s="71">
        <v>79568708</v>
      </c>
      <c r="J2316" s="71">
        <v>1872799</v>
      </c>
      <c r="K2316" s="68" t="str">
        <f t="shared" si="36"/>
        <v>05-04</v>
      </c>
      <c r="L2316" s="72">
        <f>YEAR(일별기온공급량!$A2316)</f>
        <v>2019</v>
      </c>
      <c r="M2316" s="69">
        <f>MONTH(일별기온공급량!$A2316)</f>
        <v>5</v>
      </c>
      <c r="N2316" s="69">
        <f>DAY(일별기온공급량!$A2316)</f>
        <v>4</v>
      </c>
      <c r="O2316" s="88" t="str">
        <f>IFERROR(VLOOKUP(기온및공급량[[#This Row],[날짜]],표2[],2,0), "")</f>
        <v/>
      </c>
    </row>
    <row r="2317" spans="1:15">
      <c r="A2317" s="68">
        <v>43590</v>
      </c>
      <c r="B2317" s="69">
        <v>21.6</v>
      </c>
      <c r="C2317" s="69">
        <v>29.4</v>
      </c>
      <c r="D2317" s="70">
        <v>0.6430555555555556</v>
      </c>
      <c r="E2317" s="69">
        <v>14</v>
      </c>
      <c r="F2317" s="70">
        <v>0.23333333333333334</v>
      </c>
      <c r="G2317" s="69">
        <v>15.4</v>
      </c>
      <c r="H2317" s="69" t="str">
        <f>TEXT(일별기온공급량!$A2317, "AAA")</f>
        <v>일</v>
      </c>
      <c r="I2317" s="71">
        <v>64685799</v>
      </c>
      <c r="J2317" s="71">
        <v>1520399</v>
      </c>
      <c r="K2317" s="68" t="str">
        <f t="shared" si="36"/>
        <v>05-05</v>
      </c>
      <c r="L2317" s="72">
        <f>YEAR(일별기온공급량!$A2317)</f>
        <v>2019</v>
      </c>
      <c r="M2317" s="69">
        <f>MONTH(일별기온공급량!$A2317)</f>
        <v>5</v>
      </c>
      <c r="N2317" s="69">
        <f>DAY(일별기온공급량!$A2317)</f>
        <v>5</v>
      </c>
      <c r="O2317" s="88" t="str">
        <f>IFERROR(VLOOKUP(기온및공급량[[#This Row],[날짜]],표2[],2,0), "")</f>
        <v>어린이날</v>
      </c>
    </row>
    <row r="2318" spans="1:15">
      <c r="A2318" s="68">
        <v>43591</v>
      </c>
      <c r="B2318" s="69">
        <v>15.1</v>
      </c>
      <c r="C2318" s="69">
        <v>21.5</v>
      </c>
      <c r="D2318" s="70">
        <v>0.58402777777777781</v>
      </c>
      <c r="E2318" s="69">
        <v>10.7</v>
      </c>
      <c r="F2318" s="70">
        <v>0.99097222222222225</v>
      </c>
      <c r="G2318" s="69">
        <v>10.8</v>
      </c>
      <c r="H2318" s="69" t="str">
        <f>TEXT(일별기온공급량!$A2318, "AAA")</f>
        <v>월</v>
      </c>
      <c r="I2318" s="71">
        <v>83394888</v>
      </c>
      <c r="J2318" s="71">
        <v>1959459</v>
      </c>
      <c r="K2318" s="68" t="str">
        <f t="shared" si="36"/>
        <v>05-06</v>
      </c>
      <c r="L2318" s="72">
        <f>YEAR(일별기온공급량!$A2318)</f>
        <v>2019</v>
      </c>
      <c r="M2318" s="69">
        <f>MONTH(일별기온공급량!$A2318)</f>
        <v>5</v>
      </c>
      <c r="N2318" s="69">
        <f>DAY(일별기온공급량!$A2318)</f>
        <v>6</v>
      </c>
      <c r="O2318" s="88" t="str">
        <f>IFERROR(VLOOKUP(기온및공급량[[#This Row],[날짜]],표2[],2,0), "")</f>
        <v>어린이날 대체 휴일</v>
      </c>
    </row>
    <row r="2319" spans="1:15">
      <c r="A2319" s="68">
        <v>43592</v>
      </c>
      <c r="B2319" s="69">
        <v>15.6</v>
      </c>
      <c r="C2319" s="69">
        <v>22.5</v>
      </c>
      <c r="D2319" s="70">
        <v>0.69791666666666663</v>
      </c>
      <c r="E2319" s="69">
        <v>7.2</v>
      </c>
      <c r="F2319" s="70">
        <v>0.23125000000000001</v>
      </c>
      <c r="G2319" s="69">
        <v>15.3</v>
      </c>
      <c r="H2319" s="69" t="str">
        <f>TEXT(일별기온공급량!$A2319, "AAA")</f>
        <v>화</v>
      </c>
      <c r="I2319" s="71">
        <v>97595816</v>
      </c>
      <c r="J2319" s="71">
        <v>2293840</v>
      </c>
      <c r="K2319" s="68" t="str">
        <f t="shared" si="36"/>
        <v>05-07</v>
      </c>
      <c r="L2319" s="72">
        <f>YEAR(일별기온공급량!$A2319)</f>
        <v>2019</v>
      </c>
      <c r="M2319" s="69">
        <f>MONTH(일별기온공급량!$A2319)</f>
        <v>5</v>
      </c>
      <c r="N2319" s="69">
        <f>DAY(일별기온공급량!$A2319)</f>
        <v>7</v>
      </c>
      <c r="O2319" s="88" t="str">
        <f>IFERROR(VLOOKUP(기온및공급량[[#This Row],[날짜]],표2[],2,0), "")</f>
        <v/>
      </c>
    </row>
    <row r="2320" spans="1:15">
      <c r="A2320" s="68">
        <v>43593</v>
      </c>
      <c r="B2320" s="69">
        <v>17.8</v>
      </c>
      <c r="C2320" s="69">
        <v>24.8</v>
      </c>
      <c r="D2320" s="70">
        <v>0.64583333333333337</v>
      </c>
      <c r="E2320" s="69">
        <v>8.4</v>
      </c>
      <c r="F2320" s="70">
        <v>0.22013888888888888</v>
      </c>
      <c r="G2320" s="69">
        <v>16.399999999999999</v>
      </c>
      <c r="H2320" s="69" t="str">
        <f>TEXT(일별기온공급량!$A2320, "AAA")</f>
        <v>수</v>
      </c>
      <c r="I2320" s="71">
        <v>97256739</v>
      </c>
      <c r="J2320" s="71">
        <v>2286733</v>
      </c>
      <c r="K2320" s="68" t="str">
        <f t="shared" si="36"/>
        <v>05-08</v>
      </c>
      <c r="L2320" s="72">
        <f>YEAR(일별기온공급량!$A2320)</f>
        <v>2019</v>
      </c>
      <c r="M2320" s="69">
        <f>MONTH(일별기온공급량!$A2320)</f>
        <v>5</v>
      </c>
      <c r="N2320" s="69">
        <f>DAY(일별기온공급량!$A2320)</f>
        <v>8</v>
      </c>
      <c r="O2320" s="88" t="str">
        <f>IFERROR(VLOOKUP(기온및공급량[[#This Row],[날짜]],표2[],2,0), "")</f>
        <v/>
      </c>
    </row>
    <row r="2321" spans="1:15">
      <c r="A2321" s="68">
        <v>43594</v>
      </c>
      <c r="B2321" s="69">
        <v>20.100000000000001</v>
      </c>
      <c r="C2321" s="69">
        <v>26</v>
      </c>
      <c r="D2321" s="70">
        <v>0.69861111111111107</v>
      </c>
      <c r="E2321" s="69">
        <v>14.2</v>
      </c>
      <c r="F2321" s="70">
        <v>0.14374999999999999</v>
      </c>
      <c r="G2321" s="69">
        <v>11.8</v>
      </c>
      <c r="H2321" s="69" t="str">
        <f>TEXT(일별기온공급량!$A2321, "AAA")</f>
        <v>목</v>
      </c>
      <c r="I2321" s="71">
        <v>99434237</v>
      </c>
      <c r="J2321" s="71">
        <v>2338361</v>
      </c>
      <c r="K2321" s="68" t="str">
        <f t="shared" si="36"/>
        <v>05-09</v>
      </c>
      <c r="L2321" s="72">
        <f>YEAR(일별기온공급량!$A2321)</f>
        <v>2019</v>
      </c>
      <c r="M2321" s="69">
        <f>MONTH(일별기온공급량!$A2321)</f>
        <v>5</v>
      </c>
      <c r="N2321" s="69">
        <f>DAY(일별기온공급량!$A2321)</f>
        <v>9</v>
      </c>
      <c r="O2321" s="88" t="str">
        <f>IFERROR(VLOOKUP(기온및공급량[[#This Row],[날짜]],표2[],2,0), "")</f>
        <v/>
      </c>
    </row>
    <row r="2322" spans="1:15">
      <c r="A2322" s="68">
        <v>43595</v>
      </c>
      <c r="B2322" s="69">
        <v>21.1</v>
      </c>
      <c r="C2322" s="69">
        <v>28.9</v>
      </c>
      <c r="D2322" s="70">
        <v>0.61319444444444449</v>
      </c>
      <c r="E2322" s="69">
        <v>11.8</v>
      </c>
      <c r="F2322" s="70">
        <v>0.25416666666666665</v>
      </c>
      <c r="G2322" s="69">
        <v>17.100000000000001</v>
      </c>
      <c r="H2322" s="69" t="str">
        <f>TEXT(일별기온공급량!$A2322, "AAA")</f>
        <v>금</v>
      </c>
      <c r="I2322" s="71">
        <v>91033231</v>
      </c>
      <c r="J2322" s="71">
        <v>2140111</v>
      </c>
      <c r="K2322" s="68" t="str">
        <f t="shared" si="36"/>
        <v>05-10</v>
      </c>
      <c r="L2322" s="72">
        <f>YEAR(일별기온공급량!$A2322)</f>
        <v>2019</v>
      </c>
      <c r="M2322" s="69">
        <f>MONTH(일별기온공급량!$A2322)</f>
        <v>5</v>
      </c>
      <c r="N2322" s="69">
        <f>DAY(일별기온공급량!$A2322)</f>
        <v>10</v>
      </c>
      <c r="O2322" s="88" t="str">
        <f>IFERROR(VLOOKUP(기온및공급량[[#This Row],[날짜]],표2[],2,0), "")</f>
        <v/>
      </c>
    </row>
    <row r="2323" spans="1:15">
      <c r="A2323" s="68">
        <v>43596</v>
      </c>
      <c r="B2323" s="69">
        <v>21.6</v>
      </c>
      <c r="C2323" s="69">
        <v>30</v>
      </c>
      <c r="D2323" s="70">
        <v>0.59236111111111112</v>
      </c>
      <c r="E2323" s="69">
        <v>12.2</v>
      </c>
      <c r="F2323" s="70">
        <v>0.2361111111111111</v>
      </c>
      <c r="G2323" s="69">
        <v>17.8</v>
      </c>
      <c r="H2323" s="69" t="str">
        <f>TEXT(일별기온공급량!$A2323, "AAA")</f>
        <v>토</v>
      </c>
      <c r="I2323" s="71">
        <v>75455514</v>
      </c>
      <c r="J2323" s="71">
        <v>1771185</v>
      </c>
      <c r="K2323" s="68" t="str">
        <f t="shared" si="36"/>
        <v>05-11</v>
      </c>
      <c r="L2323" s="72">
        <f>YEAR(일별기온공급량!$A2323)</f>
        <v>2019</v>
      </c>
      <c r="M2323" s="69">
        <f>MONTH(일별기온공급량!$A2323)</f>
        <v>5</v>
      </c>
      <c r="N2323" s="69">
        <f>DAY(일별기온공급량!$A2323)</f>
        <v>11</v>
      </c>
      <c r="O2323" s="88" t="str">
        <f>IFERROR(VLOOKUP(기온및공급량[[#This Row],[날짜]],표2[],2,0), "")</f>
        <v/>
      </c>
    </row>
    <row r="2324" spans="1:15">
      <c r="A2324" s="68">
        <v>43597</v>
      </c>
      <c r="B2324" s="69">
        <v>18.5</v>
      </c>
      <c r="C2324" s="69">
        <v>26</v>
      </c>
      <c r="D2324" s="70">
        <v>0.62013888888888891</v>
      </c>
      <c r="E2324" s="69">
        <v>12.8</v>
      </c>
      <c r="F2324" s="70">
        <v>0.22847222222222222</v>
      </c>
      <c r="G2324" s="69">
        <v>13.2</v>
      </c>
      <c r="H2324" s="69" t="str">
        <f>TEXT(일별기온공급량!$A2324, "AAA")</f>
        <v>일</v>
      </c>
      <c r="I2324" s="71">
        <v>64075887</v>
      </c>
      <c r="J2324" s="71">
        <v>1507794</v>
      </c>
      <c r="K2324" s="68" t="str">
        <f t="shared" si="36"/>
        <v>05-12</v>
      </c>
      <c r="L2324" s="72">
        <f>YEAR(일별기온공급량!$A2324)</f>
        <v>2019</v>
      </c>
      <c r="M2324" s="69">
        <f>MONTH(일별기온공급량!$A2324)</f>
        <v>5</v>
      </c>
      <c r="N2324" s="69">
        <f>DAY(일별기온공급량!$A2324)</f>
        <v>12</v>
      </c>
      <c r="O2324" s="88" t="str">
        <f>IFERROR(VLOOKUP(기온및공급량[[#This Row],[날짜]],표2[],2,0), "")</f>
        <v>부처님오신날</v>
      </c>
    </row>
    <row r="2325" spans="1:15">
      <c r="A2325" s="68">
        <v>43598</v>
      </c>
      <c r="B2325" s="69">
        <v>19.600000000000001</v>
      </c>
      <c r="C2325" s="69">
        <v>27.3</v>
      </c>
      <c r="D2325" s="70">
        <v>0.65763888888888888</v>
      </c>
      <c r="E2325" s="69">
        <v>12.2</v>
      </c>
      <c r="F2325" s="70">
        <v>0.26250000000000001</v>
      </c>
      <c r="G2325" s="69">
        <v>15.1</v>
      </c>
      <c r="H2325" s="69" t="str">
        <f>TEXT(일별기온공급량!$A2325, "AAA")</f>
        <v>월</v>
      </c>
      <c r="I2325" s="71">
        <v>85258360</v>
      </c>
      <c r="J2325" s="71">
        <v>2009239</v>
      </c>
      <c r="K2325" s="68" t="str">
        <f t="shared" si="36"/>
        <v>05-13</v>
      </c>
      <c r="L2325" s="72">
        <f>YEAR(일별기온공급량!$A2325)</f>
        <v>2019</v>
      </c>
      <c r="M2325" s="69">
        <f>MONTH(일별기온공급량!$A2325)</f>
        <v>5</v>
      </c>
      <c r="N2325" s="69">
        <f>DAY(일별기온공급량!$A2325)</f>
        <v>13</v>
      </c>
      <c r="O2325" s="88" t="str">
        <f>IFERROR(VLOOKUP(기온및공급량[[#This Row],[날짜]],표2[],2,0), "")</f>
        <v/>
      </c>
    </row>
    <row r="2326" spans="1:15">
      <c r="A2326" s="68">
        <v>43599</v>
      </c>
      <c r="B2326" s="69">
        <v>22.8</v>
      </c>
      <c r="C2326" s="69">
        <v>28.7</v>
      </c>
      <c r="D2326" s="70">
        <v>0.62638888888888888</v>
      </c>
      <c r="E2326" s="69">
        <v>17.600000000000001</v>
      </c>
      <c r="F2326" s="70">
        <v>0.25486111111111109</v>
      </c>
      <c r="G2326" s="69">
        <v>11.1</v>
      </c>
      <c r="H2326" s="69" t="str">
        <f>TEXT(일별기온공급량!$A2326, "AAA")</f>
        <v>화</v>
      </c>
      <c r="I2326" s="71">
        <v>88677683</v>
      </c>
      <c r="J2326" s="71">
        <v>2090654</v>
      </c>
      <c r="K2326" s="68" t="str">
        <f t="shared" si="36"/>
        <v>05-14</v>
      </c>
      <c r="L2326" s="72">
        <f>YEAR(일별기온공급량!$A2326)</f>
        <v>2019</v>
      </c>
      <c r="M2326" s="69">
        <f>MONTH(일별기온공급량!$A2326)</f>
        <v>5</v>
      </c>
      <c r="N2326" s="69">
        <f>DAY(일별기온공급량!$A2326)</f>
        <v>14</v>
      </c>
      <c r="O2326" s="88" t="str">
        <f>IFERROR(VLOOKUP(기온및공급량[[#This Row],[날짜]],표2[],2,0), "")</f>
        <v/>
      </c>
    </row>
    <row r="2327" spans="1:15">
      <c r="A2327" s="68">
        <v>43600</v>
      </c>
      <c r="B2327" s="69">
        <v>22.7</v>
      </c>
      <c r="C2327" s="69">
        <v>30.2</v>
      </c>
      <c r="D2327" s="70">
        <v>0.62638888888888888</v>
      </c>
      <c r="E2327" s="69">
        <v>17</v>
      </c>
      <c r="F2327" s="70">
        <v>0.21944444444444444</v>
      </c>
      <c r="G2327" s="69">
        <v>13.2</v>
      </c>
      <c r="H2327" s="69" t="str">
        <f>TEXT(일별기온공급량!$A2327, "AAA")</f>
        <v>수</v>
      </c>
      <c r="I2327" s="71">
        <v>88331482</v>
      </c>
      <c r="J2327" s="71">
        <v>2082286</v>
      </c>
      <c r="K2327" s="68" t="str">
        <f t="shared" si="36"/>
        <v>05-15</v>
      </c>
      <c r="L2327" s="72">
        <f>YEAR(일별기온공급량!$A2327)</f>
        <v>2019</v>
      </c>
      <c r="M2327" s="69">
        <f>MONTH(일별기온공급량!$A2327)</f>
        <v>5</v>
      </c>
      <c r="N2327" s="69">
        <f>DAY(일별기온공급량!$A2327)</f>
        <v>15</v>
      </c>
      <c r="O2327" s="88" t="str">
        <f>IFERROR(VLOOKUP(기온및공급량[[#This Row],[날짜]],표2[],2,0), "")</f>
        <v/>
      </c>
    </row>
    <row r="2328" spans="1:15">
      <c r="A2328" s="68">
        <v>43601</v>
      </c>
      <c r="B2328" s="69">
        <v>23.2</v>
      </c>
      <c r="C2328" s="69">
        <v>29.8</v>
      </c>
      <c r="D2328" s="70">
        <v>0.64722222222222225</v>
      </c>
      <c r="E2328" s="69">
        <v>16.2</v>
      </c>
      <c r="F2328" s="70">
        <v>0.23125000000000001</v>
      </c>
      <c r="G2328" s="69">
        <v>13.6</v>
      </c>
      <c r="H2328" s="69" t="str">
        <f>TEXT(일별기온공급량!$A2328, "AAA")</f>
        <v>목</v>
      </c>
      <c r="I2328" s="71">
        <v>87783830</v>
      </c>
      <c r="J2328" s="71">
        <v>2070921</v>
      </c>
      <c r="K2328" s="68" t="str">
        <f t="shared" si="36"/>
        <v>05-16</v>
      </c>
      <c r="L2328" s="72">
        <f>YEAR(일별기온공급량!$A2328)</f>
        <v>2019</v>
      </c>
      <c r="M2328" s="69">
        <f>MONTH(일별기온공급량!$A2328)</f>
        <v>5</v>
      </c>
      <c r="N2328" s="69">
        <f>DAY(일별기온공급량!$A2328)</f>
        <v>16</v>
      </c>
      <c r="O2328" s="88" t="str">
        <f>IFERROR(VLOOKUP(기온및공급량[[#This Row],[날짜]],표2[],2,0), "")</f>
        <v/>
      </c>
    </row>
    <row r="2329" spans="1:15">
      <c r="A2329" s="68">
        <v>43602</v>
      </c>
      <c r="B2329" s="69">
        <v>22.5</v>
      </c>
      <c r="C2329" s="69">
        <v>28.9</v>
      </c>
      <c r="D2329" s="70">
        <v>0.50208333333333333</v>
      </c>
      <c r="E2329" s="69">
        <v>14.9</v>
      </c>
      <c r="F2329" s="70">
        <v>0.22361111111111112</v>
      </c>
      <c r="G2329" s="69">
        <v>14</v>
      </c>
      <c r="H2329" s="69" t="str">
        <f>TEXT(일별기온공급량!$A2329, "AAA")</f>
        <v>금</v>
      </c>
      <c r="I2329" s="71">
        <v>87617327</v>
      </c>
      <c r="J2329" s="71">
        <v>2066623</v>
      </c>
      <c r="K2329" s="68" t="str">
        <f t="shared" si="36"/>
        <v>05-17</v>
      </c>
      <c r="L2329" s="72">
        <f>YEAR(일별기온공급량!$A2329)</f>
        <v>2019</v>
      </c>
      <c r="M2329" s="69">
        <f>MONTH(일별기온공급량!$A2329)</f>
        <v>5</v>
      </c>
      <c r="N2329" s="69">
        <f>DAY(일별기온공급량!$A2329)</f>
        <v>17</v>
      </c>
      <c r="O2329" s="88" t="str">
        <f>IFERROR(VLOOKUP(기온및공급량[[#This Row],[날짜]],표2[],2,0), "")</f>
        <v/>
      </c>
    </row>
    <row r="2330" spans="1:15">
      <c r="A2330" s="68">
        <v>43603</v>
      </c>
      <c r="B2330" s="69">
        <v>18.100000000000001</v>
      </c>
      <c r="C2330" s="69">
        <v>22</v>
      </c>
      <c r="D2330" s="70">
        <v>6.9444444444444447E-4</v>
      </c>
      <c r="E2330" s="69">
        <v>16.2</v>
      </c>
      <c r="F2330" s="70">
        <v>0.32291666666666669</v>
      </c>
      <c r="G2330" s="69">
        <v>5.8</v>
      </c>
      <c r="H2330" s="69" t="str">
        <f>TEXT(일별기온공급량!$A2330, "AAA")</f>
        <v>토</v>
      </c>
      <c r="I2330" s="71">
        <v>71723004</v>
      </c>
      <c r="J2330" s="71">
        <v>1693014</v>
      </c>
      <c r="K2330" s="68" t="str">
        <f t="shared" si="36"/>
        <v>05-18</v>
      </c>
      <c r="L2330" s="72">
        <f>YEAR(일별기온공급량!$A2330)</f>
        <v>2019</v>
      </c>
      <c r="M2330" s="69">
        <f>MONTH(일별기온공급량!$A2330)</f>
        <v>5</v>
      </c>
      <c r="N2330" s="69">
        <f>DAY(일별기온공급량!$A2330)</f>
        <v>18</v>
      </c>
      <c r="O2330" s="88" t="str">
        <f>IFERROR(VLOOKUP(기온및공급량[[#This Row],[날짜]],표2[],2,0), "")</f>
        <v/>
      </c>
    </row>
    <row r="2331" spans="1:15">
      <c r="A2331" s="68">
        <v>43604</v>
      </c>
      <c r="B2331" s="69">
        <v>19.600000000000001</v>
      </c>
      <c r="C2331" s="69">
        <v>23.3</v>
      </c>
      <c r="D2331" s="70">
        <v>0.50763888888888886</v>
      </c>
      <c r="E2331" s="69">
        <v>17</v>
      </c>
      <c r="F2331" s="70">
        <v>0.14722222222222223</v>
      </c>
      <c r="G2331" s="69">
        <v>6.3</v>
      </c>
      <c r="H2331" s="69" t="str">
        <f>TEXT(일별기온공급량!$A2331, "AAA")</f>
        <v>일</v>
      </c>
      <c r="I2331" s="71">
        <v>64211407</v>
      </c>
      <c r="J2331" s="71">
        <v>1511130</v>
      </c>
      <c r="K2331" s="68" t="str">
        <f t="shared" si="36"/>
        <v>05-19</v>
      </c>
      <c r="L2331" s="72">
        <f>YEAR(일별기온공급량!$A2331)</f>
        <v>2019</v>
      </c>
      <c r="M2331" s="69">
        <f>MONTH(일별기온공급량!$A2331)</f>
        <v>5</v>
      </c>
      <c r="N2331" s="69">
        <f>DAY(일별기온공급량!$A2331)</f>
        <v>19</v>
      </c>
      <c r="O2331" s="88" t="str">
        <f>IFERROR(VLOOKUP(기온및공급량[[#This Row],[날짜]],표2[],2,0), "")</f>
        <v/>
      </c>
    </row>
    <row r="2332" spans="1:15">
      <c r="A2332" s="68">
        <v>43605</v>
      </c>
      <c r="B2332" s="69">
        <v>18.8</v>
      </c>
      <c r="C2332" s="69">
        <v>22.4</v>
      </c>
      <c r="D2332" s="70">
        <v>0.65694444444444444</v>
      </c>
      <c r="E2332" s="69">
        <v>14.5</v>
      </c>
      <c r="F2332" s="73">
        <v>1</v>
      </c>
      <c r="G2332" s="69">
        <v>7.9</v>
      </c>
      <c r="H2332" s="69" t="str">
        <f>TEXT(일별기온공급량!$A2332, "AAA")</f>
        <v>월</v>
      </c>
      <c r="I2332" s="71">
        <v>85631896</v>
      </c>
      <c r="J2332" s="71">
        <v>2008502</v>
      </c>
      <c r="K2332" s="68" t="str">
        <f t="shared" si="36"/>
        <v>05-20</v>
      </c>
      <c r="L2332" s="72">
        <f>YEAR(일별기온공급량!$A2332)</f>
        <v>2019</v>
      </c>
      <c r="M2332" s="69">
        <f>MONTH(일별기온공급량!$A2332)</f>
        <v>5</v>
      </c>
      <c r="N2332" s="69">
        <f>DAY(일별기온공급량!$A2332)</f>
        <v>20</v>
      </c>
      <c r="O2332" s="88" t="str">
        <f>IFERROR(VLOOKUP(기온및공급량[[#This Row],[날짜]],표2[],2,0), "")</f>
        <v/>
      </c>
    </row>
    <row r="2333" spans="1:15">
      <c r="A2333" s="68">
        <v>43606</v>
      </c>
      <c r="B2333" s="69">
        <v>18.600000000000001</v>
      </c>
      <c r="C2333" s="69">
        <v>26.1</v>
      </c>
      <c r="D2333" s="70">
        <v>0.60138888888888886</v>
      </c>
      <c r="E2333" s="69">
        <v>9.4</v>
      </c>
      <c r="F2333" s="70">
        <v>0.22361111111111112</v>
      </c>
      <c r="G2333" s="69">
        <v>16.7</v>
      </c>
      <c r="H2333" s="69" t="str">
        <f>TEXT(일별기온공급량!$A2333, "AAA")</f>
        <v>화</v>
      </c>
      <c r="I2333" s="71">
        <v>91882275</v>
      </c>
      <c r="J2333" s="71">
        <v>2154308</v>
      </c>
      <c r="K2333" s="68" t="str">
        <f t="shared" si="36"/>
        <v>05-21</v>
      </c>
      <c r="L2333" s="72">
        <f>YEAR(일별기온공급량!$A2333)</f>
        <v>2019</v>
      </c>
      <c r="M2333" s="69">
        <f>MONTH(일별기온공급량!$A2333)</f>
        <v>5</v>
      </c>
      <c r="N2333" s="69">
        <f>DAY(일별기온공급량!$A2333)</f>
        <v>21</v>
      </c>
      <c r="O2333" s="88" t="str">
        <f>IFERROR(VLOOKUP(기온및공급량[[#This Row],[날짜]],표2[],2,0), "")</f>
        <v/>
      </c>
    </row>
    <row r="2334" spans="1:15">
      <c r="A2334" s="68">
        <v>43607</v>
      </c>
      <c r="B2334" s="69">
        <v>21.4</v>
      </c>
      <c r="C2334" s="69">
        <v>30</v>
      </c>
      <c r="D2334" s="70">
        <v>0.64236111111111116</v>
      </c>
      <c r="E2334" s="69">
        <v>11.7</v>
      </c>
      <c r="F2334" s="70">
        <v>0.23333333333333334</v>
      </c>
      <c r="G2334" s="69">
        <v>18.3</v>
      </c>
      <c r="H2334" s="69" t="str">
        <f>TEXT(일별기온공급량!$A2334, "AAA")</f>
        <v>수</v>
      </c>
      <c r="I2334" s="71">
        <v>89137615</v>
      </c>
      <c r="J2334" s="71">
        <v>2088361</v>
      </c>
      <c r="K2334" s="68" t="str">
        <f t="shared" si="36"/>
        <v>05-22</v>
      </c>
      <c r="L2334" s="72">
        <f>YEAR(일별기온공급량!$A2334)</f>
        <v>2019</v>
      </c>
      <c r="M2334" s="69">
        <f>MONTH(일별기온공급량!$A2334)</f>
        <v>5</v>
      </c>
      <c r="N2334" s="69">
        <f>DAY(일별기온공급량!$A2334)</f>
        <v>22</v>
      </c>
      <c r="O2334" s="88" t="str">
        <f>IFERROR(VLOOKUP(기온및공급량[[#This Row],[날짜]],표2[],2,0), "")</f>
        <v/>
      </c>
    </row>
    <row r="2335" spans="1:15">
      <c r="A2335" s="68">
        <v>43608</v>
      </c>
      <c r="B2335" s="69">
        <v>23.2</v>
      </c>
      <c r="C2335" s="69">
        <v>31.3</v>
      </c>
      <c r="D2335" s="70">
        <v>0.625</v>
      </c>
      <c r="E2335" s="69">
        <v>14.6</v>
      </c>
      <c r="F2335" s="70">
        <v>0.2326388888888889</v>
      </c>
      <c r="G2335" s="69">
        <v>16.7</v>
      </c>
      <c r="H2335" s="69" t="str">
        <f>TEXT(일별기온공급량!$A2335, "AAA")</f>
        <v>목</v>
      </c>
      <c r="I2335" s="71">
        <v>87597365</v>
      </c>
      <c r="J2335" s="71">
        <v>2050816</v>
      </c>
      <c r="K2335" s="68" t="str">
        <f t="shared" si="36"/>
        <v>05-23</v>
      </c>
      <c r="L2335" s="72">
        <f>YEAR(일별기온공급량!$A2335)</f>
        <v>2019</v>
      </c>
      <c r="M2335" s="69">
        <f>MONTH(일별기온공급량!$A2335)</f>
        <v>5</v>
      </c>
      <c r="N2335" s="69">
        <f>DAY(일별기온공급량!$A2335)</f>
        <v>23</v>
      </c>
      <c r="O2335" s="88" t="str">
        <f>IFERROR(VLOOKUP(기온및공급량[[#This Row],[날짜]],표2[],2,0), "")</f>
        <v/>
      </c>
    </row>
    <row r="2336" spans="1:15">
      <c r="A2336" s="68">
        <v>43609</v>
      </c>
      <c r="B2336" s="69">
        <v>25.5</v>
      </c>
      <c r="C2336" s="69">
        <v>34.5</v>
      </c>
      <c r="D2336" s="70">
        <v>0.65972222222222221</v>
      </c>
      <c r="E2336" s="69">
        <v>14.4</v>
      </c>
      <c r="F2336" s="70">
        <v>0.23125000000000001</v>
      </c>
      <c r="G2336" s="69">
        <v>20.100000000000001</v>
      </c>
      <c r="H2336" s="69" t="str">
        <f>TEXT(일별기온공급량!$A2336, "AAA")</f>
        <v>금</v>
      </c>
      <c r="I2336" s="71">
        <v>84856465</v>
      </c>
      <c r="J2336" s="71">
        <v>1986510</v>
      </c>
      <c r="K2336" s="68" t="str">
        <f t="shared" si="36"/>
        <v>05-24</v>
      </c>
      <c r="L2336" s="72">
        <f>YEAR(일별기온공급량!$A2336)</f>
        <v>2019</v>
      </c>
      <c r="M2336" s="69">
        <f>MONTH(일별기온공급량!$A2336)</f>
        <v>5</v>
      </c>
      <c r="N2336" s="69">
        <f>DAY(일별기온공급량!$A2336)</f>
        <v>24</v>
      </c>
      <c r="O2336" s="88" t="str">
        <f>IFERROR(VLOOKUP(기온및공급량[[#This Row],[날짜]],표2[],2,0), "")</f>
        <v/>
      </c>
    </row>
    <row r="2337" spans="1:15">
      <c r="A2337" s="68">
        <v>43610</v>
      </c>
      <c r="B2337" s="69">
        <v>25.9</v>
      </c>
      <c r="C2337" s="69">
        <v>32.200000000000003</v>
      </c>
      <c r="D2337" s="70">
        <v>0.66041666666666665</v>
      </c>
      <c r="E2337" s="69">
        <v>18.899999999999999</v>
      </c>
      <c r="F2337" s="70">
        <v>0.21944444444444444</v>
      </c>
      <c r="G2337" s="69">
        <v>13.3</v>
      </c>
      <c r="H2337" s="69" t="str">
        <f>TEXT(일별기온공급량!$A2337, "AAA")</f>
        <v>토</v>
      </c>
      <c r="I2337" s="71">
        <v>68188936</v>
      </c>
      <c r="J2337" s="71">
        <v>1595407</v>
      </c>
      <c r="K2337" s="68" t="str">
        <f t="shared" si="36"/>
        <v>05-25</v>
      </c>
      <c r="L2337" s="72">
        <f>YEAR(일별기온공급량!$A2337)</f>
        <v>2019</v>
      </c>
      <c r="M2337" s="69">
        <f>MONTH(일별기온공급량!$A2337)</f>
        <v>5</v>
      </c>
      <c r="N2337" s="69">
        <f>DAY(일별기온공급량!$A2337)</f>
        <v>25</v>
      </c>
      <c r="O2337" s="88" t="str">
        <f>IFERROR(VLOOKUP(기온및공급량[[#This Row],[날짜]],표2[],2,0), "")</f>
        <v/>
      </c>
    </row>
    <row r="2338" spans="1:15">
      <c r="A2338" s="68">
        <v>43611</v>
      </c>
      <c r="B2338" s="69">
        <v>25.5</v>
      </c>
      <c r="C2338" s="69">
        <v>33.5</v>
      </c>
      <c r="D2338" s="70">
        <v>0.58333333333333337</v>
      </c>
      <c r="E2338" s="69">
        <v>18.7</v>
      </c>
      <c r="F2338" s="70">
        <v>0.23680555555555555</v>
      </c>
      <c r="G2338" s="69">
        <v>14.8</v>
      </c>
      <c r="H2338" s="69" t="str">
        <f>TEXT(일별기온공급량!$A2338, "AAA")</f>
        <v>일</v>
      </c>
      <c r="I2338" s="71">
        <v>57920786</v>
      </c>
      <c r="J2338" s="71">
        <v>1354077</v>
      </c>
      <c r="K2338" s="68" t="str">
        <f t="shared" si="36"/>
        <v>05-26</v>
      </c>
      <c r="L2338" s="72">
        <f>YEAR(일별기온공급량!$A2338)</f>
        <v>2019</v>
      </c>
      <c r="M2338" s="69">
        <f>MONTH(일별기온공급량!$A2338)</f>
        <v>5</v>
      </c>
      <c r="N2338" s="69">
        <f>DAY(일별기온공급량!$A2338)</f>
        <v>26</v>
      </c>
      <c r="O2338" s="88" t="str">
        <f>IFERROR(VLOOKUP(기온및공급량[[#This Row],[날짜]],표2[],2,0), "")</f>
        <v/>
      </c>
    </row>
    <row r="2339" spans="1:15">
      <c r="A2339" s="68">
        <v>43612</v>
      </c>
      <c r="B2339" s="69">
        <v>21</v>
      </c>
      <c r="C2339" s="69">
        <v>23.7</v>
      </c>
      <c r="D2339" s="70">
        <v>0.63611111111111107</v>
      </c>
      <c r="E2339" s="69">
        <v>19</v>
      </c>
      <c r="F2339" s="70">
        <v>0.28472222222222221</v>
      </c>
      <c r="G2339" s="69">
        <v>4.7</v>
      </c>
      <c r="H2339" s="69" t="str">
        <f>TEXT(일별기온공급량!$A2339, "AAA")</f>
        <v>월</v>
      </c>
      <c r="I2339" s="71">
        <v>80803121</v>
      </c>
      <c r="J2339" s="71">
        <v>1891162</v>
      </c>
      <c r="K2339" s="68" t="str">
        <f t="shared" si="36"/>
        <v>05-27</v>
      </c>
      <c r="L2339" s="72">
        <f>YEAR(일별기온공급량!$A2339)</f>
        <v>2019</v>
      </c>
      <c r="M2339" s="69">
        <f>MONTH(일별기온공급량!$A2339)</f>
        <v>5</v>
      </c>
      <c r="N2339" s="69">
        <f>DAY(일별기온공급량!$A2339)</f>
        <v>27</v>
      </c>
      <c r="O2339" s="88" t="str">
        <f>IFERROR(VLOOKUP(기온및공급량[[#This Row],[날짜]],표2[],2,0), "")</f>
        <v/>
      </c>
    </row>
    <row r="2340" spans="1:15">
      <c r="A2340" s="68">
        <v>43613</v>
      </c>
      <c r="B2340" s="69">
        <v>19.5</v>
      </c>
      <c r="C2340" s="69">
        <v>23.7</v>
      </c>
      <c r="D2340" s="70">
        <v>0.64861111111111114</v>
      </c>
      <c r="E2340" s="69">
        <v>15.4</v>
      </c>
      <c r="F2340" s="70">
        <v>0.20902777777777778</v>
      </c>
      <c r="G2340" s="69">
        <v>8.3000000000000007</v>
      </c>
      <c r="H2340" s="69" t="str">
        <f>TEXT(일별기온공급량!$A2340, "AAA")</f>
        <v>화</v>
      </c>
      <c r="I2340" s="71">
        <v>84874829</v>
      </c>
      <c r="J2340" s="71">
        <v>1989467</v>
      </c>
      <c r="K2340" s="68" t="str">
        <f t="shared" si="36"/>
        <v>05-28</v>
      </c>
      <c r="L2340" s="72">
        <f>YEAR(일별기온공급량!$A2340)</f>
        <v>2019</v>
      </c>
      <c r="M2340" s="69">
        <f>MONTH(일별기온공급량!$A2340)</f>
        <v>5</v>
      </c>
      <c r="N2340" s="69">
        <f>DAY(일별기온공급량!$A2340)</f>
        <v>28</v>
      </c>
      <c r="O2340" s="88" t="str">
        <f>IFERROR(VLOOKUP(기온및공급량[[#This Row],[날짜]],표2[],2,0), "")</f>
        <v/>
      </c>
    </row>
    <row r="2341" spans="1:15">
      <c r="A2341" s="68">
        <v>43614</v>
      </c>
      <c r="B2341" s="69">
        <v>22.5</v>
      </c>
      <c r="C2341" s="69">
        <v>30.5</v>
      </c>
      <c r="D2341" s="70">
        <v>0.63611111111111107</v>
      </c>
      <c r="E2341" s="69">
        <v>11.6</v>
      </c>
      <c r="F2341" s="70">
        <v>0.22152777777777777</v>
      </c>
      <c r="G2341" s="69">
        <v>18.899999999999999</v>
      </c>
      <c r="H2341" s="69" t="str">
        <f>TEXT(일별기온공급량!$A2341, "AAA")</f>
        <v>수</v>
      </c>
      <c r="I2341" s="71">
        <v>84838238</v>
      </c>
      <c r="J2341" s="71">
        <v>1991884</v>
      </c>
      <c r="K2341" s="68" t="str">
        <f t="shared" si="36"/>
        <v>05-29</v>
      </c>
      <c r="L2341" s="72">
        <f>YEAR(일별기온공급량!$A2341)</f>
        <v>2019</v>
      </c>
      <c r="M2341" s="69">
        <f>MONTH(일별기온공급량!$A2341)</f>
        <v>5</v>
      </c>
      <c r="N2341" s="69">
        <f>DAY(일별기온공급량!$A2341)</f>
        <v>29</v>
      </c>
      <c r="O2341" s="88" t="str">
        <f>IFERROR(VLOOKUP(기온및공급량[[#This Row],[날짜]],표2[],2,0), "")</f>
        <v/>
      </c>
    </row>
    <row r="2342" spans="1:15">
      <c r="A2342" s="68">
        <v>43615</v>
      </c>
      <c r="B2342" s="69">
        <v>23.2</v>
      </c>
      <c r="C2342" s="69">
        <v>31</v>
      </c>
      <c r="D2342" s="70">
        <v>0.60902777777777772</v>
      </c>
      <c r="E2342" s="69">
        <v>14.1</v>
      </c>
      <c r="F2342" s="70">
        <v>0.23402777777777778</v>
      </c>
      <c r="G2342" s="69">
        <v>16.899999999999999</v>
      </c>
      <c r="H2342" s="69" t="str">
        <f>TEXT(일별기온공급량!$A2342, "AAA")</f>
        <v>목</v>
      </c>
      <c r="I2342" s="71">
        <v>85151391</v>
      </c>
      <c r="J2342" s="71">
        <v>1993208</v>
      </c>
      <c r="K2342" s="68" t="str">
        <f t="shared" si="36"/>
        <v>05-30</v>
      </c>
      <c r="L2342" s="72">
        <f>YEAR(일별기온공급량!$A2342)</f>
        <v>2019</v>
      </c>
      <c r="M2342" s="69">
        <f>MONTH(일별기온공급량!$A2342)</f>
        <v>5</v>
      </c>
      <c r="N2342" s="69">
        <f>DAY(일별기온공급량!$A2342)</f>
        <v>30</v>
      </c>
      <c r="O2342" s="88" t="str">
        <f>IFERROR(VLOOKUP(기온및공급량[[#This Row],[날짜]],표2[],2,0), "")</f>
        <v/>
      </c>
    </row>
    <row r="2343" spans="1:15">
      <c r="A2343" s="68">
        <v>43616</v>
      </c>
      <c r="B2343" s="69">
        <v>19.899999999999999</v>
      </c>
      <c r="C2343" s="69">
        <v>26.4</v>
      </c>
      <c r="D2343" s="70">
        <v>0.6875</v>
      </c>
      <c r="E2343" s="69">
        <v>14.2</v>
      </c>
      <c r="F2343" s="70">
        <v>0.27986111111111112</v>
      </c>
      <c r="G2343" s="69">
        <v>12.2</v>
      </c>
      <c r="H2343" s="69" t="str">
        <f>TEXT(일별기온공급량!$A2343, "AAA")</f>
        <v>금</v>
      </c>
      <c r="I2343" s="71">
        <v>79095326</v>
      </c>
      <c r="J2343" s="71">
        <v>1848453</v>
      </c>
      <c r="K2343" s="68" t="str">
        <f t="shared" si="36"/>
        <v>05-31</v>
      </c>
      <c r="L2343" s="72">
        <f>YEAR(일별기온공급량!$A2343)</f>
        <v>2019</v>
      </c>
      <c r="M2343" s="69">
        <f>MONTH(일별기온공급량!$A2343)</f>
        <v>5</v>
      </c>
      <c r="N2343" s="69">
        <f>DAY(일별기온공급량!$A2343)</f>
        <v>31</v>
      </c>
      <c r="O2343" s="88" t="str">
        <f>IFERROR(VLOOKUP(기온및공급량[[#This Row],[날짜]],표2[],2,0), "")</f>
        <v/>
      </c>
    </row>
    <row r="2344" spans="1:15">
      <c r="A2344" s="68">
        <v>43617</v>
      </c>
      <c r="B2344" s="69">
        <v>21.3</v>
      </c>
      <c r="C2344" s="69">
        <v>27.2</v>
      </c>
      <c r="D2344" s="70">
        <v>0.68194444444444446</v>
      </c>
      <c r="E2344" s="69">
        <v>14.5</v>
      </c>
      <c r="F2344" s="70">
        <v>0.2298611111111111</v>
      </c>
      <c r="G2344" s="69">
        <v>12.7</v>
      </c>
      <c r="H2344" s="69" t="str">
        <f>TEXT(일별기온공급량!$A2344, "AAA")</f>
        <v>토</v>
      </c>
      <c r="I2344" s="71">
        <v>67898838</v>
      </c>
      <c r="J2344" s="71">
        <v>1588204</v>
      </c>
      <c r="K2344" s="68" t="str">
        <f t="shared" si="36"/>
        <v>06-01</v>
      </c>
      <c r="L2344" s="72">
        <f>YEAR(일별기온공급량!$A2344)</f>
        <v>2019</v>
      </c>
      <c r="M2344" s="69">
        <f>MONTH(일별기온공급량!$A2344)</f>
        <v>6</v>
      </c>
      <c r="N2344" s="69">
        <f>DAY(일별기온공급량!$A2344)</f>
        <v>1</v>
      </c>
      <c r="O2344" s="88" t="str">
        <f>IFERROR(VLOOKUP(기온및공급량[[#This Row],[날짜]],표2[],2,0), "")</f>
        <v/>
      </c>
    </row>
    <row r="2345" spans="1:15">
      <c r="A2345" s="68">
        <v>43618</v>
      </c>
      <c r="B2345" s="69">
        <v>23.2</v>
      </c>
      <c r="C2345" s="69">
        <v>30.3</v>
      </c>
      <c r="D2345" s="70">
        <v>0.66874999999999996</v>
      </c>
      <c r="E2345" s="69">
        <v>15.2</v>
      </c>
      <c r="F2345" s="70">
        <v>0.2298611111111111</v>
      </c>
      <c r="G2345" s="69">
        <v>15.1</v>
      </c>
      <c r="H2345" s="69" t="str">
        <f>TEXT(일별기온공급량!$A2345, "AAA")</f>
        <v>일</v>
      </c>
      <c r="I2345" s="71">
        <v>56813847</v>
      </c>
      <c r="J2345" s="71">
        <v>1330264</v>
      </c>
      <c r="K2345" s="68" t="str">
        <f t="shared" si="36"/>
        <v>06-02</v>
      </c>
      <c r="L2345" s="72">
        <f>YEAR(일별기온공급량!$A2345)</f>
        <v>2019</v>
      </c>
      <c r="M2345" s="69">
        <f>MONTH(일별기온공급량!$A2345)</f>
        <v>6</v>
      </c>
      <c r="N2345" s="69">
        <f>DAY(일별기온공급량!$A2345)</f>
        <v>2</v>
      </c>
      <c r="O2345" s="88" t="str">
        <f>IFERROR(VLOOKUP(기온및공급량[[#This Row],[날짜]],표2[],2,0), "")</f>
        <v/>
      </c>
    </row>
    <row r="2346" spans="1:15">
      <c r="A2346" s="68">
        <v>43619</v>
      </c>
      <c r="B2346" s="69">
        <v>25.4</v>
      </c>
      <c r="C2346" s="69">
        <v>33</v>
      </c>
      <c r="D2346" s="70">
        <v>0.6430555555555556</v>
      </c>
      <c r="E2346" s="69">
        <v>16.7</v>
      </c>
      <c r="F2346" s="70">
        <v>0.21041666666666667</v>
      </c>
      <c r="G2346" s="69">
        <v>16.3</v>
      </c>
      <c r="H2346" s="69" t="str">
        <f>TEXT(일별기온공급량!$A2346, "AAA")</f>
        <v>월</v>
      </c>
      <c r="I2346" s="71">
        <v>79719460</v>
      </c>
      <c r="J2346" s="71">
        <v>1871435</v>
      </c>
      <c r="K2346" s="68" t="str">
        <f t="shared" si="36"/>
        <v>06-03</v>
      </c>
      <c r="L2346" s="72">
        <f>YEAR(일별기온공급량!$A2346)</f>
        <v>2019</v>
      </c>
      <c r="M2346" s="69">
        <f>MONTH(일별기온공급량!$A2346)</f>
        <v>6</v>
      </c>
      <c r="N2346" s="69">
        <f>DAY(일별기온공급량!$A2346)</f>
        <v>3</v>
      </c>
      <c r="O2346" s="88" t="str">
        <f>IFERROR(VLOOKUP(기온및공급량[[#This Row],[날짜]],표2[],2,0), "")</f>
        <v/>
      </c>
    </row>
    <row r="2347" spans="1:15">
      <c r="A2347" s="68">
        <v>43620</v>
      </c>
      <c r="B2347" s="69">
        <v>27.1</v>
      </c>
      <c r="C2347" s="69">
        <v>34.299999999999997</v>
      </c>
      <c r="D2347" s="70">
        <v>0.65069444444444446</v>
      </c>
      <c r="E2347" s="69">
        <v>19.100000000000001</v>
      </c>
      <c r="F2347" s="70">
        <v>0.19097222222222221</v>
      </c>
      <c r="G2347" s="69">
        <v>15.2</v>
      </c>
      <c r="H2347" s="69" t="str">
        <f>TEXT(일별기온공급량!$A2347, "AAA")</f>
        <v>화</v>
      </c>
      <c r="I2347" s="71">
        <v>83741128</v>
      </c>
      <c r="J2347" s="71">
        <v>1969985</v>
      </c>
      <c r="K2347" s="68" t="str">
        <f t="shared" si="36"/>
        <v>06-04</v>
      </c>
      <c r="L2347" s="72">
        <f>YEAR(일별기온공급량!$A2347)</f>
        <v>2019</v>
      </c>
      <c r="M2347" s="69">
        <f>MONTH(일별기온공급량!$A2347)</f>
        <v>6</v>
      </c>
      <c r="N2347" s="69">
        <f>DAY(일별기온공급량!$A2347)</f>
        <v>4</v>
      </c>
      <c r="O2347" s="88" t="str">
        <f>IFERROR(VLOOKUP(기온및공급량[[#This Row],[날짜]],표2[],2,0), "")</f>
        <v/>
      </c>
    </row>
    <row r="2348" spans="1:15">
      <c r="A2348" s="68">
        <v>43621</v>
      </c>
      <c r="B2348" s="69">
        <v>27.4</v>
      </c>
      <c r="C2348" s="69">
        <v>35.700000000000003</v>
      </c>
      <c r="D2348" s="70">
        <v>0.6694444444444444</v>
      </c>
      <c r="E2348" s="69">
        <v>20.9</v>
      </c>
      <c r="F2348" s="70">
        <v>0.21944444444444444</v>
      </c>
      <c r="G2348" s="69">
        <v>14.8</v>
      </c>
      <c r="H2348" s="69" t="str">
        <f>TEXT(일별기온공급량!$A2348, "AAA")</f>
        <v>수</v>
      </c>
      <c r="I2348" s="71">
        <v>82446458</v>
      </c>
      <c r="J2348" s="71">
        <v>1940931</v>
      </c>
      <c r="K2348" s="68" t="str">
        <f t="shared" si="36"/>
        <v>06-05</v>
      </c>
      <c r="L2348" s="72">
        <f>YEAR(일별기온공급량!$A2348)</f>
        <v>2019</v>
      </c>
      <c r="M2348" s="69">
        <f>MONTH(일별기온공급량!$A2348)</f>
        <v>6</v>
      </c>
      <c r="N2348" s="69">
        <f>DAY(일별기온공급량!$A2348)</f>
        <v>5</v>
      </c>
      <c r="O2348" s="88" t="str">
        <f>IFERROR(VLOOKUP(기온및공급량[[#This Row],[날짜]],표2[],2,0), "")</f>
        <v/>
      </c>
    </row>
    <row r="2349" spans="1:15">
      <c r="A2349" s="68">
        <v>43622</v>
      </c>
      <c r="B2349" s="69">
        <v>24.3</v>
      </c>
      <c r="C2349" s="69">
        <v>32.799999999999997</v>
      </c>
      <c r="D2349" s="70">
        <v>0.57847222222222228</v>
      </c>
      <c r="E2349" s="69">
        <v>17.100000000000001</v>
      </c>
      <c r="F2349" s="70">
        <v>0.97291666666666665</v>
      </c>
      <c r="G2349" s="69">
        <v>15.7</v>
      </c>
      <c r="H2349" s="69" t="str">
        <f>TEXT(일별기온공급량!$A2349, "AAA")</f>
        <v>목</v>
      </c>
      <c r="I2349" s="71">
        <v>73280689</v>
      </c>
      <c r="J2349" s="71">
        <v>1726172</v>
      </c>
      <c r="K2349" s="68" t="str">
        <f t="shared" si="36"/>
        <v>06-06</v>
      </c>
      <c r="L2349" s="72">
        <f>YEAR(일별기온공급량!$A2349)</f>
        <v>2019</v>
      </c>
      <c r="M2349" s="69">
        <f>MONTH(일별기온공급량!$A2349)</f>
        <v>6</v>
      </c>
      <c r="N2349" s="69">
        <f>DAY(일별기온공급량!$A2349)</f>
        <v>6</v>
      </c>
      <c r="O2349" s="88" t="str">
        <f>IFERROR(VLOOKUP(기온및공급량[[#This Row],[날짜]],표2[],2,0), "")</f>
        <v>현충일</v>
      </c>
    </row>
    <row r="2350" spans="1:15">
      <c r="A2350" s="68">
        <v>43623</v>
      </c>
      <c r="B2350" s="69">
        <v>18.5</v>
      </c>
      <c r="C2350" s="69">
        <v>19.899999999999999</v>
      </c>
      <c r="D2350" s="70">
        <v>0.57638888888888884</v>
      </c>
      <c r="E2350" s="69">
        <v>17.2</v>
      </c>
      <c r="F2350" s="70">
        <v>4.1666666666666666E-3</v>
      </c>
      <c r="G2350" s="69">
        <v>2.7</v>
      </c>
      <c r="H2350" s="69" t="str">
        <f>TEXT(일별기온공급량!$A2350, "AAA")</f>
        <v>금</v>
      </c>
      <c r="I2350" s="71">
        <v>77515802</v>
      </c>
      <c r="J2350" s="71">
        <v>1823880</v>
      </c>
      <c r="K2350" s="68" t="str">
        <f t="shared" si="36"/>
        <v>06-07</v>
      </c>
      <c r="L2350" s="72">
        <f>YEAR(일별기온공급량!$A2350)</f>
        <v>2019</v>
      </c>
      <c r="M2350" s="69">
        <f>MONTH(일별기온공급량!$A2350)</f>
        <v>6</v>
      </c>
      <c r="N2350" s="69">
        <f>DAY(일별기온공급량!$A2350)</f>
        <v>7</v>
      </c>
      <c r="O2350" s="88" t="str">
        <f>IFERROR(VLOOKUP(기온및공급량[[#This Row],[날짜]],표2[],2,0), "")</f>
        <v/>
      </c>
    </row>
    <row r="2351" spans="1:15">
      <c r="A2351" s="68">
        <v>43624</v>
      </c>
      <c r="B2351" s="69">
        <v>21.1</v>
      </c>
      <c r="C2351" s="69">
        <v>27.1</v>
      </c>
      <c r="D2351" s="70">
        <v>0.67986111111111114</v>
      </c>
      <c r="E2351" s="69">
        <v>16.7</v>
      </c>
      <c r="F2351" s="70">
        <v>0.18888888888888888</v>
      </c>
      <c r="G2351" s="69">
        <v>10.4</v>
      </c>
      <c r="H2351" s="69" t="str">
        <f>TEXT(일별기온공급량!$A2351, "AAA")</f>
        <v>토</v>
      </c>
      <c r="I2351" s="71">
        <v>64330616</v>
      </c>
      <c r="J2351" s="71">
        <v>1510751</v>
      </c>
      <c r="K2351" s="68" t="str">
        <f t="shared" si="36"/>
        <v>06-08</v>
      </c>
      <c r="L2351" s="72">
        <f>YEAR(일별기온공급량!$A2351)</f>
        <v>2019</v>
      </c>
      <c r="M2351" s="69">
        <f>MONTH(일별기온공급량!$A2351)</f>
        <v>6</v>
      </c>
      <c r="N2351" s="69">
        <f>DAY(일별기온공급량!$A2351)</f>
        <v>8</v>
      </c>
      <c r="O2351" s="88" t="str">
        <f>IFERROR(VLOOKUP(기온및공급량[[#This Row],[날짜]],표2[],2,0), "")</f>
        <v/>
      </c>
    </row>
    <row r="2352" spans="1:15">
      <c r="A2352" s="68">
        <v>43625</v>
      </c>
      <c r="B2352" s="69">
        <v>18.600000000000001</v>
      </c>
      <c r="C2352" s="69">
        <v>22.7</v>
      </c>
      <c r="D2352" s="70">
        <v>0.57361111111111107</v>
      </c>
      <c r="E2352" s="69">
        <v>15.7</v>
      </c>
      <c r="F2352" s="70">
        <v>0.22777777777777777</v>
      </c>
      <c r="G2352" s="69">
        <v>7</v>
      </c>
      <c r="H2352" s="69" t="str">
        <f>TEXT(일별기온공급량!$A2352, "AAA")</f>
        <v>일</v>
      </c>
      <c r="I2352" s="71">
        <v>56706999</v>
      </c>
      <c r="J2352" s="71">
        <v>1331279</v>
      </c>
      <c r="K2352" s="68" t="str">
        <f t="shared" si="36"/>
        <v>06-09</v>
      </c>
      <c r="L2352" s="72">
        <f>YEAR(일별기온공급량!$A2352)</f>
        <v>2019</v>
      </c>
      <c r="M2352" s="69">
        <f>MONTH(일별기온공급량!$A2352)</f>
        <v>6</v>
      </c>
      <c r="N2352" s="69">
        <f>DAY(일별기온공급량!$A2352)</f>
        <v>9</v>
      </c>
      <c r="O2352" s="88" t="str">
        <f>IFERROR(VLOOKUP(기온및공급량[[#This Row],[날짜]],표2[],2,0), "")</f>
        <v/>
      </c>
    </row>
    <row r="2353" spans="1:15">
      <c r="A2353" s="68">
        <v>43626</v>
      </c>
      <c r="B2353" s="69">
        <v>19</v>
      </c>
      <c r="C2353" s="69">
        <v>23.7</v>
      </c>
      <c r="D2353" s="70">
        <v>0.52916666666666667</v>
      </c>
      <c r="E2353" s="69">
        <v>15</v>
      </c>
      <c r="F2353" s="70">
        <v>0.19305555555555556</v>
      </c>
      <c r="G2353" s="69">
        <v>8.6999999999999993</v>
      </c>
      <c r="H2353" s="69" t="str">
        <f>TEXT(일별기온공급량!$A2353, "AAA")</f>
        <v>월</v>
      </c>
      <c r="I2353" s="71">
        <v>81024717</v>
      </c>
      <c r="J2353" s="71">
        <v>1900539</v>
      </c>
      <c r="K2353" s="68" t="str">
        <f t="shared" si="36"/>
        <v>06-10</v>
      </c>
      <c r="L2353" s="72">
        <f>YEAR(일별기온공급량!$A2353)</f>
        <v>2019</v>
      </c>
      <c r="M2353" s="69">
        <f>MONTH(일별기온공급량!$A2353)</f>
        <v>6</v>
      </c>
      <c r="N2353" s="69">
        <f>DAY(일별기온공급량!$A2353)</f>
        <v>10</v>
      </c>
      <c r="O2353" s="88" t="str">
        <f>IFERROR(VLOOKUP(기온및공급량[[#This Row],[날짜]],표2[],2,0), "")</f>
        <v/>
      </c>
    </row>
    <row r="2354" spans="1:15">
      <c r="A2354" s="68">
        <v>43627</v>
      </c>
      <c r="B2354" s="69">
        <v>19.399999999999999</v>
      </c>
      <c r="C2354" s="69">
        <v>25.3</v>
      </c>
      <c r="D2354" s="70">
        <v>0.55208333333333337</v>
      </c>
      <c r="E2354" s="69">
        <v>16.399999999999999</v>
      </c>
      <c r="F2354" s="70">
        <v>0.17499999999999999</v>
      </c>
      <c r="G2354" s="69">
        <v>8.9</v>
      </c>
      <c r="H2354" s="69" t="str">
        <f>TEXT(일별기온공급량!$A2354, "AAA")</f>
        <v>화</v>
      </c>
      <c r="I2354" s="71">
        <v>84094678</v>
      </c>
      <c r="J2354" s="71">
        <v>1975539</v>
      </c>
      <c r="K2354" s="68" t="str">
        <f t="shared" si="36"/>
        <v>06-11</v>
      </c>
      <c r="L2354" s="72">
        <f>YEAR(일별기온공급량!$A2354)</f>
        <v>2019</v>
      </c>
      <c r="M2354" s="69">
        <f>MONTH(일별기온공급량!$A2354)</f>
        <v>6</v>
      </c>
      <c r="N2354" s="69">
        <f>DAY(일별기온공급량!$A2354)</f>
        <v>11</v>
      </c>
      <c r="O2354" s="88" t="str">
        <f>IFERROR(VLOOKUP(기온및공급량[[#This Row],[날짜]],표2[],2,0), "")</f>
        <v/>
      </c>
    </row>
    <row r="2355" spans="1:15">
      <c r="A2355" s="68">
        <v>43628</v>
      </c>
      <c r="B2355" s="69">
        <v>21.1</v>
      </c>
      <c r="C2355" s="69">
        <v>27.6</v>
      </c>
      <c r="D2355" s="70">
        <v>0.65902777777777777</v>
      </c>
      <c r="E2355" s="69">
        <v>16.8</v>
      </c>
      <c r="F2355" s="70">
        <v>5.6944444444444443E-2</v>
      </c>
      <c r="G2355" s="69">
        <v>10.8</v>
      </c>
      <c r="H2355" s="69" t="str">
        <f>TEXT(일별기온공급량!$A2355, "AAA")</f>
        <v>수</v>
      </c>
      <c r="I2355" s="71">
        <v>84991777</v>
      </c>
      <c r="J2355" s="71">
        <v>1996880</v>
      </c>
      <c r="K2355" s="68" t="str">
        <f t="shared" si="36"/>
        <v>06-12</v>
      </c>
      <c r="L2355" s="72">
        <f>YEAR(일별기온공급량!$A2355)</f>
        <v>2019</v>
      </c>
      <c r="M2355" s="69">
        <f>MONTH(일별기온공급량!$A2355)</f>
        <v>6</v>
      </c>
      <c r="N2355" s="69">
        <f>DAY(일별기온공급량!$A2355)</f>
        <v>12</v>
      </c>
      <c r="O2355" s="88" t="str">
        <f>IFERROR(VLOOKUP(기온및공급량[[#This Row],[날짜]],표2[],2,0), "")</f>
        <v/>
      </c>
    </row>
    <row r="2356" spans="1:15">
      <c r="A2356" s="68">
        <v>43629</v>
      </c>
      <c r="B2356" s="69">
        <v>22.9</v>
      </c>
      <c r="C2356" s="69">
        <v>30.3</v>
      </c>
      <c r="D2356" s="70">
        <v>0.60555555555555551</v>
      </c>
      <c r="E2356" s="69">
        <v>14.8</v>
      </c>
      <c r="F2356" s="70">
        <v>0.23472222222222222</v>
      </c>
      <c r="G2356" s="69">
        <v>15.5</v>
      </c>
      <c r="H2356" s="69" t="str">
        <f>TEXT(일별기온공급량!$A2356, "AAA")</f>
        <v>목</v>
      </c>
      <c r="I2356" s="71">
        <v>84080076</v>
      </c>
      <c r="J2356" s="71">
        <v>1974248</v>
      </c>
      <c r="K2356" s="68" t="str">
        <f t="shared" si="36"/>
        <v>06-13</v>
      </c>
      <c r="L2356" s="72">
        <f>YEAR(일별기온공급량!$A2356)</f>
        <v>2019</v>
      </c>
      <c r="M2356" s="69">
        <f>MONTH(일별기온공급량!$A2356)</f>
        <v>6</v>
      </c>
      <c r="N2356" s="69">
        <f>DAY(일별기온공급량!$A2356)</f>
        <v>13</v>
      </c>
      <c r="O2356" s="88" t="str">
        <f>IFERROR(VLOOKUP(기온및공급량[[#This Row],[날짜]],표2[],2,0), "")</f>
        <v/>
      </c>
    </row>
    <row r="2357" spans="1:15">
      <c r="A2357" s="68">
        <v>43630</v>
      </c>
      <c r="B2357" s="69">
        <v>20.2</v>
      </c>
      <c r="C2357" s="69">
        <v>23.6</v>
      </c>
      <c r="D2357" s="70">
        <v>0.5444444444444444</v>
      </c>
      <c r="E2357" s="69">
        <v>17.2</v>
      </c>
      <c r="F2357" s="70">
        <v>0.21458333333333332</v>
      </c>
      <c r="G2357" s="69">
        <v>6.4</v>
      </c>
      <c r="H2357" s="69" t="str">
        <f>TEXT(일별기온공급량!$A2357, "AAA")</f>
        <v>금</v>
      </c>
      <c r="I2357" s="71">
        <v>81988870</v>
      </c>
      <c r="J2357" s="71">
        <v>1924149</v>
      </c>
      <c r="K2357" s="68" t="str">
        <f t="shared" si="36"/>
        <v>06-14</v>
      </c>
      <c r="L2357" s="72">
        <f>YEAR(일별기온공급량!$A2357)</f>
        <v>2019</v>
      </c>
      <c r="M2357" s="69">
        <f>MONTH(일별기온공급량!$A2357)</f>
        <v>6</v>
      </c>
      <c r="N2357" s="69">
        <f>DAY(일별기온공급량!$A2357)</f>
        <v>14</v>
      </c>
      <c r="O2357" s="88" t="str">
        <f>IFERROR(VLOOKUP(기온및공급량[[#This Row],[날짜]],표2[],2,0), "")</f>
        <v/>
      </c>
    </row>
    <row r="2358" spans="1:15">
      <c r="A2358" s="68">
        <v>43631</v>
      </c>
      <c r="B2358" s="69">
        <v>21.3</v>
      </c>
      <c r="C2358" s="69">
        <v>29.5</v>
      </c>
      <c r="D2358" s="70">
        <v>0.60486111111111107</v>
      </c>
      <c r="E2358" s="69">
        <v>16.100000000000001</v>
      </c>
      <c r="F2358" s="70">
        <v>0.1986111111111111</v>
      </c>
      <c r="G2358" s="69">
        <v>13.4</v>
      </c>
      <c r="H2358" s="69" t="str">
        <f>TEXT(일별기온공급량!$A2358, "AAA")</f>
        <v>토</v>
      </c>
      <c r="I2358" s="71">
        <v>65873776</v>
      </c>
      <c r="J2358" s="71">
        <v>1543960</v>
      </c>
      <c r="K2358" s="68" t="str">
        <f t="shared" si="36"/>
        <v>06-15</v>
      </c>
      <c r="L2358" s="72">
        <f>YEAR(일별기온공급량!$A2358)</f>
        <v>2019</v>
      </c>
      <c r="M2358" s="69">
        <f>MONTH(일별기온공급량!$A2358)</f>
        <v>6</v>
      </c>
      <c r="N2358" s="69">
        <f>DAY(일별기온공급량!$A2358)</f>
        <v>15</v>
      </c>
      <c r="O2358" s="88" t="str">
        <f>IFERROR(VLOOKUP(기온및공급량[[#This Row],[날짜]],표2[],2,0), "")</f>
        <v/>
      </c>
    </row>
    <row r="2359" spans="1:15">
      <c r="A2359" s="68">
        <v>43632</v>
      </c>
      <c r="B2359" s="69">
        <v>20.8</v>
      </c>
      <c r="C2359" s="69">
        <v>28.2</v>
      </c>
      <c r="D2359" s="70">
        <v>0.56458333333333333</v>
      </c>
      <c r="E2359" s="69">
        <v>15.9</v>
      </c>
      <c r="F2359" s="70">
        <v>0.22013888888888888</v>
      </c>
      <c r="G2359" s="69">
        <v>12.3</v>
      </c>
      <c r="H2359" s="69" t="str">
        <f>TEXT(일별기온공급량!$A2359, "AAA")</f>
        <v>일</v>
      </c>
      <c r="I2359" s="71">
        <v>55529853</v>
      </c>
      <c r="J2359" s="71">
        <v>1300749</v>
      </c>
      <c r="K2359" s="68" t="str">
        <f t="shared" si="36"/>
        <v>06-16</v>
      </c>
      <c r="L2359" s="72">
        <f>YEAR(일별기온공급량!$A2359)</f>
        <v>2019</v>
      </c>
      <c r="M2359" s="69">
        <f>MONTH(일별기온공급량!$A2359)</f>
        <v>6</v>
      </c>
      <c r="N2359" s="69">
        <f>DAY(일별기온공급량!$A2359)</f>
        <v>16</v>
      </c>
      <c r="O2359" s="88" t="str">
        <f>IFERROR(VLOOKUP(기온및공급량[[#This Row],[날짜]],표2[],2,0), "")</f>
        <v/>
      </c>
    </row>
    <row r="2360" spans="1:15">
      <c r="A2360" s="68">
        <v>43633</v>
      </c>
      <c r="B2360" s="69">
        <v>24</v>
      </c>
      <c r="C2360" s="69">
        <v>30</v>
      </c>
      <c r="D2360" s="70">
        <v>0.67777777777777781</v>
      </c>
      <c r="E2360" s="69">
        <v>18.399999999999999</v>
      </c>
      <c r="F2360" s="70">
        <v>0.24236111111111111</v>
      </c>
      <c r="G2360" s="69">
        <v>11.6</v>
      </c>
      <c r="H2360" s="69" t="str">
        <f>TEXT(일별기온공급량!$A2360, "AAA")</f>
        <v>월</v>
      </c>
      <c r="I2360" s="71">
        <v>78146029</v>
      </c>
      <c r="J2360" s="71">
        <v>1828175</v>
      </c>
      <c r="K2360" s="68" t="str">
        <f t="shared" si="36"/>
        <v>06-17</v>
      </c>
      <c r="L2360" s="72">
        <f>YEAR(일별기온공급량!$A2360)</f>
        <v>2019</v>
      </c>
      <c r="M2360" s="69">
        <f>MONTH(일별기온공급량!$A2360)</f>
        <v>6</v>
      </c>
      <c r="N2360" s="69">
        <f>DAY(일별기온공급량!$A2360)</f>
        <v>17</v>
      </c>
      <c r="O2360" s="88" t="str">
        <f>IFERROR(VLOOKUP(기온및공급량[[#This Row],[날짜]],표2[],2,0), "")</f>
        <v/>
      </c>
    </row>
    <row r="2361" spans="1:15">
      <c r="A2361" s="68">
        <v>43634</v>
      </c>
      <c r="B2361" s="69">
        <v>24.1</v>
      </c>
      <c r="C2361" s="69">
        <v>30.6</v>
      </c>
      <c r="D2361" s="70">
        <v>0.63263888888888886</v>
      </c>
      <c r="E2361" s="69">
        <v>19.8</v>
      </c>
      <c r="F2361" s="70">
        <v>0.22291666666666668</v>
      </c>
      <c r="G2361" s="69">
        <v>10.8</v>
      </c>
      <c r="H2361" s="69" t="str">
        <f>TEXT(일별기온공급량!$A2361, "AAA")</f>
        <v>화</v>
      </c>
      <c r="I2361" s="71">
        <v>81977472</v>
      </c>
      <c r="J2361" s="71">
        <v>1916738</v>
      </c>
      <c r="K2361" s="68" t="str">
        <f t="shared" si="36"/>
        <v>06-18</v>
      </c>
      <c r="L2361" s="72">
        <f>YEAR(일별기온공급량!$A2361)</f>
        <v>2019</v>
      </c>
      <c r="M2361" s="69">
        <f>MONTH(일별기온공급량!$A2361)</f>
        <v>6</v>
      </c>
      <c r="N2361" s="69">
        <f>DAY(일별기온공급량!$A2361)</f>
        <v>18</v>
      </c>
      <c r="O2361" s="88" t="str">
        <f>IFERROR(VLOOKUP(기온및공급량[[#This Row],[날짜]],표2[],2,0), "")</f>
        <v/>
      </c>
    </row>
    <row r="2362" spans="1:15">
      <c r="A2362" s="68">
        <v>43635</v>
      </c>
      <c r="B2362" s="69">
        <v>24.6</v>
      </c>
      <c r="C2362" s="69">
        <v>29.2</v>
      </c>
      <c r="D2362" s="70">
        <v>0.69305555555555554</v>
      </c>
      <c r="E2362" s="69">
        <v>19.3</v>
      </c>
      <c r="F2362" s="70">
        <v>0.21527777777777779</v>
      </c>
      <c r="G2362" s="69">
        <v>9.9</v>
      </c>
      <c r="H2362" s="69" t="str">
        <f>TEXT(일별기온공급량!$A2362, "AAA")</f>
        <v>수</v>
      </c>
      <c r="I2362" s="71">
        <v>81098255</v>
      </c>
      <c r="J2362" s="71">
        <v>1897090</v>
      </c>
      <c r="K2362" s="68" t="str">
        <f t="shared" si="36"/>
        <v>06-19</v>
      </c>
      <c r="L2362" s="72">
        <f>YEAR(일별기온공급량!$A2362)</f>
        <v>2019</v>
      </c>
      <c r="M2362" s="69">
        <f>MONTH(일별기온공급량!$A2362)</f>
        <v>6</v>
      </c>
      <c r="N2362" s="69">
        <f>DAY(일별기온공급량!$A2362)</f>
        <v>19</v>
      </c>
      <c r="O2362" s="88" t="str">
        <f>IFERROR(VLOOKUP(기온및공급량[[#This Row],[날짜]],표2[],2,0), "")</f>
        <v/>
      </c>
    </row>
    <row r="2363" spans="1:15">
      <c r="A2363" s="68">
        <v>43636</v>
      </c>
      <c r="B2363" s="69">
        <v>26.8</v>
      </c>
      <c r="C2363" s="69">
        <v>33.200000000000003</v>
      </c>
      <c r="D2363" s="70">
        <v>0.68125000000000002</v>
      </c>
      <c r="E2363" s="69">
        <v>20</v>
      </c>
      <c r="F2363" s="70">
        <v>0.23402777777777778</v>
      </c>
      <c r="G2363" s="69">
        <v>13.2</v>
      </c>
      <c r="H2363" s="69" t="str">
        <f>TEXT(일별기온공급량!$A2363, "AAA")</f>
        <v>목</v>
      </c>
      <c r="I2363" s="71">
        <v>80167543</v>
      </c>
      <c r="J2363" s="71">
        <v>1875498</v>
      </c>
      <c r="K2363" s="68" t="str">
        <f t="shared" si="36"/>
        <v>06-20</v>
      </c>
      <c r="L2363" s="72">
        <f>YEAR(일별기온공급량!$A2363)</f>
        <v>2019</v>
      </c>
      <c r="M2363" s="69">
        <f>MONTH(일별기온공급량!$A2363)</f>
        <v>6</v>
      </c>
      <c r="N2363" s="69">
        <f>DAY(일별기온공급량!$A2363)</f>
        <v>20</v>
      </c>
      <c r="O2363" s="88" t="str">
        <f>IFERROR(VLOOKUP(기온및공급량[[#This Row],[날짜]],표2[],2,0), "")</f>
        <v/>
      </c>
    </row>
    <row r="2364" spans="1:15">
      <c r="A2364" s="68">
        <v>43637</v>
      </c>
      <c r="B2364" s="69">
        <v>25.5</v>
      </c>
      <c r="C2364" s="69">
        <v>33.6</v>
      </c>
      <c r="D2364" s="70">
        <v>0.61736111111111114</v>
      </c>
      <c r="E2364" s="69">
        <v>19.3</v>
      </c>
      <c r="F2364" s="70">
        <v>0.98888888888888893</v>
      </c>
      <c r="G2364" s="69">
        <v>14.3</v>
      </c>
      <c r="H2364" s="69" t="str">
        <f>TEXT(일별기온공급량!$A2364, "AAA")</f>
        <v>금</v>
      </c>
      <c r="I2364" s="71">
        <v>78167824</v>
      </c>
      <c r="J2364" s="71">
        <v>1835100</v>
      </c>
      <c r="K2364" s="68" t="str">
        <f t="shared" si="36"/>
        <v>06-21</v>
      </c>
      <c r="L2364" s="72">
        <f>YEAR(일별기온공급량!$A2364)</f>
        <v>2019</v>
      </c>
      <c r="M2364" s="69">
        <f>MONTH(일별기온공급량!$A2364)</f>
        <v>6</v>
      </c>
      <c r="N2364" s="69">
        <f>DAY(일별기온공급량!$A2364)</f>
        <v>21</v>
      </c>
      <c r="O2364" s="88" t="str">
        <f>IFERROR(VLOOKUP(기온및공급량[[#This Row],[날짜]],표2[],2,0), "")</f>
        <v/>
      </c>
    </row>
    <row r="2365" spans="1:15">
      <c r="A2365" s="68">
        <v>43638</v>
      </c>
      <c r="B2365" s="69">
        <v>21.5</v>
      </c>
      <c r="C2365" s="69">
        <v>26.7</v>
      </c>
      <c r="D2365" s="70">
        <v>0.69930555555555551</v>
      </c>
      <c r="E2365" s="69">
        <v>17.899999999999999</v>
      </c>
      <c r="F2365" s="70">
        <v>0.16666666666666666</v>
      </c>
      <c r="G2365" s="69">
        <v>8.8000000000000007</v>
      </c>
      <c r="H2365" s="69" t="str">
        <f>TEXT(일별기온공급량!$A2365, "AAA")</f>
        <v>토</v>
      </c>
      <c r="I2365" s="71">
        <v>62674783</v>
      </c>
      <c r="J2365" s="71">
        <v>1468411</v>
      </c>
      <c r="K2365" s="68" t="str">
        <f t="shared" si="36"/>
        <v>06-22</v>
      </c>
      <c r="L2365" s="72">
        <f>YEAR(일별기온공급량!$A2365)</f>
        <v>2019</v>
      </c>
      <c r="M2365" s="69">
        <f>MONTH(일별기온공급량!$A2365)</f>
        <v>6</v>
      </c>
      <c r="N2365" s="69">
        <f>DAY(일별기온공급량!$A2365)</f>
        <v>22</v>
      </c>
      <c r="O2365" s="88" t="str">
        <f>IFERROR(VLOOKUP(기온및공급량[[#This Row],[날짜]],표2[],2,0), "")</f>
        <v/>
      </c>
    </row>
    <row r="2366" spans="1:15">
      <c r="A2366" s="68">
        <v>43639</v>
      </c>
      <c r="B2366" s="69">
        <v>21.5</v>
      </c>
      <c r="C2366" s="69">
        <v>26.6</v>
      </c>
      <c r="D2366" s="70">
        <v>0.5444444444444444</v>
      </c>
      <c r="E2366" s="69">
        <v>15.9</v>
      </c>
      <c r="F2366" s="70">
        <v>0.21180555555555555</v>
      </c>
      <c r="G2366" s="69">
        <v>10.7</v>
      </c>
      <c r="H2366" s="69" t="str">
        <f>TEXT(일별기온공급량!$A2366, "AAA")</f>
        <v>일</v>
      </c>
      <c r="I2366" s="71">
        <v>53122216</v>
      </c>
      <c r="J2366" s="71">
        <v>1243909</v>
      </c>
      <c r="K2366" s="68" t="str">
        <f t="shared" si="36"/>
        <v>06-23</v>
      </c>
      <c r="L2366" s="72">
        <f>YEAR(일별기온공급량!$A2366)</f>
        <v>2019</v>
      </c>
      <c r="M2366" s="69">
        <f>MONTH(일별기온공급량!$A2366)</f>
        <v>6</v>
      </c>
      <c r="N2366" s="69">
        <f>DAY(일별기온공급량!$A2366)</f>
        <v>23</v>
      </c>
      <c r="O2366" s="88" t="str">
        <f>IFERROR(VLOOKUP(기온및공급량[[#This Row],[날짜]],표2[],2,0), "")</f>
        <v/>
      </c>
    </row>
    <row r="2367" spans="1:15">
      <c r="A2367" s="68">
        <v>43640</v>
      </c>
      <c r="B2367" s="69">
        <v>23.1</v>
      </c>
      <c r="C2367" s="69">
        <v>30.2</v>
      </c>
      <c r="D2367" s="70">
        <v>0.61250000000000004</v>
      </c>
      <c r="E2367" s="69">
        <v>17.5</v>
      </c>
      <c r="F2367" s="70">
        <v>0.19375000000000001</v>
      </c>
      <c r="G2367" s="69">
        <v>12.7</v>
      </c>
      <c r="H2367" s="69" t="str">
        <f>TEXT(일별기온공급량!$A2367, "AAA")</f>
        <v>월</v>
      </c>
      <c r="I2367" s="71">
        <v>77161696</v>
      </c>
      <c r="J2367" s="71">
        <v>1806077</v>
      </c>
      <c r="K2367" s="68" t="str">
        <f t="shared" si="36"/>
        <v>06-24</v>
      </c>
      <c r="L2367" s="72">
        <f>YEAR(일별기온공급량!$A2367)</f>
        <v>2019</v>
      </c>
      <c r="M2367" s="69">
        <f>MONTH(일별기온공급량!$A2367)</f>
        <v>6</v>
      </c>
      <c r="N2367" s="69">
        <f>DAY(일별기온공급량!$A2367)</f>
        <v>24</v>
      </c>
      <c r="O2367" s="88" t="str">
        <f>IFERROR(VLOOKUP(기온및공급량[[#This Row],[날짜]],표2[],2,0), "")</f>
        <v/>
      </c>
    </row>
    <row r="2368" spans="1:15">
      <c r="A2368" s="68">
        <v>43641</v>
      </c>
      <c r="B2368" s="69">
        <v>25</v>
      </c>
      <c r="C2368" s="69">
        <v>32.4</v>
      </c>
      <c r="D2368" s="70">
        <v>0.61041666666666672</v>
      </c>
      <c r="E2368" s="69">
        <v>17.8</v>
      </c>
      <c r="F2368" s="70">
        <v>0.24097222222222223</v>
      </c>
      <c r="G2368" s="69">
        <v>14.6</v>
      </c>
      <c r="H2368" s="69" t="str">
        <f>TEXT(일별기온공급량!$A2368, "AAA")</f>
        <v>화</v>
      </c>
      <c r="I2368" s="71">
        <v>78930747</v>
      </c>
      <c r="J2368" s="71">
        <v>1843607</v>
      </c>
      <c r="K2368" s="68" t="str">
        <f t="shared" si="36"/>
        <v>06-25</v>
      </c>
      <c r="L2368" s="72">
        <f>YEAR(일별기온공급량!$A2368)</f>
        <v>2019</v>
      </c>
      <c r="M2368" s="69">
        <f>MONTH(일별기온공급량!$A2368)</f>
        <v>6</v>
      </c>
      <c r="N2368" s="69">
        <f>DAY(일별기온공급량!$A2368)</f>
        <v>25</v>
      </c>
      <c r="O2368" s="88" t="str">
        <f>IFERROR(VLOOKUP(기온및공급량[[#This Row],[날짜]],표2[],2,0), "")</f>
        <v/>
      </c>
    </row>
    <row r="2369" spans="1:15">
      <c r="A2369" s="68">
        <v>43642</v>
      </c>
      <c r="B2369" s="69">
        <v>19.7</v>
      </c>
      <c r="C2369" s="69">
        <v>22.3</v>
      </c>
      <c r="D2369" s="70">
        <v>6.9444444444444447E-4</v>
      </c>
      <c r="E2369" s="69">
        <v>18.3</v>
      </c>
      <c r="F2369" s="70">
        <v>0.57291666666666663</v>
      </c>
      <c r="G2369" s="69">
        <v>4</v>
      </c>
      <c r="H2369" s="69" t="str">
        <f>TEXT(일별기온공급량!$A2369, "AAA")</f>
        <v>수</v>
      </c>
      <c r="I2369" s="71">
        <v>79167183</v>
      </c>
      <c r="J2369" s="71">
        <v>1850634</v>
      </c>
      <c r="K2369" s="68" t="str">
        <f t="shared" si="36"/>
        <v>06-26</v>
      </c>
      <c r="L2369" s="72">
        <f>YEAR(일별기온공급량!$A2369)</f>
        <v>2019</v>
      </c>
      <c r="M2369" s="69">
        <f>MONTH(일별기온공급량!$A2369)</f>
        <v>6</v>
      </c>
      <c r="N2369" s="69">
        <f>DAY(일별기온공급량!$A2369)</f>
        <v>26</v>
      </c>
      <c r="O2369" s="88" t="str">
        <f>IFERROR(VLOOKUP(기온및공급량[[#This Row],[날짜]],표2[],2,0), "")</f>
        <v/>
      </c>
    </row>
    <row r="2370" spans="1:15">
      <c r="A2370" s="68">
        <v>43643</v>
      </c>
      <c r="B2370" s="69">
        <v>24.4</v>
      </c>
      <c r="C2370" s="69">
        <v>29.7</v>
      </c>
      <c r="D2370" s="70">
        <v>0.75555555555555554</v>
      </c>
      <c r="E2370" s="69">
        <v>20.6</v>
      </c>
      <c r="F2370" s="70">
        <v>6.9444444444444447E-4</v>
      </c>
      <c r="G2370" s="69">
        <v>9.1</v>
      </c>
      <c r="H2370" s="69" t="str">
        <f>TEXT(일별기온공급량!$A2370, "AAA")</f>
        <v>목</v>
      </c>
      <c r="I2370" s="71">
        <v>80503883</v>
      </c>
      <c r="J2370" s="71">
        <v>1881256</v>
      </c>
      <c r="K2370" s="68" t="str">
        <f t="shared" ref="K2370:K2433" si="37">TEXT(A2370, "MM-DD")</f>
        <v>06-27</v>
      </c>
      <c r="L2370" s="72">
        <f>YEAR(일별기온공급량!$A2370)</f>
        <v>2019</v>
      </c>
      <c r="M2370" s="69">
        <f>MONTH(일별기온공급량!$A2370)</f>
        <v>6</v>
      </c>
      <c r="N2370" s="69">
        <f>DAY(일별기온공급량!$A2370)</f>
        <v>27</v>
      </c>
      <c r="O2370" s="88" t="str">
        <f>IFERROR(VLOOKUP(기온및공급량[[#This Row],[날짜]],표2[],2,0), "")</f>
        <v/>
      </c>
    </row>
    <row r="2371" spans="1:15">
      <c r="A2371" s="68">
        <v>43644</v>
      </c>
      <c r="B2371" s="69">
        <v>23.6</v>
      </c>
      <c r="C2371" s="69">
        <v>27.1</v>
      </c>
      <c r="D2371" s="70">
        <v>0.55763888888888891</v>
      </c>
      <c r="E2371" s="69">
        <v>21.2</v>
      </c>
      <c r="F2371" s="70">
        <v>5.6250000000000001E-2</v>
      </c>
      <c r="G2371" s="69">
        <v>5.9</v>
      </c>
      <c r="H2371" s="69" t="str">
        <f>TEXT(일별기온공급량!$A2371, "AAA")</f>
        <v>금</v>
      </c>
      <c r="I2371" s="71">
        <v>78277746</v>
      </c>
      <c r="J2371" s="71">
        <v>1832021</v>
      </c>
      <c r="K2371" s="68" t="str">
        <f t="shared" si="37"/>
        <v>06-28</v>
      </c>
      <c r="L2371" s="72">
        <f>YEAR(일별기온공급량!$A2371)</f>
        <v>2019</v>
      </c>
      <c r="M2371" s="69">
        <f>MONTH(일별기온공급량!$A2371)</f>
        <v>6</v>
      </c>
      <c r="N2371" s="69">
        <f>DAY(일별기온공급량!$A2371)</f>
        <v>28</v>
      </c>
      <c r="O2371" s="88" t="str">
        <f>IFERROR(VLOOKUP(기온및공급량[[#This Row],[날짜]],표2[],2,0), "")</f>
        <v/>
      </c>
    </row>
    <row r="2372" spans="1:15">
      <c r="A2372" s="68">
        <v>43645</v>
      </c>
      <c r="B2372" s="69">
        <v>21.5</v>
      </c>
      <c r="C2372" s="69">
        <v>22.5</v>
      </c>
      <c r="D2372" s="70">
        <v>0.2986111111111111</v>
      </c>
      <c r="E2372" s="69">
        <v>20.5</v>
      </c>
      <c r="F2372" s="70">
        <v>0.69513888888888886</v>
      </c>
      <c r="G2372" s="69">
        <v>2</v>
      </c>
      <c r="H2372" s="69" t="str">
        <f>TEXT(일별기온공급량!$A2372, "AAA")</f>
        <v>토</v>
      </c>
      <c r="I2372" s="71">
        <v>64207157</v>
      </c>
      <c r="J2372" s="71">
        <v>1503994</v>
      </c>
      <c r="K2372" s="68" t="str">
        <f t="shared" si="37"/>
        <v>06-29</v>
      </c>
      <c r="L2372" s="72">
        <f>YEAR(일별기온공급량!$A2372)</f>
        <v>2019</v>
      </c>
      <c r="M2372" s="69">
        <f>MONTH(일별기온공급량!$A2372)</f>
        <v>6</v>
      </c>
      <c r="N2372" s="69">
        <f>DAY(일별기온공급량!$A2372)</f>
        <v>29</v>
      </c>
      <c r="O2372" s="88" t="str">
        <f>IFERROR(VLOOKUP(기온및공급량[[#This Row],[날짜]],표2[],2,0), "")</f>
        <v/>
      </c>
    </row>
    <row r="2373" spans="1:15">
      <c r="A2373" s="68">
        <v>43646</v>
      </c>
      <c r="B2373" s="69">
        <v>25.7</v>
      </c>
      <c r="C2373" s="69">
        <v>30.9</v>
      </c>
      <c r="D2373" s="70">
        <v>0.71458333333333335</v>
      </c>
      <c r="E2373" s="69">
        <v>21.1</v>
      </c>
      <c r="F2373" s="70">
        <v>6.9444444444444447E-4</v>
      </c>
      <c r="G2373" s="69">
        <v>9.8000000000000007</v>
      </c>
      <c r="H2373" s="69" t="str">
        <f>TEXT(일별기온공급량!$A2373, "AAA")</f>
        <v>일</v>
      </c>
      <c r="I2373" s="71">
        <v>54204921</v>
      </c>
      <c r="J2373" s="71">
        <v>1263212</v>
      </c>
      <c r="K2373" s="68" t="str">
        <f t="shared" si="37"/>
        <v>06-30</v>
      </c>
      <c r="L2373" s="72">
        <f>YEAR(일별기온공급량!$A2373)</f>
        <v>2019</v>
      </c>
      <c r="M2373" s="69">
        <f>MONTH(일별기온공급량!$A2373)</f>
        <v>6</v>
      </c>
      <c r="N2373" s="69">
        <f>DAY(일별기온공급량!$A2373)</f>
        <v>30</v>
      </c>
      <c r="O2373" s="88" t="str">
        <f>IFERROR(VLOOKUP(기온및공급량[[#This Row],[날짜]],표2[],2,0), "")</f>
        <v/>
      </c>
    </row>
    <row r="2374" spans="1:15">
      <c r="A2374" s="68">
        <v>43647</v>
      </c>
      <c r="B2374" s="69">
        <v>24.3</v>
      </c>
      <c r="C2374" s="69">
        <v>27.6</v>
      </c>
      <c r="D2374" s="70">
        <v>0.71597222222222223</v>
      </c>
      <c r="E2374" s="69">
        <v>21.2</v>
      </c>
      <c r="F2374" s="70">
        <v>0.24583333333333332</v>
      </c>
      <c r="G2374" s="69">
        <v>6.4</v>
      </c>
      <c r="H2374" s="69" t="str">
        <f>TEXT(일별기온공급량!$A2374, "AAA")</f>
        <v>월</v>
      </c>
      <c r="I2374" s="71">
        <v>74245483</v>
      </c>
      <c r="J2374" s="71">
        <v>1738814</v>
      </c>
      <c r="K2374" s="68" t="str">
        <f t="shared" si="37"/>
        <v>07-01</v>
      </c>
      <c r="L2374" s="72">
        <f>YEAR(일별기온공급량!$A2374)</f>
        <v>2019</v>
      </c>
      <c r="M2374" s="69">
        <f>MONTH(일별기온공급량!$A2374)</f>
        <v>7</v>
      </c>
      <c r="N2374" s="69">
        <f>DAY(일별기온공급량!$A2374)</f>
        <v>1</v>
      </c>
      <c r="O2374" s="88" t="str">
        <f>IFERROR(VLOOKUP(기온및공급량[[#This Row],[날짜]],표2[],2,0), "")</f>
        <v/>
      </c>
    </row>
    <row r="2375" spans="1:15">
      <c r="A2375" s="68">
        <v>43648</v>
      </c>
      <c r="B2375" s="69">
        <v>25.2</v>
      </c>
      <c r="C2375" s="69">
        <v>31.2</v>
      </c>
      <c r="D2375" s="70">
        <v>0.65486111111111112</v>
      </c>
      <c r="E2375" s="69">
        <v>19</v>
      </c>
      <c r="F2375" s="70">
        <v>0.21041666666666667</v>
      </c>
      <c r="G2375" s="69">
        <v>12.2</v>
      </c>
      <c r="H2375" s="69" t="str">
        <f>TEXT(일별기온공급량!$A2375, "AAA")</f>
        <v>화</v>
      </c>
      <c r="I2375" s="71">
        <v>79619858</v>
      </c>
      <c r="J2375" s="71">
        <v>1870349</v>
      </c>
      <c r="K2375" s="68" t="str">
        <f t="shared" si="37"/>
        <v>07-02</v>
      </c>
      <c r="L2375" s="72">
        <f>YEAR(일별기온공급량!$A2375)</f>
        <v>2019</v>
      </c>
      <c r="M2375" s="69">
        <f>MONTH(일별기온공급량!$A2375)</f>
        <v>7</v>
      </c>
      <c r="N2375" s="69">
        <f>DAY(일별기온공급량!$A2375)</f>
        <v>2</v>
      </c>
      <c r="O2375" s="88" t="str">
        <f>IFERROR(VLOOKUP(기온및공급량[[#This Row],[날짜]],표2[],2,0), "")</f>
        <v/>
      </c>
    </row>
    <row r="2376" spans="1:15">
      <c r="A2376" s="68">
        <v>43649</v>
      </c>
      <c r="B2376" s="69">
        <v>24.8</v>
      </c>
      <c r="C2376" s="69">
        <v>29.6</v>
      </c>
      <c r="D2376" s="70">
        <v>0.62083333333333335</v>
      </c>
      <c r="E2376" s="69">
        <v>19.7</v>
      </c>
      <c r="F2376" s="70">
        <v>0.22291666666666668</v>
      </c>
      <c r="G2376" s="69">
        <v>9.9</v>
      </c>
      <c r="H2376" s="69" t="str">
        <f>TEXT(일별기온공급량!$A2376, "AAA")</f>
        <v>수</v>
      </c>
      <c r="I2376" s="71">
        <v>79121942</v>
      </c>
      <c r="J2376" s="71">
        <v>1858968</v>
      </c>
      <c r="K2376" s="68" t="str">
        <f t="shared" si="37"/>
        <v>07-03</v>
      </c>
      <c r="L2376" s="72">
        <f>YEAR(일별기온공급량!$A2376)</f>
        <v>2019</v>
      </c>
      <c r="M2376" s="69">
        <f>MONTH(일별기온공급량!$A2376)</f>
        <v>7</v>
      </c>
      <c r="N2376" s="69">
        <f>DAY(일별기온공급량!$A2376)</f>
        <v>3</v>
      </c>
      <c r="O2376" s="88" t="str">
        <f>IFERROR(VLOOKUP(기온및공급량[[#This Row],[날짜]],표2[],2,0), "")</f>
        <v/>
      </c>
    </row>
    <row r="2377" spans="1:15">
      <c r="A2377" s="68">
        <v>43650</v>
      </c>
      <c r="B2377" s="69">
        <v>26.4</v>
      </c>
      <c r="C2377" s="69">
        <v>32.6</v>
      </c>
      <c r="D2377" s="70">
        <v>0.55833333333333335</v>
      </c>
      <c r="E2377" s="69">
        <v>19.899999999999999</v>
      </c>
      <c r="F2377" s="70">
        <v>0.21666666666666667</v>
      </c>
      <c r="G2377" s="69">
        <v>12.7</v>
      </c>
      <c r="H2377" s="69" t="str">
        <f>TEXT(일별기온공급량!$A2377, "AAA")</f>
        <v>목</v>
      </c>
      <c r="I2377" s="71">
        <v>77591286</v>
      </c>
      <c r="J2377" s="71">
        <v>1823808</v>
      </c>
      <c r="K2377" s="68" t="str">
        <f t="shared" si="37"/>
        <v>07-04</v>
      </c>
      <c r="L2377" s="72">
        <f>YEAR(일별기온공급량!$A2377)</f>
        <v>2019</v>
      </c>
      <c r="M2377" s="69">
        <f>MONTH(일별기온공급량!$A2377)</f>
        <v>7</v>
      </c>
      <c r="N2377" s="69">
        <f>DAY(일별기온공급량!$A2377)</f>
        <v>4</v>
      </c>
      <c r="O2377" s="88" t="str">
        <f>IFERROR(VLOOKUP(기온및공급량[[#This Row],[날짜]],표2[],2,0), "")</f>
        <v/>
      </c>
    </row>
    <row r="2378" spans="1:15">
      <c r="A2378" s="68">
        <v>43651</v>
      </c>
      <c r="B2378" s="69">
        <v>26.4</v>
      </c>
      <c r="C2378" s="69">
        <v>32.799999999999997</v>
      </c>
      <c r="D2378" s="70">
        <v>0.6333333333333333</v>
      </c>
      <c r="E2378" s="69">
        <v>20.8</v>
      </c>
      <c r="F2378" s="70">
        <v>0.23402777777777778</v>
      </c>
      <c r="G2378" s="69">
        <v>12</v>
      </c>
      <c r="H2378" s="69" t="str">
        <f>TEXT(일별기온공급량!$A2378, "AAA")</f>
        <v>금</v>
      </c>
      <c r="I2378" s="71">
        <v>77492174</v>
      </c>
      <c r="J2378" s="71">
        <v>1823494</v>
      </c>
      <c r="K2378" s="68" t="str">
        <f t="shared" si="37"/>
        <v>07-05</v>
      </c>
      <c r="L2378" s="72">
        <f>YEAR(일별기온공급량!$A2378)</f>
        <v>2019</v>
      </c>
      <c r="M2378" s="69">
        <f>MONTH(일별기온공급량!$A2378)</f>
        <v>7</v>
      </c>
      <c r="N2378" s="69">
        <f>DAY(일별기온공급량!$A2378)</f>
        <v>5</v>
      </c>
      <c r="O2378" s="88" t="str">
        <f>IFERROR(VLOOKUP(기온및공급량[[#This Row],[날짜]],표2[],2,0), "")</f>
        <v/>
      </c>
    </row>
    <row r="2379" spans="1:15">
      <c r="A2379" s="68">
        <v>43652</v>
      </c>
      <c r="B2379" s="69">
        <v>24</v>
      </c>
      <c r="C2379" s="69">
        <v>29.1</v>
      </c>
      <c r="D2379" s="70">
        <v>0.58125000000000004</v>
      </c>
      <c r="E2379" s="69">
        <v>19.8</v>
      </c>
      <c r="F2379" s="70">
        <v>0.22500000000000001</v>
      </c>
      <c r="G2379" s="69">
        <v>9.3000000000000007</v>
      </c>
      <c r="H2379" s="69" t="str">
        <f>TEXT(일별기온공급량!$A2379, "AAA")</f>
        <v>토</v>
      </c>
      <c r="I2379" s="71">
        <v>59994302</v>
      </c>
      <c r="J2379" s="71">
        <v>1409934</v>
      </c>
      <c r="K2379" s="68" t="str">
        <f t="shared" si="37"/>
        <v>07-06</v>
      </c>
      <c r="L2379" s="72">
        <f>YEAR(일별기온공급량!$A2379)</f>
        <v>2019</v>
      </c>
      <c r="M2379" s="69">
        <f>MONTH(일별기온공급량!$A2379)</f>
        <v>7</v>
      </c>
      <c r="N2379" s="69">
        <f>DAY(일별기온공급량!$A2379)</f>
        <v>6</v>
      </c>
      <c r="O2379" s="88" t="str">
        <f>IFERROR(VLOOKUP(기온및공급량[[#This Row],[날짜]],표2[],2,0), "")</f>
        <v/>
      </c>
    </row>
    <row r="2380" spans="1:15">
      <c r="A2380" s="68">
        <v>43653</v>
      </c>
      <c r="B2380" s="69">
        <v>22.9</v>
      </c>
      <c r="C2380" s="69">
        <v>26.7</v>
      </c>
      <c r="D2380" s="70">
        <v>0.62777777777777777</v>
      </c>
      <c r="E2380" s="69">
        <v>20.5</v>
      </c>
      <c r="F2380" s="70">
        <v>0.15902777777777777</v>
      </c>
      <c r="G2380" s="69">
        <v>6.2</v>
      </c>
      <c r="H2380" s="69" t="str">
        <f>TEXT(일별기온공급량!$A2380, "AAA")</f>
        <v>일</v>
      </c>
      <c r="I2380" s="71">
        <v>48933453</v>
      </c>
      <c r="J2380" s="71">
        <v>1149707</v>
      </c>
      <c r="K2380" s="68" t="str">
        <f t="shared" si="37"/>
        <v>07-07</v>
      </c>
      <c r="L2380" s="72">
        <f>YEAR(일별기온공급량!$A2380)</f>
        <v>2019</v>
      </c>
      <c r="M2380" s="69">
        <f>MONTH(일별기온공급량!$A2380)</f>
        <v>7</v>
      </c>
      <c r="N2380" s="69">
        <f>DAY(일별기온공급량!$A2380)</f>
        <v>7</v>
      </c>
      <c r="O2380" s="88" t="str">
        <f>IFERROR(VLOOKUP(기온및공급량[[#This Row],[날짜]],표2[],2,0), "")</f>
        <v/>
      </c>
    </row>
    <row r="2381" spans="1:15">
      <c r="A2381" s="68">
        <v>43654</v>
      </c>
      <c r="B2381" s="69">
        <v>22.3</v>
      </c>
      <c r="C2381" s="69">
        <v>27</v>
      </c>
      <c r="D2381" s="70">
        <v>0.57430555555555551</v>
      </c>
      <c r="E2381" s="69">
        <v>19.600000000000001</v>
      </c>
      <c r="F2381" s="70">
        <v>0.24722222222222223</v>
      </c>
      <c r="G2381" s="69">
        <v>7.4</v>
      </c>
      <c r="H2381" s="69" t="str">
        <f>TEXT(일별기온공급량!$A2381, "AAA")</f>
        <v>월</v>
      </c>
      <c r="I2381" s="71">
        <v>73686614</v>
      </c>
      <c r="J2381" s="71">
        <v>1732108</v>
      </c>
      <c r="K2381" s="68" t="str">
        <f t="shared" si="37"/>
        <v>07-08</v>
      </c>
      <c r="L2381" s="72">
        <f>YEAR(일별기온공급량!$A2381)</f>
        <v>2019</v>
      </c>
      <c r="M2381" s="69">
        <f>MONTH(일별기온공급량!$A2381)</f>
        <v>7</v>
      </c>
      <c r="N2381" s="69">
        <f>DAY(일별기온공급량!$A2381)</f>
        <v>8</v>
      </c>
      <c r="O2381" s="88" t="str">
        <f>IFERROR(VLOOKUP(기온및공급량[[#This Row],[날짜]],표2[],2,0), "")</f>
        <v/>
      </c>
    </row>
    <row r="2382" spans="1:15">
      <c r="A2382" s="68">
        <v>43655</v>
      </c>
      <c r="B2382" s="69">
        <v>21.6</v>
      </c>
      <c r="C2382" s="69">
        <v>24.7</v>
      </c>
      <c r="D2382" s="70">
        <v>0.54236111111111107</v>
      </c>
      <c r="E2382" s="69">
        <v>18.8</v>
      </c>
      <c r="F2382" s="70">
        <v>0.17916666666666667</v>
      </c>
      <c r="G2382" s="69">
        <v>5.9</v>
      </c>
      <c r="H2382" s="69" t="str">
        <f>TEXT(일별기온공급량!$A2382, "AAA")</f>
        <v>화</v>
      </c>
      <c r="I2382" s="71">
        <v>78070029</v>
      </c>
      <c r="J2382" s="71">
        <v>1833433</v>
      </c>
      <c r="K2382" s="68" t="str">
        <f t="shared" si="37"/>
        <v>07-09</v>
      </c>
      <c r="L2382" s="72">
        <f>YEAR(일별기온공급량!$A2382)</f>
        <v>2019</v>
      </c>
      <c r="M2382" s="69">
        <f>MONTH(일별기온공급량!$A2382)</f>
        <v>7</v>
      </c>
      <c r="N2382" s="69">
        <f>DAY(일별기온공급량!$A2382)</f>
        <v>9</v>
      </c>
      <c r="O2382" s="88" t="str">
        <f>IFERROR(VLOOKUP(기온및공급량[[#This Row],[날짜]],표2[],2,0), "")</f>
        <v/>
      </c>
    </row>
    <row r="2383" spans="1:15">
      <c r="A2383" s="68">
        <v>43656</v>
      </c>
      <c r="B2383" s="69">
        <v>21.4</v>
      </c>
      <c r="C2383" s="69">
        <v>23.3</v>
      </c>
      <c r="D2383" s="70">
        <v>0.50555555555555554</v>
      </c>
      <c r="E2383" s="69">
        <v>20.100000000000001</v>
      </c>
      <c r="F2383" s="70">
        <v>0.80277777777777781</v>
      </c>
      <c r="G2383" s="69">
        <v>3.2</v>
      </c>
      <c r="H2383" s="69" t="str">
        <f>TEXT(일별기온공급량!$A2383, "AAA")</f>
        <v>수</v>
      </c>
      <c r="I2383" s="71">
        <v>78358444</v>
      </c>
      <c r="J2383" s="71">
        <v>1839175</v>
      </c>
      <c r="K2383" s="68" t="str">
        <f t="shared" si="37"/>
        <v>07-10</v>
      </c>
      <c r="L2383" s="72">
        <f>YEAR(일별기온공급량!$A2383)</f>
        <v>2019</v>
      </c>
      <c r="M2383" s="69">
        <f>MONTH(일별기온공급량!$A2383)</f>
        <v>7</v>
      </c>
      <c r="N2383" s="69">
        <f>DAY(일별기온공급량!$A2383)</f>
        <v>10</v>
      </c>
      <c r="O2383" s="88" t="str">
        <f>IFERROR(VLOOKUP(기온및공급량[[#This Row],[날짜]],표2[],2,0), "")</f>
        <v/>
      </c>
    </row>
    <row r="2384" spans="1:15">
      <c r="A2384" s="68">
        <v>43657</v>
      </c>
      <c r="B2384" s="69">
        <v>24.4</v>
      </c>
      <c r="C2384" s="69">
        <v>29.2</v>
      </c>
      <c r="D2384" s="70">
        <v>0.61458333333333337</v>
      </c>
      <c r="E2384" s="69">
        <v>20.5</v>
      </c>
      <c r="F2384" s="70">
        <v>0.19722222222222222</v>
      </c>
      <c r="G2384" s="69">
        <v>8.6999999999999993</v>
      </c>
      <c r="H2384" s="69" t="str">
        <f>TEXT(일별기온공급량!$A2384, "AAA")</f>
        <v>목</v>
      </c>
      <c r="I2384" s="71">
        <v>79721849</v>
      </c>
      <c r="J2384" s="71">
        <v>1874149</v>
      </c>
      <c r="K2384" s="68" t="str">
        <f t="shared" si="37"/>
        <v>07-11</v>
      </c>
      <c r="L2384" s="72">
        <f>YEAR(일별기온공급량!$A2384)</f>
        <v>2019</v>
      </c>
      <c r="M2384" s="69">
        <f>MONTH(일별기온공급량!$A2384)</f>
        <v>7</v>
      </c>
      <c r="N2384" s="69">
        <f>DAY(일별기온공급량!$A2384)</f>
        <v>11</v>
      </c>
      <c r="O2384" s="88" t="str">
        <f>IFERROR(VLOOKUP(기온및공급량[[#This Row],[날짜]],표2[],2,0), "")</f>
        <v/>
      </c>
    </row>
    <row r="2385" spans="1:15">
      <c r="A2385" s="68">
        <v>43658</v>
      </c>
      <c r="B2385" s="69">
        <v>25.3</v>
      </c>
      <c r="C2385" s="69">
        <v>30</v>
      </c>
      <c r="D2385" s="70">
        <v>0.64652777777777781</v>
      </c>
      <c r="E2385" s="69">
        <v>22.3</v>
      </c>
      <c r="F2385" s="70">
        <v>0.2013888888888889</v>
      </c>
      <c r="G2385" s="69">
        <v>7.7</v>
      </c>
      <c r="H2385" s="69" t="str">
        <f>TEXT(일별기온공급량!$A2385, "AAA")</f>
        <v>금</v>
      </c>
      <c r="I2385" s="71">
        <v>78529521</v>
      </c>
      <c r="J2385" s="71">
        <v>1845356</v>
      </c>
      <c r="K2385" s="68" t="str">
        <f t="shared" si="37"/>
        <v>07-12</v>
      </c>
      <c r="L2385" s="72">
        <f>YEAR(일별기온공급량!$A2385)</f>
        <v>2019</v>
      </c>
      <c r="M2385" s="69">
        <f>MONTH(일별기온공급량!$A2385)</f>
        <v>7</v>
      </c>
      <c r="N2385" s="69">
        <f>DAY(일별기온공급량!$A2385)</f>
        <v>12</v>
      </c>
      <c r="O2385" s="88" t="str">
        <f>IFERROR(VLOOKUP(기온및공급량[[#This Row],[날짜]],표2[],2,0), "")</f>
        <v/>
      </c>
    </row>
    <row r="2386" spans="1:15">
      <c r="A2386" s="68">
        <v>43659</v>
      </c>
      <c r="B2386" s="69">
        <v>24.4</v>
      </c>
      <c r="C2386" s="69">
        <v>28.8</v>
      </c>
      <c r="D2386" s="70">
        <v>0.70625000000000004</v>
      </c>
      <c r="E2386" s="69">
        <v>21.2</v>
      </c>
      <c r="F2386" s="70">
        <v>0.28055555555555556</v>
      </c>
      <c r="G2386" s="69">
        <v>7.6</v>
      </c>
      <c r="H2386" s="69" t="str">
        <f>TEXT(일별기온공급량!$A2386, "AAA")</f>
        <v>토</v>
      </c>
      <c r="I2386" s="71">
        <v>61298477</v>
      </c>
      <c r="J2386" s="71">
        <v>1439814</v>
      </c>
      <c r="K2386" s="68" t="str">
        <f t="shared" si="37"/>
        <v>07-13</v>
      </c>
      <c r="L2386" s="72">
        <f>YEAR(일별기온공급량!$A2386)</f>
        <v>2019</v>
      </c>
      <c r="M2386" s="69">
        <f>MONTH(일별기온공급량!$A2386)</f>
        <v>7</v>
      </c>
      <c r="N2386" s="69">
        <f>DAY(일별기온공급량!$A2386)</f>
        <v>13</v>
      </c>
      <c r="O2386" s="88" t="str">
        <f>IFERROR(VLOOKUP(기온및공급량[[#This Row],[날짜]],표2[],2,0), "")</f>
        <v/>
      </c>
    </row>
    <row r="2387" spans="1:15">
      <c r="A2387" s="68">
        <v>43660</v>
      </c>
      <c r="B2387" s="69">
        <v>24.6</v>
      </c>
      <c r="C2387" s="69">
        <v>29.4</v>
      </c>
      <c r="D2387" s="70">
        <v>0.60486111111111107</v>
      </c>
      <c r="E2387" s="69">
        <v>21.3</v>
      </c>
      <c r="F2387" s="70">
        <v>0.21736111111111112</v>
      </c>
      <c r="G2387" s="69">
        <v>8.1</v>
      </c>
      <c r="H2387" s="69" t="str">
        <f>TEXT(일별기온공급량!$A2387, "AAA")</f>
        <v>일</v>
      </c>
      <c r="I2387" s="71">
        <v>51334052</v>
      </c>
      <c r="J2387" s="71">
        <v>1206040</v>
      </c>
      <c r="K2387" s="68" t="str">
        <f t="shared" si="37"/>
        <v>07-14</v>
      </c>
      <c r="L2387" s="72">
        <f>YEAR(일별기온공급량!$A2387)</f>
        <v>2019</v>
      </c>
      <c r="M2387" s="69">
        <f>MONTH(일별기온공급량!$A2387)</f>
        <v>7</v>
      </c>
      <c r="N2387" s="69">
        <f>DAY(일별기온공급량!$A2387)</f>
        <v>14</v>
      </c>
      <c r="O2387" s="88" t="str">
        <f>IFERROR(VLOOKUP(기온및공급량[[#This Row],[날짜]],표2[],2,0), "")</f>
        <v/>
      </c>
    </row>
    <row r="2388" spans="1:15">
      <c r="A2388" s="68">
        <v>43661</v>
      </c>
      <c r="B2388" s="69">
        <v>23.2</v>
      </c>
      <c r="C2388" s="69">
        <v>27.1</v>
      </c>
      <c r="D2388" s="70">
        <v>0.68125000000000002</v>
      </c>
      <c r="E2388" s="69">
        <v>21.2</v>
      </c>
      <c r="F2388" s="70">
        <v>0.98472222222222228</v>
      </c>
      <c r="G2388" s="69">
        <v>5.9</v>
      </c>
      <c r="H2388" s="69" t="str">
        <f>TEXT(일별기온공급량!$A2388, "AAA")</f>
        <v>월</v>
      </c>
      <c r="I2388" s="71">
        <v>74291813</v>
      </c>
      <c r="J2388" s="71">
        <v>1745376</v>
      </c>
      <c r="K2388" s="68" t="str">
        <f t="shared" si="37"/>
        <v>07-15</v>
      </c>
      <c r="L2388" s="72">
        <f>YEAR(일별기온공급량!$A2388)</f>
        <v>2019</v>
      </c>
      <c r="M2388" s="69">
        <f>MONTH(일별기온공급량!$A2388)</f>
        <v>7</v>
      </c>
      <c r="N2388" s="69">
        <f>DAY(일별기온공급량!$A2388)</f>
        <v>15</v>
      </c>
      <c r="O2388" s="88" t="str">
        <f>IFERROR(VLOOKUP(기온및공급량[[#This Row],[날짜]],표2[],2,0), "")</f>
        <v/>
      </c>
    </row>
    <row r="2389" spans="1:15">
      <c r="A2389" s="68">
        <v>43662</v>
      </c>
      <c r="B2389" s="69">
        <v>24.6</v>
      </c>
      <c r="C2389" s="69">
        <v>29.7</v>
      </c>
      <c r="D2389" s="70">
        <v>0.6479166666666667</v>
      </c>
      <c r="E2389" s="69">
        <v>21</v>
      </c>
      <c r="F2389" s="70">
        <v>6.1111111111111109E-2</v>
      </c>
      <c r="G2389" s="69">
        <v>8.6999999999999993</v>
      </c>
      <c r="H2389" s="69" t="str">
        <f>TEXT(일별기온공급량!$A2389, "AAA")</f>
        <v>화</v>
      </c>
      <c r="I2389" s="71">
        <v>78549307</v>
      </c>
      <c r="J2389" s="71">
        <v>1845318</v>
      </c>
      <c r="K2389" s="68" t="str">
        <f t="shared" si="37"/>
        <v>07-16</v>
      </c>
      <c r="L2389" s="72">
        <f>YEAR(일별기온공급량!$A2389)</f>
        <v>2019</v>
      </c>
      <c r="M2389" s="69">
        <f>MONTH(일별기온공급량!$A2389)</f>
        <v>7</v>
      </c>
      <c r="N2389" s="69">
        <f>DAY(일별기온공급량!$A2389)</f>
        <v>16</v>
      </c>
      <c r="O2389" s="88" t="str">
        <f>IFERROR(VLOOKUP(기온및공급량[[#This Row],[날짜]],표2[],2,0), "")</f>
        <v/>
      </c>
    </row>
    <row r="2390" spans="1:15">
      <c r="A2390" s="68">
        <v>43663</v>
      </c>
      <c r="B2390" s="69">
        <v>25</v>
      </c>
      <c r="C2390" s="69">
        <v>29.4</v>
      </c>
      <c r="D2390" s="70">
        <v>0.57708333333333328</v>
      </c>
      <c r="E2390" s="69">
        <v>20.399999999999999</v>
      </c>
      <c r="F2390" s="70">
        <v>0.22152777777777777</v>
      </c>
      <c r="G2390" s="69">
        <v>9</v>
      </c>
      <c r="H2390" s="69" t="str">
        <f>TEXT(일별기온공급량!$A2390, "AAA")</f>
        <v>수</v>
      </c>
      <c r="I2390" s="71">
        <v>77995935</v>
      </c>
      <c r="J2390" s="71">
        <v>1833568</v>
      </c>
      <c r="K2390" s="68" t="str">
        <f t="shared" si="37"/>
        <v>07-17</v>
      </c>
      <c r="L2390" s="72">
        <f>YEAR(일별기온공급량!$A2390)</f>
        <v>2019</v>
      </c>
      <c r="M2390" s="69">
        <f>MONTH(일별기온공급량!$A2390)</f>
        <v>7</v>
      </c>
      <c r="N2390" s="69">
        <f>DAY(일별기온공급량!$A2390)</f>
        <v>17</v>
      </c>
      <c r="O2390" s="88" t="str">
        <f>IFERROR(VLOOKUP(기온및공급량[[#This Row],[날짜]],표2[],2,0), "")</f>
        <v/>
      </c>
    </row>
    <row r="2391" spans="1:15">
      <c r="A2391" s="68">
        <v>43664</v>
      </c>
      <c r="B2391" s="69">
        <v>24.1</v>
      </c>
      <c r="C2391" s="69">
        <v>27.6</v>
      </c>
      <c r="D2391" s="70">
        <v>0.65694444444444444</v>
      </c>
      <c r="E2391" s="69">
        <v>21</v>
      </c>
      <c r="F2391" s="70">
        <v>0.3576388888888889</v>
      </c>
      <c r="G2391" s="69">
        <v>6.6</v>
      </c>
      <c r="H2391" s="69" t="str">
        <f>TEXT(일별기온공급량!$A2391, "AAA")</f>
        <v>목</v>
      </c>
      <c r="I2391" s="71">
        <v>77047626</v>
      </c>
      <c r="J2391" s="71">
        <v>1811344</v>
      </c>
      <c r="K2391" s="68" t="str">
        <f t="shared" si="37"/>
        <v>07-18</v>
      </c>
      <c r="L2391" s="72">
        <f>YEAR(일별기온공급량!$A2391)</f>
        <v>2019</v>
      </c>
      <c r="M2391" s="69">
        <f>MONTH(일별기온공급량!$A2391)</f>
        <v>7</v>
      </c>
      <c r="N2391" s="69">
        <f>DAY(일별기온공급량!$A2391)</f>
        <v>18</v>
      </c>
      <c r="O2391" s="88" t="str">
        <f>IFERROR(VLOOKUP(기온및공급량[[#This Row],[날짜]],표2[],2,0), "")</f>
        <v/>
      </c>
    </row>
    <row r="2392" spans="1:15">
      <c r="A2392" s="68">
        <v>43665</v>
      </c>
      <c r="B2392" s="69">
        <v>24.2</v>
      </c>
      <c r="C2392" s="69">
        <v>26.6</v>
      </c>
      <c r="D2392" s="70">
        <v>0.52847222222222223</v>
      </c>
      <c r="E2392" s="69">
        <v>22.7</v>
      </c>
      <c r="F2392" s="70">
        <v>0.32916666666666666</v>
      </c>
      <c r="G2392" s="69">
        <v>3.9</v>
      </c>
      <c r="H2392" s="69" t="str">
        <f>TEXT(일별기온공급량!$A2392, "AAA")</f>
        <v>금</v>
      </c>
      <c r="I2392" s="71">
        <v>76138584</v>
      </c>
      <c r="J2392" s="71">
        <v>1788632</v>
      </c>
      <c r="K2392" s="68" t="str">
        <f t="shared" si="37"/>
        <v>07-19</v>
      </c>
      <c r="L2392" s="72">
        <f>YEAR(일별기온공급량!$A2392)</f>
        <v>2019</v>
      </c>
      <c r="M2392" s="69">
        <f>MONTH(일별기온공급량!$A2392)</f>
        <v>7</v>
      </c>
      <c r="N2392" s="69">
        <f>DAY(일별기온공급량!$A2392)</f>
        <v>19</v>
      </c>
      <c r="O2392" s="88" t="str">
        <f>IFERROR(VLOOKUP(기온및공급량[[#This Row],[날짜]],표2[],2,0), "")</f>
        <v/>
      </c>
    </row>
    <row r="2393" spans="1:15">
      <c r="A2393" s="68">
        <v>43666</v>
      </c>
      <c r="B2393" s="69">
        <v>24.6</v>
      </c>
      <c r="C2393" s="69">
        <v>25.8</v>
      </c>
      <c r="D2393" s="70">
        <v>0.62569444444444444</v>
      </c>
      <c r="E2393" s="69">
        <v>23.5</v>
      </c>
      <c r="F2393" s="70">
        <v>8.0555555555555561E-2</v>
      </c>
      <c r="G2393" s="69">
        <v>2.2999999999999998</v>
      </c>
      <c r="H2393" s="69" t="str">
        <f>TEXT(일별기온공급량!$A2393, "AAA")</f>
        <v>토</v>
      </c>
      <c r="I2393" s="71">
        <v>63418620</v>
      </c>
      <c r="J2393" s="71">
        <v>1488723</v>
      </c>
      <c r="K2393" s="68" t="str">
        <f t="shared" si="37"/>
        <v>07-20</v>
      </c>
      <c r="L2393" s="72">
        <f>YEAR(일별기온공급량!$A2393)</f>
        <v>2019</v>
      </c>
      <c r="M2393" s="69">
        <f>MONTH(일별기온공급량!$A2393)</f>
        <v>7</v>
      </c>
      <c r="N2393" s="69">
        <f>DAY(일별기온공급량!$A2393)</f>
        <v>20</v>
      </c>
      <c r="O2393" s="88" t="str">
        <f>IFERROR(VLOOKUP(기온및공급량[[#This Row],[날짜]],표2[],2,0), "")</f>
        <v/>
      </c>
    </row>
    <row r="2394" spans="1:15">
      <c r="A2394" s="68">
        <v>43667</v>
      </c>
      <c r="B2394" s="69">
        <v>25.7</v>
      </c>
      <c r="C2394" s="69">
        <v>29.3</v>
      </c>
      <c r="D2394" s="70">
        <v>0.7583333333333333</v>
      </c>
      <c r="E2394" s="69">
        <v>23.5</v>
      </c>
      <c r="F2394" s="70">
        <v>0.22083333333333333</v>
      </c>
      <c r="G2394" s="69">
        <v>5.8</v>
      </c>
      <c r="H2394" s="69" t="str">
        <f>TEXT(일별기온공급량!$A2394, "AAA")</f>
        <v>일</v>
      </c>
      <c r="I2394" s="71">
        <v>53680115</v>
      </c>
      <c r="J2394" s="71">
        <v>1258869</v>
      </c>
      <c r="K2394" s="68" t="str">
        <f t="shared" si="37"/>
        <v>07-21</v>
      </c>
      <c r="L2394" s="72">
        <f>YEAR(일별기온공급량!$A2394)</f>
        <v>2019</v>
      </c>
      <c r="M2394" s="69">
        <f>MONTH(일별기온공급량!$A2394)</f>
        <v>7</v>
      </c>
      <c r="N2394" s="69">
        <f>DAY(일별기온공급량!$A2394)</f>
        <v>21</v>
      </c>
      <c r="O2394" s="88" t="str">
        <f>IFERROR(VLOOKUP(기온및공급량[[#This Row],[날짜]],표2[],2,0), "")</f>
        <v/>
      </c>
    </row>
    <row r="2395" spans="1:15">
      <c r="A2395" s="68">
        <v>43668</v>
      </c>
      <c r="B2395" s="69">
        <v>28.5</v>
      </c>
      <c r="C2395" s="69">
        <v>33.700000000000003</v>
      </c>
      <c r="D2395" s="70">
        <v>0.71944444444444444</v>
      </c>
      <c r="E2395" s="69">
        <v>23</v>
      </c>
      <c r="F2395" s="70">
        <v>0.1673611111111111</v>
      </c>
      <c r="G2395" s="69">
        <v>10.7</v>
      </c>
      <c r="H2395" s="69" t="str">
        <f>TEXT(일별기온공급량!$A2395, "AAA")</f>
        <v>월</v>
      </c>
      <c r="I2395" s="71">
        <v>71959107</v>
      </c>
      <c r="J2395" s="71">
        <v>1684905</v>
      </c>
      <c r="K2395" s="68" t="str">
        <f t="shared" si="37"/>
        <v>07-22</v>
      </c>
      <c r="L2395" s="72">
        <f>YEAR(일별기온공급량!$A2395)</f>
        <v>2019</v>
      </c>
      <c r="M2395" s="69">
        <f>MONTH(일별기온공급량!$A2395)</f>
        <v>7</v>
      </c>
      <c r="N2395" s="69">
        <f>DAY(일별기온공급량!$A2395)</f>
        <v>22</v>
      </c>
      <c r="O2395" s="88" t="str">
        <f>IFERROR(VLOOKUP(기온및공급량[[#This Row],[날짜]],표2[],2,0), "")</f>
        <v/>
      </c>
    </row>
    <row r="2396" spans="1:15">
      <c r="A2396" s="68">
        <v>43669</v>
      </c>
      <c r="B2396" s="69">
        <v>29.5</v>
      </c>
      <c r="C2396" s="69">
        <v>35</v>
      </c>
      <c r="D2396" s="70">
        <v>0.62916666666666665</v>
      </c>
      <c r="E2396" s="69">
        <v>25.5</v>
      </c>
      <c r="F2396" s="70">
        <v>0.17777777777777778</v>
      </c>
      <c r="G2396" s="69">
        <v>9.5</v>
      </c>
      <c r="H2396" s="69" t="str">
        <f>TEXT(일별기온공급량!$A2396, "AAA")</f>
        <v>화</v>
      </c>
      <c r="I2396" s="71">
        <v>75278426</v>
      </c>
      <c r="J2396" s="71">
        <v>1762323</v>
      </c>
      <c r="K2396" s="68" t="str">
        <f t="shared" si="37"/>
        <v>07-23</v>
      </c>
      <c r="L2396" s="72">
        <f>YEAR(일별기온공급량!$A2396)</f>
        <v>2019</v>
      </c>
      <c r="M2396" s="69">
        <f>MONTH(일별기온공급량!$A2396)</f>
        <v>7</v>
      </c>
      <c r="N2396" s="69">
        <f>DAY(일별기온공급량!$A2396)</f>
        <v>23</v>
      </c>
      <c r="O2396" s="88" t="str">
        <f>IFERROR(VLOOKUP(기온및공급량[[#This Row],[날짜]],표2[],2,0), "")</f>
        <v/>
      </c>
    </row>
    <row r="2397" spans="1:15">
      <c r="A2397" s="68">
        <v>43670</v>
      </c>
      <c r="B2397" s="69">
        <v>28.1</v>
      </c>
      <c r="C2397" s="69">
        <v>31.5</v>
      </c>
      <c r="D2397" s="70">
        <v>0.54583333333333328</v>
      </c>
      <c r="E2397" s="69">
        <v>25.3</v>
      </c>
      <c r="F2397" s="70">
        <v>0.22708333333333333</v>
      </c>
      <c r="G2397" s="69">
        <v>6.2</v>
      </c>
      <c r="H2397" s="69" t="str">
        <f>TEXT(일별기온공급량!$A2397, "AAA")</f>
        <v>수</v>
      </c>
      <c r="I2397" s="71">
        <v>73977918</v>
      </c>
      <c r="J2397" s="71">
        <v>1731168</v>
      </c>
      <c r="K2397" s="68" t="str">
        <f t="shared" si="37"/>
        <v>07-24</v>
      </c>
      <c r="L2397" s="72">
        <f>YEAR(일별기온공급량!$A2397)</f>
        <v>2019</v>
      </c>
      <c r="M2397" s="69">
        <f>MONTH(일별기온공급량!$A2397)</f>
        <v>7</v>
      </c>
      <c r="N2397" s="69">
        <f>DAY(일별기온공급량!$A2397)</f>
        <v>24</v>
      </c>
      <c r="O2397" s="88" t="str">
        <f>IFERROR(VLOOKUP(기온및공급량[[#This Row],[날짜]],표2[],2,0), "")</f>
        <v/>
      </c>
    </row>
    <row r="2398" spans="1:15">
      <c r="A2398" s="68">
        <v>43671</v>
      </c>
      <c r="B2398" s="69">
        <v>27.5</v>
      </c>
      <c r="C2398" s="69">
        <v>30</v>
      </c>
      <c r="D2398" s="70">
        <v>0.62777777777777777</v>
      </c>
      <c r="E2398" s="69">
        <v>25.3</v>
      </c>
      <c r="F2398" s="70">
        <v>0.3</v>
      </c>
      <c r="G2398" s="69">
        <v>4.7</v>
      </c>
      <c r="H2398" s="69" t="str">
        <f>TEXT(일별기온공급량!$A2398, "AAA")</f>
        <v>목</v>
      </c>
      <c r="I2398" s="71">
        <v>74181053</v>
      </c>
      <c r="J2398" s="71">
        <v>1736733</v>
      </c>
      <c r="K2398" s="68" t="str">
        <f t="shared" si="37"/>
        <v>07-25</v>
      </c>
      <c r="L2398" s="72">
        <f>YEAR(일별기온공급량!$A2398)</f>
        <v>2019</v>
      </c>
      <c r="M2398" s="69">
        <f>MONTH(일별기온공급량!$A2398)</f>
        <v>7</v>
      </c>
      <c r="N2398" s="69">
        <f>DAY(일별기온공급량!$A2398)</f>
        <v>25</v>
      </c>
      <c r="O2398" s="88" t="str">
        <f>IFERROR(VLOOKUP(기온및공급량[[#This Row],[날짜]],표2[],2,0), "")</f>
        <v/>
      </c>
    </row>
    <row r="2399" spans="1:15">
      <c r="A2399" s="68">
        <v>43672</v>
      </c>
      <c r="B2399" s="69">
        <v>29.1</v>
      </c>
      <c r="C2399" s="69">
        <v>32.799999999999997</v>
      </c>
      <c r="D2399" s="70">
        <v>0.63402777777777775</v>
      </c>
      <c r="E2399" s="69">
        <v>26.4</v>
      </c>
      <c r="F2399" s="70">
        <v>0.2076388888888889</v>
      </c>
      <c r="G2399" s="69">
        <v>6.4</v>
      </c>
      <c r="H2399" s="69" t="str">
        <f>TEXT(일별기온공급량!$A2399, "AAA")</f>
        <v>금</v>
      </c>
      <c r="I2399" s="71">
        <v>73022763</v>
      </c>
      <c r="J2399" s="71">
        <v>1714912</v>
      </c>
      <c r="K2399" s="68" t="str">
        <f t="shared" si="37"/>
        <v>07-26</v>
      </c>
      <c r="L2399" s="72">
        <f>YEAR(일별기온공급량!$A2399)</f>
        <v>2019</v>
      </c>
      <c r="M2399" s="69">
        <f>MONTH(일별기온공급량!$A2399)</f>
        <v>7</v>
      </c>
      <c r="N2399" s="69">
        <f>DAY(일별기온공급량!$A2399)</f>
        <v>26</v>
      </c>
      <c r="O2399" s="88" t="str">
        <f>IFERROR(VLOOKUP(기온및공급량[[#This Row],[날짜]],표2[],2,0), "")</f>
        <v/>
      </c>
    </row>
    <row r="2400" spans="1:15">
      <c r="A2400" s="68">
        <v>43673</v>
      </c>
      <c r="B2400" s="69">
        <v>28.1</v>
      </c>
      <c r="C2400" s="69">
        <v>30.3</v>
      </c>
      <c r="D2400" s="70">
        <v>0.7055555555555556</v>
      </c>
      <c r="E2400" s="69">
        <v>26.3</v>
      </c>
      <c r="F2400" s="70">
        <v>0.22152777777777777</v>
      </c>
      <c r="G2400" s="69">
        <v>4</v>
      </c>
      <c r="H2400" s="69" t="str">
        <f>TEXT(일별기온공급량!$A2400, "AAA")</f>
        <v>토</v>
      </c>
      <c r="I2400" s="71">
        <v>59149295</v>
      </c>
      <c r="J2400" s="71">
        <v>1390921</v>
      </c>
      <c r="K2400" s="68" t="str">
        <f t="shared" si="37"/>
        <v>07-27</v>
      </c>
      <c r="L2400" s="72">
        <f>YEAR(일별기온공급량!$A2400)</f>
        <v>2019</v>
      </c>
      <c r="M2400" s="69">
        <f>MONTH(일별기온공급량!$A2400)</f>
        <v>7</v>
      </c>
      <c r="N2400" s="69">
        <f>DAY(일별기온공급량!$A2400)</f>
        <v>27</v>
      </c>
      <c r="O2400" s="88" t="str">
        <f>IFERROR(VLOOKUP(기온및공급량[[#This Row],[날짜]],표2[],2,0), "")</f>
        <v/>
      </c>
    </row>
    <row r="2401" spans="1:15">
      <c r="A2401" s="68">
        <v>43674</v>
      </c>
      <c r="B2401" s="69">
        <v>29.3</v>
      </c>
      <c r="C2401" s="69">
        <v>33.4</v>
      </c>
      <c r="D2401" s="70">
        <v>0.53749999999999998</v>
      </c>
      <c r="E2401" s="69">
        <v>26.8</v>
      </c>
      <c r="F2401" s="73">
        <v>1</v>
      </c>
      <c r="G2401" s="69">
        <v>6.6</v>
      </c>
      <c r="H2401" s="69" t="str">
        <f>TEXT(일별기온공급량!$A2401, "AAA")</f>
        <v>일</v>
      </c>
      <c r="I2401" s="71">
        <v>47901586</v>
      </c>
      <c r="J2401" s="71">
        <v>1126160</v>
      </c>
      <c r="K2401" s="68" t="str">
        <f t="shared" si="37"/>
        <v>07-28</v>
      </c>
      <c r="L2401" s="72">
        <f>YEAR(일별기온공급량!$A2401)</f>
        <v>2019</v>
      </c>
      <c r="M2401" s="69">
        <f>MONTH(일별기온공급량!$A2401)</f>
        <v>7</v>
      </c>
      <c r="N2401" s="69">
        <f>DAY(일별기온공급량!$A2401)</f>
        <v>28</v>
      </c>
      <c r="O2401" s="88" t="str">
        <f>IFERROR(VLOOKUP(기온및공급량[[#This Row],[날짜]],표2[],2,0), "")</f>
        <v/>
      </c>
    </row>
    <row r="2402" spans="1:15">
      <c r="A2402" s="68">
        <v>43675</v>
      </c>
      <c r="B2402" s="69">
        <v>29.4</v>
      </c>
      <c r="C2402" s="69">
        <v>34.6</v>
      </c>
      <c r="D2402" s="70">
        <v>0.62708333333333333</v>
      </c>
      <c r="E2402" s="69">
        <v>24.5</v>
      </c>
      <c r="F2402" s="70">
        <v>0.21319444444444444</v>
      </c>
      <c r="G2402" s="69">
        <v>10.1</v>
      </c>
      <c r="H2402" s="69" t="str">
        <f>TEXT(일별기온공급량!$A2402, "AAA")</f>
        <v>월</v>
      </c>
      <c r="I2402" s="71">
        <v>67524040</v>
      </c>
      <c r="J2402" s="71">
        <v>1587803</v>
      </c>
      <c r="K2402" s="68" t="str">
        <f t="shared" si="37"/>
        <v>07-29</v>
      </c>
      <c r="L2402" s="72">
        <f>YEAR(일별기온공급량!$A2402)</f>
        <v>2019</v>
      </c>
      <c r="M2402" s="69">
        <f>MONTH(일별기온공급량!$A2402)</f>
        <v>7</v>
      </c>
      <c r="N2402" s="69">
        <f>DAY(일별기온공급량!$A2402)</f>
        <v>29</v>
      </c>
      <c r="O2402" s="88" t="str">
        <f>IFERROR(VLOOKUP(기온및공급량[[#This Row],[날짜]],표2[],2,0), "")</f>
        <v/>
      </c>
    </row>
    <row r="2403" spans="1:15">
      <c r="A2403" s="68">
        <v>43676</v>
      </c>
      <c r="B2403" s="69">
        <v>30.4</v>
      </c>
      <c r="C2403" s="69">
        <v>36</v>
      </c>
      <c r="D2403" s="70">
        <v>0.56944444444444442</v>
      </c>
      <c r="E2403" s="69">
        <v>24.9</v>
      </c>
      <c r="F2403" s="70">
        <v>0.21458333333333332</v>
      </c>
      <c r="G2403" s="69">
        <v>11.1</v>
      </c>
      <c r="H2403" s="69" t="str">
        <f>TEXT(일별기온공급량!$A2403, "AAA")</f>
        <v>화</v>
      </c>
      <c r="I2403" s="71">
        <v>68036579</v>
      </c>
      <c r="J2403" s="71">
        <v>1600145</v>
      </c>
      <c r="K2403" s="68" t="str">
        <f t="shared" si="37"/>
        <v>07-30</v>
      </c>
      <c r="L2403" s="72">
        <f>YEAR(일별기온공급량!$A2403)</f>
        <v>2019</v>
      </c>
      <c r="M2403" s="69">
        <f>MONTH(일별기온공급량!$A2403)</f>
        <v>7</v>
      </c>
      <c r="N2403" s="69">
        <f>DAY(일별기온공급량!$A2403)</f>
        <v>30</v>
      </c>
      <c r="O2403" s="88" t="str">
        <f>IFERROR(VLOOKUP(기온및공급량[[#This Row],[날짜]],표2[],2,0), "")</f>
        <v/>
      </c>
    </row>
    <row r="2404" spans="1:15">
      <c r="A2404" s="68">
        <v>43677</v>
      </c>
      <c r="B2404" s="69">
        <v>31</v>
      </c>
      <c r="C2404" s="69">
        <v>36</v>
      </c>
      <c r="D2404" s="70">
        <v>0.65763888888888888</v>
      </c>
      <c r="E2404" s="69">
        <v>26.2</v>
      </c>
      <c r="F2404" s="70">
        <v>0.20624999999999999</v>
      </c>
      <c r="G2404" s="69">
        <v>9.8000000000000007</v>
      </c>
      <c r="H2404" s="69" t="str">
        <f>TEXT(일별기온공급량!$A2404, "AAA")</f>
        <v>수</v>
      </c>
      <c r="I2404" s="71">
        <v>65235272</v>
      </c>
      <c r="J2404" s="71">
        <v>1534819</v>
      </c>
      <c r="K2404" s="68" t="str">
        <f t="shared" si="37"/>
        <v>07-31</v>
      </c>
      <c r="L2404" s="72">
        <f>YEAR(일별기온공급량!$A2404)</f>
        <v>2019</v>
      </c>
      <c r="M2404" s="69">
        <f>MONTH(일별기온공급량!$A2404)</f>
        <v>7</v>
      </c>
      <c r="N2404" s="69">
        <f>DAY(일별기온공급량!$A2404)</f>
        <v>31</v>
      </c>
      <c r="O2404" s="88" t="str">
        <f>IFERROR(VLOOKUP(기온및공급량[[#This Row],[날짜]],표2[],2,0), "")</f>
        <v/>
      </c>
    </row>
    <row r="2405" spans="1:15">
      <c r="A2405" s="68">
        <v>43678</v>
      </c>
      <c r="B2405" s="69">
        <v>31.1</v>
      </c>
      <c r="C2405" s="69">
        <v>35.6</v>
      </c>
      <c r="D2405" s="70">
        <v>0.67152777777777772</v>
      </c>
      <c r="E2405" s="69">
        <v>27</v>
      </c>
      <c r="F2405" s="70">
        <v>0.19444444444444445</v>
      </c>
      <c r="G2405" s="69">
        <v>8.6</v>
      </c>
      <c r="H2405" s="69" t="str">
        <f>TEXT(일별기온공급량!$A2405, "AAA")</f>
        <v>목</v>
      </c>
      <c r="I2405" s="71">
        <v>62961449</v>
      </c>
      <c r="J2405" s="71">
        <v>1482456</v>
      </c>
      <c r="K2405" s="68" t="str">
        <f t="shared" si="37"/>
        <v>08-01</v>
      </c>
      <c r="L2405" s="72">
        <f>YEAR(일별기온공급량!$A2405)</f>
        <v>2019</v>
      </c>
      <c r="M2405" s="69">
        <f>MONTH(일별기온공급량!$A2405)</f>
        <v>8</v>
      </c>
      <c r="N2405" s="69">
        <f>DAY(일별기온공급량!$A2405)</f>
        <v>1</v>
      </c>
      <c r="O2405" s="88" t="str">
        <f>IFERROR(VLOOKUP(기온및공급량[[#This Row],[날짜]],표2[],2,0), "")</f>
        <v/>
      </c>
    </row>
    <row r="2406" spans="1:15">
      <c r="A2406" s="68">
        <v>43679</v>
      </c>
      <c r="B2406" s="69">
        <v>31.6</v>
      </c>
      <c r="C2406" s="69">
        <v>36.9</v>
      </c>
      <c r="D2406" s="70">
        <v>0.63055555555555554</v>
      </c>
      <c r="E2406" s="69">
        <v>27.1</v>
      </c>
      <c r="F2406" s="70">
        <v>0.24513888888888888</v>
      </c>
      <c r="G2406" s="69">
        <v>9.8000000000000007</v>
      </c>
      <c r="H2406" s="69" t="str">
        <f>TEXT(일별기온공급량!$A2406, "AAA")</f>
        <v>금</v>
      </c>
      <c r="I2406" s="71">
        <v>60613635</v>
      </c>
      <c r="J2406" s="71">
        <v>1421623</v>
      </c>
      <c r="K2406" s="68" t="str">
        <f t="shared" si="37"/>
        <v>08-02</v>
      </c>
      <c r="L2406" s="72">
        <f>YEAR(일별기온공급량!$A2406)</f>
        <v>2019</v>
      </c>
      <c r="M2406" s="69">
        <f>MONTH(일별기온공급량!$A2406)</f>
        <v>8</v>
      </c>
      <c r="N2406" s="69">
        <f>DAY(일별기온공급량!$A2406)</f>
        <v>2</v>
      </c>
      <c r="O2406" s="88" t="str">
        <f>IFERROR(VLOOKUP(기온및공급량[[#This Row],[날짜]],표2[],2,0), "")</f>
        <v/>
      </c>
    </row>
    <row r="2407" spans="1:15">
      <c r="A2407" s="68">
        <v>43680</v>
      </c>
      <c r="B2407" s="69">
        <v>29.5</v>
      </c>
      <c r="C2407" s="69">
        <v>35.9</v>
      </c>
      <c r="D2407" s="70">
        <v>0.59305555555555556</v>
      </c>
      <c r="E2407" s="69">
        <v>26.1</v>
      </c>
      <c r="F2407" s="70">
        <v>0.22916666666666666</v>
      </c>
      <c r="G2407" s="69">
        <v>9.8000000000000007</v>
      </c>
      <c r="H2407" s="69" t="str">
        <f>TEXT(일별기온공급량!$A2407, "AAA")</f>
        <v>토</v>
      </c>
      <c r="I2407" s="71">
        <v>45763007</v>
      </c>
      <c r="J2407" s="71">
        <v>1072149</v>
      </c>
      <c r="K2407" s="68" t="str">
        <f t="shared" si="37"/>
        <v>08-03</v>
      </c>
      <c r="L2407" s="72">
        <f>YEAR(일별기온공급량!$A2407)</f>
        <v>2019</v>
      </c>
      <c r="M2407" s="69">
        <f>MONTH(일별기온공급량!$A2407)</f>
        <v>8</v>
      </c>
      <c r="N2407" s="69">
        <f>DAY(일별기온공급량!$A2407)</f>
        <v>3</v>
      </c>
      <c r="O2407" s="88" t="str">
        <f>IFERROR(VLOOKUP(기온및공급량[[#This Row],[날짜]],표2[],2,0), "")</f>
        <v/>
      </c>
    </row>
    <row r="2408" spans="1:15">
      <c r="A2408" s="68">
        <v>43681</v>
      </c>
      <c r="B2408" s="69">
        <v>30.3</v>
      </c>
      <c r="C2408" s="69">
        <v>35.9</v>
      </c>
      <c r="D2408" s="70">
        <v>0.55138888888888893</v>
      </c>
      <c r="E2408" s="69">
        <v>25</v>
      </c>
      <c r="F2408" s="70">
        <v>0.23819444444444443</v>
      </c>
      <c r="G2408" s="69">
        <v>10.9</v>
      </c>
      <c r="H2408" s="69" t="str">
        <f>TEXT(일별기온공급량!$A2408, "AAA")</f>
        <v>일</v>
      </c>
      <c r="I2408" s="71">
        <v>41941461</v>
      </c>
      <c r="J2408" s="71">
        <v>981882</v>
      </c>
      <c r="K2408" s="68" t="str">
        <f t="shared" si="37"/>
        <v>08-04</v>
      </c>
      <c r="L2408" s="72">
        <f>YEAR(일별기온공급량!$A2408)</f>
        <v>2019</v>
      </c>
      <c r="M2408" s="69">
        <f>MONTH(일별기온공급량!$A2408)</f>
        <v>8</v>
      </c>
      <c r="N2408" s="69">
        <f>DAY(일별기온공급량!$A2408)</f>
        <v>4</v>
      </c>
      <c r="O2408" s="88" t="str">
        <f>IFERROR(VLOOKUP(기온및공급량[[#This Row],[날짜]],표2[],2,0), "")</f>
        <v/>
      </c>
    </row>
    <row r="2409" spans="1:15">
      <c r="A2409" s="68">
        <v>43682</v>
      </c>
      <c r="B2409" s="69">
        <v>29.9</v>
      </c>
      <c r="C2409" s="69">
        <v>36.200000000000003</v>
      </c>
      <c r="D2409" s="70">
        <v>0.58750000000000002</v>
      </c>
      <c r="E2409" s="69">
        <v>25.3</v>
      </c>
      <c r="F2409" s="70">
        <v>0.22916666666666666</v>
      </c>
      <c r="G2409" s="69">
        <v>10.9</v>
      </c>
      <c r="H2409" s="69" t="str">
        <f>TEXT(일별기온공급량!$A2409, "AAA")</f>
        <v>월</v>
      </c>
      <c r="I2409" s="71">
        <v>56304850</v>
      </c>
      <c r="J2409" s="71">
        <v>1318349</v>
      </c>
      <c r="K2409" s="68" t="str">
        <f t="shared" si="37"/>
        <v>08-05</v>
      </c>
      <c r="L2409" s="72">
        <f>YEAR(일별기온공급량!$A2409)</f>
        <v>2019</v>
      </c>
      <c r="M2409" s="69">
        <f>MONTH(일별기온공급량!$A2409)</f>
        <v>8</v>
      </c>
      <c r="N2409" s="69">
        <f>DAY(일별기온공급량!$A2409)</f>
        <v>5</v>
      </c>
      <c r="O2409" s="88" t="str">
        <f>IFERROR(VLOOKUP(기온및공급량[[#This Row],[날짜]],표2[],2,0), "")</f>
        <v/>
      </c>
    </row>
    <row r="2410" spans="1:15">
      <c r="A2410" s="68">
        <v>43683</v>
      </c>
      <c r="B2410" s="69">
        <v>26.3</v>
      </c>
      <c r="C2410" s="69">
        <v>30.6</v>
      </c>
      <c r="D2410" s="70">
        <v>0.60277777777777775</v>
      </c>
      <c r="E2410" s="69">
        <v>23.2</v>
      </c>
      <c r="F2410" s="70">
        <v>0.86736111111111114</v>
      </c>
      <c r="G2410" s="69">
        <v>7.4</v>
      </c>
      <c r="H2410" s="69" t="str">
        <f>TEXT(일별기온공급량!$A2410, "AAA")</f>
        <v>화</v>
      </c>
      <c r="I2410" s="71">
        <v>60525815</v>
      </c>
      <c r="J2410" s="71">
        <v>1418748</v>
      </c>
      <c r="K2410" s="68" t="str">
        <f t="shared" si="37"/>
        <v>08-06</v>
      </c>
      <c r="L2410" s="72">
        <f>YEAR(일별기온공급량!$A2410)</f>
        <v>2019</v>
      </c>
      <c r="M2410" s="69">
        <f>MONTH(일별기온공급량!$A2410)</f>
        <v>8</v>
      </c>
      <c r="N2410" s="69">
        <f>DAY(일별기온공급량!$A2410)</f>
        <v>6</v>
      </c>
      <c r="O2410" s="88" t="str">
        <f>IFERROR(VLOOKUP(기온및공급량[[#This Row],[날짜]],표2[],2,0), "")</f>
        <v/>
      </c>
    </row>
    <row r="2411" spans="1:15">
      <c r="A2411" s="68">
        <v>43684</v>
      </c>
      <c r="B2411" s="69">
        <v>28.4</v>
      </c>
      <c r="C2411" s="69">
        <v>35.4</v>
      </c>
      <c r="D2411" s="70">
        <v>0.58472222222222225</v>
      </c>
      <c r="E2411" s="69">
        <v>23.7</v>
      </c>
      <c r="F2411" s="70">
        <v>0.10555555555555556</v>
      </c>
      <c r="G2411" s="69">
        <v>11.7</v>
      </c>
      <c r="H2411" s="69" t="str">
        <f>TEXT(일별기온공급량!$A2411, "AAA")</f>
        <v>수</v>
      </c>
      <c r="I2411" s="71">
        <v>66907048</v>
      </c>
      <c r="J2411" s="71">
        <v>1570849</v>
      </c>
      <c r="K2411" s="68" t="str">
        <f t="shared" si="37"/>
        <v>08-07</v>
      </c>
      <c r="L2411" s="72">
        <f>YEAR(일별기온공급량!$A2411)</f>
        <v>2019</v>
      </c>
      <c r="M2411" s="69">
        <f>MONTH(일별기온공급량!$A2411)</f>
        <v>8</v>
      </c>
      <c r="N2411" s="69">
        <f>DAY(일별기온공급량!$A2411)</f>
        <v>7</v>
      </c>
      <c r="O2411" s="88" t="str">
        <f>IFERROR(VLOOKUP(기온및공급량[[#This Row],[날짜]],표2[],2,0), "")</f>
        <v/>
      </c>
    </row>
    <row r="2412" spans="1:15">
      <c r="A2412" s="68">
        <v>43685</v>
      </c>
      <c r="B2412" s="69">
        <v>28.7</v>
      </c>
      <c r="C2412" s="69">
        <v>36.1</v>
      </c>
      <c r="D2412" s="70">
        <v>0.56041666666666667</v>
      </c>
      <c r="E2412" s="69">
        <v>25.4</v>
      </c>
      <c r="F2412" s="70">
        <v>0.24861111111111112</v>
      </c>
      <c r="G2412" s="69">
        <v>10.7</v>
      </c>
      <c r="H2412" s="69" t="str">
        <f>TEXT(일별기온공급량!$A2412, "AAA")</f>
        <v>목</v>
      </c>
      <c r="I2412" s="71">
        <v>70983077</v>
      </c>
      <c r="J2412" s="71">
        <v>1664327</v>
      </c>
      <c r="K2412" s="68" t="str">
        <f t="shared" si="37"/>
        <v>08-08</v>
      </c>
      <c r="L2412" s="72">
        <f>YEAR(일별기온공급량!$A2412)</f>
        <v>2019</v>
      </c>
      <c r="M2412" s="69">
        <f>MONTH(일별기온공급량!$A2412)</f>
        <v>8</v>
      </c>
      <c r="N2412" s="69">
        <f>DAY(일별기온공급량!$A2412)</f>
        <v>8</v>
      </c>
      <c r="O2412" s="88" t="str">
        <f>IFERROR(VLOOKUP(기온및공급량[[#This Row],[날짜]],표2[],2,0), "")</f>
        <v/>
      </c>
    </row>
    <row r="2413" spans="1:15">
      <c r="A2413" s="68">
        <v>43686</v>
      </c>
      <c r="B2413" s="69">
        <v>29.8</v>
      </c>
      <c r="C2413" s="69">
        <v>35.4</v>
      </c>
      <c r="D2413" s="70">
        <v>0.55902777777777779</v>
      </c>
      <c r="E2413" s="69">
        <v>24.7</v>
      </c>
      <c r="F2413" s="70">
        <v>0.18472222222222223</v>
      </c>
      <c r="G2413" s="69">
        <v>10.7</v>
      </c>
      <c r="H2413" s="69" t="str">
        <f>TEXT(일별기온공급량!$A2413, "AAA")</f>
        <v>금</v>
      </c>
      <c r="I2413" s="71">
        <v>72238158</v>
      </c>
      <c r="J2413" s="71">
        <v>1694377</v>
      </c>
      <c r="K2413" s="68" t="str">
        <f t="shared" si="37"/>
        <v>08-09</v>
      </c>
      <c r="L2413" s="72">
        <f>YEAR(일별기온공급량!$A2413)</f>
        <v>2019</v>
      </c>
      <c r="M2413" s="69">
        <f>MONTH(일별기온공급량!$A2413)</f>
        <v>8</v>
      </c>
      <c r="N2413" s="69">
        <f>DAY(일별기온공급량!$A2413)</f>
        <v>9</v>
      </c>
      <c r="O2413" s="88" t="str">
        <f>IFERROR(VLOOKUP(기온및공급량[[#This Row],[날짜]],표2[],2,0), "")</f>
        <v/>
      </c>
    </row>
    <row r="2414" spans="1:15">
      <c r="A2414" s="68">
        <v>43687</v>
      </c>
      <c r="B2414" s="69">
        <v>28.8</v>
      </c>
      <c r="C2414" s="69">
        <v>33.4</v>
      </c>
      <c r="D2414" s="70">
        <v>0.58958333333333335</v>
      </c>
      <c r="E2414" s="69">
        <v>25.6</v>
      </c>
      <c r="F2414" s="70">
        <v>0.23472222222222222</v>
      </c>
      <c r="G2414" s="69">
        <v>7.8</v>
      </c>
      <c r="H2414" s="69" t="str">
        <f>TEXT(일별기온공급량!$A2414, "AAA")</f>
        <v>토</v>
      </c>
      <c r="I2414" s="71">
        <v>59328485</v>
      </c>
      <c r="J2414" s="71">
        <v>1390663</v>
      </c>
      <c r="K2414" s="68" t="str">
        <f t="shared" si="37"/>
        <v>08-10</v>
      </c>
      <c r="L2414" s="72">
        <f>YEAR(일별기온공급량!$A2414)</f>
        <v>2019</v>
      </c>
      <c r="M2414" s="69">
        <f>MONTH(일별기온공급량!$A2414)</f>
        <v>8</v>
      </c>
      <c r="N2414" s="69">
        <f>DAY(일별기온공급량!$A2414)</f>
        <v>10</v>
      </c>
      <c r="O2414" s="88" t="str">
        <f>IFERROR(VLOOKUP(기온및공급량[[#This Row],[날짜]],표2[],2,0), "")</f>
        <v/>
      </c>
    </row>
    <row r="2415" spans="1:15">
      <c r="A2415" s="68">
        <v>43688</v>
      </c>
      <c r="B2415" s="69">
        <v>29.7</v>
      </c>
      <c r="C2415" s="69">
        <v>33.700000000000003</v>
      </c>
      <c r="D2415" s="70">
        <v>0.52013888888888893</v>
      </c>
      <c r="E2415" s="69">
        <v>26.4</v>
      </c>
      <c r="F2415" s="70">
        <v>0.11180555555555556</v>
      </c>
      <c r="G2415" s="69">
        <v>7.3</v>
      </c>
      <c r="H2415" s="69" t="str">
        <f>TEXT(일별기온공급량!$A2415, "AAA")</f>
        <v>일</v>
      </c>
      <c r="I2415" s="71">
        <v>49464361</v>
      </c>
      <c r="J2415" s="71">
        <v>1158064</v>
      </c>
      <c r="K2415" s="68" t="str">
        <f t="shared" si="37"/>
        <v>08-11</v>
      </c>
      <c r="L2415" s="72">
        <f>YEAR(일별기온공급량!$A2415)</f>
        <v>2019</v>
      </c>
      <c r="M2415" s="69">
        <f>MONTH(일별기온공급량!$A2415)</f>
        <v>8</v>
      </c>
      <c r="N2415" s="69">
        <f>DAY(일별기온공급량!$A2415)</f>
        <v>11</v>
      </c>
      <c r="O2415" s="88" t="str">
        <f>IFERROR(VLOOKUP(기온및공급량[[#This Row],[날짜]],표2[],2,0), "")</f>
        <v/>
      </c>
    </row>
    <row r="2416" spans="1:15">
      <c r="A2416" s="68">
        <v>43689</v>
      </c>
      <c r="B2416" s="69">
        <v>30</v>
      </c>
      <c r="C2416" s="69">
        <v>34.6</v>
      </c>
      <c r="D2416" s="70">
        <v>0.60347222222222219</v>
      </c>
      <c r="E2416" s="69">
        <v>26.6</v>
      </c>
      <c r="F2416" s="70">
        <v>0.16111111111111112</v>
      </c>
      <c r="G2416" s="69">
        <v>8</v>
      </c>
      <c r="H2416" s="69" t="str">
        <f>TEXT(일별기온공급량!$A2416, "AAA")</f>
        <v>월</v>
      </c>
      <c r="I2416" s="71">
        <v>70626033</v>
      </c>
      <c r="J2416" s="71">
        <v>1651107</v>
      </c>
      <c r="K2416" s="68" t="str">
        <f t="shared" si="37"/>
        <v>08-12</v>
      </c>
      <c r="L2416" s="72">
        <f>YEAR(일별기온공급량!$A2416)</f>
        <v>2019</v>
      </c>
      <c r="M2416" s="69">
        <f>MONTH(일별기온공급량!$A2416)</f>
        <v>8</v>
      </c>
      <c r="N2416" s="69">
        <f>DAY(일별기온공급량!$A2416)</f>
        <v>12</v>
      </c>
      <c r="O2416" s="88" t="str">
        <f>IFERROR(VLOOKUP(기온및공급량[[#This Row],[날짜]],표2[],2,0), "")</f>
        <v/>
      </c>
    </row>
    <row r="2417" spans="1:15">
      <c r="A2417" s="68">
        <v>43690</v>
      </c>
      <c r="B2417" s="69">
        <v>29.4</v>
      </c>
      <c r="C2417" s="69">
        <v>35.4</v>
      </c>
      <c r="D2417" s="70">
        <v>0.59097222222222223</v>
      </c>
      <c r="E2417" s="69">
        <v>25</v>
      </c>
      <c r="F2417" s="70">
        <v>0.23402777777777778</v>
      </c>
      <c r="G2417" s="69">
        <v>10.4</v>
      </c>
      <c r="H2417" s="69" t="str">
        <f>TEXT(일별기온공급량!$A2417, "AAA")</f>
        <v>화</v>
      </c>
      <c r="I2417" s="71">
        <v>74972375</v>
      </c>
      <c r="J2417" s="71">
        <v>1754771</v>
      </c>
      <c r="K2417" s="68" t="str">
        <f t="shared" si="37"/>
        <v>08-13</v>
      </c>
      <c r="L2417" s="72">
        <f>YEAR(일별기온공급량!$A2417)</f>
        <v>2019</v>
      </c>
      <c r="M2417" s="69">
        <f>MONTH(일별기온공급량!$A2417)</f>
        <v>8</v>
      </c>
      <c r="N2417" s="69">
        <f>DAY(일별기온공급량!$A2417)</f>
        <v>13</v>
      </c>
      <c r="O2417" s="88" t="str">
        <f>IFERROR(VLOOKUP(기온및공급량[[#This Row],[날짜]],표2[],2,0), "")</f>
        <v/>
      </c>
    </row>
    <row r="2418" spans="1:15">
      <c r="A2418" s="68">
        <v>43691</v>
      </c>
      <c r="B2418" s="69">
        <v>29.1</v>
      </c>
      <c r="C2418" s="69">
        <v>33</v>
      </c>
      <c r="D2418" s="70">
        <v>0.57013888888888886</v>
      </c>
      <c r="E2418" s="69">
        <v>26</v>
      </c>
      <c r="F2418" s="70">
        <v>0.98819444444444449</v>
      </c>
      <c r="G2418" s="69">
        <v>7</v>
      </c>
      <c r="H2418" s="69" t="str">
        <f>TEXT(일별기온공급량!$A2418, "AAA")</f>
        <v>수</v>
      </c>
      <c r="I2418" s="71">
        <v>74476988</v>
      </c>
      <c r="J2418" s="71">
        <v>1745052</v>
      </c>
      <c r="K2418" s="68" t="str">
        <f t="shared" si="37"/>
        <v>08-14</v>
      </c>
      <c r="L2418" s="72">
        <f>YEAR(일별기온공급량!$A2418)</f>
        <v>2019</v>
      </c>
      <c r="M2418" s="69">
        <f>MONTH(일별기온공급량!$A2418)</f>
        <v>8</v>
      </c>
      <c r="N2418" s="69">
        <f>DAY(일별기온공급량!$A2418)</f>
        <v>14</v>
      </c>
      <c r="O2418" s="88" t="str">
        <f>IFERROR(VLOOKUP(기온및공급량[[#This Row],[날짜]],표2[],2,0), "")</f>
        <v/>
      </c>
    </row>
    <row r="2419" spans="1:15">
      <c r="A2419" s="68">
        <v>43692</v>
      </c>
      <c r="B2419" s="69">
        <v>27.3</v>
      </c>
      <c r="C2419" s="69">
        <v>30.2</v>
      </c>
      <c r="D2419" s="70">
        <v>0.43888888888888888</v>
      </c>
      <c r="E2419" s="69">
        <v>25.3</v>
      </c>
      <c r="F2419" s="70">
        <v>0.15</v>
      </c>
      <c r="G2419" s="69">
        <v>4.9000000000000004</v>
      </c>
      <c r="H2419" s="69" t="str">
        <f>TEXT(일별기온공급량!$A2419, "AAA")</f>
        <v>목</v>
      </c>
      <c r="I2419" s="71">
        <v>64711468</v>
      </c>
      <c r="J2419" s="71">
        <v>1514460</v>
      </c>
      <c r="K2419" s="68" t="str">
        <f t="shared" si="37"/>
        <v>08-15</v>
      </c>
      <c r="L2419" s="72">
        <f>YEAR(일별기온공급량!$A2419)</f>
        <v>2019</v>
      </c>
      <c r="M2419" s="69">
        <f>MONTH(일별기온공급량!$A2419)</f>
        <v>8</v>
      </c>
      <c r="N2419" s="69">
        <f>DAY(일별기온공급량!$A2419)</f>
        <v>15</v>
      </c>
      <c r="O2419" s="88" t="str">
        <f>IFERROR(VLOOKUP(기온및공급량[[#This Row],[날짜]],표2[],2,0), "")</f>
        <v>광복절</v>
      </c>
    </row>
    <row r="2420" spans="1:15">
      <c r="A2420" s="68">
        <v>43693</v>
      </c>
      <c r="B2420" s="69">
        <v>28.7</v>
      </c>
      <c r="C2420" s="69">
        <v>33</v>
      </c>
      <c r="D2420" s="70">
        <v>0.64166666666666672</v>
      </c>
      <c r="E2420" s="69">
        <v>26.2</v>
      </c>
      <c r="F2420" s="70">
        <v>0.27361111111111114</v>
      </c>
      <c r="G2420" s="69">
        <v>6.8</v>
      </c>
      <c r="H2420" s="69" t="str">
        <f>TEXT(일별기온공급량!$A2420, "AAA")</f>
        <v>금</v>
      </c>
      <c r="I2420" s="71">
        <v>71663361</v>
      </c>
      <c r="J2420" s="71">
        <v>1674797</v>
      </c>
      <c r="K2420" s="68" t="str">
        <f t="shared" si="37"/>
        <v>08-16</v>
      </c>
      <c r="L2420" s="72">
        <f>YEAR(일별기온공급량!$A2420)</f>
        <v>2019</v>
      </c>
      <c r="M2420" s="69">
        <f>MONTH(일별기온공급량!$A2420)</f>
        <v>8</v>
      </c>
      <c r="N2420" s="69">
        <f>DAY(일별기온공급량!$A2420)</f>
        <v>16</v>
      </c>
      <c r="O2420" s="88" t="str">
        <f>IFERROR(VLOOKUP(기온및공급량[[#This Row],[날짜]],표2[],2,0), "")</f>
        <v/>
      </c>
    </row>
    <row r="2421" spans="1:15">
      <c r="A2421" s="68">
        <v>43694</v>
      </c>
      <c r="B2421" s="69">
        <v>28.9</v>
      </c>
      <c r="C2421" s="69">
        <v>35.1</v>
      </c>
      <c r="D2421" s="70">
        <v>0.61041666666666672</v>
      </c>
      <c r="E2421" s="69">
        <v>22.1</v>
      </c>
      <c r="F2421" s="70">
        <v>0.24305555555555555</v>
      </c>
      <c r="G2421" s="69">
        <v>13</v>
      </c>
      <c r="H2421" s="69" t="str">
        <f>TEXT(일별기온공급량!$A2421, "AAA")</f>
        <v>토</v>
      </c>
      <c r="I2421" s="71">
        <v>57935310</v>
      </c>
      <c r="J2421" s="71">
        <v>1351574</v>
      </c>
      <c r="K2421" s="68" t="str">
        <f t="shared" si="37"/>
        <v>08-17</v>
      </c>
      <c r="L2421" s="72">
        <f>YEAR(일별기온공급량!$A2421)</f>
        <v>2019</v>
      </c>
      <c r="M2421" s="69">
        <f>MONTH(일별기온공급량!$A2421)</f>
        <v>8</v>
      </c>
      <c r="N2421" s="69">
        <f>DAY(일별기온공급량!$A2421)</f>
        <v>17</v>
      </c>
      <c r="O2421" s="88" t="str">
        <f>IFERROR(VLOOKUP(기온및공급량[[#This Row],[날짜]],표2[],2,0), "")</f>
        <v/>
      </c>
    </row>
    <row r="2422" spans="1:15">
      <c r="A2422" s="68">
        <v>43695</v>
      </c>
      <c r="B2422" s="69">
        <v>28.5</v>
      </c>
      <c r="C2422" s="69">
        <v>33.700000000000003</v>
      </c>
      <c r="D2422" s="70">
        <v>0.65486111111111112</v>
      </c>
      <c r="E2422" s="69">
        <v>25.5</v>
      </c>
      <c r="F2422" s="70">
        <v>0.27430555555555558</v>
      </c>
      <c r="G2422" s="69">
        <v>8.1999999999999993</v>
      </c>
      <c r="H2422" s="69" t="str">
        <f>TEXT(일별기온공급량!$A2422, "AAA")</f>
        <v>일</v>
      </c>
      <c r="I2422" s="71">
        <v>48137179</v>
      </c>
      <c r="J2422" s="71">
        <v>1122136</v>
      </c>
      <c r="K2422" s="68" t="str">
        <f t="shared" si="37"/>
        <v>08-18</v>
      </c>
      <c r="L2422" s="72">
        <f>YEAR(일별기온공급량!$A2422)</f>
        <v>2019</v>
      </c>
      <c r="M2422" s="69">
        <f>MONTH(일별기온공급량!$A2422)</f>
        <v>8</v>
      </c>
      <c r="N2422" s="69">
        <f>DAY(일별기온공급량!$A2422)</f>
        <v>18</v>
      </c>
      <c r="O2422" s="88" t="str">
        <f>IFERROR(VLOOKUP(기온및공급량[[#This Row],[날짜]],표2[],2,0), "")</f>
        <v/>
      </c>
    </row>
    <row r="2423" spans="1:15">
      <c r="A2423" s="68">
        <v>43696</v>
      </c>
      <c r="B2423" s="69">
        <v>26.9</v>
      </c>
      <c r="C2423" s="69">
        <v>31.8</v>
      </c>
      <c r="D2423" s="70">
        <v>0.5395833333333333</v>
      </c>
      <c r="E2423" s="69">
        <v>24.1</v>
      </c>
      <c r="F2423" s="70">
        <v>0.2388888888888889</v>
      </c>
      <c r="G2423" s="69">
        <v>7.7</v>
      </c>
      <c r="H2423" s="69" t="str">
        <f>TEXT(일별기온공급량!$A2423, "AAA")</f>
        <v>월</v>
      </c>
      <c r="I2423" s="71">
        <v>73160879</v>
      </c>
      <c r="J2423" s="71">
        <v>1703759</v>
      </c>
      <c r="K2423" s="68" t="str">
        <f t="shared" si="37"/>
        <v>08-19</v>
      </c>
      <c r="L2423" s="72">
        <f>YEAR(일별기온공급량!$A2423)</f>
        <v>2019</v>
      </c>
      <c r="M2423" s="69">
        <f>MONTH(일별기온공급량!$A2423)</f>
        <v>8</v>
      </c>
      <c r="N2423" s="69">
        <f>DAY(일별기온공급량!$A2423)</f>
        <v>19</v>
      </c>
      <c r="O2423" s="88" t="str">
        <f>IFERROR(VLOOKUP(기온및공급량[[#This Row],[날짜]],표2[],2,0), "")</f>
        <v/>
      </c>
    </row>
    <row r="2424" spans="1:15">
      <c r="A2424" s="68">
        <v>43697</v>
      </c>
      <c r="B2424" s="69">
        <v>26.9</v>
      </c>
      <c r="C2424" s="69">
        <v>30.3</v>
      </c>
      <c r="D2424" s="70">
        <v>0.55069444444444449</v>
      </c>
      <c r="E2424" s="69">
        <v>24.1</v>
      </c>
      <c r="F2424" s="70">
        <v>0.23402777777777778</v>
      </c>
      <c r="G2424" s="69">
        <v>6.2</v>
      </c>
      <c r="H2424" s="69" t="str">
        <f>TEXT(일별기온공급량!$A2424, "AAA")</f>
        <v>화</v>
      </c>
      <c r="I2424" s="71">
        <v>74555852</v>
      </c>
      <c r="J2424" s="71">
        <v>1736312</v>
      </c>
      <c r="K2424" s="68" t="str">
        <f t="shared" si="37"/>
        <v>08-20</v>
      </c>
      <c r="L2424" s="72">
        <f>YEAR(일별기온공급량!$A2424)</f>
        <v>2019</v>
      </c>
      <c r="M2424" s="69">
        <f>MONTH(일별기온공급량!$A2424)</f>
        <v>8</v>
      </c>
      <c r="N2424" s="69">
        <f>DAY(일별기온공급량!$A2424)</f>
        <v>20</v>
      </c>
      <c r="O2424" s="88" t="str">
        <f>IFERROR(VLOOKUP(기온및공급량[[#This Row],[날짜]],표2[],2,0), "")</f>
        <v/>
      </c>
    </row>
    <row r="2425" spans="1:15">
      <c r="A2425" s="68">
        <v>43698</v>
      </c>
      <c r="B2425" s="69">
        <v>26</v>
      </c>
      <c r="C2425" s="69">
        <v>28.7</v>
      </c>
      <c r="D2425" s="70">
        <v>0.47013888888888888</v>
      </c>
      <c r="E2425" s="69">
        <v>23.9</v>
      </c>
      <c r="F2425" s="70">
        <v>0.20555555555555555</v>
      </c>
      <c r="G2425" s="69">
        <v>4.8</v>
      </c>
      <c r="H2425" s="69" t="str">
        <f>TEXT(일별기온공급량!$A2425, "AAA")</f>
        <v>수</v>
      </c>
      <c r="I2425" s="71">
        <v>76398698</v>
      </c>
      <c r="J2425" s="71">
        <v>1781873</v>
      </c>
      <c r="K2425" s="68" t="str">
        <f t="shared" si="37"/>
        <v>08-21</v>
      </c>
      <c r="L2425" s="72">
        <f>YEAR(일별기온공급량!$A2425)</f>
        <v>2019</v>
      </c>
      <c r="M2425" s="69">
        <f>MONTH(일별기온공급량!$A2425)</f>
        <v>8</v>
      </c>
      <c r="N2425" s="69">
        <f>DAY(일별기온공급량!$A2425)</f>
        <v>21</v>
      </c>
      <c r="O2425" s="88" t="str">
        <f>IFERROR(VLOOKUP(기온및공급량[[#This Row],[날짜]],표2[],2,0), "")</f>
        <v/>
      </c>
    </row>
    <row r="2426" spans="1:15">
      <c r="A2426" s="68">
        <v>43699</v>
      </c>
      <c r="B2426" s="69">
        <v>26.2</v>
      </c>
      <c r="C2426" s="69">
        <v>30.5</v>
      </c>
      <c r="D2426" s="70">
        <v>0.67986111111111114</v>
      </c>
      <c r="E2426" s="69">
        <v>24.3</v>
      </c>
      <c r="F2426" s="70">
        <v>0.15555555555555556</v>
      </c>
      <c r="G2426" s="69">
        <v>6.2</v>
      </c>
      <c r="H2426" s="69" t="str">
        <f>TEXT(일별기온공급량!$A2426, "AAA")</f>
        <v>목</v>
      </c>
      <c r="I2426" s="71">
        <v>75573036</v>
      </c>
      <c r="J2426" s="71">
        <v>1760465</v>
      </c>
      <c r="K2426" s="68" t="str">
        <f t="shared" si="37"/>
        <v>08-22</v>
      </c>
      <c r="L2426" s="72">
        <f>YEAR(일별기온공급량!$A2426)</f>
        <v>2019</v>
      </c>
      <c r="M2426" s="69">
        <f>MONTH(일별기온공급량!$A2426)</f>
        <v>8</v>
      </c>
      <c r="N2426" s="69">
        <f>DAY(일별기온공급량!$A2426)</f>
        <v>22</v>
      </c>
      <c r="O2426" s="88" t="str">
        <f>IFERROR(VLOOKUP(기온및공급량[[#This Row],[날짜]],표2[],2,0), "")</f>
        <v/>
      </c>
    </row>
    <row r="2427" spans="1:15">
      <c r="A2427" s="68">
        <v>43700</v>
      </c>
      <c r="B2427" s="69">
        <v>26.4</v>
      </c>
      <c r="C2427" s="69">
        <v>30.6</v>
      </c>
      <c r="D2427" s="70">
        <v>0.62777777777777777</v>
      </c>
      <c r="E2427" s="69">
        <v>22.8</v>
      </c>
      <c r="F2427" s="70">
        <v>0.32500000000000001</v>
      </c>
      <c r="G2427" s="69">
        <v>7.8</v>
      </c>
      <c r="H2427" s="69" t="str">
        <f>TEXT(일별기온공급량!$A2427, "AAA")</f>
        <v>금</v>
      </c>
      <c r="I2427" s="71">
        <v>73254383</v>
      </c>
      <c r="J2427" s="71">
        <v>1709326</v>
      </c>
      <c r="K2427" s="68" t="str">
        <f t="shared" si="37"/>
        <v>08-23</v>
      </c>
      <c r="L2427" s="72">
        <f>YEAR(일별기온공급량!$A2427)</f>
        <v>2019</v>
      </c>
      <c r="M2427" s="69">
        <f>MONTH(일별기온공급량!$A2427)</f>
        <v>8</v>
      </c>
      <c r="N2427" s="69">
        <f>DAY(일별기온공급량!$A2427)</f>
        <v>23</v>
      </c>
      <c r="O2427" s="88" t="str">
        <f>IFERROR(VLOOKUP(기온및공급량[[#This Row],[날짜]],표2[],2,0), "")</f>
        <v/>
      </c>
    </row>
    <row r="2428" spans="1:15">
      <c r="A2428" s="68">
        <v>43701</v>
      </c>
      <c r="B2428" s="69">
        <v>23.4</v>
      </c>
      <c r="C2428" s="69">
        <v>28.3</v>
      </c>
      <c r="D2428" s="70">
        <v>0.59097222222222223</v>
      </c>
      <c r="E2428" s="69">
        <v>19.899999999999999</v>
      </c>
      <c r="F2428" s="70">
        <v>0.25</v>
      </c>
      <c r="G2428" s="69">
        <v>8.4</v>
      </c>
      <c r="H2428" s="69" t="str">
        <f>TEXT(일별기온공급량!$A2428, "AAA")</f>
        <v>토</v>
      </c>
      <c r="I2428" s="71">
        <v>59206768</v>
      </c>
      <c r="J2428" s="71">
        <v>1381087</v>
      </c>
      <c r="K2428" s="68" t="str">
        <f t="shared" si="37"/>
        <v>08-24</v>
      </c>
      <c r="L2428" s="72">
        <f>YEAR(일별기온공급량!$A2428)</f>
        <v>2019</v>
      </c>
      <c r="M2428" s="69">
        <f>MONTH(일별기온공급량!$A2428)</f>
        <v>8</v>
      </c>
      <c r="N2428" s="69">
        <f>DAY(일별기온공급량!$A2428)</f>
        <v>24</v>
      </c>
      <c r="O2428" s="88" t="str">
        <f>IFERROR(VLOOKUP(기온및공급량[[#This Row],[날짜]],표2[],2,0), "")</f>
        <v/>
      </c>
    </row>
    <row r="2429" spans="1:15">
      <c r="A2429" s="68">
        <v>43702</v>
      </c>
      <c r="B2429" s="69">
        <v>24.8</v>
      </c>
      <c r="C2429" s="69">
        <v>30.5</v>
      </c>
      <c r="D2429" s="70">
        <v>0.60416666666666663</v>
      </c>
      <c r="E2429" s="69">
        <v>19.600000000000001</v>
      </c>
      <c r="F2429" s="70">
        <v>0.18888888888888888</v>
      </c>
      <c r="G2429" s="69">
        <v>10.9</v>
      </c>
      <c r="H2429" s="69" t="str">
        <f>TEXT(일별기온공급량!$A2429, "AAA")</f>
        <v>일</v>
      </c>
      <c r="I2429" s="71">
        <v>48221980</v>
      </c>
      <c r="J2429" s="71">
        <v>1126180</v>
      </c>
      <c r="K2429" s="68" t="str">
        <f t="shared" si="37"/>
        <v>08-25</v>
      </c>
      <c r="L2429" s="72">
        <f>YEAR(일별기온공급량!$A2429)</f>
        <v>2019</v>
      </c>
      <c r="M2429" s="69">
        <f>MONTH(일별기온공급량!$A2429)</f>
        <v>8</v>
      </c>
      <c r="N2429" s="69">
        <f>DAY(일별기온공급량!$A2429)</f>
        <v>25</v>
      </c>
      <c r="O2429" s="88" t="str">
        <f>IFERROR(VLOOKUP(기온및공급량[[#This Row],[날짜]],표2[],2,0), "")</f>
        <v/>
      </c>
    </row>
    <row r="2430" spans="1:15">
      <c r="A2430" s="68">
        <v>43703</v>
      </c>
      <c r="B2430" s="69">
        <v>25.4</v>
      </c>
      <c r="C2430" s="69">
        <v>31.4</v>
      </c>
      <c r="D2430" s="70">
        <v>0.62638888888888888</v>
      </c>
      <c r="E2430" s="69">
        <v>19.3</v>
      </c>
      <c r="F2430" s="70">
        <v>0.23402777777777778</v>
      </c>
      <c r="G2430" s="69">
        <v>12.1</v>
      </c>
      <c r="H2430" s="69" t="str">
        <f>TEXT(일별기온공급량!$A2430, "AAA")</f>
        <v>월</v>
      </c>
      <c r="I2430" s="71">
        <v>71547582</v>
      </c>
      <c r="J2430" s="71">
        <v>1673635</v>
      </c>
      <c r="K2430" s="68" t="str">
        <f t="shared" si="37"/>
        <v>08-26</v>
      </c>
      <c r="L2430" s="72">
        <f>YEAR(일별기온공급량!$A2430)</f>
        <v>2019</v>
      </c>
      <c r="M2430" s="69">
        <f>MONTH(일별기온공급량!$A2430)</f>
        <v>8</v>
      </c>
      <c r="N2430" s="69">
        <f>DAY(일별기온공급량!$A2430)</f>
        <v>26</v>
      </c>
      <c r="O2430" s="88" t="str">
        <f>IFERROR(VLOOKUP(기온및공급량[[#This Row],[날짜]],표2[],2,0), "")</f>
        <v/>
      </c>
    </row>
    <row r="2431" spans="1:15">
      <c r="A2431" s="68">
        <v>43704</v>
      </c>
      <c r="B2431" s="69">
        <v>22.5</v>
      </c>
      <c r="C2431" s="69">
        <v>24.1</v>
      </c>
      <c r="D2431" s="70">
        <v>1.3888888888888889E-3</v>
      </c>
      <c r="E2431" s="69">
        <v>20.7</v>
      </c>
      <c r="F2431" s="70">
        <v>0.52847222222222223</v>
      </c>
      <c r="G2431" s="69">
        <v>3.4</v>
      </c>
      <c r="H2431" s="69" t="str">
        <f>TEXT(일별기온공급량!$A2431, "AAA")</f>
        <v>화</v>
      </c>
      <c r="I2431" s="71">
        <v>75260051</v>
      </c>
      <c r="J2431" s="71">
        <v>1769222</v>
      </c>
      <c r="K2431" s="68" t="str">
        <f t="shared" si="37"/>
        <v>08-27</v>
      </c>
      <c r="L2431" s="72">
        <f>YEAR(일별기온공급량!$A2431)</f>
        <v>2019</v>
      </c>
      <c r="M2431" s="69">
        <f>MONTH(일별기온공급량!$A2431)</f>
        <v>8</v>
      </c>
      <c r="N2431" s="69">
        <f>DAY(일별기온공급량!$A2431)</f>
        <v>27</v>
      </c>
      <c r="O2431" s="88" t="str">
        <f>IFERROR(VLOOKUP(기온및공급량[[#This Row],[날짜]],표2[],2,0), "")</f>
        <v/>
      </c>
    </row>
    <row r="2432" spans="1:15">
      <c r="A2432" s="68">
        <v>43705</v>
      </c>
      <c r="B2432" s="69">
        <v>23.6</v>
      </c>
      <c r="C2432" s="69">
        <v>26.7</v>
      </c>
      <c r="D2432" s="70">
        <v>0.65208333333333335</v>
      </c>
      <c r="E2432" s="69">
        <v>21.7</v>
      </c>
      <c r="F2432" s="70">
        <v>0.29097222222222224</v>
      </c>
      <c r="G2432" s="69">
        <v>5</v>
      </c>
      <c r="H2432" s="69" t="str">
        <f>TEXT(일별기온공급량!$A2432, "AAA")</f>
        <v>수</v>
      </c>
      <c r="I2432" s="71">
        <v>76764501</v>
      </c>
      <c r="J2432" s="71">
        <v>1808193</v>
      </c>
      <c r="K2432" s="68" t="str">
        <f t="shared" si="37"/>
        <v>08-28</v>
      </c>
      <c r="L2432" s="72">
        <f>YEAR(일별기온공급량!$A2432)</f>
        <v>2019</v>
      </c>
      <c r="M2432" s="69">
        <f>MONTH(일별기온공급량!$A2432)</f>
        <v>8</v>
      </c>
      <c r="N2432" s="69">
        <f>DAY(일별기온공급량!$A2432)</f>
        <v>28</v>
      </c>
      <c r="O2432" s="88" t="str">
        <f>IFERROR(VLOOKUP(기온및공급량[[#This Row],[날짜]],표2[],2,0), "")</f>
        <v/>
      </c>
    </row>
    <row r="2433" spans="1:15">
      <c r="A2433" s="68">
        <v>43706</v>
      </c>
      <c r="B2433" s="69">
        <v>23.3</v>
      </c>
      <c r="C2433" s="69">
        <v>25.4</v>
      </c>
      <c r="D2433" s="70">
        <v>0.69236111111111109</v>
      </c>
      <c r="E2433" s="69">
        <v>22.1</v>
      </c>
      <c r="F2433" s="70">
        <v>0.95694444444444449</v>
      </c>
      <c r="G2433" s="69">
        <v>3.3</v>
      </c>
      <c r="H2433" s="69" t="str">
        <f>TEXT(일별기온공급량!$A2433, "AAA")</f>
        <v>목</v>
      </c>
      <c r="I2433" s="71">
        <v>76148795</v>
      </c>
      <c r="J2433" s="71">
        <v>1795315</v>
      </c>
      <c r="K2433" s="68" t="str">
        <f t="shared" si="37"/>
        <v>08-29</v>
      </c>
      <c r="L2433" s="72">
        <f>YEAR(일별기온공급량!$A2433)</f>
        <v>2019</v>
      </c>
      <c r="M2433" s="69">
        <f>MONTH(일별기온공급량!$A2433)</f>
        <v>8</v>
      </c>
      <c r="N2433" s="69">
        <f>DAY(일별기온공급량!$A2433)</f>
        <v>29</v>
      </c>
      <c r="O2433" s="88" t="str">
        <f>IFERROR(VLOOKUP(기온및공급량[[#This Row],[날짜]],표2[],2,0), "")</f>
        <v/>
      </c>
    </row>
    <row r="2434" spans="1:15">
      <c r="A2434" s="68">
        <v>43707</v>
      </c>
      <c r="B2434" s="69">
        <v>24.5</v>
      </c>
      <c r="C2434" s="69">
        <v>30.3</v>
      </c>
      <c r="D2434" s="70">
        <v>0.65555555555555556</v>
      </c>
      <c r="E2434" s="69">
        <v>19.100000000000001</v>
      </c>
      <c r="F2434" s="70">
        <v>0.24930555555555556</v>
      </c>
      <c r="G2434" s="69">
        <v>11.2</v>
      </c>
      <c r="H2434" s="69" t="str">
        <f>TEXT(일별기온공급량!$A2434, "AAA")</f>
        <v>금</v>
      </c>
      <c r="I2434" s="71">
        <v>75966681</v>
      </c>
      <c r="J2434" s="71">
        <v>1793000</v>
      </c>
      <c r="K2434" s="68" t="str">
        <f t="shared" ref="K2434:K2497" si="38">TEXT(A2434, "MM-DD")</f>
        <v>08-30</v>
      </c>
      <c r="L2434" s="72">
        <f>YEAR(일별기온공급량!$A2434)</f>
        <v>2019</v>
      </c>
      <c r="M2434" s="69">
        <f>MONTH(일별기온공급량!$A2434)</f>
        <v>8</v>
      </c>
      <c r="N2434" s="69">
        <f>DAY(일별기온공급량!$A2434)</f>
        <v>30</v>
      </c>
      <c r="O2434" s="88" t="str">
        <f>IFERROR(VLOOKUP(기온및공급량[[#This Row],[날짜]],표2[],2,0), "")</f>
        <v/>
      </c>
    </row>
    <row r="2435" spans="1:15">
      <c r="A2435" s="68">
        <v>43708</v>
      </c>
      <c r="B2435" s="69">
        <v>23.9</v>
      </c>
      <c r="C2435" s="69">
        <v>29.5</v>
      </c>
      <c r="D2435" s="70">
        <v>0.65555555555555556</v>
      </c>
      <c r="E2435" s="69">
        <v>17.899999999999999</v>
      </c>
      <c r="F2435" s="70">
        <v>0.25208333333333333</v>
      </c>
      <c r="G2435" s="69">
        <v>11.6</v>
      </c>
      <c r="H2435" s="69" t="str">
        <f>TEXT(일별기온공급량!$A2435, "AAA")</f>
        <v>토</v>
      </c>
      <c r="I2435" s="71">
        <v>61192655</v>
      </c>
      <c r="J2435" s="71">
        <v>1444782</v>
      </c>
      <c r="K2435" s="68" t="str">
        <f t="shared" si="38"/>
        <v>08-31</v>
      </c>
      <c r="L2435" s="72">
        <f>YEAR(일별기온공급량!$A2435)</f>
        <v>2019</v>
      </c>
      <c r="M2435" s="69">
        <f>MONTH(일별기온공급량!$A2435)</f>
        <v>8</v>
      </c>
      <c r="N2435" s="69">
        <f>DAY(일별기온공급량!$A2435)</f>
        <v>31</v>
      </c>
      <c r="O2435" s="88" t="str">
        <f>IFERROR(VLOOKUP(기온및공급량[[#This Row],[날짜]],표2[],2,0), "")</f>
        <v/>
      </c>
    </row>
    <row r="2436" spans="1:15">
      <c r="A2436" s="68">
        <v>43709</v>
      </c>
      <c r="B2436" s="69">
        <v>21.9</v>
      </c>
      <c r="C2436" s="69">
        <v>26.6</v>
      </c>
      <c r="D2436" s="70">
        <v>0.55763888888888891</v>
      </c>
      <c r="E2436" s="69">
        <v>19</v>
      </c>
      <c r="F2436" s="70">
        <v>0.25486111111111109</v>
      </c>
      <c r="G2436" s="69">
        <v>7.6</v>
      </c>
      <c r="H2436" s="69" t="str">
        <f>TEXT(일별기온공급량!$A2436, "AAA")</f>
        <v>일</v>
      </c>
      <c r="I2436" s="71">
        <v>50156638</v>
      </c>
      <c r="J2436" s="71">
        <v>1184393</v>
      </c>
      <c r="K2436" s="68" t="str">
        <f t="shared" si="38"/>
        <v>09-01</v>
      </c>
      <c r="L2436" s="72">
        <f>YEAR(일별기온공급량!$A2436)</f>
        <v>2019</v>
      </c>
      <c r="M2436" s="69">
        <f>MONTH(일별기온공급량!$A2436)</f>
        <v>9</v>
      </c>
      <c r="N2436" s="69">
        <f>DAY(일별기온공급량!$A2436)</f>
        <v>1</v>
      </c>
      <c r="O2436" s="88" t="str">
        <f>IFERROR(VLOOKUP(기온및공급량[[#This Row],[날짜]],표2[],2,0), "")</f>
        <v/>
      </c>
    </row>
    <row r="2437" spans="1:15">
      <c r="A2437" s="68">
        <v>43710</v>
      </c>
      <c r="B2437" s="69">
        <v>20.8</v>
      </c>
      <c r="C2437" s="69">
        <v>22.4</v>
      </c>
      <c r="D2437" s="70">
        <v>0.61597222222222225</v>
      </c>
      <c r="E2437" s="69">
        <v>19.899999999999999</v>
      </c>
      <c r="F2437" s="70">
        <v>0.99305555555555558</v>
      </c>
      <c r="G2437" s="69">
        <v>2.5</v>
      </c>
      <c r="H2437" s="69" t="str">
        <f>TEXT(일별기온공급량!$A2437, "AAA")</f>
        <v>월</v>
      </c>
      <c r="I2437" s="71">
        <v>76313941</v>
      </c>
      <c r="J2437" s="71">
        <v>1800460</v>
      </c>
      <c r="K2437" s="68" t="str">
        <f t="shared" si="38"/>
        <v>09-02</v>
      </c>
      <c r="L2437" s="72">
        <f>YEAR(일별기온공급량!$A2437)</f>
        <v>2019</v>
      </c>
      <c r="M2437" s="69">
        <f>MONTH(일별기온공급량!$A2437)</f>
        <v>9</v>
      </c>
      <c r="N2437" s="69">
        <f>DAY(일별기온공급량!$A2437)</f>
        <v>2</v>
      </c>
      <c r="O2437" s="88" t="str">
        <f>IFERROR(VLOOKUP(기온및공급량[[#This Row],[날짜]],표2[],2,0), "")</f>
        <v/>
      </c>
    </row>
    <row r="2438" spans="1:15">
      <c r="A2438" s="68">
        <v>43711</v>
      </c>
      <c r="B2438" s="69">
        <v>21.6</v>
      </c>
      <c r="C2438" s="69">
        <v>24.6</v>
      </c>
      <c r="D2438" s="70">
        <v>0.64375000000000004</v>
      </c>
      <c r="E2438" s="69">
        <v>19.8</v>
      </c>
      <c r="F2438" s="70">
        <v>8.6805555555555552E-2</v>
      </c>
      <c r="G2438" s="69">
        <v>4.8</v>
      </c>
      <c r="H2438" s="69" t="str">
        <f>TEXT(일별기온공급량!$A2438, "AAA")</f>
        <v>화</v>
      </c>
      <c r="I2438" s="71">
        <v>80828004</v>
      </c>
      <c r="J2438" s="71">
        <v>1903204</v>
      </c>
      <c r="K2438" s="68" t="str">
        <f t="shared" si="38"/>
        <v>09-03</v>
      </c>
      <c r="L2438" s="72">
        <f>YEAR(일별기온공급량!$A2438)</f>
        <v>2019</v>
      </c>
      <c r="M2438" s="69">
        <f>MONTH(일별기온공급량!$A2438)</f>
        <v>9</v>
      </c>
      <c r="N2438" s="69">
        <f>DAY(일별기온공급량!$A2438)</f>
        <v>3</v>
      </c>
      <c r="O2438" s="88" t="str">
        <f>IFERROR(VLOOKUP(기온및공급량[[#This Row],[날짜]],표2[],2,0), "")</f>
        <v/>
      </c>
    </row>
    <row r="2439" spans="1:15">
      <c r="A2439" s="68">
        <v>43712</v>
      </c>
      <c r="B2439" s="69">
        <v>24.1</v>
      </c>
      <c r="C2439" s="69">
        <v>26.9</v>
      </c>
      <c r="D2439" s="70">
        <v>0.70138888888888884</v>
      </c>
      <c r="E2439" s="69">
        <v>21.9</v>
      </c>
      <c r="F2439" s="70">
        <v>7.0833333333333331E-2</v>
      </c>
      <c r="G2439" s="69">
        <v>5</v>
      </c>
      <c r="H2439" s="69" t="str">
        <f>TEXT(일별기온공급량!$A2439, "AAA")</f>
        <v>수</v>
      </c>
      <c r="I2439" s="71">
        <v>80615831</v>
      </c>
      <c r="J2439" s="71">
        <v>1897071</v>
      </c>
      <c r="K2439" s="68" t="str">
        <f t="shared" si="38"/>
        <v>09-04</v>
      </c>
      <c r="L2439" s="72">
        <f>YEAR(일별기온공급량!$A2439)</f>
        <v>2019</v>
      </c>
      <c r="M2439" s="69">
        <f>MONTH(일별기온공급량!$A2439)</f>
        <v>9</v>
      </c>
      <c r="N2439" s="69">
        <f>DAY(일별기온공급량!$A2439)</f>
        <v>4</v>
      </c>
      <c r="O2439" s="88" t="str">
        <f>IFERROR(VLOOKUP(기온및공급량[[#This Row],[날짜]],표2[],2,0), "")</f>
        <v/>
      </c>
    </row>
    <row r="2440" spans="1:15">
      <c r="A2440" s="68">
        <v>43713</v>
      </c>
      <c r="B2440" s="69">
        <v>25.5</v>
      </c>
      <c r="C2440" s="69">
        <v>31.4</v>
      </c>
      <c r="D2440" s="70">
        <v>0.5625</v>
      </c>
      <c r="E2440" s="69">
        <v>22.2</v>
      </c>
      <c r="F2440" s="70">
        <v>0.29375000000000001</v>
      </c>
      <c r="G2440" s="69">
        <v>9.1999999999999993</v>
      </c>
      <c r="H2440" s="69" t="str">
        <f>TEXT(일별기온공급량!$A2440, "AAA")</f>
        <v>목</v>
      </c>
      <c r="I2440" s="71">
        <v>79968153</v>
      </c>
      <c r="J2440" s="71">
        <v>1869919</v>
      </c>
      <c r="K2440" s="68" t="str">
        <f t="shared" si="38"/>
        <v>09-05</v>
      </c>
      <c r="L2440" s="72">
        <f>YEAR(일별기온공급량!$A2440)</f>
        <v>2019</v>
      </c>
      <c r="M2440" s="69">
        <f>MONTH(일별기온공급량!$A2440)</f>
        <v>9</v>
      </c>
      <c r="N2440" s="69">
        <f>DAY(일별기온공급량!$A2440)</f>
        <v>5</v>
      </c>
      <c r="O2440" s="88" t="str">
        <f>IFERROR(VLOOKUP(기온및공급량[[#This Row],[날짜]],표2[],2,0), "")</f>
        <v/>
      </c>
    </row>
    <row r="2441" spans="1:15">
      <c r="A2441" s="68">
        <v>43714</v>
      </c>
      <c r="B2441" s="69">
        <v>26.7</v>
      </c>
      <c r="C2441" s="69">
        <v>30</v>
      </c>
      <c r="D2441" s="70">
        <v>0.56458333333333333</v>
      </c>
      <c r="E2441" s="69">
        <v>23.5</v>
      </c>
      <c r="F2441" s="70">
        <v>0.25833333333333336</v>
      </c>
      <c r="G2441" s="69">
        <v>6.5</v>
      </c>
      <c r="H2441" s="69" t="str">
        <f>TEXT(일별기온공급량!$A2441, "AAA")</f>
        <v>금</v>
      </c>
      <c r="I2441" s="71">
        <v>80095227</v>
      </c>
      <c r="J2441" s="71">
        <v>1871114</v>
      </c>
      <c r="K2441" s="68" t="str">
        <f t="shared" si="38"/>
        <v>09-06</v>
      </c>
      <c r="L2441" s="72">
        <f>YEAR(일별기온공급량!$A2441)</f>
        <v>2019</v>
      </c>
      <c r="M2441" s="69">
        <f>MONTH(일별기온공급량!$A2441)</f>
        <v>9</v>
      </c>
      <c r="N2441" s="69">
        <f>DAY(일별기온공급량!$A2441)</f>
        <v>6</v>
      </c>
      <c r="O2441" s="88" t="str">
        <f>IFERROR(VLOOKUP(기온및공급량[[#This Row],[날짜]],표2[],2,0), "")</f>
        <v/>
      </c>
    </row>
    <row r="2442" spans="1:15">
      <c r="A2442" s="68">
        <v>43715</v>
      </c>
      <c r="B2442" s="69">
        <v>27.1</v>
      </c>
      <c r="C2442" s="69">
        <v>29.3</v>
      </c>
      <c r="D2442" s="70">
        <v>0.36041666666666666</v>
      </c>
      <c r="E2442" s="69">
        <v>23.9</v>
      </c>
      <c r="F2442" s="70">
        <v>0.97847222222222219</v>
      </c>
      <c r="G2442" s="69">
        <v>5.4</v>
      </c>
      <c r="H2442" s="69" t="str">
        <f>TEXT(일별기온공급량!$A2442, "AAA")</f>
        <v>토</v>
      </c>
      <c r="I2442" s="71">
        <v>63862434</v>
      </c>
      <c r="J2442" s="71">
        <v>1493612</v>
      </c>
      <c r="K2442" s="68" t="str">
        <f t="shared" si="38"/>
        <v>09-07</v>
      </c>
      <c r="L2442" s="72">
        <f>YEAR(일별기온공급량!$A2442)</f>
        <v>2019</v>
      </c>
      <c r="M2442" s="69">
        <f>MONTH(일별기온공급량!$A2442)</f>
        <v>9</v>
      </c>
      <c r="N2442" s="69">
        <f>DAY(일별기온공급량!$A2442)</f>
        <v>7</v>
      </c>
      <c r="O2442" s="88" t="str">
        <f>IFERROR(VLOOKUP(기온및공급량[[#This Row],[날짜]],표2[],2,0), "")</f>
        <v/>
      </c>
    </row>
    <row r="2443" spans="1:15">
      <c r="A2443" s="68">
        <v>43716</v>
      </c>
      <c r="B2443" s="69">
        <v>26</v>
      </c>
      <c r="C2443" s="69">
        <v>30.3</v>
      </c>
      <c r="D2443" s="70">
        <v>0.62013888888888891</v>
      </c>
      <c r="E2443" s="69">
        <v>22.4</v>
      </c>
      <c r="F2443" s="70">
        <v>0.19722222222222222</v>
      </c>
      <c r="G2443" s="69">
        <v>7.9</v>
      </c>
      <c r="H2443" s="69" t="str">
        <f>TEXT(일별기온공급량!$A2443, "AAA")</f>
        <v>일</v>
      </c>
      <c r="I2443" s="71">
        <v>52975842</v>
      </c>
      <c r="J2443" s="71">
        <v>1243626</v>
      </c>
      <c r="K2443" s="68" t="str">
        <f t="shared" si="38"/>
        <v>09-08</v>
      </c>
      <c r="L2443" s="72">
        <f>YEAR(일별기온공급량!$A2443)</f>
        <v>2019</v>
      </c>
      <c r="M2443" s="69">
        <f>MONTH(일별기온공급량!$A2443)</f>
        <v>9</v>
      </c>
      <c r="N2443" s="69">
        <f>DAY(일별기온공급량!$A2443)</f>
        <v>8</v>
      </c>
      <c r="O2443" s="88" t="str">
        <f>IFERROR(VLOOKUP(기온및공급량[[#This Row],[날짜]],표2[],2,0), "")</f>
        <v/>
      </c>
    </row>
    <row r="2444" spans="1:15">
      <c r="A2444" s="68">
        <v>43717</v>
      </c>
      <c r="B2444" s="69">
        <v>26.8</v>
      </c>
      <c r="C2444" s="69">
        <v>32</v>
      </c>
      <c r="D2444" s="70">
        <v>0.52708333333333335</v>
      </c>
      <c r="E2444" s="69">
        <v>24.2</v>
      </c>
      <c r="F2444" s="70">
        <v>0.25694444444444442</v>
      </c>
      <c r="G2444" s="69">
        <v>7.8</v>
      </c>
      <c r="H2444" s="69" t="str">
        <f>TEXT(일별기온공급량!$A2444, "AAA")</f>
        <v>월</v>
      </c>
      <c r="I2444" s="71">
        <v>75632352</v>
      </c>
      <c r="J2444" s="71">
        <v>1782668</v>
      </c>
      <c r="K2444" s="68" t="str">
        <f t="shared" si="38"/>
        <v>09-09</v>
      </c>
      <c r="L2444" s="72">
        <f>YEAR(일별기온공급량!$A2444)</f>
        <v>2019</v>
      </c>
      <c r="M2444" s="69">
        <f>MONTH(일별기온공급량!$A2444)</f>
        <v>9</v>
      </c>
      <c r="N2444" s="69">
        <f>DAY(일별기온공급량!$A2444)</f>
        <v>9</v>
      </c>
      <c r="O2444" s="88" t="str">
        <f>IFERROR(VLOOKUP(기온및공급량[[#This Row],[날짜]],표2[],2,0), "")</f>
        <v/>
      </c>
    </row>
    <row r="2445" spans="1:15">
      <c r="A2445" s="68">
        <v>43718</v>
      </c>
      <c r="B2445" s="69">
        <v>27.4</v>
      </c>
      <c r="C2445" s="69">
        <v>32.5</v>
      </c>
      <c r="D2445" s="70">
        <v>0.55555555555555558</v>
      </c>
      <c r="E2445" s="69">
        <v>23.6</v>
      </c>
      <c r="F2445" s="70">
        <v>0.26180555555555557</v>
      </c>
      <c r="G2445" s="69">
        <v>8.9</v>
      </c>
      <c r="H2445" s="69" t="str">
        <f>TEXT(일별기온공급량!$A2445, "AAA")</f>
        <v>화</v>
      </c>
      <c r="I2445" s="71">
        <v>79898388</v>
      </c>
      <c r="J2445" s="71">
        <v>1883333</v>
      </c>
      <c r="K2445" s="68" t="str">
        <f t="shared" si="38"/>
        <v>09-10</v>
      </c>
      <c r="L2445" s="72">
        <f>YEAR(일별기온공급량!$A2445)</f>
        <v>2019</v>
      </c>
      <c r="M2445" s="69">
        <f>MONTH(일별기온공급량!$A2445)</f>
        <v>9</v>
      </c>
      <c r="N2445" s="69">
        <f>DAY(일별기온공급량!$A2445)</f>
        <v>10</v>
      </c>
      <c r="O2445" s="88" t="str">
        <f>IFERROR(VLOOKUP(기온및공급량[[#This Row],[날짜]],표2[],2,0), "")</f>
        <v/>
      </c>
    </row>
    <row r="2446" spans="1:15">
      <c r="A2446" s="68">
        <v>43719</v>
      </c>
      <c r="B2446" s="69">
        <v>25.3</v>
      </c>
      <c r="C2446" s="69">
        <v>31.4</v>
      </c>
      <c r="D2446" s="70">
        <v>0.51041666666666663</v>
      </c>
      <c r="E2446" s="69">
        <v>22.8</v>
      </c>
      <c r="F2446" s="70">
        <v>0.2326388888888889</v>
      </c>
      <c r="G2446" s="69">
        <v>8.6</v>
      </c>
      <c r="H2446" s="69" t="str">
        <f>TEXT(일별기온공급량!$A2446, "AAA")</f>
        <v>수</v>
      </c>
      <c r="I2446" s="71">
        <v>74519108</v>
      </c>
      <c r="J2446" s="71">
        <v>1754909</v>
      </c>
      <c r="K2446" s="68" t="str">
        <f t="shared" si="38"/>
        <v>09-11</v>
      </c>
      <c r="L2446" s="72">
        <f>YEAR(일별기온공급량!$A2446)</f>
        <v>2019</v>
      </c>
      <c r="M2446" s="69">
        <f>MONTH(일별기온공급량!$A2446)</f>
        <v>9</v>
      </c>
      <c r="N2446" s="69">
        <f>DAY(일별기온공급량!$A2446)</f>
        <v>11</v>
      </c>
      <c r="O2446" s="88" t="str">
        <f>IFERROR(VLOOKUP(기온및공급량[[#This Row],[날짜]],표2[],2,0), "")</f>
        <v/>
      </c>
    </row>
    <row r="2447" spans="1:15">
      <c r="A2447" s="68">
        <v>43720</v>
      </c>
      <c r="B2447" s="69">
        <v>20.2</v>
      </c>
      <c r="C2447" s="69">
        <v>22.9</v>
      </c>
      <c r="D2447" s="70">
        <v>1.4583333333333334E-2</v>
      </c>
      <c r="E2447" s="69">
        <v>18.8</v>
      </c>
      <c r="F2447" s="70">
        <v>0.33333333333333331</v>
      </c>
      <c r="G2447" s="69">
        <v>4.0999999999999996</v>
      </c>
      <c r="H2447" s="69" t="str">
        <f>TEXT(일별기온공급량!$A2447, "AAA")</f>
        <v>목</v>
      </c>
      <c r="I2447" s="71">
        <v>49221135</v>
      </c>
      <c r="J2447" s="71">
        <v>1158592</v>
      </c>
      <c r="K2447" s="68" t="str">
        <f t="shared" si="38"/>
        <v>09-12</v>
      </c>
      <c r="L2447" s="72">
        <f>YEAR(일별기온공급량!$A2447)</f>
        <v>2019</v>
      </c>
      <c r="M2447" s="69">
        <f>MONTH(일별기온공급량!$A2447)</f>
        <v>9</v>
      </c>
      <c r="N2447" s="69">
        <f>DAY(일별기온공급량!$A2447)</f>
        <v>12</v>
      </c>
      <c r="O2447" s="88" t="str">
        <f>IFERROR(VLOOKUP(기온및공급량[[#This Row],[날짜]],표2[],2,0), "")</f>
        <v>추석 전날</v>
      </c>
    </row>
    <row r="2448" spans="1:15">
      <c r="A2448" s="68">
        <v>43721</v>
      </c>
      <c r="B2448" s="69">
        <v>21.5</v>
      </c>
      <c r="C2448" s="69">
        <v>25.7</v>
      </c>
      <c r="D2448" s="70">
        <v>0.52986111111111112</v>
      </c>
      <c r="E2448" s="69">
        <v>17.8</v>
      </c>
      <c r="F2448" s="70">
        <v>0.99444444444444446</v>
      </c>
      <c r="G2448" s="69">
        <v>7.9</v>
      </c>
      <c r="H2448" s="69" t="str">
        <f>TEXT(일별기온공급량!$A2448, "AAA")</f>
        <v>금</v>
      </c>
      <c r="I2448" s="71">
        <v>37097910</v>
      </c>
      <c r="J2448" s="71">
        <v>873008</v>
      </c>
      <c r="K2448" s="68" t="str">
        <f t="shared" si="38"/>
        <v>09-13</v>
      </c>
      <c r="L2448" s="72">
        <f>YEAR(일별기온공급량!$A2448)</f>
        <v>2019</v>
      </c>
      <c r="M2448" s="69">
        <f>MONTH(일별기온공급량!$A2448)</f>
        <v>9</v>
      </c>
      <c r="N2448" s="69">
        <f>DAY(일별기온공급량!$A2448)</f>
        <v>13</v>
      </c>
      <c r="O2448" s="88" t="str">
        <f>IFERROR(VLOOKUP(기온및공급량[[#This Row],[날짜]],표2[],2,0), "")</f>
        <v>추석</v>
      </c>
    </row>
    <row r="2449" spans="1:15">
      <c r="A2449" s="68">
        <v>43722</v>
      </c>
      <c r="B2449" s="69">
        <v>23</v>
      </c>
      <c r="C2449" s="69">
        <v>28.9</v>
      </c>
      <c r="D2449" s="70">
        <v>0.62361111111111112</v>
      </c>
      <c r="E2449" s="69">
        <v>15.9</v>
      </c>
      <c r="F2449" s="70">
        <v>0.23402777777777778</v>
      </c>
      <c r="G2449" s="69">
        <v>13</v>
      </c>
      <c r="H2449" s="69" t="str">
        <f>TEXT(일별기온공급량!$A2449, "AAA")</f>
        <v>토</v>
      </c>
      <c r="I2449" s="71">
        <v>38488734</v>
      </c>
      <c r="J2449" s="71">
        <v>906066</v>
      </c>
      <c r="K2449" s="68" t="str">
        <f t="shared" si="38"/>
        <v>09-14</v>
      </c>
      <c r="L2449" s="72">
        <f>YEAR(일별기온공급량!$A2449)</f>
        <v>2019</v>
      </c>
      <c r="M2449" s="69">
        <f>MONTH(일별기온공급량!$A2449)</f>
        <v>9</v>
      </c>
      <c r="N2449" s="69">
        <f>DAY(일별기온공급량!$A2449)</f>
        <v>14</v>
      </c>
      <c r="O2449" s="88" t="str">
        <f>IFERROR(VLOOKUP(기온및공급량[[#This Row],[날짜]],표2[],2,0), "")</f>
        <v>추석 다음날</v>
      </c>
    </row>
    <row r="2450" spans="1:15">
      <c r="A2450" s="68">
        <v>43723</v>
      </c>
      <c r="B2450" s="69">
        <v>23.9</v>
      </c>
      <c r="C2450" s="69">
        <v>28.4</v>
      </c>
      <c r="D2450" s="70">
        <v>0.56736111111111109</v>
      </c>
      <c r="E2450" s="69">
        <v>20.399999999999999</v>
      </c>
      <c r="F2450" s="70">
        <v>0.99930555555555556</v>
      </c>
      <c r="G2450" s="69">
        <v>8</v>
      </c>
      <c r="H2450" s="69" t="str">
        <f>TEXT(일별기온공급량!$A2450, "AAA")</f>
        <v>일</v>
      </c>
      <c r="I2450" s="71">
        <v>46003725</v>
      </c>
      <c r="J2450" s="71">
        <v>1084565</v>
      </c>
      <c r="K2450" s="68" t="str">
        <f t="shared" si="38"/>
        <v>09-15</v>
      </c>
      <c r="L2450" s="72">
        <f>YEAR(일별기온공급량!$A2450)</f>
        <v>2019</v>
      </c>
      <c r="M2450" s="69">
        <f>MONTH(일별기온공급량!$A2450)</f>
        <v>9</v>
      </c>
      <c r="N2450" s="69">
        <f>DAY(일별기온공급량!$A2450)</f>
        <v>15</v>
      </c>
      <c r="O2450" s="88" t="str">
        <f>IFERROR(VLOOKUP(기온및공급량[[#This Row],[날짜]],표2[],2,0), "")</f>
        <v/>
      </c>
    </row>
    <row r="2451" spans="1:15">
      <c r="A2451" s="68">
        <v>43724</v>
      </c>
      <c r="B2451" s="69">
        <v>21.9</v>
      </c>
      <c r="C2451" s="69">
        <v>27.7</v>
      </c>
      <c r="D2451" s="70">
        <v>0.58194444444444449</v>
      </c>
      <c r="E2451" s="69">
        <v>17.600000000000001</v>
      </c>
      <c r="F2451" s="70">
        <v>0.25486111111111109</v>
      </c>
      <c r="G2451" s="69">
        <v>10.1</v>
      </c>
      <c r="H2451" s="69" t="str">
        <f>TEXT(일별기온공급량!$A2451, "AAA")</f>
        <v>월</v>
      </c>
      <c r="I2451" s="71">
        <v>73884642</v>
      </c>
      <c r="J2451" s="71">
        <v>1740735</v>
      </c>
      <c r="K2451" s="68" t="str">
        <f t="shared" si="38"/>
        <v>09-16</v>
      </c>
      <c r="L2451" s="72">
        <f>YEAR(일별기온공급량!$A2451)</f>
        <v>2019</v>
      </c>
      <c r="M2451" s="69">
        <f>MONTH(일별기온공급량!$A2451)</f>
        <v>9</v>
      </c>
      <c r="N2451" s="69">
        <f>DAY(일별기온공급량!$A2451)</f>
        <v>16</v>
      </c>
      <c r="O2451" s="88" t="str">
        <f>IFERROR(VLOOKUP(기온및공급량[[#This Row],[날짜]],표2[],2,0), "")</f>
        <v/>
      </c>
    </row>
    <row r="2452" spans="1:15">
      <c r="A2452" s="68">
        <v>43725</v>
      </c>
      <c r="B2452" s="69">
        <v>21</v>
      </c>
      <c r="C2452" s="69">
        <v>26.7</v>
      </c>
      <c r="D2452" s="70">
        <v>0.56874999999999998</v>
      </c>
      <c r="E2452" s="69">
        <v>15.3</v>
      </c>
      <c r="F2452" s="70">
        <v>0.25555555555555554</v>
      </c>
      <c r="G2452" s="69">
        <v>11.4</v>
      </c>
      <c r="H2452" s="69" t="str">
        <f>TEXT(일별기온공급량!$A2452, "AAA")</f>
        <v>화</v>
      </c>
      <c r="I2452" s="71">
        <v>79354604</v>
      </c>
      <c r="J2452" s="71">
        <v>1862485</v>
      </c>
      <c r="K2452" s="68" t="str">
        <f t="shared" si="38"/>
        <v>09-17</v>
      </c>
      <c r="L2452" s="72">
        <f>YEAR(일별기온공급량!$A2452)</f>
        <v>2019</v>
      </c>
      <c r="M2452" s="69">
        <f>MONTH(일별기온공급량!$A2452)</f>
        <v>9</v>
      </c>
      <c r="N2452" s="69">
        <f>DAY(일별기온공급량!$A2452)</f>
        <v>17</v>
      </c>
      <c r="O2452" s="88" t="str">
        <f>IFERROR(VLOOKUP(기온및공급량[[#This Row],[날짜]],표2[],2,0), "")</f>
        <v/>
      </c>
    </row>
    <row r="2453" spans="1:15">
      <c r="A2453" s="68">
        <v>43726</v>
      </c>
      <c r="B2453" s="69">
        <v>22.5</v>
      </c>
      <c r="C2453" s="69">
        <v>29.6</v>
      </c>
      <c r="D2453" s="70">
        <v>0.63472222222222219</v>
      </c>
      <c r="E2453" s="69">
        <v>16.600000000000001</v>
      </c>
      <c r="F2453" s="70">
        <v>0.20555555555555555</v>
      </c>
      <c r="G2453" s="69">
        <v>13</v>
      </c>
      <c r="H2453" s="69" t="str">
        <f>TEXT(일별기온공급량!$A2453, "AAA")</f>
        <v>수</v>
      </c>
      <c r="I2453" s="71">
        <v>79927707</v>
      </c>
      <c r="J2453" s="71">
        <v>1869002</v>
      </c>
      <c r="K2453" s="68" t="str">
        <f t="shared" si="38"/>
        <v>09-18</v>
      </c>
      <c r="L2453" s="72">
        <f>YEAR(일별기온공급량!$A2453)</f>
        <v>2019</v>
      </c>
      <c r="M2453" s="69">
        <f>MONTH(일별기온공급량!$A2453)</f>
        <v>9</v>
      </c>
      <c r="N2453" s="69">
        <f>DAY(일별기온공급량!$A2453)</f>
        <v>18</v>
      </c>
      <c r="O2453" s="88" t="str">
        <f>IFERROR(VLOOKUP(기온및공급량[[#This Row],[날짜]],표2[],2,0), "")</f>
        <v/>
      </c>
    </row>
    <row r="2454" spans="1:15">
      <c r="A2454" s="68">
        <v>43727</v>
      </c>
      <c r="B2454" s="69">
        <v>20.9</v>
      </c>
      <c r="C2454" s="69">
        <v>25.4</v>
      </c>
      <c r="D2454" s="70">
        <v>0.62708333333333333</v>
      </c>
      <c r="E2454" s="69">
        <v>17.8</v>
      </c>
      <c r="F2454" s="70">
        <v>0.99791666666666667</v>
      </c>
      <c r="G2454" s="69">
        <v>7.6</v>
      </c>
      <c r="H2454" s="69" t="str">
        <f>TEXT(일별기온공급량!$A2454, "AAA")</f>
        <v>목</v>
      </c>
      <c r="I2454" s="71">
        <v>79995363</v>
      </c>
      <c r="J2454" s="71">
        <v>1874557</v>
      </c>
      <c r="K2454" s="68" t="str">
        <f t="shared" si="38"/>
        <v>09-19</v>
      </c>
      <c r="L2454" s="72">
        <f>YEAR(일별기온공급량!$A2454)</f>
        <v>2019</v>
      </c>
      <c r="M2454" s="69">
        <f>MONTH(일별기온공급량!$A2454)</f>
        <v>9</v>
      </c>
      <c r="N2454" s="69">
        <f>DAY(일별기온공급량!$A2454)</f>
        <v>19</v>
      </c>
      <c r="O2454" s="88" t="str">
        <f>IFERROR(VLOOKUP(기온및공급량[[#This Row],[날짜]],표2[],2,0), "")</f>
        <v/>
      </c>
    </row>
    <row r="2455" spans="1:15">
      <c r="A2455" s="68">
        <v>43728</v>
      </c>
      <c r="B2455" s="69">
        <v>19.8</v>
      </c>
      <c r="C2455" s="69">
        <v>23.3</v>
      </c>
      <c r="D2455" s="70">
        <v>0.52083333333333337</v>
      </c>
      <c r="E2455" s="69">
        <v>15.3</v>
      </c>
      <c r="F2455" s="70">
        <v>0.26250000000000001</v>
      </c>
      <c r="G2455" s="69">
        <v>8</v>
      </c>
      <c r="H2455" s="69" t="str">
        <f>TEXT(일별기온공급량!$A2455, "AAA")</f>
        <v>금</v>
      </c>
      <c r="I2455" s="71">
        <v>79820104</v>
      </c>
      <c r="J2455" s="71">
        <v>1866376</v>
      </c>
      <c r="K2455" s="68" t="str">
        <f t="shared" si="38"/>
        <v>09-20</v>
      </c>
      <c r="L2455" s="72">
        <f>YEAR(일별기온공급량!$A2455)</f>
        <v>2019</v>
      </c>
      <c r="M2455" s="69">
        <f>MONTH(일별기온공급량!$A2455)</f>
        <v>9</v>
      </c>
      <c r="N2455" s="69">
        <f>DAY(일별기온공급량!$A2455)</f>
        <v>20</v>
      </c>
      <c r="O2455" s="88" t="str">
        <f>IFERROR(VLOOKUP(기온및공급량[[#This Row],[날짜]],표2[],2,0), "")</f>
        <v/>
      </c>
    </row>
    <row r="2456" spans="1:15">
      <c r="A2456" s="68">
        <v>43729</v>
      </c>
      <c r="B2456" s="69">
        <v>18.5</v>
      </c>
      <c r="C2456" s="69">
        <v>21.2</v>
      </c>
      <c r="D2456" s="70">
        <v>0.51736111111111116</v>
      </c>
      <c r="E2456" s="69">
        <v>16.5</v>
      </c>
      <c r="F2456" s="70">
        <v>0.84166666666666667</v>
      </c>
      <c r="G2456" s="69">
        <v>4.7</v>
      </c>
      <c r="H2456" s="69" t="str">
        <f>TEXT(일별기온공급량!$A2456, "AAA")</f>
        <v>토</v>
      </c>
      <c r="I2456" s="71">
        <v>70965130</v>
      </c>
      <c r="J2456" s="71">
        <v>1664014</v>
      </c>
      <c r="K2456" s="68" t="str">
        <f t="shared" si="38"/>
        <v>09-21</v>
      </c>
      <c r="L2456" s="72">
        <f>YEAR(일별기온공급량!$A2456)</f>
        <v>2019</v>
      </c>
      <c r="M2456" s="69">
        <f>MONTH(일별기온공급량!$A2456)</f>
        <v>9</v>
      </c>
      <c r="N2456" s="69">
        <f>DAY(일별기온공급량!$A2456)</f>
        <v>21</v>
      </c>
      <c r="O2456" s="88" t="str">
        <f>IFERROR(VLOOKUP(기온및공급량[[#This Row],[날짜]],표2[],2,0), "")</f>
        <v/>
      </c>
    </row>
    <row r="2457" spans="1:15">
      <c r="A2457" s="68">
        <v>43730</v>
      </c>
      <c r="B2457" s="69">
        <v>18.100000000000001</v>
      </c>
      <c r="C2457" s="69">
        <v>19.5</v>
      </c>
      <c r="D2457" s="70">
        <v>0.9</v>
      </c>
      <c r="E2457" s="69">
        <v>16.5</v>
      </c>
      <c r="F2457" s="70">
        <v>6.0416666666666667E-2</v>
      </c>
      <c r="G2457" s="69">
        <v>3</v>
      </c>
      <c r="H2457" s="69" t="str">
        <f>TEXT(일별기온공급량!$A2457, "AAA")</f>
        <v>일</v>
      </c>
      <c r="I2457" s="71">
        <v>65028368</v>
      </c>
      <c r="J2457" s="71">
        <v>1525728</v>
      </c>
      <c r="K2457" s="68" t="str">
        <f t="shared" si="38"/>
        <v>09-22</v>
      </c>
      <c r="L2457" s="72">
        <f>YEAR(일별기온공급량!$A2457)</f>
        <v>2019</v>
      </c>
      <c r="M2457" s="69">
        <f>MONTH(일별기온공급량!$A2457)</f>
        <v>9</v>
      </c>
      <c r="N2457" s="69">
        <f>DAY(일별기온공급량!$A2457)</f>
        <v>22</v>
      </c>
      <c r="O2457" s="88" t="str">
        <f>IFERROR(VLOOKUP(기온및공급량[[#This Row],[날짜]],표2[],2,0), "")</f>
        <v/>
      </c>
    </row>
    <row r="2458" spans="1:15">
      <c r="A2458" s="68">
        <v>43731</v>
      </c>
      <c r="B2458" s="69">
        <v>19.100000000000001</v>
      </c>
      <c r="C2458" s="69">
        <v>21.4</v>
      </c>
      <c r="D2458" s="70">
        <v>0.52361111111111114</v>
      </c>
      <c r="E2458" s="69">
        <v>17</v>
      </c>
      <c r="F2458" s="70">
        <v>0.99652777777777779</v>
      </c>
      <c r="G2458" s="69">
        <v>4.4000000000000004</v>
      </c>
      <c r="H2458" s="69" t="str">
        <f>TEXT(일별기온공급량!$A2458, "AAA")</f>
        <v>월</v>
      </c>
      <c r="I2458" s="71">
        <v>81328560</v>
      </c>
      <c r="J2458" s="71">
        <v>1907844</v>
      </c>
      <c r="K2458" s="68" t="str">
        <f t="shared" si="38"/>
        <v>09-23</v>
      </c>
      <c r="L2458" s="72">
        <f>YEAR(일별기온공급량!$A2458)</f>
        <v>2019</v>
      </c>
      <c r="M2458" s="69">
        <f>MONTH(일별기온공급량!$A2458)</f>
        <v>9</v>
      </c>
      <c r="N2458" s="69">
        <f>DAY(일별기온공급량!$A2458)</f>
        <v>23</v>
      </c>
      <c r="O2458" s="88" t="str">
        <f>IFERROR(VLOOKUP(기온및공급량[[#This Row],[날짜]],표2[],2,0), "")</f>
        <v/>
      </c>
    </row>
    <row r="2459" spans="1:15">
      <c r="A2459" s="68">
        <v>43732</v>
      </c>
      <c r="B2459" s="69">
        <v>19.100000000000001</v>
      </c>
      <c r="C2459" s="69">
        <v>26.5</v>
      </c>
      <c r="D2459" s="70">
        <v>0.65069444444444446</v>
      </c>
      <c r="E2459" s="69">
        <v>14.8</v>
      </c>
      <c r="F2459" s="70">
        <v>0.20208333333333334</v>
      </c>
      <c r="G2459" s="69">
        <v>11.7</v>
      </c>
      <c r="H2459" s="69" t="str">
        <f>TEXT(일별기온공급량!$A2459, "AAA")</f>
        <v>화</v>
      </c>
      <c r="I2459" s="71">
        <v>85754794</v>
      </c>
      <c r="J2459" s="71">
        <v>2011292</v>
      </c>
      <c r="K2459" s="68" t="str">
        <f t="shared" si="38"/>
        <v>09-24</v>
      </c>
      <c r="L2459" s="72">
        <f>YEAR(일별기온공급량!$A2459)</f>
        <v>2019</v>
      </c>
      <c r="M2459" s="69">
        <f>MONTH(일별기온공급량!$A2459)</f>
        <v>9</v>
      </c>
      <c r="N2459" s="69">
        <f>DAY(일별기온공급량!$A2459)</f>
        <v>24</v>
      </c>
      <c r="O2459" s="88" t="str">
        <f>IFERROR(VLOOKUP(기온및공급량[[#This Row],[날짜]],표2[],2,0), "")</f>
        <v/>
      </c>
    </row>
    <row r="2460" spans="1:15">
      <c r="A2460" s="68">
        <v>43733</v>
      </c>
      <c r="B2460" s="69">
        <v>19</v>
      </c>
      <c r="C2460" s="69">
        <v>24.6</v>
      </c>
      <c r="D2460" s="70">
        <v>0.53125</v>
      </c>
      <c r="E2460" s="69">
        <v>12.5</v>
      </c>
      <c r="F2460" s="70">
        <v>0.22222222222222221</v>
      </c>
      <c r="G2460" s="69">
        <v>12.1</v>
      </c>
      <c r="H2460" s="69" t="str">
        <f>TEXT(일별기온공급량!$A2460, "AAA")</f>
        <v>수</v>
      </c>
      <c r="I2460" s="71">
        <v>87661158</v>
      </c>
      <c r="J2460" s="71">
        <v>2056646</v>
      </c>
      <c r="K2460" s="68" t="str">
        <f t="shared" si="38"/>
        <v>09-25</v>
      </c>
      <c r="L2460" s="72">
        <f>YEAR(일별기온공급량!$A2460)</f>
        <v>2019</v>
      </c>
      <c r="M2460" s="69">
        <f>MONTH(일별기온공급량!$A2460)</f>
        <v>9</v>
      </c>
      <c r="N2460" s="69">
        <f>DAY(일별기온공급량!$A2460)</f>
        <v>25</v>
      </c>
      <c r="O2460" s="88" t="str">
        <f>IFERROR(VLOOKUP(기온및공급량[[#This Row],[날짜]],표2[],2,0), "")</f>
        <v/>
      </c>
    </row>
    <row r="2461" spans="1:15">
      <c r="A2461" s="68">
        <v>43734</v>
      </c>
      <c r="B2461" s="69">
        <v>21.6</v>
      </c>
      <c r="C2461" s="69">
        <v>27.1</v>
      </c>
      <c r="D2461" s="70">
        <v>0.61319444444444449</v>
      </c>
      <c r="E2461" s="69">
        <v>17.3</v>
      </c>
      <c r="F2461" s="70">
        <v>0.15069444444444444</v>
      </c>
      <c r="G2461" s="69">
        <v>9.8000000000000007</v>
      </c>
      <c r="H2461" s="69" t="str">
        <f>TEXT(일별기온공급량!$A2461, "AAA")</f>
        <v>목</v>
      </c>
      <c r="I2461" s="71">
        <v>86865197</v>
      </c>
      <c r="J2461" s="71">
        <v>2035088</v>
      </c>
      <c r="K2461" s="68" t="str">
        <f t="shared" si="38"/>
        <v>09-26</v>
      </c>
      <c r="L2461" s="72">
        <f>YEAR(일별기온공급량!$A2461)</f>
        <v>2019</v>
      </c>
      <c r="M2461" s="69">
        <f>MONTH(일별기온공급량!$A2461)</f>
        <v>9</v>
      </c>
      <c r="N2461" s="69">
        <f>DAY(일별기온공급량!$A2461)</f>
        <v>26</v>
      </c>
      <c r="O2461" s="88" t="str">
        <f>IFERROR(VLOOKUP(기온및공급량[[#This Row],[날짜]],표2[],2,0), "")</f>
        <v/>
      </c>
    </row>
    <row r="2462" spans="1:15">
      <c r="A2462" s="68">
        <v>43735</v>
      </c>
      <c r="B2462" s="69">
        <v>22.2</v>
      </c>
      <c r="C2462" s="69">
        <v>26.8</v>
      </c>
      <c r="D2462" s="70">
        <v>0.59791666666666665</v>
      </c>
      <c r="E2462" s="69">
        <v>18.600000000000001</v>
      </c>
      <c r="F2462" s="70">
        <v>0.25694444444444442</v>
      </c>
      <c r="G2462" s="69">
        <v>8.1999999999999993</v>
      </c>
      <c r="H2462" s="69" t="str">
        <f>TEXT(일별기온공급량!$A2462, "AAA")</f>
        <v>금</v>
      </c>
      <c r="I2462" s="71">
        <v>84583231</v>
      </c>
      <c r="J2462" s="71">
        <v>1981757</v>
      </c>
      <c r="K2462" s="68" t="str">
        <f t="shared" si="38"/>
        <v>09-27</v>
      </c>
      <c r="L2462" s="72">
        <f>YEAR(일별기온공급량!$A2462)</f>
        <v>2019</v>
      </c>
      <c r="M2462" s="69">
        <f>MONTH(일별기온공급량!$A2462)</f>
        <v>9</v>
      </c>
      <c r="N2462" s="69">
        <f>DAY(일별기온공급량!$A2462)</f>
        <v>27</v>
      </c>
      <c r="O2462" s="88" t="str">
        <f>IFERROR(VLOOKUP(기온및공급량[[#This Row],[날짜]],표2[],2,0), "")</f>
        <v/>
      </c>
    </row>
    <row r="2463" spans="1:15">
      <c r="A2463" s="68">
        <v>43736</v>
      </c>
      <c r="B2463" s="69">
        <v>23.2</v>
      </c>
      <c r="C2463" s="69">
        <v>26.8</v>
      </c>
      <c r="D2463" s="70">
        <v>0.64583333333333337</v>
      </c>
      <c r="E2463" s="69">
        <v>20.9</v>
      </c>
      <c r="F2463" s="70">
        <v>0.28749999999999998</v>
      </c>
      <c r="G2463" s="69">
        <v>5.9</v>
      </c>
      <c r="H2463" s="69" t="str">
        <f>TEXT(일별기온공급량!$A2463, "AAA")</f>
        <v>토</v>
      </c>
      <c r="I2463" s="71">
        <v>69943719</v>
      </c>
      <c r="J2463" s="71">
        <v>1641037</v>
      </c>
      <c r="K2463" s="68" t="str">
        <f t="shared" si="38"/>
        <v>09-28</v>
      </c>
      <c r="L2463" s="72">
        <f>YEAR(일별기온공급량!$A2463)</f>
        <v>2019</v>
      </c>
      <c r="M2463" s="69">
        <f>MONTH(일별기온공급량!$A2463)</f>
        <v>9</v>
      </c>
      <c r="N2463" s="69">
        <f>DAY(일별기온공급량!$A2463)</f>
        <v>28</v>
      </c>
      <c r="O2463" s="88" t="str">
        <f>IFERROR(VLOOKUP(기온및공급량[[#This Row],[날짜]],표2[],2,0), "")</f>
        <v/>
      </c>
    </row>
    <row r="2464" spans="1:15">
      <c r="A2464" s="68">
        <v>43737</v>
      </c>
      <c r="B2464" s="69">
        <v>24.9</v>
      </c>
      <c r="C2464" s="69">
        <v>29.8</v>
      </c>
      <c r="D2464" s="70">
        <v>0.53333333333333333</v>
      </c>
      <c r="E2464" s="69">
        <v>21</v>
      </c>
      <c r="F2464" s="70">
        <v>0.98888888888888893</v>
      </c>
      <c r="G2464" s="69">
        <v>8.8000000000000007</v>
      </c>
      <c r="H2464" s="69" t="str">
        <f>TEXT(일별기온공급량!$A2464, "AAA")</f>
        <v>일</v>
      </c>
      <c r="I2464" s="71">
        <v>56359936</v>
      </c>
      <c r="J2464" s="71">
        <v>1320662</v>
      </c>
      <c r="K2464" s="68" t="str">
        <f t="shared" si="38"/>
        <v>09-29</v>
      </c>
      <c r="L2464" s="72">
        <f>YEAR(일별기온공급량!$A2464)</f>
        <v>2019</v>
      </c>
      <c r="M2464" s="69">
        <f>MONTH(일별기온공급량!$A2464)</f>
        <v>9</v>
      </c>
      <c r="N2464" s="69">
        <f>DAY(일별기온공급량!$A2464)</f>
        <v>29</v>
      </c>
      <c r="O2464" s="88" t="str">
        <f>IFERROR(VLOOKUP(기온및공급량[[#This Row],[날짜]],표2[],2,0), "")</f>
        <v/>
      </c>
    </row>
    <row r="2465" spans="1:15">
      <c r="A2465" s="68">
        <v>43738</v>
      </c>
      <c r="B2465" s="69">
        <v>23.6</v>
      </c>
      <c r="C2465" s="69">
        <v>30.1</v>
      </c>
      <c r="D2465" s="70">
        <v>0.63680555555555551</v>
      </c>
      <c r="E2465" s="69">
        <v>18.2</v>
      </c>
      <c r="F2465" s="70">
        <v>0.25555555555555554</v>
      </c>
      <c r="G2465" s="69">
        <v>11.9</v>
      </c>
      <c r="H2465" s="69" t="str">
        <f>TEXT(일별기온공급량!$A2465, "AAA")</f>
        <v>월</v>
      </c>
      <c r="I2465" s="71">
        <v>78590622</v>
      </c>
      <c r="J2465" s="71">
        <v>1837796</v>
      </c>
      <c r="K2465" s="68" t="str">
        <f t="shared" si="38"/>
        <v>09-30</v>
      </c>
      <c r="L2465" s="72">
        <f>YEAR(일별기온공급량!$A2465)</f>
        <v>2019</v>
      </c>
      <c r="M2465" s="69">
        <f>MONTH(일별기온공급량!$A2465)</f>
        <v>9</v>
      </c>
      <c r="N2465" s="69">
        <f>DAY(일별기온공급량!$A2465)</f>
        <v>30</v>
      </c>
      <c r="O2465" s="88" t="str">
        <f>IFERROR(VLOOKUP(기온및공급량[[#This Row],[날짜]],표2[],2,0), "")</f>
        <v/>
      </c>
    </row>
    <row r="2466" spans="1:15">
      <c r="A2466" s="68">
        <v>43739</v>
      </c>
      <c r="B2466" s="69">
        <v>22.8</v>
      </c>
      <c r="C2466" s="69">
        <v>25.1</v>
      </c>
      <c r="D2466" s="70">
        <v>0.56666666666666665</v>
      </c>
      <c r="E2466" s="69">
        <v>21.4</v>
      </c>
      <c r="F2466" s="70">
        <v>0.97222222222222221</v>
      </c>
      <c r="G2466" s="69">
        <v>3.7</v>
      </c>
      <c r="H2466" s="69" t="str">
        <f>TEXT(일별기온공급량!$A2466, "AAA")</f>
        <v>화</v>
      </c>
      <c r="I2466" s="71">
        <v>82060998</v>
      </c>
      <c r="J2466" s="71">
        <v>1921353</v>
      </c>
      <c r="K2466" s="68" t="str">
        <f t="shared" si="38"/>
        <v>10-01</v>
      </c>
      <c r="L2466" s="72">
        <f>YEAR(일별기온공급량!$A2466)</f>
        <v>2019</v>
      </c>
      <c r="M2466" s="69">
        <f>MONTH(일별기온공급량!$A2466)</f>
        <v>10</v>
      </c>
      <c r="N2466" s="69">
        <f>DAY(일별기온공급량!$A2466)</f>
        <v>1</v>
      </c>
      <c r="O2466" s="88" t="str">
        <f>IFERROR(VLOOKUP(기온및공급량[[#This Row],[날짜]],표2[],2,0), "")</f>
        <v/>
      </c>
    </row>
    <row r="2467" spans="1:15">
      <c r="A2467" s="68">
        <v>43740</v>
      </c>
      <c r="B2467" s="69">
        <v>21.8</v>
      </c>
      <c r="C2467" s="69">
        <v>23.5</v>
      </c>
      <c r="D2467" s="70">
        <v>0.99027777777777781</v>
      </c>
      <c r="E2467" s="69">
        <v>20.5</v>
      </c>
      <c r="F2467" s="70">
        <v>0.42986111111111114</v>
      </c>
      <c r="G2467" s="69">
        <v>3</v>
      </c>
      <c r="H2467" s="69" t="str">
        <f>TEXT(일별기온공급량!$A2467, "AAA")</f>
        <v>수</v>
      </c>
      <c r="I2467" s="71">
        <v>84184052</v>
      </c>
      <c r="J2467" s="71">
        <v>1967715</v>
      </c>
      <c r="K2467" s="68" t="str">
        <f t="shared" si="38"/>
        <v>10-02</v>
      </c>
      <c r="L2467" s="72">
        <f>YEAR(일별기온공급량!$A2467)</f>
        <v>2019</v>
      </c>
      <c r="M2467" s="69">
        <f>MONTH(일별기온공급량!$A2467)</f>
        <v>10</v>
      </c>
      <c r="N2467" s="69">
        <f>DAY(일별기온공급량!$A2467)</f>
        <v>2</v>
      </c>
      <c r="O2467" s="88" t="str">
        <f>IFERROR(VLOOKUP(기온및공급량[[#This Row],[날짜]],표2[],2,0), "")</f>
        <v/>
      </c>
    </row>
    <row r="2468" spans="1:15">
      <c r="A2468" s="68">
        <v>43741</v>
      </c>
      <c r="B2468" s="69">
        <v>23.2</v>
      </c>
      <c r="C2468" s="69">
        <v>27.4</v>
      </c>
      <c r="D2468" s="70">
        <v>0.65833333333333333</v>
      </c>
      <c r="E2468" s="69">
        <v>19.899999999999999</v>
      </c>
      <c r="F2468" s="70">
        <v>0.99097222222222225</v>
      </c>
      <c r="G2468" s="69">
        <v>7.5</v>
      </c>
      <c r="H2468" s="69" t="str">
        <f>TEXT(일별기온공급량!$A2468, "AAA")</f>
        <v>목</v>
      </c>
      <c r="I2468" s="71">
        <v>72744263</v>
      </c>
      <c r="J2468" s="71">
        <v>1697470</v>
      </c>
      <c r="K2468" s="68" t="str">
        <f t="shared" si="38"/>
        <v>10-03</v>
      </c>
      <c r="L2468" s="72">
        <f>YEAR(일별기온공급량!$A2468)</f>
        <v>2019</v>
      </c>
      <c r="M2468" s="69">
        <f>MONTH(일별기온공급량!$A2468)</f>
        <v>10</v>
      </c>
      <c r="N2468" s="69">
        <f>DAY(일별기온공급량!$A2468)</f>
        <v>3</v>
      </c>
      <c r="O2468" s="88" t="str">
        <f>IFERROR(VLOOKUP(기온및공급량[[#This Row],[날짜]],표2[],2,0), "")</f>
        <v>개천절</v>
      </c>
    </row>
    <row r="2469" spans="1:15">
      <c r="A2469" s="68">
        <v>43742</v>
      </c>
      <c r="B2469" s="69">
        <v>22.1</v>
      </c>
      <c r="C2469" s="69">
        <v>28.6</v>
      </c>
      <c r="D2469" s="70">
        <v>0.55833333333333335</v>
      </c>
      <c r="E2469" s="69">
        <v>17.600000000000001</v>
      </c>
      <c r="F2469" s="70">
        <v>0.24236111111111111</v>
      </c>
      <c r="G2469" s="69">
        <v>11</v>
      </c>
      <c r="H2469" s="69" t="str">
        <f>TEXT(일별기온공급량!$A2469, "AAA")</f>
        <v>금</v>
      </c>
      <c r="I2469" s="71">
        <v>77485488</v>
      </c>
      <c r="J2469" s="71">
        <v>1812586</v>
      </c>
      <c r="K2469" s="68" t="str">
        <f t="shared" si="38"/>
        <v>10-04</v>
      </c>
      <c r="L2469" s="72">
        <f>YEAR(일별기온공급량!$A2469)</f>
        <v>2019</v>
      </c>
      <c r="M2469" s="69">
        <f>MONTH(일별기온공급량!$A2469)</f>
        <v>10</v>
      </c>
      <c r="N2469" s="69">
        <f>DAY(일별기온공급량!$A2469)</f>
        <v>4</v>
      </c>
      <c r="O2469" s="88" t="str">
        <f>IFERROR(VLOOKUP(기온및공급량[[#This Row],[날짜]],표2[],2,0), "")</f>
        <v/>
      </c>
    </row>
    <row r="2470" spans="1:15">
      <c r="A2470" s="68">
        <v>43743</v>
      </c>
      <c r="B2470" s="69">
        <v>21.4</v>
      </c>
      <c r="C2470" s="69">
        <v>26.1</v>
      </c>
      <c r="D2470" s="70">
        <v>0.54861111111111116</v>
      </c>
      <c r="E2470" s="69">
        <v>17.7</v>
      </c>
      <c r="F2470" s="70">
        <v>0.94861111111111107</v>
      </c>
      <c r="G2470" s="69">
        <v>8.4</v>
      </c>
      <c r="H2470" s="69" t="str">
        <f>TEXT(일별기온공급량!$A2470, "AAA")</f>
        <v>토</v>
      </c>
      <c r="I2470" s="71">
        <v>65135319</v>
      </c>
      <c r="J2470" s="71">
        <v>1522665</v>
      </c>
      <c r="K2470" s="68" t="str">
        <f t="shared" si="38"/>
        <v>10-05</v>
      </c>
      <c r="L2470" s="72">
        <f>YEAR(일별기온공급량!$A2470)</f>
        <v>2019</v>
      </c>
      <c r="M2470" s="69">
        <f>MONTH(일별기온공급량!$A2470)</f>
        <v>10</v>
      </c>
      <c r="N2470" s="69">
        <f>DAY(일별기온공급량!$A2470)</f>
        <v>5</v>
      </c>
      <c r="O2470" s="88" t="str">
        <f>IFERROR(VLOOKUP(기온및공급량[[#This Row],[날짜]],표2[],2,0), "")</f>
        <v/>
      </c>
    </row>
    <row r="2471" spans="1:15">
      <c r="A2471" s="68">
        <v>43744</v>
      </c>
      <c r="B2471" s="69">
        <v>17.5</v>
      </c>
      <c r="C2471" s="69">
        <v>20.6</v>
      </c>
      <c r="D2471" s="70">
        <v>0.62986111111111109</v>
      </c>
      <c r="E2471" s="69">
        <v>14.5</v>
      </c>
      <c r="F2471" s="70">
        <v>0.97361111111111109</v>
      </c>
      <c r="G2471" s="69">
        <v>6.1</v>
      </c>
      <c r="H2471" s="69" t="str">
        <f>TEXT(일별기온공급량!$A2471, "AAA")</f>
        <v>일</v>
      </c>
      <c r="I2471" s="71">
        <v>58644194</v>
      </c>
      <c r="J2471" s="71">
        <v>1372518</v>
      </c>
      <c r="K2471" s="68" t="str">
        <f t="shared" si="38"/>
        <v>10-06</v>
      </c>
      <c r="L2471" s="72">
        <f>YEAR(일별기온공급량!$A2471)</f>
        <v>2019</v>
      </c>
      <c r="M2471" s="69">
        <f>MONTH(일별기온공급량!$A2471)</f>
        <v>10</v>
      </c>
      <c r="N2471" s="69">
        <f>DAY(일별기온공급량!$A2471)</f>
        <v>6</v>
      </c>
      <c r="O2471" s="88" t="str">
        <f>IFERROR(VLOOKUP(기온및공급량[[#This Row],[날짜]],표2[],2,0), "")</f>
        <v/>
      </c>
    </row>
    <row r="2472" spans="1:15">
      <c r="A2472" s="68">
        <v>43745</v>
      </c>
      <c r="B2472" s="69">
        <v>15.4</v>
      </c>
      <c r="C2472" s="69">
        <v>17.899999999999999</v>
      </c>
      <c r="D2472" s="70">
        <v>0.64652777777777781</v>
      </c>
      <c r="E2472" s="69">
        <v>13.7</v>
      </c>
      <c r="F2472" s="70">
        <v>0.27500000000000002</v>
      </c>
      <c r="G2472" s="69">
        <v>4.2</v>
      </c>
      <c r="H2472" s="69" t="str">
        <f>TEXT(일별기온공급량!$A2472, "AAA")</f>
        <v>월</v>
      </c>
      <c r="I2472" s="71">
        <v>85819266</v>
      </c>
      <c r="J2472" s="71">
        <v>2002513</v>
      </c>
      <c r="K2472" s="68" t="str">
        <f t="shared" si="38"/>
        <v>10-07</v>
      </c>
      <c r="L2472" s="72">
        <f>YEAR(일별기온공급량!$A2472)</f>
        <v>2019</v>
      </c>
      <c r="M2472" s="69">
        <f>MONTH(일별기온공급량!$A2472)</f>
        <v>10</v>
      </c>
      <c r="N2472" s="69">
        <f>DAY(일별기온공급량!$A2472)</f>
        <v>7</v>
      </c>
      <c r="O2472" s="88" t="str">
        <f>IFERROR(VLOOKUP(기온및공급량[[#This Row],[날짜]],표2[],2,0), "")</f>
        <v/>
      </c>
    </row>
    <row r="2473" spans="1:15">
      <c r="A2473" s="68">
        <v>43746</v>
      </c>
      <c r="B2473" s="69">
        <v>18</v>
      </c>
      <c r="C2473" s="69">
        <v>23.5</v>
      </c>
      <c r="D2473" s="70">
        <v>0.62013888888888891</v>
      </c>
      <c r="E2473" s="69">
        <v>13.8</v>
      </c>
      <c r="F2473" s="70">
        <v>0.92222222222222228</v>
      </c>
      <c r="G2473" s="69">
        <v>9.6999999999999993</v>
      </c>
      <c r="H2473" s="69" t="str">
        <f>TEXT(일별기온공급량!$A2473, "AAA")</f>
        <v>화</v>
      </c>
      <c r="I2473" s="71">
        <v>89200959</v>
      </c>
      <c r="J2473" s="71">
        <v>2086107</v>
      </c>
      <c r="K2473" s="68" t="str">
        <f t="shared" si="38"/>
        <v>10-08</v>
      </c>
      <c r="L2473" s="72">
        <f>YEAR(일별기온공급량!$A2473)</f>
        <v>2019</v>
      </c>
      <c r="M2473" s="69">
        <f>MONTH(일별기온공급량!$A2473)</f>
        <v>10</v>
      </c>
      <c r="N2473" s="69">
        <f>DAY(일별기온공급량!$A2473)</f>
        <v>8</v>
      </c>
      <c r="O2473" s="88" t="str">
        <f>IFERROR(VLOOKUP(기온및공급량[[#This Row],[날짜]],표2[],2,0), "")</f>
        <v/>
      </c>
    </row>
    <row r="2474" spans="1:15">
      <c r="A2474" s="68">
        <v>43747</v>
      </c>
      <c r="B2474" s="69">
        <v>14.8</v>
      </c>
      <c r="C2474" s="69">
        <v>22.5</v>
      </c>
      <c r="D2474" s="70">
        <v>0.66111111111111109</v>
      </c>
      <c r="E2474" s="69">
        <v>8.1</v>
      </c>
      <c r="F2474" s="70">
        <v>0.26597222222222222</v>
      </c>
      <c r="G2474" s="69">
        <v>14.4</v>
      </c>
      <c r="H2474" s="69" t="str">
        <f>TEXT(일별기온공급량!$A2474, "AAA")</f>
        <v>수</v>
      </c>
      <c r="I2474" s="71">
        <v>91225433</v>
      </c>
      <c r="J2474" s="71">
        <v>2127735</v>
      </c>
      <c r="K2474" s="68" t="str">
        <f t="shared" si="38"/>
        <v>10-09</v>
      </c>
      <c r="L2474" s="72">
        <f>YEAR(일별기온공급량!$A2474)</f>
        <v>2019</v>
      </c>
      <c r="M2474" s="69">
        <f>MONTH(일별기온공급량!$A2474)</f>
        <v>10</v>
      </c>
      <c r="N2474" s="69">
        <f>DAY(일별기온공급량!$A2474)</f>
        <v>9</v>
      </c>
      <c r="O2474" s="88" t="str">
        <f>IFERROR(VLOOKUP(기온및공급량[[#This Row],[날짜]],표2[],2,0), "")</f>
        <v>한글날</v>
      </c>
    </row>
    <row r="2475" spans="1:15">
      <c r="A2475" s="68">
        <v>43748</v>
      </c>
      <c r="B2475" s="69">
        <v>16.399999999999999</v>
      </c>
      <c r="C2475" s="69">
        <v>24.1</v>
      </c>
      <c r="D2475" s="70">
        <v>0.6479166666666667</v>
      </c>
      <c r="E2475" s="69">
        <v>8.5</v>
      </c>
      <c r="F2475" s="70">
        <v>0.19236111111111112</v>
      </c>
      <c r="G2475" s="69">
        <v>15.6</v>
      </c>
      <c r="H2475" s="69" t="str">
        <f>TEXT(일별기온공급량!$A2475, "AAA")</f>
        <v>목</v>
      </c>
      <c r="I2475" s="71">
        <v>94387405</v>
      </c>
      <c r="J2475" s="71">
        <v>2203775</v>
      </c>
      <c r="K2475" s="68" t="str">
        <f t="shared" si="38"/>
        <v>10-10</v>
      </c>
      <c r="L2475" s="72">
        <f>YEAR(일별기온공급량!$A2475)</f>
        <v>2019</v>
      </c>
      <c r="M2475" s="69">
        <f>MONTH(일별기온공급량!$A2475)</f>
        <v>10</v>
      </c>
      <c r="N2475" s="69">
        <f>DAY(일별기온공급량!$A2475)</f>
        <v>10</v>
      </c>
      <c r="O2475" s="88" t="str">
        <f>IFERROR(VLOOKUP(기온및공급량[[#This Row],[날짜]],표2[],2,0), "")</f>
        <v/>
      </c>
    </row>
    <row r="2476" spans="1:15">
      <c r="A2476" s="68">
        <v>43749</v>
      </c>
      <c r="B2476" s="69">
        <v>18.899999999999999</v>
      </c>
      <c r="C2476" s="69">
        <v>25.1</v>
      </c>
      <c r="D2476" s="70">
        <v>0.55902777777777779</v>
      </c>
      <c r="E2476" s="69">
        <v>13.9</v>
      </c>
      <c r="F2476" s="70">
        <v>0.21527777777777779</v>
      </c>
      <c r="G2476" s="69">
        <v>11.2</v>
      </c>
      <c r="H2476" s="69" t="str">
        <f>TEXT(일별기온공급량!$A2476, "AAA")</f>
        <v>금</v>
      </c>
      <c r="I2476" s="71">
        <v>89529127</v>
      </c>
      <c r="J2476" s="71">
        <v>2092490</v>
      </c>
      <c r="K2476" s="68" t="str">
        <f t="shared" si="38"/>
        <v>10-11</v>
      </c>
      <c r="L2476" s="72">
        <f>YEAR(일별기온공급량!$A2476)</f>
        <v>2019</v>
      </c>
      <c r="M2476" s="69">
        <f>MONTH(일별기온공급량!$A2476)</f>
        <v>10</v>
      </c>
      <c r="N2476" s="69">
        <f>DAY(일별기온공급량!$A2476)</f>
        <v>11</v>
      </c>
      <c r="O2476" s="88" t="str">
        <f>IFERROR(VLOOKUP(기온및공급량[[#This Row],[날짜]],표2[],2,0), "")</f>
        <v/>
      </c>
    </row>
    <row r="2477" spans="1:15">
      <c r="A2477" s="68">
        <v>43750</v>
      </c>
      <c r="B2477" s="69">
        <v>19.2</v>
      </c>
      <c r="C2477" s="69">
        <v>24.3</v>
      </c>
      <c r="D2477" s="70">
        <v>0.5493055555555556</v>
      </c>
      <c r="E2477" s="69">
        <v>15</v>
      </c>
      <c r="F2477" s="70">
        <v>0.10138888888888889</v>
      </c>
      <c r="G2477" s="69">
        <v>9.3000000000000007</v>
      </c>
      <c r="H2477" s="69" t="str">
        <f>TEXT(일별기온공급량!$A2477, "AAA")</f>
        <v>토</v>
      </c>
      <c r="I2477" s="71">
        <v>75391071</v>
      </c>
      <c r="J2477" s="71">
        <v>1767842</v>
      </c>
      <c r="K2477" s="68" t="str">
        <f t="shared" si="38"/>
        <v>10-12</v>
      </c>
      <c r="L2477" s="72">
        <f>YEAR(일별기온공급량!$A2477)</f>
        <v>2019</v>
      </c>
      <c r="M2477" s="69">
        <f>MONTH(일별기온공급량!$A2477)</f>
        <v>10</v>
      </c>
      <c r="N2477" s="69">
        <f>DAY(일별기온공급량!$A2477)</f>
        <v>12</v>
      </c>
      <c r="O2477" s="88" t="str">
        <f>IFERROR(VLOOKUP(기온및공급량[[#This Row],[날짜]],표2[],2,0), "")</f>
        <v/>
      </c>
    </row>
    <row r="2478" spans="1:15">
      <c r="A2478" s="68">
        <v>43751</v>
      </c>
      <c r="B2478" s="69">
        <v>16</v>
      </c>
      <c r="C2478" s="69">
        <v>21.5</v>
      </c>
      <c r="D2478" s="70">
        <v>0.54097222222222219</v>
      </c>
      <c r="E2478" s="69">
        <v>10.6</v>
      </c>
      <c r="F2478" s="70">
        <v>0.25972222222222224</v>
      </c>
      <c r="G2478" s="69">
        <v>10.9</v>
      </c>
      <c r="H2478" s="69" t="str">
        <f>TEXT(일별기온공급량!$A2478, "AAA")</f>
        <v>일</v>
      </c>
      <c r="I2478" s="71">
        <v>69520518</v>
      </c>
      <c r="J2478" s="71">
        <v>1632335</v>
      </c>
      <c r="K2478" s="68" t="str">
        <f t="shared" si="38"/>
        <v>10-13</v>
      </c>
      <c r="L2478" s="72">
        <f>YEAR(일별기온공급량!$A2478)</f>
        <v>2019</v>
      </c>
      <c r="M2478" s="69">
        <f>MONTH(일별기온공급량!$A2478)</f>
        <v>10</v>
      </c>
      <c r="N2478" s="69">
        <f>DAY(일별기온공급량!$A2478)</f>
        <v>13</v>
      </c>
      <c r="O2478" s="88" t="str">
        <f>IFERROR(VLOOKUP(기온및공급량[[#This Row],[날짜]],표2[],2,0), "")</f>
        <v/>
      </c>
    </row>
    <row r="2479" spans="1:15">
      <c r="A2479" s="68">
        <v>43752</v>
      </c>
      <c r="B2479" s="69">
        <v>16.600000000000001</v>
      </c>
      <c r="C2479" s="69">
        <v>22.8</v>
      </c>
      <c r="D2479" s="70">
        <v>0.58194444444444449</v>
      </c>
      <c r="E2479" s="69">
        <v>9.6</v>
      </c>
      <c r="F2479" s="70">
        <v>0.28055555555555556</v>
      </c>
      <c r="G2479" s="69">
        <v>13.2</v>
      </c>
      <c r="H2479" s="69" t="str">
        <f>TEXT(일별기온공급량!$A2479, "AAA")</f>
        <v>월</v>
      </c>
      <c r="I2479" s="71">
        <v>91886195</v>
      </c>
      <c r="J2479" s="71">
        <v>2156699</v>
      </c>
      <c r="K2479" s="68" t="str">
        <f t="shared" si="38"/>
        <v>10-14</v>
      </c>
      <c r="L2479" s="72">
        <f>YEAR(일별기온공급량!$A2479)</f>
        <v>2019</v>
      </c>
      <c r="M2479" s="69">
        <f>MONTH(일별기온공급량!$A2479)</f>
        <v>10</v>
      </c>
      <c r="N2479" s="69">
        <f>DAY(일별기온공급량!$A2479)</f>
        <v>14</v>
      </c>
      <c r="O2479" s="88" t="str">
        <f>IFERROR(VLOOKUP(기온및공급량[[#This Row],[날짜]],표2[],2,0), "")</f>
        <v/>
      </c>
    </row>
    <row r="2480" spans="1:15">
      <c r="A2480" s="68">
        <v>43753</v>
      </c>
      <c r="B2480" s="69">
        <v>14.1</v>
      </c>
      <c r="C2480" s="69">
        <v>18</v>
      </c>
      <c r="D2480" s="70">
        <v>0.58888888888888891</v>
      </c>
      <c r="E2480" s="69">
        <v>10.5</v>
      </c>
      <c r="F2480" s="70">
        <v>0.99583333333333335</v>
      </c>
      <c r="G2480" s="69">
        <v>7.5</v>
      </c>
      <c r="H2480" s="69" t="str">
        <f>TEXT(일별기온공급량!$A2480, "AAA")</f>
        <v>화</v>
      </c>
      <c r="I2480" s="71">
        <v>102233276</v>
      </c>
      <c r="J2480" s="71">
        <v>2389092</v>
      </c>
      <c r="K2480" s="68" t="str">
        <f t="shared" si="38"/>
        <v>10-15</v>
      </c>
      <c r="L2480" s="72">
        <f>YEAR(일별기온공급량!$A2480)</f>
        <v>2019</v>
      </c>
      <c r="M2480" s="69">
        <f>MONTH(일별기온공급량!$A2480)</f>
        <v>10</v>
      </c>
      <c r="N2480" s="69">
        <f>DAY(일별기온공급량!$A2480)</f>
        <v>15</v>
      </c>
      <c r="O2480" s="88" t="str">
        <f>IFERROR(VLOOKUP(기온및공급량[[#This Row],[날짜]],표2[],2,0), "")</f>
        <v/>
      </c>
    </row>
    <row r="2481" spans="1:15">
      <c r="A2481" s="68">
        <v>43754</v>
      </c>
      <c r="B2481" s="69">
        <v>13.5</v>
      </c>
      <c r="C2481" s="69">
        <v>20.399999999999999</v>
      </c>
      <c r="D2481" s="70">
        <v>0.61250000000000004</v>
      </c>
      <c r="E2481" s="69">
        <v>7.2</v>
      </c>
      <c r="F2481" s="70">
        <v>0.27361111111111114</v>
      </c>
      <c r="G2481" s="69">
        <v>13.2</v>
      </c>
      <c r="H2481" s="69" t="str">
        <f>TEXT(일별기온공급량!$A2481, "AAA")</f>
        <v>수</v>
      </c>
      <c r="I2481" s="71">
        <v>106376035</v>
      </c>
      <c r="J2481" s="71">
        <v>2487413</v>
      </c>
      <c r="K2481" s="68" t="str">
        <f t="shared" si="38"/>
        <v>10-16</v>
      </c>
      <c r="L2481" s="72">
        <f>YEAR(일별기온공급량!$A2481)</f>
        <v>2019</v>
      </c>
      <c r="M2481" s="69">
        <f>MONTH(일별기온공급량!$A2481)</f>
        <v>10</v>
      </c>
      <c r="N2481" s="69">
        <f>DAY(일별기온공급량!$A2481)</f>
        <v>16</v>
      </c>
      <c r="O2481" s="88" t="str">
        <f>IFERROR(VLOOKUP(기온및공급량[[#This Row],[날짜]],표2[],2,0), "")</f>
        <v/>
      </c>
    </row>
    <row r="2482" spans="1:15">
      <c r="A2482" s="68">
        <v>43755</v>
      </c>
      <c r="B2482" s="69">
        <v>14</v>
      </c>
      <c r="C2482" s="69">
        <v>19.600000000000001</v>
      </c>
      <c r="D2482" s="70">
        <v>0.59375</v>
      </c>
      <c r="E2482" s="69">
        <v>9</v>
      </c>
      <c r="F2482" s="70">
        <v>0.18402777777777779</v>
      </c>
      <c r="G2482" s="69">
        <v>10.6</v>
      </c>
      <c r="H2482" s="69" t="str">
        <f>TEXT(일별기온공급량!$A2482, "AAA")</f>
        <v>목</v>
      </c>
      <c r="I2482" s="71">
        <v>108955882</v>
      </c>
      <c r="J2482" s="71">
        <v>2547685</v>
      </c>
      <c r="K2482" s="68" t="str">
        <f t="shared" si="38"/>
        <v>10-17</v>
      </c>
      <c r="L2482" s="72">
        <f>YEAR(일별기온공급량!$A2482)</f>
        <v>2019</v>
      </c>
      <c r="M2482" s="69">
        <f>MONTH(일별기온공급량!$A2482)</f>
        <v>10</v>
      </c>
      <c r="N2482" s="69">
        <f>DAY(일별기온공급량!$A2482)</f>
        <v>17</v>
      </c>
      <c r="O2482" s="88" t="str">
        <f>IFERROR(VLOOKUP(기온및공급량[[#This Row],[날짜]],표2[],2,0), "")</f>
        <v/>
      </c>
    </row>
    <row r="2483" spans="1:15">
      <c r="A2483" s="68">
        <v>43756</v>
      </c>
      <c r="B2483" s="69">
        <v>14.7</v>
      </c>
      <c r="C2483" s="69">
        <v>17.399999999999999</v>
      </c>
      <c r="D2483" s="70">
        <v>0.4597222222222222</v>
      </c>
      <c r="E2483" s="69">
        <v>12</v>
      </c>
      <c r="F2483" s="70">
        <v>0.10416666666666667</v>
      </c>
      <c r="G2483" s="69">
        <v>5.4</v>
      </c>
      <c r="H2483" s="69" t="str">
        <f>TEXT(일별기온공급량!$A2483, "AAA")</f>
        <v>금</v>
      </c>
      <c r="I2483" s="71">
        <v>114406936</v>
      </c>
      <c r="J2483" s="71">
        <v>2678720</v>
      </c>
      <c r="K2483" s="68" t="str">
        <f t="shared" si="38"/>
        <v>10-18</v>
      </c>
      <c r="L2483" s="72">
        <f>YEAR(일별기온공급량!$A2483)</f>
        <v>2019</v>
      </c>
      <c r="M2483" s="69">
        <f>MONTH(일별기온공급량!$A2483)</f>
        <v>10</v>
      </c>
      <c r="N2483" s="69">
        <f>DAY(일별기온공급량!$A2483)</f>
        <v>18</v>
      </c>
      <c r="O2483" s="88" t="str">
        <f>IFERROR(VLOOKUP(기온및공급량[[#This Row],[날짜]],표2[],2,0), "")</f>
        <v/>
      </c>
    </row>
    <row r="2484" spans="1:15">
      <c r="A2484" s="68">
        <v>43757</v>
      </c>
      <c r="B2484" s="69">
        <v>17.2</v>
      </c>
      <c r="C2484" s="69">
        <v>23.6</v>
      </c>
      <c r="D2484" s="70">
        <v>0.61041666666666672</v>
      </c>
      <c r="E2484" s="69">
        <v>13.7</v>
      </c>
      <c r="F2484" s="73">
        <v>1</v>
      </c>
      <c r="G2484" s="69">
        <v>9.9</v>
      </c>
      <c r="H2484" s="69" t="str">
        <f>TEXT(일별기온공급량!$A2484, "AAA")</f>
        <v>토</v>
      </c>
      <c r="I2484" s="71">
        <v>91488804</v>
      </c>
      <c r="J2484" s="71">
        <v>2141791</v>
      </c>
      <c r="K2484" s="68" t="str">
        <f t="shared" si="38"/>
        <v>10-19</v>
      </c>
      <c r="L2484" s="72">
        <f>YEAR(일별기온공급량!$A2484)</f>
        <v>2019</v>
      </c>
      <c r="M2484" s="69">
        <f>MONTH(일별기온공급량!$A2484)</f>
        <v>10</v>
      </c>
      <c r="N2484" s="69">
        <f>DAY(일별기온공급량!$A2484)</f>
        <v>19</v>
      </c>
      <c r="O2484" s="88" t="str">
        <f>IFERROR(VLOOKUP(기온및공급량[[#This Row],[날짜]],표2[],2,0), "")</f>
        <v/>
      </c>
    </row>
    <row r="2485" spans="1:15">
      <c r="A2485" s="68">
        <v>43758</v>
      </c>
      <c r="B2485" s="69">
        <v>15.6</v>
      </c>
      <c r="C2485" s="69">
        <v>23</v>
      </c>
      <c r="D2485" s="70">
        <v>0.58680555555555558</v>
      </c>
      <c r="E2485" s="69">
        <v>11.7</v>
      </c>
      <c r="F2485" s="70">
        <v>0.27916666666666667</v>
      </c>
      <c r="G2485" s="69">
        <v>11.3</v>
      </c>
      <c r="H2485" s="69" t="str">
        <f>TEXT(일별기온공급량!$A2485, "AAA")</f>
        <v>일</v>
      </c>
      <c r="I2485" s="71">
        <v>78335597</v>
      </c>
      <c r="J2485" s="71">
        <v>1832584</v>
      </c>
      <c r="K2485" s="68" t="str">
        <f t="shared" si="38"/>
        <v>10-20</v>
      </c>
      <c r="L2485" s="72">
        <f>YEAR(일별기온공급량!$A2485)</f>
        <v>2019</v>
      </c>
      <c r="M2485" s="69">
        <f>MONTH(일별기온공급량!$A2485)</f>
        <v>10</v>
      </c>
      <c r="N2485" s="69">
        <f>DAY(일별기온공급량!$A2485)</f>
        <v>20</v>
      </c>
      <c r="O2485" s="88" t="str">
        <f>IFERROR(VLOOKUP(기온및공급량[[#This Row],[날짜]],표2[],2,0), "")</f>
        <v/>
      </c>
    </row>
    <row r="2486" spans="1:15">
      <c r="A2486" s="68">
        <v>43759</v>
      </c>
      <c r="B2486" s="69">
        <v>15.5</v>
      </c>
      <c r="C2486" s="69">
        <v>22.4</v>
      </c>
      <c r="D2486" s="70">
        <v>0.56388888888888888</v>
      </c>
      <c r="E2486" s="69">
        <v>11.1</v>
      </c>
      <c r="F2486" s="70">
        <v>0.16111111111111112</v>
      </c>
      <c r="G2486" s="69">
        <v>11.3</v>
      </c>
      <c r="H2486" s="69" t="str">
        <f>TEXT(일별기온공급량!$A2486, "AAA")</f>
        <v>월</v>
      </c>
      <c r="I2486" s="71">
        <v>98974674</v>
      </c>
      <c r="J2486" s="71">
        <v>2317221</v>
      </c>
      <c r="K2486" s="68" t="str">
        <f t="shared" si="38"/>
        <v>10-21</v>
      </c>
      <c r="L2486" s="72">
        <f>YEAR(일별기온공급량!$A2486)</f>
        <v>2019</v>
      </c>
      <c r="M2486" s="69">
        <f>MONTH(일별기온공급량!$A2486)</f>
        <v>10</v>
      </c>
      <c r="N2486" s="69">
        <f>DAY(일별기온공급량!$A2486)</f>
        <v>21</v>
      </c>
      <c r="O2486" s="88" t="str">
        <f>IFERROR(VLOOKUP(기온및공급량[[#This Row],[날짜]],표2[],2,0), "")</f>
        <v/>
      </c>
    </row>
    <row r="2487" spans="1:15">
      <c r="A2487" s="68">
        <v>43760</v>
      </c>
      <c r="B2487" s="69">
        <v>16</v>
      </c>
      <c r="C2487" s="69">
        <v>22.8</v>
      </c>
      <c r="D2487" s="70">
        <v>0.58402777777777781</v>
      </c>
      <c r="E2487" s="69">
        <v>10.7</v>
      </c>
      <c r="F2487" s="70">
        <v>0.21736111111111112</v>
      </c>
      <c r="G2487" s="69">
        <v>12.1</v>
      </c>
      <c r="H2487" s="69" t="str">
        <f>TEXT(일별기온공급량!$A2487, "AAA")</f>
        <v>화</v>
      </c>
      <c r="I2487" s="71">
        <v>102626736</v>
      </c>
      <c r="J2487" s="71">
        <v>2406865</v>
      </c>
      <c r="K2487" s="68" t="str">
        <f t="shared" si="38"/>
        <v>10-22</v>
      </c>
      <c r="L2487" s="72">
        <f>YEAR(일별기온공급량!$A2487)</f>
        <v>2019</v>
      </c>
      <c r="M2487" s="69">
        <f>MONTH(일별기온공급량!$A2487)</f>
        <v>10</v>
      </c>
      <c r="N2487" s="69">
        <f>DAY(일별기온공급량!$A2487)</f>
        <v>22</v>
      </c>
      <c r="O2487" s="88" t="str">
        <f>IFERROR(VLOOKUP(기온및공급량[[#This Row],[날짜]],표2[],2,0), "")</f>
        <v/>
      </c>
    </row>
    <row r="2488" spans="1:15">
      <c r="A2488" s="68">
        <v>43761</v>
      </c>
      <c r="B2488" s="69">
        <v>16.399999999999999</v>
      </c>
      <c r="C2488" s="69">
        <v>20.7</v>
      </c>
      <c r="D2488" s="70">
        <v>0.54722222222222228</v>
      </c>
      <c r="E2488" s="69">
        <v>11.9</v>
      </c>
      <c r="F2488" s="70">
        <v>0.2388888888888889</v>
      </c>
      <c r="G2488" s="69">
        <v>8.8000000000000007</v>
      </c>
      <c r="H2488" s="69" t="str">
        <f>TEXT(일별기온공급량!$A2488, "AAA")</f>
        <v>수</v>
      </c>
      <c r="I2488" s="71">
        <v>104948150</v>
      </c>
      <c r="J2488" s="71">
        <v>2462089</v>
      </c>
      <c r="K2488" s="68" t="str">
        <f t="shared" si="38"/>
        <v>10-23</v>
      </c>
      <c r="L2488" s="72">
        <f>YEAR(일별기온공급량!$A2488)</f>
        <v>2019</v>
      </c>
      <c r="M2488" s="69">
        <f>MONTH(일별기온공급량!$A2488)</f>
        <v>10</v>
      </c>
      <c r="N2488" s="69">
        <f>DAY(일별기온공급량!$A2488)</f>
        <v>23</v>
      </c>
      <c r="O2488" s="88" t="str">
        <f>IFERROR(VLOOKUP(기온및공급량[[#This Row],[날짜]],표2[],2,0), "")</f>
        <v/>
      </c>
    </row>
    <row r="2489" spans="1:15">
      <c r="A2489" s="68">
        <v>43762</v>
      </c>
      <c r="B2489" s="69">
        <v>17.899999999999999</v>
      </c>
      <c r="C2489" s="69">
        <v>20.7</v>
      </c>
      <c r="D2489" s="70">
        <v>0.60416666666666663</v>
      </c>
      <c r="E2489" s="69">
        <v>14.4</v>
      </c>
      <c r="F2489" s="70">
        <v>0.28194444444444444</v>
      </c>
      <c r="G2489" s="69">
        <v>6.3</v>
      </c>
      <c r="H2489" s="69" t="str">
        <f>TEXT(일별기온공급량!$A2489, "AAA")</f>
        <v>목</v>
      </c>
      <c r="I2489" s="71">
        <v>101921511</v>
      </c>
      <c r="J2489" s="71">
        <v>2393766</v>
      </c>
      <c r="K2489" s="68" t="str">
        <f t="shared" si="38"/>
        <v>10-24</v>
      </c>
      <c r="L2489" s="72">
        <f>YEAR(일별기온공급량!$A2489)</f>
        <v>2019</v>
      </c>
      <c r="M2489" s="69">
        <f>MONTH(일별기온공급량!$A2489)</f>
        <v>10</v>
      </c>
      <c r="N2489" s="69">
        <f>DAY(일별기온공급량!$A2489)</f>
        <v>24</v>
      </c>
      <c r="O2489" s="88" t="str">
        <f>IFERROR(VLOOKUP(기온및공급량[[#This Row],[날짜]],표2[],2,0), "")</f>
        <v/>
      </c>
    </row>
    <row r="2490" spans="1:15">
      <c r="A2490" s="68">
        <v>43763</v>
      </c>
      <c r="B2490" s="69">
        <v>19.2</v>
      </c>
      <c r="C2490" s="69">
        <v>24.7</v>
      </c>
      <c r="D2490" s="70">
        <v>0.56666666666666665</v>
      </c>
      <c r="E2490" s="69">
        <v>15.6</v>
      </c>
      <c r="F2490" s="70">
        <v>0.29652777777777778</v>
      </c>
      <c r="G2490" s="69">
        <v>9.1</v>
      </c>
      <c r="H2490" s="69" t="str">
        <f>TEXT(일별기온공급량!$A2490, "AAA")</f>
        <v>금</v>
      </c>
      <c r="I2490" s="71">
        <v>97630512</v>
      </c>
      <c r="J2490" s="71">
        <v>2295173</v>
      </c>
      <c r="K2490" s="68" t="str">
        <f t="shared" si="38"/>
        <v>10-25</v>
      </c>
      <c r="L2490" s="72">
        <f>YEAR(일별기온공급량!$A2490)</f>
        <v>2019</v>
      </c>
      <c r="M2490" s="69">
        <f>MONTH(일별기온공급량!$A2490)</f>
        <v>10</v>
      </c>
      <c r="N2490" s="69">
        <f>DAY(일별기온공급량!$A2490)</f>
        <v>25</v>
      </c>
      <c r="O2490" s="88" t="str">
        <f>IFERROR(VLOOKUP(기온및공급량[[#This Row],[날짜]],표2[],2,0), "")</f>
        <v/>
      </c>
    </row>
    <row r="2491" spans="1:15">
      <c r="A2491" s="68">
        <v>43764</v>
      </c>
      <c r="B2491" s="69">
        <v>15.5</v>
      </c>
      <c r="C2491" s="69">
        <v>18.8</v>
      </c>
      <c r="D2491" s="70">
        <v>0.59513888888888888</v>
      </c>
      <c r="E2491" s="69">
        <v>12.3</v>
      </c>
      <c r="F2491" s="70">
        <v>0.98958333333333337</v>
      </c>
      <c r="G2491" s="69">
        <v>6.5</v>
      </c>
      <c r="H2491" s="69" t="str">
        <f>TEXT(일별기온공급량!$A2491, "AAA")</f>
        <v>토</v>
      </c>
      <c r="I2491" s="71">
        <v>90624721</v>
      </c>
      <c r="J2491" s="71">
        <v>2131581</v>
      </c>
      <c r="K2491" s="68" t="str">
        <f t="shared" si="38"/>
        <v>10-26</v>
      </c>
      <c r="L2491" s="72">
        <f>YEAR(일별기온공급량!$A2491)</f>
        <v>2019</v>
      </c>
      <c r="M2491" s="69">
        <f>MONTH(일별기온공급량!$A2491)</f>
        <v>10</v>
      </c>
      <c r="N2491" s="69">
        <f>DAY(일별기온공급량!$A2491)</f>
        <v>26</v>
      </c>
      <c r="O2491" s="88" t="str">
        <f>IFERROR(VLOOKUP(기온및공급량[[#This Row],[날짜]],표2[],2,0), "")</f>
        <v/>
      </c>
    </row>
    <row r="2492" spans="1:15">
      <c r="A2492" s="68">
        <v>43765</v>
      </c>
      <c r="B2492" s="69">
        <v>12.3</v>
      </c>
      <c r="C2492" s="69">
        <v>17.899999999999999</v>
      </c>
      <c r="D2492" s="70">
        <v>0.62777777777777777</v>
      </c>
      <c r="E2492" s="69">
        <v>7.5</v>
      </c>
      <c r="F2492" s="70">
        <v>0.97499999999999998</v>
      </c>
      <c r="G2492" s="69">
        <v>10.4</v>
      </c>
      <c r="H2492" s="69" t="str">
        <f>TEXT(일별기온공급량!$A2492, "AAA")</f>
        <v>일</v>
      </c>
      <c r="I2492" s="71">
        <v>89264332</v>
      </c>
      <c r="J2492" s="71">
        <v>2099357</v>
      </c>
      <c r="K2492" s="68" t="str">
        <f t="shared" si="38"/>
        <v>10-27</v>
      </c>
      <c r="L2492" s="72">
        <f>YEAR(일별기온공급량!$A2492)</f>
        <v>2019</v>
      </c>
      <c r="M2492" s="69">
        <f>MONTH(일별기온공급량!$A2492)</f>
        <v>10</v>
      </c>
      <c r="N2492" s="69">
        <f>DAY(일별기온공급량!$A2492)</f>
        <v>27</v>
      </c>
      <c r="O2492" s="88" t="str">
        <f>IFERROR(VLOOKUP(기온및공급량[[#This Row],[날짜]],표2[],2,0), "")</f>
        <v/>
      </c>
    </row>
    <row r="2493" spans="1:15">
      <c r="A2493" s="68">
        <v>43766</v>
      </c>
      <c r="B2493" s="69">
        <v>11.6</v>
      </c>
      <c r="C2493" s="69">
        <v>19.399999999999999</v>
      </c>
      <c r="D2493" s="70">
        <v>0.63124999999999998</v>
      </c>
      <c r="E2493" s="69">
        <v>3.9</v>
      </c>
      <c r="F2493" s="70">
        <v>0.27430555555555558</v>
      </c>
      <c r="G2493" s="69">
        <v>15.5</v>
      </c>
      <c r="H2493" s="69" t="str">
        <f>TEXT(일별기온공급량!$A2493, "AAA")</f>
        <v>월</v>
      </c>
      <c r="I2493" s="71">
        <v>114721048</v>
      </c>
      <c r="J2493" s="71">
        <v>2696867</v>
      </c>
      <c r="K2493" s="68" t="str">
        <f t="shared" si="38"/>
        <v>10-28</v>
      </c>
      <c r="L2493" s="72">
        <f>YEAR(일별기온공급량!$A2493)</f>
        <v>2019</v>
      </c>
      <c r="M2493" s="69">
        <f>MONTH(일별기온공급량!$A2493)</f>
        <v>10</v>
      </c>
      <c r="N2493" s="69">
        <f>DAY(일별기온공급량!$A2493)</f>
        <v>28</v>
      </c>
      <c r="O2493" s="88" t="str">
        <f>IFERROR(VLOOKUP(기온및공급량[[#This Row],[날짜]],표2[],2,0), "")</f>
        <v/>
      </c>
    </row>
    <row r="2494" spans="1:15">
      <c r="A2494" s="68">
        <v>43767</v>
      </c>
      <c r="B2494" s="69">
        <v>14.3</v>
      </c>
      <c r="C2494" s="69">
        <v>20.399999999999999</v>
      </c>
      <c r="D2494" s="70">
        <v>0.57152777777777775</v>
      </c>
      <c r="E2494" s="69">
        <v>8</v>
      </c>
      <c r="F2494" s="70">
        <v>0.21111111111111111</v>
      </c>
      <c r="G2494" s="69">
        <v>12.4</v>
      </c>
      <c r="H2494" s="69" t="str">
        <f>TEXT(일별기온공급량!$A2494, "AAA")</f>
        <v>화</v>
      </c>
      <c r="I2494" s="71">
        <v>118208384</v>
      </c>
      <c r="J2494" s="71">
        <v>2777132</v>
      </c>
      <c r="K2494" s="68" t="str">
        <f t="shared" si="38"/>
        <v>10-29</v>
      </c>
      <c r="L2494" s="72">
        <f>YEAR(일별기온공급량!$A2494)</f>
        <v>2019</v>
      </c>
      <c r="M2494" s="69">
        <f>MONTH(일별기온공급량!$A2494)</f>
        <v>10</v>
      </c>
      <c r="N2494" s="69">
        <f>DAY(일별기온공급량!$A2494)</f>
        <v>29</v>
      </c>
      <c r="O2494" s="88" t="str">
        <f>IFERROR(VLOOKUP(기온및공급량[[#This Row],[날짜]],표2[],2,0), "")</f>
        <v/>
      </c>
    </row>
    <row r="2495" spans="1:15">
      <c r="A2495" s="68">
        <v>43768</v>
      </c>
      <c r="B2495" s="69">
        <v>13.5</v>
      </c>
      <c r="C2495" s="69">
        <v>18.8</v>
      </c>
      <c r="D2495" s="70">
        <v>0.6381944444444444</v>
      </c>
      <c r="E2495" s="69">
        <v>8.1999999999999993</v>
      </c>
      <c r="F2495" s="70">
        <v>0.22638888888888889</v>
      </c>
      <c r="G2495" s="69">
        <v>10.6</v>
      </c>
      <c r="H2495" s="69" t="str">
        <f>TEXT(일별기온공급량!$A2495, "AAA")</f>
        <v>수</v>
      </c>
      <c r="I2495" s="71">
        <v>121276433</v>
      </c>
      <c r="J2495" s="71">
        <v>2849337</v>
      </c>
      <c r="K2495" s="68" t="str">
        <f t="shared" si="38"/>
        <v>10-30</v>
      </c>
      <c r="L2495" s="72">
        <f>YEAR(일별기온공급량!$A2495)</f>
        <v>2019</v>
      </c>
      <c r="M2495" s="69">
        <f>MONTH(일별기온공급량!$A2495)</f>
        <v>10</v>
      </c>
      <c r="N2495" s="69">
        <f>DAY(일별기온공급량!$A2495)</f>
        <v>30</v>
      </c>
      <c r="O2495" s="88" t="str">
        <f>IFERROR(VLOOKUP(기온및공급량[[#This Row],[날짜]],표2[],2,0), "")</f>
        <v/>
      </c>
    </row>
    <row r="2496" spans="1:15">
      <c r="A2496" s="68">
        <v>43769</v>
      </c>
      <c r="B2496" s="69">
        <v>14.1</v>
      </c>
      <c r="C2496" s="69">
        <v>21.7</v>
      </c>
      <c r="D2496" s="70">
        <v>0.63541666666666663</v>
      </c>
      <c r="E2496" s="69">
        <v>6.5</v>
      </c>
      <c r="F2496" s="70">
        <v>0.27430555555555558</v>
      </c>
      <c r="G2496" s="69">
        <v>15.2</v>
      </c>
      <c r="H2496" s="69" t="str">
        <f>TEXT(일별기온공급량!$A2496, "AAA")</f>
        <v>목</v>
      </c>
      <c r="I2496" s="71">
        <v>118508534</v>
      </c>
      <c r="J2496" s="71">
        <v>2767170</v>
      </c>
      <c r="K2496" s="68" t="str">
        <f t="shared" si="38"/>
        <v>10-31</v>
      </c>
      <c r="L2496" s="72">
        <f>YEAR(일별기온공급량!$A2496)</f>
        <v>2019</v>
      </c>
      <c r="M2496" s="69">
        <f>MONTH(일별기온공급량!$A2496)</f>
        <v>10</v>
      </c>
      <c r="N2496" s="69">
        <f>DAY(일별기온공급량!$A2496)</f>
        <v>31</v>
      </c>
      <c r="O2496" s="88" t="str">
        <f>IFERROR(VLOOKUP(기온및공급량[[#This Row],[날짜]],표2[],2,0), "")</f>
        <v/>
      </c>
    </row>
    <row r="2497" spans="1:15">
      <c r="A2497" s="68">
        <v>43770</v>
      </c>
      <c r="B2497" s="69">
        <v>15.3</v>
      </c>
      <c r="C2497" s="69">
        <v>23.2</v>
      </c>
      <c r="D2497" s="70">
        <v>0.63749999999999996</v>
      </c>
      <c r="E2497" s="69">
        <v>9</v>
      </c>
      <c r="F2497" s="70">
        <v>0.22847222222222222</v>
      </c>
      <c r="G2497" s="69">
        <v>14.2</v>
      </c>
      <c r="H2497" s="69" t="str">
        <f>TEXT(일별기온공급량!$A2497, "AAA")</f>
        <v>금</v>
      </c>
      <c r="I2497" s="71">
        <v>112648733</v>
      </c>
      <c r="J2497" s="71">
        <v>2626922</v>
      </c>
      <c r="K2497" s="68" t="str">
        <f t="shared" si="38"/>
        <v>11-01</v>
      </c>
      <c r="L2497" s="72">
        <f>YEAR(일별기온공급량!$A2497)</f>
        <v>2019</v>
      </c>
      <c r="M2497" s="69">
        <f>MONTH(일별기온공급량!$A2497)</f>
        <v>11</v>
      </c>
      <c r="N2497" s="69">
        <f>DAY(일별기온공급량!$A2497)</f>
        <v>1</v>
      </c>
      <c r="O2497" s="88" t="str">
        <f>IFERROR(VLOOKUP(기온및공급량[[#This Row],[날짜]],표2[],2,0), "")</f>
        <v/>
      </c>
    </row>
    <row r="2498" spans="1:15">
      <c r="A2498" s="68">
        <v>43771</v>
      </c>
      <c r="B2498" s="69">
        <v>14.2</v>
      </c>
      <c r="C2498" s="69">
        <v>20.7</v>
      </c>
      <c r="D2498" s="70">
        <v>0.60138888888888886</v>
      </c>
      <c r="E2498" s="69">
        <v>8.6</v>
      </c>
      <c r="F2498" s="70">
        <v>0.28194444444444444</v>
      </c>
      <c r="G2498" s="69">
        <v>12.1</v>
      </c>
      <c r="H2498" s="69" t="str">
        <f>TEXT(일별기온공급량!$A2498, "AAA")</f>
        <v>토</v>
      </c>
      <c r="I2498" s="71">
        <v>100479768</v>
      </c>
      <c r="J2498" s="71">
        <v>2351104</v>
      </c>
      <c r="K2498" s="68" t="str">
        <f t="shared" ref="K2498:K2561" si="39">TEXT(A2498, "MM-DD")</f>
        <v>11-02</v>
      </c>
      <c r="L2498" s="72">
        <f>YEAR(일별기온공급량!$A2498)</f>
        <v>2019</v>
      </c>
      <c r="M2498" s="69">
        <f>MONTH(일별기온공급량!$A2498)</f>
        <v>11</v>
      </c>
      <c r="N2498" s="69">
        <f>DAY(일별기온공급량!$A2498)</f>
        <v>2</v>
      </c>
      <c r="O2498" s="88" t="str">
        <f>IFERROR(VLOOKUP(기온및공급량[[#This Row],[날짜]],표2[],2,0), "")</f>
        <v/>
      </c>
    </row>
    <row r="2499" spans="1:15">
      <c r="A2499" s="68">
        <v>43772</v>
      </c>
      <c r="B2499" s="69">
        <v>14.6</v>
      </c>
      <c r="C2499" s="69">
        <v>21.4</v>
      </c>
      <c r="D2499" s="70">
        <v>0.61527777777777781</v>
      </c>
      <c r="E2499" s="69">
        <v>9.6999999999999993</v>
      </c>
      <c r="F2499" s="70">
        <v>0.24722222222222223</v>
      </c>
      <c r="G2499" s="69">
        <v>11.7</v>
      </c>
      <c r="H2499" s="69" t="str">
        <f>TEXT(일별기온공급량!$A2499, "AAA")</f>
        <v>일</v>
      </c>
      <c r="I2499" s="71">
        <v>89414325</v>
      </c>
      <c r="J2499" s="71">
        <v>2096992</v>
      </c>
      <c r="K2499" s="68" t="str">
        <f t="shared" si="39"/>
        <v>11-03</v>
      </c>
      <c r="L2499" s="72">
        <f>YEAR(일별기온공급량!$A2499)</f>
        <v>2019</v>
      </c>
      <c r="M2499" s="69">
        <f>MONTH(일별기온공급량!$A2499)</f>
        <v>11</v>
      </c>
      <c r="N2499" s="69">
        <f>DAY(일별기온공급량!$A2499)</f>
        <v>3</v>
      </c>
      <c r="O2499" s="88" t="str">
        <f>IFERROR(VLOOKUP(기온및공급량[[#This Row],[날짜]],표2[],2,0), "")</f>
        <v/>
      </c>
    </row>
    <row r="2500" spans="1:15">
      <c r="A2500" s="68">
        <v>43773</v>
      </c>
      <c r="B2500" s="69">
        <v>13.4</v>
      </c>
      <c r="C2500" s="69">
        <v>18</v>
      </c>
      <c r="D2500" s="70">
        <v>0.6430555555555556</v>
      </c>
      <c r="E2500" s="69">
        <v>8.4</v>
      </c>
      <c r="F2500" s="70">
        <v>0.99722222222222223</v>
      </c>
      <c r="G2500" s="69">
        <v>9.6</v>
      </c>
      <c r="H2500" s="69" t="str">
        <f>TEXT(일별기온공급량!$A2500, "AAA")</f>
        <v>월</v>
      </c>
      <c r="I2500" s="71">
        <v>115576734</v>
      </c>
      <c r="J2500" s="71">
        <v>2711299</v>
      </c>
      <c r="K2500" s="68" t="str">
        <f t="shared" si="39"/>
        <v>11-04</v>
      </c>
      <c r="L2500" s="72">
        <f>YEAR(일별기온공급량!$A2500)</f>
        <v>2019</v>
      </c>
      <c r="M2500" s="69">
        <f>MONTH(일별기온공급량!$A2500)</f>
        <v>11</v>
      </c>
      <c r="N2500" s="69">
        <f>DAY(일별기온공급량!$A2500)</f>
        <v>4</v>
      </c>
      <c r="O2500" s="88" t="str">
        <f>IFERROR(VLOOKUP(기온및공급량[[#This Row],[날짜]],표2[],2,0), "")</f>
        <v/>
      </c>
    </row>
    <row r="2501" spans="1:15">
      <c r="A2501" s="68">
        <v>43774</v>
      </c>
      <c r="B2501" s="69">
        <v>12.4</v>
      </c>
      <c r="C2501" s="69">
        <v>20.100000000000001</v>
      </c>
      <c r="D2501" s="70">
        <v>0.58750000000000002</v>
      </c>
      <c r="E2501" s="69">
        <v>5.3</v>
      </c>
      <c r="F2501" s="70">
        <v>0.26597222222222222</v>
      </c>
      <c r="G2501" s="69">
        <v>14.8</v>
      </c>
      <c r="H2501" s="69" t="str">
        <f>TEXT(일별기온공급량!$A2501, "AAA")</f>
        <v>화</v>
      </c>
      <c r="I2501" s="71">
        <v>123482583</v>
      </c>
      <c r="J2501" s="71">
        <v>2896508</v>
      </c>
      <c r="K2501" s="68" t="str">
        <f t="shared" si="39"/>
        <v>11-05</v>
      </c>
      <c r="L2501" s="72">
        <f>YEAR(일별기온공급량!$A2501)</f>
        <v>2019</v>
      </c>
      <c r="M2501" s="69">
        <f>MONTH(일별기온공급량!$A2501)</f>
        <v>11</v>
      </c>
      <c r="N2501" s="69">
        <f>DAY(일별기온공급량!$A2501)</f>
        <v>5</v>
      </c>
      <c r="O2501" s="88" t="str">
        <f>IFERROR(VLOOKUP(기온및공급량[[#This Row],[날짜]],표2[],2,0), "")</f>
        <v/>
      </c>
    </row>
    <row r="2502" spans="1:15">
      <c r="A2502" s="68">
        <v>43775</v>
      </c>
      <c r="B2502" s="69">
        <v>12.5</v>
      </c>
      <c r="C2502" s="69">
        <v>20.399999999999999</v>
      </c>
      <c r="D2502" s="70">
        <v>0.58402777777777781</v>
      </c>
      <c r="E2502" s="69">
        <v>6.2</v>
      </c>
      <c r="F2502" s="70">
        <v>0.27916666666666667</v>
      </c>
      <c r="G2502" s="69">
        <v>14.2</v>
      </c>
      <c r="H2502" s="69" t="str">
        <f>TEXT(일별기온공급량!$A2502, "AAA")</f>
        <v>수</v>
      </c>
      <c r="I2502" s="71">
        <v>125056581</v>
      </c>
      <c r="J2502" s="71">
        <v>2932603</v>
      </c>
      <c r="K2502" s="68" t="str">
        <f t="shared" si="39"/>
        <v>11-06</v>
      </c>
      <c r="L2502" s="72">
        <f>YEAR(일별기온공급량!$A2502)</f>
        <v>2019</v>
      </c>
      <c r="M2502" s="69">
        <f>MONTH(일별기온공급량!$A2502)</f>
        <v>11</v>
      </c>
      <c r="N2502" s="69">
        <f>DAY(일별기온공급량!$A2502)</f>
        <v>6</v>
      </c>
      <c r="O2502" s="88" t="str">
        <f>IFERROR(VLOOKUP(기온및공급량[[#This Row],[날짜]],표2[],2,0), "")</f>
        <v/>
      </c>
    </row>
    <row r="2503" spans="1:15">
      <c r="A2503" s="68">
        <v>43776</v>
      </c>
      <c r="B2503" s="69">
        <v>13</v>
      </c>
      <c r="C2503" s="69">
        <v>18.7</v>
      </c>
      <c r="D2503" s="70">
        <v>0.62013888888888891</v>
      </c>
      <c r="E2503" s="69">
        <v>7.5</v>
      </c>
      <c r="F2503" s="70">
        <v>0.99513888888888891</v>
      </c>
      <c r="G2503" s="69">
        <v>11.2</v>
      </c>
      <c r="H2503" s="69" t="str">
        <f>TEXT(일별기온공급량!$A2503, "AAA")</f>
        <v>목</v>
      </c>
      <c r="I2503" s="71">
        <v>127718260</v>
      </c>
      <c r="J2503" s="71">
        <v>2985103</v>
      </c>
      <c r="K2503" s="68" t="str">
        <f t="shared" si="39"/>
        <v>11-07</v>
      </c>
      <c r="L2503" s="72">
        <f>YEAR(일별기온공급량!$A2503)</f>
        <v>2019</v>
      </c>
      <c r="M2503" s="69">
        <f>MONTH(일별기온공급량!$A2503)</f>
        <v>11</v>
      </c>
      <c r="N2503" s="69">
        <f>DAY(일별기온공급량!$A2503)</f>
        <v>7</v>
      </c>
      <c r="O2503" s="88" t="str">
        <f>IFERROR(VLOOKUP(기온및공급량[[#This Row],[날짜]],표2[],2,0), "")</f>
        <v/>
      </c>
    </row>
    <row r="2504" spans="1:15">
      <c r="A2504" s="68">
        <v>43777</v>
      </c>
      <c r="B2504" s="69">
        <v>10.199999999999999</v>
      </c>
      <c r="C2504" s="69">
        <v>17.2</v>
      </c>
      <c r="D2504" s="70">
        <v>0.625</v>
      </c>
      <c r="E2504" s="69">
        <v>4.3</v>
      </c>
      <c r="F2504" s="70">
        <v>0.25763888888888886</v>
      </c>
      <c r="G2504" s="69">
        <v>12.9</v>
      </c>
      <c r="H2504" s="69" t="str">
        <f>TEXT(일별기온공급량!$A2504, "AAA")</f>
        <v>금</v>
      </c>
      <c r="I2504" s="71">
        <v>136467690</v>
      </c>
      <c r="J2504" s="71">
        <v>3182998</v>
      </c>
      <c r="K2504" s="68" t="str">
        <f t="shared" si="39"/>
        <v>11-08</v>
      </c>
      <c r="L2504" s="72">
        <f>YEAR(일별기온공급량!$A2504)</f>
        <v>2019</v>
      </c>
      <c r="M2504" s="69">
        <f>MONTH(일별기온공급량!$A2504)</f>
        <v>11</v>
      </c>
      <c r="N2504" s="69">
        <f>DAY(일별기온공급량!$A2504)</f>
        <v>8</v>
      </c>
      <c r="O2504" s="88" t="str">
        <f>IFERROR(VLOOKUP(기온및공급량[[#This Row],[날짜]],표2[],2,0), "")</f>
        <v/>
      </c>
    </row>
    <row r="2505" spans="1:15">
      <c r="A2505" s="68">
        <v>43778</v>
      </c>
      <c r="B2505" s="69">
        <v>9.4</v>
      </c>
      <c r="C2505" s="69">
        <v>17.899999999999999</v>
      </c>
      <c r="D2505" s="70">
        <v>0.62777777777777777</v>
      </c>
      <c r="E2505" s="69">
        <v>1.7</v>
      </c>
      <c r="F2505" s="70">
        <v>0.27500000000000002</v>
      </c>
      <c r="G2505" s="69">
        <v>16.2</v>
      </c>
      <c r="H2505" s="69" t="str">
        <f>TEXT(일별기온공급량!$A2505, "AAA")</f>
        <v>토</v>
      </c>
      <c r="I2505" s="71">
        <v>127564420</v>
      </c>
      <c r="J2505" s="71">
        <v>2983125</v>
      </c>
      <c r="K2505" s="68" t="str">
        <f t="shared" si="39"/>
        <v>11-09</v>
      </c>
      <c r="L2505" s="72">
        <f>YEAR(일별기온공급량!$A2505)</f>
        <v>2019</v>
      </c>
      <c r="M2505" s="69">
        <f>MONTH(일별기온공급량!$A2505)</f>
        <v>11</v>
      </c>
      <c r="N2505" s="69">
        <f>DAY(일별기온공급량!$A2505)</f>
        <v>9</v>
      </c>
      <c r="O2505" s="88" t="str">
        <f>IFERROR(VLOOKUP(기온및공급량[[#This Row],[날짜]],표2[],2,0), "")</f>
        <v/>
      </c>
    </row>
    <row r="2506" spans="1:15">
      <c r="A2506" s="68">
        <v>43779</v>
      </c>
      <c r="B2506" s="69">
        <v>9.4</v>
      </c>
      <c r="C2506" s="69">
        <v>16.399999999999999</v>
      </c>
      <c r="D2506" s="70">
        <v>0.69236111111111109</v>
      </c>
      <c r="E2506" s="69">
        <v>2.4</v>
      </c>
      <c r="F2506" s="70">
        <v>0.2326388888888889</v>
      </c>
      <c r="G2506" s="69">
        <v>14</v>
      </c>
      <c r="H2506" s="69" t="str">
        <f>TEXT(일별기온공급량!$A2506, "AAA")</f>
        <v>일</v>
      </c>
      <c r="I2506" s="71">
        <v>124449515</v>
      </c>
      <c r="J2506" s="71">
        <v>2914936</v>
      </c>
      <c r="K2506" s="68" t="str">
        <f t="shared" si="39"/>
        <v>11-10</v>
      </c>
      <c r="L2506" s="72">
        <f>YEAR(일별기온공급량!$A2506)</f>
        <v>2019</v>
      </c>
      <c r="M2506" s="69">
        <f>MONTH(일별기온공급량!$A2506)</f>
        <v>11</v>
      </c>
      <c r="N2506" s="69">
        <f>DAY(일별기온공급량!$A2506)</f>
        <v>10</v>
      </c>
      <c r="O2506" s="88" t="str">
        <f>IFERROR(VLOOKUP(기온및공급량[[#This Row],[날짜]],표2[],2,0), "")</f>
        <v/>
      </c>
    </row>
    <row r="2507" spans="1:15">
      <c r="A2507" s="68">
        <v>43780</v>
      </c>
      <c r="B2507" s="69">
        <v>12.4</v>
      </c>
      <c r="C2507" s="69">
        <v>18.399999999999999</v>
      </c>
      <c r="D2507" s="70">
        <v>0.61875000000000002</v>
      </c>
      <c r="E2507" s="69">
        <v>7.3</v>
      </c>
      <c r="F2507" s="70">
        <v>0.26666666666666666</v>
      </c>
      <c r="G2507" s="69">
        <v>11.1</v>
      </c>
      <c r="H2507" s="69" t="str">
        <f>TEXT(일별기온공급량!$A2507, "AAA")</f>
        <v>월</v>
      </c>
      <c r="I2507" s="71">
        <v>138014426</v>
      </c>
      <c r="J2507" s="71">
        <v>3242387</v>
      </c>
      <c r="K2507" s="68" t="str">
        <f t="shared" si="39"/>
        <v>11-11</v>
      </c>
      <c r="L2507" s="72">
        <f>YEAR(일별기온공급량!$A2507)</f>
        <v>2019</v>
      </c>
      <c r="M2507" s="69">
        <f>MONTH(일별기온공급량!$A2507)</f>
        <v>11</v>
      </c>
      <c r="N2507" s="69">
        <f>DAY(일별기온공급량!$A2507)</f>
        <v>11</v>
      </c>
      <c r="O2507" s="88" t="str">
        <f>IFERROR(VLOOKUP(기온및공급량[[#This Row],[날짜]],표2[],2,0), "")</f>
        <v/>
      </c>
    </row>
    <row r="2508" spans="1:15">
      <c r="A2508" s="68">
        <v>43781</v>
      </c>
      <c r="B2508" s="69">
        <v>10.9</v>
      </c>
      <c r="C2508" s="69">
        <v>17.399999999999999</v>
      </c>
      <c r="D2508" s="70">
        <v>0.60486111111111107</v>
      </c>
      <c r="E2508" s="69">
        <v>5.6</v>
      </c>
      <c r="F2508" s="70">
        <v>0.29930555555555555</v>
      </c>
      <c r="G2508" s="69">
        <v>11.8</v>
      </c>
      <c r="H2508" s="69" t="str">
        <f>TEXT(일별기온공급량!$A2508, "AAA")</f>
        <v>화</v>
      </c>
      <c r="I2508" s="71">
        <v>141838278</v>
      </c>
      <c r="J2508" s="71">
        <v>3326292</v>
      </c>
      <c r="K2508" s="68" t="str">
        <f t="shared" si="39"/>
        <v>11-12</v>
      </c>
      <c r="L2508" s="72">
        <f>YEAR(일별기온공급량!$A2508)</f>
        <v>2019</v>
      </c>
      <c r="M2508" s="69">
        <f>MONTH(일별기온공급량!$A2508)</f>
        <v>11</v>
      </c>
      <c r="N2508" s="69">
        <f>DAY(일별기온공급량!$A2508)</f>
        <v>12</v>
      </c>
      <c r="O2508" s="88" t="str">
        <f>IFERROR(VLOOKUP(기온및공급량[[#This Row],[날짜]],표2[],2,0), "")</f>
        <v/>
      </c>
    </row>
    <row r="2509" spans="1:15">
      <c r="A2509" s="68">
        <v>43782</v>
      </c>
      <c r="B2509" s="69">
        <v>9.6999999999999993</v>
      </c>
      <c r="C2509" s="69">
        <v>15.7</v>
      </c>
      <c r="D2509" s="70">
        <v>0.73402777777777772</v>
      </c>
      <c r="E2509" s="69">
        <v>3.9</v>
      </c>
      <c r="F2509" s="70">
        <v>0.30555555555555558</v>
      </c>
      <c r="G2509" s="69">
        <v>11.8</v>
      </c>
      <c r="H2509" s="69" t="str">
        <f>TEXT(일별기온공급량!$A2509, "AAA")</f>
        <v>수</v>
      </c>
      <c r="I2509" s="71">
        <v>157423685</v>
      </c>
      <c r="J2509" s="71">
        <v>3702019</v>
      </c>
      <c r="K2509" s="68" t="str">
        <f t="shared" si="39"/>
        <v>11-13</v>
      </c>
      <c r="L2509" s="72">
        <f>YEAR(일별기온공급량!$A2509)</f>
        <v>2019</v>
      </c>
      <c r="M2509" s="69">
        <f>MONTH(일별기온공급량!$A2509)</f>
        <v>11</v>
      </c>
      <c r="N2509" s="69">
        <f>DAY(일별기온공급량!$A2509)</f>
        <v>13</v>
      </c>
      <c r="O2509" s="88" t="str">
        <f>IFERROR(VLOOKUP(기온및공급량[[#This Row],[날짜]],표2[],2,0), "")</f>
        <v/>
      </c>
    </row>
    <row r="2510" spans="1:15">
      <c r="A2510" s="68">
        <v>43783</v>
      </c>
      <c r="B2510" s="69">
        <v>4.5999999999999996</v>
      </c>
      <c r="C2510" s="69">
        <v>10.5</v>
      </c>
      <c r="D2510" s="70">
        <v>6.9444444444444447E-4</v>
      </c>
      <c r="E2510" s="69">
        <v>0.2</v>
      </c>
      <c r="F2510" s="70">
        <v>0.96319444444444446</v>
      </c>
      <c r="G2510" s="69">
        <v>10.3</v>
      </c>
      <c r="H2510" s="69" t="str">
        <f>TEXT(일별기온공급량!$A2510, "AAA")</f>
        <v>목</v>
      </c>
      <c r="I2510" s="71">
        <v>178312000</v>
      </c>
      <c r="J2510" s="71">
        <v>4187228</v>
      </c>
      <c r="K2510" s="68" t="str">
        <f t="shared" si="39"/>
        <v>11-14</v>
      </c>
      <c r="L2510" s="72">
        <f>YEAR(일별기온공급량!$A2510)</f>
        <v>2019</v>
      </c>
      <c r="M2510" s="69">
        <f>MONTH(일별기온공급량!$A2510)</f>
        <v>11</v>
      </c>
      <c r="N2510" s="69">
        <f>DAY(일별기온공급량!$A2510)</f>
        <v>14</v>
      </c>
      <c r="O2510" s="88" t="str">
        <f>IFERROR(VLOOKUP(기온및공급량[[#This Row],[날짜]],표2[],2,0), "")</f>
        <v/>
      </c>
    </row>
    <row r="2511" spans="1:15">
      <c r="A2511" s="68">
        <v>43784</v>
      </c>
      <c r="B2511" s="69">
        <v>7</v>
      </c>
      <c r="C2511" s="69">
        <v>16.2</v>
      </c>
      <c r="D2511" s="70">
        <v>0.64097222222222228</v>
      </c>
      <c r="E2511" s="69">
        <v>-1.9</v>
      </c>
      <c r="F2511" s="70">
        <v>0.22569444444444445</v>
      </c>
      <c r="G2511" s="69">
        <v>18.100000000000001</v>
      </c>
      <c r="H2511" s="69" t="str">
        <f>TEXT(일별기온공급량!$A2511, "AAA")</f>
        <v>금</v>
      </c>
      <c r="I2511" s="71">
        <v>173045387</v>
      </c>
      <c r="J2511" s="71">
        <v>4054663</v>
      </c>
      <c r="K2511" s="68" t="str">
        <f t="shared" si="39"/>
        <v>11-15</v>
      </c>
      <c r="L2511" s="72">
        <f>YEAR(일별기온공급량!$A2511)</f>
        <v>2019</v>
      </c>
      <c r="M2511" s="69">
        <f>MONTH(일별기온공급량!$A2511)</f>
        <v>11</v>
      </c>
      <c r="N2511" s="69">
        <f>DAY(일별기온공급량!$A2511)</f>
        <v>15</v>
      </c>
      <c r="O2511" s="88" t="str">
        <f>IFERROR(VLOOKUP(기온및공급량[[#This Row],[날짜]],표2[],2,0), "")</f>
        <v/>
      </c>
    </row>
    <row r="2512" spans="1:15">
      <c r="A2512" s="68">
        <v>43785</v>
      </c>
      <c r="B2512" s="69">
        <v>11.8</v>
      </c>
      <c r="C2512" s="69">
        <v>19.7</v>
      </c>
      <c r="D2512" s="70">
        <v>0.60763888888888884</v>
      </c>
      <c r="E2512" s="69">
        <v>4.9000000000000004</v>
      </c>
      <c r="F2512" s="70">
        <v>0.23749999999999999</v>
      </c>
      <c r="G2512" s="69">
        <v>14.8</v>
      </c>
      <c r="H2512" s="69" t="str">
        <f>TEXT(일별기온공급량!$A2512, "AAA")</f>
        <v>토</v>
      </c>
      <c r="I2512" s="71">
        <v>137452809</v>
      </c>
      <c r="J2512" s="71">
        <v>3223315</v>
      </c>
      <c r="K2512" s="68" t="str">
        <f t="shared" si="39"/>
        <v>11-16</v>
      </c>
      <c r="L2512" s="72">
        <f>YEAR(일별기온공급량!$A2512)</f>
        <v>2019</v>
      </c>
      <c r="M2512" s="69">
        <f>MONTH(일별기온공급량!$A2512)</f>
        <v>11</v>
      </c>
      <c r="N2512" s="69">
        <f>DAY(일별기온공급량!$A2512)</f>
        <v>16</v>
      </c>
      <c r="O2512" s="88" t="str">
        <f>IFERROR(VLOOKUP(기온및공급량[[#This Row],[날짜]],표2[],2,0), "")</f>
        <v/>
      </c>
    </row>
    <row r="2513" spans="1:15">
      <c r="A2513" s="68">
        <v>43786</v>
      </c>
      <c r="B2513" s="69">
        <v>10.5</v>
      </c>
      <c r="C2513" s="69">
        <v>15.1</v>
      </c>
      <c r="D2513" s="70">
        <v>0.98819444444444449</v>
      </c>
      <c r="E2513" s="69">
        <v>6.4</v>
      </c>
      <c r="F2513" s="70">
        <v>0.25624999999999998</v>
      </c>
      <c r="G2513" s="69">
        <v>8.6999999999999993</v>
      </c>
      <c r="H2513" s="69" t="str">
        <f>TEXT(일별기온공급량!$A2513, "AAA")</f>
        <v>일</v>
      </c>
      <c r="I2513" s="71">
        <v>131748172</v>
      </c>
      <c r="J2513" s="71">
        <v>3092778</v>
      </c>
      <c r="K2513" s="68" t="str">
        <f t="shared" si="39"/>
        <v>11-17</v>
      </c>
      <c r="L2513" s="72">
        <f>YEAR(일별기온공급량!$A2513)</f>
        <v>2019</v>
      </c>
      <c r="M2513" s="69">
        <f>MONTH(일별기온공급량!$A2513)</f>
        <v>11</v>
      </c>
      <c r="N2513" s="69">
        <f>DAY(일별기온공급량!$A2513)</f>
        <v>17</v>
      </c>
      <c r="O2513" s="88" t="str">
        <f>IFERROR(VLOOKUP(기온및공급량[[#This Row],[날짜]],표2[],2,0), "")</f>
        <v/>
      </c>
    </row>
    <row r="2514" spans="1:15">
      <c r="A2514" s="68">
        <v>43787</v>
      </c>
      <c r="B2514" s="69">
        <v>11</v>
      </c>
      <c r="C2514" s="69">
        <v>20.6</v>
      </c>
      <c r="D2514" s="70">
        <v>9.0972222222222218E-2</v>
      </c>
      <c r="E2514" s="69">
        <v>4.9000000000000004</v>
      </c>
      <c r="F2514" s="70">
        <v>0.99861111111111112</v>
      </c>
      <c r="G2514" s="69">
        <v>15.7</v>
      </c>
      <c r="H2514" s="69" t="str">
        <f>TEXT(일별기온공급량!$A2514, "AAA")</f>
        <v>월</v>
      </c>
      <c r="I2514" s="71">
        <v>158785908</v>
      </c>
      <c r="J2514" s="71">
        <v>3729301</v>
      </c>
      <c r="K2514" s="68" t="str">
        <f t="shared" si="39"/>
        <v>11-18</v>
      </c>
      <c r="L2514" s="72">
        <f>YEAR(일별기온공급량!$A2514)</f>
        <v>2019</v>
      </c>
      <c r="M2514" s="69">
        <f>MONTH(일별기온공급량!$A2514)</f>
        <v>11</v>
      </c>
      <c r="N2514" s="69">
        <f>DAY(일별기온공급량!$A2514)</f>
        <v>18</v>
      </c>
      <c r="O2514" s="88" t="str">
        <f>IFERROR(VLOOKUP(기온및공급량[[#This Row],[날짜]],표2[],2,0), "")</f>
        <v/>
      </c>
    </row>
    <row r="2515" spans="1:15">
      <c r="A2515" s="68">
        <v>43788</v>
      </c>
      <c r="B2515" s="69">
        <v>5.0999999999999996</v>
      </c>
      <c r="C2515" s="69">
        <v>8.1999999999999993</v>
      </c>
      <c r="D2515" s="70">
        <v>0.60555555555555551</v>
      </c>
      <c r="E2515" s="69">
        <v>2.8</v>
      </c>
      <c r="F2515" s="70">
        <v>0.98611111111111116</v>
      </c>
      <c r="G2515" s="69">
        <v>5.4</v>
      </c>
      <c r="H2515" s="69" t="str">
        <f>TEXT(일별기온공급량!$A2515, "AAA")</f>
        <v>화</v>
      </c>
      <c r="I2515" s="71">
        <v>184948091</v>
      </c>
      <c r="J2515" s="71">
        <v>4331122</v>
      </c>
      <c r="K2515" s="68" t="str">
        <f t="shared" si="39"/>
        <v>11-19</v>
      </c>
      <c r="L2515" s="72">
        <f>YEAR(일별기온공급량!$A2515)</f>
        <v>2019</v>
      </c>
      <c r="M2515" s="69">
        <f>MONTH(일별기온공급량!$A2515)</f>
        <v>11</v>
      </c>
      <c r="N2515" s="69">
        <f>DAY(일별기온공급량!$A2515)</f>
        <v>19</v>
      </c>
      <c r="O2515" s="88" t="str">
        <f>IFERROR(VLOOKUP(기온및공급량[[#This Row],[날짜]],표2[],2,0), "")</f>
        <v/>
      </c>
    </row>
    <row r="2516" spans="1:15">
      <c r="A2516" s="68">
        <v>43789</v>
      </c>
      <c r="B2516" s="69">
        <v>4.3</v>
      </c>
      <c r="C2516" s="69">
        <v>10.4</v>
      </c>
      <c r="D2516" s="70">
        <v>0.59097222222222223</v>
      </c>
      <c r="E2516" s="69">
        <v>0.4</v>
      </c>
      <c r="F2516" s="70">
        <v>0.99861111111111112</v>
      </c>
      <c r="G2516" s="69">
        <v>10</v>
      </c>
      <c r="H2516" s="69" t="str">
        <f>TEXT(일별기온공급량!$A2516, "AAA")</f>
        <v>수</v>
      </c>
      <c r="I2516" s="71">
        <v>193824269</v>
      </c>
      <c r="J2516" s="71">
        <v>4545258</v>
      </c>
      <c r="K2516" s="68" t="str">
        <f t="shared" si="39"/>
        <v>11-20</v>
      </c>
      <c r="L2516" s="72">
        <f>YEAR(일별기온공급량!$A2516)</f>
        <v>2019</v>
      </c>
      <c r="M2516" s="69">
        <f>MONTH(일별기온공급량!$A2516)</f>
        <v>11</v>
      </c>
      <c r="N2516" s="69">
        <f>DAY(일별기온공급량!$A2516)</f>
        <v>20</v>
      </c>
      <c r="O2516" s="88" t="str">
        <f>IFERROR(VLOOKUP(기온및공급량[[#This Row],[날짜]],표2[],2,0), "")</f>
        <v/>
      </c>
    </row>
    <row r="2517" spans="1:15">
      <c r="A2517" s="68">
        <v>43790</v>
      </c>
      <c r="B2517" s="69">
        <v>6</v>
      </c>
      <c r="C2517" s="69">
        <v>13.8</v>
      </c>
      <c r="D2517" s="70">
        <v>0.6743055555555556</v>
      </c>
      <c r="E2517" s="69">
        <v>-2.6</v>
      </c>
      <c r="F2517" s="70">
        <v>0.27291666666666664</v>
      </c>
      <c r="G2517" s="69">
        <v>16.399999999999999</v>
      </c>
      <c r="H2517" s="69" t="str">
        <f>TEXT(일별기온공급량!$A2517, "AAA")</f>
        <v>목</v>
      </c>
      <c r="I2517" s="71">
        <v>194996106</v>
      </c>
      <c r="J2517" s="71">
        <v>4568592</v>
      </c>
      <c r="K2517" s="68" t="str">
        <f t="shared" si="39"/>
        <v>11-21</v>
      </c>
      <c r="L2517" s="72">
        <f>YEAR(일별기온공급량!$A2517)</f>
        <v>2019</v>
      </c>
      <c r="M2517" s="69">
        <f>MONTH(일별기온공급량!$A2517)</f>
        <v>11</v>
      </c>
      <c r="N2517" s="69">
        <f>DAY(일별기온공급량!$A2517)</f>
        <v>21</v>
      </c>
      <c r="O2517" s="88" t="str">
        <f>IFERROR(VLOOKUP(기온및공급량[[#This Row],[날짜]],표2[],2,0), "")</f>
        <v/>
      </c>
    </row>
    <row r="2518" spans="1:15">
      <c r="A2518" s="68">
        <v>43791</v>
      </c>
      <c r="B2518" s="69">
        <v>9.8000000000000007</v>
      </c>
      <c r="C2518" s="69">
        <v>17.600000000000001</v>
      </c>
      <c r="D2518" s="70">
        <v>0.59791666666666665</v>
      </c>
      <c r="E2518" s="69">
        <v>2.5</v>
      </c>
      <c r="F2518" s="70">
        <v>0.27430555555555558</v>
      </c>
      <c r="G2518" s="69">
        <v>15.1</v>
      </c>
      <c r="H2518" s="69" t="str">
        <f>TEXT(일별기온공급량!$A2518, "AAA")</f>
        <v>금</v>
      </c>
      <c r="I2518" s="71">
        <v>174657477</v>
      </c>
      <c r="J2518" s="71">
        <v>4073332</v>
      </c>
      <c r="K2518" s="68" t="str">
        <f t="shared" si="39"/>
        <v>11-22</v>
      </c>
      <c r="L2518" s="72">
        <f>YEAR(일별기온공급량!$A2518)</f>
        <v>2019</v>
      </c>
      <c r="M2518" s="69">
        <f>MONTH(일별기온공급량!$A2518)</f>
        <v>11</v>
      </c>
      <c r="N2518" s="69">
        <f>DAY(일별기온공급량!$A2518)</f>
        <v>22</v>
      </c>
      <c r="O2518" s="88" t="str">
        <f>IFERROR(VLOOKUP(기온및공급량[[#This Row],[날짜]],표2[],2,0), "")</f>
        <v/>
      </c>
    </row>
    <row r="2519" spans="1:15">
      <c r="A2519" s="68">
        <v>43792</v>
      </c>
      <c r="B2519" s="69">
        <v>10.9</v>
      </c>
      <c r="C2519" s="69">
        <v>18.3</v>
      </c>
      <c r="D2519" s="70">
        <v>0.65694444444444444</v>
      </c>
      <c r="E2519" s="69">
        <v>4.3</v>
      </c>
      <c r="F2519" s="70">
        <v>0.31874999999999998</v>
      </c>
      <c r="G2519" s="69">
        <v>14</v>
      </c>
      <c r="H2519" s="69" t="str">
        <f>TEXT(일별기온공급량!$A2519, "AAA")</f>
        <v>토</v>
      </c>
      <c r="I2519" s="71">
        <v>146702979</v>
      </c>
      <c r="J2519" s="71">
        <v>3410230</v>
      </c>
      <c r="K2519" s="68" t="str">
        <f t="shared" si="39"/>
        <v>11-23</v>
      </c>
      <c r="L2519" s="72">
        <f>YEAR(일별기온공급량!$A2519)</f>
        <v>2019</v>
      </c>
      <c r="M2519" s="69">
        <f>MONTH(일별기온공급량!$A2519)</f>
        <v>11</v>
      </c>
      <c r="N2519" s="69">
        <f>DAY(일별기온공급량!$A2519)</f>
        <v>23</v>
      </c>
      <c r="O2519" s="88" t="str">
        <f>IFERROR(VLOOKUP(기온및공급량[[#This Row],[날짜]],표2[],2,0), "")</f>
        <v/>
      </c>
    </row>
    <row r="2520" spans="1:15">
      <c r="A2520" s="68">
        <v>43793</v>
      </c>
      <c r="B2520" s="69">
        <v>13.9</v>
      </c>
      <c r="C2520" s="69">
        <v>20.2</v>
      </c>
      <c r="D2520" s="70">
        <v>0.64722222222222225</v>
      </c>
      <c r="E2520" s="69">
        <v>9.3000000000000007</v>
      </c>
      <c r="F2520" s="70">
        <v>0.21805555555555556</v>
      </c>
      <c r="G2520" s="69">
        <v>10.9</v>
      </c>
      <c r="H2520" s="69" t="str">
        <f>TEXT(일별기온공급량!$A2520, "AAA")</f>
        <v>일</v>
      </c>
      <c r="I2520" s="71">
        <v>123908654</v>
      </c>
      <c r="J2520" s="71">
        <v>2885242</v>
      </c>
      <c r="K2520" s="68" t="str">
        <f t="shared" si="39"/>
        <v>11-24</v>
      </c>
      <c r="L2520" s="72">
        <f>YEAR(일별기온공급량!$A2520)</f>
        <v>2019</v>
      </c>
      <c r="M2520" s="69">
        <f>MONTH(일별기온공급량!$A2520)</f>
        <v>11</v>
      </c>
      <c r="N2520" s="69">
        <f>DAY(일별기온공급량!$A2520)</f>
        <v>24</v>
      </c>
      <c r="O2520" s="88" t="str">
        <f>IFERROR(VLOOKUP(기온및공급량[[#This Row],[날짜]],표2[],2,0), "")</f>
        <v/>
      </c>
    </row>
    <row r="2521" spans="1:15">
      <c r="A2521" s="68">
        <v>43794</v>
      </c>
      <c r="B2521" s="69">
        <v>8.6999999999999993</v>
      </c>
      <c r="C2521" s="69">
        <v>13.7</v>
      </c>
      <c r="D2521" s="70">
        <v>6.9444444444444447E-4</v>
      </c>
      <c r="E2521" s="69">
        <v>6.7</v>
      </c>
      <c r="F2521" s="70">
        <v>0.3923611111111111</v>
      </c>
      <c r="G2521" s="69">
        <v>7</v>
      </c>
      <c r="H2521" s="69" t="str">
        <f>TEXT(일별기온공급량!$A2521, "AAA")</f>
        <v>월</v>
      </c>
      <c r="I2521" s="71">
        <v>170807227</v>
      </c>
      <c r="J2521" s="71">
        <v>4000514</v>
      </c>
      <c r="K2521" s="68" t="str">
        <f t="shared" si="39"/>
        <v>11-25</v>
      </c>
      <c r="L2521" s="72">
        <f>YEAR(일별기온공급량!$A2521)</f>
        <v>2019</v>
      </c>
      <c r="M2521" s="69">
        <f>MONTH(일별기온공급량!$A2521)</f>
        <v>11</v>
      </c>
      <c r="N2521" s="69">
        <f>DAY(일별기온공급량!$A2521)</f>
        <v>25</v>
      </c>
      <c r="O2521" s="88" t="str">
        <f>IFERROR(VLOOKUP(기온및공급량[[#This Row],[날짜]],표2[],2,0), "")</f>
        <v/>
      </c>
    </row>
    <row r="2522" spans="1:15">
      <c r="A2522" s="68">
        <v>43795</v>
      </c>
      <c r="B2522" s="69">
        <v>9.8000000000000007</v>
      </c>
      <c r="C2522" s="69">
        <v>14.3</v>
      </c>
      <c r="D2522" s="70">
        <v>0.56388888888888888</v>
      </c>
      <c r="E2522" s="69">
        <v>6.7</v>
      </c>
      <c r="F2522" s="70">
        <v>0.99791666666666667</v>
      </c>
      <c r="G2522" s="69">
        <v>7.6</v>
      </c>
      <c r="H2522" s="69" t="str">
        <f>TEXT(일별기온공급량!$A2522, "AAA")</f>
        <v>화</v>
      </c>
      <c r="I2522" s="71">
        <v>169289418</v>
      </c>
      <c r="J2522" s="71">
        <v>3958020</v>
      </c>
      <c r="K2522" s="68" t="str">
        <f t="shared" si="39"/>
        <v>11-26</v>
      </c>
      <c r="L2522" s="72">
        <f>YEAR(일별기온공급량!$A2522)</f>
        <v>2019</v>
      </c>
      <c r="M2522" s="69">
        <f>MONTH(일별기온공급량!$A2522)</f>
        <v>11</v>
      </c>
      <c r="N2522" s="69">
        <f>DAY(일별기온공급량!$A2522)</f>
        <v>26</v>
      </c>
      <c r="O2522" s="88" t="str">
        <f>IFERROR(VLOOKUP(기온및공급량[[#This Row],[날짜]],표2[],2,0), "")</f>
        <v/>
      </c>
    </row>
    <row r="2523" spans="1:15">
      <c r="A2523" s="68">
        <v>43796</v>
      </c>
      <c r="B2523" s="69">
        <v>7.3</v>
      </c>
      <c r="C2523" s="69">
        <v>10.4</v>
      </c>
      <c r="D2523" s="70">
        <v>0.50972222222222219</v>
      </c>
      <c r="E2523" s="69">
        <v>4.3</v>
      </c>
      <c r="F2523" s="70">
        <v>0.27986111111111112</v>
      </c>
      <c r="G2523" s="69">
        <v>6.1</v>
      </c>
      <c r="H2523" s="69" t="str">
        <f>TEXT(일별기온공급량!$A2523, "AAA")</f>
        <v>수</v>
      </c>
      <c r="I2523" s="71">
        <v>183900895</v>
      </c>
      <c r="J2523" s="71">
        <v>4301736</v>
      </c>
      <c r="K2523" s="68" t="str">
        <f t="shared" si="39"/>
        <v>11-27</v>
      </c>
      <c r="L2523" s="72">
        <f>YEAR(일별기온공급량!$A2523)</f>
        <v>2019</v>
      </c>
      <c r="M2523" s="69">
        <f>MONTH(일별기온공급량!$A2523)</f>
        <v>11</v>
      </c>
      <c r="N2523" s="69">
        <f>DAY(일별기온공급량!$A2523)</f>
        <v>27</v>
      </c>
      <c r="O2523" s="88" t="str">
        <f>IFERROR(VLOOKUP(기온및공급량[[#This Row],[날짜]],표2[],2,0), "")</f>
        <v/>
      </c>
    </row>
    <row r="2524" spans="1:15">
      <c r="A2524" s="68">
        <v>43797</v>
      </c>
      <c r="B2524" s="69">
        <v>5.6</v>
      </c>
      <c r="C2524" s="69">
        <v>9.6</v>
      </c>
      <c r="D2524" s="70">
        <v>0.52430555555555558</v>
      </c>
      <c r="E2524" s="69">
        <v>2.2000000000000002</v>
      </c>
      <c r="F2524" s="70">
        <v>0.1986111111111111</v>
      </c>
      <c r="G2524" s="69">
        <v>7.4</v>
      </c>
      <c r="H2524" s="69" t="str">
        <f>TEXT(일별기온공급량!$A2524, "AAA")</f>
        <v>목</v>
      </c>
      <c r="I2524" s="71">
        <v>194793590</v>
      </c>
      <c r="J2524" s="71">
        <v>4573379</v>
      </c>
      <c r="K2524" s="68" t="str">
        <f t="shared" si="39"/>
        <v>11-28</v>
      </c>
      <c r="L2524" s="72">
        <f>YEAR(일별기온공급량!$A2524)</f>
        <v>2019</v>
      </c>
      <c r="M2524" s="69">
        <f>MONTH(일별기온공급량!$A2524)</f>
        <v>11</v>
      </c>
      <c r="N2524" s="69">
        <f>DAY(일별기온공급량!$A2524)</f>
        <v>28</v>
      </c>
      <c r="O2524" s="88" t="str">
        <f>IFERROR(VLOOKUP(기온및공급량[[#This Row],[날짜]],표2[],2,0), "")</f>
        <v/>
      </c>
    </row>
    <row r="2525" spans="1:15">
      <c r="A2525" s="68">
        <v>43798</v>
      </c>
      <c r="B2525" s="69">
        <v>5.0999999999999996</v>
      </c>
      <c r="C2525" s="69">
        <v>11.4</v>
      </c>
      <c r="D2525" s="70">
        <v>0.63749999999999996</v>
      </c>
      <c r="E2525" s="69">
        <v>-1</v>
      </c>
      <c r="F2525" s="70">
        <v>0.2986111111111111</v>
      </c>
      <c r="G2525" s="69">
        <v>12.4</v>
      </c>
      <c r="H2525" s="69" t="str">
        <f>TEXT(일별기온공급량!$A2525, "AAA")</f>
        <v>금</v>
      </c>
      <c r="I2525" s="71">
        <v>197121964</v>
      </c>
      <c r="J2525" s="71">
        <v>4624423</v>
      </c>
      <c r="K2525" s="68" t="str">
        <f t="shared" si="39"/>
        <v>11-29</v>
      </c>
      <c r="L2525" s="72">
        <f>YEAR(일별기온공급량!$A2525)</f>
        <v>2019</v>
      </c>
      <c r="M2525" s="69">
        <f>MONTH(일별기온공급량!$A2525)</f>
        <v>11</v>
      </c>
      <c r="N2525" s="69">
        <f>DAY(일별기온공급량!$A2525)</f>
        <v>29</v>
      </c>
      <c r="O2525" s="88" t="str">
        <f>IFERROR(VLOOKUP(기온및공급량[[#This Row],[날짜]],표2[],2,0), "")</f>
        <v/>
      </c>
    </row>
    <row r="2526" spans="1:15">
      <c r="A2526" s="68">
        <v>43799</v>
      </c>
      <c r="B2526" s="69">
        <v>6</v>
      </c>
      <c r="C2526" s="69">
        <v>13.3</v>
      </c>
      <c r="D2526" s="70">
        <v>0.64930555555555558</v>
      </c>
      <c r="E2526" s="69">
        <v>-0.2</v>
      </c>
      <c r="F2526" s="70">
        <v>0.26527777777777778</v>
      </c>
      <c r="G2526" s="69">
        <v>13.5</v>
      </c>
      <c r="H2526" s="69" t="str">
        <f>TEXT(일별기온공급량!$A2526, "AAA")</f>
        <v>토</v>
      </c>
      <c r="I2526" s="71">
        <v>178908188</v>
      </c>
      <c r="J2526" s="71">
        <v>4189312</v>
      </c>
      <c r="K2526" s="68" t="str">
        <f t="shared" si="39"/>
        <v>11-30</v>
      </c>
      <c r="L2526" s="72">
        <f>YEAR(일별기온공급량!$A2526)</f>
        <v>2019</v>
      </c>
      <c r="M2526" s="69">
        <f>MONTH(일별기온공급량!$A2526)</f>
        <v>11</v>
      </c>
      <c r="N2526" s="69">
        <f>DAY(일별기온공급량!$A2526)</f>
        <v>30</v>
      </c>
      <c r="O2526" s="88" t="str">
        <f>IFERROR(VLOOKUP(기온및공급량[[#This Row],[날짜]],표2[],2,0), "")</f>
        <v/>
      </c>
    </row>
    <row r="2527" spans="1:15">
      <c r="A2527" s="68">
        <v>43800</v>
      </c>
      <c r="B2527" s="69">
        <v>6.9</v>
      </c>
      <c r="C2527" s="69">
        <v>9</v>
      </c>
      <c r="D2527" s="70">
        <v>0.43888888888888888</v>
      </c>
      <c r="E2527" s="69">
        <v>5.4</v>
      </c>
      <c r="F2527" s="70">
        <v>0.7729166666666667</v>
      </c>
      <c r="G2527" s="69">
        <v>3.6</v>
      </c>
      <c r="H2527" s="69" t="str">
        <f>TEXT(일별기온공급량!$A2527, "AAA")</f>
        <v>일</v>
      </c>
      <c r="I2527" s="71">
        <v>171666910</v>
      </c>
      <c r="J2527" s="71">
        <v>4009009</v>
      </c>
      <c r="K2527" s="68" t="str">
        <f t="shared" si="39"/>
        <v>12-01</v>
      </c>
      <c r="L2527" s="72">
        <f>YEAR(일별기온공급량!$A2527)</f>
        <v>2019</v>
      </c>
      <c r="M2527" s="69">
        <f>MONTH(일별기온공급량!$A2527)</f>
        <v>12</v>
      </c>
      <c r="N2527" s="69">
        <f>DAY(일별기온공급량!$A2527)</f>
        <v>1</v>
      </c>
      <c r="O2527" s="88" t="str">
        <f>IFERROR(VLOOKUP(기온및공급량[[#This Row],[날짜]],표2[],2,0), "")</f>
        <v/>
      </c>
    </row>
    <row r="2528" spans="1:15">
      <c r="A2528" s="68">
        <v>43801</v>
      </c>
      <c r="B2528" s="69">
        <v>4.9000000000000004</v>
      </c>
      <c r="C2528" s="69">
        <v>7.5</v>
      </c>
      <c r="D2528" s="70">
        <v>0.59722222222222221</v>
      </c>
      <c r="E2528" s="69">
        <v>1.3</v>
      </c>
      <c r="F2528" s="70">
        <v>0.99305555555555558</v>
      </c>
      <c r="G2528" s="69">
        <v>6.2</v>
      </c>
      <c r="H2528" s="69" t="str">
        <f>TEXT(일별기온공급량!$A2528, "AAA")</f>
        <v>월</v>
      </c>
      <c r="I2528" s="71">
        <v>206999740</v>
      </c>
      <c r="J2528" s="71">
        <v>4867015</v>
      </c>
      <c r="K2528" s="68" t="str">
        <f t="shared" si="39"/>
        <v>12-02</v>
      </c>
      <c r="L2528" s="72">
        <f>YEAR(일별기온공급량!$A2528)</f>
        <v>2019</v>
      </c>
      <c r="M2528" s="69">
        <f>MONTH(일별기온공급량!$A2528)</f>
        <v>12</v>
      </c>
      <c r="N2528" s="69">
        <f>DAY(일별기온공급량!$A2528)</f>
        <v>2</v>
      </c>
      <c r="O2528" s="88" t="str">
        <f>IFERROR(VLOOKUP(기온및공급량[[#This Row],[날짜]],표2[],2,0), "")</f>
        <v/>
      </c>
    </row>
    <row r="2529" spans="1:15">
      <c r="A2529" s="68">
        <v>43802</v>
      </c>
      <c r="B2529" s="69">
        <v>4</v>
      </c>
      <c r="C2529" s="69">
        <v>8.5</v>
      </c>
      <c r="D2529" s="70">
        <v>0.61041666666666672</v>
      </c>
      <c r="E2529" s="69">
        <v>-0.2</v>
      </c>
      <c r="F2529" s="70">
        <v>0.15138888888888888</v>
      </c>
      <c r="G2529" s="69">
        <v>8.6999999999999993</v>
      </c>
      <c r="H2529" s="69" t="str">
        <f>TEXT(일별기온공급량!$A2529, "AAA")</f>
        <v>화</v>
      </c>
      <c r="I2529" s="71">
        <v>216862480</v>
      </c>
      <c r="J2529" s="71">
        <v>5106422</v>
      </c>
      <c r="K2529" s="68" t="str">
        <f t="shared" si="39"/>
        <v>12-03</v>
      </c>
      <c r="L2529" s="72">
        <f>YEAR(일별기온공급량!$A2529)</f>
        <v>2019</v>
      </c>
      <c r="M2529" s="69">
        <f>MONTH(일별기온공급량!$A2529)</f>
        <v>12</v>
      </c>
      <c r="N2529" s="69">
        <f>DAY(일별기온공급량!$A2529)</f>
        <v>3</v>
      </c>
      <c r="O2529" s="88" t="str">
        <f>IFERROR(VLOOKUP(기온및공급량[[#This Row],[날짜]],표2[],2,0), "")</f>
        <v/>
      </c>
    </row>
    <row r="2530" spans="1:15">
      <c r="A2530" s="68">
        <v>43803</v>
      </c>
      <c r="B2530" s="69">
        <v>4.8</v>
      </c>
      <c r="C2530" s="69">
        <v>10.199999999999999</v>
      </c>
      <c r="D2530" s="70">
        <v>0.63055555555555554</v>
      </c>
      <c r="E2530" s="69">
        <v>0.5</v>
      </c>
      <c r="F2530" s="70">
        <v>0.14791666666666667</v>
      </c>
      <c r="G2530" s="69">
        <v>9.6999999999999993</v>
      </c>
      <c r="H2530" s="69" t="str">
        <f>TEXT(일별기온공급량!$A2530, "AAA")</f>
        <v>수</v>
      </c>
      <c r="I2530" s="71">
        <v>212547187</v>
      </c>
      <c r="J2530" s="71">
        <v>4991364</v>
      </c>
      <c r="K2530" s="68" t="str">
        <f t="shared" si="39"/>
        <v>12-04</v>
      </c>
      <c r="L2530" s="72">
        <f>YEAR(일별기온공급량!$A2530)</f>
        <v>2019</v>
      </c>
      <c r="M2530" s="69">
        <f>MONTH(일별기온공급량!$A2530)</f>
        <v>12</v>
      </c>
      <c r="N2530" s="69">
        <f>DAY(일별기온공급량!$A2530)</f>
        <v>4</v>
      </c>
      <c r="O2530" s="88" t="str">
        <f>IFERROR(VLOOKUP(기온및공급량[[#This Row],[날짜]],표2[],2,0), "")</f>
        <v/>
      </c>
    </row>
    <row r="2531" spans="1:15">
      <c r="A2531" s="68">
        <v>43804</v>
      </c>
      <c r="B2531" s="69">
        <v>2</v>
      </c>
      <c r="C2531" s="69">
        <v>5.9</v>
      </c>
      <c r="D2531" s="70">
        <v>0.58263888888888893</v>
      </c>
      <c r="E2531" s="69">
        <v>-3</v>
      </c>
      <c r="F2531" s="70">
        <v>0.99930555555555556</v>
      </c>
      <c r="G2531" s="69">
        <v>8.9</v>
      </c>
      <c r="H2531" s="69" t="str">
        <f>TEXT(일별기온공급량!$A2531, "AAA")</f>
        <v>목</v>
      </c>
      <c r="I2531" s="71">
        <v>231240828</v>
      </c>
      <c r="J2531" s="71">
        <v>5428815</v>
      </c>
      <c r="K2531" s="68" t="str">
        <f t="shared" si="39"/>
        <v>12-05</v>
      </c>
      <c r="L2531" s="72">
        <f>YEAR(일별기온공급량!$A2531)</f>
        <v>2019</v>
      </c>
      <c r="M2531" s="69">
        <f>MONTH(일별기온공급량!$A2531)</f>
        <v>12</v>
      </c>
      <c r="N2531" s="69">
        <f>DAY(일별기온공급량!$A2531)</f>
        <v>5</v>
      </c>
      <c r="O2531" s="88" t="str">
        <f>IFERROR(VLOOKUP(기온및공급량[[#This Row],[날짜]],표2[],2,0), "")</f>
        <v/>
      </c>
    </row>
    <row r="2532" spans="1:15">
      <c r="A2532" s="68">
        <v>43805</v>
      </c>
      <c r="B2532" s="69">
        <v>-1.4</v>
      </c>
      <c r="C2532" s="69">
        <v>3.6</v>
      </c>
      <c r="D2532" s="70">
        <v>0.60138888888888886</v>
      </c>
      <c r="E2532" s="69">
        <v>-5.9</v>
      </c>
      <c r="F2532" s="70">
        <v>0.30555555555555558</v>
      </c>
      <c r="G2532" s="69">
        <v>9.5</v>
      </c>
      <c r="H2532" s="69" t="str">
        <f>TEXT(일별기온공급량!$A2532, "AAA")</f>
        <v>금</v>
      </c>
      <c r="I2532" s="71">
        <v>252017027</v>
      </c>
      <c r="J2532" s="71">
        <v>5911090</v>
      </c>
      <c r="K2532" s="68" t="str">
        <f t="shared" si="39"/>
        <v>12-06</v>
      </c>
      <c r="L2532" s="72">
        <f>YEAR(일별기온공급량!$A2532)</f>
        <v>2019</v>
      </c>
      <c r="M2532" s="69">
        <f>MONTH(일별기온공급량!$A2532)</f>
        <v>12</v>
      </c>
      <c r="N2532" s="69">
        <f>DAY(일별기온공급량!$A2532)</f>
        <v>6</v>
      </c>
      <c r="O2532" s="88" t="str">
        <f>IFERROR(VLOOKUP(기온및공급량[[#This Row],[날짜]],표2[],2,0), "")</f>
        <v/>
      </c>
    </row>
    <row r="2533" spans="1:15">
      <c r="A2533" s="68">
        <v>43806</v>
      </c>
      <c r="B2533" s="69">
        <v>2.4</v>
      </c>
      <c r="C2533" s="69">
        <v>7.9</v>
      </c>
      <c r="D2533" s="70">
        <v>0.64513888888888893</v>
      </c>
      <c r="E2533" s="69">
        <v>-4.9000000000000004</v>
      </c>
      <c r="F2533" s="70">
        <v>4.0972222222222222E-2</v>
      </c>
      <c r="G2533" s="69">
        <v>12.8</v>
      </c>
      <c r="H2533" s="69" t="str">
        <f>TEXT(일별기온공급량!$A2533, "AAA")</f>
        <v>토</v>
      </c>
      <c r="I2533" s="71">
        <v>226085180</v>
      </c>
      <c r="J2533" s="71">
        <v>5313571</v>
      </c>
      <c r="K2533" s="68" t="str">
        <f t="shared" si="39"/>
        <v>12-07</v>
      </c>
      <c r="L2533" s="72">
        <f>YEAR(일별기온공급량!$A2533)</f>
        <v>2019</v>
      </c>
      <c r="M2533" s="69">
        <f>MONTH(일별기온공급량!$A2533)</f>
        <v>12</v>
      </c>
      <c r="N2533" s="69">
        <f>DAY(일별기온공급량!$A2533)</f>
        <v>7</v>
      </c>
      <c r="O2533" s="88" t="str">
        <f>IFERROR(VLOOKUP(기온및공급량[[#This Row],[날짜]],표2[],2,0), "")</f>
        <v/>
      </c>
    </row>
    <row r="2534" spans="1:15">
      <c r="A2534" s="68">
        <v>43807</v>
      </c>
      <c r="B2534" s="69">
        <v>2.6</v>
      </c>
      <c r="C2534" s="69">
        <v>9.3000000000000007</v>
      </c>
      <c r="D2534" s="70">
        <v>0.65</v>
      </c>
      <c r="E2534" s="69">
        <v>-2.7</v>
      </c>
      <c r="F2534" s="70">
        <v>0.30763888888888891</v>
      </c>
      <c r="G2534" s="69">
        <v>12</v>
      </c>
      <c r="H2534" s="69" t="str">
        <f>TEXT(일별기온공급량!$A2534, "AAA")</f>
        <v>일</v>
      </c>
      <c r="I2534" s="71">
        <v>204158238</v>
      </c>
      <c r="J2534" s="71">
        <v>4807983</v>
      </c>
      <c r="K2534" s="68" t="str">
        <f t="shared" si="39"/>
        <v>12-08</v>
      </c>
      <c r="L2534" s="72">
        <f>YEAR(일별기온공급량!$A2534)</f>
        <v>2019</v>
      </c>
      <c r="M2534" s="69">
        <f>MONTH(일별기온공급량!$A2534)</f>
        <v>12</v>
      </c>
      <c r="N2534" s="69">
        <f>DAY(일별기온공급량!$A2534)</f>
        <v>8</v>
      </c>
      <c r="O2534" s="88" t="str">
        <f>IFERROR(VLOOKUP(기온및공급량[[#This Row],[날짜]],표2[],2,0), "")</f>
        <v/>
      </c>
    </row>
    <row r="2535" spans="1:15">
      <c r="A2535" s="68">
        <v>43808</v>
      </c>
      <c r="B2535" s="69">
        <v>2.5</v>
      </c>
      <c r="C2535" s="69">
        <v>10.9</v>
      </c>
      <c r="D2535" s="70">
        <v>0.64861111111111114</v>
      </c>
      <c r="E2535" s="69">
        <v>-3.9</v>
      </c>
      <c r="F2535" s="70">
        <v>0.30694444444444446</v>
      </c>
      <c r="G2535" s="69">
        <v>14.8</v>
      </c>
      <c r="H2535" s="69" t="str">
        <f>TEXT(일별기온공급량!$A2535, "AAA")</f>
        <v>월</v>
      </c>
      <c r="I2535" s="71">
        <v>226824678</v>
      </c>
      <c r="J2535" s="71">
        <v>5330863</v>
      </c>
      <c r="K2535" s="68" t="str">
        <f t="shared" si="39"/>
        <v>12-09</v>
      </c>
      <c r="L2535" s="72">
        <f>YEAR(일별기온공급량!$A2535)</f>
        <v>2019</v>
      </c>
      <c r="M2535" s="69">
        <f>MONTH(일별기온공급량!$A2535)</f>
        <v>12</v>
      </c>
      <c r="N2535" s="69">
        <f>DAY(일별기온공급량!$A2535)</f>
        <v>9</v>
      </c>
      <c r="O2535" s="88" t="str">
        <f>IFERROR(VLOOKUP(기온및공급량[[#This Row],[날짜]],표2[],2,0), "")</f>
        <v/>
      </c>
    </row>
    <row r="2536" spans="1:15">
      <c r="A2536" s="68">
        <v>43809</v>
      </c>
      <c r="B2536" s="69">
        <v>4.9000000000000004</v>
      </c>
      <c r="C2536" s="69">
        <v>14</v>
      </c>
      <c r="D2536" s="70">
        <v>0.6645833333333333</v>
      </c>
      <c r="E2536" s="69">
        <v>-1.9</v>
      </c>
      <c r="F2536" s="70">
        <v>0.29722222222222222</v>
      </c>
      <c r="G2536" s="69">
        <v>15.9</v>
      </c>
      <c r="H2536" s="69" t="str">
        <f>TEXT(일별기온공급량!$A2536, "AAA")</f>
        <v>화</v>
      </c>
      <c r="I2536" s="71">
        <v>219197622</v>
      </c>
      <c r="J2536" s="71">
        <v>5143913</v>
      </c>
      <c r="K2536" s="68" t="str">
        <f t="shared" si="39"/>
        <v>12-10</v>
      </c>
      <c r="L2536" s="72">
        <f>YEAR(일별기온공급량!$A2536)</f>
        <v>2019</v>
      </c>
      <c r="M2536" s="69">
        <f>MONTH(일별기온공급량!$A2536)</f>
        <v>12</v>
      </c>
      <c r="N2536" s="69">
        <f>DAY(일별기온공급량!$A2536)</f>
        <v>10</v>
      </c>
      <c r="O2536" s="88" t="str">
        <f>IFERROR(VLOOKUP(기온및공급량[[#This Row],[날짜]],표2[],2,0), "")</f>
        <v/>
      </c>
    </row>
    <row r="2537" spans="1:15">
      <c r="A2537" s="68">
        <v>43810</v>
      </c>
      <c r="B2537" s="69">
        <v>7.2</v>
      </c>
      <c r="C2537" s="69">
        <v>16.600000000000001</v>
      </c>
      <c r="D2537" s="70">
        <v>0.56805555555555554</v>
      </c>
      <c r="E2537" s="69">
        <v>1.5</v>
      </c>
      <c r="F2537" s="70">
        <v>0.18958333333333333</v>
      </c>
      <c r="G2537" s="69">
        <v>15.1</v>
      </c>
      <c r="H2537" s="69" t="str">
        <f>TEXT(일별기온공급량!$A2537, "AAA")</f>
        <v>수</v>
      </c>
      <c r="I2537" s="71">
        <v>209181015</v>
      </c>
      <c r="J2537" s="71">
        <v>4920879</v>
      </c>
      <c r="K2537" s="68" t="str">
        <f t="shared" si="39"/>
        <v>12-11</v>
      </c>
      <c r="L2537" s="72">
        <f>YEAR(일별기온공급량!$A2537)</f>
        <v>2019</v>
      </c>
      <c r="M2537" s="69">
        <f>MONTH(일별기온공급량!$A2537)</f>
        <v>12</v>
      </c>
      <c r="N2537" s="69">
        <f>DAY(일별기온공급량!$A2537)</f>
        <v>11</v>
      </c>
      <c r="O2537" s="88" t="str">
        <f>IFERROR(VLOOKUP(기온및공급량[[#This Row],[날짜]],표2[],2,0), "")</f>
        <v/>
      </c>
    </row>
    <row r="2538" spans="1:15">
      <c r="A2538" s="68">
        <v>43811</v>
      </c>
      <c r="B2538" s="69">
        <v>3.2</v>
      </c>
      <c r="C2538" s="69">
        <v>7</v>
      </c>
      <c r="D2538" s="70">
        <v>0.63749999999999996</v>
      </c>
      <c r="E2538" s="69">
        <v>0.2</v>
      </c>
      <c r="F2538" s="73">
        <v>1</v>
      </c>
      <c r="G2538" s="69">
        <v>6.8</v>
      </c>
      <c r="H2538" s="69" t="str">
        <f>TEXT(일별기온공급량!$A2538, "AAA")</f>
        <v>목</v>
      </c>
      <c r="I2538" s="71">
        <v>223303579</v>
      </c>
      <c r="J2538" s="71">
        <v>5254959</v>
      </c>
      <c r="K2538" s="68" t="str">
        <f t="shared" si="39"/>
        <v>12-12</v>
      </c>
      <c r="L2538" s="72">
        <f>YEAR(일별기온공급량!$A2538)</f>
        <v>2019</v>
      </c>
      <c r="M2538" s="69">
        <f>MONTH(일별기온공급량!$A2538)</f>
        <v>12</v>
      </c>
      <c r="N2538" s="69">
        <f>DAY(일별기온공급량!$A2538)</f>
        <v>12</v>
      </c>
      <c r="O2538" s="88" t="str">
        <f>IFERROR(VLOOKUP(기온및공급량[[#This Row],[날짜]],표2[],2,0), "")</f>
        <v/>
      </c>
    </row>
    <row r="2539" spans="1:15">
      <c r="A2539" s="68">
        <v>43812</v>
      </c>
      <c r="B2539" s="69">
        <v>2.2999999999999998</v>
      </c>
      <c r="C2539" s="69">
        <v>8.6</v>
      </c>
      <c r="D2539" s="70">
        <v>0.60833333333333328</v>
      </c>
      <c r="E2539" s="69">
        <v>-4.3</v>
      </c>
      <c r="F2539" s="70">
        <v>0.28194444444444444</v>
      </c>
      <c r="G2539" s="69">
        <v>12.9</v>
      </c>
      <c r="H2539" s="69" t="str">
        <f>TEXT(일별기온공급량!$A2539, "AAA")</f>
        <v>금</v>
      </c>
      <c r="I2539" s="71">
        <v>227936892</v>
      </c>
      <c r="J2539" s="71">
        <v>5343940</v>
      </c>
      <c r="K2539" s="68" t="str">
        <f t="shared" si="39"/>
        <v>12-13</v>
      </c>
      <c r="L2539" s="72">
        <f>YEAR(일별기온공급량!$A2539)</f>
        <v>2019</v>
      </c>
      <c r="M2539" s="69">
        <f>MONTH(일별기온공급량!$A2539)</f>
        <v>12</v>
      </c>
      <c r="N2539" s="69">
        <f>DAY(일별기온공급량!$A2539)</f>
        <v>13</v>
      </c>
      <c r="O2539" s="88" t="str">
        <f>IFERROR(VLOOKUP(기온및공급량[[#This Row],[날짜]],표2[],2,0), "")</f>
        <v/>
      </c>
    </row>
    <row r="2540" spans="1:15">
      <c r="A2540" s="68">
        <v>43813</v>
      </c>
      <c r="B2540" s="69">
        <v>4.5</v>
      </c>
      <c r="C2540" s="69">
        <v>9.9</v>
      </c>
      <c r="D2540" s="70">
        <v>0.63194444444444442</v>
      </c>
      <c r="E2540" s="69">
        <v>0.3</v>
      </c>
      <c r="F2540" s="70">
        <v>0.13125000000000001</v>
      </c>
      <c r="G2540" s="69">
        <v>9.6</v>
      </c>
      <c r="H2540" s="69" t="str">
        <f>TEXT(일별기온공급량!$A2540, "AAA")</f>
        <v>토</v>
      </c>
      <c r="I2540" s="71">
        <v>202904320</v>
      </c>
      <c r="J2540" s="71">
        <v>4750397</v>
      </c>
      <c r="K2540" s="68" t="str">
        <f t="shared" si="39"/>
        <v>12-14</v>
      </c>
      <c r="L2540" s="72">
        <f>YEAR(일별기온공급량!$A2540)</f>
        <v>2019</v>
      </c>
      <c r="M2540" s="69">
        <f>MONTH(일별기온공급량!$A2540)</f>
        <v>12</v>
      </c>
      <c r="N2540" s="69">
        <f>DAY(일별기온공급량!$A2540)</f>
        <v>14</v>
      </c>
      <c r="O2540" s="88" t="str">
        <f>IFERROR(VLOOKUP(기온및공급량[[#This Row],[날짜]],표2[],2,0), "")</f>
        <v/>
      </c>
    </row>
    <row r="2541" spans="1:15">
      <c r="A2541" s="68">
        <v>43814</v>
      </c>
      <c r="B2541" s="69">
        <v>5</v>
      </c>
      <c r="C2541" s="69">
        <v>12.4</v>
      </c>
      <c r="D2541" s="70">
        <v>0.63749999999999996</v>
      </c>
      <c r="E2541" s="69">
        <v>-1.1000000000000001</v>
      </c>
      <c r="F2541" s="70">
        <v>0.32013888888888886</v>
      </c>
      <c r="G2541" s="69">
        <v>13.5</v>
      </c>
      <c r="H2541" s="69" t="str">
        <f>TEXT(일별기온공급량!$A2541, "AAA")</f>
        <v>일</v>
      </c>
      <c r="I2541" s="71">
        <v>185331500</v>
      </c>
      <c r="J2541" s="71">
        <v>4345558</v>
      </c>
      <c r="K2541" s="68" t="str">
        <f t="shared" si="39"/>
        <v>12-15</v>
      </c>
      <c r="L2541" s="72">
        <f>YEAR(일별기온공급량!$A2541)</f>
        <v>2019</v>
      </c>
      <c r="M2541" s="69">
        <f>MONTH(일별기온공급량!$A2541)</f>
        <v>12</v>
      </c>
      <c r="N2541" s="69">
        <f>DAY(일별기온공급량!$A2541)</f>
        <v>15</v>
      </c>
      <c r="O2541" s="88" t="str">
        <f>IFERROR(VLOOKUP(기온및공급량[[#This Row],[날짜]],표2[],2,0), "")</f>
        <v/>
      </c>
    </row>
    <row r="2542" spans="1:15">
      <c r="A2542" s="68">
        <v>43815</v>
      </c>
      <c r="B2542" s="69">
        <v>6.3</v>
      </c>
      <c r="C2542" s="69">
        <v>13.2</v>
      </c>
      <c r="D2542" s="70">
        <v>0.65694444444444444</v>
      </c>
      <c r="E2542" s="69">
        <v>-0.6</v>
      </c>
      <c r="F2542" s="70">
        <v>0.27986111111111112</v>
      </c>
      <c r="G2542" s="69">
        <v>13.8</v>
      </c>
      <c r="H2542" s="69" t="str">
        <f>TEXT(일별기온공급량!$A2542, "AAA")</f>
        <v>월</v>
      </c>
      <c r="I2542" s="71">
        <v>201500690</v>
      </c>
      <c r="J2542" s="71">
        <v>4728799</v>
      </c>
      <c r="K2542" s="68" t="str">
        <f t="shared" si="39"/>
        <v>12-16</v>
      </c>
      <c r="L2542" s="72">
        <f>YEAR(일별기온공급량!$A2542)</f>
        <v>2019</v>
      </c>
      <c r="M2542" s="69">
        <f>MONTH(일별기온공급량!$A2542)</f>
        <v>12</v>
      </c>
      <c r="N2542" s="69">
        <f>DAY(일별기온공급량!$A2542)</f>
        <v>16</v>
      </c>
      <c r="O2542" s="88" t="str">
        <f>IFERROR(VLOOKUP(기온및공급량[[#This Row],[날짜]],표2[],2,0), "")</f>
        <v/>
      </c>
    </row>
    <row r="2543" spans="1:15">
      <c r="A2543" s="68">
        <v>43816</v>
      </c>
      <c r="B2543" s="69">
        <v>9.1</v>
      </c>
      <c r="C2543" s="69">
        <v>15.1</v>
      </c>
      <c r="D2543" s="70">
        <v>0.62708333333333333</v>
      </c>
      <c r="E2543" s="69">
        <v>2.7</v>
      </c>
      <c r="F2543" s="70">
        <v>0.30763888888888891</v>
      </c>
      <c r="G2543" s="69">
        <v>12.4</v>
      </c>
      <c r="H2543" s="69" t="str">
        <f>TEXT(일별기온공급량!$A2543, "AAA")</f>
        <v>화</v>
      </c>
      <c r="I2543" s="71">
        <v>194834104</v>
      </c>
      <c r="J2543" s="71">
        <v>4584118</v>
      </c>
      <c r="K2543" s="68" t="str">
        <f t="shared" si="39"/>
        <v>12-17</v>
      </c>
      <c r="L2543" s="72">
        <f>YEAR(일별기온공급량!$A2543)</f>
        <v>2019</v>
      </c>
      <c r="M2543" s="69">
        <f>MONTH(일별기온공급량!$A2543)</f>
        <v>12</v>
      </c>
      <c r="N2543" s="69">
        <f>DAY(일별기온공급량!$A2543)</f>
        <v>17</v>
      </c>
      <c r="O2543" s="88" t="str">
        <f>IFERROR(VLOOKUP(기온및공급량[[#This Row],[날짜]],표2[],2,0), "")</f>
        <v/>
      </c>
    </row>
    <row r="2544" spans="1:15">
      <c r="A2544" s="68">
        <v>43817</v>
      </c>
      <c r="B2544" s="69">
        <v>7.4</v>
      </c>
      <c r="C2544" s="69">
        <v>11.2</v>
      </c>
      <c r="D2544" s="70">
        <v>0.63541666666666663</v>
      </c>
      <c r="E2544" s="69">
        <v>4.5999999999999996</v>
      </c>
      <c r="F2544" s="73">
        <v>1</v>
      </c>
      <c r="G2544" s="69">
        <v>6.6</v>
      </c>
      <c r="H2544" s="69" t="str">
        <f>TEXT(일별기온공급량!$A2544, "AAA")</f>
        <v>수</v>
      </c>
      <c r="I2544" s="71">
        <v>196026201</v>
      </c>
      <c r="J2544" s="71">
        <v>4611843</v>
      </c>
      <c r="K2544" s="68" t="str">
        <f t="shared" si="39"/>
        <v>12-18</v>
      </c>
      <c r="L2544" s="72">
        <f>YEAR(일별기온공급량!$A2544)</f>
        <v>2019</v>
      </c>
      <c r="M2544" s="69">
        <f>MONTH(일별기온공급량!$A2544)</f>
        <v>12</v>
      </c>
      <c r="N2544" s="69">
        <f>DAY(일별기온공급량!$A2544)</f>
        <v>18</v>
      </c>
      <c r="O2544" s="88" t="str">
        <f>IFERROR(VLOOKUP(기온및공급량[[#This Row],[날짜]],표2[],2,0), "")</f>
        <v/>
      </c>
    </row>
    <row r="2545" spans="1:15">
      <c r="A2545" s="68">
        <v>43818</v>
      </c>
      <c r="B2545" s="69">
        <v>4.0999999999999996</v>
      </c>
      <c r="C2545" s="69">
        <v>8.5</v>
      </c>
      <c r="D2545" s="70">
        <v>0.59652777777777777</v>
      </c>
      <c r="E2545" s="69">
        <v>1.6</v>
      </c>
      <c r="F2545" s="70">
        <v>0.33124999999999999</v>
      </c>
      <c r="G2545" s="69">
        <v>6.9</v>
      </c>
      <c r="H2545" s="69" t="str">
        <f>TEXT(일별기온공급량!$A2545, "AAA")</f>
        <v>목</v>
      </c>
      <c r="I2545" s="71">
        <v>214170298</v>
      </c>
      <c r="J2545" s="71">
        <v>5033122</v>
      </c>
      <c r="K2545" s="68" t="str">
        <f t="shared" si="39"/>
        <v>12-19</v>
      </c>
      <c r="L2545" s="72">
        <f>YEAR(일별기온공급량!$A2545)</f>
        <v>2019</v>
      </c>
      <c r="M2545" s="69">
        <f>MONTH(일별기온공급량!$A2545)</f>
        <v>12</v>
      </c>
      <c r="N2545" s="69">
        <f>DAY(일별기온공급량!$A2545)</f>
        <v>19</v>
      </c>
      <c r="O2545" s="88" t="str">
        <f>IFERROR(VLOOKUP(기온및공급량[[#This Row],[날짜]],표2[],2,0), "")</f>
        <v/>
      </c>
    </row>
    <row r="2546" spans="1:15">
      <c r="A2546" s="68">
        <v>43819</v>
      </c>
      <c r="B2546" s="69">
        <v>2.4</v>
      </c>
      <c r="C2546" s="69">
        <v>6.1</v>
      </c>
      <c r="D2546" s="70">
        <v>0.61944444444444446</v>
      </c>
      <c r="E2546" s="69">
        <v>-1.3</v>
      </c>
      <c r="F2546" s="70">
        <v>0.29444444444444445</v>
      </c>
      <c r="G2546" s="69">
        <v>7.4</v>
      </c>
      <c r="H2546" s="69" t="str">
        <f>TEXT(일별기온공급량!$A2546, "AAA")</f>
        <v>금</v>
      </c>
      <c r="I2546" s="71">
        <v>221085699</v>
      </c>
      <c r="J2546" s="71">
        <v>5194309</v>
      </c>
      <c r="K2546" s="68" t="str">
        <f t="shared" si="39"/>
        <v>12-20</v>
      </c>
      <c r="L2546" s="72">
        <f>YEAR(일별기온공급량!$A2546)</f>
        <v>2019</v>
      </c>
      <c r="M2546" s="69">
        <f>MONTH(일별기온공급량!$A2546)</f>
        <v>12</v>
      </c>
      <c r="N2546" s="69">
        <f>DAY(일별기온공급량!$A2546)</f>
        <v>20</v>
      </c>
      <c r="O2546" s="88" t="str">
        <f>IFERROR(VLOOKUP(기온및공급량[[#This Row],[날짜]],표2[],2,0), "")</f>
        <v/>
      </c>
    </row>
    <row r="2547" spans="1:15">
      <c r="A2547" s="68">
        <v>43820</v>
      </c>
      <c r="B2547" s="69">
        <v>0.9</v>
      </c>
      <c r="C2547" s="69">
        <v>4.5</v>
      </c>
      <c r="D2547" s="70">
        <v>0.5756944444444444</v>
      </c>
      <c r="E2547" s="69">
        <v>-2.2999999999999998</v>
      </c>
      <c r="F2547" s="70">
        <v>0.13750000000000001</v>
      </c>
      <c r="G2547" s="69">
        <v>6.8</v>
      </c>
      <c r="H2547" s="69" t="str">
        <f>TEXT(일별기온공급량!$A2547, "AAA")</f>
        <v>토</v>
      </c>
      <c r="I2547" s="71">
        <v>217677875</v>
      </c>
      <c r="J2547" s="71">
        <v>5112322</v>
      </c>
      <c r="K2547" s="68" t="str">
        <f t="shared" si="39"/>
        <v>12-21</v>
      </c>
      <c r="L2547" s="72">
        <f>YEAR(일별기온공급량!$A2547)</f>
        <v>2019</v>
      </c>
      <c r="M2547" s="69">
        <f>MONTH(일별기온공급량!$A2547)</f>
        <v>12</v>
      </c>
      <c r="N2547" s="69">
        <f>DAY(일별기온공급량!$A2547)</f>
        <v>21</v>
      </c>
      <c r="O2547" s="88" t="str">
        <f>IFERROR(VLOOKUP(기온및공급량[[#This Row],[날짜]],표2[],2,0), "")</f>
        <v/>
      </c>
    </row>
    <row r="2548" spans="1:15">
      <c r="A2548" s="68">
        <v>43821</v>
      </c>
      <c r="B2548" s="69">
        <v>1.3</v>
      </c>
      <c r="C2548" s="69">
        <v>7.6</v>
      </c>
      <c r="D2548" s="70">
        <v>0.64375000000000004</v>
      </c>
      <c r="E2548" s="69">
        <v>-2.2000000000000002</v>
      </c>
      <c r="F2548" s="70">
        <v>1.5277777777777777E-2</v>
      </c>
      <c r="G2548" s="69">
        <v>9.8000000000000007</v>
      </c>
      <c r="H2548" s="69" t="str">
        <f>TEXT(일별기온공급량!$A2548, "AAA")</f>
        <v>일</v>
      </c>
      <c r="I2548" s="71">
        <v>208142761</v>
      </c>
      <c r="J2548" s="71">
        <v>4890933</v>
      </c>
      <c r="K2548" s="68" t="str">
        <f t="shared" si="39"/>
        <v>12-22</v>
      </c>
      <c r="L2548" s="72">
        <f>YEAR(일별기온공급량!$A2548)</f>
        <v>2019</v>
      </c>
      <c r="M2548" s="69">
        <f>MONTH(일별기온공급량!$A2548)</f>
        <v>12</v>
      </c>
      <c r="N2548" s="69">
        <f>DAY(일별기온공급량!$A2548)</f>
        <v>22</v>
      </c>
      <c r="O2548" s="88" t="str">
        <f>IFERROR(VLOOKUP(기온및공급량[[#This Row],[날짜]],표2[],2,0), "")</f>
        <v/>
      </c>
    </row>
    <row r="2549" spans="1:15">
      <c r="A2549" s="68">
        <v>43822</v>
      </c>
      <c r="B2549" s="69">
        <v>3.6</v>
      </c>
      <c r="C2549" s="69">
        <v>10.4</v>
      </c>
      <c r="D2549" s="70">
        <v>0.58750000000000002</v>
      </c>
      <c r="E2549" s="69">
        <v>-2.6</v>
      </c>
      <c r="F2549" s="70">
        <v>0.10347222222222222</v>
      </c>
      <c r="G2549" s="69">
        <v>13</v>
      </c>
      <c r="H2549" s="69" t="str">
        <f>TEXT(일별기온공급량!$A2549, "AAA")</f>
        <v>월</v>
      </c>
      <c r="I2549" s="71">
        <v>225766582</v>
      </c>
      <c r="J2549" s="71">
        <v>5300909</v>
      </c>
      <c r="K2549" s="68" t="str">
        <f t="shared" si="39"/>
        <v>12-23</v>
      </c>
      <c r="L2549" s="72">
        <f>YEAR(일별기온공급량!$A2549)</f>
        <v>2019</v>
      </c>
      <c r="M2549" s="69">
        <f>MONTH(일별기온공급량!$A2549)</f>
        <v>12</v>
      </c>
      <c r="N2549" s="69">
        <f>DAY(일별기온공급량!$A2549)</f>
        <v>23</v>
      </c>
      <c r="O2549" s="88" t="str">
        <f>IFERROR(VLOOKUP(기온및공급량[[#This Row],[날짜]],표2[],2,0), "")</f>
        <v/>
      </c>
    </row>
    <row r="2550" spans="1:15">
      <c r="A2550" s="68">
        <v>43823</v>
      </c>
      <c r="B2550" s="69">
        <v>3.3</v>
      </c>
      <c r="C2550" s="69">
        <v>10.1</v>
      </c>
      <c r="D2550" s="70">
        <v>0.64166666666666672</v>
      </c>
      <c r="E2550" s="69">
        <v>-1.7</v>
      </c>
      <c r="F2550" s="70">
        <v>0.31944444444444442</v>
      </c>
      <c r="G2550" s="69">
        <v>11.8</v>
      </c>
      <c r="H2550" s="69" t="str">
        <f>TEXT(일별기온공급량!$A2550, "AAA")</f>
        <v>화</v>
      </c>
      <c r="I2550" s="71">
        <v>221740302</v>
      </c>
      <c r="J2550" s="71">
        <v>5199413</v>
      </c>
      <c r="K2550" s="68" t="str">
        <f t="shared" si="39"/>
        <v>12-24</v>
      </c>
      <c r="L2550" s="72">
        <f>YEAR(일별기온공급량!$A2550)</f>
        <v>2019</v>
      </c>
      <c r="M2550" s="69">
        <f>MONTH(일별기온공급량!$A2550)</f>
        <v>12</v>
      </c>
      <c r="N2550" s="69">
        <f>DAY(일별기온공급량!$A2550)</f>
        <v>24</v>
      </c>
      <c r="O2550" s="88" t="str">
        <f>IFERROR(VLOOKUP(기온및공급량[[#This Row],[날짜]],표2[],2,0), "")</f>
        <v/>
      </c>
    </row>
    <row r="2551" spans="1:15">
      <c r="A2551" s="68">
        <v>43824</v>
      </c>
      <c r="B2551" s="69">
        <v>4.5999999999999996</v>
      </c>
      <c r="C2551" s="69">
        <v>12.1</v>
      </c>
      <c r="D2551" s="70">
        <v>0.64722222222222225</v>
      </c>
      <c r="E2551" s="69">
        <v>-2.6</v>
      </c>
      <c r="F2551" s="70">
        <v>0.27569444444444446</v>
      </c>
      <c r="G2551" s="69">
        <v>14.7</v>
      </c>
      <c r="H2551" s="69" t="str">
        <f>TEXT(일별기온공급량!$A2551, "AAA")</f>
        <v>수</v>
      </c>
      <c r="I2551" s="71">
        <v>208713907</v>
      </c>
      <c r="J2551" s="71">
        <v>4898332</v>
      </c>
      <c r="K2551" s="68" t="str">
        <f t="shared" si="39"/>
        <v>12-25</v>
      </c>
      <c r="L2551" s="72">
        <f>YEAR(일별기온공급량!$A2551)</f>
        <v>2019</v>
      </c>
      <c r="M2551" s="69">
        <f>MONTH(일별기온공급량!$A2551)</f>
        <v>12</v>
      </c>
      <c r="N2551" s="69">
        <f>DAY(일별기온공급량!$A2551)</f>
        <v>25</v>
      </c>
      <c r="O2551" s="88" t="str">
        <f>IFERROR(VLOOKUP(기온및공급량[[#This Row],[날짜]],표2[],2,0), "")</f>
        <v>기독탄신일</v>
      </c>
    </row>
    <row r="2552" spans="1:15">
      <c r="A2552" s="68">
        <v>43825</v>
      </c>
      <c r="B2552" s="69">
        <v>4.2</v>
      </c>
      <c r="C2552" s="69">
        <v>7.1</v>
      </c>
      <c r="D2552" s="70">
        <v>0.53749999999999998</v>
      </c>
      <c r="E2552" s="69">
        <v>2.6</v>
      </c>
      <c r="F2552" s="70">
        <v>0.19583333333333333</v>
      </c>
      <c r="G2552" s="69">
        <v>4.5</v>
      </c>
      <c r="H2552" s="69" t="str">
        <f>TEXT(일별기온공급량!$A2552, "AAA")</f>
        <v>목</v>
      </c>
      <c r="I2552" s="71">
        <v>223132246</v>
      </c>
      <c r="J2552" s="71">
        <v>5246962</v>
      </c>
      <c r="K2552" s="68" t="str">
        <f t="shared" si="39"/>
        <v>12-26</v>
      </c>
      <c r="L2552" s="72">
        <f>YEAR(일별기온공급량!$A2552)</f>
        <v>2019</v>
      </c>
      <c r="M2552" s="69">
        <f>MONTH(일별기온공급량!$A2552)</f>
        <v>12</v>
      </c>
      <c r="N2552" s="69">
        <f>DAY(일별기온공급량!$A2552)</f>
        <v>26</v>
      </c>
      <c r="O2552" s="88" t="str">
        <f>IFERROR(VLOOKUP(기온및공급량[[#This Row],[날짜]],표2[],2,0), "")</f>
        <v/>
      </c>
    </row>
    <row r="2553" spans="1:15">
      <c r="A2553" s="68">
        <v>43826</v>
      </c>
      <c r="B2553" s="69">
        <v>1.9</v>
      </c>
      <c r="C2553" s="69">
        <v>5.6</v>
      </c>
      <c r="D2553" s="70">
        <v>0.55347222222222225</v>
      </c>
      <c r="E2553" s="69">
        <v>-0.6</v>
      </c>
      <c r="F2553" s="70">
        <v>0.26666666666666666</v>
      </c>
      <c r="G2553" s="69">
        <v>6.2</v>
      </c>
      <c r="H2553" s="69" t="str">
        <f>TEXT(일별기온공급량!$A2553, "AAA")</f>
        <v>금</v>
      </c>
      <c r="I2553" s="71">
        <v>232277351</v>
      </c>
      <c r="J2553" s="71">
        <v>5451621</v>
      </c>
      <c r="K2553" s="68" t="str">
        <f t="shared" si="39"/>
        <v>12-27</v>
      </c>
      <c r="L2553" s="72">
        <f>YEAR(일별기온공급량!$A2553)</f>
        <v>2019</v>
      </c>
      <c r="M2553" s="69">
        <f>MONTH(일별기온공급량!$A2553)</f>
        <v>12</v>
      </c>
      <c r="N2553" s="69">
        <f>DAY(일별기온공급량!$A2553)</f>
        <v>27</v>
      </c>
      <c r="O2553" s="88" t="str">
        <f>IFERROR(VLOOKUP(기온및공급량[[#This Row],[날짜]],표2[],2,0), "")</f>
        <v/>
      </c>
    </row>
    <row r="2554" spans="1:15">
      <c r="A2554" s="68">
        <v>43827</v>
      </c>
      <c r="B2554" s="69">
        <v>1.2</v>
      </c>
      <c r="C2554" s="69">
        <v>7.8</v>
      </c>
      <c r="D2554" s="70">
        <v>0.60555555555555551</v>
      </c>
      <c r="E2554" s="69">
        <v>-3.4</v>
      </c>
      <c r="F2554" s="70">
        <v>0.3125</v>
      </c>
      <c r="G2554" s="69">
        <v>11.2</v>
      </c>
      <c r="H2554" s="69" t="str">
        <f>TEXT(일별기온공급량!$A2554, "AAA")</f>
        <v>토</v>
      </c>
      <c r="I2554" s="71">
        <v>216083928</v>
      </c>
      <c r="J2554" s="71">
        <v>5070848</v>
      </c>
      <c r="K2554" s="68" t="str">
        <f t="shared" si="39"/>
        <v>12-28</v>
      </c>
      <c r="L2554" s="72">
        <f>YEAR(일별기온공급량!$A2554)</f>
        <v>2019</v>
      </c>
      <c r="M2554" s="69">
        <f>MONTH(일별기온공급량!$A2554)</f>
        <v>12</v>
      </c>
      <c r="N2554" s="69">
        <f>DAY(일별기온공급량!$A2554)</f>
        <v>28</v>
      </c>
      <c r="O2554" s="88" t="str">
        <f>IFERROR(VLOOKUP(기온및공급량[[#This Row],[날짜]],표2[],2,0), "")</f>
        <v/>
      </c>
    </row>
    <row r="2555" spans="1:15">
      <c r="A2555" s="68">
        <v>43828</v>
      </c>
      <c r="B2555" s="69">
        <v>0.6</v>
      </c>
      <c r="C2555" s="69">
        <v>4.3</v>
      </c>
      <c r="D2555" s="70">
        <v>0.66736111111111107</v>
      </c>
      <c r="E2555" s="69">
        <v>-4.3</v>
      </c>
      <c r="F2555" s="70">
        <v>0.20277777777777778</v>
      </c>
      <c r="G2555" s="69">
        <v>8.6</v>
      </c>
      <c r="H2555" s="69" t="str">
        <f>TEXT(일별기온공급량!$A2555, "AAA")</f>
        <v>일</v>
      </c>
      <c r="I2555" s="71">
        <v>218088286</v>
      </c>
      <c r="J2555" s="71">
        <v>5112575</v>
      </c>
      <c r="K2555" s="68" t="str">
        <f t="shared" si="39"/>
        <v>12-29</v>
      </c>
      <c r="L2555" s="72">
        <f>YEAR(일별기온공급량!$A2555)</f>
        <v>2019</v>
      </c>
      <c r="M2555" s="69">
        <f>MONTH(일별기온공급량!$A2555)</f>
        <v>12</v>
      </c>
      <c r="N2555" s="69">
        <f>DAY(일별기온공급량!$A2555)</f>
        <v>29</v>
      </c>
      <c r="O2555" s="88" t="str">
        <f>IFERROR(VLOOKUP(기온및공급량[[#This Row],[날짜]],표2[],2,0), "")</f>
        <v/>
      </c>
    </row>
    <row r="2556" spans="1:15">
      <c r="A2556" s="68">
        <v>43829</v>
      </c>
      <c r="B2556" s="69">
        <v>5.2</v>
      </c>
      <c r="C2556" s="69">
        <v>10.6</v>
      </c>
      <c r="D2556" s="70">
        <v>0.65486111111111112</v>
      </c>
      <c r="E2556" s="69">
        <v>1.8</v>
      </c>
      <c r="F2556" s="70">
        <v>6.9444444444444441E-3</v>
      </c>
      <c r="G2556" s="69">
        <v>8.8000000000000007</v>
      </c>
      <c r="H2556" s="69" t="str">
        <f>TEXT(일별기온공급량!$A2556, "AAA")</f>
        <v>월</v>
      </c>
      <c r="I2556" s="71">
        <v>223302435</v>
      </c>
      <c r="J2556" s="71">
        <v>5232713</v>
      </c>
      <c r="K2556" s="68" t="str">
        <f t="shared" si="39"/>
        <v>12-30</v>
      </c>
      <c r="L2556" s="72">
        <f>YEAR(일별기온공급량!$A2556)</f>
        <v>2019</v>
      </c>
      <c r="M2556" s="69">
        <f>MONTH(일별기온공급량!$A2556)</f>
        <v>12</v>
      </c>
      <c r="N2556" s="69">
        <f>DAY(일별기온공급량!$A2556)</f>
        <v>30</v>
      </c>
      <c r="O2556" s="88" t="str">
        <f>IFERROR(VLOOKUP(기온및공급량[[#This Row],[날짜]],표2[],2,0), "")</f>
        <v/>
      </c>
    </row>
    <row r="2557" spans="1:15">
      <c r="A2557" s="68">
        <v>43830</v>
      </c>
      <c r="B2557" s="69">
        <v>-2.5</v>
      </c>
      <c r="C2557" s="69">
        <v>2.6</v>
      </c>
      <c r="D2557" s="70">
        <v>6.9444444444444447E-4</v>
      </c>
      <c r="E2557" s="69">
        <v>-5.0999999999999996</v>
      </c>
      <c r="F2557" s="70">
        <v>0.33402777777777776</v>
      </c>
      <c r="G2557" s="69">
        <v>7.7</v>
      </c>
      <c r="H2557" s="69" t="str">
        <f>TEXT(일별기온공급량!$A2557, "AAA")</f>
        <v>화</v>
      </c>
      <c r="I2557" s="71">
        <v>253331638</v>
      </c>
      <c r="J2557" s="71">
        <v>5934844</v>
      </c>
      <c r="K2557" s="68" t="str">
        <f t="shared" si="39"/>
        <v>12-31</v>
      </c>
      <c r="L2557" s="72">
        <f>YEAR(일별기온공급량!$A2557)</f>
        <v>2019</v>
      </c>
      <c r="M2557" s="69">
        <f>MONTH(일별기온공급량!$A2557)</f>
        <v>12</v>
      </c>
      <c r="N2557" s="69">
        <f>DAY(일별기온공급량!$A2557)</f>
        <v>31</v>
      </c>
      <c r="O2557" s="88" t="str">
        <f>IFERROR(VLOOKUP(기온및공급량[[#This Row],[날짜]],표2[],2,0), "")</f>
        <v/>
      </c>
    </row>
    <row r="2558" spans="1:15">
      <c r="A2558" s="68">
        <v>43831</v>
      </c>
      <c r="B2558" s="69">
        <v>0.2</v>
      </c>
      <c r="C2558" s="69">
        <v>4.5999999999999996</v>
      </c>
      <c r="D2558" s="70">
        <v>0.59652777777777777</v>
      </c>
      <c r="E2558" s="69">
        <v>-4.9000000000000004</v>
      </c>
      <c r="F2558" s="70">
        <v>9.0277777777777776E-2</v>
      </c>
      <c r="G2558" s="69">
        <v>9.5</v>
      </c>
      <c r="H2558" s="69" t="str">
        <f>TEXT(일별기온공급량!$A2558, "AAA")</f>
        <v>수</v>
      </c>
      <c r="I2558" s="71">
        <v>229072653</v>
      </c>
      <c r="J2558" s="71">
        <v>5365462</v>
      </c>
      <c r="K2558" s="68" t="str">
        <f t="shared" si="39"/>
        <v>01-01</v>
      </c>
      <c r="L2558" s="72">
        <f>YEAR(일별기온공급량!$A2558)</f>
        <v>2020</v>
      </c>
      <c r="M2558" s="69">
        <f>MONTH(일별기온공급량!$A2558)</f>
        <v>1</v>
      </c>
      <c r="N2558" s="69">
        <f>DAY(일별기온공급량!$A2558)</f>
        <v>1</v>
      </c>
      <c r="O2558" s="88" t="str">
        <f>IFERROR(VLOOKUP(기온및공급량[[#This Row],[날짜]],표2[],2,0), "")</f>
        <v>신정연휴</v>
      </c>
    </row>
    <row r="2559" spans="1:15">
      <c r="A2559" s="68">
        <v>43832</v>
      </c>
      <c r="B2559" s="69">
        <v>3.4</v>
      </c>
      <c r="C2559" s="69">
        <v>7.3</v>
      </c>
      <c r="D2559" s="70">
        <v>0.6020833333333333</v>
      </c>
      <c r="E2559" s="69">
        <v>-1.7</v>
      </c>
      <c r="F2559" s="70">
        <v>0.14374999999999999</v>
      </c>
      <c r="G2559" s="69">
        <v>9</v>
      </c>
      <c r="H2559" s="69" t="str">
        <f>TEXT(일별기온공급량!$A2559, "AAA")</f>
        <v>목</v>
      </c>
      <c r="I2559" s="71">
        <v>237111588</v>
      </c>
      <c r="J2559" s="71">
        <v>5548499</v>
      </c>
      <c r="K2559" s="68" t="str">
        <f t="shared" si="39"/>
        <v>01-02</v>
      </c>
      <c r="L2559" s="72">
        <f>YEAR(일별기온공급량!$A2559)</f>
        <v>2020</v>
      </c>
      <c r="M2559" s="69">
        <f>MONTH(일별기온공급량!$A2559)</f>
        <v>1</v>
      </c>
      <c r="N2559" s="69">
        <f>DAY(일별기온공급량!$A2559)</f>
        <v>2</v>
      </c>
      <c r="O2559" s="88" t="str">
        <f>IFERROR(VLOOKUP(기온및공급량[[#This Row],[날짜]],표2[],2,0), "")</f>
        <v/>
      </c>
    </row>
    <row r="2560" spans="1:15">
      <c r="A2560" s="68">
        <v>43833</v>
      </c>
      <c r="B2560" s="69">
        <v>3.6</v>
      </c>
      <c r="C2560" s="69">
        <v>8.6</v>
      </c>
      <c r="D2560" s="70">
        <v>0.64027777777777772</v>
      </c>
      <c r="E2560" s="69">
        <v>-0.8</v>
      </c>
      <c r="F2560" s="70">
        <v>0.31666666666666665</v>
      </c>
      <c r="G2560" s="69">
        <v>9.4</v>
      </c>
      <c r="H2560" s="69" t="str">
        <f>TEXT(일별기온공급량!$A2560, "AAA")</f>
        <v>금</v>
      </c>
      <c r="I2560" s="71">
        <v>232571312</v>
      </c>
      <c r="J2560" s="71">
        <v>5449168</v>
      </c>
      <c r="K2560" s="68" t="str">
        <f t="shared" si="39"/>
        <v>01-03</v>
      </c>
      <c r="L2560" s="72">
        <f>YEAR(일별기온공급량!$A2560)</f>
        <v>2020</v>
      </c>
      <c r="M2560" s="69">
        <f>MONTH(일별기온공급량!$A2560)</f>
        <v>1</v>
      </c>
      <c r="N2560" s="69">
        <f>DAY(일별기온공급량!$A2560)</f>
        <v>3</v>
      </c>
      <c r="O2560" s="88" t="str">
        <f>IFERROR(VLOOKUP(기온및공급량[[#This Row],[날짜]],표2[],2,0), "")</f>
        <v/>
      </c>
    </row>
    <row r="2561" spans="1:15">
      <c r="A2561" s="68">
        <v>43834</v>
      </c>
      <c r="B2561" s="69">
        <v>2.7</v>
      </c>
      <c r="C2561" s="69">
        <v>8.6</v>
      </c>
      <c r="D2561" s="70">
        <v>0.61319444444444449</v>
      </c>
      <c r="E2561" s="69">
        <v>-2.2999999999999998</v>
      </c>
      <c r="F2561" s="70">
        <v>0.28263888888888888</v>
      </c>
      <c r="G2561" s="69">
        <v>10.9</v>
      </c>
      <c r="H2561" s="69" t="str">
        <f>TEXT(일별기온공급량!$A2561, "AAA")</f>
        <v>토</v>
      </c>
      <c r="I2561" s="71">
        <v>219810420</v>
      </c>
      <c r="J2561" s="71">
        <v>5167821</v>
      </c>
      <c r="K2561" s="68" t="str">
        <f t="shared" si="39"/>
        <v>01-04</v>
      </c>
      <c r="L2561" s="72">
        <f>YEAR(일별기온공급량!$A2561)</f>
        <v>2020</v>
      </c>
      <c r="M2561" s="69">
        <f>MONTH(일별기온공급량!$A2561)</f>
        <v>1</v>
      </c>
      <c r="N2561" s="69">
        <f>DAY(일별기온공급량!$A2561)</f>
        <v>4</v>
      </c>
      <c r="O2561" s="88" t="str">
        <f>IFERROR(VLOOKUP(기온및공급량[[#This Row],[날짜]],표2[],2,0), "")</f>
        <v/>
      </c>
    </row>
    <row r="2562" spans="1:15">
      <c r="A2562" s="68">
        <v>43835</v>
      </c>
      <c r="B2562" s="69">
        <v>2.2000000000000002</v>
      </c>
      <c r="C2562" s="69">
        <v>10.199999999999999</v>
      </c>
      <c r="D2562" s="70">
        <v>0.63680555555555551</v>
      </c>
      <c r="E2562" s="69">
        <v>-4.3</v>
      </c>
      <c r="F2562" s="70">
        <v>0.3263888888888889</v>
      </c>
      <c r="G2562" s="69">
        <v>14.5</v>
      </c>
      <c r="H2562" s="69" t="str">
        <f>TEXT(일별기온공급량!$A2562, "AAA")</f>
        <v>일</v>
      </c>
      <c r="I2562" s="71">
        <v>206700760</v>
      </c>
      <c r="J2562" s="71">
        <v>4860097</v>
      </c>
      <c r="K2562" s="68" t="str">
        <f t="shared" ref="K2562:K2625" si="40">TEXT(A2562, "MM-DD")</f>
        <v>01-05</v>
      </c>
      <c r="L2562" s="72">
        <f>YEAR(일별기온공급량!$A2562)</f>
        <v>2020</v>
      </c>
      <c r="M2562" s="69">
        <f>MONTH(일별기온공급량!$A2562)</f>
        <v>1</v>
      </c>
      <c r="N2562" s="69">
        <f>DAY(일별기온공급량!$A2562)</f>
        <v>5</v>
      </c>
      <c r="O2562" s="88" t="str">
        <f>IFERROR(VLOOKUP(기온및공급량[[#This Row],[날짜]],표2[],2,0), "")</f>
        <v/>
      </c>
    </row>
    <row r="2563" spans="1:15">
      <c r="A2563" s="68">
        <v>43836</v>
      </c>
      <c r="B2563" s="69">
        <v>1.4</v>
      </c>
      <c r="C2563" s="69">
        <v>3</v>
      </c>
      <c r="D2563" s="70">
        <v>0.99930555555555556</v>
      </c>
      <c r="E2563" s="69">
        <v>-1.4</v>
      </c>
      <c r="F2563" s="70">
        <v>7.9166666666666663E-2</v>
      </c>
      <c r="G2563" s="69">
        <v>4.4000000000000004</v>
      </c>
      <c r="H2563" s="69" t="str">
        <f>TEXT(일별기온공급량!$A2563, "AAA")</f>
        <v>월</v>
      </c>
      <c r="I2563" s="71">
        <v>242522525</v>
      </c>
      <c r="J2563" s="71">
        <v>5700533</v>
      </c>
      <c r="K2563" s="68" t="str">
        <f t="shared" si="40"/>
        <v>01-06</v>
      </c>
      <c r="L2563" s="72">
        <f>YEAR(일별기온공급량!$A2563)</f>
        <v>2020</v>
      </c>
      <c r="M2563" s="69">
        <f>MONTH(일별기온공급량!$A2563)</f>
        <v>1</v>
      </c>
      <c r="N2563" s="69">
        <f>DAY(일별기온공급량!$A2563)</f>
        <v>6</v>
      </c>
      <c r="O2563" s="88" t="str">
        <f>IFERROR(VLOOKUP(기온및공급량[[#This Row],[날짜]],표2[],2,0), "")</f>
        <v/>
      </c>
    </row>
    <row r="2564" spans="1:15">
      <c r="A2564" s="68">
        <v>43837</v>
      </c>
      <c r="B2564" s="69">
        <v>7</v>
      </c>
      <c r="C2564" s="69">
        <v>15.7</v>
      </c>
      <c r="D2564" s="70">
        <v>0.94444444444444442</v>
      </c>
      <c r="E2564" s="69">
        <v>2.9</v>
      </c>
      <c r="F2564" s="70">
        <v>3.0555555555555555E-2</v>
      </c>
      <c r="G2564" s="69">
        <v>12.8</v>
      </c>
      <c r="H2564" s="69" t="str">
        <f>TEXT(일별기온공급량!$A2564, "AAA")</f>
        <v>화</v>
      </c>
      <c r="I2564" s="71">
        <v>230560597</v>
      </c>
      <c r="J2564" s="71">
        <v>5416678</v>
      </c>
      <c r="K2564" s="68" t="str">
        <f t="shared" si="40"/>
        <v>01-07</v>
      </c>
      <c r="L2564" s="72">
        <f>YEAR(일별기온공급량!$A2564)</f>
        <v>2020</v>
      </c>
      <c r="M2564" s="69">
        <f>MONTH(일별기온공급량!$A2564)</f>
        <v>1</v>
      </c>
      <c r="N2564" s="69">
        <f>DAY(일별기온공급량!$A2564)</f>
        <v>7</v>
      </c>
      <c r="O2564" s="88" t="str">
        <f>IFERROR(VLOOKUP(기온및공급량[[#This Row],[날짜]],표2[],2,0), "")</f>
        <v/>
      </c>
    </row>
    <row r="2565" spans="1:15">
      <c r="A2565" s="68">
        <v>43838</v>
      </c>
      <c r="B2565" s="69">
        <v>7.9</v>
      </c>
      <c r="C2565" s="69">
        <v>14.1</v>
      </c>
      <c r="D2565" s="70">
        <v>1.3888888888888889E-3</v>
      </c>
      <c r="E2565" s="69">
        <v>5.4</v>
      </c>
      <c r="F2565" s="70">
        <v>0.94722222222222219</v>
      </c>
      <c r="G2565" s="69">
        <v>8.6999999999999993</v>
      </c>
      <c r="H2565" s="69" t="str">
        <f>TEXT(일별기온공급량!$A2565, "AAA")</f>
        <v>수</v>
      </c>
      <c r="I2565" s="71">
        <v>214434856</v>
      </c>
      <c r="J2565" s="71">
        <v>5037838</v>
      </c>
      <c r="K2565" s="68" t="str">
        <f t="shared" si="40"/>
        <v>01-08</v>
      </c>
      <c r="L2565" s="72">
        <f>YEAR(일별기온공급량!$A2565)</f>
        <v>2020</v>
      </c>
      <c r="M2565" s="69">
        <f>MONTH(일별기온공급량!$A2565)</f>
        <v>1</v>
      </c>
      <c r="N2565" s="69">
        <f>DAY(일별기온공급량!$A2565)</f>
        <v>8</v>
      </c>
      <c r="O2565" s="88" t="str">
        <f>IFERROR(VLOOKUP(기온및공급량[[#This Row],[날짜]],표2[],2,0), "")</f>
        <v/>
      </c>
    </row>
    <row r="2566" spans="1:15">
      <c r="A2566" s="68">
        <v>43839</v>
      </c>
      <c r="B2566" s="69">
        <v>3.2</v>
      </c>
      <c r="C2566" s="69">
        <v>6.5</v>
      </c>
      <c r="D2566" s="70">
        <v>0.6430555555555556</v>
      </c>
      <c r="E2566" s="69">
        <v>1</v>
      </c>
      <c r="F2566" s="70">
        <v>0.99583333333333335</v>
      </c>
      <c r="G2566" s="69">
        <v>5.5</v>
      </c>
      <c r="H2566" s="69" t="str">
        <f>TEXT(일별기온공급량!$A2566, "AAA")</f>
        <v>목</v>
      </c>
      <c r="I2566" s="71">
        <v>223680045</v>
      </c>
      <c r="J2566" s="71">
        <v>5256283</v>
      </c>
      <c r="K2566" s="68" t="str">
        <f t="shared" si="40"/>
        <v>01-09</v>
      </c>
      <c r="L2566" s="72">
        <f>YEAR(일별기온공급량!$A2566)</f>
        <v>2020</v>
      </c>
      <c r="M2566" s="69">
        <f>MONTH(일별기온공급량!$A2566)</f>
        <v>1</v>
      </c>
      <c r="N2566" s="69">
        <f>DAY(일별기온공급량!$A2566)</f>
        <v>9</v>
      </c>
      <c r="O2566" s="88" t="str">
        <f>IFERROR(VLOOKUP(기온및공급량[[#This Row],[날짜]],표2[],2,0), "")</f>
        <v/>
      </c>
    </row>
    <row r="2567" spans="1:15">
      <c r="A2567" s="68">
        <v>43840</v>
      </c>
      <c r="B2567" s="69">
        <v>2.2000000000000002</v>
      </c>
      <c r="C2567" s="69">
        <v>9.1999999999999993</v>
      </c>
      <c r="D2567" s="70">
        <v>0.64583333333333337</v>
      </c>
      <c r="E2567" s="69">
        <v>-3.6</v>
      </c>
      <c r="F2567" s="70">
        <v>0.31527777777777777</v>
      </c>
      <c r="G2567" s="69">
        <v>12.8</v>
      </c>
      <c r="H2567" s="69" t="str">
        <f>TEXT(일별기온공급량!$A2567, "AAA")</f>
        <v>금</v>
      </c>
      <c r="I2567" s="71">
        <v>226561674</v>
      </c>
      <c r="J2567" s="71">
        <v>5312774</v>
      </c>
      <c r="K2567" s="68" t="str">
        <f t="shared" si="40"/>
        <v>01-10</v>
      </c>
      <c r="L2567" s="72">
        <f>YEAR(일별기온공급량!$A2567)</f>
        <v>2020</v>
      </c>
      <c r="M2567" s="69">
        <f>MONTH(일별기온공급량!$A2567)</f>
        <v>1</v>
      </c>
      <c r="N2567" s="69">
        <f>DAY(일별기온공급량!$A2567)</f>
        <v>10</v>
      </c>
      <c r="O2567" s="88" t="str">
        <f>IFERROR(VLOOKUP(기온및공급량[[#This Row],[날짜]],표2[],2,0), "")</f>
        <v/>
      </c>
    </row>
    <row r="2568" spans="1:15">
      <c r="A2568" s="68">
        <v>43841</v>
      </c>
      <c r="B2568" s="69">
        <v>3.3</v>
      </c>
      <c r="C2568" s="69">
        <v>8</v>
      </c>
      <c r="D2568" s="70">
        <v>0.65486111111111112</v>
      </c>
      <c r="E2568" s="69">
        <v>-0.2</v>
      </c>
      <c r="F2568" s="70">
        <v>0.33819444444444446</v>
      </c>
      <c r="G2568" s="69">
        <v>8.1999999999999993</v>
      </c>
      <c r="H2568" s="69" t="str">
        <f>TEXT(일별기온공급량!$A2568, "AAA")</f>
        <v>토</v>
      </c>
      <c r="I2568" s="71">
        <v>210329784</v>
      </c>
      <c r="J2568" s="71">
        <v>4919405</v>
      </c>
      <c r="K2568" s="68" t="str">
        <f t="shared" si="40"/>
        <v>01-11</v>
      </c>
      <c r="L2568" s="72">
        <f>YEAR(일별기온공급량!$A2568)</f>
        <v>2020</v>
      </c>
      <c r="M2568" s="69">
        <f>MONTH(일별기온공급량!$A2568)</f>
        <v>1</v>
      </c>
      <c r="N2568" s="69">
        <f>DAY(일별기온공급량!$A2568)</f>
        <v>11</v>
      </c>
      <c r="O2568" s="88" t="str">
        <f>IFERROR(VLOOKUP(기온및공급량[[#This Row],[날짜]],표2[],2,0), "")</f>
        <v/>
      </c>
    </row>
    <row r="2569" spans="1:15">
      <c r="A2569" s="68">
        <v>43842</v>
      </c>
      <c r="B2569" s="69">
        <v>2.7</v>
      </c>
      <c r="C2569" s="69">
        <v>6.5</v>
      </c>
      <c r="D2569" s="70">
        <v>0.60972222222222228</v>
      </c>
      <c r="E2569" s="69">
        <v>0.2</v>
      </c>
      <c r="F2569" s="70">
        <v>5.347222222222222E-2</v>
      </c>
      <c r="G2569" s="69">
        <v>6.3</v>
      </c>
      <c r="H2569" s="69" t="str">
        <f>TEXT(일별기온공급량!$A2569, "AAA")</f>
        <v>일</v>
      </c>
      <c r="I2569" s="71">
        <v>201472003</v>
      </c>
      <c r="J2569" s="71">
        <v>4719450</v>
      </c>
      <c r="K2569" s="68" t="str">
        <f t="shared" si="40"/>
        <v>01-12</v>
      </c>
      <c r="L2569" s="72">
        <f>YEAR(일별기온공급량!$A2569)</f>
        <v>2020</v>
      </c>
      <c r="M2569" s="69">
        <f>MONTH(일별기온공급량!$A2569)</f>
        <v>1</v>
      </c>
      <c r="N2569" s="69">
        <f>DAY(일별기온공급량!$A2569)</f>
        <v>12</v>
      </c>
      <c r="O2569" s="88" t="str">
        <f>IFERROR(VLOOKUP(기온및공급량[[#This Row],[날짜]],표2[],2,0), "")</f>
        <v/>
      </c>
    </row>
    <row r="2570" spans="1:15">
      <c r="A2570" s="68">
        <v>43843</v>
      </c>
      <c r="B2570" s="69">
        <v>2.1</v>
      </c>
      <c r="C2570" s="69">
        <v>5.5</v>
      </c>
      <c r="D2570" s="70">
        <v>0.60833333333333328</v>
      </c>
      <c r="E2570" s="69">
        <v>-0.6</v>
      </c>
      <c r="F2570" s="70">
        <v>0.9770833333333333</v>
      </c>
      <c r="G2570" s="69">
        <v>6.1</v>
      </c>
      <c r="H2570" s="69" t="str">
        <f>TEXT(일별기온공급량!$A2570, "AAA")</f>
        <v>월</v>
      </c>
      <c r="I2570" s="71">
        <v>234751742</v>
      </c>
      <c r="J2570" s="71">
        <v>5506579</v>
      </c>
      <c r="K2570" s="68" t="str">
        <f t="shared" si="40"/>
        <v>01-13</v>
      </c>
      <c r="L2570" s="72">
        <f>YEAR(일별기온공급량!$A2570)</f>
        <v>2020</v>
      </c>
      <c r="M2570" s="69">
        <f>MONTH(일별기온공급량!$A2570)</f>
        <v>1</v>
      </c>
      <c r="N2570" s="69">
        <f>DAY(일별기온공급량!$A2570)</f>
        <v>13</v>
      </c>
      <c r="O2570" s="88" t="str">
        <f>IFERROR(VLOOKUP(기온및공급량[[#This Row],[날짜]],표2[],2,0), "")</f>
        <v/>
      </c>
    </row>
    <row r="2571" spans="1:15">
      <c r="A2571" s="68">
        <v>43844</v>
      </c>
      <c r="B2571" s="69">
        <v>1.6</v>
      </c>
      <c r="C2571" s="69">
        <v>5.8</v>
      </c>
      <c r="D2571" s="70">
        <v>0.66527777777777775</v>
      </c>
      <c r="E2571" s="69">
        <v>-0.9</v>
      </c>
      <c r="F2571" s="70">
        <v>0.11527777777777778</v>
      </c>
      <c r="G2571" s="69">
        <v>6.7</v>
      </c>
      <c r="H2571" s="69" t="str">
        <f>TEXT(일별기온공급량!$A2571, "AAA")</f>
        <v>화</v>
      </c>
      <c r="I2571" s="71">
        <v>244599975</v>
      </c>
      <c r="J2571" s="71">
        <v>5739638</v>
      </c>
      <c r="K2571" s="68" t="str">
        <f t="shared" si="40"/>
        <v>01-14</v>
      </c>
      <c r="L2571" s="72">
        <f>YEAR(일별기온공급량!$A2571)</f>
        <v>2020</v>
      </c>
      <c r="M2571" s="69">
        <f>MONTH(일별기온공급량!$A2571)</f>
        <v>1</v>
      </c>
      <c r="N2571" s="69">
        <f>DAY(일별기온공급량!$A2571)</f>
        <v>14</v>
      </c>
      <c r="O2571" s="88" t="str">
        <f>IFERROR(VLOOKUP(기온및공급량[[#This Row],[날짜]],표2[],2,0), "")</f>
        <v/>
      </c>
    </row>
    <row r="2572" spans="1:15">
      <c r="A2572" s="68">
        <v>43845</v>
      </c>
      <c r="B2572" s="69">
        <v>0.9</v>
      </c>
      <c r="C2572" s="69">
        <v>5.2</v>
      </c>
      <c r="D2572" s="70">
        <v>0.58958333333333335</v>
      </c>
      <c r="E2572" s="69">
        <v>-2.8</v>
      </c>
      <c r="F2572" s="70">
        <v>0.11666666666666667</v>
      </c>
      <c r="G2572" s="69">
        <v>8</v>
      </c>
      <c r="H2572" s="69" t="str">
        <f>TEXT(일별기온공급량!$A2572, "AAA")</f>
        <v>수</v>
      </c>
      <c r="I2572" s="71">
        <v>248183924</v>
      </c>
      <c r="J2572" s="71">
        <v>5823516</v>
      </c>
      <c r="K2572" s="68" t="str">
        <f t="shared" si="40"/>
        <v>01-15</v>
      </c>
      <c r="L2572" s="72">
        <f>YEAR(일별기온공급량!$A2572)</f>
        <v>2020</v>
      </c>
      <c r="M2572" s="69">
        <f>MONTH(일별기온공급량!$A2572)</f>
        <v>1</v>
      </c>
      <c r="N2572" s="69">
        <f>DAY(일별기온공급량!$A2572)</f>
        <v>15</v>
      </c>
      <c r="O2572" s="88" t="str">
        <f>IFERROR(VLOOKUP(기온및공급량[[#This Row],[날짜]],표2[],2,0), "")</f>
        <v/>
      </c>
    </row>
    <row r="2573" spans="1:15">
      <c r="A2573" s="68">
        <v>43846</v>
      </c>
      <c r="B2573" s="69">
        <v>0.3</v>
      </c>
      <c r="C2573" s="69">
        <v>7.2</v>
      </c>
      <c r="D2573" s="70">
        <v>0.65555555555555556</v>
      </c>
      <c r="E2573" s="69">
        <v>-4.7</v>
      </c>
      <c r="F2573" s="70">
        <v>0.22291666666666668</v>
      </c>
      <c r="G2573" s="69">
        <v>11.9</v>
      </c>
      <c r="H2573" s="69" t="str">
        <f>TEXT(일별기온공급량!$A2573, "AAA")</f>
        <v>목</v>
      </c>
      <c r="I2573" s="71">
        <v>254026064</v>
      </c>
      <c r="J2573" s="71">
        <v>5953654</v>
      </c>
      <c r="K2573" s="68" t="str">
        <f t="shared" si="40"/>
        <v>01-16</v>
      </c>
      <c r="L2573" s="72">
        <f>YEAR(일별기온공급량!$A2573)</f>
        <v>2020</v>
      </c>
      <c r="M2573" s="69">
        <f>MONTH(일별기온공급량!$A2573)</f>
        <v>1</v>
      </c>
      <c r="N2573" s="69">
        <f>DAY(일별기온공급량!$A2573)</f>
        <v>16</v>
      </c>
      <c r="O2573" s="88" t="str">
        <f>IFERROR(VLOOKUP(기온및공급량[[#This Row],[날짜]],표2[],2,0), "")</f>
        <v/>
      </c>
    </row>
    <row r="2574" spans="1:15">
      <c r="A2574" s="68">
        <v>43847</v>
      </c>
      <c r="B2574" s="69">
        <v>1.4</v>
      </c>
      <c r="C2574" s="69">
        <v>8</v>
      </c>
      <c r="D2574" s="70">
        <v>0.65416666666666667</v>
      </c>
      <c r="E2574" s="69">
        <v>-2.1</v>
      </c>
      <c r="F2574" s="70">
        <v>0.27569444444444446</v>
      </c>
      <c r="G2574" s="69">
        <v>10.1</v>
      </c>
      <c r="H2574" s="69" t="str">
        <f>TEXT(일별기온공급량!$A2574, "AAA")</f>
        <v>금</v>
      </c>
      <c r="I2574" s="71">
        <v>245875657</v>
      </c>
      <c r="J2574" s="71">
        <v>5770092</v>
      </c>
      <c r="K2574" s="68" t="str">
        <f t="shared" si="40"/>
        <v>01-17</v>
      </c>
      <c r="L2574" s="72">
        <f>YEAR(일별기온공급량!$A2574)</f>
        <v>2020</v>
      </c>
      <c r="M2574" s="69">
        <f>MONTH(일별기온공급량!$A2574)</f>
        <v>1</v>
      </c>
      <c r="N2574" s="69">
        <f>DAY(일별기온공급량!$A2574)</f>
        <v>17</v>
      </c>
      <c r="O2574" s="88" t="str">
        <f>IFERROR(VLOOKUP(기온및공급량[[#This Row],[날짜]],표2[],2,0), "")</f>
        <v/>
      </c>
    </row>
    <row r="2575" spans="1:15">
      <c r="A2575" s="68">
        <v>43848</v>
      </c>
      <c r="B2575" s="69">
        <v>3.1</v>
      </c>
      <c r="C2575" s="69">
        <v>8.6999999999999993</v>
      </c>
      <c r="D2575" s="70">
        <v>0.6645833333333333</v>
      </c>
      <c r="E2575" s="69">
        <v>-1.1000000000000001</v>
      </c>
      <c r="F2575" s="70">
        <v>0.98750000000000004</v>
      </c>
      <c r="G2575" s="69">
        <v>9.8000000000000007</v>
      </c>
      <c r="H2575" s="69" t="str">
        <f>TEXT(일별기온공급량!$A2575, "AAA")</f>
        <v>토</v>
      </c>
      <c r="I2575" s="71">
        <v>224576714</v>
      </c>
      <c r="J2575" s="71">
        <v>5261902</v>
      </c>
      <c r="K2575" s="68" t="str">
        <f t="shared" si="40"/>
        <v>01-18</v>
      </c>
      <c r="L2575" s="72">
        <f>YEAR(일별기온공급량!$A2575)</f>
        <v>2020</v>
      </c>
      <c r="M2575" s="69">
        <f>MONTH(일별기온공급량!$A2575)</f>
        <v>1</v>
      </c>
      <c r="N2575" s="69">
        <f>DAY(일별기온공급량!$A2575)</f>
        <v>18</v>
      </c>
      <c r="O2575" s="88" t="str">
        <f>IFERROR(VLOOKUP(기온및공급량[[#This Row],[날짜]],표2[],2,0), "")</f>
        <v/>
      </c>
    </row>
    <row r="2576" spans="1:15">
      <c r="A2576" s="68">
        <v>43849</v>
      </c>
      <c r="B2576" s="69">
        <v>3.2</v>
      </c>
      <c r="C2576" s="69">
        <v>9</v>
      </c>
      <c r="D2576" s="70">
        <v>0.61250000000000004</v>
      </c>
      <c r="E2576" s="69">
        <v>-3.2</v>
      </c>
      <c r="F2576" s="70">
        <v>0.18541666666666667</v>
      </c>
      <c r="G2576" s="69">
        <v>12.2</v>
      </c>
      <c r="H2576" s="69" t="str">
        <f>TEXT(일별기온공급량!$A2576, "AAA")</f>
        <v>일</v>
      </c>
      <c r="I2576" s="71">
        <v>213694967</v>
      </c>
      <c r="J2576" s="71">
        <v>5008884</v>
      </c>
      <c r="K2576" s="68" t="str">
        <f t="shared" si="40"/>
        <v>01-19</v>
      </c>
      <c r="L2576" s="72">
        <f>YEAR(일별기온공급량!$A2576)</f>
        <v>2020</v>
      </c>
      <c r="M2576" s="69">
        <f>MONTH(일별기온공급량!$A2576)</f>
        <v>1</v>
      </c>
      <c r="N2576" s="69">
        <f>DAY(일별기온공급량!$A2576)</f>
        <v>19</v>
      </c>
      <c r="O2576" s="88" t="str">
        <f>IFERROR(VLOOKUP(기온및공급량[[#This Row],[날짜]],표2[],2,0), "")</f>
        <v/>
      </c>
    </row>
    <row r="2577" spans="1:15">
      <c r="A2577" s="68">
        <v>43850</v>
      </c>
      <c r="B2577" s="69">
        <v>4.5999999999999996</v>
      </c>
      <c r="C2577" s="69">
        <v>8.1</v>
      </c>
      <c r="D2577" s="70">
        <v>0.64652777777777781</v>
      </c>
      <c r="E2577" s="69">
        <v>2.4</v>
      </c>
      <c r="F2577" s="70">
        <v>0.98541666666666672</v>
      </c>
      <c r="G2577" s="69">
        <v>5.7</v>
      </c>
      <c r="H2577" s="69" t="str">
        <f>TEXT(일별기온공급량!$A2577, "AAA")</f>
        <v>월</v>
      </c>
      <c r="I2577" s="71">
        <v>232030230</v>
      </c>
      <c r="J2577" s="71">
        <v>5439766</v>
      </c>
      <c r="K2577" s="68" t="str">
        <f t="shared" si="40"/>
        <v>01-20</v>
      </c>
      <c r="L2577" s="72">
        <f>YEAR(일별기온공급량!$A2577)</f>
        <v>2020</v>
      </c>
      <c r="M2577" s="69">
        <f>MONTH(일별기온공급량!$A2577)</f>
        <v>1</v>
      </c>
      <c r="N2577" s="69">
        <f>DAY(일별기온공급량!$A2577)</f>
        <v>20</v>
      </c>
      <c r="O2577" s="88" t="str">
        <f>IFERROR(VLOOKUP(기온및공급량[[#This Row],[날짜]],표2[],2,0), "")</f>
        <v/>
      </c>
    </row>
    <row r="2578" spans="1:15">
      <c r="A2578" s="68">
        <v>43851</v>
      </c>
      <c r="B2578" s="69">
        <v>1.9</v>
      </c>
      <c r="C2578" s="69">
        <v>7.9</v>
      </c>
      <c r="D2578" s="70">
        <v>0.63888888888888884</v>
      </c>
      <c r="E2578" s="69">
        <v>-2</v>
      </c>
      <c r="F2578" s="70">
        <v>0.32013888888888886</v>
      </c>
      <c r="G2578" s="69">
        <v>9.9</v>
      </c>
      <c r="H2578" s="69" t="str">
        <f>TEXT(일별기온공급량!$A2578, "AAA")</f>
        <v>화</v>
      </c>
      <c r="I2578" s="71">
        <v>240043500</v>
      </c>
      <c r="J2578" s="71">
        <v>5622255</v>
      </c>
      <c r="K2578" s="68" t="str">
        <f t="shared" si="40"/>
        <v>01-21</v>
      </c>
      <c r="L2578" s="72">
        <f>YEAR(일별기온공급량!$A2578)</f>
        <v>2020</v>
      </c>
      <c r="M2578" s="69">
        <f>MONTH(일별기온공급량!$A2578)</f>
        <v>1</v>
      </c>
      <c r="N2578" s="69">
        <f>DAY(일별기온공급량!$A2578)</f>
        <v>21</v>
      </c>
      <c r="O2578" s="88" t="str">
        <f>IFERROR(VLOOKUP(기온및공급량[[#This Row],[날짜]],표2[],2,0), "")</f>
        <v/>
      </c>
    </row>
    <row r="2579" spans="1:15">
      <c r="A2579" s="68">
        <v>43852</v>
      </c>
      <c r="B2579" s="69">
        <v>2.9</v>
      </c>
      <c r="C2579" s="69">
        <v>5.7</v>
      </c>
      <c r="D2579" s="70">
        <v>0.59583333333333333</v>
      </c>
      <c r="E2579" s="69">
        <v>0.2</v>
      </c>
      <c r="F2579" s="70">
        <v>2.7777777777777779E-3</v>
      </c>
      <c r="G2579" s="69">
        <v>5.5</v>
      </c>
      <c r="H2579" s="69" t="str">
        <f>TEXT(일별기온공급량!$A2579, "AAA")</f>
        <v>수</v>
      </c>
      <c r="I2579" s="71">
        <v>240221778</v>
      </c>
      <c r="J2579" s="71">
        <v>5624863</v>
      </c>
      <c r="K2579" s="68" t="str">
        <f t="shared" si="40"/>
        <v>01-22</v>
      </c>
      <c r="L2579" s="72">
        <f>YEAR(일별기온공급량!$A2579)</f>
        <v>2020</v>
      </c>
      <c r="M2579" s="69">
        <f>MONTH(일별기온공급량!$A2579)</f>
        <v>1</v>
      </c>
      <c r="N2579" s="69">
        <f>DAY(일별기온공급량!$A2579)</f>
        <v>22</v>
      </c>
      <c r="O2579" s="88" t="str">
        <f>IFERROR(VLOOKUP(기온및공급량[[#This Row],[날짜]],표2[],2,0), "")</f>
        <v/>
      </c>
    </row>
    <row r="2580" spans="1:15">
      <c r="A2580" s="68">
        <v>43853</v>
      </c>
      <c r="B2580" s="69">
        <v>5</v>
      </c>
      <c r="C2580" s="69">
        <v>8.6</v>
      </c>
      <c r="D2580" s="70">
        <v>0.64583333333333337</v>
      </c>
      <c r="E2580" s="69">
        <v>2.7</v>
      </c>
      <c r="F2580" s="70">
        <v>6.9444444444444447E-4</v>
      </c>
      <c r="G2580" s="69">
        <v>5.9</v>
      </c>
      <c r="H2580" s="69" t="str">
        <f>TEXT(일별기온공급량!$A2580, "AAA")</f>
        <v>목</v>
      </c>
      <c r="I2580" s="71">
        <v>228889237</v>
      </c>
      <c r="J2580" s="71">
        <v>5356799</v>
      </c>
      <c r="K2580" s="68" t="str">
        <f t="shared" si="40"/>
        <v>01-23</v>
      </c>
      <c r="L2580" s="72">
        <f>YEAR(일별기온공급량!$A2580)</f>
        <v>2020</v>
      </c>
      <c r="M2580" s="69">
        <f>MONTH(일별기온공급량!$A2580)</f>
        <v>1</v>
      </c>
      <c r="N2580" s="69">
        <f>DAY(일별기온공급량!$A2580)</f>
        <v>23</v>
      </c>
      <c r="O2580" s="88" t="str">
        <f>IFERROR(VLOOKUP(기온및공급량[[#This Row],[날짜]],표2[],2,0), "")</f>
        <v/>
      </c>
    </row>
    <row r="2581" spans="1:15">
      <c r="A2581" s="68">
        <v>43854</v>
      </c>
      <c r="B2581" s="69">
        <v>6.1</v>
      </c>
      <c r="C2581" s="69">
        <v>11.8</v>
      </c>
      <c r="D2581" s="70">
        <v>0.61250000000000004</v>
      </c>
      <c r="E2581" s="69">
        <v>0.5</v>
      </c>
      <c r="F2581" s="70">
        <v>0.3</v>
      </c>
      <c r="G2581" s="69">
        <v>11.3</v>
      </c>
      <c r="H2581" s="69" t="str">
        <f>TEXT(일별기온공급량!$A2581, "AAA")</f>
        <v>금</v>
      </c>
      <c r="I2581" s="71">
        <v>198868932</v>
      </c>
      <c r="J2581" s="71">
        <v>4653000</v>
      </c>
      <c r="K2581" s="68" t="str">
        <f t="shared" si="40"/>
        <v>01-24</v>
      </c>
      <c r="L2581" s="72">
        <f>YEAR(일별기온공급량!$A2581)</f>
        <v>2020</v>
      </c>
      <c r="M2581" s="69">
        <f>MONTH(일별기온공급량!$A2581)</f>
        <v>1</v>
      </c>
      <c r="N2581" s="69">
        <f>DAY(일별기온공급량!$A2581)</f>
        <v>24</v>
      </c>
      <c r="O2581" s="88" t="str">
        <f>IFERROR(VLOOKUP(기온및공급량[[#This Row],[날짜]],표2[],2,0), "")</f>
        <v>설날 전날</v>
      </c>
    </row>
    <row r="2582" spans="1:15">
      <c r="A2582" s="68">
        <v>43855</v>
      </c>
      <c r="B2582" s="69">
        <v>7.2</v>
      </c>
      <c r="C2582" s="69">
        <v>9.8000000000000007</v>
      </c>
      <c r="D2582" s="70">
        <v>0.60069444444444442</v>
      </c>
      <c r="E2582" s="69">
        <v>5.4</v>
      </c>
      <c r="F2582" s="70">
        <v>0.99930555555555556</v>
      </c>
      <c r="G2582" s="69">
        <v>4.4000000000000004</v>
      </c>
      <c r="H2582" s="69" t="str">
        <f>TEXT(일별기온공급량!$A2582, "AAA")</f>
        <v>토</v>
      </c>
      <c r="I2582" s="71">
        <v>168682095</v>
      </c>
      <c r="J2582" s="71">
        <v>3943448</v>
      </c>
      <c r="K2582" s="68" t="str">
        <f t="shared" si="40"/>
        <v>01-25</v>
      </c>
      <c r="L2582" s="72">
        <f>YEAR(일별기온공급량!$A2582)</f>
        <v>2020</v>
      </c>
      <c r="M2582" s="69">
        <f>MONTH(일별기온공급량!$A2582)</f>
        <v>1</v>
      </c>
      <c r="N2582" s="69">
        <f>DAY(일별기온공급량!$A2582)</f>
        <v>25</v>
      </c>
      <c r="O2582" s="88" t="str">
        <f>IFERROR(VLOOKUP(기온및공급량[[#This Row],[날짜]],표2[],2,0), "")</f>
        <v>설날</v>
      </c>
    </row>
    <row r="2583" spans="1:15">
      <c r="A2583" s="68">
        <v>43856</v>
      </c>
      <c r="B2583" s="69">
        <v>6.7</v>
      </c>
      <c r="C2583" s="69">
        <v>11.2</v>
      </c>
      <c r="D2583" s="70">
        <v>0.60347222222222219</v>
      </c>
      <c r="E2583" s="69">
        <v>1.7</v>
      </c>
      <c r="F2583" s="70">
        <v>0.23402777777777778</v>
      </c>
      <c r="G2583" s="69">
        <v>9.5</v>
      </c>
      <c r="H2583" s="69" t="str">
        <f>TEXT(일별기온공급량!$A2583, "AAA")</f>
        <v>일</v>
      </c>
      <c r="I2583" s="71">
        <v>168812000</v>
      </c>
      <c r="J2583" s="71">
        <v>3947238</v>
      </c>
      <c r="K2583" s="68" t="str">
        <f t="shared" si="40"/>
        <v>01-26</v>
      </c>
      <c r="L2583" s="72">
        <f>YEAR(일별기온공급량!$A2583)</f>
        <v>2020</v>
      </c>
      <c r="M2583" s="69">
        <f>MONTH(일별기온공급량!$A2583)</f>
        <v>1</v>
      </c>
      <c r="N2583" s="69">
        <f>DAY(일별기온공급량!$A2583)</f>
        <v>26</v>
      </c>
      <c r="O2583" s="88" t="str">
        <f>IFERROR(VLOOKUP(기온및공급량[[#This Row],[날짜]],표2[],2,0), "")</f>
        <v>설날 다음날</v>
      </c>
    </row>
    <row r="2584" spans="1:15">
      <c r="A2584" s="68">
        <v>43857</v>
      </c>
      <c r="B2584" s="69">
        <v>6.2</v>
      </c>
      <c r="C2584" s="69">
        <v>8.5</v>
      </c>
      <c r="D2584" s="70">
        <v>1.8749999999999999E-2</v>
      </c>
      <c r="E2584" s="69">
        <v>4.5</v>
      </c>
      <c r="F2584" s="70">
        <v>0.90138888888888891</v>
      </c>
      <c r="G2584" s="69">
        <v>4</v>
      </c>
      <c r="H2584" s="69" t="str">
        <f>TEXT(일별기온공급량!$A2584, "AAA")</f>
        <v>월</v>
      </c>
      <c r="I2584" s="71">
        <v>187174790</v>
      </c>
      <c r="J2584" s="71">
        <v>4383081</v>
      </c>
      <c r="K2584" s="68" t="str">
        <f t="shared" si="40"/>
        <v>01-27</v>
      </c>
      <c r="L2584" s="72">
        <f>YEAR(일별기온공급량!$A2584)</f>
        <v>2020</v>
      </c>
      <c r="M2584" s="69">
        <f>MONTH(일별기온공급량!$A2584)</f>
        <v>1</v>
      </c>
      <c r="N2584" s="69">
        <f>DAY(일별기온공급량!$A2584)</f>
        <v>27</v>
      </c>
      <c r="O2584" s="88" t="str">
        <f>IFERROR(VLOOKUP(기온및공급량[[#This Row],[날짜]],표2[],2,0), "")</f>
        <v>설날 대체 휴일</v>
      </c>
    </row>
    <row r="2585" spans="1:15">
      <c r="A2585" s="68">
        <v>43858</v>
      </c>
      <c r="B2585" s="69">
        <v>7.4</v>
      </c>
      <c r="C2585" s="69">
        <v>11.1</v>
      </c>
      <c r="D2585" s="70">
        <v>0.60833333333333328</v>
      </c>
      <c r="E2585" s="69">
        <v>4.5</v>
      </c>
      <c r="F2585" s="70">
        <v>6.9444444444444447E-4</v>
      </c>
      <c r="G2585" s="69">
        <v>6.6</v>
      </c>
      <c r="H2585" s="69" t="str">
        <f>TEXT(일별기온공급량!$A2585, "AAA")</f>
        <v>화</v>
      </c>
      <c r="I2585" s="71">
        <v>203426874</v>
      </c>
      <c r="J2585" s="71">
        <v>4779443</v>
      </c>
      <c r="K2585" s="68" t="str">
        <f t="shared" si="40"/>
        <v>01-28</v>
      </c>
      <c r="L2585" s="72">
        <f>YEAR(일별기온공급량!$A2585)</f>
        <v>2020</v>
      </c>
      <c r="M2585" s="69">
        <f>MONTH(일별기온공급량!$A2585)</f>
        <v>1</v>
      </c>
      <c r="N2585" s="69">
        <f>DAY(일별기온공급량!$A2585)</f>
        <v>28</v>
      </c>
      <c r="O2585" s="88" t="str">
        <f>IFERROR(VLOOKUP(기온및공급량[[#This Row],[날짜]],표2[],2,0), "")</f>
        <v/>
      </c>
    </row>
    <row r="2586" spans="1:15">
      <c r="A2586" s="68">
        <v>43859</v>
      </c>
      <c r="B2586" s="69">
        <v>6.2</v>
      </c>
      <c r="C2586" s="69">
        <v>9.8000000000000007</v>
      </c>
      <c r="D2586" s="70">
        <v>0.59722222222222221</v>
      </c>
      <c r="E2586" s="69">
        <v>3.6</v>
      </c>
      <c r="F2586" s="70">
        <v>0.33124999999999999</v>
      </c>
      <c r="G2586" s="69">
        <v>6.2</v>
      </c>
      <c r="H2586" s="69" t="str">
        <f>TEXT(일별기온공급량!$A2586, "AAA")</f>
        <v>수</v>
      </c>
      <c r="I2586" s="71">
        <v>207453682</v>
      </c>
      <c r="J2586" s="71">
        <v>4876312</v>
      </c>
      <c r="K2586" s="68" t="str">
        <f t="shared" si="40"/>
        <v>01-29</v>
      </c>
      <c r="L2586" s="72">
        <f>YEAR(일별기온공급량!$A2586)</f>
        <v>2020</v>
      </c>
      <c r="M2586" s="69">
        <f>MONTH(일별기온공급량!$A2586)</f>
        <v>1</v>
      </c>
      <c r="N2586" s="69">
        <f>DAY(일별기온공급량!$A2586)</f>
        <v>29</v>
      </c>
      <c r="O2586" s="88" t="str">
        <f>IFERROR(VLOOKUP(기온및공급량[[#This Row],[날짜]],표2[],2,0), "")</f>
        <v/>
      </c>
    </row>
    <row r="2587" spans="1:15">
      <c r="A2587" s="68">
        <v>43860</v>
      </c>
      <c r="B2587" s="69">
        <v>5.7</v>
      </c>
      <c r="C2587" s="69">
        <v>9.3000000000000007</v>
      </c>
      <c r="D2587" s="70">
        <v>0.46041666666666664</v>
      </c>
      <c r="E2587" s="69">
        <v>3.1</v>
      </c>
      <c r="F2587" s="70">
        <v>0.3298611111111111</v>
      </c>
      <c r="G2587" s="69">
        <v>6.2</v>
      </c>
      <c r="H2587" s="69" t="str">
        <f>TEXT(일별기온공급량!$A2587, "AAA")</f>
        <v>목</v>
      </c>
      <c r="I2587" s="71">
        <v>207917024</v>
      </c>
      <c r="J2587" s="71">
        <v>4886516</v>
      </c>
      <c r="K2587" s="68" t="str">
        <f t="shared" si="40"/>
        <v>01-30</v>
      </c>
      <c r="L2587" s="72">
        <f>YEAR(일별기온공급량!$A2587)</f>
        <v>2020</v>
      </c>
      <c r="M2587" s="69">
        <f>MONTH(일별기온공급량!$A2587)</f>
        <v>1</v>
      </c>
      <c r="N2587" s="69">
        <f>DAY(일별기온공급량!$A2587)</f>
        <v>30</v>
      </c>
      <c r="O2587" s="88" t="str">
        <f>IFERROR(VLOOKUP(기온및공급량[[#This Row],[날짜]],표2[],2,0), "")</f>
        <v/>
      </c>
    </row>
    <row r="2588" spans="1:15">
      <c r="A2588" s="68">
        <v>43861</v>
      </c>
      <c r="B2588" s="69">
        <v>4.4000000000000004</v>
      </c>
      <c r="C2588" s="69">
        <v>8.3000000000000007</v>
      </c>
      <c r="D2588" s="70">
        <v>0.68055555555555558</v>
      </c>
      <c r="E2588" s="69">
        <v>0.9</v>
      </c>
      <c r="F2588" s="73">
        <v>1</v>
      </c>
      <c r="G2588" s="69">
        <v>7.4</v>
      </c>
      <c r="H2588" s="69" t="str">
        <f>TEXT(일별기온공급량!$A2588, "AAA")</f>
        <v>금</v>
      </c>
      <c r="I2588" s="71">
        <v>212247855</v>
      </c>
      <c r="J2588" s="71">
        <v>4984660</v>
      </c>
      <c r="K2588" s="68" t="str">
        <f t="shared" si="40"/>
        <v>01-31</v>
      </c>
      <c r="L2588" s="72">
        <f>YEAR(일별기온공급량!$A2588)</f>
        <v>2020</v>
      </c>
      <c r="M2588" s="69">
        <f>MONTH(일별기온공급량!$A2588)</f>
        <v>1</v>
      </c>
      <c r="N2588" s="69">
        <f>DAY(일별기온공급량!$A2588)</f>
        <v>31</v>
      </c>
      <c r="O2588" s="88" t="str">
        <f>IFERROR(VLOOKUP(기온및공급량[[#This Row],[날짜]],표2[],2,0), "")</f>
        <v/>
      </c>
    </row>
    <row r="2589" spans="1:15">
      <c r="A2589" s="68">
        <v>43862</v>
      </c>
      <c r="B2589" s="69">
        <v>2.9</v>
      </c>
      <c r="C2589" s="69">
        <v>8.1</v>
      </c>
      <c r="D2589" s="70">
        <v>0.66874999999999996</v>
      </c>
      <c r="E2589" s="69">
        <v>-1.8</v>
      </c>
      <c r="F2589" s="70">
        <v>0.27916666666666667</v>
      </c>
      <c r="G2589" s="69">
        <v>9.9</v>
      </c>
      <c r="H2589" s="69" t="str">
        <f>TEXT(일별기온공급량!$A2589, "AAA")</f>
        <v>토</v>
      </c>
      <c r="I2589" s="71">
        <v>201444950</v>
      </c>
      <c r="J2589" s="71">
        <v>4723525</v>
      </c>
      <c r="K2589" s="68" t="str">
        <f t="shared" si="40"/>
        <v>02-01</v>
      </c>
      <c r="L2589" s="72">
        <f>YEAR(일별기온공급량!$A2589)</f>
        <v>2020</v>
      </c>
      <c r="M2589" s="69">
        <f>MONTH(일별기온공급량!$A2589)</f>
        <v>2</v>
      </c>
      <c r="N2589" s="69">
        <f>DAY(일별기온공급량!$A2589)</f>
        <v>1</v>
      </c>
      <c r="O2589" s="88" t="str">
        <f>IFERROR(VLOOKUP(기온및공급량[[#This Row],[날짜]],표2[],2,0), "")</f>
        <v/>
      </c>
    </row>
    <row r="2590" spans="1:15">
      <c r="A2590" s="68">
        <v>43863</v>
      </c>
      <c r="B2590" s="69">
        <v>3.6</v>
      </c>
      <c r="C2590" s="69">
        <v>9.5</v>
      </c>
      <c r="D2590" s="70">
        <v>0.61041666666666672</v>
      </c>
      <c r="E2590" s="69">
        <v>-1.7</v>
      </c>
      <c r="F2590" s="70">
        <v>0.29930555555555555</v>
      </c>
      <c r="G2590" s="69">
        <v>11.2</v>
      </c>
      <c r="H2590" s="69" t="str">
        <f>TEXT(일별기온공급량!$A2590, "AAA")</f>
        <v>일</v>
      </c>
      <c r="I2590" s="71">
        <v>188966858</v>
      </c>
      <c r="J2590" s="71">
        <v>4427118</v>
      </c>
      <c r="K2590" s="68" t="str">
        <f t="shared" si="40"/>
        <v>02-02</v>
      </c>
      <c r="L2590" s="72">
        <f>YEAR(일별기온공급량!$A2590)</f>
        <v>2020</v>
      </c>
      <c r="M2590" s="69">
        <f>MONTH(일별기온공급량!$A2590)</f>
        <v>2</v>
      </c>
      <c r="N2590" s="69">
        <f>DAY(일별기온공급량!$A2590)</f>
        <v>2</v>
      </c>
      <c r="O2590" s="88" t="str">
        <f>IFERROR(VLOOKUP(기온및공급량[[#This Row],[날짜]],표2[],2,0), "")</f>
        <v/>
      </c>
    </row>
    <row r="2591" spans="1:15">
      <c r="A2591" s="68">
        <v>43864</v>
      </c>
      <c r="B2591" s="69">
        <v>3.1</v>
      </c>
      <c r="C2591" s="69">
        <v>7.5</v>
      </c>
      <c r="D2591" s="70">
        <v>0.63958333333333328</v>
      </c>
      <c r="E2591" s="69">
        <v>0.3</v>
      </c>
      <c r="F2591" s="70">
        <v>9.4444444444444442E-2</v>
      </c>
      <c r="G2591" s="69">
        <v>7.2</v>
      </c>
      <c r="H2591" s="69" t="str">
        <f>TEXT(일별기온공급량!$A2591, "AAA")</f>
        <v>월</v>
      </c>
      <c r="I2591" s="71">
        <v>221050528</v>
      </c>
      <c r="J2591" s="71">
        <v>5177491</v>
      </c>
      <c r="K2591" s="68" t="str">
        <f t="shared" si="40"/>
        <v>02-03</v>
      </c>
      <c r="L2591" s="72">
        <f>YEAR(일별기온공급량!$A2591)</f>
        <v>2020</v>
      </c>
      <c r="M2591" s="69">
        <f>MONTH(일별기온공급량!$A2591)</f>
        <v>2</v>
      </c>
      <c r="N2591" s="69">
        <f>DAY(일별기온공급량!$A2591)</f>
        <v>3</v>
      </c>
      <c r="O2591" s="88" t="str">
        <f>IFERROR(VLOOKUP(기온및공급량[[#This Row],[날짜]],표2[],2,0), "")</f>
        <v/>
      </c>
    </row>
    <row r="2592" spans="1:15">
      <c r="A2592" s="68">
        <v>43865</v>
      </c>
      <c r="B2592" s="69">
        <v>1.9</v>
      </c>
      <c r="C2592" s="69">
        <v>7.7</v>
      </c>
      <c r="D2592" s="70">
        <v>0.69097222222222221</v>
      </c>
      <c r="E2592" s="69">
        <v>-4.3</v>
      </c>
      <c r="F2592" s="70">
        <v>0.32013888888888886</v>
      </c>
      <c r="G2592" s="69">
        <v>12</v>
      </c>
      <c r="H2592" s="69" t="str">
        <f>TEXT(일별기온공급량!$A2592, "AAA")</f>
        <v>화</v>
      </c>
      <c r="I2592" s="71">
        <v>232753031</v>
      </c>
      <c r="J2592" s="71">
        <v>5461304</v>
      </c>
      <c r="K2592" s="68" t="str">
        <f t="shared" si="40"/>
        <v>02-04</v>
      </c>
      <c r="L2592" s="72">
        <f>YEAR(일별기온공급량!$A2592)</f>
        <v>2020</v>
      </c>
      <c r="M2592" s="69">
        <f>MONTH(일별기온공급량!$A2592)</f>
        <v>2</v>
      </c>
      <c r="N2592" s="69">
        <f>DAY(일별기온공급량!$A2592)</f>
        <v>4</v>
      </c>
      <c r="O2592" s="88" t="str">
        <f>IFERROR(VLOOKUP(기온및공급량[[#This Row],[날짜]],표2[],2,0), "")</f>
        <v/>
      </c>
    </row>
    <row r="2593" spans="1:15">
      <c r="A2593" s="68">
        <v>43866</v>
      </c>
      <c r="B2593" s="69">
        <v>-1.5</v>
      </c>
      <c r="C2593" s="69">
        <v>3.4</v>
      </c>
      <c r="D2593" s="70">
        <v>5.0694444444444445E-2</v>
      </c>
      <c r="E2593" s="69">
        <v>-4.9000000000000004</v>
      </c>
      <c r="F2593" s="70">
        <v>0.98750000000000004</v>
      </c>
      <c r="G2593" s="69">
        <v>8.3000000000000007</v>
      </c>
      <c r="H2593" s="69" t="str">
        <f>TEXT(일별기온공급량!$A2593, "AAA")</f>
        <v>수</v>
      </c>
      <c r="I2593" s="71">
        <v>255282746</v>
      </c>
      <c r="J2593" s="71">
        <v>5993106</v>
      </c>
      <c r="K2593" s="68" t="str">
        <f t="shared" si="40"/>
        <v>02-05</v>
      </c>
      <c r="L2593" s="72">
        <f>YEAR(일별기온공급량!$A2593)</f>
        <v>2020</v>
      </c>
      <c r="M2593" s="69">
        <f>MONTH(일별기온공급량!$A2593)</f>
        <v>2</v>
      </c>
      <c r="N2593" s="69">
        <f>DAY(일별기온공급량!$A2593)</f>
        <v>5</v>
      </c>
      <c r="O2593" s="88" t="str">
        <f>IFERROR(VLOOKUP(기온및공급량[[#This Row],[날짜]],표2[],2,0), "")</f>
        <v/>
      </c>
    </row>
    <row r="2594" spans="1:15">
      <c r="A2594" s="68">
        <v>43867</v>
      </c>
      <c r="B2594" s="69">
        <v>-2.1</v>
      </c>
      <c r="C2594" s="69">
        <v>3.6</v>
      </c>
      <c r="D2594" s="70">
        <v>0.69652777777777775</v>
      </c>
      <c r="E2594" s="69">
        <v>-7.5</v>
      </c>
      <c r="F2594" s="70">
        <v>0.30972222222222223</v>
      </c>
      <c r="G2594" s="69">
        <v>11.1</v>
      </c>
      <c r="H2594" s="69" t="str">
        <f>TEXT(일별기온공급량!$A2594, "AAA")</f>
        <v>목</v>
      </c>
      <c r="I2594" s="71">
        <v>267591051</v>
      </c>
      <c r="J2594" s="71">
        <v>6279400</v>
      </c>
      <c r="K2594" s="68" t="str">
        <f t="shared" si="40"/>
        <v>02-06</v>
      </c>
      <c r="L2594" s="72">
        <f>YEAR(일별기온공급량!$A2594)</f>
        <v>2020</v>
      </c>
      <c r="M2594" s="69">
        <f>MONTH(일별기온공급량!$A2594)</f>
        <v>2</v>
      </c>
      <c r="N2594" s="69">
        <f>DAY(일별기온공급량!$A2594)</f>
        <v>6</v>
      </c>
      <c r="O2594" s="88" t="str">
        <f>IFERROR(VLOOKUP(기온및공급량[[#This Row],[날짜]],표2[],2,0), "")</f>
        <v/>
      </c>
    </row>
    <row r="2595" spans="1:15">
      <c r="A2595" s="68">
        <v>43868</v>
      </c>
      <c r="B2595" s="69">
        <v>1.1000000000000001</v>
      </c>
      <c r="C2595" s="69">
        <v>7.7</v>
      </c>
      <c r="D2595" s="70">
        <v>0.625</v>
      </c>
      <c r="E2595" s="69">
        <v>-4.4000000000000004</v>
      </c>
      <c r="F2595" s="70">
        <v>0.32500000000000001</v>
      </c>
      <c r="G2595" s="69">
        <v>12.1</v>
      </c>
      <c r="H2595" s="69" t="str">
        <f>TEXT(일별기온공급량!$A2595, "AAA")</f>
        <v>금</v>
      </c>
      <c r="I2595" s="71">
        <v>253480790</v>
      </c>
      <c r="J2595" s="71">
        <v>5946104</v>
      </c>
      <c r="K2595" s="68" t="str">
        <f t="shared" si="40"/>
        <v>02-07</v>
      </c>
      <c r="L2595" s="72">
        <f>YEAR(일별기온공급량!$A2595)</f>
        <v>2020</v>
      </c>
      <c r="M2595" s="69">
        <f>MONTH(일별기온공급량!$A2595)</f>
        <v>2</v>
      </c>
      <c r="N2595" s="69">
        <f>DAY(일별기온공급량!$A2595)</f>
        <v>7</v>
      </c>
      <c r="O2595" s="88" t="str">
        <f>IFERROR(VLOOKUP(기온및공급량[[#This Row],[날짜]],표2[],2,0), "")</f>
        <v/>
      </c>
    </row>
    <row r="2596" spans="1:15">
      <c r="A2596" s="68">
        <v>43869</v>
      </c>
      <c r="B2596" s="69">
        <v>2.9</v>
      </c>
      <c r="C2596" s="69">
        <v>7.2</v>
      </c>
      <c r="D2596" s="70">
        <v>0.62777777777777777</v>
      </c>
      <c r="E2596" s="69">
        <v>0.4</v>
      </c>
      <c r="F2596" s="70">
        <v>0.99930555555555556</v>
      </c>
      <c r="G2596" s="69">
        <v>6.8</v>
      </c>
      <c r="H2596" s="69" t="str">
        <f>TEXT(일별기온공급량!$A2596, "AAA")</f>
        <v>토</v>
      </c>
      <c r="I2596" s="71">
        <v>223394918</v>
      </c>
      <c r="J2596" s="71">
        <v>5246031</v>
      </c>
      <c r="K2596" s="68" t="str">
        <f t="shared" si="40"/>
        <v>02-08</v>
      </c>
      <c r="L2596" s="72">
        <f>YEAR(일별기온공급량!$A2596)</f>
        <v>2020</v>
      </c>
      <c r="M2596" s="69">
        <f>MONTH(일별기온공급량!$A2596)</f>
        <v>2</v>
      </c>
      <c r="N2596" s="69">
        <f>DAY(일별기온공급량!$A2596)</f>
        <v>8</v>
      </c>
      <c r="O2596" s="88" t="str">
        <f>IFERROR(VLOOKUP(기온및공급량[[#This Row],[날짜]],표2[],2,0), "")</f>
        <v/>
      </c>
    </row>
    <row r="2597" spans="1:15">
      <c r="A2597" s="68">
        <v>43870</v>
      </c>
      <c r="B2597" s="69">
        <v>1.9</v>
      </c>
      <c r="C2597" s="69">
        <v>8</v>
      </c>
      <c r="D2597" s="70">
        <v>0.67847222222222225</v>
      </c>
      <c r="E2597" s="69">
        <v>-4.4000000000000004</v>
      </c>
      <c r="F2597" s="70">
        <v>0.30138888888888887</v>
      </c>
      <c r="G2597" s="69">
        <v>12.4</v>
      </c>
      <c r="H2597" s="69" t="str">
        <f>TEXT(일별기온공급량!$A2597, "AAA")</f>
        <v>일</v>
      </c>
      <c r="I2597" s="71">
        <v>208865749</v>
      </c>
      <c r="J2597" s="71">
        <v>4903070</v>
      </c>
      <c r="K2597" s="68" t="str">
        <f t="shared" si="40"/>
        <v>02-09</v>
      </c>
      <c r="L2597" s="72">
        <f>YEAR(일별기온공급량!$A2597)</f>
        <v>2020</v>
      </c>
      <c r="M2597" s="69">
        <f>MONTH(일별기온공급량!$A2597)</f>
        <v>2</v>
      </c>
      <c r="N2597" s="69">
        <f>DAY(일별기온공급량!$A2597)</f>
        <v>9</v>
      </c>
      <c r="O2597" s="88" t="str">
        <f>IFERROR(VLOOKUP(기온및공급량[[#This Row],[날짜]],표2[],2,0), "")</f>
        <v/>
      </c>
    </row>
    <row r="2598" spans="1:15">
      <c r="A2598" s="68">
        <v>43871</v>
      </c>
      <c r="B2598" s="69">
        <v>5.5</v>
      </c>
      <c r="C2598" s="69">
        <v>12.1</v>
      </c>
      <c r="D2598" s="70">
        <v>0.66388888888888886</v>
      </c>
      <c r="E2598" s="69">
        <v>1.4</v>
      </c>
      <c r="F2598" s="70">
        <v>1.5972222222222221E-2</v>
      </c>
      <c r="G2598" s="69">
        <v>10.7</v>
      </c>
      <c r="H2598" s="69" t="str">
        <f>TEXT(일별기온공급량!$A2598, "AAA")</f>
        <v>월</v>
      </c>
      <c r="I2598" s="71">
        <v>217002513</v>
      </c>
      <c r="J2598" s="71">
        <v>5085540</v>
      </c>
      <c r="K2598" s="68" t="str">
        <f t="shared" si="40"/>
        <v>02-10</v>
      </c>
      <c r="L2598" s="72">
        <f>YEAR(일별기온공급량!$A2598)</f>
        <v>2020</v>
      </c>
      <c r="M2598" s="69">
        <f>MONTH(일별기온공급량!$A2598)</f>
        <v>2</v>
      </c>
      <c r="N2598" s="69">
        <f>DAY(일별기온공급량!$A2598)</f>
        <v>10</v>
      </c>
      <c r="O2598" s="88" t="str">
        <f>IFERROR(VLOOKUP(기온및공급량[[#This Row],[날짜]],표2[],2,0), "")</f>
        <v/>
      </c>
    </row>
    <row r="2599" spans="1:15">
      <c r="A2599" s="68">
        <v>43872</v>
      </c>
      <c r="B2599" s="69">
        <v>6.1</v>
      </c>
      <c r="C2599" s="69">
        <v>13.5</v>
      </c>
      <c r="D2599" s="70">
        <v>0.61041666666666672</v>
      </c>
      <c r="E2599" s="69">
        <v>-2.9</v>
      </c>
      <c r="F2599" s="70">
        <v>0.30555555555555558</v>
      </c>
      <c r="G2599" s="69">
        <v>16.399999999999999</v>
      </c>
      <c r="H2599" s="69" t="str">
        <f>TEXT(일별기온공급량!$A2599, "AAA")</f>
        <v>화</v>
      </c>
      <c r="I2599" s="71">
        <v>213866750</v>
      </c>
      <c r="J2599" s="71">
        <v>5023570</v>
      </c>
      <c r="K2599" s="68" t="str">
        <f t="shared" si="40"/>
        <v>02-11</v>
      </c>
      <c r="L2599" s="72">
        <f>YEAR(일별기온공급량!$A2599)</f>
        <v>2020</v>
      </c>
      <c r="M2599" s="69">
        <f>MONTH(일별기온공급량!$A2599)</f>
        <v>2</v>
      </c>
      <c r="N2599" s="69">
        <f>DAY(일별기온공급량!$A2599)</f>
        <v>11</v>
      </c>
      <c r="O2599" s="88" t="str">
        <f>IFERROR(VLOOKUP(기온및공급량[[#This Row],[날짜]],표2[],2,0), "")</f>
        <v/>
      </c>
    </row>
    <row r="2600" spans="1:15">
      <c r="A2600" s="68">
        <v>43873</v>
      </c>
      <c r="B2600" s="69">
        <v>8.1</v>
      </c>
      <c r="C2600" s="69">
        <v>9.5</v>
      </c>
      <c r="D2600" s="70">
        <v>0.63402777777777775</v>
      </c>
      <c r="E2600" s="69">
        <v>6</v>
      </c>
      <c r="F2600" s="70">
        <v>0.32361111111111113</v>
      </c>
      <c r="G2600" s="69">
        <v>3.5</v>
      </c>
      <c r="H2600" s="69" t="str">
        <f>TEXT(일별기온공급량!$A2600, "AAA")</f>
        <v>수</v>
      </c>
      <c r="I2600" s="71">
        <v>205519842</v>
      </c>
      <c r="J2600" s="71">
        <v>4830427</v>
      </c>
      <c r="K2600" s="68" t="str">
        <f t="shared" si="40"/>
        <v>02-12</v>
      </c>
      <c r="L2600" s="72">
        <f>YEAR(일별기온공급량!$A2600)</f>
        <v>2020</v>
      </c>
      <c r="M2600" s="69">
        <f>MONTH(일별기온공급량!$A2600)</f>
        <v>2</v>
      </c>
      <c r="N2600" s="69">
        <f>DAY(일별기온공급량!$A2600)</f>
        <v>12</v>
      </c>
      <c r="O2600" s="88" t="str">
        <f>IFERROR(VLOOKUP(기온및공급량[[#This Row],[날짜]],표2[],2,0), "")</f>
        <v/>
      </c>
    </row>
    <row r="2601" spans="1:15">
      <c r="A2601" s="68">
        <v>43874</v>
      </c>
      <c r="B2601" s="69">
        <v>10.4</v>
      </c>
      <c r="C2601" s="69">
        <v>15.3</v>
      </c>
      <c r="D2601" s="70">
        <v>0.63680555555555551</v>
      </c>
      <c r="E2601" s="69">
        <v>6</v>
      </c>
      <c r="F2601" s="70">
        <v>0.9819444444444444</v>
      </c>
      <c r="G2601" s="69">
        <v>9.3000000000000007</v>
      </c>
      <c r="H2601" s="69" t="str">
        <f>TEXT(일별기온공급량!$A2601, "AAA")</f>
        <v>목</v>
      </c>
      <c r="I2601" s="71">
        <v>182760337</v>
      </c>
      <c r="J2601" s="71">
        <v>4293915</v>
      </c>
      <c r="K2601" s="68" t="str">
        <f t="shared" si="40"/>
        <v>02-13</v>
      </c>
      <c r="L2601" s="72">
        <f>YEAR(일별기온공급량!$A2601)</f>
        <v>2020</v>
      </c>
      <c r="M2601" s="69">
        <f>MONTH(일별기온공급량!$A2601)</f>
        <v>2</v>
      </c>
      <c r="N2601" s="69">
        <f>DAY(일별기온공급량!$A2601)</f>
        <v>13</v>
      </c>
      <c r="O2601" s="88" t="str">
        <f>IFERROR(VLOOKUP(기온및공급량[[#This Row],[날짜]],표2[],2,0), "")</f>
        <v/>
      </c>
    </row>
    <row r="2602" spans="1:15">
      <c r="A2602" s="68">
        <v>43875</v>
      </c>
      <c r="B2602" s="69">
        <v>10.7</v>
      </c>
      <c r="C2602" s="69">
        <v>18.5</v>
      </c>
      <c r="D2602" s="70">
        <v>0.67500000000000004</v>
      </c>
      <c r="E2602" s="69">
        <v>5.2</v>
      </c>
      <c r="F2602" s="70">
        <v>0.2986111111111111</v>
      </c>
      <c r="G2602" s="69">
        <v>13.3</v>
      </c>
      <c r="H2602" s="69" t="str">
        <f>TEXT(일별기온공급량!$A2602, "AAA")</f>
        <v>금</v>
      </c>
      <c r="I2602" s="71">
        <v>171710552</v>
      </c>
      <c r="J2602" s="71">
        <v>4029285</v>
      </c>
      <c r="K2602" s="68" t="str">
        <f t="shared" si="40"/>
        <v>02-14</v>
      </c>
      <c r="L2602" s="72">
        <f>YEAR(일별기온공급량!$A2602)</f>
        <v>2020</v>
      </c>
      <c r="M2602" s="69">
        <f>MONTH(일별기온공급량!$A2602)</f>
        <v>2</v>
      </c>
      <c r="N2602" s="69">
        <f>DAY(일별기온공급량!$A2602)</f>
        <v>14</v>
      </c>
      <c r="O2602" s="88" t="str">
        <f>IFERROR(VLOOKUP(기온및공급량[[#This Row],[날짜]],표2[],2,0), "")</f>
        <v/>
      </c>
    </row>
    <row r="2603" spans="1:15">
      <c r="A2603" s="68">
        <v>43876</v>
      </c>
      <c r="B2603" s="69">
        <v>12</v>
      </c>
      <c r="C2603" s="69">
        <v>17.3</v>
      </c>
      <c r="D2603" s="70">
        <v>0.58125000000000004</v>
      </c>
      <c r="E2603" s="69">
        <v>7.4</v>
      </c>
      <c r="F2603" s="70">
        <v>0.12083333333333333</v>
      </c>
      <c r="G2603" s="69">
        <v>9.9</v>
      </c>
      <c r="H2603" s="69" t="str">
        <f>TEXT(일별기온공급량!$A2603, "AAA")</f>
        <v>토</v>
      </c>
      <c r="I2603" s="71">
        <v>149931744</v>
      </c>
      <c r="J2603" s="71">
        <v>3516100</v>
      </c>
      <c r="K2603" s="68" t="str">
        <f t="shared" si="40"/>
        <v>02-15</v>
      </c>
      <c r="L2603" s="72">
        <f>YEAR(일별기온공급량!$A2603)</f>
        <v>2020</v>
      </c>
      <c r="M2603" s="69">
        <f>MONTH(일별기온공급량!$A2603)</f>
        <v>2</v>
      </c>
      <c r="N2603" s="69">
        <f>DAY(일별기온공급량!$A2603)</f>
        <v>15</v>
      </c>
      <c r="O2603" s="88" t="str">
        <f>IFERROR(VLOOKUP(기온및공급량[[#This Row],[날짜]],표2[],2,0), "")</f>
        <v/>
      </c>
    </row>
    <row r="2604" spans="1:15">
      <c r="A2604" s="68">
        <v>43877</v>
      </c>
      <c r="B2604" s="69">
        <v>5</v>
      </c>
      <c r="C2604" s="69">
        <v>12.1</v>
      </c>
      <c r="D2604" s="70">
        <v>6.9444444444444447E-4</v>
      </c>
      <c r="E2604" s="69">
        <v>0.1</v>
      </c>
      <c r="F2604" s="70">
        <v>0.94513888888888886</v>
      </c>
      <c r="G2604" s="69">
        <v>12</v>
      </c>
      <c r="H2604" s="69" t="str">
        <f>TEXT(일별기온공급량!$A2604, "AAA")</f>
        <v>일</v>
      </c>
      <c r="I2604" s="71">
        <v>165060465</v>
      </c>
      <c r="J2604" s="71">
        <v>3873161</v>
      </c>
      <c r="K2604" s="68" t="str">
        <f t="shared" si="40"/>
        <v>02-16</v>
      </c>
      <c r="L2604" s="72">
        <f>YEAR(일별기온공급량!$A2604)</f>
        <v>2020</v>
      </c>
      <c r="M2604" s="69">
        <f>MONTH(일별기온공급량!$A2604)</f>
        <v>2</v>
      </c>
      <c r="N2604" s="69">
        <f>DAY(일별기온공급량!$A2604)</f>
        <v>16</v>
      </c>
      <c r="O2604" s="88" t="str">
        <f>IFERROR(VLOOKUP(기온및공급량[[#This Row],[날짜]],표2[],2,0), "")</f>
        <v/>
      </c>
    </row>
    <row r="2605" spans="1:15">
      <c r="A2605" s="68">
        <v>43878</v>
      </c>
      <c r="B2605" s="69">
        <v>-1.6</v>
      </c>
      <c r="C2605" s="69">
        <v>1.8</v>
      </c>
      <c r="D2605" s="70">
        <v>0.55208333333333337</v>
      </c>
      <c r="E2605" s="69">
        <v>-4.2</v>
      </c>
      <c r="F2605" s="70">
        <v>0.9868055555555556</v>
      </c>
      <c r="G2605" s="69">
        <v>6</v>
      </c>
      <c r="H2605" s="69" t="str">
        <f>TEXT(일별기온공급량!$A2605, "AAA")</f>
        <v>월</v>
      </c>
      <c r="I2605" s="71">
        <v>237168397</v>
      </c>
      <c r="J2605" s="71">
        <v>5565241</v>
      </c>
      <c r="K2605" s="68" t="str">
        <f t="shared" si="40"/>
        <v>02-17</v>
      </c>
      <c r="L2605" s="72">
        <f>YEAR(일별기온공급량!$A2605)</f>
        <v>2020</v>
      </c>
      <c r="M2605" s="69">
        <f>MONTH(일별기온공급량!$A2605)</f>
        <v>2</v>
      </c>
      <c r="N2605" s="69">
        <f>DAY(일별기온공급량!$A2605)</f>
        <v>17</v>
      </c>
      <c r="O2605" s="88" t="str">
        <f>IFERROR(VLOOKUP(기온및공급량[[#This Row],[날짜]],표2[],2,0), "")</f>
        <v/>
      </c>
    </row>
    <row r="2606" spans="1:15">
      <c r="A2606" s="68">
        <v>43879</v>
      </c>
      <c r="B2606" s="69">
        <v>-0.2</v>
      </c>
      <c r="C2606" s="69">
        <v>5.3</v>
      </c>
      <c r="D2606" s="70">
        <v>0.65486111111111112</v>
      </c>
      <c r="E2606" s="69">
        <v>-5.4</v>
      </c>
      <c r="F2606" s="70">
        <v>0.21666666666666667</v>
      </c>
      <c r="G2606" s="69">
        <v>10.7</v>
      </c>
      <c r="H2606" s="69" t="str">
        <f>TEXT(일별기온공급량!$A2606, "AAA")</f>
        <v>화</v>
      </c>
      <c r="I2606" s="71">
        <v>247011214</v>
      </c>
      <c r="J2606" s="71">
        <v>5797073</v>
      </c>
      <c r="K2606" s="68" t="str">
        <f t="shared" si="40"/>
        <v>02-18</v>
      </c>
      <c r="L2606" s="72">
        <f>YEAR(일별기온공급량!$A2606)</f>
        <v>2020</v>
      </c>
      <c r="M2606" s="69">
        <f>MONTH(일별기온공급량!$A2606)</f>
        <v>2</v>
      </c>
      <c r="N2606" s="69">
        <f>DAY(일별기온공급량!$A2606)</f>
        <v>18</v>
      </c>
      <c r="O2606" s="88" t="str">
        <f>IFERROR(VLOOKUP(기온및공급량[[#This Row],[날짜]],표2[],2,0), "")</f>
        <v/>
      </c>
    </row>
    <row r="2607" spans="1:15">
      <c r="A2607" s="68">
        <v>43880</v>
      </c>
      <c r="B2607" s="69">
        <v>4.7</v>
      </c>
      <c r="C2607" s="69">
        <v>11.4</v>
      </c>
      <c r="D2607" s="70">
        <v>0.6381944444444444</v>
      </c>
      <c r="E2607" s="69">
        <v>-0.6</v>
      </c>
      <c r="F2607" s="70">
        <v>0.29166666666666669</v>
      </c>
      <c r="G2607" s="69">
        <v>12</v>
      </c>
      <c r="H2607" s="69" t="str">
        <f>TEXT(일별기온공급량!$A2607, "AAA")</f>
        <v>수</v>
      </c>
      <c r="I2607" s="71">
        <v>225262135</v>
      </c>
      <c r="J2607" s="71">
        <v>5271422</v>
      </c>
      <c r="K2607" s="68" t="str">
        <f t="shared" si="40"/>
        <v>02-19</v>
      </c>
      <c r="L2607" s="72">
        <f>YEAR(일별기온공급량!$A2607)</f>
        <v>2020</v>
      </c>
      <c r="M2607" s="69">
        <f>MONTH(일별기온공급량!$A2607)</f>
        <v>2</v>
      </c>
      <c r="N2607" s="69">
        <f>DAY(일별기온공급량!$A2607)</f>
        <v>19</v>
      </c>
      <c r="O2607" s="88" t="str">
        <f>IFERROR(VLOOKUP(기온및공급량[[#This Row],[날짜]],표2[],2,0), "")</f>
        <v/>
      </c>
    </row>
    <row r="2608" spans="1:15">
      <c r="A2608" s="68">
        <v>43881</v>
      </c>
      <c r="B2608" s="69">
        <v>6.1</v>
      </c>
      <c r="C2608" s="69">
        <v>14.4</v>
      </c>
      <c r="D2608" s="70">
        <v>0.63541666666666663</v>
      </c>
      <c r="E2608" s="69">
        <v>-0.3</v>
      </c>
      <c r="F2608" s="70">
        <v>0.31180555555555556</v>
      </c>
      <c r="G2608" s="69">
        <v>14.7</v>
      </c>
      <c r="H2608" s="69" t="str">
        <f>TEXT(일별기온공급량!$A2608, "AAA")</f>
        <v>목</v>
      </c>
      <c r="I2608" s="71">
        <v>204466735</v>
      </c>
      <c r="J2608" s="71">
        <v>4772340</v>
      </c>
      <c r="K2608" s="68" t="str">
        <f t="shared" si="40"/>
        <v>02-20</v>
      </c>
      <c r="L2608" s="72">
        <f>YEAR(일별기온공급량!$A2608)</f>
        <v>2020</v>
      </c>
      <c r="M2608" s="69">
        <f>MONTH(일별기온공급량!$A2608)</f>
        <v>2</v>
      </c>
      <c r="N2608" s="69">
        <f>DAY(일별기온공급량!$A2608)</f>
        <v>20</v>
      </c>
      <c r="O2608" s="88" t="str">
        <f>IFERROR(VLOOKUP(기온및공급량[[#This Row],[날짜]],표2[],2,0), "")</f>
        <v/>
      </c>
    </row>
    <row r="2609" spans="1:15">
      <c r="A2609" s="68">
        <v>43882</v>
      </c>
      <c r="B2609" s="69">
        <v>8.3000000000000007</v>
      </c>
      <c r="C2609" s="69">
        <v>16.7</v>
      </c>
      <c r="D2609" s="70">
        <v>0.59861111111111109</v>
      </c>
      <c r="E2609" s="69">
        <v>-0.8</v>
      </c>
      <c r="F2609" s="70">
        <v>0.29652777777777778</v>
      </c>
      <c r="G2609" s="69">
        <v>17.5</v>
      </c>
      <c r="H2609" s="69" t="str">
        <f>TEXT(일별기온공급량!$A2609, "AAA")</f>
        <v>금</v>
      </c>
      <c r="I2609" s="71">
        <v>190257126</v>
      </c>
      <c r="J2609" s="71">
        <v>4429116</v>
      </c>
      <c r="K2609" s="68" t="str">
        <f t="shared" si="40"/>
        <v>02-21</v>
      </c>
      <c r="L2609" s="72">
        <f>YEAR(일별기온공급량!$A2609)</f>
        <v>2020</v>
      </c>
      <c r="M2609" s="69">
        <f>MONTH(일별기온공급량!$A2609)</f>
        <v>2</v>
      </c>
      <c r="N2609" s="69">
        <f>DAY(일별기온공급량!$A2609)</f>
        <v>21</v>
      </c>
      <c r="O2609" s="88" t="str">
        <f>IFERROR(VLOOKUP(기온및공급량[[#This Row],[날짜]],표2[],2,0), "")</f>
        <v/>
      </c>
    </row>
    <row r="2610" spans="1:15">
      <c r="A2610" s="68">
        <v>43883</v>
      </c>
      <c r="B2610" s="69">
        <v>8.1999999999999993</v>
      </c>
      <c r="C2610" s="69">
        <v>12.1</v>
      </c>
      <c r="D2610" s="70">
        <v>0.5229166666666667</v>
      </c>
      <c r="E2610" s="69">
        <v>3.2</v>
      </c>
      <c r="F2610" s="70">
        <v>0.99930555555555556</v>
      </c>
      <c r="G2610" s="69">
        <v>8.9</v>
      </c>
      <c r="H2610" s="69" t="str">
        <f>TEXT(일별기온공급량!$A2610, "AAA")</f>
        <v>토</v>
      </c>
      <c r="I2610" s="71">
        <v>167700033</v>
      </c>
      <c r="J2610" s="71">
        <v>3934311</v>
      </c>
      <c r="K2610" s="68" t="str">
        <f t="shared" si="40"/>
        <v>02-22</v>
      </c>
      <c r="L2610" s="72">
        <f>YEAR(일별기온공급량!$A2610)</f>
        <v>2020</v>
      </c>
      <c r="M2610" s="69">
        <f>MONTH(일별기온공급량!$A2610)</f>
        <v>2</v>
      </c>
      <c r="N2610" s="69">
        <f>DAY(일별기온공급량!$A2610)</f>
        <v>22</v>
      </c>
      <c r="O2610" s="88" t="str">
        <f>IFERROR(VLOOKUP(기온및공급량[[#This Row],[날짜]],표2[],2,0), "")</f>
        <v/>
      </c>
    </row>
    <row r="2611" spans="1:15">
      <c r="A2611" s="68">
        <v>43884</v>
      </c>
      <c r="B2611" s="69">
        <v>4.9000000000000004</v>
      </c>
      <c r="C2611" s="69">
        <v>11.2</v>
      </c>
      <c r="D2611" s="70">
        <v>0.66527777777777775</v>
      </c>
      <c r="E2611" s="69">
        <v>0.6</v>
      </c>
      <c r="F2611" s="70">
        <v>0.28749999999999998</v>
      </c>
      <c r="G2611" s="69">
        <v>10.6</v>
      </c>
      <c r="H2611" s="69" t="str">
        <f>TEXT(일별기온공급량!$A2611, "AAA")</f>
        <v>일</v>
      </c>
      <c r="I2611" s="71">
        <v>166603443</v>
      </c>
      <c r="J2611" s="71">
        <v>3914075</v>
      </c>
      <c r="K2611" s="68" t="str">
        <f t="shared" si="40"/>
        <v>02-23</v>
      </c>
      <c r="L2611" s="72">
        <f>YEAR(일별기온공급량!$A2611)</f>
        <v>2020</v>
      </c>
      <c r="M2611" s="69">
        <f>MONTH(일별기온공급량!$A2611)</f>
        <v>2</v>
      </c>
      <c r="N2611" s="69">
        <f>DAY(일별기온공급량!$A2611)</f>
        <v>23</v>
      </c>
      <c r="O2611" s="88" t="str">
        <f>IFERROR(VLOOKUP(기온및공급량[[#This Row],[날짜]],표2[],2,0), "")</f>
        <v/>
      </c>
    </row>
    <row r="2612" spans="1:15">
      <c r="A2612" s="68">
        <v>43885</v>
      </c>
      <c r="B2612" s="69">
        <v>8.1</v>
      </c>
      <c r="C2612" s="69">
        <v>16.399999999999999</v>
      </c>
      <c r="D2612" s="70">
        <v>0.64375000000000004</v>
      </c>
      <c r="E2612" s="69">
        <v>-1.2</v>
      </c>
      <c r="F2612" s="70">
        <v>0.29652777777777778</v>
      </c>
      <c r="G2612" s="69">
        <v>17.600000000000001</v>
      </c>
      <c r="H2612" s="69" t="str">
        <f>TEXT(일별기온공급량!$A2612, "AAA")</f>
        <v>월</v>
      </c>
      <c r="I2612" s="71">
        <v>182170157</v>
      </c>
      <c r="J2612" s="71">
        <v>4270640</v>
      </c>
      <c r="K2612" s="68" t="str">
        <f t="shared" si="40"/>
        <v>02-24</v>
      </c>
      <c r="L2612" s="72">
        <f>YEAR(일별기온공급량!$A2612)</f>
        <v>2020</v>
      </c>
      <c r="M2612" s="69">
        <f>MONTH(일별기온공급량!$A2612)</f>
        <v>2</v>
      </c>
      <c r="N2612" s="69">
        <f>DAY(일별기온공급량!$A2612)</f>
        <v>24</v>
      </c>
      <c r="O2612" s="88" t="str">
        <f>IFERROR(VLOOKUP(기온및공급량[[#This Row],[날짜]],표2[],2,0), "")</f>
        <v/>
      </c>
    </row>
    <row r="2613" spans="1:15">
      <c r="A2613" s="68">
        <v>43886</v>
      </c>
      <c r="B2613" s="69">
        <v>7</v>
      </c>
      <c r="C2613" s="69">
        <v>9.8000000000000007</v>
      </c>
      <c r="D2613" s="70">
        <v>6.9444444444444447E-4</v>
      </c>
      <c r="E2613" s="69">
        <v>5.7</v>
      </c>
      <c r="F2613" s="70">
        <v>0.19791666666666666</v>
      </c>
      <c r="G2613" s="69">
        <v>4.0999999999999996</v>
      </c>
      <c r="H2613" s="69" t="str">
        <f>TEXT(일별기온공급량!$A2613, "AAA")</f>
        <v>화</v>
      </c>
      <c r="I2613" s="71">
        <v>192651909</v>
      </c>
      <c r="J2613" s="71">
        <v>4515053</v>
      </c>
      <c r="K2613" s="68" t="str">
        <f t="shared" si="40"/>
        <v>02-25</v>
      </c>
      <c r="L2613" s="72">
        <f>YEAR(일별기온공급량!$A2613)</f>
        <v>2020</v>
      </c>
      <c r="M2613" s="69">
        <f>MONTH(일별기온공급량!$A2613)</f>
        <v>2</v>
      </c>
      <c r="N2613" s="69">
        <f>DAY(일별기온공급량!$A2613)</f>
        <v>25</v>
      </c>
      <c r="O2613" s="88" t="str">
        <f>IFERROR(VLOOKUP(기온및공급량[[#This Row],[날짜]],표2[],2,0), "")</f>
        <v/>
      </c>
    </row>
    <row r="2614" spans="1:15">
      <c r="A2614" s="68">
        <v>43887</v>
      </c>
      <c r="B2614" s="69">
        <v>8.3000000000000007</v>
      </c>
      <c r="C2614" s="69">
        <v>13.5</v>
      </c>
      <c r="D2614" s="70">
        <v>0.65</v>
      </c>
      <c r="E2614" s="69">
        <v>5.9</v>
      </c>
      <c r="F2614" s="70">
        <v>0.94722222222222219</v>
      </c>
      <c r="G2614" s="69">
        <v>7.6</v>
      </c>
      <c r="H2614" s="69" t="str">
        <f>TEXT(일별기온공급량!$A2614, "AAA")</f>
        <v>수</v>
      </c>
      <c r="I2614" s="71">
        <v>181902289</v>
      </c>
      <c r="J2614" s="71">
        <v>4275776</v>
      </c>
      <c r="K2614" s="68" t="str">
        <f t="shared" si="40"/>
        <v>02-26</v>
      </c>
      <c r="L2614" s="72">
        <f>YEAR(일별기온공급량!$A2614)</f>
        <v>2020</v>
      </c>
      <c r="M2614" s="69">
        <f>MONTH(일별기온공급량!$A2614)</f>
        <v>2</v>
      </c>
      <c r="N2614" s="69">
        <f>DAY(일별기온공급량!$A2614)</f>
        <v>26</v>
      </c>
      <c r="O2614" s="88" t="str">
        <f>IFERROR(VLOOKUP(기온및공급량[[#This Row],[날짜]],표2[],2,0), "")</f>
        <v/>
      </c>
    </row>
    <row r="2615" spans="1:15">
      <c r="A2615" s="68">
        <v>43888</v>
      </c>
      <c r="B2615" s="69">
        <v>6.1</v>
      </c>
      <c r="C2615" s="69">
        <v>9.3000000000000007</v>
      </c>
      <c r="D2615" s="70">
        <v>0.64513888888888893</v>
      </c>
      <c r="E2615" s="69">
        <v>4.5999999999999996</v>
      </c>
      <c r="F2615" s="70">
        <v>0.27777777777777779</v>
      </c>
      <c r="G2615" s="69">
        <v>4.7</v>
      </c>
      <c r="H2615" s="69" t="str">
        <f>TEXT(일별기온공급량!$A2615, "AAA")</f>
        <v>목</v>
      </c>
      <c r="I2615" s="71">
        <v>187706971</v>
      </c>
      <c r="J2615" s="71">
        <v>4412329</v>
      </c>
      <c r="K2615" s="68" t="str">
        <f t="shared" si="40"/>
        <v>02-27</v>
      </c>
      <c r="L2615" s="72">
        <f>YEAR(일별기온공급량!$A2615)</f>
        <v>2020</v>
      </c>
      <c r="M2615" s="69">
        <f>MONTH(일별기온공급량!$A2615)</f>
        <v>2</v>
      </c>
      <c r="N2615" s="69">
        <f>DAY(일별기온공급량!$A2615)</f>
        <v>27</v>
      </c>
      <c r="O2615" s="88" t="str">
        <f>IFERROR(VLOOKUP(기온및공급량[[#This Row],[날짜]],표2[],2,0), "")</f>
        <v/>
      </c>
    </row>
    <row r="2616" spans="1:15">
      <c r="A2616" s="68">
        <v>43889</v>
      </c>
      <c r="B2616" s="69">
        <v>4.5</v>
      </c>
      <c r="C2616" s="69">
        <v>8.1</v>
      </c>
      <c r="D2616" s="70">
        <v>0.56041666666666667</v>
      </c>
      <c r="E2616" s="69">
        <v>2.2999999999999998</v>
      </c>
      <c r="F2616" s="70">
        <v>0.28194444444444444</v>
      </c>
      <c r="G2616" s="69">
        <v>5.8</v>
      </c>
      <c r="H2616" s="69" t="str">
        <f>TEXT(일별기온공급량!$A2616, "AAA")</f>
        <v>금</v>
      </c>
      <c r="I2616" s="71">
        <v>196382620</v>
      </c>
      <c r="J2616" s="71">
        <v>4604947</v>
      </c>
      <c r="K2616" s="68" t="str">
        <f t="shared" si="40"/>
        <v>02-28</v>
      </c>
      <c r="L2616" s="72">
        <f>YEAR(일별기온공급량!$A2616)</f>
        <v>2020</v>
      </c>
      <c r="M2616" s="69">
        <f>MONTH(일별기온공급량!$A2616)</f>
        <v>2</v>
      </c>
      <c r="N2616" s="69">
        <f>DAY(일별기온공급량!$A2616)</f>
        <v>28</v>
      </c>
      <c r="O2616" s="88" t="str">
        <f>IFERROR(VLOOKUP(기온및공급량[[#This Row],[날짜]],표2[],2,0), "")</f>
        <v/>
      </c>
    </row>
    <row r="2617" spans="1:15">
      <c r="A2617" s="68">
        <v>43890</v>
      </c>
      <c r="B2617" s="69">
        <v>6.3</v>
      </c>
      <c r="C2617" s="69">
        <v>11.8</v>
      </c>
      <c r="D2617" s="70">
        <v>0.67222222222222228</v>
      </c>
      <c r="E2617" s="69">
        <v>2</v>
      </c>
      <c r="F2617" s="70">
        <v>6.805555555555555E-2</v>
      </c>
      <c r="G2617" s="69">
        <v>9.8000000000000007</v>
      </c>
      <c r="H2617" s="69" t="str">
        <f>TEXT(일별기온공급량!$A2617, "AAA")</f>
        <v>토</v>
      </c>
      <c r="I2617" s="71">
        <v>174118602</v>
      </c>
      <c r="J2617" s="71">
        <v>4079712</v>
      </c>
      <c r="K2617" s="68" t="str">
        <f t="shared" si="40"/>
        <v>02-29</v>
      </c>
      <c r="L2617" s="72">
        <f>YEAR(일별기온공급량!$A2617)</f>
        <v>2020</v>
      </c>
      <c r="M2617" s="69">
        <f>MONTH(일별기온공급량!$A2617)</f>
        <v>2</v>
      </c>
      <c r="N2617" s="69">
        <f>DAY(일별기온공급량!$A2617)</f>
        <v>29</v>
      </c>
      <c r="O2617" s="88" t="str">
        <f>IFERROR(VLOOKUP(기온및공급량[[#This Row],[날짜]],표2[],2,0), "")</f>
        <v/>
      </c>
    </row>
    <row r="2618" spans="1:15">
      <c r="A2618" s="68">
        <v>43891</v>
      </c>
      <c r="B2618" s="69">
        <v>9.4</v>
      </c>
      <c r="C2618" s="69">
        <v>14.7</v>
      </c>
      <c r="D2618" s="70">
        <v>0.59930555555555554</v>
      </c>
      <c r="E2618" s="69">
        <v>3.6</v>
      </c>
      <c r="F2618" s="70">
        <v>0.13125000000000001</v>
      </c>
      <c r="G2618" s="69">
        <v>11.1</v>
      </c>
      <c r="H2618" s="69" t="str">
        <f>TEXT(일별기온공급량!$A2618, "AAA")</f>
        <v>일</v>
      </c>
      <c r="I2618" s="71">
        <v>149370886</v>
      </c>
      <c r="J2618" s="71">
        <v>3500218</v>
      </c>
      <c r="K2618" s="68" t="str">
        <f t="shared" si="40"/>
        <v>03-01</v>
      </c>
      <c r="L2618" s="72">
        <f>YEAR(일별기온공급량!$A2618)</f>
        <v>2020</v>
      </c>
      <c r="M2618" s="69">
        <f>MONTH(일별기온공급량!$A2618)</f>
        <v>3</v>
      </c>
      <c r="N2618" s="69">
        <f>DAY(일별기온공급량!$A2618)</f>
        <v>1</v>
      </c>
      <c r="O2618" s="88" t="str">
        <f>IFERROR(VLOOKUP(기온및공급량[[#This Row],[날짜]],표2[],2,0), "")</f>
        <v>삼일절</v>
      </c>
    </row>
    <row r="2619" spans="1:15">
      <c r="A2619" s="68">
        <v>43892</v>
      </c>
      <c r="B2619" s="69">
        <v>7.1</v>
      </c>
      <c r="C2619" s="69">
        <v>11.5</v>
      </c>
      <c r="D2619" s="70">
        <v>0.66111111111111109</v>
      </c>
      <c r="E2619" s="69">
        <v>4.2</v>
      </c>
      <c r="F2619" s="70">
        <v>0.29305555555555557</v>
      </c>
      <c r="G2619" s="69">
        <v>7.3</v>
      </c>
      <c r="H2619" s="69" t="str">
        <f>TEXT(일별기온공급량!$A2619, "AAA")</f>
        <v>월</v>
      </c>
      <c r="I2619" s="71">
        <v>175175008</v>
      </c>
      <c r="J2619" s="71">
        <v>4098954</v>
      </c>
      <c r="K2619" s="68" t="str">
        <f t="shared" si="40"/>
        <v>03-02</v>
      </c>
      <c r="L2619" s="72">
        <f>YEAR(일별기온공급량!$A2619)</f>
        <v>2020</v>
      </c>
      <c r="M2619" s="69">
        <f>MONTH(일별기온공급량!$A2619)</f>
        <v>3</v>
      </c>
      <c r="N2619" s="69">
        <f>DAY(일별기온공급량!$A2619)</f>
        <v>2</v>
      </c>
      <c r="O2619" s="88" t="str">
        <f>IFERROR(VLOOKUP(기온및공급량[[#This Row],[날짜]],표2[],2,0), "")</f>
        <v/>
      </c>
    </row>
    <row r="2620" spans="1:15">
      <c r="A2620" s="68">
        <v>43893</v>
      </c>
      <c r="B2620" s="69">
        <v>7.7</v>
      </c>
      <c r="C2620" s="69">
        <v>12.5</v>
      </c>
      <c r="D2620" s="70">
        <v>0.66736111111111107</v>
      </c>
      <c r="E2620" s="69">
        <v>3.7</v>
      </c>
      <c r="F2620" s="70">
        <v>0.27361111111111114</v>
      </c>
      <c r="G2620" s="69">
        <v>8.8000000000000007</v>
      </c>
      <c r="H2620" s="69" t="str">
        <f>TEXT(일별기온공급량!$A2620, "AAA")</f>
        <v>화</v>
      </c>
      <c r="I2620" s="71">
        <v>177994741</v>
      </c>
      <c r="J2620" s="71">
        <v>4173617</v>
      </c>
      <c r="K2620" s="68" t="str">
        <f t="shared" si="40"/>
        <v>03-03</v>
      </c>
      <c r="L2620" s="72">
        <f>YEAR(일별기온공급량!$A2620)</f>
        <v>2020</v>
      </c>
      <c r="M2620" s="69">
        <f>MONTH(일별기온공급량!$A2620)</f>
        <v>3</v>
      </c>
      <c r="N2620" s="69">
        <f>DAY(일별기온공급량!$A2620)</f>
        <v>3</v>
      </c>
      <c r="O2620" s="88" t="str">
        <f>IFERROR(VLOOKUP(기온및공급량[[#This Row],[날짜]],표2[],2,0), "")</f>
        <v/>
      </c>
    </row>
    <row r="2621" spans="1:15">
      <c r="A2621" s="68">
        <v>43894</v>
      </c>
      <c r="B2621" s="69">
        <v>5.9</v>
      </c>
      <c r="C2621" s="69">
        <v>10.6</v>
      </c>
      <c r="D2621" s="70">
        <v>0.60416666666666663</v>
      </c>
      <c r="E2621" s="69">
        <v>1</v>
      </c>
      <c r="F2621" s="70">
        <v>0.9868055555555556</v>
      </c>
      <c r="G2621" s="69">
        <v>9.6</v>
      </c>
      <c r="H2621" s="69" t="str">
        <f>TEXT(일별기온공급량!$A2621, "AAA")</f>
        <v>수</v>
      </c>
      <c r="I2621" s="71">
        <v>186201402</v>
      </c>
      <c r="J2621" s="71">
        <v>4371741</v>
      </c>
      <c r="K2621" s="68" t="str">
        <f t="shared" si="40"/>
        <v>03-04</v>
      </c>
      <c r="L2621" s="72">
        <f>YEAR(일별기온공급량!$A2621)</f>
        <v>2020</v>
      </c>
      <c r="M2621" s="69">
        <f>MONTH(일별기온공급량!$A2621)</f>
        <v>3</v>
      </c>
      <c r="N2621" s="69">
        <f>DAY(일별기온공급량!$A2621)</f>
        <v>4</v>
      </c>
      <c r="O2621" s="88" t="str">
        <f>IFERROR(VLOOKUP(기온및공급량[[#This Row],[날짜]],표2[],2,0), "")</f>
        <v/>
      </c>
    </row>
    <row r="2622" spans="1:15">
      <c r="A2622" s="68">
        <v>43895</v>
      </c>
      <c r="B2622" s="69">
        <v>3.7</v>
      </c>
      <c r="C2622" s="69">
        <v>10.4</v>
      </c>
      <c r="D2622" s="70">
        <v>0.65208333333333335</v>
      </c>
      <c r="E2622" s="69">
        <v>-0.7</v>
      </c>
      <c r="F2622" s="70">
        <v>0.21388888888888888</v>
      </c>
      <c r="G2622" s="69">
        <v>11.1</v>
      </c>
      <c r="H2622" s="69" t="str">
        <f>TEXT(일별기온공급량!$A2622, "AAA")</f>
        <v>목</v>
      </c>
      <c r="I2622" s="71">
        <v>194958218</v>
      </c>
      <c r="J2622" s="71">
        <v>4568419</v>
      </c>
      <c r="K2622" s="68" t="str">
        <f t="shared" si="40"/>
        <v>03-05</v>
      </c>
      <c r="L2622" s="72">
        <f>YEAR(일별기온공급량!$A2622)</f>
        <v>2020</v>
      </c>
      <c r="M2622" s="69">
        <f>MONTH(일별기온공급량!$A2622)</f>
        <v>3</v>
      </c>
      <c r="N2622" s="69">
        <f>DAY(일별기온공급량!$A2622)</f>
        <v>5</v>
      </c>
      <c r="O2622" s="88" t="str">
        <f>IFERROR(VLOOKUP(기온및공급량[[#This Row],[날짜]],표2[],2,0), "")</f>
        <v/>
      </c>
    </row>
    <row r="2623" spans="1:15">
      <c r="A2623" s="68">
        <v>43896</v>
      </c>
      <c r="B2623" s="69">
        <v>5.4</v>
      </c>
      <c r="C2623" s="69">
        <v>13.9</v>
      </c>
      <c r="D2623" s="70">
        <v>0.64861111111111114</v>
      </c>
      <c r="E2623" s="69">
        <v>-2.9</v>
      </c>
      <c r="F2623" s="70">
        <v>0.28194444444444444</v>
      </c>
      <c r="G2623" s="69">
        <v>16.8</v>
      </c>
      <c r="H2623" s="69" t="str">
        <f>TEXT(일별기온공급량!$A2623, "AAA")</f>
        <v>금</v>
      </c>
      <c r="I2623" s="71">
        <v>188241210</v>
      </c>
      <c r="J2623" s="71">
        <v>4418791</v>
      </c>
      <c r="K2623" s="68" t="str">
        <f t="shared" si="40"/>
        <v>03-06</v>
      </c>
      <c r="L2623" s="72">
        <f>YEAR(일별기온공급량!$A2623)</f>
        <v>2020</v>
      </c>
      <c r="M2623" s="69">
        <f>MONTH(일별기온공급량!$A2623)</f>
        <v>3</v>
      </c>
      <c r="N2623" s="69">
        <f>DAY(일별기온공급량!$A2623)</f>
        <v>6</v>
      </c>
      <c r="O2623" s="88" t="str">
        <f>IFERROR(VLOOKUP(기온및공급량[[#This Row],[날짜]],표2[],2,0), "")</f>
        <v/>
      </c>
    </row>
    <row r="2624" spans="1:15">
      <c r="A2624" s="68">
        <v>43897</v>
      </c>
      <c r="B2624" s="69">
        <v>5.7</v>
      </c>
      <c r="C2624" s="69">
        <v>10.199999999999999</v>
      </c>
      <c r="D2624" s="70">
        <v>0.66736111111111107</v>
      </c>
      <c r="E2624" s="69">
        <v>1.5</v>
      </c>
      <c r="F2624" s="70">
        <v>0.28402777777777777</v>
      </c>
      <c r="G2624" s="69">
        <v>8.6999999999999993</v>
      </c>
      <c r="H2624" s="69" t="str">
        <f>TEXT(일별기온공급량!$A2624, "AAA")</f>
        <v>토</v>
      </c>
      <c r="I2624" s="71">
        <v>173425377</v>
      </c>
      <c r="J2624" s="71">
        <v>4072404</v>
      </c>
      <c r="K2624" s="68" t="str">
        <f t="shared" si="40"/>
        <v>03-07</v>
      </c>
      <c r="L2624" s="72">
        <f>YEAR(일별기온공급량!$A2624)</f>
        <v>2020</v>
      </c>
      <c r="M2624" s="69">
        <f>MONTH(일별기온공급량!$A2624)</f>
        <v>3</v>
      </c>
      <c r="N2624" s="69">
        <f>DAY(일별기온공급량!$A2624)</f>
        <v>7</v>
      </c>
      <c r="O2624" s="88" t="str">
        <f>IFERROR(VLOOKUP(기온및공급량[[#This Row],[날짜]],표2[],2,0), "")</f>
        <v/>
      </c>
    </row>
    <row r="2625" spans="1:15">
      <c r="A2625" s="68">
        <v>43898</v>
      </c>
      <c r="B2625" s="69">
        <v>8.3000000000000007</v>
      </c>
      <c r="C2625" s="69">
        <v>16</v>
      </c>
      <c r="D2625" s="70">
        <v>0.64652777777777781</v>
      </c>
      <c r="E2625" s="69">
        <v>1.8</v>
      </c>
      <c r="F2625" s="70">
        <v>0.19236111111111112</v>
      </c>
      <c r="G2625" s="69">
        <v>14.2</v>
      </c>
      <c r="H2625" s="69" t="str">
        <f>TEXT(일별기온공급량!$A2625, "AAA")</f>
        <v>일</v>
      </c>
      <c r="I2625" s="71">
        <v>150583476</v>
      </c>
      <c r="J2625" s="71">
        <v>3525939</v>
      </c>
      <c r="K2625" s="68" t="str">
        <f t="shared" si="40"/>
        <v>03-08</v>
      </c>
      <c r="L2625" s="72">
        <f>YEAR(일별기온공급량!$A2625)</f>
        <v>2020</v>
      </c>
      <c r="M2625" s="69">
        <f>MONTH(일별기온공급량!$A2625)</f>
        <v>3</v>
      </c>
      <c r="N2625" s="69">
        <f>DAY(일별기온공급량!$A2625)</f>
        <v>8</v>
      </c>
      <c r="O2625" s="88" t="str">
        <f>IFERROR(VLOOKUP(기온및공급량[[#This Row],[날짜]],표2[],2,0), "")</f>
        <v/>
      </c>
    </row>
    <row r="2626" spans="1:15">
      <c r="A2626" s="68">
        <v>43899</v>
      </c>
      <c r="B2626" s="69">
        <v>9.1</v>
      </c>
      <c r="C2626" s="69">
        <v>15.1</v>
      </c>
      <c r="D2626" s="70">
        <v>0.58125000000000004</v>
      </c>
      <c r="E2626" s="69">
        <v>1.6</v>
      </c>
      <c r="F2626" s="70">
        <v>0.28958333333333336</v>
      </c>
      <c r="G2626" s="69">
        <v>13.5</v>
      </c>
      <c r="H2626" s="69" t="str">
        <f>TEXT(일별기온공급량!$A2626, "AAA")</f>
        <v>월</v>
      </c>
      <c r="I2626" s="71">
        <v>168412387</v>
      </c>
      <c r="J2626" s="71">
        <v>3949767</v>
      </c>
      <c r="K2626" s="68" t="str">
        <f t="shared" ref="K2626:K2689" si="41">TEXT(A2626, "MM-DD")</f>
        <v>03-09</v>
      </c>
      <c r="L2626" s="72">
        <f>YEAR(일별기온공급량!$A2626)</f>
        <v>2020</v>
      </c>
      <c r="M2626" s="69">
        <f>MONTH(일별기온공급량!$A2626)</f>
        <v>3</v>
      </c>
      <c r="N2626" s="69">
        <f>DAY(일별기온공급량!$A2626)</f>
        <v>9</v>
      </c>
      <c r="O2626" s="88" t="str">
        <f>IFERROR(VLOOKUP(기온및공급량[[#This Row],[날짜]],표2[],2,0), "")</f>
        <v/>
      </c>
    </row>
    <row r="2627" spans="1:15">
      <c r="A2627" s="68">
        <v>43900</v>
      </c>
      <c r="B2627" s="69">
        <v>9</v>
      </c>
      <c r="C2627" s="69">
        <v>10.7</v>
      </c>
      <c r="D2627" s="70">
        <v>0.50347222222222221</v>
      </c>
      <c r="E2627" s="69">
        <v>5.8</v>
      </c>
      <c r="F2627" s="70">
        <v>0.99861111111111112</v>
      </c>
      <c r="G2627" s="69">
        <v>4.9000000000000004</v>
      </c>
      <c r="H2627" s="69" t="str">
        <f>TEXT(일별기온공급량!$A2627, "AAA")</f>
        <v>화</v>
      </c>
      <c r="I2627" s="71">
        <v>176056927</v>
      </c>
      <c r="J2627" s="71">
        <v>4135950</v>
      </c>
      <c r="K2627" s="68" t="str">
        <f t="shared" si="41"/>
        <v>03-10</v>
      </c>
      <c r="L2627" s="72">
        <f>YEAR(일별기온공급량!$A2627)</f>
        <v>2020</v>
      </c>
      <c r="M2627" s="69">
        <f>MONTH(일별기온공급량!$A2627)</f>
        <v>3</v>
      </c>
      <c r="N2627" s="69">
        <f>DAY(일별기온공급량!$A2627)</f>
        <v>10</v>
      </c>
      <c r="O2627" s="88" t="str">
        <f>IFERROR(VLOOKUP(기온및공급량[[#This Row],[날짜]],표2[],2,0), "")</f>
        <v/>
      </c>
    </row>
    <row r="2628" spans="1:15">
      <c r="A2628" s="68">
        <v>43901</v>
      </c>
      <c r="B2628" s="69">
        <v>6.4</v>
      </c>
      <c r="C2628" s="69">
        <v>11.2</v>
      </c>
      <c r="D2628" s="70">
        <v>0.61597222222222225</v>
      </c>
      <c r="E2628" s="69">
        <v>2.9</v>
      </c>
      <c r="F2628" s="70">
        <v>0.28055555555555556</v>
      </c>
      <c r="G2628" s="69">
        <v>8.3000000000000007</v>
      </c>
      <c r="H2628" s="69" t="str">
        <f>TEXT(일별기온공급량!$A2628, "AAA")</f>
        <v>수</v>
      </c>
      <c r="I2628" s="71">
        <v>187254023</v>
      </c>
      <c r="J2628" s="71">
        <v>4408475</v>
      </c>
      <c r="K2628" s="68" t="str">
        <f t="shared" si="41"/>
        <v>03-11</v>
      </c>
      <c r="L2628" s="72">
        <f>YEAR(일별기온공급량!$A2628)</f>
        <v>2020</v>
      </c>
      <c r="M2628" s="69">
        <f>MONTH(일별기온공급량!$A2628)</f>
        <v>3</v>
      </c>
      <c r="N2628" s="69">
        <f>DAY(일별기온공급량!$A2628)</f>
        <v>11</v>
      </c>
      <c r="O2628" s="88" t="str">
        <f>IFERROR(VLOOKUP(기온및공급량[[#This Row],[날짜]],표2[],2,0), "")</f>
        <v/>
      </c>
    </row>
    <row r="2629" spans="1:15">
      <c r="A2629" s="68">
        <v>43902</v>
      </c>
      <c r="B2629" s="69">
        <v>8.3000000000000007</v>
      </c>
      <c r="C2629" s="69">
        <v>17.100000000000001</v>
      </c>
      <c r="D2629" s="70">
        <v>0.6694444444444444</v>
      </c>
      <c r="E2629" s="69">
        <v>-0.9</v>
      </c>
      <c r="F2629" s="70">
        <v>0.28055555555555556</v>
      </c>
      <c r="G2629" s="69">
        <v>18</v>
      </c>
      <c r="H2629" s="69" t="str">
        <f>TEXT(일별기온공급량!$A2629, "AAA")</f>
        <v>목</v>
      </c>
      <c r="I2629" s="71">
        <v>178649266</v>
      </c>
      <c r="J2629" s="71">
        <v>4203728</v>
      </c>
      <c r="K2629" s="68" t="str">
        <f t="shared" si="41"/>
        <v>03-12</v>
      </c>
      <c r="L2629" s="72">
        <f>YEAR(일별기온공급량!$A2629)</f>
        <v>2020</v>
      </c>
      <c r="M2629" s="69">
        <f>MONTH(일별기온공급량!$A2629)</f>
        <v>3</v>
      </c>
      <c r="N2629" s="69">
        <f>DAY(일별기온공급량!$A2629)</f>
        <v>12</v>
      </c>
      <c r="O2629" s="88" t="str">
        <f>IFERROR(VLOOKUP(기온및공급량[[#This Row],[날짜]],표2[],2,0), "")</f>
        <v/>
      </c>
    </row>
    <row r="2630" spans="1:15">
      <c r="A2630" s="68">
        <v>43903</v>
      </c>
      <c r="B2630" s="69">
        <v>9.4</v>
      </c>
      <c r="C2630" s="69">
        <v>15.4</v>
      </c>
      <c r="D2630" s="70">
        <v>0.64652777777777781</v>
      </c>
      <c r="E2630" s="69">
        <v>3.8</v>
      </c>
      <c r="F2630" s="70">
        <v>0.25694444444444442</v>
      </c>
      <c r="G2630" s="69">
        <v>11.6</v>
      </c>
      <c r="H2630" s="69" t="str">
        <f>TEXT(일별기온공급량!$A2630, "AAA")</f>
        <v>금</v>
      </c>
      <c r="I2630" s="71">
        <v>171480582</v>
      </c>
      <c r="J2630" s="71">
        <v>4026495</v>
      </c>
      <c r="K2630" s="68" t="str">
        <f t="shared" si="41"/>
        <v>03-13</v>
      </c>
      <c r="L2630" s="72">
        <f>YEAR(일별기온공급량!$A2630)</f>
        <v>2020</v>
      </c>
      <c r="M2630" s="69">
        <f>MONTH(일별기온공급량!$A2630)</f>
        <v>3</v>
      </c>
      <c r="N2630" s="69">
        <f>DAY(일별기온공급량!$A2630)</f>
        <v>13</v>
      </c>
      <c r="O2630" s="88" t="str">
        <f>IFERROR(VLOOKUP(기온및공급량[[#This Row],[날짜]],표2[],2,0), "")</f>
        <v/>
      </c>
    </row>
    <row r="2631" spans="1:15">
      <c r="A2631" s="68">
        <v>43904</v>
      </c>
      <c r="B2631" s="69">
        <v>6.5</v>
      </c>
      <c r="C2631" s="69">
        <v>11.5</v>
      </c>
      <c r="D2631" s="70">
        <v>0.66388888888888886</v>
      </c>
      <c r="E2631" s="69">
        <v>1.6</v>
      </c>
      <c r="F2631" s="70">
        <v>0.3215277777777778</v>
      </c>
      <c r="G2631" s="69">
        <v>9.9</v>
      </c>
      <c r="H2631" s="69" t="str">
        <f>TEXT(일별기온공급량!$A2631, "AAA")</f>
        <v>토</v>
      </c>
      <c r="I2631" s="71">
        <v>166263029</v>
      </c>
      <c r="J2631" s="71">
        <v>3906621</v>
      </c>
      <c r="K2631" s="68" t="str">
        <f t="shared" si="41"/>
        <v>03-14</v>
      </c>
      <c r="L2631" s="72">
        <f>YEAR(일별기온공급량!$A2631)</f>
        <v>2020</v>
      </c>
      <c r="M2631" s="69">
        <f>MONTH(일별기온공급량!$A2631)</f>
        <v>3</v>
      </c>
      <c r="N2631" s="69">
        <f>DAY(일별기온공급량!$A2631)</f>
        <v>14</v>
      </c>
      <c r="O2631" s="88" t="str">
        <f>IFERROR(VLOOKUP(기온및공급량[[#This Row],[날짜]],표2[],2,0), "")</f>
        <v/>
      </c>
    </row>
    <row r="2632" spans="1:15">
      <c r="A2632" s="68">
        <v>43905</v>
      </c>
      <c r="B2632" s="69">
        <v>6.2</v>
      </c>
      <c r="C2632" s="69">
        <v>12.2</v>
      </c>
      <c r="D2632" s="70">
        <v>0.52569444444444446</v>
      </c>
      <c r="E2632" s="69">
        <v>1.6</v>
      </c>
      <c r="F2632" s="70">
        <v>0.24097222222222223</v>
      </c>
      <c r="G2632" s="69">
        <v>10.6</v>
      </c>
      <c r="H2632" s="69" t="str">
        <f>TEXT(일별기온공급량!$A2632, "AAA")</f>
        <v>일</v>
      </c>
      <c r="I2632" s="71">
        <v>160886062</v>
      </c>
      <c r="J2632" s="71">
        <v>3785809</v>
      </c>
      <c r="K2632" s="68" t="str">
        <f t="shared" si="41"/>
        <v>03-15</v>
      </c>
      <c r="L2632" s="72">
        <f>YEAR(일별기온공급량!$A2632)</f>
        <v>2020</v>
      </c>
      <c r="M2632" s="69">
        <f>MONTH(일별기온공급량!$A2632)</f>
        <v>3</v>
      </c>
      <c r="N2632" s="69">
        <f>DAY(일별기온공급량!$A2632)</f>
        <v>15</v>
      </c>
      <c r="O2632" s="88" t="str">
        <f>IFERROR(VLOOKUP(기온및공급량[[#This Row],[날짜]],표2[],2,0), "")</f>
        <v/>
      </c>
    </row>
    <row r="2633" spans="1:15">
      <c r="A2633" s="68">
        <v>43906</v>
      </c>
      <c r="B2633" s="69">
        <v>6.4</v>
      </c>
      <c r="C2633" s="69">
        <v>12.1</v>
      </c>
      <c r="D2633" s="70">
        <v>0.67777777777777781</v>
      </c>
      <c r="E2633" s="69">
        <v>0.8</v>
      </c>
      <c r="F2633" s="70">
        <v>0.25486111111111109</v>
      </c>
      <c r="G2633" s="69">
        <v>11.3</v>
      </c>
      <c r="H2633" s="69" t="str">
        <f>TEXT(일별기온공급량!$A2633, "AAA")</f>
        <v>월</v>
      </c>
      <c r="I2633" s="71">
        <v>181798752</v>
      </c>
      <c r="J2633" s="71">
        <v>4275675</v>
      </c>
      <c r="K2633" s="68" t="str">
        <f t="shared" si="41"/>
        <v>03-16</v>
      </c>
      <c r="L2633" s="72">
        <f>YEAR(일별기온공급량!$A2633)</f>
        <v>2020</v>
      </c>
      <c r="M2633" s="69">
        <f>MONTH(일별기온공급량!$A2633)</f>
        <v>3</v>
      </c>
      <c r="N2633" s="69">
        <f>DAY(일별기온공급량!$A2633)</f>
        <v>16</v>
      </c>
      <c r="O2633" s="88" t="str">
        <f>IFERROR(VLOOKUP(기온및공급량[[#This Row],[날짜]],표2[],2,0), "")</f>
        <v/>
      </c>
    </row>
    <row r="2634" spans="1:15">
      <c r="A2634" s="68">
        <v>43907</v>
      </c>
      <c r="B2634" s="69">
        <v>10.5</v>
      </c>
      <c r="C2634" s="69">
        <v>18.600000000000001</v>
      </c>
      <c r="D2634" s="70">
        <v>0.62083333333333335</v>
      </c>
      <c r="E2634" s="69">
        <v>1.1000000000000001</v>
      </c>
      <c r="F2634" s="70">
        <v>0.25208333333333333</v>
      </c>
      <c r="G2634" s="69">
        <v>17.5</v>
      </c>
      <c r="H2634" s="69" t="str">
        <f>TEXT(일별기온공급량!$A2634, "AAA")</f>
        <v>화</v>
      </c>
      <c r="I2634" s="71">
        <v>170563416</v>
      </c>
      <c r="J2634" s="71">
        <v>4018537</v>
      </c>
      <c r="K2634" s="68" t="str">
        <f t="shared" si="41"/>
        <v>03-17</v>
      </c>
      <c r="L2634" s="72">
        <f>YEAR(일별기온공급량!$A2634)</f>
        <v>2020</v>
      </c>
      <c r="M2634" s="69">
        <f>MONTH(일별기온공급량!$A2634)</f>
        <v>3</v>
      </c>
      <c r="N2634" s="69">
        <f>DAY(일별기온공급량!$A2634)</f>
        <v>17</v>
      </c>
      <c r="O2634" s="88" t="str">
        <f>IFERROR(VLOOKUP(기온및공급량[[#This Row],[날짜]],표2[],2,0), "")</f>
        <v/>
      </c>
    </row>
    <row r="2635" spans="1:15">
      <c r="A2635" s="68">
        <v>43908</v>
      </c>
      <c r="B2635" s="69">
        <v>11.7</v>
      </c>
      <c r="C2635" s="69">
        <v>19.600000000000001</v>
      </c>
      <c r="D2635" s="70">
        <v>0.65138888888888891</v>
      </c>
      <c r="E2635" s="69">
        <v>3.3</v>
      </c>
      <c r="F2635" s="70">
        <v>0.27638888888888891</v>
      </c>
      <c r="G2635" s="69">
        <v>16.3</v>
      </c>
      <c r="H2635" s="69" t="str">
        <f>TEXT(일별기온공급량!$A2635, "AAA")</f>
        <v>수</v>
      </c>
      <c r="I2635" s="71">
        <v>156078534</v>
      </c>
      <c r="J2635" s="71">
        <v>3673266</v>
      </c>
      <c r="K2635" s="68" t="str">
        <f t="shared" si="41"/>
        <v>03-18</v>
      </c>
      <c r="L2635" s="72">
        <f>YEAR(일별기온공급량!$A2635)</f>
        <v>2020</v>
      </c>
      <c r="M2635" s="69">
        <f>MONTH(일별기온공급량!$A2635)</f>
        <v>3</v>
      </c>
      <c r="N2635" s="69">
        <f>DAY(일별기온공급량!$A2635)</f>
        <v>18</v>
      </c>
      <c r="O2635" s="88" t="str">
        <f>IFERROR(VLOOKUP(기온및공급량[[#This Row],[날짜]],표2[],2,0), "")</f>
        <v/>
      </c>
    </row>
    <row r="2636" spans="1:15">
      <c r="A2636" s="68">
        <v>43909</v>
      </c>
      <c r="B2636" s="69">
        <v>10.8</v>
      </c>
      <c r="C2636" s="69">
        <v>19.399999999999999</v>
      </c>
      <c r="D2636" s="70">
        <v>0.44861111111111113</v>
      </c>
      <c r="E2636" s="69">
        <v>6</v>
      </c>
      <c r="F2636" s="70">
        <v>0.24305555555555555</v>
      </c>
      <c r="G2636" s="69">
        <v>13.4</v>
      </c>
      <c r="H2636" s="69" t="str">
        <f>TEXT(일별기온공급량!$A2636, "AAA")</f>
        <v>목</v>
      </c>
      <c r="I2636" s="71">
        <v>152809841</v>
      </c>
      <c r="J2636" s="71">
        <v>3596995</v>
      </c>
      <c r="K2636" s="68" t="str">
        <f t="shared" si="41"/>
        <v>03-19</v>
      </c>
      <c r="L2636" s="72">
        <f>YEAR(일별기온공급량!$A2636)</f>
        <v>2020</v>
      </c>
      <c r="M2636" s="69">
        <f>MONTH(일별기온공급량!$A2636)</f>
        <v>3</v>
      </c>
      <c r="N2636" s="69">
        <f>DAY(일별기온공급량!$A2636)</f>
        <v>19</v>
      </c>
      <c r="O2636" s="88" t="str">
        <f>IFERROR(VLOOKUP(기온및공급량[[#This Row],[날짜]],표2[],2,0), "")</f>
        <v/>
      </c>
    </row>
    <row r="2637" spans="1:15">
      <c r="A2637" s="68">
        <v>43910</v>
      </c>
      <c r="B2637" s="69">
        <v>12</v>
      </c>
      <c r="C2637" s="69">
        <v>18.600000000000001</v>
      </c>
      <c r="D2637" s="70">
        <v>0.70347222222222228</v>
      </c>
      <c r="E2637" s="69">
        <v>7</v>
      </c>
      <c r="F2637" s="70">
        <v>0.27083333333333331</v>
      </c>
      <c r="G2637" s="69">
        <v>11.6</v>
      </c>
      <c r="H2637" s="69" t="str">
        <f>TEXT(일별기온공급량!$A2637, "AAA")</f>
        <v>금</v>
      </c>
      <c r="I2637" s="71">
        <v>148153933</v>
      </c>
      <c r="J2637" s="71">
        <v>3493055</v>
      </c>
      <c r="K2637" s="68" t="str">
        <f t="shared" si="41"/>
        <v>03-20</v>
      </c>
      <c r="L2637" s="72">
        <f>YEAR(일별기온공급량!$A2637)</f>
        <v>2020</v>
      </c>
      <c r="M2637" s="69">
        <f>MONTH(일별기온공급량!$A2637)</f>
        <v>3</v>
      </c>
      <c r="N2637" s="69">
        <f>DAY(일별기온공급량!$A2637)</f>
        <v>20</v>
      </c>
      <c r="O2637" s="88" t="str">
        <f>IFERROR(VLOOKUP(기온및공급량[[#This Row],[날짜]],표2[],2,0), "")</f>
        <v/>
      </c>
    </row>
    <row r="2638" spans="1:15">
      <c r="A2638" s="68">
        <v>43911</v>
      </c>
      <c r="B2638" s="69">
        <v>15</v>
      </c>
      <c r="C2638" s="69">
        <v>25.4</v>
      </c>
      <c r="D2638" s="70">
        <v>0.65972222222222221</v>
      </c>
      <c r="E2638" s="69">
        <v>5.2</v>
      </c>
      <c r="F2638" s="70">
        <v>0.26250000000000001</v>
      </c>
      <c r="G2638" s="69">
        <v>20.2</v>
      </c>
      <c r="H2638" s="69" t="str">
        <f>TEXT(일별기온공급량!$A2638, "AAA")</f>
        <v>토</v>
      </c>
      <c r="I2638" s="71">
        <v>121621343</v>
      </c>
      <c r="J2638" s="71">
        <v>2861143</v>
      </c>
      <c r="K2638" s="68" t="str">
        <f t="shared" si="41"/>
        <v>03-21</v>
      </c>
      <c r="L2638" s="72">
        <f>YEAR(일별기온공급량!$A2638)</f>
        <v>2020</v>
      </c>
      <c r="M2638" s="69">
        <f>MONTH(일별기온공급량!$A2638)</f>
        <v>3</v>
      </c>
      <c r="N2638" s="69">
        <f>DAY(일별기온공급량!$A2638)</f>
        <v>21</v>
      </c>
      <c r="O2638" s="88" t="str">
        <f>IFERROR(VLOOKUP(기온및공급량[[#This Row],[날짜]],표2[],2,0), "")</f>
        <v/>
      </c>
    </row>
    <row r="2639" spans="1:15">
      <c r="A2639" s="68">
        <v>43912</v>
      </c>
      <c r="B2639" s="69">
        <v>14.1</v>
      </c>
      <c r="C2639" s="69">
        <v>21.7</v>
      </c>
      <c r="D2639" s="70">
        <v>0.56805555555555554</v>
      </c>
      <c r="E2639" s="69">
        <v>7.8</v>
      </c>
      <c r="F2639" s="70">
        <v>0.99791666666666667</v>
      </c>
      <c r="G2639" s="69">
        <v>13.9</v>
      </c>
      <c r="H2639" s="69" t="str">
        <f>TEXT(일별기온공급량!$A2639, "AAA")</f>
        <v>일</v>
      </c>
      <c r="I2639" s="71">
        <v>101788177</v>
      </c>
      <c r="J2639" s="71">
        <v>2392751</v>
      </c>
      <c r="K2639" s="68" t="str">
        <f t="shared" si="41"/>
        <v>03-22</v>
      </c>
      <c r="L2639" s="72">
        <f>YEAR(일별기온공급량!$A2639)</f>
        <v>2020</v>
      </c>
      <c r="M2639" s="69">
        <f>MONTH(일별기온공급량!$A2639)</f>
        <v>3</v>
      </c>
      <c r="N2639" s="69">
        <f>DAY(일별기온공급량!$A2639)</f>
        <v>22</v>
      </c>
      <c r="O2639" s="88" t="str">
        <f>IFERROR(VLOOKUP(기온및공급량[[#This Row],[날짜]],표2[],2,0), "")</f>
        <v/>
      </c>
    </row>
    <row r="2640" spans="1:15">
      <c r="A2640" s="68">
        <v>43913</v>
      </c>
      <c r="B2640" s="69">
        <v>11.5</v>
      </c>
      <c r="C2640" s="69">
        <v>20.100000000000001</v>
      </c>
      <c r="D2640" s="70">
        <v>0.64166666666666672</v>
      </c>
      <c r="E2640" s="69">
        <v>3</v>
      </c>
      <c r="F2640" s="70">
        <v>0.26666666666666666</v>
      </c>
      <c r="G2640" s="69">
        <v>17.100000000000001</v>
      </c>
      <c r="H2640" s="69" t="str">
        <f>TEXT(일별기온공급량!$A2640, "AAA")</f>
        <v>월</v>
      </c>
      <c r="I2640" s="71">
        <v>128020027</v>
      </c>
      <c r="J2640" s="71">
        <v>3009560</v>
      </c>
      <c r="K2640" s="68" t="str">
        <f t="shared" si="41"/>
        <v>03-23</v>
      </c>
      <c r="L2640" s="72">
        <f>YEAR(일별기온공급량!$A2640)</f>
        <v>2020</v>
      </c>
      <c r="M2640" s="69">
        <f>MONTH(일별기온공급량!$A2640)</f>
        <v>3</v>
      </c>
      <c r="N2640" s="69">
        <f>DAY(일별기온공급량!$A2640)</f>
        <v>23</v>
      </c>
      <c r="O2640" s="88" t="str">
        <f>IFERROR(VLOOKUP(기온및공급량[[#This Row],[날짜]],표2[],2,0), "")</f>
        <v/>
      </c>
    </row>
    <row r="2641" spans="1:15">
      <c r="A2641" s="68">
        <v>43914</v>
      </c>
      <c r="B2641" s="69">
        <v>11.2</v>
      </c>
      <c r="C2641" s="69">
        <v>19</v>
      </c>
      <c r="D2641" s="70">
        <v>0.63263888888888886</v>
      </c>
      <c r="E2641" s="69">
        <v>3.8</v>
      </c>
      <c r="F2641" s="70">
        <v>0.25833333333333336</v>
      </c>
      <c r="G2641" s="69">
        <v>15.2</v>
      </c>
      <c r="H2641" s="69" t="str">
        <f>TEXT(일별기온공급량!$A2641, "AAA")</f>
        <v>화</v>
      </c>
      <c r="I2641" s="71">
        <v>131204856</v>
      </c>
      <c r="J2641" s="71">
        <v>3081044</v>
      </c>
      <c r="K2641" s="68" t="str">
        <f t="shared" si="41"/>
        <v>03-24</v>
      </c>
      <c r="L2641" s="72">
        <f>YEAR(일별기온공급량!$A2641)</f>
        <v>2020</v>
      </c>
      <c r="M2641" s="69">
        <f>MONTH(일별기온공급량!$A2641)</f>
        <v>3</v>
      </c>
      <c r="N2641" s="69">
        <f>DAY(일별기온공급량!$A2641)</f>
        <v>24</v>
      </c>
      <c r="O2641" s="88" t="str">
        <f>IFERROR(VLOOKUP(기온및공급량[[#This Row],[날짜]],표2[],2,0), "")</f>
        <v/>
      </c>
    </row>
    <row r="2642" spans="1:15">
      <c r="A2642" s="68">
        <v>43915</v>
      </c>
      <c r="B2642" s="69">
        <v>13.1</v>
      </c>
      <c r="C2642" s="69">
        <v>21.4</v>
      </c>
      <c r="D2642" s="70">
        <v>0.70138888888888884</v>
      </c>
      <c r="E2642" s="69">
        <v>3.6</v>
      </c>
      <c r="F2642" s="70">
        <v>0.27152777777777776</v>
      </c>
      <c r="G2642" s="69">
        <v>17.8</v>
      </c>
      <c r="H2642" s="69" t="str">
        <f>TEXT(일별기온공급량!$A2642, "AAA")</f>
        <v>수</v>
      </c>
      <c r="I2642" s="71">
        <v>128071520</v>
      </c>
      <c r="J2642" s="71">
        <v>3006506</v>
      </c>
      <c r="K2642" s="68" t="str">
        <f t="shared" si="41"/>
        <v>03-25</v>
      </c>
      <c r="L2642" s="72">
        <f>YEAR(일별기온공급량!$A2642)</f>
        <v>2020</v>
      </c>
      <c r="M2642" s="69">
        <f>MONTH(일별기온공급량!$A2642)</f>
        <v>3</v>
      </c>
      <c r="N2642" s="69">
        <f>DAY(일별기온공급량!$A2642)</f>
        <v>25</v>
      </c>
      <c r="O2642" s="88" t="str">
        <f>IFERROR(VLOOKUP(기온및공급량[[#This Row],[날짜]],표2[],2,0), "")</f>
        <v/>
      </c>
    </row>
    <row r="2643" spans="1:15">
      <c r="A2643" s="68">
        <v>43916</v>
      </c>
      <c r="B2643" s="69">
        <v>13.2</v>
      </c>
      <c r="C2643" s="69">
        <v>16.899999999999999</v>
      </c>
      <c r="D2643" s="70">
        <v>0.51458333333333328</v>
      </c>
      <c r="E2643" s="69">
        <v>9.8000000000000007</v>
      </c>
      <c r="F2643" s="70">
        <v>0.24097222222222223</v>
      </c>
      <c r="G2643" s="69">
        <v>7.1</v>
      </c>
      <c r="H2643" s="69" t="str">
        <f>TEXT(일별기온공급량!$A2643, "AAA")</f>
        <v>목</v>
      </c>
      <c r="I2643" s="71">
        <v>128831520</v>
      </c>
      <c r="J2643" s="71">
        <v>3023396</v>
      </c>
      <c r="K2643" s="68" t="str">
        <f t="shared" si="41"/>
        <v>03-26</v>
      </c>
      <c r="L2643" s="72">
        <f>YEAR(일별기온공급량!$A2643)</f>
        <v>2020</v>
      </c>
      <c r="M2643" s="69">
        <f>MONTH(일별기온공급량!$A2643)</f>
        <v>3</v>
      </c>
      <c r="N2643" s="69">
        <f>DAY(일별기온공급량!$A2643)</f>
        <v>26</v>
      </c>
      <c r="O2643" s="88" t="str">
        <f>IFERROR(VLOOKUP(기온및공급량[[#This Row],[날짜]],표2[],2,0), "")</f>
        <v/>
      </c>
    </row>
    <row r="2644" spans="1:15">
      <c r="A2644" s="68">
        <v>43917</v>
      </c>
      <c r="B2644" s="69">
        <v>14.6</v>
      </c>
      <c r="C2644" s="69">
        <v>19.600000000000001</v>
      </c>
      <c r="D2644" s="70">
        <v>0.59722222222222221</v>
      </c>
      <c r="E2644" s="69">
        <v>9.8000000000000007</v>
      </c>
      <c r="F2644" s="70">
        <v>0.99513888888888891</v>
      </c>
      <c r="G2644" s="69">
        <v>9.8000000000000007</v>
      </c>
      <c r="H2644" s="69" t="str">
        <f>TEXT(일별기온공급량!$A2644, "AAA")</f>
        <v>금</v>
      </c>
      <c r="I2644" s="71">
        <v>122151344</v>
      </c>
      <c r="J2644" s="71">
        <v>2870859</v>
      </c>
      <c r="K2644" s="68" t="str">
        <f t="shared" si="41"/>
        <v>03-27</v>
      </c>
      <c r="L2644" s="72">
        <f>YEAR(일별기온공급량!$A2644)</f>
        <v>2020</v>
      </c>
      <c r="M2644" s="69">
        <f>MONTH(일별기온공급량!$A2644)</f>
        <v>3</v>
      </c>
      <c r="N2644" s="69">
        <f>DAY(일별기온공급량!$A2644)</f>
        <v>27</v>
      </c>
      <c r="O2644" s="88" t="str">
        <f>IFERROR(VLOOKUP(기온및공급량[[#This Row],[날짜]],표2[],2,0), "")</f>
        <v/>
      </c>
    </row>
    <row r="2645" spans="1:15">
      <c r="A2645" s="68">
        <v>43918</v>
      </c>
      <c r="B2645" s="69">
        <v>8.1999999999999993</v>
      </c>
      <c r="C2645" s="69">
        <v>11.1</v>
      </c>
      <c r="D2645" s="70">
        <v>0.55694444444444446</v>
      </c>
      <c r="E2645" s="69">
        <v>6.2</v>
      </c>
      <c r="F2645" s="70">
        <v>0.99791666666666667</v>
      </c>
      <c r="G2645" s="69">
        <v>4.9000000000000004</v>
      </c>
      <c r="H2645" s="69" t="str">
        <f>TEXT(일별기온공급량!$A2645, "AAA")</f>
        <v>토</v>
      </c>
      <c r="I2645" s="71">
        <v>128439551</v>
      </c>
      <c r="J2645" s="71">
        <v>3018433</v>
      </c>
      <c r="K2645" s="68" t="str">
        <f t="shared" si="41"/>
        <v>03-28</v>
      </c>
      <c r="L2645" s="72">
        <f>YEAR(일별기온공급량!$A2645)</f>
        <v>2020</v>
      </c>
      <c r="M2645" s="69">
        <f>MONTH(일별기온공급량!$A2645)</f>
        <v>3</v>
      </c>
      <c r="N2645" s="69">
        <f>DAY(일별기온공급량!$A2645)</f>
        <v>28</v>
      </c>
      <c r="O2645" s="88" t="str">
        <f>IFERROR(VLOOKUP(기온및공급량[[#This Row],[날짜]],표2[],2,0), "")</f>
        <v/>
      </c>
    </row>
    <row r="2646" spans="1:15">
      <c r="A2646" s="68">
        <v>43919</v>
      </c>
      <c r="B2646" s="69">
        <v>8.6999999999999993</v>
      </c>
      <c r="C2646" s="69">
        <v>14.4</v>
      </c>
      <c r="D2646" s="70">
        <v>0.62638888888888888</v>
      </c>
      <c r="E2646" s="69">
        <v>3.4</v>
      </c>
      <c r="F2646" s="70">
        <v>0.26111111111111113</v>
      </c>
      <c r="G2646" s="69">
        <v>11</v>
      </c>
      <c r="H2646" s="69" t="str">
        <f>TEXT(일별기온공급량!$A2646, "AAA")</f>
        <v>일</v>
      </c>
      <c r="I2646" s="71">
        <v>124035143</v>
      </c>
      <c r="J2646" s="71">
        <v>2910970</v>
      </c>
      <c r="K2646" s="68" t="str">
        <f t="shared" si="41"/>
        <v>03-29</v>
      </c>
      <c r="L2646" s="72">
        <f>YEAR(일별기온공급량!$A2646)</f>
        <v>2020</v>
      </c>
      <c r="M2646" s="69">
        <f>MONTH(일별기온공급량!$A2646)</f>
        <v>3</v>
      </c>
      <c r="N2646" s="69">
        <f>DAY(일별기온공급량!$A2646)</f>
        <v>29</v>
      </c>
      <c r="O2646" s="88" t="str">
        <f>IFERROR(VLOOKUP(기온및공급량[[#This Row],[날짜]],표2[],2,0), "")</f>
        <v/>
      </c>
    </row>
    <row r="2647" spans="1:15">
      <c r="A2647" s="68">
        <v>43920</v>
      </c>
      <c r="B2647" s="69">
        <v>11.5</v>
      </c>
      <c r="C2647" s="69">
        <v>18.3</v>
      </c>
      <c r="D2647" s="70">
        <v>0.61597222222222225</v>
      </c>
      <c r="E2647" s="69">
        <v>6.1</v>
      </c>
      <c r="F2647" s="70">
        <v>0.25486111111111109</v>
      </c>
      <c r="G2647" s="69">
        <v>12.2</v>
      </c>
      <c r="H2647" s="69" t="str">
        <f>TEXT(일별기온공급량!$A2647, "AAA")</f>
        <v>월</v>
      </c>
      <c r="I2647" s="71">
        <v>135460898</v>
      </c>
      <c r="J2647" s="71">
        <v>3176003</v>
      </c>
      <c r="K2647" s="68" t="str">
        <f t="shared" si="41"/>
        <v>03-30</v>
      </c>
      <c r="L2647" s="72">
        <f>YEAR(일별기온공급량!$A2647)</f>
        <v>2020</v>
      </c>
      <c r="M2647" s="69">
        <f>MONTH(일별기온공급량!$A2647)</f>
        <v>3</v>
      </c>
      <c r="N2647" s="69">
        <f>DAY(일별기온공급량!$A2647)</f>
        <v>30</v>
      </c>
      <c r="O2647" s="88" t="str">
        <f>IFERROR(VLOOKUP(기온및공급량[[#This Row],[날짜]],표2[],2,0), "")</f>
        <v/>
      </c>
    </row>
    <row r="2648" spans="1:15">
      <c r="A2648" s="68">
        <v>43921</v>
      </c>
      <c r="B2648" s="69">
        <v>12.8</v>
      </c>
      <c r="C2648" s="69">
        <v>21.1</v>
      </c>
      <c r="D2648" s="70">
        <v>0.63055555555555554</v>
      </c>
      <c r="E2648" s="69">
        <v>4.5999999999999996</v>
      </c>
      <c r="F2648" s="70">
        <v>0.25972222222222224</v>
      </c>
      <c r="G2648" s="69">
        <v>16.5</v>
      </c>
      <c r="H2648" s="69" t="str">
        <f>TEXT(일별기온공급량!$A2648, "AAA")</f>
        <v>화</v>
      </c>
      <c r="I2648" s="71">
        <v>128958452</v>
      </c>
      <c r="J2648" s="71">
        <v>3021213</v>
      </c>
      <c r="K2648" s="68" t="str">
        <f t="shared" si="41"/>
        <v>03-31</v>
      </c>
      <c r="L2648" s="72">
        <f>YEAR(일별기온공급량!$A2648)</f>
        <v>2020</v>
      </c>
      <c r="M2648" s="69">
        <f>MONTH(일별기온공급량!$A2648)</f>
        <v>3</v>
      </c>
      <c r="N2648" s="69">
        <f>DAY(일별기온공급량!$A2648)</f>
        <v>31</v>
      </c>
      <c r="O2648" s="88" t="str">
        <f>IFERROR(VLOOKUP(기온및공급량[[#This Row],[날짜]],표2[],2,0), "")</f>
        <v/>
      </c>
    </row>
    <row r="2649" spans="1:15">
      <c r="A2649" s="68">
        <v>43922</v>
      </c>
      <c r="B2649" s="69">
        <v>13.9</v>
      </c>
      <c r="C2649" s="69">
        <v>19.8</v>
      </c>
      <c r="D2649" s="70">
        <v>0.66041666666666665</v>
      </c>
      <c r="E2649" s="69">
        <v>9</v>
      </c>
      <c r="F2649" s="70">
        <v>0.99513888888888891</v>
      </c>
      <c r="G2649" s="69">
        <v>10.8</v>
      </c>
      <c r="H2649" s="69" t="str">
        <f>TEXT(일별기온공급량!$A2649, "AAA")</f>
        <v>수</v>
      </c>
      <c r="I2649" s="71">
        <v>125602624</v>
      </c>
      <c r="J2649" s="71">
        <v>2944063</v>
      </c>
      <c r="K2649" s="68" t="str">
        <f t="shared" si="41"/>
        <v>04-01</v>
      </c>
      <c r="L2649" s="72">
        <f>YEAR(일별기온공급량!$A2649)</f>
        <v>2020</v>
      </c>
      <c r="M2649" s="69">
        <f>MONTH(일별기온공급량!$A2649)</f>
        <v>4</v>
      </c>
      <c r="N2649" s="69">
        <f>DAY(일별기온공급량!$A2649)</f>
        <v>1</v>
      </c>
      <c r="O2649" s="88" t="str">
        <f>IFERROR(VLOOKUP(기온및공급량[[#This Row],[날짜]],표2[],2,0), "")</f>
        <v/>
      </c>
    </row>
    <row r="2650" spans="1:15">
      <c r="A2650" s="68">
        <v>43923</v>
      </c>
      <c r="B2650" s="69">
        <v>12.6</v>
      </c>
      <c r="C2650" s="69">
        <v>19</v>
      </c>
      <c r="D2650" s="70">
        <v>0.67500000000000004</v>
      </c>
      <c r="E2650" s="69">
        <v>4.4000000000000004</v>
      </c>
      <c r="F2650" s="70">
        <v>0.27083333333333331</v>
      </c>
      <c r="G2650" s="69">
        <v>14.6</v>
      </c>
      <c r="H2650" s="69" t="str">
        <f>TEXT(일별기온공급량!$A2650, "AAA")</f>
        <v>목</v>
      </c>
      <c r="I2650" s="71">
        <v>129001495</v>
      </c>
      <c r="J2650" s="71">
        <v>3020032</v>
      </c>
      <c r="K2650" s="68" t="str">
        <f t="shared" si="41"/>
        <v>04-02</v>
      </c>
      <c r="L2650" s="72">
        <f>YEAR(일별기온공급량!$A2650)</f>
        <v>2020</v>
      </c>
      <c r="M2650" s="69">
        <f>MONTH(일별기온공급량!$A2650)</f>
        <v>4</v>
      </c>
      <c r="N2650" s="69">
        <f>DAY(일별기온공급량!$A2650)</f>
        <v>2</v>
      </c>
      <c r="O2650" s="88" t="str">
        <f>IFERROR(VLOOKUP(기온및공급량[[#This Row],[날짜]],표2[],2,0), "")</f>
        <v/>
      </c>
    </row>
    <row r="2651" spans="1:15">
      <c r="A2651" s="68">
        <v>43924</v>
      </c>
      <c r="B2651" s="69">
        <v>13.5</v>
      </c>
      <c r="C2651" s="69">
        <v>20.6</v>
      </c>
      <c r="D2651" s="70">
        <v>0.71180555555555558</v>
      </c>
      <c r="E2651" s="69">
        <v>5.3</v>
      </c>
      <c r="F2651" s="70">
        <v>0.25694444444444442</v>
      </c>
      <c r="G2651" s="69">
        <v>15.3</v>
      </c>
      <c r="H2651" s="69" t="str">
        <f>TEXT(일별기온공급량!$A2651, "AAA")</f>
        <v>금</v>
      </c>
      <c r="I2651" s="71">
        <v>122823807</v>
      </c>
      <c r="J2651" s="71">
        <v>2876007</v>
      </c>
      <c r="K2651" s="68" t="str">
        <f t="shared" si="41"/>
        <v>04-03</v>
      </c>
      <c r="L2651" s="72">
        <f>YEAR(일별기온공급량!$A2651)</f>
        <v>2020</v>
      </c>
      <c r="M2651" s="69">
        <f>MONTH(일별기온공급량!$A2651)</f>
        <v>4</v>
      </c>
      <c r="N2651" s="69">
        <f>DAY(일별기온공급량!$A2651)</f>
        <v>3</v>
      </c>
      <c r="O2651" s="88" t="str">
        <f>IFERROR(VLOOKUP(기온및공급량[[#This Row],[날짜]],표2[],2,0), "")</f>
        <v/>
      </c>
    </row>
    <row r="2652" spans="1:15">
      <c r="A2652" s="68">
        <v>43925</v>
      </c>
      <c r="B2652" s="69">
        <v>10.8</v>
      </c>
      <c r="C2652" s="69">
        <v>20.2</v>
      </c>
      <c r="D2652" s="70">
        <v>0.60763888888888884</v>
      </c>
      <c r="E2652" s="69">
        <v>5.5</v>
      </c>
      <c r="F2652" s="70">
        <v>0.27430555555555558</v>
      </c>
      <c r="G2652" s="69">
        <v>14.7</v>
      </c>
      <c r="H2652" s="69" t="str">
        <f>TEXT(일별기온공급량!$A2652, "AAA")</f>
        <v>토</v>
      </c>
      <c r="I2652" s="71">
        <v>111680484</v>
      </c>
      <c r="J2652" s="71">
        <v>2616216</v>
      </c>
      <c r="K2652" s="68" t="str">
        <f t="shared" si="41"/>
        <v>04-04</v>
      </c>
      <c r="L2652" s="72">
        <f>YEAR(일별기온공급량!$A2652)</f>
        <v>2020</v>
      </c>
      <c r="M2652" s="69">
        <f>MONTH(일별기온공급량!$A2652)</f>
        <v>4</v>
      </c>
      <c r="N2652" s="69">
        <f>DAY(일별기온공급량!$A2652)</f>
        <v>4</v>
      </c>
      <c r="O2652" s="88" t="str">
        <f>IFERROR(VLOOKUP(기온및공급량[[#This Row],[날짜]],표2[],2,0), "")</f>
        <v/>
      </c>
    </row>
    <row r="2653" spans="1:15">
      <c r="A2653" s="68">
        <v>43926</v>
      </c>
      <c r="B2653" s="69">
        <v>9.3000000000000007</v>
      </c>
      <c r="C2653" s="69">
        <v>16.600000000000001</v>
      </c>
      <c r="D2653" s="70">
        <v>0.66527777777777775</v>
      </c>
      <c r="E2653" s="69">
        <v>1.5</v>
      </c>
      <c r="F2653" s="70">
        <v>0.25694444444444442</v>
      </c>
      <c r="G2653" s="69">
        <v>15.1</v>
      </c>
      <c r="H2653" s="69" t="str">
        <f>TEXT(일별기온공급량!$A2653, "AAA")</f>
        <v>일</v>
      </c>
      <c r="I2653" s="71">
        <v>111243712</v>
      </c>
      <c r="J2653" s="71">
        <v>2606542</v>
      </c>
      <c r="K2653" s="68" t="str">
        <f t="shared" si="41"/>
        <v>04-05</v>
      </c>
      <c r="L2653" s="72">
        <f>YEAR(일별기온공급량!$A2653)</f>
        <v>2020</v>
      </c>
      <c r="M2653" s="69">
        <f>MONTH(일별기온공급량!$A2653)</f>
        <v>4</v>
      </c>
      <c r="N2653" s="69">
        <f>DAY(일별기온공급량!$A2653)</f>
        <v>5</v>
      </c>
      <c r="O2653" s="88" t="str">
        <f>IFERROR(VLOOKUP(기온및공급량[[#This Row],[날짜]],표2[],2,0), "")</f>
        <v/>
      </c>
    </row>
    <row r="2654" spans="1:15">
      <c r="A2654" s="68">
        <v>43927</v>
      </c>
      <c r="B2654" s="69">
        <v>11.3</v>
      </c>
      <c r="C2654" s="69">
        <v>18.899999999999999</v>
      </c>
      <c r="D2654" s="70">
        <v>0.68958333333333333</v>
      </c>
      <c r="E2654" s="69">
        <v>1.3</v>
      </c>
      <c r="F2654" s="70">
        <v>0.25</v>
      </c>
      <c r="G2654" s="69">
        <v>17.600000000000001</v>
      </c>
      <c r="H2654" s="69" t="str">
        <f>TEXT(일별기온공급량!$A2654, "AAA")</f>
        <v>월</v>
      </c>
      <c r="I2654" s="71">
        <v>129573752</v>
      </c>
      <c r="J2654" s="71">
        <v>3040467</v>
      </c>
      <c r="K2654" s="68" t="str">
        <f t="shared" si="41"/>
        <v>04-06</v>
      </c>
      <c r="L2654" s="72">
        <f>YEAR(일별기온공급량!$A2654)</f>
        <v>2020</v>
      </c>
      <c r="M2654" s="69">
        <f>MONTH(일별기온공급량!$A2654)</f>
        <v>4</v>
      </c>
      <c r="N2654" s="69">
        <f>DAY(일별기온공급량!$A2654)</f>
        <v>6</v>
      </c>
      <c r="O2654" s="88" t="str">
        <f>IFERROR(VLOOKUP(기온및공급량[[#This Row],[날짜]],표2[],2,0), "")</f>
        <v/>
      </c>
    </row>
    <row r="2655" spans="1:15">
      <c r="A2655" s="68">
        <v>43928</v>
      </c>
      <c r="B2655" s="69">
        <v>15.3</v>
      </c>
      <c r="C2655" s="69">
        <v>21.7</v>
      </c>
      <c r="D2655" s="70">
        <v>0.6875</v>
      </c>
      <c r="E2655" s="69">
        <v>8.5</v>
      </c>
      <c r="F2655" s="70">
        <v>0.26250000000000001</v>
      </c>
      <c r="G2655" s="69">
        <v>13.2</v>
      </c>
      <c r="H2655" s="69" t="str">
        <f>TEXT(일별기온공급량!$A2655, "AAA")</f>
        <v>화</v>
      </c>
      <c r="I2655" s="71">
        <v>123290885</v>
      </c>
      <c r="J2655" s="71">
        <v>2890154</v>
      </c>
      <c r="K2655" s="68" t="str">
        <f t="shared" si="41"/>
        <v>04-07</v>
      </c>
      <c r="L2655" s="72">
        <f>YEAR(일별기온공급량!$A2655)</f>
        <v>2020</v>
      </c>
      <c r="M2655" s="69">
        <f>MONTH(일별기온공급량!$A2655)</f>
        <v>4</v>
      </c>
      <c r="N2655" s="69">
        <f>DAY(일별기온공급량!$A2655)</f>
        <v>7</v>
      </c>
      <c r="O2655" s="88" t="str">
        <f>IFERROR(VLOOKUP(기온및공급량[[#This Row],[날짜]],표2[],2,0), "")</f>
        <v/>
      </c>
    </row>
    <row r="2656" spans="1:15">
      <c r="A2656" s="68">
        <v>43929</v>
      </c>
      <c r="B2656" s="69">
        <v>12.2</v>
      </c>
      <c r="C2656" s="69">
        <v>18.8</v>
      </c>
      <c r="D2656" s="70">
        <v>0.60069444444444442</v>
      </c>
      <c r="E2656" s="69">
        <v>7.1</v>
      </c>
      <c r="F2656" s="70">
        <v>0.99375000000000002</v>
      </c>
      <c r="G2656" s="69">
        <v>11.7</v>
      </c>
      <c r="H2656" s="69" t="str">
        <f>TEXT(일별기온공급량!$A2656, "AAA")</f>
        <v>수</v>
      </c>
      <c r="I2656" s="71">
        <v>124271387</v>
      </c>
      <c r="J2656" s="71">
        <v>2913826</v>
      </c>
      <c r="K2656" s="68" t="str">
        <f t="shared" si="41"/>
        <v>04-08</v>
      </c>
      <c r="L2656" s="72">
        <f>YEAR(일별기온공급량!$A2656)</f>
        <v>2020</v>
      </c>
      <c r="M2656" s="69">
        <f>MONTH(일별기온공급량!$A2656)</f>
        <v>4</v>
      </c>
      <c r="N2656" s="69">
        <f>DAY(일별기온공급량!$A2656)</f>
        <v>8</v>
      </c>
      <c r="O2656" s="88" t="str">
        <f>IFERROR(VLOOKUP(기온및공급량[[#This Row],[날짜]],표2[],2,0), "")</f>
        <v/>
      </c>
    </row>
    <row r="2657" spans="1:15">
      <c r="A2657" s="68">
        <v>43930</v>
      </c>
      <c r="B2657" s="69">
        <v>10.3</v>
      </c>
      <c r="C2657" s="69">
        <v>17.5</v>
      </c>
      <c r="D2657" s="70">
        <v>0.6791666666666667</v>
      </c>
      <c r="E2657" s="69">
        <v>3</v>
      </c>
      <c r="F2657" s="70">
        <v>0.24652777777777779</v>
      </c>
      <c r="G2657" s="69">
        <v>14.5</v>
      </c>
      <c r="H2657" s="69" t="str">
        <f>TEXT(일별기온공급량!$A2657, "AAA")</f>
        <v>목</v>
      </c>
      <c r="I2657" s="71">
        <v>129754682</v>
      </c>
      <c r="J2657" s="71">
        <v>3048825</v>
      </c>
      <c r="K2657" s="68" t="str">
        <f t="shared" si="41"/>
        <v>04-09</v>
      </c>
      <c r="L2657" s="72">
        <f>YEAR(일별기온공급량!$A2657)</f>
        <v>2020</v>
      </c>
      <c r="M2657" s="69">
        <f>MONTH(일별기온공급량!$A2657)</f>
        <v>4</v>
      </c>
      <c r="N2657" s="69">
        <f>DAY(일별기온공급량!$A2657)</f>
        <v>9</v>
      </c>
      <c r="O2657" s="88" t="str">
        <f>IFERROR(VLOOKUP(기온및공급량[[#This Row],[날짜]],표2[],2,0), "")</f>
        <v/>
      </c>
    </row>
    <row r="2658" spans="1:15">
      <c r="A2658" s="68">
        <v>43931</v>
      </c>
      <c r="B2658" s="69">
        <v>11</v>
      </c>
      <c r="C2658" s="69">
        <v>15</v>
      </c>
      <c r="D2658" s="70">
        <v>0.5854166666666667</v>
      </c>
      <c r="E2658" s="69">
        <v>8.1999999999999993</v>
      </c>
      <c r="F2658" s="70">
        <v>0.20902777777777778</v>
      </c>
      <c r="G2658" s="69">
        <v>6.8</v>
      </c>
      <c r="H2658" s="69" t="str">
        <f>TEXT(일별기온공급량!$A2658, "AAA")</f>
        <v>금</v>
      </c>
      <c r="I2658" s="71">
        <v>128437756</v>
      </c>
      <c r="J2658" s="71">
        <v>3017383</v>
      </c>
      <c r="K2658" s="68" t="str">
        <f t="shared" si="41"/>
        <v>04-10</v>
      </c>
      <c r="L2658" s="72">
        <f>YEAR(일별기온공급량!$A2658)</f>
        <v>2020</v>
      </c>
      <c r="M2658" s="69">
        <f>MONTH(일별기온공급량!$A2658)</f>
        <v>4</v>
      </c>
      <c r="N2658" s="69">
        <f>DAY(일별기온공급량!$A2658)</f>
        <v>10</v>
      </c>
      <c r="O2658" s="88" t="str">
        <f>IFERROR(VLOOKUP(기온및공급량[[#This Row],[날짜]],표2[],2,0), "")</f>
        <v/>
      </c>
    </row>
    <row r="2659" spans="1:15">
      <c r="A2659" s="68">
        <v>43932</v>
      </c>
      <c r="B2659" s="69">
        <v>10.6</v>
      </c>
      <c r="C2659" s="69">
        <v>15.2</v>
      </c>
      <c r="D2659" s="70">
        <v>0.66180555555555554</v>
      </c>
      <c r="E2659" s="69">
        <v>5.8</v>
      </c>
      <c r="F2659" s="70">
        <v>0.24791666666666667</v>
      </c>
      <c r="G2659" s="69">
        <v>9.4</v>
      </c>
      <c r="H2659" s="69" t="str">
        <f>TEXT(일별기온공급량!$A2659, "AAA")</f>
        <v>토</v>
      </c>
      <c r="I2659" s="71">
        <v>117454936</v>
      </c>
      <c r="J2659" s="71">
        <v>2755840</v>
      </c>
      <c r="K2659" s="68" t="str">
        <f t="shared" si="41"/>
        <v>04-11</v>
      </c>
      <c r="L2659" s="72">
        <f>YEAR(일별기온공급량!$A2659)</f>
        <v>2020</v>
      </c>
      <c r="M2659" s="69">
        <f>MONTH(일별기온공급량!$A2659)</f>
        <v>4</v>
      </c>
      <c r="N2659" s="69">
        <f>DAY(일별기온공급량!$A2659)</f>
        <v>11</v>
      </c>
      <c r="O2659" s="88" t="str">
        <f>IFERROR(VLOOKUP(기온및공급량[[#This Row],[날짜]],표2[],2,0), "")</f>
        <v/>
      </c>
    </row>
    <row r="2660" spans="1:15">
      <c r="A2660" s="68">
        <v>43933</v>
      </c>
      <c r="B2660" s="69">
        <v>9.1999999999999993</v>
      </c>
      <c r="C2660" s="69">
        <v>13</v>
      </c>
      <c r="D2660" s="70">
        <v>0.64583333333333337</v>
      </c>
      <c r="E2660" s="69">
        <v>7.6</v>
      </c>
      <c r="F2660" s="73">
        <v>1</v>
      </c>
      <c r="G2660" s="69">
        <v>5.4</v>
      </c>
      <c r="H2660" s="69" t="str">
        <f>TEXT(일별기온공급량!$A2660, "AAA")</f>
        <v>일</v>
      </c>
      <c r="I2660" s="71">
        <v>119263299</v>
      </c>
      <c r="J2660" s="71">
        <v>2803155</v>
      </c>
      <c r="K2660" s="68" t="str">
        <f t="shared" si="41"/>
        <v>04-12</v>
      </c>
      <c r="L2660" s="72">
        <f>YEAR(일별기온공급량!$A2660)</f>
        <v>2020</v>
      </c>
      <c r="M2660" s="69">
        <f>MONTH(일별기온공급량!$A2660)</f>
        <v>4</v>
      </c>
      <c r="N2660" s="69">
        <f>DAY(일별기온공급량!$A2660)</f>
        <v>12</v>
      </c>
      <c r="O2660" s="88" t="str">
        <f>IFERROR(VLOOKUP(기온및공급량[[#This Row],[날짜]],표2[],2,0), "")</f>
        <v/>
      </c>
    </row>
    <row r="2661" spans="1:15">
      <c r="A2661" s="68">
        <v>43934</v>
      </c>
      <c r="B2661" s="69">
        <v>10.199999999999999</v>
      </c>
      <c r="C2661" s="69">
        <v>16.7</v>
      </c>
      <c r="D2661" s="70">
        <v>0.68263888888888891</v>
      </c>
      <c r="E2661" s="69">
        <v>6.4</v>
      </c>
      <c r="F2661" s="70">
        <v>0.99097222222222225</v>
      </c>
      <c r="G2661" s="69">
        <v>10.3</v>
      </c>
      <c r="H2661" s="69" t="str">
        <f>TEXT(일별기온공급량!$A2661, "AAA")</f>
        <v>월</v>
      </c>
      <c r="I2661" s="71">
        <v>138382415</v>
      </c>
      <c r="J2661" s="71">
        <v>3258585</v>
      </c>
      <c r="K2661" s="68" t="str">
        <f t="shared" si="41"/>
        <v>04-13</v>
      </c>
      <c r="L2661" s="72">
        <f>YEAR(일별기온공급량!$A2661)</f>
        <v>2020</v>
      </c>
      <c r="M2661" s="69">
        <f>MONTH(일별기온공급량!$A2661)</f>
        <v>4</v>
      </c>
      <c r="N2661" s="69">
        <f>DAY(일별기온공급량!$A2661)</f>
        <v>13</v>
      </c>
      <c r="O2661" s="88" t="str">
        <f>IFERROR(VLOOKUP(기온및공급량[[#This Row],[날짜]],표2[],2,0), "")</f>
        <v/>
      </c>
    </row>
    <row r="2662" spans="1:15">
      <c r="A2662" s="68">
        <v>43935</v>
      </c>
      <c r="B2662" s="69">
        <v>14.6</v>
      </c>
      <c r="C2662" s="69">
        <v>23.9</v>
      </c>
      <c r="D2662" s="70">
        <v>0.64513888888888893</v>
      </c>
      <c r="E2662" s="69">
        <v>2.4</v>
      </c>
      <c r="F2662" s="70">
        <v>0.25486111111111109</v>
      </c>
      <c r="G2662" s="69">
        <v>21.5</v>
      </c>
      <c r="H2662" s="69" t="str">
        <f>TEXT(일별기온공급량!$A2662, "AAA")</f>
        <v>화</v>
      </c>
      <c r="I2662" s="71">
        <v>129757822</v>
      </c>
      <c r="J2662" s="71">
        <v>3054259</v>
      </c>
      <c r="K2662" s="68" t="str">
        <f t="shared" si="41"/>
        <v>04-14</v>
      </c>
      <c r="L2662" s="72">
        <f>YEAR(일별기온공급량!$A2662)</f>
        <v>2020</v>
      </c>
      <c r="M2662" s="69">
        <f>MONTH(일별기온공급량!$A2662)</f>
        <v>4</v>
      </c>
      <c r="N2662" s="69">
        <f>DAY(일별기온공급량!$A2662)</f>
        <v>14</v>
      </c>
      <c r="O2662" s="88" t="str">
        <f>IFERROR(VLOOKUP(기온및공급량[[#This Row],[날짜]],표2[],2,0), "")</f>
        <v/>
      </c>
    </row>
    <row r="2663" spans="1:15">
      <c r="A2663" s="68">
        <v>43936</v>
      </c>
      <c r="B2663" s="69">
        <v>14.5</v>
      </c>
      <c r="C2663" s="69">
        <v>23.1</v>
      </c>
      <c r="D2663" s="70">
        <v>0.67222222222222228</v>
      </c>
      <c r="E2663" s="69">
        <v>6.6</v>
      </c>
      <c r="F2663" s="70">
        <v>0.22361111111111112</v>
      </c>
      <c r="G2663" s="69">
        <v>16.5</v>
      </c>
      <c r="H2663" s="69" t="str">
        <f>TEXT(일별기온공급량!$A2663, "AAA")</f>
        <v>수</v>
      </c>
      <c r="I2663" s="71">
        <v>114404360</v>
      </c>
      <c r="J2663" s="71">
        <v>2691066</v>
      </c>
      <c r="K2663" s="68" t="str">
        <f t="shared" si="41"/>
        <v>04-15</v>
      </c>
      <c r="L2663" s="72">
        <f>YEAR(일별기온공급량!$A2663)</f>
        <v>2020</v>
      </c>
      <c r="M2663" s="69">
        <f>MONTH(일별기온공급량!$A2663)</f>
        <v>4</v>
      </c>
      <c r="N2663" s="69">
        <f>DAY(일별기온공급량!$A2663)</f>
        <v>15</v>
      </c>
      <c r="O2663" s="88" t="str">
        <f>IFERROR(VLOOKUP(기온및공급량[[#This Row],[날짜]],표2[],2,0), "")</f>
        <v>국회의원 선거일</v>
      </c>
    </row>
    <row r="2664" spans="1:15">
      <c r="A2664" s="68">
        <v>43937</v>
      </c>
      <c r="B2664" s="69">
        <v>12.8</v>
      </c>
      <c r="C2664" s="69">
        <v>18.100000000000001</v>
      </c>
      <c r="D2664" s="70">
        <v>0.60486111111111107</v>
      </c>
      <c r="E2664" s="69">
        <v>9</v>
      </c>
      <c r="F2664" s="70">
        <v>0.22013888888888888</v>
      </c>
      <c r="G2664" s="69">
        <v>9.1</v>
      </c>
      <c r="H2664" s="69" t="str">
        <f>TEXT(일별기온공급량!$A2664, "AAA")</f>
        <v>목</v>
      </c>
      <c r="I2664" s="71">
        <v>119144053</v>
      </c>
      <c r="J2664" s="71">
        <v>2798532</v>
      </c>
      <c r="K2664" s="68" t="str">
        <f t="shared" si="41"/>
        <v>04-16</v>
      </c>
      <c r="L2664" s="72">
        <f>YEAR(일별기온공급량!$A2664)</f>
        <v>2020</v>
      </c>
      <c r="M2664" s="69">
        <f>MONTH(일별기온공급량!$A2664)</f>
        <v>4</v>
      </c>
      <c r="N2664" s="69">
        <f>DAY(일별기온공급량!$A2664)</f>
        <v>16</v>
      </c>
      <c r="O2664" s="88" t="str">
        <f>IFERROR(VLOOKUP(기온및공급량[[#This Row],[날짜]],표2[],2,0), "")</f>
        <v/>
      </c>
    </row>
    <row r="2665" spans="1:15">
      <c r="A2665" s="68">
        <v>43938</v>
      </c>
      <c r="B2665" s="69">
        <v>10.7</v>
      </c>
      <c r="C2665" s="69">
        <v>12.9</v>
      </c>
      <c r="D2665" s="70">
        <v>0.67569444444444449</v>
      </c>
      <c r="E2665" s="69">
        <v>8.6</v>
      </c>
      <c r="F2665" s="70">
        <v>0.43125000000000002</v>
      </c>
      <c r="G2665" s="69">
        <v>4.3</v>
      </c>
      <c r="H2665" s="69" t="str">
        <f>TEXT(일별기온공급량!$A2665, "AAA")</f>
        <v>금</v>
      </c>
      <c r="I2665" s="71">
        <v>128078214</v>
      </c>
      <c r="J2665" s="71">
        <v>3012962</v>
      </c>
      <c r="K2665" s="68" t="str">
        <f t="shared" si="41"/>
        <v>04-17</v>
      </c>
      <c r="L2665" s="72">
        <f>YEAR(일별기온공급량!$A2665)</f>
        <v>2020</v>
      </c>
      <c r="M2665" s="69">
        <f>MONTH(일별기온공급량!$A2665)</f>
        <v>4</v>
      </c>
      <c r="N2665" s="69">
        <f>DAY(일별기온공급량!$A2665)</f>
        <v>17</v>
      </c>
      <c r="O2665" s="88" t="str">
        <f>IFERROR(VLOOKUP(기온및공급량[[#This Row],[날짜]],표2[],2,0), "")</f>
        <v/>
      </c>
    </row>
    <row r="2666" spans="1:15">
      <c r="A2666" s="68">
        <v>43939</v>
      </c>
      <c r="B2666" s="69">
        <v>14</v>
      </c>
      <c r="C2666" s="69">
        <v>19.899999999999999</v>
      </c>
      <c r="D2666" s="70">
        <v>0.69236111111111109</v>
      </c>
      <c r="E2666" s="69">
        <v>10.3</v>
      </c>
      <c r="F2666" s="70">
        <v>0.26805555555555555</v>
      </c>
      <c r="G2666" s="69">
        <v>9.6</v>
      </c>
      <c r="H2666" s="69" t="str">
        <f>TEXT(일별기온공급량!$A2666, "AAA")</f>
        <v>토</v>
      </c>
      <c r="I2666" s="71">
        <v>103207450</v>
      </c>
      <c r="J2666" s="71">
        <v>2424043</v>
      </c>
      <c r="K2666" s="68" t="str">
        <f t="shared" si="41"/>
        <v>04-18</v>
      </c>
      <c r="L2666" s="72">
        <f>YEAR(일별기온공급량!$A2666)</f>
        <v>2020</v>
      </c>
      <c r="M2666" s="69">
        <f>MONTH(일별기온공급량!$A2666)</f>
        <v>4</v>
      </c>
      <c r="N2666" s="69">
        <f>DAY(일별기온공급량!$A2666)</f>
        <v>18</v>
      </c>
      <c r="O2666" s="88" t="str">
        <f>IFERROR(VLOOKUP(기온및공급량[[#This Row],[날짜]],표2[],2,0), "")</f>
        <v/>
      </c>
    </row>
    <row r="2667" spans="1:15">
      <c r="A2667" s="68">
        <v>43940</v>
      </c>
      <c r="B2667" s="69">
        <v>11.1</v>
      </c>
      <c r="C2667" s="69">
        <v>13.9</v>
      </c>
      <c r="D2667" s="70">
        <v>0.5</v>
      </c>
      <c r="E2667" s="69">
        <v>9.6</v>
      </c>
      <c r="F2667" s="70">
        <v>0.99027777777777781</v>
      </c>
      <c r="G2667" s="69">
        <v>4.3</v>
      </c>
      <c r="H2667" s="69" t="str">
        <f>TEXT(일별기온공급량!$A2667, "AAA")</f>
        <v>일</v>
      </c>
      <c r="I2667" s="71">
        <v>110215809</v>
      </c>
      <c r="J2667" s="71">
        <v>2586223</v>
      </c>
      <c r="K2667" s="68" t="str">
        <f t="shared" si="41"/>
        <v>04-19</v>
      </c>
      <c r="L2667" s="72">
        <f>YEAR(일별기온공급량!$A2667)</f>
        <v>2020</v>
      </c>
      <c r="M2667" s="69">
        <f>MONTH(일별기온공급량!$A2667)</f>
        <v>4</v>
      </c>
      <c r="N2667" s="69">
        <f>DAY(일별기온공급량!$A2667)</f>
        <v>19</v>
      </c>
      <c r="O2667" s="88" t="str">
        <f>IFERROR(VLOOKUP(기온및공급량[[#This Row],[날짜]],표2[],2,0), "")</f>
        <v/>
      </c>
    </row>
    <row r="2668" spans="1:15">
      <c r="A2668" s="68">
        <v>43941</v>
      </c>
      <c r="B2668" s="69">
        <v>13.6</v>
      </c>
      <c r="C2668" s="69">
        <v>19.8</v>
      </c>
      <c r="D2668" s="70">
        <v>0.61805555555555558</v>
      </c>
      <c r="E2668" s="69">
        <v>9.6</v>
      </c>
      <c r="F2668" s="70">
        <v>0.11527777777777778</v>
      </c>
      <c r="G2668" s="69">
        <v>10.199999999999999</v>
      </c>
      <c r="H2668" s="69" t="str">
        <f>TEXT(일별기온공급량!$A2668, "AAA")</f>
        <v>월</v>
      </c>
      <c r="I2668" s="71">
        <v>120906645</v>
      </c>
      <c r="J2668" s="71">
        <v>2838331</v>
      </c>
      <c r="K2668" s="68" t="str">
        <f t="shared" si="41"/>
        <v>04-20</v>
      </c>
      <c r="L2668" s="72">
        <f>YEAR(일별기온공급량!$A2668)</f>
        <v>2020</v>
      </c>
      <c r="M2668" s="69">
        <f>MONTH(일별기온공급량!$A2668)</f>
        <v>4</v>
      </c>
      <c r="N2668" s="69">
        <f>DAY(일별기온공급량!$A2668)</f>
        <v>20</v>
      </c>
      <c r="O2668" s="88" t="str">
        <f>IFERROR(VLOOKUP(기온및공급량[[#This Row],[날짜]],표2[],2,0), "")</f>
        <v/>
      </c>
    </row>
    <row r="2669" spans="1:15">
      <c r="A2669" s="68">
        <v>43942</v>
      </c>
      <c r="B2669" s="69">
        <v>11.4</v>
      </c>
      <c r="C2669" s="69">
        <v>17.3</v>
      </c>
      <c r="D2669" s="70">
        <v>0.53333333333333333</v>
      </c>
      <c r="E2669" s="69">
        <v>6.2</v>
      </c>
      <c r="F2669" s="70">
        <v>0.98750000000000004</v>
      </c>
      <c r="G2669" s="69">
        <v>11.1</v>
      </c>
      <c r="H2669" s="69" t="str">
        <f>TEXT(일별기온공급량!$A2669, "AAA")</f>
        <v>화</v>
      </c>
      <c r="I2669" s="71">
        <v>132618325</v>
      </c>
      <c r="J2669" s="71">
        <v>3116341</v>
      </c>
      <c r="K2669" s="68" t="str">
        <f t="shared" si="41"/>
        <v>04-21</v>
      </c>
      <c r="L2669" s="72">
        <f>YEAR(일별기온공급량!$A2669)</f>
        <v>2020</v>
      </c>
      <c r="M2669" s="69">
        <f>MONTH(일별기온공급량!$A2669)</f>
        <v>4</v>
      </c>
      <c r="N2669" s="69">
        <f>DAY(일별기온공급량!$A2669)</f>
        <v>21</v>
      </c>
      <c r="O2669" s="88" t="str">
        <f>IFERROR(VLOOKUP(기온및공급량[[#This Row],[날짜]],표2[],2,0), "")</f>
        <v/>
      </c>
    </row>
    <row r="2670" spans="1:15">
      <c r="A2670" s="68">
        <v>43943</v>
      </c>
      <c r="B2670" s="69">
        <v>8.5</v>
      </c>
      <c r="C2670" s="69">
        <v>14.4</v>
      </c>
      <c r="D2670" s="70">
        <v>0.57430555555555551</v>
      </c>
      <c r="E2670" s="69">
        <v>4.8</v>
      </c>
      <c r="F2670" s="70">
        <v>0.21527777777777779</v>
      </c>
      <c r="G2670" s="69">
        <v>9.6</v>
      </c>
      <c r="H2670" s="69" t="str">
        <f>TEXT(일별기온공급량!$A2670, "AAA")</f>
        <v>수</v>
      </c>
      <c r="I2670" s="71">
        <v>146127321</v>
      </c>
      <c r="J2670" s="71">
        <v>3434667</v>
      </c>
      <c r="K2670" s="68" t="str">
        <f t="shared" si="41"/>
        <v>04-22</v>
      </c>
      <c r="L2670" s="72">
        <f>YEAR(일별기온공급량!$A2670)</f>
        <v>2020</v>
      </c>
      <c r="M2670" s="69">
        <f>MONTH(일별기온공급량!$A2670)</f>
        <v>4</v>
      </c>
      <c r="N2670" s="69">
        <f>DAY(일별기온공급량!$A2670)</f>
        <v>22</v>
      </c>
      <c r="O2670" s="88" t="str">
        <f>IFERROR(VLOOKUP(기온및공급량[[#This Row],[날짜]],표2[],2,0), "")</f>
        <v/>
      </c>
    </row>
    <row r="2671" spans="1:15">
      <c r="A2671" s="68">
        <v>43944</v>
      </c>
      <c r="B2671" s="69">
        <v>9.9</v>
      </c>
      <c r="C2671" s="69">
        <v>16</v>
      </c>
      <c r="D2671" s="70">
        <v>0.62777777777777777</v>
      </c>
      <c r="E2671" s="69">
        <v>4.9000000000000004</v>
      </c>
      <c r="F2671" s="70">
        <v>0.14722222222222223</v>
      </c>
      <c r="G2671" s="69">
        <v>11.1</v>
      </c>
      <c r="H2671" s="69" t="str">
        <f>TEXT(일별기온공급량!$A2671, "AAA")</f>
        <v>목</v>
      </c>
      <c r="I2671" s="71">
        <v>143797134</v>
      </c>
      <c r="J2671" s="71">
        <v>3381518</v>
      </c>
      <c r="K2671" s="68" t="str">
        <f t="shared" si="41"/>
        <v>04-23</v>
      </c>
      <c r="L2671" s="72">
        <f>YEAR(일별기온공급량!$A2671)</f>
        <v>2020</v>
      </c>
      <c r="M2671" s="69">
        <f>MONTH(일별기온공급량!$A2671)</f>
        <v>4</v>
      </c>
      <c r="N2671" s="69">
        <f>DAY(일별기온공급량!$A2671)</f>
        <v>23</v>
      </c>
      <c r="O2671" s="88" t="str">
        <f>IFERROR(VLOOKUP(기온및공급량[[#This Row],[날짜]],표2[],2,0), "")</f>
        <v/>
      </c>
    </row>
    <row r="2672" spans="1:15">
      <c r="A2672" s="68">
        <v>43945</v>
      </c>
      <c r="B2672" s="69">
        <v>11.8</v>
      </c>
      <c r="C2672" s="69">
        <v>18.399999999999999</v>
      </c>
      <c r="D2672" s="70">
        <v>0.59375</v>
      </c>
      <c r="E2672" s="69">
        <v>4.2</v>
      </c>
      <c r="F2672" s="70">
        <v>0.23958333333333334</v>
      </c>
      <c r="G2672" s="69">
        <v>14.2</v>
      </c>
      <c r="H2672" s="69" t="str">
        <f>TEXT(일별기온공급량!$A2672, "AAA")</f>
        <v>금</v>
      </c>
      <c r="I2672" s="71">
        <v>131632561</v>
      </c>
      <c r="J2672" s="71">
        <v>3097998</v>
      </c>
      <c r="K2672" s="68" t="str">
        <f t="shared" si="41"/>
        <v>04-24</v>
      </c>
      <c r="L2672" s="72">
        <f>YEAR(일별기온공급량!$A2672)</f>
        <v>2020</v>
      </c>
      <c r="M2672" s="69">
        <f>MONTH(일별기온공급량!$A2672)</f>
        <v>4</v>
      </c>
      <c r="N2672" s="69">
        <f>DAY(일별기온공급량!$A2672)</f>
        <v>24</v>
      </c>
      <c r="O2672" s="88" t="str">
        <f>IFERROR(VLOOKUP(기온및공급량[[#This Row],[날짜]],표2[],2,0), "")</f>
        <v/>
      </c>
    </row>
    <row r="2673" spans="1:15">
      <c r="A2673" s="68">
        <v>43946</v>
      </c>
      <c r="B2673" s="69">
        <v>15.9</v>
      </c>
      <c r="C2673" s="69">
        <v>24.1</v>
      </c>
      <c r="D2673" s="70">
        <v>0.60486111111111107</v>
      </c>
      <c r="E2673" s="69">
        <v>5.7</v>
      </c>
      <c r="F2673" s="70">
        <v>0.20972222222222223</v>
      </c>
      <c r="G2673" s="69">
        <v>18.399999999999999</v>
      </c>
      <c r="H2673" s="69" t="str">
        <f>TEXT(일별기온공급량!$A2673, "AAA")</f>
        <v>토</v>
      </c>
      <c r="I2673" s="71">
        <v>106580091</v>
      </c>
      <c r="J2673" s="71">
        <v>2510745</v>
      </c>
      <c r="K2673" s="68" t="str">
        <f t="shared" si="41"/>
        <v>04-25</v>
      </c>
      <c r="L2673" s="72">
        <f>YEAR(일별기온공급량!$A2673)</f>
        <v>2020</v>
      </c>
      <c r="M2673" s="69">
        <f>MONTH(일별기온공급량!$A2673)</f>
        <v>4</v>
      </c>
      <c r="N2673" s="69">
        <f>DAY(일별기온공급량!$A2673)</f>
        <v>25</v>
      </c>
      <c r="O2673" s="88" t="str">
        <f>IFERROR(VLOOKUP(기온및공급량[[#This Row],[날짜]],표2[],2,0), "")</f>
        <v/>
      </c>
    </row>
    <row r="2674" spans="1:15">
      <c r="A2674" s="68">
        <v>43947</v>
      </c>
      <c r="B2674" s="69">
        <v>13.6</v>
      </c>
      <c r="C2674" s="69">
        <v>19.8</v>
      </c>
      <c r="D2674" s="70">
        <v>0.69097222222222221</v>
      </c>
      <c r="E2674" s="69">
        <v>9.4</v>
      </c>
      <c r="F2674" s="70">
        <v>0.99097222222222225</v>
      </c>
      <c r="G2674" s="69">
        <v>10.4</v>
      </c>
      <c r="H2674" s="69" t="str">
        <f>TEXT(일별기온공급량!$A2674, "AAA")</f>
        <v>일</v>
      </c>
      <c r="I2674" s="71">
        <v>93588154</v>
      </c>
      <c r="J2674" s="71">
        <v>2204571</v>
      </c>
      <c r="K2674" s="68" t="str">
        <f t="shared" si="41"/>
        <v>04-26</v>
      </c>
      <c r="L2674" s="72">
        <f>YEAR(일별기온공급량!$A2674)</f>
        <v>2020</v>
      </c>
      <c r="M2674" s="69">
        <f>MONTH(일별기온공급량!$A2674)</f>
        <v>4</v>
      </c>
      <c r="N2674" s="69">
        <f>DAY(일별기온공급량!$A2674)</f>
        <v>26</v>
      </c>
      <c r="O2674" s="88" t="str">
        <f>IFERROR(VLOOKUP(기온및공급량[[#This Row],[날짜]],표2[],2,0), "")</f>
        <v/>
      </c>
    </row>
    <row r="2675" spans="1:15">
      <c r="A2675" s="68">
        <v>43948</v>
      </c>
      <c r="B2675" s="69">
        <v>12.9</v>
      </c>
      <c r="C2675" s="69">
        <v>20</v>
      </c>
      <c r="D2675" s="70">
        <v>0.66388888888888886</v>
      </c>
      <c r="E2675" s="69">
        <v>5.4</v>
      </c>
      <c r="F2675" s="70">
        <v>0.23194444444444445</v>
      </c>
      <c r="G2675" s="69">
        <v>14.6</v>
      </c>
      <c r="H2675" s="69" t="str">
        <f>TEXT(일별기온공급량!$A2675, "AAA")</f>
        <v>월</v>
      </c>
      <c r="I2675" s="71">
        <v>113793772</v>
      </c>
      <c r="J2675" s="71">
        <v>2679227</v>
      </c>
      <c r="K2675" s="68" t="str">
        <f t="shared" si="41"/>
        <v>04-27</v>
      </c>
      <c r="L2675" s="72">
        <f>YEAR(일별기온공급량!$A2675)</f>
        <v>2020</v>
      </c>
      <c r="M2675" s="69">
        <f>MONTH(일별기온공급량!$A2675)</f>
        <v>4</v>
      </c>
      <c r="N2675" s="69">
        <f>DAY(일별기온공급량!$A2675)</f>
        <v>27</v>
      </c>
      <c r="O2675" s="88" t="str">
        <f>IFERROR(VLOOKUP(기온및공급량[[#This Row],[날짜]],표2[],2,0), "")</f>
        <v/>
      </c>
    </row>
    <row r="2676" spans="1:15">
      <c r="A2676" s="68">
        <v>43949</v>
      </c>
      <c r="B2676" s="69">
        <v>15.2</v>
      </c>
      <c r="C2676" s="69">
        <v>22.6</v>
      </c>
      <c r="D2676" s="70">
        <v>0.66666666666666663</v>
      </c>
      <c r="E2676" s="69">
        <v>6.2</v>
      </c>
      <c r="F2676" s="70">
        <v>0.2326388888888889</v>
      </c>
      <c r="G2676" s="69">
        <v>16.399999999999999</v>
      </c>
      <c r="H2676" s="69" t="str">
        <f>TEXT(일별기온공급량!$A2676, "AAA")</f>
        <v>화</v>
      </c>
      <c r="I2676" s="71">
        <v>113520911</v>
      </c>
      <c r="J2676" s="71">
        <v>2667630</v>
      </c>
      <c r="K2676" s="68" t="str">
        <f t="shared" si="41"/>
        <v>04-28</v>
      </c>
      <c r="L2676" s="72">
        <f>YEAR(일별기온공급량!$A2676)</f>
        <v>2020</v>
      </c>
      <c r="M2676" s="69">
        <f>MONTH(일별기온공급량!$A2676)</f>
        <v>4</v>
      </c>
      <c r="N2676" s="69">
        <f>DAY(일별기온공급량!$A2676)</f>
        <v>28</v>
      </c>
      <c r="O2676" s="88" t="str">
        <f>IFERROR(VLOOKUP(기온및공급량[[#This Row],[날짜]],표2[],2,0), "")</f>
        <v/>
      </c>
    </row>
    <row r="2677" spans="1:15">
      <c r="A2677" s="68">
        <v>43950</v>
      </c>
      <c r="B2677" s="69">
        <v>17.600000000000001</v>
      </c>
      <c r="C2677" s="69">
        <v>26.1</v>
      </c>
      <c r="D2677" s="70">
        <v>0.69444444444444442</v>
      </c>
      <c r="E2677" s="69">
        <v>7.5</v>
      </c>
      <c r="F2677" s="70">
        <v>0.22916666666666666</v>
      </c>
      <c r="G2677" s="69">
        <v>18.600000000000001</v>
      </c>
      <c r="H2677" s="69" t="str">
        <f>TEXT(일별기온공급량!$A2677, "AAA")</f>
        <v>수</v>
      </c>
      <c r="I2677" s="71">
        <v>106885899</v>
      </c>
      <c r="J2677" s="71">
        <v>2510964</v>
      </c>
      <c r="K2677" s="68" t="str">
        <f t="shared" si="41"/>
        <v>04-29</v>
      </c>
      <c r="L2677" s="72">
        <f>YEAR(일별기온공급량!$A2677)</f>
        <v>2020</v>
      </c>
      <c r="M2677" s="69">
        <f>MONTH(일별기온공급량!$A2677)</f>
        <v>4</v>
      </c>
      <c r="N2677" s="69">
        <f>DAY(일별기온공급량!$A2677)</f>
        <v>29</v>
      </c>
      <c r="O2677" s="88" t="str">
        <f>IFERROR(VLOOKUP(기온및공급량[[#This Row],[날짜]],표2[],2,0), "")</f>
        <v/>
      </c>
    </row>
    <row r="2678" spans="1:15">
      <c r="A2678" s="68">
        <v>43951</v>
      </c>
      <c r="B2678" s="69">
        <v>18.899999999999999</v>
      </c>
      <c r="C2678" s="69">
        <v>28</v>
      </c>
      <c r="D2678" s="70">
        <v>0.68819444444444444</v>
      </c>
      <c r="E2678" s="69">
        <v>10.199999999999999</v>
      </c>
      <c r="F2678" s="70">
        <v>0.23541666666666666</v>
      </c>
      <c r="G2678" s="69">
        <v>17.8</v>
      </c>
      <c r="H2678" s="69" t="str">
        <f>TEXT(일별기온공급량!$A2678, "AAA")</f>
        <v>목</v>
      </c>
      <c r="I2678" s="71">
        <v>86551550</v>
      </c>
      <c r="J2678" s="71">
        <v>2034246</v>
      </c>
      <c r="K2678" s="68" t="str">
        <f t="shared" si="41"/>
        <v>04-30</v>
      </c>
      <c r="L2678" s="72">
        <f>YEAR(일별기온공급량!$A2678)</f>
        <v>2020</v>
      </c>
      <c r="M2678" s="69">
        <f>MONTH(일별기온공급량!$A2678)</f>
        <v>4</v>
      </c>
      <c r="N2678" s="69">
        <f>DAY(일별기온공급량!$A2678)</f>
        <v>30</v>
      </c>
      <c r="O2678" s="88" t="str">
        <f>IFERROR(VLOOKUP(기온및공급량[[#This Row],[날짜]],표2[],2,0), "")</f>
        <v>부처님오신날</v>
      </c>
    </row>
    <row r="2679" spans="1:15">
      <c r="A2679" s="68">
        <v>43952</v>
      </c>
      <c r="B2679" s="69">
        <v>22.7</v>
      </c>
      <c r="C2679" s="69">
        <v>31.3</v>
      </c>
      <c r="D2679" s="70">
        <v>0.65138888888888891</v>
      </c>
      <c r="E2679" s="69">
        <v>14.3</v>
      </c>
      <c r="F2679" s="70">
        <v>0.22361111111111112</v>
      </c>
      <c r="G2679" s="69">
        <v>17</v>
      </c>
      <c r="H2679" s="69" t="str">
        <f>TEXT(일별기온공급량!$A2679, "AAA")</f>
        <v>금</v>
      </c>
      <c r="I2679" s="71">
        <v>69506678</v>
      </c>
      <c r="J2679" s="71">
        <v>1634080</v>
      </c>
      <c r="K2679" s="68" t="str">
        <f t="shared" si="41"/>
        <v>05-01</v>
      </c>
      <c r="L2679" s="72">
        <f>YEAR(일별기온공급량!$A2679)</f>
        <v>2020</v>
      </c>
      <c r="M2679" s="69">
        <f>MONTH(일별기온공급량!$A2679)</f>
        <v>5</v>
      </c>
      <c r="N2679" s="69">
        <f>DAY(일별기온공급량!$A2679)</f>
        <v>1</v>
      </c>
      <c r="O2679" s="88" t="str">
        <f>IFERROR(VLOOKUP(기온및공급량[[#This Row],[날짜]],표2[],2,0), "")</f>
        <v/>
      </c>
    </row>
    <row r="2680" spans="1:15">
      <c r="A2680" s="68">
        <v>43953</v>
      </c>
      <c r="B2680" s="69">
        <v>22.7</v>
      </c>
      <c r="C2680" s="69">
        <v>29.7</v>
      </c>
      <c r="D2680" s="70">
        <v>0.61875000000000002</v>
      </c>
      <c r="E2680" s="69">
        <v>17.600000000000001</v>
      </c>
      <c r="F2680" s="70">
        <v>0.26319444444444445</v>
      </c>
      <c r="G2680" s="69">
        <v>12.1</v>
      </c>
      <c r="H2680" s="69" t="str">
        <f>TEXT(일별기온공급량!$A2680, "AAA")</f>
        <v>토</v>
      </c>
      <c r="I2680" s="71">
        <v>60613139</v>
      </c>
      <c r="J2680" s="71">
        <v>1425209</v>
      </c>
      <c r="K2680" s="68" t="str">
        <f t="shared" si="41"/>
        <v>05-02</v>
      </c>
      <c r="L2680" s="72">
        <f>YEAR(일별기온공급량!$A2680)</f>
        <v>2020</v>
      </c>
      <c r="M2680" s="69">
        <f>MONTH(일별기온공급량!$A2680)</f>
        <v>5</v>
      </c>
      <c r="N2680" s="69">
        <f>DAY(일별기온공급량!$A2680)</f>
        <v>2</v>
      </c>
      <c r="O2680" s="88" t="str">
        <f>IFERROR(VLOOKUP(기온및공급량[[#This Row],[날짜]],표2[],2,0), "")</f>
        <v/>
      </c>
    </row>
    <row r="2681" spans="1:15">
      <c r="A2681" s="68">
        <v>43954</v>
      </c>
      <c r="B2681" s="69">
        <v>17.899999999999999</v>
      </c>
      <c r="C2681" s="69">
        <v>20.3</v>
      </c>
      <c r="D2681" s="70">
        <v>6.9444444444444447E-4</v>
      </c>
      <c r="E2681" s="69">
        <v>16.399999999999999</v>
      </c>
      <c r="F2681" s="70">
        <v>0.17152777777777778</v>
      </c>
      <c r="G2681" s="69">
        <v>3.9</v>
      </c>
      <c r="H2681" s="69" t="str">
        <f>TEXT(일별기온공급량!$A2681, "AAA")</f>
        <v>일</v>
      </c>
      <c r="I2681" s="71">
        <v>59896782</v>
      </c>
      <c r="J2681" s="71">
        <v>1411987</v>
      </c>
      <c r="K2681" s="68" t="str">
        <f t="shared" si="41"/>
        <v>05-03</v>
      </c>
      <c r="L2681" s="72">
        <f>YEAR(일별기온공급량!$A2681)</f>
        <v>2020</v>
      </c>
      <c r="M2681" s="69">
        <f>MONTH(일별기온공급량!$A2681)</f>
        <v>5</v>
      </c>
      <c r="N2681" s="69">
        <f>DAY(일별기온공급량!$A2681)</f>
        <v>3</v>
      </c>
      <c r="O2681" s="88" t="str">
        <f>IFERROR(VLOOKUP(기온및공급량[[#This Row],[날짜]],표2[],2,0), "")</f>
        <v/>
      </c>
    </row>
    <row r="2682" spans="1:15">
      <c r="A2682" s="68">
        <v>43955</v>
      </c>
      <c r="B2682" s="69">
        <v>21.5</v>
      </c>
      <c r="C2682" s="69">
        <v>29.7</v>
      </c>
      <c r="D2682" s="70">
        <v>0.63402777777777775</v>
      </c>
      <c r="E2682" s="69">
        <v>14.7</v>
      </c>
      <c r="F2682" s="70">
        <v>0.99444444444444446</v>
      </c>
      <c r="G2682" s="69">
        <v>15</v>
      </c>
      <c r="H2682" s="69" t="str">
        <f>TEXT(일별기온공급량!$A2682, "AAA")</f>
        <v>월</v>
      </c>
      <c r="I2682" s="71">
        <v>72088312</v>
      </c>
      <c r="J2682" s="71">
        <v>1698700</v>
      </c>
      <c r="K2682" s="68" t="str">
        <f t="shared" si="41"/>
        <v>05-04</v>
      </c>
      <c r="L2682" s="72">
        <f>YEAR(일별기온공급량!$A2682)</f>
        <v>2020</v>
      </c>
      <c r="M2682" s="69">
        <f>MONTH(일별기온공급량!$A2682)</f>
        <v>5</v>
      </c>
      <c r="N2682" s="69">
        <f>DAY(일별기온공급량!$A2682)</f>
        <v>4</v>
      </c>
      <c r="O2682" s="88" t="str">
        <f>IFERROR(VLOOKUP(기온및공급량[[#This Row],[날짜]],표2[],2,0), "")</f>
        <v/>
      </c>
    </row>
    <row r="2683" spans="1:15">
      <c r="A2683" s="68">
        <v>43956</v>
      </c>
      <c r="B2683" s="69">
        <v>16.8</v>
      </c>
      <c r="C2683" s="69">
        <v>21.2</v>
      </c>
      <c r="D2683" s="70">
        <v>0.50277777777777777</v>
      </c>
      <c r="E2683" s="69">
        <v>14.4</v>
      </c>
      <c r="F2683" s="70">
        <v>0.11944444444444445</v>
      </c>
      <c r="G2683" s="69">
        <v>6.8</v>
      </c>
      <c r="H2683" s="69" t="str">
        <f>TEXT(일별기온공급량!$A2683, "AAA")</f>
        <v>화</v>
      </c>
      <c r="I2683" s="71">
        <v>72481509</v>
      </c>
      <c r="J2683" s="71">
        <v>1705409</v>
      </c>
      <c r="K2683" s="68" t="str">
        <f t="shared" si="41"/>
        <v>05-05</v>
      </c>
      <c r="L2683" s="72">
        <f>YEAR(일별기온공급량!$A2683)</f>
        <v>2020</v>
      </c>
      <c r="M2683" s="69">
        <f>MONTH(일별기온공급량!$A2683)</f>
        <v>5</v>
      </c>
      <c r="N2683" s="69">
        <f>DAY(일별기온공급량!$A2683)</f>
        <v>5</v>
      </c>
      <c r="O2683" s="88" t="str">
        <f>IFERROR(VLOOKUP(기온및공급량[[#This Row],[날짜]],표2[],2,0), "")</f>
        <v>어린이날</v>
      </c>
    </row>
    <row r="2684" spans="1:15">
      <c r="A2684" s="68">
        <v>43957</v>
      </c>
      <c r="B2684" s="69">
        <v>17.5</v>
      </c>
      <c r="C2684" s="69">
        <v>26.1</v>
      </c>
      <c r="D2684" s="70">
        <v>0.54722222222222228</v>
      </c>
      <c r="E2684" s="69">
        <v>13.3</v>
      </c>
      <c r="F2684" s="70">
        <v>0.24305555555555555</v>
      </c>
      <c r="G2684" s="69">
        <v>12.8</v>
      </c>
      <c r="H2684" s="69" t="str">
        <f>TEXT(일별기온공급량!$A2684, "AAA")</f>
        <v>수</v>
      </c>
      <c r="I2684" s="71">
        <v>83193694</v>
      </c>
      <c r="J2684" s="71">
        <v>1957657</v>
      </c>
      <c r="K2684" s="68" t="str">
        <f t="shared" si="41"/>
        <v>05-06</v>
      </c>
      <c r="L2684" s="72">
        <f>YEAR(일별기온공급량!$A2684)</f>
        <v>2020</v>
      </c>
      <c r="M2684" s="69">
        <f>MONTH(일별기온공급량!$A2684)</f>
        <v>5</v>
      </c>
      <c r="N2684" s="69">
        <f>DAY(일별기온공급량!$A2684)</f>
        <v>6</v>
      </c>
      <c r="O2684" s="88" t="str">
        <f>IFERROR(VLOOKUP(기온및공급량[[#This Row],[날짜]],표2[],2,0), "")</f>
        <v/>
      </c>
    </row>
    <row r="2685" spans="1:15">
      <c r="A2685" s="68">
        <v>43958</v>
      </c>
      <c r="B2685" s="69">
        <v>15.8</v>
      </c>
      <c r="C2685" s="69">
        <v>21.9</v>
      </c>
      <c r="D2685" s="70">
        <v>0.51249999999999996</v>
      </c>
      <c r="E2685" s="69">
        <v>9.8000000000000007</v>
      </c>
      <c r="F2685" s="70">
        <v>0.23125000000000001</v>
      </c>
      <c r="G2685" s="69">
        <v>12.1</v>
      </c>
      <c r="H2685" s="69" t="str">
        <f>TEXT(일별기온공급량!$A2685, "AAA")</f>
        <v>목</v>
      </c>
      <c r="I2685" s="71">
        <v>87884981</v>
      </c>
      <c r="J2685" s="71">
        <v>2065411</v>
      </c>
      <c r="K2685" s="68" t="str">
        <f t="shared" si="41"/>
        <v>05-07</v>
      </c>
      <c r="L2685" s="72">
        <f>YEAR(일별기온공급량!$A2685)</f>
        <v>2020</v>
      </c>
      <c r="M2685" s="69">
        <f>MONTH(일별기온공급량!$A2685)</f>
        <v>5</v>
      </c>
      <c r="N2685" s="69">
        <f>DAY(일별기온공급량!$A2685)</f>
        <v>7</v>
      </c>
      <c r="O2685" s="88" t="str">
        <f>IFERROR(VLOOKUP(기온및공급량[[#This Row],[날짜]],표2[],2,0), "")</f>
        <v/>
      </c>
    </row>
    <row r="2686" spans="1:15">
      <c r="A2686" s="68">
        <v>43959</v>
      </c>
      <c r="B2686" s="69">
        <v>17.600000000000001</v>
      </c>
      <c r="C2686" s="69">
        <v>25.6</v>
      </c>
      <c r="D2686" s="70">
        <v>0.56944444444444442</v>
      </c>
      <c r="E2686" s="69">
        <v>9.1</v>
      </c>
      <c r="F2686" s="70">
        <v>0.22500000000000001</v>
      </c>
      <c r="G2686" s="69">
        <v>16.5</v>
      </c>
      <c r="H2686" s="69" t="str">
        <f>TEXT(일별기온공급량!$A2686, "AAA")</f>
        <v>금</v>
      </c>
      <c r="I2686" s="71">
        <v>83941788</v>
      </c>
      <c r="J2686" s="71">
        <v>1972115</v>
      </c>
      <c r="K2686" s="68" t="str">
        <f t="shared" si="41"/>
        <v>05-08</v>
      </c>
      <c r="L2686" s="72">
        <f>YEAR(일별기온공급량!$A2686)</f>
        <v>2020</v>
      </c>
      <c r="M2686" s="69">
        <f>MONTH(일별기온공급량!$A2686)</f>
        <v>5</v>
      </c>
      <c r="N2686" s="69">
        <f>DAY(일별기온공급량!$A2686)</f>
        <v>8</v>
      </c>
      <c r="O2686" s="88" t="str">
        <f>IFERROR(VLOOKUP(기온및공급량[[#This Row],[날짜]],표2[],2,0), "")</f>
        <v/>
      </c>
    </row>
    <row r="2687" spans="1:15">
      <c r="A2687" s="68">
        <v>43960</v>
      </c>
      <c r="B2687" s="69">
        <v>17</v>
      </c>
      <c r="C2687" s="69">
        <v>19</v>
      </c>
      <c r="D2687" s="70">
        <v>0.75972222222222219</v>
      </c>
      <c r="E2687" s="69">
        <v>14.6</v>
      </c>
      <c r="F2687" s="70">
        <v>0.13194444444444445</v>
      </c>
      <c r="G2687" s="69">
        <v>4.4000000000000004</v>
      </c>
      <c r="H2687" s="69" t="str">
        <f>TEXT(일별기온공급량!$A2687, "AAA")</f>
        <v>토</v>
      </c>
      <c r="I2687" s="71">
        <v>73249432</v>
      </c>
      <c r="J2687" s="71">
        <v>1721635</v>
      </c>
      <c r="K2687" s="68" t="str">
        <f t="shared" si="41"/>
        <v>05-09</v>
      </c>
      <c r="L2687" s="72">
        <f>YEAR(일별기온공급량!$A2687)</f>
        <v>2020</v>
      </c>
      <c r="M2687" s="69">
        <f>MONTH(일별기온공급량!$A2687)</f>
        <v>5</v>
      </c>
      <c r="N2687" s="69">
        <f>DAY(일별기온공급량!$A2687)</f>
        <v>9</v>
      </c>
      <c r="O2687" s="88" t="str">
        <f>IFERROR(VLOOKUP(기온및공급량[[#This Row],[날짜]],표2[],2,0), "")</f>
        <v/>
      </c>
    </row>
    <row r="2688" spans="1:15">
      <c r="A2688" s="68">
        <v>43961</v>
      </c>
      <c r="B2688" s="69">
        <v>18.899999999999999</v>
      </c>
      <c r="C2688" s="69">
        <v>23.9</v>
      </c>
      <c r="D2688" s="70">
        <v>0.59236111111111112</v>
      </c>
      <c r="E2688" s="69">
        <v>16.3</v>
      </c>
      <c r="F2688" s="70">
        <v>0.17569444444444443</v>
      </c>
      <c r="G2688" s="69">
        <v>7.6</v>
      </c>
      <c r="H2688" s="69" t="str">
        <f>TEXT(일별기온공급량!$A2688, "AAA")</f>
        <v>일</v>
      </c>
      <c r="I2688" s="71">
        <v>62593236</v>
      </c>
      <c r="J2688" s="71">
        <v>1470243</v>
      </c>
      <c r="K2688" s="68" t="str">
        <f t="shared" si="41"/>
        <v>05-10</v>
      </c>
      <c r="L2688" s="72">
        <f>YEAR(일별기온공급량!$A2688)</f>
        <v>2020</v>
      </c>
      <c r="M2688" s="69">
        <f>MONTH(일별기온공급량!$A2688)</f>
        <v>5</v>
      </c>
      <c r="N2688" s="69">
        <f>DAY(일별기온공급량!$A2688)</f>
        <v>10</v>
      </c>
      <c r="O2688" s="88" t="str">
        <f>IFERROR(VLOOKUP(기온및공급량[[#This Row],[날짜]],표2[],2,0), "")</f>
        <v/>
      </c>
    </row>
    <row r="2689" spans="1:15">
      <c r="A2689" s="68">
        <v>43962</v>
      </c>
      <c r="B2689" s="69">
        <v>21.1</v>
      </c>
      <c r="C2689" s="69">
        <v>28.6</v>
      </c>
      <c r="D2689" s="70">
        <v>0.5708333333333333</v>
      </c>
      <c r="E2689" s="69">
        <v>12.9</v>
      </c>
      <c r="F2689" s="70">
        <v>0.23819444444444443</v>
      </c>
      <c r="G2689" s="69">
        <v>15.7</v>
      </c>
      <c r="H2689" s="69" t="str">
        <f>TEXT(일별기온공급량!$A2689, "AAA")</f>
        <v>월</v>
      </c>
      <c r="I2689" s="71">
        <v>80571084</v>
      </c>
      <c r="J2689" s="71">
        <v>1891648</v>
      </c>
      <c r="K2689" s="68" t="str">
        <f t="shared" si="41"/>
        <v>05-11</v>
      </c>
      <c r="L2689" s="72">
        <f>YEAR(일별기온공급량!$A2689)</f>
        <v>2020</v>
      </c>
      <c r="M2689" s="69">
        <f>MONTH(일별기온공급량!$A2689)</f>
        <v>5</v>
      </c>
      <c r="N2689" s="69">
        <f>DAY(일별기온공급량!$A2689)</f>
        <v>11</v>
      </c>
      <c r="O2689" s="88" t="str">
        <f>IFERROR(VLOOKUP(기온및공급량[[#This Row],[날짜]],표2[],2,0), "")</f>
        <v/>
      </c>
    </row>
    <row r="2690" spans="1:15">
      <c r="A2690" s="68">
        <v>43963</v>
      </c>
      <c r="B2690" s="69">
        <v>20.2</v>
      </c>
      <c r="C2690" s="69">
        <v>26.5</v>
      </c>
      <c r="D2690" s="70">
        <v>0.57847222222222228</v>
      </c>
      <c r="E2690" s="69">
        <v>14.8</v>
      </c>
      <c r="F2690" s="70">
        <v>0.99930555555555556</v>
      </c>
      <c r="G2690" s="69">
        <v>11.7</v>
      </c>
      <c r="H2690" s="69" t="str">
        <f>TEXT(일별기온공급량!$A2690, "AAA")</f>
        <v>화</v>
      </c>
      <c r="I2690" s="71">
        <v>82677781</v>
      </c>
      <c r="J2690" s="71">
        <v>1939468</v>
      </c>
      <c r="K2690" s="68" t="str">
        <f t="shared" ref="K2690:K2753" si="42">TEXT(A2690, "MM-DD")</f>
        <v>05-12</v>
      </c>
      <c r="L2690" s="72">
        <f>YEAR(일별기온공급량!$A2690)</f>
        <v>2020</v>
      </c>
      <c r="M2690" s="69">
        <f>MONTH(일별기온공급량!$A2690)</f>
        <v>5</v>
      </c>
      <c r="N2690" s="69">
        <f>DAY(일별기온공급량!$A2690)</f>
        <v>12</v>
      </c>
      <c r="O2690" s="88" t="str">
        <f>IFERROR(VLOOKUP(기온및공급량[[#This Row],[날짜]],표2[],2,0), "")</f>
        <v/>
      </c>
    </row>
    <row r="2691" spans="1:15">
      <c r="A2691" s="68">
        <v>43964</v>
      </c>
      <c r="B2691" s="69">
        <v>18.600000000000001</v>
      </c>
      <c r="C2691" s="69">
        <v>25.5</v>
      </c>
      <c r="D2691" s="70">
        <v>0.63124999999999998</v>
      </c>
      <c r="E2691" s="69">
        <v>10.8</v>
      </c>
      <c r="F2691" s="70">
        <v>0.24236111111111111</v>
      </c>
      <c r="G2691" s="69">
        <v>14.7</v>
      </c>
      <c r="H2691" s="69" t="str">
        <f>TEXT(일별기온공급량!$A2691, "AAA")</f>
        <v>수</v>
      </c>
      <c r="I2691" s="71">
        <v>84112055</v>
      </c>
      <c r="J2691" s="71">
        <v>1972009</v>
      </c>
      <c r="K2691" s="68" t="str">
        <f t="shared" si="42"/>
        <v>05-13</v>
      </c>
      <c r="L2691" s="72">
        <f>YEAR(일별기온공급량!$A2691)</f>
        <v>2020</v>
      </c>
      <c r="M2691" s="69">
        <f>MONTH(일별기온공급량!$A2691)</f>
        <v>5</v>
      </c>
      <c r="N2691" s="69">
        <f>DAY(일별기온공급량!$A2691)</f>
        <v>13</v>
      </c>
      <c r="O2691" s="88" t="str">
        <f>IFERROR(VLOOKUP(기온및공급량[[#This Row],[날짜]],표2[],2,0), "")</f>
        <v/>
      </c>
    </row>
    <row r="2692" spans="1:15">
      <c r="A2692" s="68">
        <v>43965</v>
      </c>
      <c r="B2692" s="69">
        <v>19.899999999999999</v>
      </c>
      <c r="C2692" s="69">
        <v>28.3</v>
      </c>
      <c r="D2692" s="70">
        <v>0.68055555555555558</v>
      </c>
      <c r="E2692" s="69">
        <v>11</v>
      </c>
      <c r="F2692" s="70">
        <v>0.22569444444444445</v>
      </c>
      <c r="G2692" s="69">
        <v>17.3</v>
      </c>
      <c r="H2692" s="69" t="str">
        <f>TEXT(일별기온공급량!$A2692, "AAA")</f>
        <v>목</v>
      </c>
      <c r="I2692" s="71">
        <v>81667534</v>
      </c>
      <c r="J2692" s="71">
        <v>1912514</v>
      </c>
      <c r="K2692" s="68" t="str">
        <f t="shared" si="42"/>
        <v>05-14</v>
      </c>
      <c r="L2692" s="72">
        <f>YEAR(일별기온공급량!$A2692)</f>
        <v>2020</v>
      </c>
      <c r="M2692" s="69">
        <f>MONTH(일별기온공급량!$A2692)</f>
        <v>5</v>
      </c>
      <c r="N2692" s="69">
        <f>DAY(일별기온공급량!$A2692)</f>
        <v>14</v>
      </c>
      <c r="O2692" s="88" t="str">
        <f>IFERROR(VLOOKUP(기온및공급량[[#This Row],[날짜]],표2[],2,0), "")</f>
        <v/>
      </c>
    </row>
    <row r="2693" spans="1:15">
      <c r="A2693" s="68">
        <v>43966</v>
      </c>
      <c r="B2693" s="69">
        <v>16.5</v>
      </c>
      <c r="C2693" s="69">
        <v>19.8</v>
      </c>
      <c r="D2693" s="70">
        <v>6.2500000000000003E-3</v>
      </c>
      <c r="E2693" s="69">
        <v>14.8</v>
      </c>
      <c r="F2693" s="70">
        <v>0.94236111111111109</v>
      </c>
      <c r="G2693" s="69">
        <v>5</v>
      </c>
      <c r="H2693" s="69" t="str">
        <f>TEXT(일별기온공급량!$A2693, "AAA")</f>
        <v>금</v>
      </c>
      <c r="I2693" s="71">
        <v>82837601</v>
      </c>
      <c r="J2693" s="71">
        <v>1938763</v>
      </c>
      <c r="K2693" s="68" t="str">
        <f t="shared" si="42"/>
        <v>05-15</v>
      </c>
      <c r="L2693" s="72">
        <f>YEAR(일별기온공급량!$A2693)</f>
        <v>2020</v>
      </c>
      <c r="M2693" s="69">
        <f>MONTH(일별기온공급량!$A2693)</f>
        <v>5</v>
      </c>
      <c r="N2693" s="69">
        <f>DAY(일별기온공급량!$A2693)</f>
        <v>15</v>
      </c>
      <c r="O2693" s="88" t="str">
        <f>IFERROR(VLOOKUP(기온및공급량[[#This Row],[날짜]],표2[],2,0), "")</f>
        <v/>
      </c>
    </row>
    <row r="2694" spans="1:15">
      <c r="A2694" s="68">
        <v>43967</v>
      </c>
      <c r="B2694" s="69">
        <v>19.3</v>
      </c>
      <c r="C2694" s="69">
        <v>26.6</v>
      </c>
      <c r="D2694" s="70">
        <v>0.68263888888888891</v>
      </c>
      <c r="E2694" s="69">
        <v>14.8</v>
      </c>
      <c r="F2694" s="70">
        <v>6.9444444444444447E-4</v>
      </c>
      <c r="G2694" s="69">
        <v>11.8</v>
      </c>
      <c r="H2694" s="69" t="str">
        <f>TEXT(일별기온공급량!$A2694, "AAA")</f>
        <v>토</v>
      </c>
      <c r="I2694" s="71">
        <v>67814183</v>
      </c>
      <c r="J2694" s="71">
        <v>1579742</v>
      </c>
      <c r="K2694" s="68" t="str">
        <f t="shared" si="42"/>
        <v>05-16</v>
      </c>
      <c r="L2694" s="72">
        <f>YEAR(일별기온공급량!$A2694)</f>
        <v>2020</v>
      </c>
      <c r="M2694" s="69">
        <f>MONTH(일별기온공급량!$A2694)</f>
        <v>5</v>
      </c>
      <c r="N2694" s="69">
        <f>DAY(일별기온공급량!$A2694)</f>
        <v>16</v>
      </c>
      <c r="O2694" s="88" t="str">
        <f>IFERROR(VLOOKUP(기온및공급량[[#This Row],[날짜]],표2[],2,0), "")</f>
        <v/>
      </c>
    </row>
    <row r="2695" spans="1:15">
      <c r="A2695" s="68">
        <v>43968</v>
      </c>
      <c r="B2695" s="69">
        <v>22</v>
      </c>
      <c r="C2695" s="69">
        <v>29</v>
      </c>
      <c r="D2695" s="70">
        <v>0.65277777777777779</v>
      </c>
      <c r="E2695" s="69">
        <v>16.2</v>
      </c>
      <c r="F2695" s="70">
        <v>0.21944444444444444</v>
      </c>
      <c r="G2695" s="69">
        <v>12.8</v>
      </c>
      <c r="H2695" s="69" t="str">
        <f>TEXT(일별기온공급량!$A2695, "AAA")</f>
        <v>일</v>
      </c>
      <c r="I2695" s="71">
        <v>56026512</v>
      </c>
      <c r="J2695" s="71">
        <v>1304820</v>
      </c>
      <c r="K2695" s="68" t="str">
        <f t="shared" si="42"/>
        <v>05-17</v>
      </c>
      <c r="L2695" s="72">
        <f>YEAR(일별기온공급량!$A2695)</f>
        <v>2020</v>
      </c>
      <c r="M2695" s="69">
        <f>MONTH(일별기온공급량!$A2695)</f>
        <v>5</v>
      </c>
      <c r="N2695" s="69">
        <f>DAY(일별기온공급량!$A2695)</f>
        <v>17</v>
      </c>
      <c r="O2695" s="88" t="str">
        <f>IFERROR(VLOOKUP(기온및공급량[[#This Row],[날짜]],표2[],2,0), "")</f>
        <v/>
      </c>
    </row>
    <row r="2696" spans="1:15">
      <c r="A2696" s="68">
        <v>43969</v>
      </c>
      <c r="B2696" s="69">
        <v>19.8</v>
      </c>
      <c r="C2696" s="69">
        <v>23.5</v>
      </c>
      <c r="D2696" s="70">
        <v>0.57847222222222228</v>
      </c>
      <c r="E2696" s="69">
        <v>17.2</v>
      </c>
      <c r="F2696" s="70">
        <v>0.96597222222222223</v>
      </c>
      <c r="G2696" s="69">
        <v>6.3</v>
      </c>
      <c r="H2696" s="69" t="str">
        <f>TEXT(일별기온공급량!$A2696, "AAA")</f>
        <v>월</v>
      </c>
      <c r="I2696" s="71">
        <v>75135781</v>
      </c>
      <c r="J2696" s="71">
        <v>1750409</v>
      </c>
      <c r="K2696" s="68" t="str">
        <f t="shared" si="42"/>
        <v>05-18</v>
      </c>
      <c r="L2696" s="72">
        <f>YEAR(일별기온공급량!$A2696)</f>
        <v>2020</v>
      </c>
      <c r="M2696" s="69">
        <f>MONTH(일별기온공급량!$A2696)</f>
        <v>5</v>
      </c>
      <c r="N2696" s="69">
        <f>DAY(일별기온공급량!$A2696)</f>
        <v>18</v>
      </c>
      <c r="O2696" s="88" t="str">
        <f>IFERROR(VLOOKUP(기온및공급량[[#This Row],[날짜]],표2[],2,0), "")</f>
        <v/>
      </c>
    </row>
    <row r="2697" spans="1:15">
      <c r="A2697" s="68">
        <v>43970</v>
      </c>
      <c r="B2697" s="69">
        <v>15.5</v>
      </c>
      <c r="C2697" s="69">
        <v>19.399999999999999</v>
      </c>
      <c r="D2697" s="70">
        <v>0.52916666666666667</v>
      </c>
      <c r="E2697" s="69">
        <v>12.8</v>
      </c>
      <c r="F2697" s="70">
        <v>0.24374999999999999</v>
      </c>
      <c r="G2697" s="69">
        <v>6.6</v>
      </c>
      <c r="H2697" s="69" t="str">
        <f>TEXT(일별기온공급량!$A2697, "AAA")</f>
        <v>화</v>
      </c>
      <c r="I2697" s="71">
        <v>83418881</v>
      </c>
      <c r="J2697" s="71">
        <v>1958937</v>
      </c>
      <c r="K2697" s="68" t="str">
        <f t="shared" si="42"/>
        <v>05-19</v>
      </c>
      <c r="L2697" s="72">
        <f>YEAR(일별기온공급량!$A2697)</f>
        <v>2020</v>
      </c>
      <c r="M2697" s="69">
        <f>MONTH(일별기온공급량!$A2697)</f>
        <v>5</v>
      </c>
      <c r="N2697" s="69">
        <f>DAY(일별기온공급량!$A2697)</f>
        <v>19</v>
      </c>
      <c r="O2697" s="88" t="str">
        <f>IFERROR(VLOOKUP(기온및공급량[[#This Row],[날짜]],표2[],2,0), "")</f>
        <v/>
      </c>
    </row>
    <row r="2698" spans="1:15">
      <c r="A2698" s="68">
        <v>43971</v>
      </c>
      <c r="B2698" s="69">
        <v>15.6</v>
      </c>
      <c r="C2698" s="69">
        <v>22.4</v>
      </c>
      <c r="D2698" s="70">
        <v>0.63055555555555554</v>
      </c>
      <c r="E2698" s="69">
        <v>10.5</v>
      </c>
      <c r="F2698" s="70">
        <v>0.20972222222222223</v>
      </c>
      <c r="G2698" s="69">
        <v>11.9</v>
      </c>
      <c r="H2698" s="69" t="str">
        <f>TEXT(일별기온공급량!$A2698, "AAA")</f>
        <v>수</v>
      </c>
      <c r="I2698" s="71">
        <v>86289226</v>
      </c>
      <c r="J2698" s="71">
        <v>2026633</v>
      </c>
      <c r="K2698" s="68" t="str">
        <f t="shared" si="42"/>
        <v>05-20</v>
      </c>
      <c r="L2698" s="72">
        <f>YEAR(일별기온공급량!$A2698)</f>
        <v>2020</v>
      </c>
      <c r="M2698" s="69">
        <f>MONTH(일별기온공급량!$A2698)</f>
        <v>5</v>
      </c>
      <c r="N2698" s="69">
        <f>DAY(일별기온공급량!$A2698)</f>
        <v>20</v>
      </c>
      <c r="O2698" s="88" t="str">
        <f>IFERROR(VLOOKUP(기온및공급량[[#This Row],[날짜]],표2[],2,0), "")</f>
        <v/>
      </c>
    </row>
    <row r="2699" spans="1:15">
      <c r="A2699" s="68">
        <v>43972</v>
      </c>
      <c r="B2699" s="69">
        <v>16.2</v>
      </c>
      <c r="C2699" s="69">
        <v>24</v>
      </c>
      <c r="D2699" s="70">
        <v>0.61319444444444449</v>
      </c>
      <c r="E2699" s="69">
        <v>11.6</v>
      </c>
      <c r="F2699" s="70">
        <v>0.20416666666666666</v>
      </c>
      <c r="G2699" s="69">
        <v>12.4</v>
      </c>
      <c r="H2699" s="69" t="str">
        <f>TEXT(일별기온공급량!$A2699, "AAA")</f>
        <v>목</v>
      </c>
      <c r="I2699" s="71">
        <v>86054346</v>
      </c>
      <c r="J2699" s="71">
        <v>2025933</v>
      </c>
      <c r="K2699" s="68" t="str">
        <f t="shared" si="42"/>
        <v>05-21</v>
      </c>
      <c r="L2699" s="72">
        <f>YEAR(일별기온공급량!$A2699)</f>
        <v>2020</v>
      </c>
      <c r="M2699" s="69">
        <f>MONTH(일별기온공급량!$A2699)</f>
        <v>5</v>
      </c>
      <c r="N2699" s="69">
        <f>DAY(일별기온공급량!$A2699)</f>
        <v>21</v>
      </c>
      <c r="O2699" s="88" t="str">
        <f>IFERROR(VLOOKUP(기온및공급량[[#This Row],[날짜]],표2[],2,0), "")</f>
        <v/>
      </c>
    </row>
    <row r="2700" spans="1:15">
      <c r="A2700" s="68">
        <v>43973</v>
      </c>
      <c r="B2700" s="69">
        <v>17.100000000000001</v>
      </c>
      <c r="C2700" s="69">
        <v>23.2</v>
      </c>
      <c r="D2700" s="70">
        <v>0.70694444444444449</v>
      </c>
      <c r="E2700" s="69">
        <v>12.6</v>
      </c>
      <c r="F2700" s="70">
        <v>5.347222222222222E-2</v>
      </c>
      <c r="G2700" s="69">
        <v>10.6</v>
      </c>
      <c r="H2700" s="69" t="str">
        <f>TEXT(일별기온공급량!$A2700, "AAA")</f>
        <v>금</v>
      </c>
      <c r="I2700" s="71">
        <v>79708477</v>
      </c>
      <c r="J2700" s="71">
        <v>1878001</v>
      </c>
      <c r="K2700" s="68" t="str">
        <f t="shared" si="42"/>
        <v>05-22</v>
      </c>
      <c r="L2700" s="72">
        <f>YEAR(일별기온공급량!$A2700)</f>
        <v>2020</v>
      </c>
      <c r="M2700" s="69">
        <f>MONTH(일별기온공급량!$A2700)</f>
        <v>5</v>
      </c>
      <c r="N2700" s="69">
        <f>DAY(일별기온공급량!$A2700)</f>
        <v>22</v>
      </c>
      <c r="O2700" s="88" t="str">
        <f>IFERROR(VLOOKUP(기온및공급량[[#This Row],[날짜]],표2[],2,0), "")</f>
        <v/>
      </c>
    </row>
    <row r="2701" spans="1:15">
      <c r="A2701" s="68">
        <v>43974</v>
      </c>
      <c r="B2701" s="69">
        <v>20.100000000000001</v>
      </c>
      <c r="C2701" s="69">
        <v>28.6</v>
      </c>
      <c r="D2701" s="70">
        <v>0.73541666666666672</v>
      </c>
      <c r="E2701" s="69">
        <v>11.7</v>
      </c>
      <c r="F2701" s="70">
        <v>0.23819444444444443</v>
      </c>
      <c r="G2701" s="69">
        <v>16.899999999999999</v>
      </c>
      <c r="H2701" s="69" t="str">
        <f>TEXT(일별기온공급량!$A2701, "AAA")</f>
        <v>토</v>
      </c>
      <c r="I2701" s="71">
        <v>66081324</v>
      </c>
      <c r="J2701" s="71">
        <v>1554918</v>
      </c>
      <c r="K2701" s="68" t="str">
        <f t="shared" si="42"/>
        <v>05-23</v>
      </c>
      <c r="L2701" s="72">
        <f>YEAR(일별기온공급량!$A2701)</f>
        <v>2020</v>
      </c>
      <c r="M2701" s="69">
        <f>MONTH(일별기온공급량!$A2701)</f>
        <v>5</v>
      </c>
      <c r="N2701" s="69">
        <f>DAY(일별기온공급량!$A2701)</f>
        <v>23</v>
      </c>
      <c r="O2701" s="88" t="str">
        <f>IFERROR(VLOOKUP(기온및공급량[[#This Row],[날짜]],표2[],2,0), "")</f>
        <v/>
      </c>
    </row>
    <row r="2702" spans="1:15">
      <c r="A2702" s="68">
        <v>43975</v>
      </c>
      <c r="B2702" s="69">
        <v>21.6</v>
      </c>
      <c r="C2702" s="69">
        <v>27.4</v>
      </c>
      <c r="D2702" s="70">
        <v>0.51875000000000004</v>
      </c>
      <c r="E2702" s="69">
        <v>16.399999999999999</v>
      </c>
      <c r="F2702" s="70">
        <v>0.14722222222222223</v>
      </c>
      <c r="G2702" s="69">
        <v>11</v>
      </c>
      <c r="H2702" s="69" t="str">
        <f>TEXT(일별기온공급량!$A2702, "AAA")</f>
        <v>일</v>
      </c>
      <c r="I2702" s="71">
        <v>56771750</v>
      </c>
      <c r="J2702" s="71">
        <v>1335253</v>
      </c>
      <c r="K2702" s="68" t="str">
        <f t="shared" si="42"/>
        <v>05-24</v>
      </c>
      <c r="L2702" s="72">
        <f>YEAR(일별기온공급량!$A2702)</f>
        <v>2020</v>
      </c>
      <c r="M2702" s="69">
        <f>MONTH(일별기온공급량!$A2702)</f>
        <v>5</v>
      </c>
      <c r="N2702" s="69">
        <f>DAY(일별기온공급량!$A2702)</f>
        <v>24</v>
      </c>
      <c r="O2702" s="88" t="str">
        <f>IFERROR(VLOOKUP(기온및공급량[[#This Row],[날짜]],표2[],2,0), "")</f>
        <v/>
      </c>
    </row>
    <row r="2703" spans="1:15">
      <c r="A2703" s="68">
        <v>43976</v>
      </c>
      <c r="B2703" s="69">
        <v>21.4</v>
      </c>
      <c r="C2703" s="69">
        <v>26.3</v>
      </c>
      <c r="D2703" s="70">
        <v>0.61527777777777781</v>
      </c>
      <c r="E2703" s="69">
        <v>16</v>
      </c>
      <c r="F2703" s="70">
        <v>0.23402777777777778</v>
      </c>
      <c r="G2703" s="69">
        <v>10.3</v>
      </c>
      <c r="H2703" s="69" t="str">
        <f>TEXT(일별기온공급량!$A2703, "AAA")</f>
        <v>월</v>
      </c>
      <c r="I2703" s="71">
        <v>72963635</v>
      </c>
      <c r="J2703" s="71">
        <v>1714987</v>
      </c>
      <c r="K2703" s="68" t="str">
        <f t="shared" si="42"/>
        <v>05-25</v>
      </c>
      <c r="L2703" s="72">
        <f>YEAR(일별기온공급량!$A2703)</f>
        <v>2020</v>
      </c>
      <c r="M2703" s="69">
        <f>MONTH(일별기온공급량!$A2703)</f>
        <v>5</v>
      </c>
      <c r="N2703" s="69">
        <f>DAY(일별기온공급량!$A2703)</f>
        <v>25</v>
      </c>
      <c r="O2703" s="88" t="str">
        <f>IFERROR(VLOOKUP(기온및공급량[[#This Row],[날짜]],표2[],2,0), "")</f>
        <v/>
      </c>
    </row>
    <row r="2704" spans="1:15">
      <c r="A2704" s="68">
        <v>43977</v>
      </c>
      <c r="B2704" s="69">
        <v>21.6</v>
      </c>
      <c r="C2704" s="69">
        <v>27.6</v>
      </c>
      <c r="D2704" s="70">
        <v>0.6479166666666667</v>
      </c>
      <c r="E2704" s="69">
        <v>15.9</v>
      </c>
      <c r="F2704" s="70">
        <v>0.2326388888888889</v>
      </c>
      <c r="G2704" s="69">
        <v>11.7</v>
      </c>
      <c r="H2704" s="69" t="str">
        <f>TEXT(일별기온공급량!$A2704, "AAA")</f>
        <v>화</v>
      </c>
      <c r="I2704" s="71">
        <v>77493640</v>
      </c>
      <c r="J2704" s="71">
        <v>1819670</v>
      </c>
      <c r="K2704" s="68" t="str">
        <f t="shared" si="42"/>
        <v>05-26</v>
      </c>
      <c r="L2704" s="72">
        <f>YEAR(일별기온공급량!$A2704)</f>
        <v>2020</v>
      </c>
      <c r="M2704" s="69">
        <f>MONTH(일별기온공급량!$A2704)</f>
        <v>5</v>
      </c>
      <c r="N2704" s="69">
        <f>DAY(일별기온공급량!$A2704)</f>
        <v>26</v>
      </c>
      <c r="O2704" s="88" t="str">
        <f>IFERROR(VLOOKUP(기온및공급량[[#This Row],[날짜]],표2[],2,0), "")</f>
        <v/>
      </c>
    </row>
    <row r="2705" spans="1:15">
      <c r="A2705" s="68">
        <v>43978</v>
      </c>
      <c r="B2705" s="69">
        <v>21.4</v>
      </c>
      <c r="C2705" s="69">
        <v>27.3</v>
      </c>
      <c r="D2705" s="70">
        <v>0.66111111111111109</v>
      </c>
      <c r="E2705" s="69">
        <v>17.3</v>
      </c>
      <c r="F2705" s="70">
        <v>0.99513888888888891</v>
      </c>
      <c r="G2705" s="69">
        <v>10</v>
      </c>
      <c r="H2705" s="69" t="str">
        <f>TEXT(일별기온공급량!$A2705, "AAA")</f>
        <v>수</v>
      </c>
      <c r="I2705" s="71">
        <v>77367839</v>
      </c>
      <c r="J2705" s="71">
        <v>1822143</v>
      </c>
      <c r="K2705" s="68" t="str">
        <f t="shared" si="42"/>
        <v>05-27</v>
      </c>
      <c r="L2705" s="72">
        <f>YEAR(일별기온공급량!$A2705)</f>
        <v>2020</v>
      </c>
      <c r="M2705" s="69">
        <f>MONTH(일별기온공급량!$A2705)</f>
        <v>5</v>
      </c>
      <c r="N2705" s="69">
        <f>DAY(일별기온공급량!$A2705)</f>
        <v>27</v>
      </c>
      <c r="O2705" s="88" t="str">
        <f>IFERROR(VLOOKUP(기온및공급량[[#This Row],[날짜]],표2[],2,0), "")</f>
        <v/>
      </c>
    </row>
    <row r="2706" spans="1:15">
      <c r="A2706" s="68">
        <v>43979</v>
      </c>
      <c r="B2706" s="69">
        <v>21</v>
      </c>
      <c r="C2706" s="69">
        <v>28.6</v>
      </c>
      <c r="D2706" s="70">
        <v>0.59930555555555554</v>
      </c>
      <c r="E2706" s="69">
        <v>13.7</v>
      </c>
      <c r="F2706" s="70">
        <v>0.21736111111111112</v>
      </c>
      <c r="G2706" s="69">
        <v>14.9</v>
      </c>
      <c r="H2706" s="69" t="str">
        <f>TEXT(일별기온공급량!$A2706, "AAA")</f>
        <v>목</v>
      </c>
      <c r="I2706" s="71">
        <v>75852286</v>
      </c>
      <c r="J2706" s="71">
        <v>1786225</v>
      </c>
      <c r="K2706" s="68" t="str">
        <f t="shared" si="42"/>
        <v>05-28</v>
      </c>
      <c r="L2706" s="72">
        <f>YEAR(일별기온공급량!$A2706)</f>
        <v>2020</v>
      </c>
      <c r="M2706" s="69">
        <f>MONTH(일별기온공급량!$A2706)</f>
        <v>5</v>
      </c>
      <c r="N2706" s="69">
        <f>DAY(일별기온공급량!$A2706)</f>
        <v>28</v>
      </c>
      <c r="O2706" s="88" t="str">
        <f>IFERROR(VLOOKUP(기온및공급량[[#This Row],[날짜]],표2[],2,0), "")</f>
        <v/>
      </c>
    </row>
    <row r="2707" spans="1:15">
      <c r="A2707" s="68">
        <v>43980</v>
      </c>
      <c r="B2707" s="69">
        <v>21.1</v>
      </c>
      <c r="C2707" s="69">
        <v>28.9</v>
      </c>
      <c r="D2707" s="70">
        <v>0.59097222222222223</v>
      </c>
      <c r="E2707" s="69">
        <v>13.5</v>
      </c>
      <c r="F2707" s="70">
        <v>0.20416666666666666</v>
      </c>
      <c r="G2707" s="69">
        <v>15.4</v>
      </c>
      <c r="H2707" s="69" t="str">
        <f>TEXT(일별기온공급량!$A2707, "AAA")</f>
        <v>금</v>
      </c>
      <c r="I2707" s="71">
        <v>72158251</v>
      </c>
      <c r="J2707" s="71">
        <v>1696402</v>
      </c>
      <c r="K2707" s="68" t="str">
        <f t="shared" si="42"/>
        <v>05-29</v>
      </c>
      <c r="L2707" s="72">
        <f>YEAR(일별기온공급량!$A2707)</f>
        <v>2020</v>
      </c>
      <c r="M2707" s="69">
        <f>MONTH(일별기온공급량!$A2707)</f>
        <v>5</v>
      </c>
      <c r="N2707" s="69">
        <f>DAY(일별기온공급량!$A2707)</f>
        <v>29</v>
      </c>
      <c r="O2707" s="88" t="str">
        <f>IFERROR(VLOOKUP(기온및공급량[[#This Row],[날짜]],표2[],2,0), "")</f>
        <v/>
      </c>
    </row>
    <row r="2708" spans="1:15">
      <c r="A2708" s="68">
        <v>43981</v>
      </c>
      <c r="B2708" s="69">
        <v>21.7</v>
      </c>
      <c r="C2708" s="69">
        <v>28.4</v>
      </c>
      <c r="D2708" s="70">
        <v>0.64722222222222225</v>
      </c>
      <c r="E2708" s="69">
        <v>14.2</v>
      </c>
      <c r="F2708" s="70">
        <v>0.21666666666666667</v>
      </c>
      <c r="G2708" s="69">
        <v>14.2</v>
      </c>
      <c r="H2708" s="69" t="str">
        <f>TEXT(일별기온공급량!$A2708, "AAA")</f>
        <v>토</v>
      </c>
      <c r="I2708" s="71">
        <v>59286359</v>
      </c>
      <c r="J2708" s="71">
        <v>1393724</v>
      </c>
      <c r="K2708" s="68" t="str">
        <f t="shared" si="42"/>
        <v>05-30</v>
      </c>
      <c r="L2708" s="72">
        <f>YEAR(일별기온공급량!$A2708)</f>
        <v>2020</v>
      </c>
      <c r="M2708" s="69">
        <f>MONTH(일별기온공급량!$A2708)</f>
        <v>5</v>
      </c>
      <c r="N2708" s="69">
        <f>DAY(일별기온공급량!$A2708)</f>
        <v>30</v>
      </c>
      <c r="O2708" s="88" t="str">
        <f>IFERROR(VLOOKUP(기온및공급량[[#This Row],[날짜]],표2[],2,0), "")</f>
        <v/>
      </c>
    </row>
    <row r="2709" spans="1:15">
      <c r="A2709" s="68">
        <v>43982</v>
      </c>
      <c r="B2709" s="69">
        <v>22.3</v>
      </c>
      <c r="C2709" s="69">
        <v>28.9</v>
      </c>
      <c r="D2709" s="70">
        <v>0.55763888888888891</v>
      </c>
      <c r="E2709" s="69">
        <v>15.6</v>
      </c>
      <c r="F2709" s="70">
        <v>0.22361111111111112</v>
      </c>
      <c r="G2709" s="69">
        <v>13.3</v>
      </c>
      <c r="H2709" s="69" t="str">
        <f>TEXT(일별기온공급량!$A2709, "AAA")</f>
        <v>일</v>
      </c>
      <c r="I2709" s="71">
        <v>53090686</v>
      </c>
      <c r="J2709" s="71">
        <v>1247696</v>
      </c>
      <c r="K2709" s="68" t="str">
        <f t="shared" si="42"/>
        <v>05-31</v>
      </c>
      <c r="L2709" s="72">
        <f>YEAR(일별기온공급량!$A2709)</f>
        <v>2020</v>
      </c>
      <c r="M2709" s="69">
        <f>MONTH(일별기온공급량!$A2709)</f>
        <v>5</v>
      </c>
      <c r="N2709" s="69">
        <f>DAY(일별기온공급량!$A2709)</f>
        <v>31</v>
      </c>
      <c r="O2709" s="88" t="str">
        <f>IFERROR(VLOOKUP(기온및공급량[[#This Row],[날짜]],표2[],2,0), "")</f>
        <v/>
      </c>
    </row>
    <row r="2710" spans="1:15">
      <c r="A2710" s="68">
        <v>43983</v>
      </c>
      <c r="B2710" s="69">
        <v>23.6</v>
      </c>
      <c r="C2710" s="69">
        <v>29.1</v>
      </c>
      <c r="D2710" s="70">
        <v>0.60833333333333328</v>
      </c>
      <c r="E2710" s="69">
        <v>19.899999999999999</v>
      </c>
      <c r="F2710" s="73">
        <v>1</v>
      </c>
      <c r="G2710" s="69">
        <v>9.1999999999999993</v>
      </c>
      <c r="H2710" s="69" t="str">
        <f>TEXT(일별기온공급량!$A2710, "AAA")</f>
        <v>월</v>
      </c>
      <c r="I2710" s="71">
        <v>72431368</v>
      </c>
      <c r="J2710" s="71">
        <v>1701099</v>
      </c>
      <c r="K2710" s="68" t="str">
        <f t="shared" si="42"/>
        <v>06-01</v>
      </c>
      <c r="L2710" s="72">
        <f>YEAR(일별기온공급량!$A2710)</f>
        <v>2020</v>
      </c>
      <c r="M2710" s="69">
        <f>MONTH(일별기온공급량!$A2710)</f>
        <v>6</v>
      </c>
      <c r="N2710" s="69">
        <f>DAY(일별기온공급량!$A2710)</f>
        <v>1</v>
      </c>
      <c r="O2710" s="88" t="str">
        <f>IFERROR(VLOOKUP(기온및공급량[[#This Row],[날짜]],표2[],2,0), "")</f>
        <v/>
      </c>
    </row>
    <row r="2711" spans="1:15">
      <c r="A2711" s="68">
        <v>43984</v>
      </c>
      <c r="B2711" s="69">
        <v>22.5</v>
      </c>
      <c r="C2711" s="69">
        <v>29.3</v>
      </c>
      <c r="D2711" s="70">
        <v>0.57361111111111107</v>
      </c>
      <c r="E2711" s="69">
        <v>15</v>
      </c>
      <c r="F2711" s="70">
        <v>0.21319444444444444</v>
      </c>
      <c r="G2711" s="69">
        <v>14.3</v>
      </c>
      <c r="H2711" s="69" t="str">
        <f>TEXT(일별기온공급량!$A2711, "AAA")</f>
        <v>화</v>
      </c>
      <c r="I2711" s="71">
        <v>74718953</v>
      </c>
      <c r="J2711" s="71">
        <v>1754039</v>
      </c>
      <c r="K2711" s="68" t="str">
        <f t="shared" si="42"/>
        <v>06-02</v>
      </c>
      <c r="L2711" s="72">
        <f>YEAR(일별기온공급량!$A2711)</f>
        <v>2020</v>
      </c>
      <c r="M2711" s="69">
        <f>MONTH(일별기온공급량!$A2711)</f>
        <v>6</v>
      </c>
      <c r="N2711" s="69">
        <f>DAY(일별기온공급량!$A2711)</f>
        <v>2</v>
      </c>
      <c r="O2711" s="88" t="str">
        <f>IFERROR(VLOOKUP(기온및공급량[[#This Row],[날짜]],표2[],2,0), "")</f>
        <v/>
      </c>
    </row>
    <row r="2712" spans="1:15">
      <c r="A2712" s="68">
        <v>43985</v>
      </c>
      <c r="B2712" s="69">
        <v>24.1</v>
      </c>
      <c r="C2712" s="69">
        <v>31.1</v>
      </c>
      <c r="D2712" s="70">
        <v>0.66111111111111109</v>
      </c>
      <c r="E2712" s="69">
        <v>17.2</v>
      </c>
      <c r="F2712" s="70">
        <v>0.21597222222222223</v>
      </c>
      <c r="G2712" s="69">
        <v>13.9</v>
      </c>
      <c r="H2712" s="69" t="str">
        <f>TEXT(일별기온공급량!$A2712, "AAA")</f>
        <v>수</v>
      </c>
      <c r="I2712" s="71">
        <v>76920465</v>
      </c>
      <c r="J2712" s="71">
        <v>1806780</v>
      </c>
      <c r="K2712" s="68" t="str">
        <f t="shared" si="42"/>
        <v>06-03</v>
      </c>
      <c r="L2712" s="72">
        <f>YEAR(일별기온공급량!$A2712)</f>
        <v>2020</v>
      </c>
      <c r="M2712" s="69">
        <f>MONTH(일별기온공급량!$A2712)</f>
        <v>6</v>
      </c>
      <c r="N2712" s="69">
        <f>DAY(일별기온공급량!$A2712)</f>
        <v>3</v>
      </c>
      <c r="O2712" s="88" t="str">
        <f>IFERROR(VLOOKUP(기온및공급량[[#This Row],[날짜]],표2[],2,0), "")</f>
        <v/>
      </c>
    </row>
    <row r="2713" spans="1:15">
      <c r="A2713" s="68">
        <v>43986</v>
      </c>
      <c r="B2713" s="69">
        <v>27.7</v>
      </c>
      <c r="C2713" s="69">
        <v>35.299999999999997</v>
      </c>
      <c r="D2713" s="70">
        <v>0.71666666666666667</v>
      </c>
      <c r="E2713" s="69">
        <v>19.600000000000001</v>
      </c>
      <c r="F2713" s="70">
        <v>0.23749999999999999</v>
      </c>
      <c r="G2713" s="69">
        <v>15.7</v>
      </c>
      <c r="H2713" s="69" t="str">
        <f>TEXT(일별기온공급량!$A2713, "AAA")</f>
        <v>목</v>
      </c>
      <c r="I2713" s="71">
        <v>76948033</v>
      </c>
      <c r="J2713" s="71">
        <v>1806877</v>
      </c>
      <c r="K2713" s="68" t="str">
        <f t="shared" si="42"/>
        <v>06-04</v>
      </c>
      <c r="L2713" s="72">
        <f>YEAR(일별기온공급량!$A2713)</f>
        <v>2020</v>
      </c>
      <c r="M2713" s="69">
        <f>MONTH(일별기온공급량!$A2713)</f>
        <v>6</v>
      </c>
      <c r="N2713" s="69">
        <f>DAY(일별기온공급량!$A2713)</f>
        <v>4</v>
      </c>
      <c r="O2713" s="88" t="str">
        <f>IFERROR(VLOOKUP(기온및공급량[[#This Row],[날짜]],표2[],2,0), "")</f>
        <v/>
      </c>
    </row>
    <row r="2714" spans="1:15">
      <c r="A2714" s="68">
        <v>43987</v>
      </c>
      <c r="B2714" s="69">
        <v>25.9</v>
      </c>
      <c r="C2714" s="69">
        <v>34.6</v>
      </c>
      <c r="D2714" s="70">
        <v>0.65972222222222221</v>
      </c>
      <c r="E2714" s="69">
        <v>19.8</v>
      </c>
      <c r="F2714" s="70">
        <v>0.99791666666666667</v>
      </c>
      <c r="G2714" s="69">
        <v>14.8</v>
      </c>
      <c r="H2714" s="69" t="str">
        <f>TEXT(일별기온공급량!$A2714, "AAA")</f>
        <v>금</v>
      </c>
      <c r="I2714" s="71">
        <v>73778996</v>
      </c>
      <c r="J2714" s="71">
        <v>1730019</v>
      </c>
      <c r="K2714" s="68" t="str">
        <f t="shared" si="42"/>
        <v>06-05</v>
      </c>
      <c r="L2714" s="72">
        <f>YEAR(일별기온공급량!$A2714)</f>
        <v>2020</v>
      </c>
      <c r="M2714" s="69">
        <f>MONTH(일별기온공급량!$A2714)</f>
        <v>6</v>
      </c>
      <c r="N2714" s="69">
        <f>DAY(일별기온공급량!$A2714)</f>
        <v>5</v>
      </c>
      <c r="O2714" s="88" t="str">
        <f>IFERROR(VLOOKUP(기온및공급량[[#This Row],[날짜]],표2[],2,0), "")</f>
        <v/>
      </c>
    </row>
    <row r="2715" spans="1:15">
      <c r="A2715" s="68">
        <v>43988</v>
      </c>
      <c r="B2715" s="69">
        <v>21.2</v>
      </c>
      <c r="C2715" s="69">
        <v>26.3</v>
      </c>
      <c r="D2715" s="70">
        <v>0.59097222222222223</v>
      </c>
      <c r="E2715" s="69">
        <v>18.399999999999999</v>
      </c>
      <c r="F2715" s="70">
        <v>0.99305555555555558</v>
      </c>
      <c r="G2715" s="69">
        <v>7.9</v>
      </c>
      <c r="H2715" s="69" t="str">
        <f>TEXT(일별기온공급량!$A2715, "AAA")</f>
        <v>토</v>
      </c>
      <c r="I2715" s="71">
        <v>57822358</v>
      </c>
      <c r="J2715" s="71">
        <v>1356154</v>
      </c>
      <c r="K2715" s="68" t="str">
        <f t="shared" si="42"/>
        <v>06-06</v>
      </c>
      <c r="L2715" s="72">
        <f>YEAR(일별기온공급량!$A2715)</f>
        <v>2020</v>
      </c>
      <c r="M2715" s="69">
        <f>MONTH(일별기온공급량!$A2715)</f>
        <v>6</v>
      </c>
      <c r="N2715" s="69">
        <f>DAY(일별기온공급량!$A2715)</f>
        <v>6</v>
      </c>
      <c r="O2715" s="88" t="str">
        <f>IFERROR(VLOOKUP(기온및공급량[[#This Row],[날짜]],표2[],2,0), "")</f>
        <v>현충일</v>
      </c>
    </row>
    <row r="2716" spans="1:15">
      <c r="A2716" s="68">
        <v>43989</v>
      </c>
      <c r="B2716" s="69">
        <v>23.5</v>
      </c>
      <c r="C2716" s="69">
        <v>31.3</v>
      </c>
      <c r="D2716" s="70">
        <v>0.61458333333333337</v>
      </c>
      <c r="E2716" s="69">
        <v>16.2</v>
      </c>
      <c r="F2716" s="70">
        <v>0.18055555555555555</v>
      </c>
      <c r="G2716" s="69">
        <v>15.1</v>
      </c>
      <c r="H2716" s="69" t="str">
        <f>TEXT(일별기온공급량!$A2716, "AAA")</f>
        <v>일</v>
      </c>
      <c r="I2716" s="71">
        <v>49653751</v>
      </c>
      <c r="J2716" s="71">
        <v>1164930</v>
      </c>
      <c r="K2716" s="68" t="str">
        <f t="shared" si="42"/>
        <v>06-07</v>
      </c>
      <c r="L2716" s="72">
        <f>YEAR(일별기온공급량!$A2716)</f>
        <v>2020</v>
      </c>
      <c r="M2716" s="69">
        <f>MONTH(일별기온공급량!$A2716)</f>
        <v>6</v>
      </c>
      <c r="N2716" s="69">
        <f>DAY(일별기온공급량!$A2716)</f>
        <v>7</v>
      </c>
      <c r="O2716" s="88" t="str">
        <f>IFERROR(VLOOKUP(기온및공급량[[#This Row],[날짜]],표2[],2,0), "")</f>
        <v/>
      </c>
    </row>
    <row r="2717" spans="1:15">
      <c r="A2717" s="68">
        <v>43990</v>
      </c>
      <c r="B2717" s="69">
        <v>26.9</v>
      </c>
      <c r="C2717" s="69">
        <v>35.6</v>
      </c>
      <c r="D2717" s="70">
        <v>0.65972222222222221</v>
      </c>
      <c r="E2717" s="69">
        <v>17.399999999999999</v>
      </c>
      <c r="F2717" s="70">
        <v>0.21944444444444444</v>
      </c>
      <c r="G2717" s="69">
        <v>18.2</v>
      </c>
      <c r="H2717" s="69" t="str">
        <f>TEXT(일별기온공급량!$A2717, "AAA")</f>
        <v>월</v>
      </c>
      <c r="I2717" s="71">
        <v>69283119</v>
      </c>
      <c r="J2717" s="71">
        <v>1625113</v>
      </c>
      <c r="K2717" s="68" t="str">
        <f t="shared" si="42"/>
        <v>06-08</v>
      </c>
      <c r="L2717" s="72">
        <f>YEAR(일별기온공급량!$A2717)</f>
        <v>2020</v>
      </c>
      <c r="M2717" s="69">
        <f>MONTH(일별기온공급량!$A2717)</f>
        <v>6</v>
      </c>
      <c r="N2717" s="69">
        <f>DAY(일별기온공급량!$A2717)</f>
        <v>8</v>
      </c>
      <c r="O2717" s="88" t="str">
        <f>IFERROR(VLOOKUP(기온및공급량[[#This Row],[날짜]],표2[],2,0), "")</f>
        <v/>
      </c>
    </row>
    <row r="2718" spans="1:15">
      <c r="A2718" s="68">
        <v>43991</v>
      </c>
      <c r="B2718" s="69">
        <v>28.7</v>
      </c>
      <c r="C2718" s="69">
        <v>37</v>
      </c>
      <c r="D2718" s="70">
        <v>0.6645833333333333</v>
      </c>
      <c r="E2718" s="69">
        <v>21</v>
      </c>
      <c r="F2718" s="70">
        <v>0.19166666666666668</v>
      </c>
      <c r="G2718" s="69">
        <v>16</v>
      </c>
      <c r="H2718" s="69" t="str">
        <f>TEXT(일별기온공급량!$A2718, "AAA")</f>
        <v>화</v>
      </c>
      <c r="I2718" s="71">
        <v>74213165</v>
      </c>
      <c r="J2718" s="71">
        <v>1744809</v>
      </c>
      <c r="K2718" s="68" t="str">
        <f t="shared" si="42"/>
        <v>06-09</v>
      </c>
      <c r="L2718" s="72">
        <f>YEAR(일별기온공급량!$A2718)</f>
        <v>2020</v>
      </c>
      <c r="M2718" s="69">
        <f>MONTH(일별기온공급량!$A2718)</f>
        <v>6</v>
      </c>
      <c r="N2718" s="69">
        <f>DAY(일별기온공급량!$A2718)</f>
        <v>9</v>
      </c>
      <c r="O2718" s="88" t="str">
        <f>IFERROR(VLOOKUP(기온및공급량[[#This Row],[날짜]],표2[],2,0), "")</f>
        <v/>
      </c>
    </row>
    <row r="2719" spans="1:15">
      <c r="A2719" s="68">
        <v>43992</v>
      </c>
      <c r="B2719" s="69">
        <v>28.1</v>
      </c>
      <c r="C2719" s="69">
        <v>36.1</v>
      </c>
      <c r="D2719" s="70">
        <v>0.62222222222222223</v>
      </c>
      <c r="E2719" s="69">
        <v>21.3</v>
      </c>
      <c r="F2719" s="70">
        <v>0.22361111111111112</v>
      </c>
      <c r="G2719" s="69">
        <v>14.8</v>
      </c>
      <c r="H2719" s="69" t="str">
        <f>TEXT(일별기온공급량!$A2719, "AAA")</f>
        <v>수</v>
      </c>
      <c r="I2719" s="71">
        <v>74626530</v>
      </c>
      <c r="J2719" s="71">
        <v>1753529</v>
      </c>
      <c r="K2719" s="68" t="str">
        <f t="shared" si="42"/>
        <v>06-10</v>
      </c>
      <c r="L2719" s="72">
        <f>YEAR(일별기온공급량!$A2719)</f>
        <v>2020</v>
      </c>
      <c r="M2719" s="69">
        <f>MONTH(일별기온공급량!$A2719)</f>
        <v>6</v>
      </c>
      <c r="N2719" s="69">
        <f>DAY(일별기온공급량!$A2719)</f>
        <v>10</v>
      </c>
      <c r="O2719" s="88" t="str">
        <f>IFERROR(VLOOKUP(기온및공급량[[#This Row],[날짜]],표2[],2,0), "")</f>
        <v/>
      </c>
    </row>
    <row r="2720" spans="1:15">
      <c r="A2720" s="68">
        <v>43993</v>
      </c>
      <c r="B2720" s="69">
        <v>25.5</v>
      </c>
      <c r="C2720" s="69">
        <v>31.7</v>
      </c>
      <c r="D2720" s="70">
        <v>0.71388888888888891</v>
      </c>
      <c r="E2720" s="69">
        <v>20.6</v>
      </c>
      <c r="F2720" s="70">
        <v>0.15138888888888888</v>
      </c>
      <c r="G2720" s="69">
        <v>11.1</v>
      </c>
      <c r="H2720" s="69" t="str">
        <f>TEXT(일별기온공급량!$A2720, "AAA")</f>
        <v>목</v>
      </c>
      <c r="I2720" s="71">
        <v>71111607</v>
      </c>
      <c r="J2720" s="71">
        <v>1670184</v>
      </c>
      <c r="K2720" s="68" t="str">
        <f t="shared" si="42"/>
        <v>06-11</v>
      </c>
      <c r="L2720" s="72">
        <f>YEAR(일별기온공급량!$A2720)</f>
        <v>2020</v>
      </c>
      <c r="M2720" s="69">
        <f>MONTH(일별기온공급량!$A2720)</f>
        <v>6</v>
      </c>
      <c r="N2720" s="69">
        <f>DAY(일별기온공급량!$A2720)</f>
        <v>11</v>
      </c>
      <c r="O2720" s="88" t="str">
        <f>IFERROR(VLOOKUP(기온및공급량[[#This Row],[날짜]],표2[],2,0), "")</f>
        <v/>
      </c>
    </row>
    <row r="2721" spans="1:15">
      <c r="A2721" s="68">
        <v>43994</v>
      </c>
      <c r="B2721" s="69">
        <v>25.6</v>
      </c>
      <c r="C2721" s="69">
        <v>30.9</v>
      </c>
      <c r="D2721" s="70">
        <v>0.53263888888888888</v>
      </c>
      <c r="E2721" s="69">
        <v>19.7</v>
      </c>
      <c r="F2721" s="70">
        <v>0.99652777777777779</v>
      </c>
      <c r="G2721" s="69">
        <v>11.2</v>
      </c>
      <c r="H2721" s="69" t="str">
        <f>TEXT(일별기온공급량!$A2721, "AAA")</f>
        <v>금</v>
      </c>
      <c r="I2721" s="71">
        <v>69212034</v>
      </c>
      <c r="J2721" s="71">
        <v>1624850</v>
      </c>
      <c r="K2721" s="68" t="str">
        <f t="shared" si="42"/>
        <v>06-12</v>
      </c>
      <c r="L2721" s="72">
        <f>YEAR(일별기온공급량!$A2721)</f>
        <v>2020</v>
      </c>
      <c r="M2721" s="69">
        <f>MONTH(일별기온공급량!$A2721)</f>
        <v>6</v>
      </c>
      <c r="N2721" s="69">
        <f>DAY(일별기온공급량!$A2721)</f>
        <v>12</v>
      </c>
      <c r="O2721" s="88" t="str">
        <f>IFERROR(VLOOKUP(기온및공급량[[#This Row],[날짜]],표2[],2,0), "")</f>
        <v/>
      </c>
    </row>
    <row r="2722" spans="1:15">
      <c r="A2722" s="68">
        <v>43995</v>
      </c>
      <c r="B2722" s="69">
        <v>24.6</v>
      </c>
      <c r="C2722" s="69">
        <v>29.5</v>
      </c>
      <c r="D2722" s="70">
        <v>0.58611111111111114</v>
      </c>
      <c r="E2722" s="69">
        <v>19.7</v>
      </c>
      <c r="F2722" s="70">
        <v>6.9444444444444447E-4</v>
      </c>
      <c r="G2722" s="69">
        <v>9.8000000000000007</v>
      </c>
      <c r="H2722" s="69" t="str">
        <f>TEXT(일별기온공급량!$A2722, "AAA")</f>
        <v>토</v>
      </c>
      <c r="I2722" s="71">
        <v>54431577</v>
      </c>
      <c r="J2722" s="71">
        <v>1277526</v>
      </c>
      <c r="K2722" s="68" t="str">
        <f t="shared" si="42"/>
        <v>06-13</v>
      </c>
      <c r="L2722" s="72">
        <f>YEAR(일별기온공급량!$A2722)</f>
        <v>2020</v>
      </c>
      <c r="M2722" s="69">
        <f>MONTH(일별기온공급량!$A2722)</f>
        <v>6</v>
      </c>
      <c r="N2722" s="69">
        <f>DAY(일별기온공급량!$A2722)</f>
        <v>13</v>
      </c>
      <c r="O2722" s="88" t="str">
        <f>IFERROR(VLOOKUP(기온및공급량[[#This Row],[날짜]],표2[],2,0), "")</f>
        <v/>
      </c>
    </row>
    <row r="2723" spans="1:15">
      <c r="A2723" s="68">
        <v>43996</v>
      </c>
      <c r="B2723" s="69">
        <v>25.5</v>
      </c>
      <c r="C2723" s="69">
        <v>30.5</v>
      </c>
      <c r="D2723" s="70">
        <v>0.7104166666666667</v>
      </c>
      <c r="E2723" s="69">
        <v>23.1</v>
      </c>
      <c r="F2723" s="70">
        <v>0.17708333333333334</v>
      </c>
      <c r="G2723" s="69">
        <v>7.4</v>
      </c>
      <c r="H2723" s="69" t="str">
        <f>TEXT(일별기온공급량!$A2723, "AAA")</f>
        <v>일</v>
      </c>
      <c r="I2723" s="71">
        <v>45602733</v>
      </c>
      <c r="J2723" s="71">
        <v>1072117</v>
      </c>
      <c r="K2723" s="68" t="str">
        <f t="shared" si="42"/>
        <v>06-14</v>
      </c>
      <c r="L2723" s="72">
        <f>YEAR(일별기온공급량!$A2723)</f>
        <v>2020</v>
      </c>
      <c r="M2723" s="69">
        <f>MONTH(일별기온공급량!$A2723)</f>
        <v>6</v>
      </c>
      <c r="N2723" s="69">
        <f>DAY(일별기온공급량!$A2723)</f>
        <v>14</v>
      </c>
      <c r="O2723" s="88" t="str">
        <f>IFERROR(VLOOKUP(기온및공급량[[#This Row],[날짜]],표2[],2,0), "")</f>
        <v/>
      </c>
    </row>
    <row r="2724" spans="1:15">
      <c r="A2724" s="68">
        <v>43997</v>
      </c>
      <c r="B2724" s="69">
        <v>25.9</v>
      </c>
      <c r="C2724" s="69">
        <v>31.8</v>
      </c>
      <c r="D2724" s="70">
        <v>0.67083333333333328</v>
      </c>
      <c r="E2724" s="69">
        <v>19.899999999999999</v>
      </c>
      <c r="F2724" s="70">
        <v>0.22430555555555556</v>
      </c>
      <c r="G2724" s="69">
        <v>11.9</v>
      </c>
      <c r="H2724" s="69" t="str">
        <f>TEXT(일별기온공급량!$A2724, "AAA")</f>
        <v>월</v>
      </c>
      <c r="I2724" s="71">
        <v>66041954</v>
      </c>
      <c r="J2724" s="71">
        <v>1551462</v>
      </c>
      <c r="K2724" s="68" t="str">
        <f t="shared" si="42"/>
        <v>06-15</v>
      </c>
      <c r="L2724" s="72">
        <f>YEAR(일별기온공급량!$A2724)</f>
        <v>2020</v>
      </c>
      <c r="M2724" s="69">
        <f>MONTH(일별기온공급량!$A2724)</f>
        <v>6</v>
      </c>
      <c r="N2724" s="69">
        <f>DAY(일별기온공급량!$A2724)</f>
        <v>15</v>
      </c>
      <c r="O2724" s="88" t="str">
        <f>IFERROR(VLOOKUP(기온및공급량[[#This Row],[날짜]],표2[],2,0), "")</f>
        <v/>
      </c>
    </row>
    <row r="2725" spans="1:15">
      <c r="A2725" s="68">
        <v>43998</v>
      </c>
      <c r="B2725" s="69">
        <v>24.8</v>
      </c>
      <c r="C2725" s="69">
        <v>31.3</v>
      </c>
      <c r="D2725" s="70">
        <v>0.66736111111111107</v>
      </c>
      <c r="E2725" s="69">
        <v>18.899999999999999</v>
      </c>
      <c r="F2725" s="70">
        <v>0.23472222222222222</v>
      </c>
      <c r="G2725" s="69">
        <v>12.4</v>
      </c>
      <c r="H2725" s="69" t="str">
        <f>TEXT(일별기온공급량!$A2725, "AAA")</f>
        <v>화</v>
      </c>
      <c r="I2725" s="71">
        <v>71304019</v>
      </c>
      <c r="J2725" s="71">
        <v>1670375</v>
      </c>
      <c r="K2725" s="68" t="str">
        <f t="shared" si="42"/>
        <v>06-16</v>
      </c>
      <c r="L2725" s="72">
        <f>YEAR(일별기온공급량!$A2725)</f>
        <v>2020</v>
      </c>
      <c r="M2725" s="69">
        <f>MONTH(일별기온공급량!$A2725)</f>
        <v>6</v>
      </c>
      <c r="N2725" s="69">
        <f>DAY(일별기온공급량!$A2725)</f>
        <v>16</v>
      </c>
      <c r="O2725" s="88" t="str">
        <f>IFERROR(VLOOKUP(기온및공급량[[#This Row],[날짜]],표2[],2,0), "")</f>
        <v/>
      </c>
    </row>
    <row r="2726" spans="1:15">
      <c r="A2726" s="68">
        <v>43999</v>
      </c>
      <c r="B2726" s="69">
        <v>23.3</v>
      </c>
      <c r="C2726" s="69">
        <v>27.7</v>
      </c>
      <c r="D2726" s="70">
        <v>0.57222222222222219</v>
      </c>
      <c r="E2726" s="69">
        <v>18.3</v>
      </c>
      <c r="F2726" s="70">
        <v>0.21527777777777779</v>
      </c>
      <c r="G2726" s="69">
        <v>9.4</v>
      </c>
      <c r="H2726" s="69" t="str">
        <f>TEXT(일별기온공급량!$A2726, "AAA")</f>
        <v>수</v>
      </c>
      <c r="I2726" s="71">
        <v>73167455</v>
      </c>
      <c r="J2726" s="71">
        <v>1717059</v>
      </c>
      <c r="K2726" s="68" t="str">
        <f t="shared" si="42"/>
        <v>06-17</v>
      </c>
      <c r="L2726" s="72">
        <f>YEAR(일별기온공급량!$A2726)</f>
        <v>2020</v>
      </c>
      <c r="M2726" s="69">
        <f>MONTH(일별기온공급량!$A2726)</f>
        <v>6</v>
      </c>
      <c r="N2726" s="69">
        <f>DAY(일별기온공급량!$A2726)</f>
        <v>17</v>
      </c>
      <c r="O2726" s="88" t="str">
        <f>IFERROR(VLOOKUP(기온및공급량[[#This Row],[날짜]],표2[],2,0), "")</f>
        <v/>
      </c>
    </row>
    <row r="2727" spans="1:15">
      <c r="A2727" s="68">
        <v>44000</v>
      </c>
      <c r="B2727" s="69">
        <v>19.2</v>
      </c>
      <c r="C2727" s="69">
        <v>23.1</v>
      </c>
      <c r="D2727" s="70">
        <v>6.2500000000000003E-3</v>
      </c>
      <c r="E2727" s="69">
        <v>17.8</v>
      </c>
      <c r="F2727" s="70">
        <v>0.90694444444444444</v>
      </c>
      <c r="G2727" s="69">
        <v>5.3</v>
      </c>
      <c r="H2727" s="69" t="str">
        <f>TEXT(일별기온공급량!$A2727, "AAA")</f>
        <v>목</v>
      </c>
      <c r="I2727" s="71">
        <v>72343643</v>
      </c>
      <c r="J2727" s="71">
        <v>1701090</v>
      </c>
      <c r="K2727" s="68" t="str">
        <f t="shared" si="42"/>
        <v>06-18</v>
      </c>
      <c r="L2727" s="72">
        <f>YEAR(일별기온공급량!$A2727)</f>
        <v>2020</v>
      </c>
      <c r="M2727" s="69">
        <f>MONTH(일별기온공급량!$A2727)</f>
        <v>6</v>
      </c>
      <c r="N2727" s="69">
        <f>DAY(일별기온공급량!$A2727)</f>
        <v>18</v>
      </c>
      <c r="O2727" s="88" t="str">
        <f>IFERROR(VLOOKUP(기온및공급량[[#This Row],[날짜]],표2[],2,0), "")</f>
        <v/>
      </c>
    </row>
    <row r="2728" spans="1:15">
      <c r="A2728" s="68">
        <v>44001</v>
      </c>
      <c r="B2728" s="69">
        <v>22</v>
      </c>
      <c r="C2728" s="69">
        <v>28.7</v>
      </c>
      <c r="D2728" s="70">
        <v>0.59444444444444444</v>
      </c>
      <c r="E2728" s="69">
        <v>17.899999999999999</v>
      </c>
      <c r="F2728" s="70">
        <v>6.9444444444444447E-4</v>
      </c>
      <c r="G2728" s="69">
        <v>10.8</v>
      </c>
      <c r="H2728" s="69" t="str">
        <f>TEXT(일별기온공급량!$A2728, "AAA")</f>
        <v>금</v>
      </c>
      <c r="I2728" s="71">
        <v>70126704</v>
      </c>
      <c r="J2728" s="71">
        <v>1650807</v>
      </c>
      <c r="K2728" s="68" t="str">
        <f t="shared" si="42"/>
        <v>06-19</v>
      </c>
      <c r="L2728" s="72">
        <f>YEAR(일별기온공급량!$A2728)</f>
        <v>2020</v>
      </c>
      <c r="M2728" s="69">
        <f>MONTH(일별기온공급량!$A2728)</f>
        <v>6</v>
      </c>
      <c r="N2728" s="69">
        <f>DAY(일별기온공급량!$A2728)</f>
        <v>19</v>
      </c>
      <c r="O2728" s="88" t="str">
        <f>IFERROR(VLOOKUP(기온및공급량[[#This Row],[날짜]],표2[],2,0), "")</f>
        <v/>
      </c>
    </row>
    <row r="2729" spans="1:15">
      <c r="A2729" s="68">
        <v>44002</v>
      </c>
      <c r="B2729" s="69">
        <v>23.2</v>
      </c>
      <c r="C2729" s="69">
        <v>28.8</v>
      </c>
      <c r="D2729" s="70">
        <v>0.68125000000000002</v>
      </c>
      <c r="E2729" s="69">
        <v>20</v>
      </c>
      <c r="F2729" s="70">
        <v>0.10138888888888889</v>
      </c>
      <c r="G2729" s="69">
        <v>8.8000000000000007</v>
      </c>
      <c r="H2729" s="69" t="str">
        <f>TEXT(일별기온공급량!$A2729, "AAA")</f>
        <v>토</v>
      </c>
      <c r="I2729" s="71">
        <v>58125646</v>
      </c>
      <c r="J2729" s="71">
        <v>1367585</v>
      </c>
      <c r="K2729" s="68" t="str">
        <f t="shared" si="42"/>
        <v>06-20</v>
      </c>
      <c r="L2729" s="72">
        <f>YEAR(일별기온공급량!$A2729)</f>
        <v>2020</v>
      </c>
      <c r="M2729" s="69">
        <f>MONTH(일별기온공급량!$A2729)</f>
        <v>6</v>
      </c>
      <c r="N2729" s="69">
        <f>DAY(일별기온공급량!$A2729)</f>
        <v>20</v>
      </c>
      <c r="O2729" s="88" t="str">
        <f>IFERROR(VLOOKUP(기온및공급량[[#This Row],[날짜]],표2[],2,0), "")</f>
        <v/>
      </c>
    </row>
    <row r="2730" spans="1:15">
      <c r="A2730" s="68">
        <v>44003</v>
      </c>
      <c r="B2730" s="69">
        <v>22.2</v>
      </c>
      <c r="C2730" s="69">
        <v>27.2</v>
      </c>
      <c r="D2730" s="70">
        <v>0.67222222222222228</v>
      </c>
      <c r="E2730" s="69">
        <v>17.7</v>
      </c>
      <c r="F2730" s="70">
        <v>0.20694444444444443</v>
      </c>
      <c r="G2730" s="69">
        <v>9.5</v>
      </c>
      <c r="H2730" s="69" t="str">
        <f>TEXT(일별기온공급량!$A2730, "AAA")</f>
        <v>일</v>
      </c>
      <c r="I2730" s="71">
        <v>49545864</v>
      </c>
      <c r="J2730" s="71">
        <v>1164964</v>
      </c>
      <c r="K2730" s="68" t="str">
        <f t="shared" si="42"/>
        <v>06-21</v>
      </c>
      <c r="L2730" s="72">
        <f>YEAR(일별기온공급량!$A2730)</f>
        <v>2020</v>
      </c>
      <c r="M2730" s="69">
        <f>MONTH(일별기온공급량!$A2730)</f>
        <v>6</v>
      </c>
      <c r="N2730" s="69">
        <f>DAY(일별기온공급량!$A2730)</f>
        <v>21</v>
      </c>
      <c r="O2730" s="88" t="str">
        <f>IFERROR(VLOOKUP(기온및공급량[[#This Row],[날짜]],표2[],2,0), "")</f>
        <v/>
      </c>
    </row>
    <row r="2731" spans="1:15">
      <c r="A2731" s="68">
        <v>44004</v>
      </c>
      <c r="B2731" s="69">
        <v>25.3</v>
      </c>
      <c r="C2731" s="69">
        <v>33.5</v>
      </c>
      <c r="D2731" s="70">
        <v>0.7055555555555556</v>
      </c>
      <c r="E2731" s="69">
        <v>16.2</v>
      </c>
      <c r="F2731" s="70">
        <v>0.21249999999999999</v>
      </c>
      <c r="G2731" s="69">
        <v>17.3</v>
      </c>
      <c r="H2731" s="69" t="str">
        <f>TEXT(일별기온공급량!$A2731, "AAA")</f>
        <v>월</v>
      </c>
      <c r="I2731" s="71">
        <v>69857538</v>
      </c>
      <c r="J2731" s="71">
        <v>1643173</v>
      </c>
      <c r="K2731" s="68" t="str">
        <f t="shared" si="42"/>
        <v>06-22</v>
      </c>
      <c r="L2731" s="72">
        <f>YEAR(일별기온공급량!$A2731)</f>
        <v>2020</v>
      </c>
      <c r="M2731" s="69">
        <f>MONTH(일별기온공급량!$A2731)</f>
        <v>6</v>
      </c>
      <c r="N2731" s="69">
        <f>DAY(일별기온공급량!$A2731)</f>
        <v>22</v>
      </c>
      <c r="O2731" s="88" t="str">
        <f>IFERROR(VLOOKUP(기온및공급량[[#This Row],[날짜]],표2[],2,0), "")</f>
        <v/>
      </c>
    </row>
    <row r="2732" spans="1:15">
      <c r="A2732" s="68">
        <v>44005</v>
      </c>
      <c r="B2732" s="69">
        <v>26.3</v>
      </c>
      <c r="C2732" s="69">
        <v>34</v>
      </c>
      <c r="D2732" s="70">
        <v>0.62916666666666665</v>
      </c>
      <c r="E2732" s="69">
        <v>19.399999999999999</v>
      </c>
      <c r="F2732" s="70">
        <v>0.22500000000000001</v>
      </c>
      <c r="G2732" s="69">
        <v>14.6</v>
      </c>
      <c r="H2732" s="69" t="str">
        <f>TEXT(일별기온공급량!$A2732, "AAA")</f>
        <v>화</v>
      </c>
      <c r="I2732" s="71">
        <v>72860959</v>
      </c>
      <c r="J2732" s="71">
        <v>1714730</v>
      </c>
      <c r="K2732" s="68" t="str">
        <f t="shared" si="42"/>
        <v>06-23</v>
      </c>
      <c r="L2732" s="72">
        <f>YEAR(일별기온공급량!$A2732)</f>
        <v>2020</v>
      </c>
      <c r="M2732" s="69">
        <f>MONTH(일별기온공급량!$A2732)</f>
        <v>6</v>
      </c>
      <c r="N2732" s="69">
        <f>DAY(일별기온공급량!$A2732)</f>
        <v>23</v>
      </c>
      <c r="O2732" s="88" t="str">
        <f>IFERROR(VLOOKUP(기온및공급량[[#This Row],[날짜]],표2[],2,0), "")</f>
        <v/>
      </c>
    </row>
    <row r="2733" spans="1:15">
      <c r="A2733" s="68">
        <v>44006</v>
      </c>
      <c r="B2733" s="69">
        <v>22.2</v>
      </c>
      <c r="C2733" s="69">
        <v>24.5</v>
      </c>
      <c r="D2733" s="70">
        <v>0.44513888888888886</v>
      </c>
      <c r="E2733" s="69">
        <v>20.100000000000001</v>
      </c>
      <c r="F2733" s="70">
        <v>0.9868055555555556</v>
      </c>
      <c r="G2733" s="69">
        <v>4.4000000000000004</v>
      </c>
      <c r="H2733" s="69" t="str">
        <f>TEXT(일별기온공급량!$A2733, "AAA")</f>
        <v>수</v>
      </c>
      <c r="I2733" s="71">
        <v>73182469</v>
      </c>
      <c r="J2733" s="71">
        <v>1721355</v>
      </c>
      <c r="K2733" s="68" t="str">
        <f t="shared" si="42"/>
        <v>06-24</v>
      </c>
      <c r="L2733" s="72">
        <f>YEAR(일별기온공급량!$A2733)</f>
        <v>2020</v>
      </c>
      <c r="M2733" s="69">
        <f>MONTH(일별기온공급량!$A2733)</f>
        <v>6</v>
      </c>
      <c r="N2733" s="69">
        <f>DAY(일별기온공급량!$A2733)</f>
        <v>24</v>
      </c>
      <c r="O2733" s="88" t="str">
        <f>IFERROR(VLOOKUP(기온및공급량[[#This Row],[날짜]],표2[],2,0), "")</f>
        <v/>
      </c>
    </row>
    <row r="2734" spans="1:15">
      <c r="A2734" s="68">
        <v>44007</v>
      </c>
      <c r="B2734" s="69">
        <v>23.8</v>
      </c>
      <c r="C2734" s="69">
        <v>26.9</v>
      </c>
      <c r="D2734" s="70">
        <v>0.49861111111111112</v>
      </c>
      <c r="E2734" s="69">
        <v>20.100000000000001</v>
      </c>
      <c r="F2734" s="70">
        <v>6.9444444444444447E-4</v>
      </c>
      <c r="G2734" s="69">
        <v>6.8</v>
      </c>
      <c r="H2734" s="69" t="str">
        <f>TEXT(일별기온공급량!$A2734, "AAA")</f>
        <v>목</v>
      </c>
      <c r="I2734" s="71">
        <v>73466676</v>
      </c>
      <c r="J2734" s="71">
        <v>1725230</v>
      </c>
      <c r="K2734" s="68" t="str">
        <f t="shared" si="42"/>
        <v>06-25</v>
      </c>
      <c r="L2734" s="72">
        <f>YEAR(일별기온공급량!$A2734)</f>
        <v>2020</v>
      </c>
      <c r="M2734" s="69">
        <f>MONTH(일별기온공급량!$A2734)</f>
        <v>6</v>
      </c>
      <c r="N2734" s="69">
        <f>DAY(일별기온공급량!$A2734)</f>
        <v>25</v>
      </c>
      <c r="O2734" s="88" t="str">
        <f>IFERROR(VLOOKUP(기온및공급량[[#This Row],[날짜]],표2[],2,0), "")</f>
        <v/>
      </c>
    </row>
    <row r="2735" spans="1:15">
      <c r="A2735" s="68">
        <v>44008</v>
      </c>
      <c r="B2735" s="69">
        <v>25.5</v>
      </c>
      <c r="C2735" s="69">
        <v>30.7</v>
      </c>
      <c r="D2735" s="70">
        <v>0.68055555555555558</v>
      </c>
      <c r="E2735" s="69">
        <v>21.7</v>
      </c>
      <c r="F2735" s="70">
        <v>0.27500000000000002</v>
      </c>
      <c r="G2735" s="69">
        <v>9</v>
      </c>
      <c r="H2735" s="69" t="str">
        <f>TEXT(일별기온공급량!$A2735, "AAA")</f>
        <v>금</v>
      </c>
      <c r="I2735" s="71">
        <v>69471015</v>
      </c>
      <c r="J2735" s="71">
        <v>1632844</v>
      </c>
      <c r="K2735" s="68" t="str">
        <f t="shared" si="42"/>
        <v>06-26</v>
      </c>
      <c r="L2735" s="72">
        <f>YEAR(일별기온공급량!$A2735)</f>
        <v>2020</v>
      </c>
      <c r="M2735" s="69">
        <f>MONTH(일별기온공급량!$A2735)</f>
        <v>6</v>
      </c>
      <c r="N2735" s="69">
        <f>DAY(일별기온공급량!$A2735)</f>
        <v>26</v>
      </c>
      <c r="O2735" s="88" t="str">
        <f>IFERROR(VLOOKUP(기온및공급량[[#This Row],[날짜]],표2[],2,0), "")</f>
        <v/>
      </c>
    </row>
    <row r="2736" spans="1:15">
      <c r="A2736" s="68">
        <v>44009</v>
      </c>
      <c r="B2736" s="69">
        <v>26.1</v>
      </c>
      <c r="C2736" s="69">
        <v>31.3</v>
      </c>
      <c r="D2736" s="70">
        <v>0.63680555555555551</v>
      </c>
      <c r="E2736" s="69">
        <v>20.9</v>
      </c>
      <c r="F2736" s="70">
        <v>0.18819444444444444</v>
      </c>
      <c r="G2736" s="69">
        <v>10.4</v>
      </c>
      <c r="H2736" s="69" t="str">
        <f>TEXT(일별기온공급량!$A2736, "AAA")</f>
        <v>토</v>
      </c>
      <c r="I2736" s="71">
        <v>55789549</v>
      </c>
      <c r="J2736" s="71">
        <v>1311603</v>
      </c>
      <c r="K2736" s="68" t="str">
        <f t="shared" si="42"/>
        <v>06-27</v>
      </c>
      <c r="L2736" s="72">
        <f>YEAR(일별기온공급량!$A2736)</f>
        <v>2020</v>
      </c>
      <c r="M2736" s="69">
        <f>MONTH(일별기온공급량!$A2736)</f>
        <v>6</v>
      </c>
      <c r="N2736" s="69">
        <f>DAY(일별기온공급량!$A2736)</f>
        <v>27</v>
      </c>
      <c r="O2736" s="88" t="str">
        <f>IFERROR(VLOOKUP(기온및공급량[[#This Row],[날짜]],표2[],2,0), "")</f>
        <v/>
      </c>
    </row>
    <row r="2737" spans="1:15">
      <c r="A2737" s="68">
        <v>44010</v>
      </c>
      <c r="B2737" s="69">
        <v>26.1</v>
      </c>
      <c r="C2737" s="69">
        <v>32</v>
      </c>
      <c r="D2737" s="70">
        <v>0.73750000000000004</v>
      </c>
      <c r="E2737" s="69">
        <v>21.4</v>
      </c>
      <c r="F2737" s="70">
        <v>0.2</v>
      </c>
      <c r="G2737" s="69">
        <v>10.6</v>
      </c>
      <c r="H2737" s="69" t="str">
        <f>TEXT(일별기온공급량!$A2737, "AAA")</f>
        <v>일</v>
      </c>
      <c r="I2737" s="71">
        <v>47832358</v>
      </c>
      <c r="J2737" s="71">
        <v>1122957</v>
      </c>
      <c r="K2737" s="68" t="str">
        <f t="shared" si="42"/>
        <v>06-28</v>
      </c>
      <c r="L2737" s="72">
        <f>YEAR(일별기온공급량!$A2737)</f>
        <v>2020</v>
      </c>
      <c r="M2737" s="69">
        <f>MONTH(일별기온공급량!$A2737)</f>
        <v>6</v>
      </c>
      <c r="N2737" s="69">
        <f>DAY(일별기온공급량!$A2737)</f>
        <v>28</v>
      </c>
      <c r="O2737" s="88" t="str">
        <f>IFERROR(VLOOKUP(기온및공급량[[#This Row],[날짜]],표2[],2,0), "")</f>
        <v/>
      </c>
    </row>
    <row r="2738" spans="1:15">
      <c r="A2738" s="68">
        <v>44011</v>
      </c>
      <c r="B2738" s="69">
        <v>22.1</v>
      </c>
      <c r="C2738" s="69">
        <v>26.8</v>
      </c>
      <c r="D2738" s="70">
        <v>0.57361111111111107</v>
      </c>
      <c r="E2738" s="69">
        <v>19.8</v>
      </c>
      <c r="F2738" s="70">
        <v>0.88402777777777775</v>
      </c>
      <c r="G2738" s="69">
        <v>7</v>
      </c>
      <c r="H2738" s="69" t="str">
        <f>TEXT(일별기온공급량!$A2738, "AAA")</f>
        <v>월</v>
      </c>
      <c r="I2738" s="71">
        <v>70227283</v>
      </c>
      <c r="J2738" s="71">
        <v>1650512</v>
      </c>
      <c r="K2738" s="68" t="str">
        <f t="shared" si="42"/>
        <v>06-29</v>
      </c>
      <c r="L2738" s="72">
        <f>YEAR(일별기온공급량!$A2738)</f>
        <v>2020</v>
      </c>
      <c r="M2738" s="69">
        <f>MONTH(일별기온공급량!$A2738)</f>
        <v>6</v>
      </c>
      <c r="N2738" s="69">
        <f>DAY(일별기온공급량!$A2738)</f>
        <v>29</v>
      </c>
      <c r="O2738" s="88" t="str">
        <f>IFERROR(VLOOKUP(기온및공급량[[#This Row],[날짜]],표2[],2,0), "")</f>
        <v/>
      </c>
    </row>
    <row r="2739" spans="1:15">
      <c r="A2739" s="68">
        <v>44012</v>
      </c>
      <c r="B2739" s="69">
        <v>23.5</v>
      </c>
      <c r="C2739" s="69">
        <v>28.2</v>
      </c>
      <c r="D2739" s="70">
        <v>0.55972222222222223</v>
      </c>
      <c r="E2739" s="69">
        <v>19.3</v>
      </c>
      <c r="F2739" s="70">
        <v>0.94930555555555551</v>
      </c>
      <c r="G2739" s="69">
        <v>8.9</v>
      </c>
      <c r="H2739" s="69" t="str">
        <f>TEXT(일별기온공급량!$A2739, "AAA")</f>
        <v>화</v>
      </c>
      <c r="I2739" s="71">
        <v>72650627</v>
      </c>
      <c r="J2739" s="71">
        <v>1708569</v>
      </c>
      <c r="K2739" s="68" t="str">
        <f t="shared" si="42"/>
        <v>06-30</v>
      </c>
      <c r="L2739" s="72">
        <f>YEAR(일별기온공급량!$A2739)</f>
        <v>2020</v>
      </c>
      <c r="M2739" s="69">
        <f>MONTH(일별기온공급량!$A2739)</f>
        <v>6</v>
      </c>
      <c r="N2739" s="69">
        <f>DAY(일별기온공급량!$A2739)</f>
        <v>30</v>
      </c>
      <c r="O2739" s="88" t="str">
        <f>IFERROR(VLOOKUP(기온및공급량[[#This Row],[날짜]],표2[],2,0), "")</f>
        <v/>
      </c>
    </row>
    <row r="2740" spans="1:15">
      <c r="A2740" s="68">
        <v>44013</v>
      </c>
      <c r="B2740" s="69">
        <v>22.2</v>
      </c>
      <c r="C2740" s="69">
        <v>26.3</v>
      </c>
      <c r="D2740" s="70">
        <v>0.6</v>
      </c>
      <c r="E2740" s="69">
        <v>19.100000000000001</v>
      </c>
      <c r="F2740" s="70">
        <v>0.21527777777777779</v>
      </c>
      <c r="G2740" s="69">
        <v>7.2</v>
      </c>
      <c r="H2740" s="69" t="str">
        <f>TEXT(일별기온공급량!$A2740, "AAA")</f>
        <v>수</v>
      </c>
      <c r="I2740" s="71">
        <v>74057780</v>
      </c>
      <c r="J2740" s="71">
        <v>1742487</v>
      </c>
      <c r="K2740" s="68" t="str">
        <f t="shared" si="42"/>
        <v>07-01</v>
      </c>
      <c r="L2740" s="72">
        <f>YEAR(일별기온공급량!$A2740)</f>
        <v>2020</v>
      </c>
      <c r="M2740" s="69">
        <f>MONTH(일별기온공급량!$A2740)</f>
        <v>7</v>
      </c>
      <c r="N2740" s="69">
        <f>DAY(일별기온공급량!$A2740)</f>
        <v>1</v>
      </c>
      <c r="O2740" s="88" t="str">
        <f>IFERROR(VLOOKUP(기온및공급량[[#This Row],[날짜]],표2[],2,0), "")</f>
        <v/>
      </c>
    </row>
    <row r="2741" spans="1:15">
      <c r="A2741" s="68">
        <v>44014</v>
      </c>
      <c r="B2741" s="69">
        <v>23.6</v>
      </c>
      <c r="C2741" s="69">
        <v>28.8</v>
      </c>
      <c r="D2741" s="70">
        <v>0.61250000000000004</v>
      </c>
      <c r="E2741" s="69">
        <v>18.3</v>
      </c>
      <c r="F2741" s="70">
        <v>0.22847222222222222</v>
      </c>
      <c r="G2741" s="69">
        <v>10.5</v>
      </c>
      <c r="H2741" s="69" t="str">
        <f>TEXT(일별기온공급량!$A2741, "AAA")</f>
        <v>목</v>
      </c>
      <c r="I2741" s="71">
        <v>74271045</v>
      </c>
      <c r="J2741" s="71">
        <v>1752015</v>
      </c>
      <c r="K2741" s="68" t="str">
        <f t="shared" si="42"/>
        <v>07-02</v>
      </c>
      <c r="L2741" s="72">
        <f>YEAR(일별기온공급량!$A2741)</f>
        <v>2020</v>
      </c>
      <c r="M2741" s="69">
        <f>MONTH(일별기온공급량!$A2741)</f>
        <v>7</v>
      </c>
      <c r="N2741" s="69">
        <f>DAY(일별기온공급량!$A2741)</f>
        <v>2</v>
      </c>
      <c r="O2741" s="88" t="str">
        <f>IFERROR(VLOOKUP(기온및공급량[[#This Row],[날짜]],표2[],2,0), "")</f>
        <v/>
      </c>
    </row>
    <row r="2742" spans="1:15">
      <c r="A2742" s="68">
        <v>44015</v>
      </c>
      <c r="B2742" s="69">
        <v>20.7</v>
      </c>
      <c r="C2742" s="69">
        <v>22.6</v>
      </c>
      <c r="D2742" s="70">
        <v>0.61458333333333337</v>
      </c>
      <c r="E2742" s="69">
        <v>18</v>
      </c>
      <c r="F2742" s="70">
        <v>0.97291666666666665</v>
      </c>
      <c r="G2742" s="69">
        <v>4.5999999999999996</v>
      </c>
      <c r="H2742" s="69" t="str">
        <f>TEXT(일별기온공급량!$A2742, "AAA")</f>
        <v>금</v>
      </c>
      <c r="I2742" s="71">
        <v>71185546</v>
      </c>
      <c r="J2742" s="71">
        <v>1677217</v>
      </c>
      <c r="K2742" s="68" t="str">
        <f t="shared" si="42"/>
        <v>07-03</v>
      </c>
      <c r="L2742" s="72">
        <f>YEAR(일별기온공급량!$A2742)</f>
        <v>2020</v>
      </c>
      <c r="M2742" s="69">
        <f>MONTH(일별기온공급량!$A2742)</f>
        <v>7</v>
      </c>
      <c r="N2742" s="69">
        <f>DAY(일별기온공급량!$A2742)</f>
        <v>3</v>
      </c>
      <c r="O2742" s="88" t="str">
        <f>IFERROR(VLOOKUP(기온및공급량[[#This Row],[날짜]],표2[],2,0), "")</f>
        <v/>
      </c>
    </row>
    <row r="2743" spans="1:15">
      <c r="A2743" s="68">
        <v>44016</v>
      </c>
      <c r="B2743" s="69">
        <v>21.2</v>
      </c>
      <c r="C2743" s="69">
        <v>24.2</v>
      </c>
      <c r="D2743" s="70">
        <v>0.55833333333333335</v>
      </c>
      <c r="E2743" s="69">
        <v>17.899999999999999</v>
      </c>
      <c r="F2743" s="70">
        <v>9.7222222222222224E-3</v>
      </c>
      <c r="G2743" s="69">
        <v>6.3</v>
      </c>
      <c r="H2743" s="69" t="str">
        <f>TEXT(일별기온공급량!$A2743, "AAA")</f>
        <v>토</v>
      </c>
      <c r="I2743" s="71">
        <v>55805689</v>
      </c>
      <c r="J2743" s="71">
        <v>1315405</v>
      </c>
      <c r="K2743" s="68" t="str">
        <f t="shared" si="42"/>
        <v>07-04</v>
      </c>
      <c r="L2743" s="72">
        <f>YEAR(일별기온공급량!$A2743)</f>
        <v>2020</v>
      </c>
      <c r="M2743" s="69">
        <f>MONTH(일별기온공급량!$A2743)</f>
        <v>7</v>
      </c>
      <c r="N2743" s="69">
        <f>DAY(일별기온공급량!$A2743)</f>
        <v>4</v>
      </c>
      <c r="O2743" s="88" t="str">
        <f>IFERROR(VLOOKUP(기온및공급량[[#This Row],[날짜]],표2[],2,0), "")</f>
        <v/>
      </c>
    </row>
    <row r="2744" spans="1:15">
      <c r="A2744" s="68">
        <v>44017</v>
      </c>
      <c r="B2744" s="69">
        <v>23.7</v>
      </c>
      <c r="C2744" s="69">
        <v>28.6</v>
      </c>
      <c r="D2744" s="70">
        <v>0.62986111111111109</v>
      </c>
      <c r="E2744" s="69">
        <v>19.8</v>
      </c>
      <c r="F2744" s="70">
        <v>0.18680555555555556</v>
      </c>
      <c r="G2744" s="69">
        <v>8.8000000000000007</v>
      </c>
      <c r="H2744" s="69" t="str">
        <f>TEXT(일별기온공급량!$A2744, "AAA")</f>
        <v>일</v>
      </c>
      <c r="I2744" s="71">
        <v>48212038</v>
      </c>
      <c r="J2744" s="71">
        <v>1137367</v>
      </c>
      <c r="K2744" s="68" t="str">
        <f t="shared" si="42"/>
        <v>07-05</v>
      </c>
      <c r="L2744" s="72">
        <f>YEAR(일별기온공급량!$A2744)</f>
        <v>2020</v>
      </c>
      <c r="M2744" s="69">
        <f>MONTH(일별기온공급량!$A2744)</f>
        <v>7</v>
      </c>
      <c r="N2744" s="69">
        <f>DAY(일별기온공급량!$A2744)</f>
        <v>5</v>
      </c>
      <c r="O2744" s="88" t="str">
        <f>IFERROR(VLOOKUP(기온및공급량[[#This Row],[날짜]],표2[],2,0), "")</f>
        <v/>
      </c>
    </row>
    <row r="2745" spans="1:15">
      <c r="A2745" s="68">
        <v>44018</v>
      </c>
      <c r="B2745" s="69">
        <v>24.1</v>
      </c>
      <c r="C2745" s="69">
        <v>28.1</v>
      </c>
      <c r="D2745" s="70">
        <v>0.55347222222222225</v>
      </c>
      <c r="E2745" s="69">
        <v>19.899999999999999</v>
      </c>
      <c r="F2745" s="70">
        <v>0.15902777777777777</v>
      </c>
      <c r="G2745" s="69">
        <v>8.1999999999999993</v>
      </c>
      <c r="H2745" s="69" t="str">
        <f>TEXT(일별기온공급량!$A2745, "AAA")</f>
        <v>월</v>
      </c>
      <c r="I2745" s="71">
        <v>70351634</v>
      </c>
      <c r="J2745" s="71">
        <v>1659065</v>
      </c>
      <c r="K2745" s="68" t="str">
        <f t="shared" si="42"/>
        <v>07-06</v>
      </c>
      <c r="L2745" s="72">
        <f>YEAR(일별기온공급량!$A2745)</f>
        <v>2020</v>
      </c>
      <c r="M2745" s="69">
        <f>MONTH(일별기온공급량!$A2745)</f>
        <v>7</v>
      </c>
      <c r="N2745" s="69">
        <f>DAY(일별기온공급량!$A2745)</f>
        <v>6</v>
      </c>
      <c r="O2745" s="88" t="str">
        <f>IFERROR(VLOOKUP(기온및공급량[[#This Row],[날짜]],표2[],2,0), "")</f>
        <v/>
      </c>
    </row>
    <row r="2746" spans="1:15">
      <c r="A2746" s="68">
        <v>44019</v>
      </c>
      <c r="B2746" s="69">
        <v>26.5</v>
      </c>
      <c r="C2746" s="69">
        <v>32.4</v>
      </c>
      <c r="D2746" s="70">
        <v>0.58402777777777781</v>
      </c>
      <c r="E2746" s="69">
        <v>23.1</v>
      </c>
      <c r="F2746" s="70">
        <v>0.21736111111111112</v>
      </c>
      <c r="G2746" s="69">
        <v>9.3000000000000007</v>
      </c>
      <c r="H2746" s="69" t="str">
        <f>TEXT(일별기온공급량!$A2746, "AAA")</f>
        <v>화</v>
      </c>
      <c r="I2746" s="71">
        <v>75889962</v>
      </c>
      <c r="J2746" s="71">
        <v>1789934</v>
      </c>
      <c r="K2746" s="68" t="str">
        <f t="shared" si="42"/>
        <v>07-07</v>
      </c>
      <c r="L2746" s="72">
        <f>YEAR(일별기온공급량!$A2746)</f>
        <v>2020</v>
      </c>
      <c r="M2746" s="69">
        <f>MONTH(일별기온공급량!$A2746)</f>
        <v>7</v>
      </c>
      <c r="N2746" s="69">
        <f>DAY(일별기온공급량!$A2746)</f>
        <v>7</v>
      </c>
      <c r="O2746" s="88" t="str">
        <f>IFERROR(VLOOKUP(기온및공급량[[#This Row],[날짜]],표2[],2,0), "")</f>
        <v/>
      </c>
    </row>
    <row r="2747" spans="1:15">
      <c r="A2747" s="68">
        <v>44020</v>
      </c>
      <c r="B2747" s="69">
        <v>26.2</v>
      </c>
      <c r="C2747" s="69">
        <v>31</v>
      </c>
      <c r="D2747" s="70">
        <v>0.64166666666666672</v>
      </c>
      <c r="E2747" s="69">
        <v>22.3</v>
      </c>
      <c r="F2747" s="70">
        <v>0.25069444444444444</v>
      </c>
      <c r="G2747" s="69">
        <v>8.6999999999999993</v>
      </c>
      <c r="H2747" s="69" t="str">
        <f>TEXT(일별기온공급량!$A2747, "AAA")</f>
        <v>수</v>
      </c>
      <c r="I2747" s="71">
        <v>75707102</v>
      </c>
      <c r="J2747" s="71">
        <v>1781992</v>
      </c>
      <c r="K2747" s="68" t="str">
        <f t="shared" si="42"/>
        <v>07-08</v>
      </c>
      <c r="L2747" s="72">
        <f>YEAR(일별기온공급량!$A2747)</f>
        <v>2020</v>
      </c>
      <c r="M2747" s="69">
        <f>MONTH(일별기온공급량!$A2747)</f>
        <v>7</v>
      </c>
      <c r="N2747" s="69">
        <f>DAY(일별기온공급량!$A2747)</f>
        <v>8</v>
      </c>
      <c r="O2747" s="88" t="str">
        <f>IFERROR(VLOOKUP(기온및공급량[[#This Row],[날짜]],표2[],2,0), "")</f>
        <v/>
      </c>
    </row>
    <row r="2748" spans="1:15">
      <c r="A2748" s="68">
        <v>44021</v>
      </c>
      <c r="B2748" s="69">
        <v>24.4</v>
      </c>
      <c r="C2748" s="69">
        <v>29.7</v>
      </c>
      <c r="D2748" s="70">
        <v>0.61041666666666672</v>
      </c>
      <c r="E2748" s="69">
        <v>20.8</v>
      </c>
      <c r="F2748" s="70">
        <v>0.22708333333333333</v>
      </c>
      <c r="G2748" s="69">
        <v>8.9</v>
      </c>
      <c r="H2748" s="69" t="str">
        <f>TEXT(일별기온공급량!$A2748, "AAA")</f>
        <v>목</v>
      </c>
      <c r="I2748" s="71">
        <v>75253268</v>
      </c>
      <c r="J2748" s="71">
        <v>1767631</v>
      </c>
      <c r="K2748" s="68" t="str">
        <f t="shared" si="42"/>
        <v>07-09</v>
      </c>
      <c r="L2748" s="72">
        <f>YEAR(일별기온공급량!$A2748)</f>
        <v>2020</v>
      </c>
      <c r="M2748" s="69">
        <f>MONTH(일별기온공급량!$A2748)</f>
        <v>7</v>
      </c>
      <c r="N2748" s="69">
        <f>DAY(일별기온공급량!$A2748)</f>
        <v>9</v>
      </c>
      <c r="O2748" s="88" t="str">
        <f>IFERROR(VLOOKUP(기온및공급량[[#This Row],[날짜]],표2[],2,0), "")</f>
        <v/>
      </c>
    </row>
    <row r="2749" spans="1:15">
      <c r="A2749" s="68">
        <v>44022</v>
      </c>
      <c r="B2749" s="69">
        <v>24</v>
      </c>
      <c r="C2749" s="69">
        <v>28.4</v>
      </c>
      <c r="D2749" s="70">
        <v>0.6875</v>
      </c>
      <c r="E2749" s="69">
        <v>21</v>
      </c>
      <c r="F2749" s="70">
        <v>0.23819444444444443</v>
      </c>
      <c r="G2749" s="69">
        <v>7.4</v>
      </c>
      <c r="H2749" s="69" t="str">
        <f>TEXT(일별기온공급량!$A2749, "AAA")</f>
        <v>금</v>
      </c>
      <c r="I2749" s="71">
        <v>74392252</v>
      </c>
      <c r="J2749" s="71">
        <v>1749192</v>
      </c>
      <c r="K2749" s="68" t="str">
        <f t="shared" si="42"/>
        <v>07-10</v>
      </c>
      <c r="L2749" s="72">
        <f>YEAR(일별기온공급량!$A2749)</f>
        <v>2020</v>
      </c>
      <c r="M2749" s="69">
        <f>MONTH(일별기온공급량!$A2749)</f>
        <v>7</v>
      </c>
      <c r="N2749" s="69">
        <f>DAY(일별기온공급량!$A2749)</f>
        <v>10</v>
      </c>
      <c r="O2749" s="88" t="str">
        <f>IFERROR(VLOOKUP(기온및공급량[[#This Row],[날짜]],표2[],2,0), "")</f>
        <v/>
      </c>
    </row>
    <row r="2750" spans="1:15">
      <c r="A2750" s="68">
        <v>44023</v>
      </c>
      <c r="B2750" s="69">
        <v>25.5</v>
      </c>
      <c r="C2750" s="69">
        <v>31.3</v>
      </c>
      <c r="D2750" s="70">
        <v>0.57152777777777775</v>
      </c>
      <c r="E2750" s="69">
        <v>21.6</v>
      </c>
      <c r="F2750" s="70">
        <v>0.97986111111111107</v>
      </c>
      <c r="G2750" s="69">
        <v>9.6999999999999993</v>
      </c>
      <c r="H2750" s="69" t="str">
        <f>TEXT(일별기온공급량!$A2750, "AAA")</f>
        <v>토</v>
      </c>
      <c r="I2750" s="71">
        <v>59289700</v>
      </c>
      <c r="J2750" s="71">
        <v>1393790</v>
      </c>
      <c r="K2750" s="68" t="str">
        <f t="shared" si="42"/>
        <v>07-11</v>
      </c>
      <c r="L2750" s="72">
        <f>YEAR(일별기온공급량!$A2750)</f>
        <v>2020</v>
      </c>
      <c r="M2750" s="69">
        <f>MONTH(일별기온공급량!$A2750)</f>
        <v>7</v>
      </c>
      <c r="N2750" s="69">
        <f>DAY(일별기온공급량!$A2750)</f>
        <v>11</v>
      </c>
      <c r="O2750" s="88" t="str">
        <f>IFERROR(VLOOKUP(기온및공급량[[#This Row],[날짜]],표2[],2,0), "")</f>
        <v/>
      </c>
    </row>
    <row r="2751" spans="1:15">
      <c r="A2751" s="68">
        <v>44024</v>
      </c>
      <c r="B2751" s="69">
        <v>20.399999999999999</v>
      </c>
      <c r="C2751" s="69">
        <v>21.9</v>
      </c>
      <c r="D2751" s="70">
        <v>0.49444444444444446</v>
      </c>
      <c r="E2751" s="69">
        <v>18.100000000000001</v>
      </c>
      <c r="F2751" s="70">
        <v>0.97499999999999998</v>
      </c>
      <c r="G2751" s="69">
        <v>3.8</v>
      </c>
      <c r="H2751" s="69" t="str">
        <f>TEXT(일별기온공급량!$A2751, "AAA")</f>
        <v>일</v>
      </c>
      <c r="I2751" s="71">
        <v>50875182</v>
      </c>
      <c r="J2751" s="71">
        <v>1196046</v>
      </c>
      <c r="K2751" s="68" t="str">
        <f t="shared" si="42"/>
        <v>07-12</v>
      </c>
      <c r="L2751" s="72">
        <f>YEAR(일별기온공급량!$A2751)</f>
        <v>2020</v>
      </c>
      <c r="M2751" s="69">
        <f>MONTH(일별기온공급량!$A2751)</f>
        <v>7</v>
      </c>
      <c r="N2751" s="69">
        <f>DAY(일별기온공급량!$A2751)</f>
        <v>12</v>
      </c>
      <c r="O2751" s="88" t="str">
        <f>IFERROR(VLOOKUP(기온및공급량[[#This Row],[날짜]],표2[],2,0), "")</f>
        <v/>
      </c>
    </row>
    <row r="2752" spans="1:15">
      <c r="A2752" s="68">
        <v>44025</v>
      </c>
      <c r="B2752" s="69">
        <v>19.2</v>
      </c>
      <c r="C2752" s="69">
        <v>21</v>
      </c>
      <c r="D2752" s="70">
        <v>0.67083333333333328</v>
      </c>
      <c r="E2752" s="69">
        <v>18.2</v>
      </c>
      <c r="F2752" s="70">
        <v>5.2083333333333336E-2</v>
      </c>
      <c r="G2752" s="69">
        <v>2.8</v>
      </c>
      <c r="H2752" s="69" t="str">
        <f>TEXT(일별기온공급량!$A2752, "AAA")</f>
        <v>월</v>
      </c>
      <c r="I2752" s="71">
        <v>72804802</v>
      </c>
      <c r="J2752" s="71">
        <v>1715415</v>
      </c>
      <c r="K2752" s="68" t="str">
        <f t="shared" si="42"/>
        <v>07-13</v>
      </c>
      <c r="L2752" s="72">
        <f>YEAR(일별기온공급량!$A2752)</f>
        <v>2020</v>
      </c>
      <c r="M2752" s="69">
        <f>MONTH(일별기온공급량!$A2752)</f>
        <v>7</v>
      </c>
      <c r="N2752" s="69">
        <f>DAY(일별기온공급량!$A2752)</f>
        <v>13</v>
      </c>
      <c r="O2752" s="88" t="str">
        <f>IFERROR(VLOOKUP(기온및공급량[[#This Row],[날짜]],표2[],2,0), "")</f>
        <v/>
      </c>
    </row>
    <row r="2753" spans="1:15">
      <c r="A2753" s="68">
        <v>44026</v>
      </c>
      <c r="B2753" s="69">
        <v>19.600000000000001</v>
      </c>
      <c r="C2753" s="69">
        <v>21.5</v>
      </c>
      <c r="D2753" s="70">
        <v>0.48958333333333331</v>
      </c>
      <c r="E2753" s="69">
        <v>18.399999999999999</v>
      </c>
      <c r="F2753" s="70">
        <v>0.2388888888888889</v>
      </c>
      <c r="G2753" s="69">
        <v>3.1</v>
      </c>
      <c r="H2753" s="69" t="str">
        <f>TEXT(일별기온공급량!$A2753, "AAA")</f>
        <v>화</v>
      </c>
      <c r="I2753" s="71">
        <v>76854539</v>
      </c>
      <c r="J2753" s="71">
        <v>1810950</v>
      </c>
      <c r="K2753" s="68" t="str">
        <f t="shared" si="42"/>
        <v>07-14</v>
      </c>
      <c r="L2753" s="72">
        <f>YEAR(일별기온공급량!$A2753)</f>
        <v>2020</v>
      </c>
      <c r="M2753" s="69">
        <f>MONTH(일별기온공급량!$A2753)</f>
        <v>7</v>
      </c>
      <c r="N2753" s="69">
        <f>DAY(일별기온공급량!$A2753)</f>
        <v>14</v>
      </c>
      <c r="O2753" s="88" t="str">
        <f>IFERROR(VLOOKUP(기온및공급량[[#This Row],[날짜]],표2[],2,0), "")</f>
        <v/>
      </c>
    </row>
    <row r="2754" spans="1:15">
      <c r="A2754" s="68">
        <v>44027</v>
      </c>
      <c r="B2754" s="69">
        <v>19.2</v>
      </c>
      <c r="C2754" s="69">
        <v>22.9</v>
      </c>
      <c r="D2754" s="70">
        <v>0.68611111111111112</v>
      </c>
      <c r="E2754" s="69">
        <v>17.5</v>
      </c>
      <c r="F2754" s="70">
        <v>0.20902777777777778</v>
      </c>
      <c r="G2754" s="69">
        <v>5.4</v>
      </c>
      <c r="H2754" s="69" t="str">
        <f>TEXT(일별기온공급량!$A2754, "AAA")</f>
        <v>수</v>
      </c>
      <c r="I2754" s="71">
        <v>79387438</v>
      </c>
      <c r="J2754" s="71">
        <v>1871303</v>
      </c>
      <c r="K2754" s="68" t="str">
        <f t="shared" ref="K2754:K2817" si="43">TEXT(A2754, "MM-DD")</f>
        <v>07-15</v>
      </c>
      <c r="L2754" s="72">
        <f>YEAR(일별기온공급량!$A2754)</f>
        <v>2020</v>
      </c>
      <c r="M2754" s="69">
        <f>MONTH(일별기온공급량!$A2754)</f>
        <v>7</v>
      </c>
      <c r="N2754" s="69">
        <f>DAY(일별기온공급량!$A2754)</f>
        <v>15</v>
      </c>
      <c r="O2754" s="88" t="str">
        <f>IFERROR(VLOOKUP(기온및공급량[[#This Row],[날짜]],표2[],2,0), "")</f>
        <v/>
      </c>
    </row>
    <row r="2755" spans="1:15">
      <c r="A2755" s="68">
        <v>44028</v>
      </c>
      <c r="B2755" s="69">
        <v>22.2</v>
      </c>
      <c r="C2755" s="69">
        <v>28.8</v>
      </c>
      <c r="D2755" s="70">
        <v>0.64722222222222225</v>
      </c>
      <c r="E2755" s="69">
        <v>16.8</v>
      </c>
      <c r="F2755" s="70">
        <v>0.23402777777777778</v>
      </c>
      <c r="G2755" s="69">
        <v>12</v>
      </c>
      <c r="H2755" s="69" t="str">
        <f>TEXT(일별기온공급량!$A2755, "AAA")</f>
        <v>목</v>
      </c>
      <c r="I2755" s="71">
        <v>77391889</v>
      </c>
      <c r="J2755" s="71">
        <v>1820520</v>
      </c>
      <c r="K2755" s="68" t="str">
        <f t="shared" si="43"/>
        <v>07-16</v>
      </c>
      <c r="L2755" s="72">
        <f>YEAR(일별기온공급량!$A2755)</f>
        <v>2020</v>
      </c>
      <c r="M2755" s="69">
        <f>MONTH(일별기온공급량!$A2755)</f>
        <v>7</v>
      </c>
      <c r="N2755" s="69">
        <f>DAY(일별기온공급량!$A2755)</f>
        <v>16</v>
      </c>
      <c r="O2755" s="88" t="str">
        <f>IFERROR(VLOOKUP(기온및공급량[[#This Row],[날짜]],표2[],2,0), "")</f>
        <v/>
      </c>
    </row>
    <row r="2756" spans="1:15">
      <c r="A2756" s="68">
        <v>44029</v>
      </c>
      <c r="B2756" s="69">
        <v>22.7</v>
      </c>
      <c r="C2756" s="69">
        <v>28.8</v>
      </c>
      <c r="D2756" s="70">
        <v>0.64861111111111114</v>
      </c>
      <c r="E2756" s="69">
        <v>17.3</v>
      </c>
      <c r="F2756" s="70">
        <v>0.23125000000000001</v>
      </c>
      <c r="G2756" s="69">
        <v>11.5</v>
      </c>
      <c r="H2756" s="69" t="str">
        <f>TEXT(일별기온공급량!$A2756, "AAA")</f>
        <v>금</v>
      </c>
      <c r="I2756" s="71">
        <v>74848729</v>
      </c>
      <c r="J2756" s="71">
        <v>1760906</v>
      </c>
      <c r="K2756" s="68" t="str">
        <f t="shared" si="43"/>
        <v>07-17</v>
      </c>
      <c r="L2756" s="72">
        <f>YEAR(일별기온공급량!$A2756)</f>
        <v>2020</v>
      </c>
      <c r="M2756" s="69">
        <f>MONTH(일별기온공급량!$A2756)</f>
        <v>7</v>
      </c>
      <c r="N2756" s="69">
        <f>DAY(일별기온공급량!$A2756)</f>
        <v>17</v>
      </c>
      <c r="O2756" s="88" t="str">
        <f>IFERROR(VLOOKUP(기온및공급량[[#This Row],[날짜]],표2[],2,0), "")</f>
        <v/>
      </c>
    </row>
    <row r="2757" spans="1:15">
      <c r="A2757" s="68">
        <v>44030</v>
      </c>
      <c r="B2757" s="69">
        <v>22.4</v>
      </c>
      <c r="C2757" s="69">
        <v>27.6</v>
      </c>
      <c r="D2757" s="70">
        <v>0.68958333333333333</v>
      </c>
      <c r="E2757" s="69">
        <v>16.8</v>
      </c>
      <c r="F2757" s="70">
        <v>0.1986111111111111</v>
      </c>
      <c r="G2757" s="69">
        <v>10.8</v>
      </c>
      <c r="H2757" s="69" t="str">
        <f>TEXT(일별기온공급량!$A2757, "AAA")</f>
        <v>토</v>
      </c>
      <c r="I2757" s="71">
        <v>62971611</v>
      </c>
      <c r="J2757" s="71">
        <v>1483800</v>
      </c>
      <c r="K2757" s="68" t="str">
        <f t="shared" si="43"/>
        <v>07-18</v>
      </c>
      <c r="L2757" s="72">
        <f>YEAR(일별기온공급량!$A2757)</f>
        <v>2020</v>
      </c>
      <c r="M2757" s="69">
        <f>MONTH(일별기온공급량!$A2757)</f>
        <v>7</v>
      </c>
      <c r="N2757" s="69">
        <f>DAY(일별기온공급량!$A2757)</f>
        <v>18</v>
      </c>
      <c r="O2757" s="88" t="str">
        <f>IFERROR(VLOOKUP(기온및공급량[[#This Row],[날짜]],표2[],2,0), "")</f>
        <v/>
      </c>
    </row>
    <row r="2758" spans="1:15">
      <c r="A2758" s="68">
        <v>44031</v>
      </c>
      <c r="B2758" s="69">
        <v>24.3</v>
      </c>
      <c r="C2758" s="69">
        <v>28</v>
      </c>
      <c r="D2758" s="70">
        <v>0.93472222222222223</v>
      </c>
      <c r="E2758" s="69">
        <v>20.5</v>
      </c>
      <c r="F2758" s="70">
        <v>0.15902777777777777</v>
      </c>
      <c r="G2758" s="69">
        <v>7.5</v>
      </c>
      <c r="H2758" s="69" t="str">
        <f>TEXT(일별기온공급량!$A2758, "AAA")</f>
        <v>일</v>
      </c>
      <c r="I2758" s="71">
        <v>55075556</v>
      </c>
      <c r="J2758" s="71">
        <v>1297619</v>
      </c>
      <c r="K2758" s="68" t="str">
        <f t="shared" si="43"/>
        <v>07-19</v>
      </c>
      <c r="L2758" s="72">
        <f>YEAR(일별기온공급량!$A2758)</f>
        <v>2020</v>
      </c>
      <c r="M2758" s="69">
        <f>MONTH(일별기온공급량!$A2758)</f>
        <v>7</v>
      </c>
      <c r="N2758" s="69">
        <f>DAY(일별기온공급량!$A2758)</f>
        <v>19</v>
      </c>
      <c r="O2758" s="88" t="str">
        <f>IFERROR(VLOOKUP(기온및공급량[[#This Row],[날짜]],표2[],2,0), "")</f>
        <v/>
      </c>
    </row>
    <row r="2759" spans="1:15">
      <c r="A2759" s="68">
        <v>44032</v>
      </c>
      <c r="B2759" s="69">
        <v>29.1</v>
      </c>
      <c r="C2759" s="69">
        <v>32.799999999999997</v>
      </c>
      <c r="D2759" s="70">
        <v>0.65902777777777777</v>
      </c>
      <c r="E2759" s="69">
        <v>25.9</v>
      </c>
      <c r="F2759" s="70">
        <v>0.99930555555555556</v>
      </c>
      <c r="G2759" s="69">
        <v>6.9</v>
      </c>
      <c r="H2759" s="69" t="str">
        <f>TEXT(일별기온공급량!$A2759, "AAA")</f>
        <v>월</v>
      </c>
      <c r="I2759" s="71">
        <v>74259326</v>
      </c>
      <c r="J2759" s="71">
        <v>1750065</v>
      </c>
      <c r="K2759" s="68" t="str">
        <f t="shared" si="43"/>
        <v>07-20</v>
      </c>
      <c r="L2759" s="72">
        <f>YEAR(일별기온공급량!$A2759)</f>
        <v>2020</v>
      </c>
      <c r="M2759" s="69">
        <f>MONTH(일별기온공급량!$A2759)</f>
        <v>7</v>
      </c>
      <c r="N2759" s="69">
        <f>DAY(일별기온공급량!$A2759)</f>
        <v>20</v>
      </c>
      <c r="O2759" s="88" t="str">
        <f>IFERROR(VLOOKUP(기온및공급량[[#This Row],[날짜]],표2[],2,0), "")</f>
        <v/>
      </c>
    </row>
    <row r="2760" spans="1:15">
      <c r="A2760" s="68">
        <v>44033</v>
      </c>
      <c r="B2760" s="69">
        <v>26.9</v>
      </c>
      <c r="C2760" s="69">
        <v>31.8</v>
      </c>
      <c r="D2760" s="70">
        <v>0.62708333333333333</v>
      </c>
      <c r="E2760" s="69">
        <v>22.8</v>
      </c>
      <c r="F2760" s="70">
        <v>6.8750000000000006E-2</v>
      </c>
      <c r="G2760" s="69">
        <v>9</v>
      </c>
      <c r="H2760" s="69" t="str">
        <f>TEXT(일별기온공급량!$A2760, "AAA")</f>
        <v>화</v>
      </c>
      <c r="I2760" s="71">
        <v>76296401</v>
      </c>
      <c r="J2760" s="71">
        <v>1797370</v>
      </c>
      <c r="K2760" s="68" t="str">
        <f t="shared" si="43"/>
        <v>07-21</v>
      </c>
      <c r="L2760" s="72">
        <f>YEAR(일별기온공급량!$A2760)</f>
        <v>2020</v>
      </c>
      <c r="M2760" s="69">
        <f>MONTH(일별기온공급량!$A2760)</f>
        <v>7</v>
      </c>
      <c r="N2760" s="69">
        <f>DAY(일별기온공급량!$A2760)</f>
        <v>21</v>
      </c>
      <c r="O2760" s="88" t="str">
        <f>IFERROR(VLOOKUP(기온및공급량[[#This Row],[날짜]],표2[],2,0), "")</f>
        <v/>
      </c>
    </row>
    <row r="2761" spans="1:15">
      <c r="A2761" s="68">
        <v>44034</v>
      </c>
      <c r="B2761" s="69">
        <v>22.5</v>
      </c>
      <c r="C2761" s="69">
        <v>25.1</v>
      </c>
      <c r="D2761" s="70">
        <v>6.9444444444444447E-4</v>
      </c>
      <c r="E2761" s="69">
        <v>21.5</v>
      </c>
      <c r="F2761" s="70">
        <v>0.3125</v>
      </c>
      <c r="G2761" s="69">
        <v>3.6</v>
      </c>
      <c r="H2761" s="69" t="str">
        <f>TEXT(일별기온공급량!$A2761, "AAA")</f>
        <v>수</v>
      </c>
      <c r="I2761" s="71">
        <v>78969532</v>
      </c>
      <c r="J2761" s="71">
        <v>1867315</v>
      </c>
      <c r="K2761" s="68" t="str">
        <f t="shared" si="43"/>
        <v>07-22</v>
      </c>
      <c r="L2761" s="72">
        <f>YEAR(일별기온공급량!$A2761)</f>
        <v>2020</v>
      </c>
      <c r="M2761" s="69">
        <f>MONTH(일별기온공급량!$A2761)</f>
        <v>7</v>
      </c>
      <c r="N2761" s="69">
        <f>DAY(일별기온공급량!$A2761)</f>
        <v>22</v>
      </c>
      <c r="O2761" s="88" t="str">
        <f>IFERROR(VLOOKUP(기온및공급량[[#This Row],[날짜]],표2[],2,0), "")</f>
        <v/>
      </c>
    </row>
    <row r="2762" spans="1:15">
      <c r="A2762" s="68">
        <v>44035</v>
      </c>
      <c r="B2762" s="69">
        <v>21.7</v>
      </c>
      <c r="C2762" s="69">
        <v>22.5</v>
      </c>
      <c r="D2762" s="70">
        <v>6.9444444444444447E-4</v>
      </c>
      <c r="E2762" s="69">
        <v>21</v>
      </c>
      <c r="F2762" s="70">
        <v>0.93611111111111112</v>
      </c>
      <c r="G2762" s="69">
        <v>1.5</v>
      </c>
      <c r="H2762" s="69" t="str">
        <f>TEXT(일별기온공급량!$A2762, "AAA")</f>
        <v>목</v>
      </c>
      <c r="I2762" s="71">
        <v>79168934</v>
      </c>
      <c r="J2762" s="71">
        <v>1876360</v>
      </c>
      <c r="K2762" s="68" t="str">
        <f t="shared" si="43"/>
        <v>07-23</v>
      </c>
      <c r="L2762" s="72">
        <f>YEAR(일별기온공급량!$A2762)</f>
        <v>2020</v>
      </c>
      <c r="M2762" s="69">
        <f>MONTH(일별기온공급량!$A2762)</f>
        <v>7</v>
      </c>
      <c r="N2762" s="69">
        <f>DAY(일별기온공급량!$A2762)</f>
        <v>23</v>
      </c>
      <c r="O2762" s="88" t="str">
        <f>IFERROR(VLOOKUP(기온및공급량[[#This Row],[날짜]],표2[],2,0), "")</f>
        <v/>
      </c>
    </row>
    <row r="2763" spans="1:15">
      <c r="A2763" s="68">
        <v>44036</v>
      </c>
      <c r="B2763" s="69">
        <v>21.3</v>
      </c>
      <c r="C2763" s="69">
        <v>23</v>
      </c>
      <c r="D2763" s="70">
        <v>0.35347222222222224</v>
      </c>
      <c r="E2763" s="69">
        <v>20.2</v>
      </c>
      <c r="F2763" s="70">
        <v>0.98055555555555551</v>
      </c>
      <c r="G2763" s="69">
        <v>2.8</v>
      </c>
      <c r="H2763" s="69" t="str">
        <f>TEXT(일별기온공급량!$A2763, "AAA")</f>
        <v>금</v>
      </c>
      <c r="I2763" s="71">
        <v>76248048</v>
      </c>
      <c r="J2763" s="71">
        <v>1801014</v>
      </c>
      <c r="K2763" s="68" t="str">
        <f t="shared" si="43"/>
        <v>07-24</v>
      </c>
      <c r="L2763" s="72">
        <f>YEAR(일별기온공급량!$A2763)</f>
        <v>2020</v>
      </c>
      <c r="M2763" s="69">
        <f>MONTH(일별기온공급량!$A2763)</f>
        <v>7</v>
      </c>
      <c r="N2763" s="69">
        <f>DAY(일별기온공급량!$A2763)</f>
        <v>24</v>
      </c>
      <c r="O2763" s="88" t="str">
        <f>IFERROR(VLOOKUP(기온및공급량[[#This Row],[날짜]],표2[],2,0), "")</f>
        <v/>
      </c>
    </row>
    <row r="2764" spans="1:15">
      <c r="A2764" s="68">
        <v>44037</v>
      </c>
      <c r="B2764" s="69">
        <v>21.9</v>
      </c>
      <c r="C2764" s="69">
        <v>24.8</v>
      </c>
      <c r="D2764" s="70">
        <v>0.5708333333333333</v>
      </c>
      <c r="E2764" s="69">
        <v>20.100000000000001</v>
      </c>
      <c r="F2764" s="70">
        <v>6.5277777777777782E-2</v>
      </c>
      <c r="G2764" s="69">
        <v>4.7</v>
      </c>
      <c r="H2764" s="69" t="str">
        <f>TEXT(일별기온공급량!$A2764, "AAA")</f>
        <v>토</v>
      </c>
      <c r="I2764" s="71">
        <v>63104627</v>
      </c>
      <c r="J2764" s="71">
        <v>1489170</v>
      </c>
      <c r="K2764" s="68" t="str">
        <f t="shared" si="43"/>
        <v>07-25</v>
      </c>
      <c r="L2764" s="72">
        <f>YEAR(일별기온공급량!$A2764)</f>
        <v>2020</v>
      </c>
      <c r="M2764" s="69">
        <f>MONTH(일별기온공급량!$A2764)</f>
        <v>7</v>
      </c>
      <c r="N2764" s="69">
        <f>DAY(일별기온공급량!$A2764)</f>
        <v>25</v>
      </c>
      <c r="O2764" s="88" t="str">
        <f>IFERROR(VLOOKUP(기온및공급량[[#This Row],[날짜]],표2[],2,0), "")</f>
        <v/>
      </c>
    </row>
    <row r="2765" spans="1:15">
      <c r="A2765" s="68">
        <v>44038</v>
      </c>
      <c r="B2765" s="69">
        <v>25</v>
      </c>
      <c r="C2765" s="69">
        <v>30.2</v>
      </c>
      <c r="D2765" s="70">
        <v>0.64930555555555558</v>
      </c>
      <c r="E2765" s="69">
        <v>21.3</v>
      </c>
      <c r="F2765" s="70">
        <v>0.15277777777777779</v>
      </c>
      <c r="G2765" s="69">
        <v>8.9</v>
      </c>
      <c r="H2765" s="69" t="str">
        <f>TEXT(일별기온공급량!$A2765, "AAA")</f>
        <v>일</v>
      </c>
      <c r="I2765" s="71">
        <v>52766331</v>
      </c>
      <c r="J2765" s="71">
        <v>1245538</v>
      </c>
      <c r="K2765" s="68" t="str">
        <f t="shared" si="43"/>
        <v>07-26</v>
      </c>
      <c r="L2765" s="72">
        <f>YEAR(일별기온공급량!$A2765)</f>
        <v>2020</v>
      </c>
      <c r="M2765" s="69">
        <f>MONTH(일별기온공급량!$A2765)</f>
        <v>7</v>
      </c>
      <c r="N2765" s="69">
        <f>DAY(일별기온공급량!$A2765)</f>
        <v>26</v>
      </c>
      <c r="O2765" s="88" t="str">
        <f>IFERROR(VLOOKUP(기온및공급량[[#This Row],[날짜]],표2[],2,0), "")</f>
        <v/>
      </c>
    </row>
    <row r="2766" spans="1:15">
      <c r="A2766" s="68">
        <v>44039</v>
      </c>
      <c r="B2766" s="69">
        <v>22.6</v>
      </c>
      <c r="C2766" s="69">
        <v>24.6</v>
      </c>
      <c r="D2766" s="70">
        <v>0.47222222222222221</v>
      </c>
      <c r="E2766" s="69">
        <v>21.3</v>
      </c>
      <c r="F2766" s="70">
        <v>0.90763888888888888</v>
      </c>
      <c r="G2766" s="69">
        <v>3.3</v>
      </c>
      <c r="H2766" s="69" t="str">
        <f>TEXT(일별기온공급량!$A2766, "AAA")</f>
        <v>월</v>
      </c>
      <c r="I2766" s="71">
        <v>74071622</v>
      </c>
      <c r="J2766" s="71">
        <v>1746097</v>
      </c>
      <c r="K2766" s="68" t="str">
        <f t="shared" si="43"/>
        <v>07-27</v>
      </c>
      <c r="L2766" s="72">
        <f>YEAR(일별기온공급량!$A2766)</f>
        <v>2020</v>
      </c>
      <c r="M2766" s="69">
        <f>MONTH(일별기온공급량!$A2766)</f>
        <v>7</v>
      </c>
      <c r="N2766" s="69">
        <f>DAY(일별기온공급량!$A2766)</f>
        <v>27</v>
      </c>
      <c r="O2766" s="88" t="str">
        <f>IFERROR(VLOOKUP(기온및공급량[[#This Row],[날짜]],표2[],2,0), "")</f>
        <v/>
      </c>
    </row>
    <row r="2767" spans="1:15">
      <c r="A2767" s="68">
        <v>44040</v>
      </c>
      <c r="B2767" s="69">
        <v>22.3</v>
      </c>
      <c r="C2767" s="69">
        <v>24.2</v>
      </c>
      <c r="D2767" s="70">
        <v>0.62222222222222223</v>
      </c>
      <c r="E2767" s="69">
        <v>21.3</v>
      </c>
      <c r="F2767" s="70">
        <v>0.2298611111111111</v>
      </c>
      <c r="G2767" s="69">
        <v>2.9</v>
      </c>
      <c r="H2767" s="69" t="str">
        <f>TEXT(일별기온공급량!$A2767, "AAA")</f>
        <v>화</v>
      </c>
      <c r="I2767" s="71">
        <v>77924700</v>
      </c>
      <c r="J2767" s="71">
        <v>1840728</v>
      </c>
      <c r="K2767" s="68" t="str">
        <f t="shared" si="43"/>
        <v>07-28</v>
      </c>
      <c r="L2767" s="72">
        <f>YEAR(일별기온공급량!$A2767)</f>
        <v>2020</v>
      </c>
      <c r="M2767" s="69">
        <f>MONTH(일별기온공급량!$A2767)</f>
        <v>7</v>
      </c>
      <c r="N2767" s="69">
        <f>DAY(일별기온공급량!$A2767)</f>
        <v>28</v>
      </c>
      <c r="O2767" s="88" t="str">
        <f>IFERROR(VLOOKUP(기온및공급량[[#This Row],[날짜]],표2[],2,0), "")</f>
        <v/>
      </c>
    </row>
    <row r="2768" spans="1:15">
      <c r="A2768" s="68">
        <v>44041</v>
      </c>
      <c r="B2768" s="69">
        <v>23.1</v>
      </c>
      <c r="C2768" s="69">
        <v>24.7</v>
      </c>
      <c r="D2768" s="70">
        <v>0.73750000000000004</v>
      </c>
      <c r="E2768" s="69">
        <v>21.6</v>
      </c>
      <c r="F2768" s="70">
        <v>9.0277777777777776E-2</v>
      </c>
      <c r="G2768" s="69">
        <v>3.1</v>
      </c>
      <c r="H2768" s="69" t="str">
        <f>TEXT(일별기온공급량!$A2768, "AAA")</f>
        <v>수</v>
      </c>
      <c r="I2768" s="71">
        <v>77473399</v>
      </c>
      <c r="J2768" s="71">
        <v>1829588</v>
      </c>
      <c r="K2768" s="68" t="str">
        <f t="shared" si="43"/>
        <v>07-29</v>
      </c>
      <c r="L2768" s="72">
        <f>YEAR(일별기온공급량!$A2768)</f>
        <v>2020</v>
      </c>
      <c r="M2768" s="69">
        <f>MONTH(일별기온공급량!$A2768)</f>
        <v>7</v>
      </c>
      <c r="N2768" s="69">
        <f>DAY(일별기온공급량!$A2768)</f>
        <v>29</v>
      </c>
      <c r="O2768" s="88" t="str">
        <f>IFERROR(VLOOKUP(기온및공급량[[#This Row],[날짜]],표2[],2,0), "")</f>
        <v/>
      </c>
    </row>
    <row r="2769" spans="1:15">
      <c r="A2769" s="68">
        <v>44042</v>
      </c>
      <c r="B2769" s="69">
        <v>23.1</v>
      </c>
      <c r="C2769" s="69">
        <v>25</v>
      </c>
      <c r="D2769" s="70">
        <v>0.65555555555555556</v>
      </c>
      <c r="E2769" s="69">
        <v>21.2</v>
      </c>
      <c r="F2769" s="70">
        <v>0.46041666666666664</v>
      </c>
      <c r="G2769" s="69">
        <v>3.8</v>
      </c>
      <c r="H2769" s="69" t="str">
        <f>TEXT(일별기온공급량!$A2769, "AAA")</f>
        <v>목</v>
      </c>
      <c r="I2769" s="71">
        <v>74662054</v>
      </c>
      <c r="J2769" s="71">
        <v>1761101</v>
      </c>
      <c r="K2769" s="68" t="str">
        <f t="shared" si="43"/>
        <v>07-30</v>
      </c>
      <c r="L2769" s="72">
        <f>YEAR(일별기온공급량!$A2769)</f>
        <v>2020</v>
      </c>
      <c r="M2769" s="69">
        <f>MONTH(일별기온공급량!$A2769)</f>
        <v>7</v>
      </c>
      <c r="N2769" s="69">
        <f>DAY(일별기온공급량!$A2769)</f>
        <v>30</v>
      </c>
      <c r="O2769" s="88" t="str">
        <f>IFERROR(VLOOKUP(기온및공급량[[#This Row],[날짜]],표2[],2,0), "")</f>
        <v/>
      </c>
    </row>
    <row r="2770" spans="1:15">
      <c r="A2770" s="68">
        <v>44043</v>
      </c>
      <c r="B2770" s="69">
        <v>26.1</v>
      </c>
      <c r="C2770" s="69">
        <v>31.5</v>
      </c>
      <c r="D2770" s="70">
        <v>0.64930555555555558</v>
      </c>
      <c r="E2770" s="69">
        <v>21.9</v>
      </c>
      <c r="F2770" s="70">
        <v>5.6250000000000001E-2</v>
      </c>
      <c r="G2770" s="69">
        <v>9.6</v>
      </c>
      <c r="H2770" s="69" t="str">
        <f>TEXT(일별기온공급량!$A2770, "AAA")</f>
        <v>금</v>
      </c>
      <c r="I2770" s="71">
        <v>69701973</v>
      </c>
      <c r="J2770" s="71">
        <v>1640475</v>
      </c>
      <c r="K2770" s="68" t="str">
        <f t="shared" si="43"/>
        <v>07-31</v>
      </c>
      <c r="L2770" s="72">
        <f>YEAR(일별기온공급량!$A2770)</f>
        <v>2020</v>
      </c>
      <c r="M2770" s="69">
        <f>MONTH(일별기온공급량!$A2770)</f>
        <v>7</v>
      </c>
      <c r="N2770" s="69">
        <f>DAY(일별기온공급량!$A2770)</f>
        <v>31</v>
      </c>
      <c r="O2770" s="88" t="str">
        <f>IFERROR(VLOOKUP(기온및공급량[[#This Row],[날짜]],표2[],2,0), "")</f>
        <v/>
      </c>
    </row>
    <row r="2771" spans="1:15">
      <c r="A2771" s="68">
        <v>44044</v>
      </c>
      <c r="B2771" s="69">
        <v>27.7</v>
      </c>
      <c r="C2771" s="69">
        <v>34.1</v>
      </c>
      <c r="D2771" s="70">
        <v>0.59166666666666667</v>
      </c>
      <c r="E2771" s="69">
        <v>23.9</v>
      </c>
      <c r="F2771" s="70">
        <v>0.24930555555555556</v>
      </c>
      <c r="G2771" s="69">
        <v>10.199999999999999</v>
      </c>
      <c r="H2771" s="69" t="str">
        <f>TEXT(일별기온공급량!$A2771, "AAA")</f>
        <v>토</v>
      </c>
      <c r="I2771" s="71">
        <v>55133392</v>
      </c>
      <c r="J2771" s="71">
        <v>1296323</v>
      </c>
      <c r="K2771" s="68" t="str">
        <f t="shared" si="43"/>
        <v>08-01</v>
      </c>
      <c r="L2771" s="72">
        <f>YEAR(일별기온공급량!$A2771)</f>
        <v>2020</v>
      </c>
      <c r="M2771" s="69">
        <f>MONTH(일별기온공급량!$A2771)</f>
        <v>8</v>
      </c>
      <c r="N2771" s="69">
        <f>DAY(일별기온공급량!$A2771)</f>
        <v>1</v>
      </c>
      <c r="O2771" s="88" t="str">
        <f>IFERROR(VLOOKUP(기온및공급량[[#This Row],[날짜]],표2[],2,0), "")</f>
        <v/>
      </c>
    </row>
    <row r="2772" spans="1:15">
      <c r="A2772" s="68">
        <v>44045</v>
      </c>
      <c r="B2772" s="69">
        <v>28.6</v>
      </c>
      <c r="C2772" s="69">
        <v>33.4</v>
      </c>
      <c r="D2772" s="70">
        <v>0.57013888888888886</v>
      </c>
      <c r="E2772" s="69">
        <v>24.6</v>
      </c>
      <c r="F2772" s="70">
        <v>0.20972222222222223</v>
      </c>
      <c r="G2772" s="69">
        <v>8.8000000000000007</v>
      </c>
      <c r="H2772" s="69" t="str">
        <f>TEXT(일별기온공급량!$A2772, "AAA")</f>
        <v>일</v>
      </c>
      <c r="I2772" s="71">
        <v>46178251</v>
      </c>
      <c r="J2772" s="71">
        <v>1085817</v>
      </c>
      <c r="K2772" s="68" t="str">
        <f t="shared" si="43"/>
        <v>08-02</v>
      </c>
      <c r="L2772" s="72">
        <f>YEAR(일별기온공급량!$A2772)</f>
        <v>2020</v>
      </c>
      <c r="M2772" s="69">
        <f>MONTH(일별기온공급량!$A2772)</f>
        <v>8</v>
      </c>
      <c r="N2772" s="69">
        <f>DAY(일별기온공급량!$A2772)</f>
        <v>2</v>
      </c>
      <c r="O2772" s="88" t="str">
        <f>IFERROR(VLOOKUP(기온및공급량[[#This Row],[날짜]],표2[],2,0), "")</f>
        <v/>
      </c>
    </row>
    <row r="2773" spans="1:15">
      <c r="A2773" s="68">
        <v>44046</v>
      </c>
      <c r="B2773" s="69">
        <v>29.1</v>
      </c>
      <c r="C2773" s="69">
        <v>33</v>
      </c>
      <c r="D2773" s="70">
        <v>0.47569444444444442</v>
      </c>
      <c r="E2773" s="69">
        <v>25.7</v>
      </c>
      <c r="F2773" s="70">
        <v>0.24513888888888888</v>
      </c>
      <c r="G2773" s="69">
        <v>7.3</v>
      </c>
      <c r="H2773" s="69" t="str">
        <f>TEXT(일별기온공급량!$A2773, "AAA")</f>
        <v>월</v>
      </c>
      <c r="I2773" s="71">
        <v>59473456</v>
      </c>
      <c r="J2773" s="71">
        <v>1398722</v>
      </c>
      <c r="K2773" s="68" t="str">
        <f t="shared" si="43"/>
        <v>08-03</v>
      </c>
      <c r="L2773" s="72">
        <f>YEAR(일별기온공급량!$A2773)</f>
        <v>2020</v>
      </c>
      <c r="M2773" s="69">
        <f>MONTH(일별기온공급량!$A2773)</f>
        <v>8</v>
      </c>
      <c r="N2773" s="69">
        <f>DAY(일별기온공급량!$A2773)</f>
        <v>3</v>
      </c>
      <c r="O2773" s="88" t="str">
        <f>IFERROR(VLOOKUP(기온및공급량[[#This Row],[날짜]],표2[],2,0), "")</f>
        <v/>
      </c>
    </row>
    <row r="2774" spans="1:15">
      <c r="A2774" s="68">
        <v>44047</v>
      </c>
      <c r="B2774" s="69">
        <v>29.3</v>
      </c>
      <c r="C2774" s="69">
        <v>34.4</v>
      </c>
      <c r="D2774" s="70">
        <v>0.54374999999999996</v>
      </c>
      <c r="E2774" s="69">
        <v>24.9</v>
      </c>
      <c r="F2774" s="70">
        <v>0.2013888888888889</v>
      </c>
      <c r="G2774" s="69">
        <v>9.5</v>
      </c>
      <c r="H2774" s="69" t="str">
        <f>TEXT(일별기온공급량!$A2774, "AAA")</f>
        <v>화</v>
      </c>
      <c r="I2774" s="71">
        <v>62589398</v>
      </c>
      <c r="J2774" s="71">
        <v>1471991</v>
      </c>
      <c r="K2774" s="68" t="str">
        <f t="shared" si="43"/>
        <v>08-04</v>
      </c>
      <c r="L2774" s="72">
        <f>YEAR(일별기온공급량!$A2774)</f>
        <v>2020</v>
      </c>
      <c r="M2774" s="69">
        <f>MONTH(일별기온공급량!$A2774)</f>
        <v>8</v>
      </c>
      <c r="N2774" s="69">
        <f>DAY(일별기온공급량!$A2774)</f>
        <v>4</v>
      </c>
      <c r="O2774" s="88" t="str">
        <f>IFERROR(VLOOKUP(기온및공급량[[#This Row],[날짜]],표2[],2,0), "")</f>
        <v/>
      </c>
    </row>
    <row r="2775" spans="1:15">
      <c r="A2775" s="68">
        <v>44048</v>
      </c>
      <c r="B2775" s="69">
        <v>28.9</v>
      </c>
      <c r="C2775" s="69">
        <v>33</v>
      </c>
      <c r="D2775" s="70">
        <v>0.55277777777777781</v>
      </c>
      <c r="E2775" s="69">
        <v>25.4</v>
      </c>
      <c r="F2775" s="70">
        <v>0.24027777777777778</v>
      </c>
      <c r="G2775" s="69">
        <v>7.6</v>
      </c>
      <c r="H2775" s="69" t="str">
        <f>TEXT(일별기온공급량!$A2775, "AAA")</f>
        <v>수</v>
      </c>
      <c r="I2775" s="71">
        <v>68241621</v>
      </c>
      <c r="J2775" s="71">
        <v>1604299</v>
      </c>
      <c r="K2775" s="68" t="str">
        <f t="shared" si="43"/>
        <v>08-05</v>
      </c>
      <c r="L2775" s="72">
        <f>YEAR(일별기온공급량!$A2775)</f>
        <v>2020</v>
      </c>
      <c r="M2775" s="69">
        <f>MONTH(일별기온공급량!$A2775)</f>
        <v>8</v>
      </c>
      <c r="N2775" s="69">
        <f>DAY(일별기온공급량!$A2775)</f>
        <v>5</v>
      </c>
      <c r="O2775" s="88" t="str">
        <f>IFERROR(VLOOKUP(기온및공급량[[#This Row],[날짜]],표2[],2,0), "")</f>
        <v/>
      </c>
    </row>
    <row r="2776" spans="1:15">
      <c r="A2776" s="68">
        <v>44049</v>
      </c>
      <c r="B2776" s="69">
        <v>28.5</v>
      </c>
      <c r="C2776" s="69">
        <v>31.2</v>
      </c>
      <c r="D2776" s="70">
        <v>0.72499999999999998</v>
      </c>
      <c r="E2776" s="69">
        <v>25.8</v>
      </c>
      <c r="F2776" s="70">
        <v>0.5</v>
      </c>
      <c r="G2776" s="69">
        <v>5.4</v>
      </c>
      <c r="H2776" s="69" t="str">
        <f>TEXT(일별기온공급량!$A2776, "AAA")</f>
        <v>목</v>
      </c>
      <c r="I2776" s="71">
        <v>67562376</v>
      </c>
      <c r="J2776" s="71">
        <v>1587770</v>
      </c>
      <c r="K2776" s="68" t="str">
        <f t="shared" si="43"/>
        <v>08-06</v>
      </c>
      <c r="L2776" s="72">
        <f>YEAR(일별기온공급량!$A2776)</f>
        <v>2020</v>
      </c>
      <c r="M2776" s="69">
        <f>MONTH(일별기온공급량!$A2776)</f>
        <v>8</v>
      </c>
      <c r="N2776" s="69">
        <f>DAY(일별기온공급량!$A2776)</f>
        <v>6</v>
      </c>
      <c r="O2776" s="88" t="str">
        <f>IFERROR(VLOOKUP(기온및공급량[[#This Row],[날짜]],표2[],2,0), "")</f>
        <v/>
      </c>
    </row>
    <row r="2777" spans="1:15">
      <c r="A2777" s="68">
        <v>44050</v>
      </c>
      <c r="B2777" s="69">
        <v>24.6</v>
      </c>
      <c r="C2777" s="69">
        <v>27.1</v>
      </c>
      <c r="D2777" s="70">
        <v>6.9444444444444447E-4</v>
      </c>
      <c r="E2777" s="69">
        <v>22.5</v>
      </c>
      <c r="F2777" s="70">
        <v>0.54374999999999996</v>
      </c>
      <c r="G2777" s="69">
        <v>4.5999999999999996</v>
      </c>
      <c r="H2777" s="69" t="str">
        <f>TEXT(일별기온공급량!$A2777, "AAA")</f>
        <v>금</v>
      </c>
      <c r="I2777" s="71">
        <v>63125505</v>
      </c>
      <c r="J2777" s="71">
        <v>1479986</v>
      </c>
      <c r="K2777" s="68" t="str">
        <f t="shared" si="43"/>
        <v>08-07</v>
      </c>
      <c r="L2777" s="72">
        <f>YEAR(일별기온공급량!$A2777)</f>
        <v>2020</v>
      </c>
      <c r="M2777" s="69">
        <f>MONTH(일별기온공급량!$A2777)</f>
        <v>8</v>
      </c>
      <c r="N2777" s="69">
        <f>DAY(일별기온공급량!$A2777)</f>
        <v>7</v>
      </c>
      <c r="O2777" s="88" t="str">
        <f>IFERROR(VLOOKUP(기온및공급량[[#This Row],[날짜]],표2[],2,0), "")</f>
        <v/>
      </c>
    </row>
    <row r="2778" spans="1:15">
      <c r="A2778" s="68">
        <v>44051</v>
      </c>
      <c r="B2778" s="69">
        <v>23.7</v>
      </c>
      <c r="C2778" s="69">
        <v>25</v>
      </c>
      <c r="D2778" s="70">
        <v>0.67777777777777781</v>
      </c>
      <c r="E2778" s="69">
        <v>22.9</v>
      </c>
      <c r="F2778" s="70">
        <v>7.7083333333333337E-2</v>
      </c>
      <c r="G2778" s="69">
        <v>2.1</v>
      </c>
      <c r="H2778" s="69" t="str">
        <f>TEXT(일별기온공급량!$A2778, "AAA")</f>
        <v>토</v>
      </c>
      <c r="I2778" s="71">
        <v>54173148</v>
      </c>
      <c r="J2778" s="71">
        <v>1270605</v>
      </c>
      <c r="K2778" s="68" t="str">
        <f t="shared" si="43"/>
        <v>08-08</v>
      </c>
      <c r="L2778" s="72">
        <f>YEAR(일별기온공급량!$A2778)</f>
        <v>2020</v>
      </c>
      <c r="M2778" s="69">
        <f>MONTH(일별기온공급량!$A2778)</f>
        <v>8</v>
      </c>
      <c r="N2778" s="69">
        <f>DAY(일별기온공급량!$A2778)</f>
        <v>8</v>
      </c>
      <c r="O2778" s="88" t="str">
        <f>IFERROR(VLOOKUP(기온및공급량[[#This Row],[날짜]],표2[],2,0), "")</f>
        <v/>
      </c>
    </row>
    <row r="2779" spans="1:15">
      <c r="A2779" s="68">
        <v>44052</v>
      </c>
      <c r="B2779" s="69">
        <v>28.3</v>
      </c>
      <c r="C2779" s="69">
        <v>33.4</v>
      </c>
      <c r="D2779" s="70">
        <v>0.59513888888888888</v>
      </c>
      <c r="E2779" s="69">
        <v>23.9</v>
      </c>
      <c r="F2779" s="70">
        <v>1.3888888888888889E-3</v>
      </c>
      <c r="G2779" s="69">
        <v>9.5</v>
      </c>
      <c r="H2779" s="69" t="str">
        <f>TEXT(일별기온공급량!$A2779, "AAA")</f>
        <v>일</v>
      </c>
      <c r="I2779" s="71">
        <v>48944704</v>
      </c>
      <c r="J2779" s="71">
        <v>1151797</v>
      </c>
      <c r="K2779" s="68" t="str">
        <f t="shared" si="43"/>
        <v>08-09</v>
      </c>
      <c r="L2779" s="72">
        <f>YEAR(일별기온공급량!$A2779)</f>
        <v>2020</v>
      </c>
      <c r="M2779" s="69">
        <f>MONTH(일별기온공급량!$A2779)</f>
        <v>8</v>
      </c>
      <c r="N2779" s="69">
        <f>DAY(일별기온공급량!$A2779)</f>
        <v>9</v>
      </c>
      <c r="O2779" s="88" t="str">
        <f>IFERROR(VLOOKUP(기온및공급량[[#This Row],[날짜]],표2[],2,0), "")</f>
        <v/>
      </c>
    </row>
    <row r="2780" spans="1:15">
      <c r="A2780" s="68">
        <v>44053</v>
      </c>
      <c r="B2780" s="69">
        <v>26.1</v>
      </c>
      <c r="C2780" s="69">
        <v>30.6</v>
      </c>
      <c r="D2780" s="70">
        <v>0.46458333333333335</v>
      </c>
      <c r="E2780" s="69">
        <v>24.2</v>
      </c>
      <c r="F2780" s="70">
        <v>0.85624999999999996</v>
      </c>
      <c r="G2780" s="69">
        <v>6.4</v>
      </c>
      <c r="H2780" s="69" t="str">
        <f>TEXT(일별기온공급량!$A2780, "AAA")</f>
        <v>월</v>
      </c>
      <c r="I2780" s="71">
        <v>64627024</v>
      </c>
      <c r="J2780" s="71">
        <v>1522591</v>
      </c>
      <c r="K2780" s="68" t="str">
        <f t="shared" si="43"/>
        <v>08-10</v>
      </c>
      <c r="L2780" s="72">
        <f>YEAR(일별기온공급량!$A2780)</f>
        <v>2020</v>
      </c>
      <c r="M2780" s="69">
        <f>MONTH(일별기온공급량!$A2780)</f>
        <v>8</v>
      </c>
      <c r="N2780" s="69">
        <f>DAY(일별기온공급량!$A2780)</f>
        <v>10</v>
      </c>
      <c r="O2780" s="88" t="str">
        <f>IFERROR(VLOOKUP(기온및공급량[[#This Row],[날짜]],표2[],2,0), "")</f>
        <v/>
      </c>
    </row>
    <row r="2781" spans="1:15">
      <c r="A2781" s="68">
        <v>44054</v>
      </c>
      <c r="B2781" s="69">
        <v>27.6</v>
      </c>
      <c r="C2781" s="69">
        <v>33.200000000000003</v>
      </c>
      <c r="D2781" s="70">
        <v>0.56111111111111112</v>
      </c>
      <c r="E2781" s="69">
        <v>24.3</v>
      </c>
      <c r="F2781" s="70">
        <v>9.583333333333334E-2</v>
      </c>
      <c r="G2781" s="69">
        <v>8.9</v>
      </c>
      <c r="H2781" s="69" t="str">
        <f>TEXT(일별기온공급량!$A2781, "AAA")</f>
        <v>화</v>
      </c>
      <c r="I2781" s="71">
        <v>73537185</v>
      </c>
      <c r="J2781" s="71">
        <v>1722031</v>
      </c>
      <c r="K2781" s="68" t="str">
        <f t="shared" si="43"/>
        <v>08-11</v>
      </c>
      <c r="L2781" s="72">
        <f>YEAR(일별기온공급량!$A2781)</f>
        <v>2020</v>
      </c>
      <c r="M2781" s="69">
        <f>MONTH(일별기온공급량!$A2781)</f>
        <v>8</v>
      </c>
      <c r="N2781" s="69">
        <f>DAY(일별기온공급량!$A2781)</f>
        <v>11</v>
      </c>
      <c r="O2781" s="88" t="str">
        <f>IFERROR(VLOOKUP(기온및공급량[[#This Row],[날짜]],표2[],2,0), "")</f>
        <v/>
      </c>
    </row>
    <row r="2782" spans="1:15">
      <c r="A2782" s="68">
        <v>44055</v>
      </c>
      <c r="B2782" s="69">
        <v>28.7</v>
      </c>
      <c r="C2782" s="69">
        <v>33.700000000000003</v>
      </c>
      <c r="D2782" s="70">
        <v>0.62152777777777779</v>
      </c>
      <c r="E2782" s="69">
        <v>24.7</v>
      </c>
      <c r="F2782" s="70">
        <v>0.23472222222222222</v>
      </c>
      <c r="G2782" s="69">
        <v>9</v>
      </c>
      <c r="H2782" s="69" t="str">
        <f>TEXT(일별기온공급량!$A2782, "AAA")</f>
        <v>수</v>
      </c>
      <c r="I2782" s="71">
        <v>78544802</v>
      </c>
      <c r="J2782" s="71">
        <v>1833940</v>
      </c>
      <c r="K2782" s="68" t="str">
        <f t="shared" si="43"/>
        <v>08-12</v>
      </c>
      <c r="L2782" s="72">
        <f>YEAR(일별기온공급량!$A2782)</f>
        <v>2020</v>
      </c>
      <c r="M2782" s="69">
        <f>MONTH(일별기온공급량!$A2782)</f>
        <v>8</v>
      </c>
      <c r="N2782" s="69">
        <f>DAY(일별기온공급량!$A2782)</f>
        <v>12</v>
      </c>
      <c r="O2782" s="88" t="str">
        <f>IFERROR(VLOOKUP(기온및공급량[[#This Row],[날짜]],표2[],2,0), "")</f>
        <v/>
      </c>
    </row>
    <row r="2783" spans="1:15">
      <c r="A2783" s="68">
        <v>44056</v>
      </c>
      <c r="B2783" s="69">
        <v>30.3</v>
      </c>
      <c r="C2783" s="69">
        <v>35.4</v>
      </c>
      <c r="D2783" s="70">
        <v>0.6694444444444444</v>
      </c>
      <c r="E2783" s="69">
        <v>25.8</v>
      </c>
      <c r="F2783" s="70">
        <v>0.22916666666666666</v>
      </c>
      <c r="G2783" s="69">
        <v>9.6</v>
      </c>
      <c r="H2783" s="69" t="str">
        <f>TEXT(일별기온공급량!$A2783, "AAA")</f>
        <v>목</v>
      </c>
      <c r="I2783" s="71">
        <v>78090191</v>
      </c>
      <c r="J2783" s="71">
        <v>1823863</v>
      </c>
      <c r="K2783" s="68" t="str">
        <f t="shared" si="43"/>
        <v>08-13</v>
      </c>
      <c r="L2783" s="72">
        <f>YEAR(일별기온공급량!$A2783)</f>
        <v>2020</v>
      </c>
      <c r="M2783" s="69">
        <f>MONTH(일별기온공급량!$A2783)</f>
        <v>8</v>
      </c>
      <c r="N2783" s="69">
        <f>DAY(일별기온공급량!$A2783)</f>
        <v>13</v>
      </c>
      <c r="O2783" s="88" t="str">
        <f>IFERROR(VLOOKUP(기온및공급량[[#This Row],[날짜]],표2[],2,0), "")</f>
        <v/>
      </c>
    </row>
    <row r="2784" spans="1:15">
      <c r="A2784" s="68">
        <v>44057</v>
      </c>
      <c r="B2784" s="69">
        <v>31.2</v>
      </c>
      <c r="C2784" s="69">
        <v>35.6</v>
      </c>
      <c r="D2784" s="70">
        <v>0.64652777777777781</v>
      </c>
      <c r="E2784" s="69">
        <v>25.6</v>
      </c>
      <c r="F2784" s="70">
        <v>0.23819444444444443</v>
      </c>
      <c r="G2784" s="69">
        <v>10</v>
      </c>
      <c r="H2784" s="69" t="str">
        <f>TEXT(일별기온공급량!$A2784, "AAA")</f>
        <v>금</v>
      </c>
      <c r="I2784" s="71">
        <v>76361532</v>
      </c>
      <c r="J2784" s="71">
        <v>1784420</v>
      </c>
      <c r="K2784" s="68" t="str">
        <f t="shared" si="43"/>
        <v>08-14</v>
      </c>
      <c r="L2784" s="72">
        <f>YEAR(일별기온공급량!$A2784)</f>
        <v>2020</v>
      </c>
      <c r="M2784" s="69">
        <f>MONTH(일별기온공급량!$A2784)</f>
        <v>8</v>
      </c>
      <c r="N2784" s="69">
        <f>DAY(일별기온공급량!$A2784)</f>
        <v>14</v>
      </c>
      <c r="O2784" s="88" t="str">
        <f>IFERROR(VLOOKUP(기온및공급량[[#This Row],[날짜]],표2[],2,0), "")</f>
        <v/>
      </c>
    </row>
    <row r="2785" spans="1:15">
      <c r="A2785" s="68">
        <v>44058</v>
      </c>
      <c r="B2785" s="69">
        <v>31.4</v>
      </c>
      <c r="C2785" s="69">
        <v>36.1</v>
      </c>
      <c r="D2785" s="70">
        <v>0.59305555555555556</v>
      </c>
      <c r="E2785" s="69">
        <v>27.1</v>
      </c>
      <c r="F2785" s="70">
        <v>0.23819444444444443</v>
      </c>
      <c r="G2785" s="69">
        <v>9</v>
      </c>
      <c r="H2785" s="69" t="str">
        <f>TEXT(일별기온공급량!$A2785, "AAA")</f>
        <v>토</v>
      </c>
      <c r="I2785" s="71">
        <v>59071512</v>
      </c>
      <c r="J2785" s="71">
        <v>1379449</v>
      </c>
      <c r="K2785" s="68" t="str">
        <f t="shared" si="43"/>
        <v>08-15</v>
      </c>
      <c r="L2785" s="72">
        <f>YEAR(일별기온공급량!$A2785)</f>
        <v>2020</v>
      </c>
      <c r="M2785" s="69">
        <f>MONTH(일별기온공급량!$A2785)</f>
        <v>8</v>
      </c>
      <c r="N2785" s="69">
        <f>DAY(일별기온공급량!$A2785)</f>
        <v>15</v>
      </c>
      <c r="O2785" s="88" t="str">
        <f>IFERROR(VLOOKUP(기온및공급량[[#This Row],[날짜]],표2[],2,0), "")</f>
        <v>광복절</v>
      </c>
    </row>
    <row r="2786" spans="1:15">
      <c r="A2786" s="68">
        <v>44059</v>
      </c>
      <c r="B2786" s="69">
        <v>30.4</v>
      </c>
      <c r="C2786" s="69">
        <v>35.9</v>
      </c>
      <c r="D2786" s="70">
        <v>0.62430555555555556</v>
      </c>
      <c r="E2786" s="69">
        <v>25.9</v>
      </c>
      <c r="F2786" s="70">
        <v>0.25555555555555554</v>
      </c>
      <c r="G2786" s="69">
        <v>10</v>
      </c>
      <c r="H2786" s="69" t="str">
        <f>TEXT(일별기온공급량!$A2786, "AAA")</f>
        <v>일</v>
      </c>
      <c r="I2786" s="71">
        <v>50081795</v>
      </c>
      <c r="J2786" s="71">
        <v>1170912</v>
      </c>
      <c r="K2786" s="68" t="str">
        <f t="shared" si="43"/>
        <v>08-16</v>
      </c>
      <c r="L2786" s="72">
        <f>YEAR(일별기온공급량!$A2786)</f>
        <v>2020</v>
      </c>
      <c r="M2786" s="69">
        <f>MONTH(일별기온공급량!$A2786)</f>
        <v>8</v>
      </c>
      <c r="N2786" s="69">
        <f>DAY(일별기온공급량!$A2786)</f>
        <v>16</v>
      </c>
      <c r="O2786" s="88" t="str">
        <f>IFERROR(VLOOKUP(기온및공급량[[#This Row],[날짜]],표2[],2,0), "")</f>
        <v/>
      </c>
    </row>
    <row r="2787" spans="1:15">
      <c r="A2787" s="68">
        <v>44060</v>
      </c>
      <c r="B2787" s="69">
        <v>29.6</v>
      </c>
      <c r="C2787" s="69">
        <v>34.200000000000003</v>
      </c>
      <c r="D2787" s="70">
        <v>0.66805555555555551</v>
      </c>
      <c r="E2787" s="69">
        <v>25.3</v>
      </c>
      <c r="F2787" s="70">
        <v>0.25347222222222221</v>
      </c>
      <c r="G2787" s="69">
        <v>8.9</v>
      </c>
      <c r="H2787" s="69" t="str">
        <f>TEXT(일별기온공급량!$A2787, "AAA")</f>
        <v>월</v>
      </c>
      <c r="I2787" s="71">
        <v>65250408</v>
      </c>
      <c r="J2787" s="71">
        <v>1526498</v>
      </c>
      <c r="K2787" s="68" t="str">
        <f t="shared" si="43"/>
        <v>08-17</v>
      </c>
      <c r="L2787" s="72">
        <f>YEAR(일별기온공급량!$A2787)</f>
        <v>2020</v>
      </c>
      <c r="M2787" s="69">
        <f>MONTH(일별기온공급량!$A2787)</f>
        <v>8</v>
      </c>
      <c r="N2787" s="69">
        <f>DAY(일별기온공급량!$A2787)</f>
        <v>17</v>
      </c>
      <c r="O2787" s="88" t="str">
        <f>IFERROR(VLOOKUP(기온및공급량[[#This Row],[날짜]],표2[],2,0), "")</f>
        <v>임시공휴일</v>
      </c>
    </row>
    <row r="2788" spans="1:15">
      <c r="A2788" s="68">
        <v>44061</v>
      </c>
      <c r="B2788" s="69">
        <v>30</v>
      </c>
      <c r="C2788" s="69">
        <v>35.9</v>
      </c>
      <c r="D2788" s="70">
        <v>0.66874999999999996</v>
      </c>
      <c r="E2788" s="69">
        <v>24.8</v>
      </c>
      <c r="F2788" s="70">
        <v>0.2076388888888889</v>
      </c>
      <c r="G2788" s="69">
        <v>11.1</v>
      </c>
      <c r="H2788" s="69" t="str">
        <f>TEXT(일별기온공급량!$A2788, "AAA")</f>
        <v>화</v>
      </c>
      <c r="I2788" s="71">
        <v>75234191</v>
      </c>
      <c r="J2788" s="71">
        <v>1760104</v>
      </c>
      <c r="K2788" s="68" t="str">
        <f t="shared" si="43"/>
        <v>08-18</v>
      </c>
      <c r="L2788" s="72">
        <f>YEAR(일별기온공급량!$A2788)</f>
        <v>2020</v>
      </c>
      <c r="M2788" s="69">
        <f>MONTH(일별기온공급량!$A2788)</f>
        <v>8</v>
      </c>
      <c r="N2788" s="69">
        <f>DAY(일별기온공급량!$A2788)</f>
        <v>18</v>
      </c>
      <c r="O2788" s="88" t="str">
        <f>IFERROR(VLOOKUP(기온및공급량[[#This Row],[날짜]],표2[],2,0), "")</f>
        <v/>
      </c>
    </row>
    <row r="2789" spans="1:15">
      <c r="A2789" s="68">
        <v>44062</v>
      </c>
      <c r="B2789" s="69">
        <v>30.5</v>
      </c>
      <c r="C2789" s="69">
        <v>36</v>
      </c>
      <c r="D2789" s="70">
        <v>0.57986111111111116</v>
      </c>
      <c r="E2789" s="69">
        <v>24.8</v>
      </c>
      <c r="F2789" s="70">
        <v>0.2298611111111111</v>
      </c>
      <c r="G2789" s="69">
        <v>11.2</v>
      </c>
      <c r="H2789" s="69" t="str">
        <f>TEXT(일별기온공급량!$A2789, "AAA")</f>
        <v>수</v>
      </c>
      <c r="I2789" s="71">
        <v>76002709</v>
      </c>
      <c r="J2789" s="71">
        <v>1775432</v>
      </c>
      <c r="K2789" s="68" t="str">
        <f t="shared" si="43"/>
        <v>08-19</v>
      </c>
      <c r="L2789" s="72">
        <f>YEAR(일별기온공급량!$A2789)</f>
        <v>2020</v>
      </c>
      <c r="M2789" s="69">
        <f>MONTH(일별기온공급량!$A2789)</f>
        <v>8</v>
      </c>
      <c r="N2789" s="69">
        <f>DAY(일별기온공급량!$A2789)</f>
        <v>19</v>
      </c>
      <c r="O2789" s="88" t="str">
        <f>IFERROR(VLOOKUP(기온및공급량[[#This Row],[날짜]],표2[],2,0), "")</f>
        <v/>
      </c>
    </row>
    <row r="2790" spans="1:15">
      <c r="A2790" s="68">
        <v>44063</v>
      </c>
      <c r="B2790" s="69">
        <v>29.6</v>
      </c>
      <c r="C2790" s="69">
        <v>36.299999999999997</v>
      </c>
      <c r="D2790" s="70">
        <v>0.6430555555555556</v>
      </c>
      <c r="E2790" s="69">
        <v>24.4</v>
      </c>
      <c r="F2790" s="70">
        <v>0.24791666666666667</v>
      </c>
      <c r="G2790" s="69">
        <v>11.9</v>
      </c>
      <c r="H2790" s="69" t="str">
        <f>TEXT(일별기온공급량!$A2790, "AAA")</f>
        <v>목</v>
      </c>
      <c r="I2790" s="71">
        <v>75609349</v>
      </c>
      <c r="J2790" s="71">
        <v>1767770</v>
      </c>
      <c r="K2790" s="68" t="str">
        <f t="shared" si="43"/>
        <v>08-20</v>
      </c>
      <c r="L2790" s="72">
        <f>YEAR(일별기온공급량!$A2790)</f>
        <v>2020</v>
      </c>
      <c r="M2790" s="69">
        <f>MONTH(일별기온공급량!$A2790)</f>
        <v>8</v>
      </c>
      <c r="N2790" s="69">
        <f>DAY(일별기온공급량!$A2790)</f>
        <v>20</v>
      </c>
      <c r="O2790" s="88" t="str">
        <f>IFERROR(VLOOKUP(기온및공급량[[#This Row],[날짜]],표2[],2,0), "")</f>
        <v/>
      </c>
    </row>
    <row r="2791" spans="1:15">
      <c r="A2791" s="68">
        <v>44064</v>
      </c>
      <c r="B2791" s="69">
        <v>27.2</v>
      </c>
      <c r="C2791" s="69">
        <v>33.799999999999997</v>
      </c>
      <c r="D2791" s="70">
        <v>0.67013888888888884</v>
      </c>
      <c r="E2791" s="69">
        <v>23.8</v>
      </c>
      <c r="F2791" s="70">
        <v>0.21875</v>
      </c>
      <c r="G2791" s="69">
        <v>10</v>
      </c>
      <c r="H2791" s="69" t="str">
        <f>TEXT(일별기온공급량!$A2791, "AAA")</f>
        <v>금</v>
      </c>
      <c r="I2791" s="71">
        <v>73765129</v>
      </c>
      <c r="J2791" s="71">
        <v>1719006</v>
      </c>
      <c r="K2791" s="68" t="str">
        <f t="shared" si="43"/>
        <v>08-21</v>
      </c>
      <c r="L2791" s="72">
        <f>YEAR(일별기온공급량!$A2791)</f>
        <v>2020</v>
      </c>
      <c r="M2791" s="69">
        <f>MONTH(일별기온공급량!$A2791)</f>
        <v>8</v>
      </c>
      <c r="N2791" s="69">
        <f>DAY(일별기온공급량!$A2791)</f>
        <v>21</v>
      </c>
      <c r="O2791" s="88" t="str">
        <f>IFERROR(VLOOKUP(기온및공급량[[#This Row],[날짜]],표2[],2,0), "")</f>
        <v/>
      </c>
    </row>
    <row r="2792" spans="1:15">
      <c r="A2792" s="68">
        <v>44065</v>
      </c>
      <c r="B2792" s="69">
        <v>26.9</v>
      </c>
      <c r="C2792" s="69">
        <v>31.2</v>
      </c>
      <c r="D2792" s="70">
        <v>0.59444444444444444</v>
      </c>
      <c r="E2792" s="69">
        <v>23.8</v>
      </c>
      <c r="F2792" s="70">
        <v>0.16180555555555556</v>
      </c>
      <c r="G2792" s="69">
        <v>7.4</v>
      </c>
      <c r="H2792" s="69" t="str">
        <f>TEXT(일별기온공급량!$A2792, "AAA")</f>
        <v>토</v>
      </c>
      <c r="I2792" s="71">
        <v>59181115</v>
      </c>
      <c r="J2792" s="71">
        <v>1379332</v>
      </c>
      <c r="K2792" s="68" t="str">
        <f t="shared" si="43"/>
        <v>08-22</v>
      </c>
      <c r="L2792" s="72">
        <f>YEAR(일별기온공급량!$A2792)</f>
        <v>2020</v>
      </c>
      <c r="M2792" s="69">
        <f>MONTH(일별기온공급량!$A2792)</f>
        <v>8</v>
      </c>
      <c r="N2792" s="69">
        <f>DAY(일별기온공급량!$A2792)</f>
        <v>22</v>
      </c>
      <c r="O2792" s="88" t="str">
        <f>IFERROR(VLOOKUP(기온및공급량[[#This Row],[날짜]],표2[],2,0), "")</f>
        <v/>
      </c>
    </row>
    <row r="2793" spans="1:15">
      <c r="A2793" s="68">
        <v>44066</v>
      </c>
      <c r="B2793" s="69">
        <v>28.2</v>
      </c>
      <c r="C2793" s="69">
        <v>33.5</v>
      </c>
      <c r="D2793" s="70">
        <v>0.59236111111111112</v>
      </c>
      <c r="E2793" s="69">
        <v>24</v>
      </c>
      <c r="F2793" s="70">
        <v>0.12013888888888889</v>
      </c>
      <c r="G2793" s="69">
        <v>9.5</v>
      </c>
      <c r="H2793" s="69" t="str">
        <f>TEXT(일별기온공급량!$A2793, "AAA")</f>
        <v>일</v>
      </c>
      <c r="I2793" s="71">
        <v>49225460</v>
      </c>
      <c r="J2793" s="71">
        <v>1148425</v>
      </c>
      <c r="K2793" s="68" t="str">
        <f t="shared" si="43"/>
        <v>08-23</v>
      </c>
      <c r="L2793" s="72">
        <f>YEAR(일별기온공급량!$A2793)</f>
        <v>2020</v>
      </c>
      <c r="M2793" s="69">
        <f>MONTH(일별기온공급량!$A2793)</f>
        <v>8</v>
      </c>
      <c r="N2793" s="69">
        <f>DAY(일별기온공급량!$A2793)</f>
        <v>23</v>
      </c>
      <c r="O2793" s="88" t="str">
        <f>IFERROR(VLOOKUP(기온및공급량[[#This Row],[날짜]],표2[],2,0), "")</f>
        <v/>
      </c>
    </row>
    <row r="2794" spans="1:15">
      <c r="A2794" s="68">
        <v>44067</v>
      </c>
      <c r="B2794" s="69">
        <v>28.5</v>
      </c>
      <c r="C2794" s="69">
        <v>33.9</v>
      </c>
      <c r="D2794" s="70">
        <v>0.53611111111111109</v>
      </c>
      <c r="E2794" s="69">
        <v>23.6</v>
      </c>
      <c r="F2794" s="70">
        <v>0.25624999999999998</v>
      </c>
      <c r="G2794" s="69">
        <v>10.3</v>
      </c>
      <c r="H2794" s="69" t="str">
        <f>TEXT(일별기온공급량!$A2794, "AAA")</f>
        <v>월</v>
      </c>
      <c r="I2794" s="71">
        <v>71664346</v>
      </c>
      <c r="J2794" s="71">
        <v>1672613</v>
      </c>
      <c r="K2794" s="68" t="str">
        <f t="shared" si="43"/>
        <v>08-24</v>
      </c>
      <c r="L2794" s="72">
        <f>YEAR(일별기온공급량!$A2794)</f>
        <v>2020</v>
      </c>
      <c r="M2794" s="69">
        <f>MONTH(일별기온공급량!$A2794)</f>
        <v>8</v>
      </c>
      <c r="N2794" s="69">
        <f>DAY(일별기온공급량!$A2794)</f>
        <v>24</v>
      </c>
      <c r="O2794" s="88" t="str">
        <f>IFERROR(VLOOKUP(기온및공급량[[#This Row],[날짜]],표2[],2,0), "")</f>
        <v/>
      </c>
    </row>
    <row r="2795" spans="1:15">
      <c r="A2795" s="68">
        <v>44068</v>
      </c>
      <c r="B2795" s="69">
        <v>29.9</v>
      </c>
      <c r="C2795" s="69">
        <v>36.299999999999997</v>
      </c>
      <c r="D2795" s="70">
        <v>0.59791666666666665</v>
      </c>
      <c r="E2795" s="69">
        <v>23.7</v>
      </c>
      <c r="F2795" s="70">
        <v>0.23680555555555555</v>
      </c>
      <c r="G2795" s="69">
        <v>12.6</v>
      </c>
      <c r="H2795" s="69" t="str">
        <f>TEXT(일별기온공급량!$A2795, "AAA")</f>
        <v>화</v>
      </c>
      <c r="I2795" s="71">
        <v>76801896</v>
      </c>
      <c r="J2795" s="71">
        <v>1791263</v>
      </c>
      <c r="K2795" s="68" t="str">
        <f t="shared" si="43"/>
        <v>08-25</v>
      </c>
      <c r="L2795" s="72">
        <f>YEAR(일별기온공급량!$A2795)</f>
        <v>2020</v>
      </c>
      <c r="M2795" s="69">
        <f>MONTH(일별기온공급량!$A2795)</f>
        <v>8</v>
      </c>
      <c r="N2795" s="69">
        <f>DAY(일별기온공급량!$A2795)</f>
        <v>25</v>
      </c>
      <c r="O2795" s="88" t="str">
        <f>IFERROR(VLOOKUP(기온및공급량[[#This Row],[날짜]],표2[],2,0), "")</f>
        <v/>
      </c>
    </row>
    <row r="2796" spans="1:15">
      <c r="A2796" s="68">
        <v>44069</v>
      </c>
      <c r="B2796" s="69">
        <v>29.4</v>
      </c>
      <c r="C2796" s="69">
        <v>33.5</v>
      </c>
      <c r="D2796" s="70">
        <v>0.5444444444444444</v>
      </c>
      <c r="E2796" s="69">
        <v>27</v>
      </c>
      <c r="F2796" s="70">
        <v>9.6527777777777782E-2</v>
      </c>
      <c r="G2796" s="69">
        <v>6.5</v>
      </c>
      <c r="H2796" s="69" t="str">
        <f>TEXT(일별기온공급량!$A2796, "AAA")</f>
        <v>수</v>
      </c>
      <c r="I2796" s="71">
        <v>76108841</v>
      </c>
      <c r="J2796" s="71">
        <v>1778235</v>
      </c>
      <c r="K2796" s="68" t="str">
        <f t="shared" si="43"/>
        <v>08-26</v>
      </c>
      <c r="L2796" s="72">
        <f>YEAR(일별기온공급량!$A2796)</f>
        <v>2020</v>
      </c>
      <c r="M2796" s="69">
        <f>MONTH(일별기온공급량!$A2796)</f>
        <v>8</v>
      </c>
      <c r="N2796" s="69">
        <f>DAY(일별기온공급량!$A2796)</f>
        <v>26</v>
      </c>
      <c r="O2796" s="88" t="str">
        <f>IFERROR(VLOOKUP(기온및공급량[[#This Row],[날짜]],표2[],2,0), "")</f>
        <v/>
      </c>
    </row>
    <row r="2797" spans="1:15">
      <c r="A2797" s="68">
        <v>44070</v>
      </c>
      <c r="B2797" s="69">
        <v>28.4</v>
      </c>
      <c r="C2797" s="69">
        <v>33.299999999999997</v>
      </c>
      <c r="D2797" s="70">
        <v>0.61250000000000004</v>
      </c>
      <c r="E2797" s="69">
        <v>25.7</v>
      </c>
      <c r="F2797" s="70">
        <v>0.29722222222222222</v>
      </c>
      <c r="G2797" s="69">
        <v>7.6</v>
      </c>
      <c r="H2797" s="69" t="str">
        <f>TEXT(일별기온공급량!$A2797, "AAA")</f>
        <v>목</v>
      </c>
      <c r="I2797" s="71">
        <v>75623972</v>
      </c>
      <c r="J2797" s="71">
        <v>1767347</v>
      </c>
      <c r="K2797" s="68" t="str">
        <f t="shared" si="43"/>
        <v>08-27</v>
      </c>
      <c r="L2797" s="72">
        <f>YEAR(일별기온공급량!$A2797)</f>
        <v>2020</v>
      </c>
      <c r="M2797" s="69">
        <f>MONTH(일별기온공급량!$A2797)</f>
        <v>8</v>
      </c>
      <c r="N2797" s="69">
        <f>DAY(일별기온공급량!$A2797)</f>
        <v>27</v>
      </c>
      <c r="O2797" s="88" t="str">
        <f>IFERROR(VLOOKUP(기온및공급량[[#This Row],[날짜]],표2[],2,0), "")</f>
        <v/>
      </c>
    </row>
    <row r="2798" spans="1:15">
      <c r="A2798" s="68">
        <v>44071</v>
      </c>
      <c r="B2798" s="69">
        <v>28.8</v>
      </c>
      <c r="C2798" s="69">
        <v>32.9</v>
      </c>
      <c r="D2798" s="70">
        <v>0.50763888888888886</v>
      </c>
      <c r="E2798" s="69">
        <v>26</v>
      </c>
      <c r="F2798" s="70">
        <v>0.24583333333333332</v>
      </c>
      <c r="G2798" s="69">
        <v>6.9</v>
      </c>
      <c r="H2798" s="69" t="str">
        <f>TEXT(일별기온공급량!$A2798, "AAA")</f>
        <v>금</v>
      </c>
      <c r="I2798" s="71">
        <v>74252924</v>
      </c>
      <c r="J2798" s="71">
        <v>1734946</v>
      </c>
      <c r="K2798" s="68" t="str">
        <f t="shared" si="43"/>
        <v>08-28</v>
      </c>
      <c r="L2798" s="72">
        <f>YEAR(일별기온공급량!$A2798)</f>
        <v>2020</v>
      </c>
      <c r="M2798" s="69">
        <f>MONTH(일별기온공급량!$A2798)</f>
        <v>8</v>
      </c>
      <c r="N2798" s="69">
        <f>DAY(일별기온공급량!$A2798)</f>
        <v>28</v>
      </c>
      <c r="O2798" s="88" t="str">
        <f>IFERROR(VLOOKUP(기온및공급량[[#This Row],[날짜]],표2[],2,0), "")</f>
        <v/>
      </c>
    </row>
    <row r="2799" spans="1:15">
      <c r="A2799" s="68">
        <v>44072</v>
      </c>
      <c r="B2799" s="69">
        <v>29.8</v>
      </c>
      <c r="C2799" s="69">
        <v>33.9</v>
      </c>
      <c r="D2799" s="70">
        <v>0.61319444444444449</v>
      </c>
      <c r="E2799" s="69">
        <v>26.3</v>
      </c>
      <c r="F2799" s="70">
        <v>0.21736111111111112</v>
      </c>
      <c r="G2799" s="69">
        <v>7.6</v>
      </c>
      <c r="H2799" s="69" t="str">
        <f>TEXT(일별기온공급량!$A2799, "AAA")</f>
        <v>토</v>
      </c>
      <c r="I2799" s="71">
        <v>59538896</v>
      </c>
      <c r="J2799" s="71">
        <v>1391278</v>
      </c>
      <c r="K2799" s="68" t="str">
        <f t="shared" si="43"/>
        <v>08-29</v>
      </c>
      <c r="L2799" s="72">
        <f>YEAR(일별기온공급량!$A2799)</f>
        <v>2020</v>
      </c>
      <c r="M2799" s="69">
        <f>MONTH(일별기온공급량!$A2799)</f>
        <v>8</v>
      </c>
      <c r="N2799" s="69">
        <f>DAY(일별기온공급량!$A2799)</f>
        <v>29</v>
      </c>
      <c r="O2799" s="88" t="str">
        <f>IFERROR(VLOOKUP(기온및공급량[[#This Row],[날짜]],표2[],2,0), "")</f>
        <v/>
      </c>
    </row>
    <row r="2800" spans="1:15">
      <c r="A2800" s="68">
        <v>44073</v>
      </c>
      <c r="B2800" s="69">
        <v>28.6</v>
      </c>
      <c r="C2800" s="69">
        <v>34.9</v>
      </c>
      <c r="D2800" s="70">
        <v>0.60416666666666663</v>
      </c>
      <c r="E2800" s="69">
        <v>25</v>
      </c>
      <c r="F2800" s="70">
        <v>0.77777777777777779</v>
      </c>
      <c r="G2800" s="69">
        <v>9.9</v>
      </c>
      <c r="H2800" s="69" t="str">
        <f>TEXT(일별기온공급량!$A2800, "AAA")</f>
        <v>일</v>
      </c>
      <c r="I2800" s="71">
        <v>47721618</v>
      </c>
      <c r="J2800" s="71">
        <v>1114815</v>
      </c>
      <c r="K2800" s="68" t="str">
        <f t="shared" si="43"/>
        <v>08-30</v>
      </c>
      <c r="L2800" s="72">
        <f>YEAR(일별기온공급량!$A2800)</f>
        <v>2020</v>
      </c>
      <c r="M2800" s="69">
        <f>MONTH(일별기온공급량!$A2800)</f>
        <v>8</v>
      </c>
      <c r="N2800" s="69">
        <f>DAY(일별기온공급량!$A2800)</f>
        <v>30</v>
      </c>
      <c r="O2800" s="88" t="str">
        <f>IFERROR(VLOOKUP(기온및공급량[[#This Row],[날짜]],표2[],2,0), "")</f>
        <v/>
      </c>
    </row>
    <row r="2801" spans="1:15">
      <c r="A2801" s="68">
        <v>44074</v>
      </c>
      <c r="B2801" s="69">
        <v>25.4</v>
      </c>
      <c r="C2801" s="69">
        <v>27.4</v>
      </c>
      <c r="D2801" s="70">
        <v>0.60069444444444442</v>
      </c>
      <c r="E2801" s="69">
        <v>23.8</v>
      </c>
      <c r="F2801" s="70">
        <v>0.92291666666666672</v>
      </c>
      <c r="G2801" s="69">
        <v>3.6</v>
      </c>
      <c r="H2801" s="69" t="str">
        <f>TEXT(일별기온공급량!$A2801, "AAA")</f>
        <v>월</v>
      </c>
      <c r="I2801" s="71">
        <v>70053656</v>
      </c>
      <c r="J2801" s="71">
        <v>1634214</v>
      </c>
      <c r="K2801" s="68" t="str">
        <f t="shared" si="43"/>
        <v>08-31</v>
      </c>
      <c r="L2801" s="72">
        <f>YEAR(일별기온공급량!$A2801)</f>
        <v>2020</v>
      </c>
      <c r="M2801" s="69">
        <f>MONTH(일별기온공급량!$A2801)</f>
        <v>8</v>
      </c>
      <c r="N2801" s="69">
        <f>DAY(일별기온공급량!$A2801)</f>
        <v>31</v>
      </c>
      <c r="O2801" s="88" t="str">
        <f>IFERROR(VLOOKUP(기온및공급량[[#This Row],[날짜]],표2[],2,0), "")</f>
        <v/>
      </c>
    </row>
    <row r="2802" spans="1:15">
      <c r="A2802" s="68">
        <v>44075</v>
      </c>
      <c r="B2802" s="69">
        <v>25.6</v>
      </c>
      <c r="C2802" s="69">
        <v>29.4</v>
      </c>
      <c r="D2802" s="70">
        <v>0.58611111111111114</v>
      </c>
      <c r="E2802" s="69">
        <v>22.9</v>
      </c>
      <c r="F2802" s="70">
        <v>6.6666666666666666E-2</v>
      </c>
      <c r="G2802" s="69">
        <v>6.5</v>
      </c>
      <c r="H2802" s="69" t="str">
        <f>TEXT(일별기온공급량!$A2802, "AAA")</f>
        <v>화</v>
      </c>
      <c r="I2802" s="71">
        <v>73323477</v>
      </c>
      <c r="J2802" s="71">
        <v>1710337</v>
      </c>
      <c r="K2802" s="68" t="str">
        <f t="shared" si="43"/>
        <v>09-01</v>
      </c>
      <c r="L2802" s="72">
        <f>YEAR(일별기온공급량!$A2802)</f>
        <v>2020</v>
      </c>
      <c r="M2802" s="69">
        <f>MONTH(일별기온공급량!$A2802)</f>
        <v>9</v>
      </c>
      <c r="N2802" s="69">
        <f>DAY(일별기온공급량!$A2802)</f>
        <v>1</v>
      </c>
      <c r="O2802" s="88" t="str">
        <f>IFERROR(VLOOKUP(기온및공급량[[#This Row],[날짜]],표2[],2,0), "")</f>
        <v/>
      </c>
    </row>
    <row r="2803" spans="1:15">
      <c r="A2803" s="68">
        <v>44076</v>
      </c>
      <c r="B2803" s="69">
        <v>26.1</v>
      </c>
      <c r="C2803" s="69">
        <v>28.3</v>
      </c>
      <c r="D2803" s="70">
        <v>0.59791666666666665</v>
      </c>
      <c r="E2803" s="69">
        <v>23.9</v>
      </c>
      <c r="F2803" s="70">
        <v>0.38958333333333334</v>
      </c>
      <c r="G2803" s="69">
        <v>4.4000000000000004</v>
      </c>
      <c r="H2803" s="69" t="str">
        <f>TEXT(일별기온공급량!$A2803, "AAA")</f>
        <v>수</v>
      </c>
      <c r="I2803" s="71">
        <v>77183874</v>
      </c>
      <c r="J2803" s="71">
        <v>1800923</v>
      </c>
      <c r="K2803" s="68" t="str">
        <f t="shared" si="43"/>
        <v>09-02</v>
      </c>
      <c r="L2803" s="72">
        <f>YEAR(일별기온공급량!$A2803)</f>
        <v>2020</v>
      </c>
      <c r="M2803" s="69">
        <f>MONTH(일별기온공급량!$A2803)</f>
        <v>9</v>
      </c>
      <c r="N2803" s="69">
        <f>DAY(일별기온공급량!$A2803)</f>
        <v>2</v>
      </c>
      <c r="O2803" s="88" t="str">
        <f>IFERROR(VLOOKUP(기온및공급량[[#This Row],[날짜]],표2[],2,0), "")</f>
        <v/>
      </c>
    </row>
    <row r="2804" spans="1:15">
      <c r="A2804" s="68">
        <v>44077</v>
      </c>
      <c r="B2804" s="69">
        <v>27</v>
      </c>
      <c r="C2804" s="69">
        <v>30.8</v>
      </c>
      <c r="D2804" s="70">
        <v>0.6430555555555556</v>
      </c>
      <c r="E2804" s="69">
        <v>23.8</v>
      </c>
      <c r="F2804" s="70">
        <v>0.23958333333333334</v>
      </c>
      <c r="G2804" s="69">
        <v>7</v>
      </c>
      <c r="H2804" s="69" t="str">
        <f>TEXT(일별기온공급량!$A2804, "AAA")</f>
        <v>목</v>
      </c>
      <c r="I2804" s="71">
        <v>77262375</v>
      </c>
      <c r="J2804" s="71">
        <v>1808544</v>
      </c>
      <c r="K2804" s="68" t="str">
        <f t="shared" si="43"/>
        <v>09-03</v>
      </c>
      <c r="L2804" s="72">
        <f>YEAR(일별기온공급량!$A2804)</f>
        <v>2020</v>
      </c>
      <c r="M2804" s="69">
        <f>MONTH(일별기온공급량!$A2804)</f>
        <v>9</v>
      </c>
      <c r="N2804" s="69">
        <f>DAY(일별기온공급량!$A2804)</f>
        <v>3</v>
      </c>
      <c r="O2804" s="88" t="str">
        <f>IFERROR(VLOOKUP(기온및공급량[[#This Row],[날짜]],표2[],2,0), "")</f>
        <v/>
      </c>
    </row>
    <row r="2805" spans="1:15">
      <c r="A2805" s="68">
        <v>44078</v>
      </c>
      <c r="B2805" s="69">
        <v>24.1</v>
      </c>
      <c r="C2805" s="69">
        <v>30.4</v>
      </c>
      <c r="D2805" s="70">
        <v>0.58819444444444446</v>
      </c>
      <c r="E2805" s="69">
        <v>18.3</v>
      </c>
      <c r="F2805" s="70">
        <v>0.24930555555555556</v>
      </c>
      <c r="G2805" s="69">
        <v>12.1</v>
      </c>
      <c r="H2805" s="69" t="str">
        <f>TEXT(일별기온공급량!$A2805, "AAA")</f>
        <v>금</v>
      </c>
      <c r="I2805" s="71">
        <v>75622232</v>
      </c>
      <c r="J2805" s="71">
        <v>1771226</v>
      </c>
      <c r="K2805" s="68" t="str">
        <f t="shared" si="43"/>
        <v>09-04</v>
      </c>
      <c r="L2805" s="72">
        <f>YEAR(일별기온공급량!$A2805)</f>
        <v>2020</v>
      </c>
      <c r="M2805" s="69">
        <f>MONTH(일별기온공급량!$A2805)</f>
        <v>9</v>
      </c>
      <c r="N2805" s="69">
        <f>DAY(일별기온공급량!$A2805)</f>
        <v>4</v>
      </c>
      <c r="O2805" s="88" t="str">
        <f>IFERROR(VLOOKUP(기온및공급량[[#This Row],[날짜]],표2[],2,0), "")</f>
        <v/>
      </c>
    </row>
    <row r="2806" spans="1:15">
      <c r="A2806" s="68">
        <v>44079</v>
      </c>
      <c r="B2806" s="69">
        <v>19.899999999999999</v>
      </c>
      <c r="C2806" s="69">
        <v>23.1</v>
      </c>
      <c r="D2806" s="70">
        <v>0.51041666666666663</v>
      </c>
      <c r="E2806" s="69">
        <v>17.3</v>
      </c>
      <c r="F2806" s="70">
        <v>0.84861111111111109</v>
      </c>
      <c r="G2806" s="69">
        <v>5.8</v>
      </c>
      <c r="H2806" s="69" t="str">
        <f>TEXT(일별기온공급량!$A2806, "AAA")</f>
        <v>토</v>
      </c>
      <c r="I2806" s="71">
        <v>59870180</v>
      </c>
      <c r="J2806" s="71">
        <v>1401840</v>
      </c>
      <c r="K2806" s="68" t="str">
        <f t="shared" si="43"/>
        <v>09-05</v>
      </c>
      <c r="L2806" s="72">
        <f>YEAR(일별기온공급량!$A2806)</f>
        <v>2020</v>
      </c>
      <c r="M2806" s="69">
        <f>MONTH(일별기온공급량!$A2806)</f>
        <v>9</v>
      </c>
      <c r="N2806" s="69">
        <f>DAY(일별기온공급량!$A2806)</f>
        <v>5</v>
      </c>
      <c r="O2806" s="88" t="str">
        <f>IFERROR(VLOOKUP(기온및공급량[[#This Row],[날짜]],표2[],2,0), "")</f>
        <v/>
      </c>
    </row>
    <row r="2807" spans="1:15">
      <c r="A2807" s="68">
        <v>44080</v>
      </c>
      <c r="B2807" s="69">
        <v>19.5</v>
      </c>
      <c r="C2807" s="69">
        <v>20.7</v>
      </c>
      <c r="D2807" s="70">
        <v>0.68958333333333333</v>
      </c>
      <c r="E2807" s="69">
        <v>17.600000000000001</v>
      </c>
      <c r="F2807" s="70">
        <v>1.4583333333333334E-2</v>
      </c>
      <c r="G2807" s="69">
        <v>3.1</v>
      </c>
      <c r="H2807" s="69" t="str">
        <f>TEXT(일별기온공급량!$A2807, "AAA")</f>
        <v>일</v>
      </c>
      <c r="I2807" s="71">
        <v>52387584</v>
      </c>
      <c r="J2807" s="71">
        <v>1229851</v>
      </c>
      <c r="K2807" s="68" t="str">
        <f t="shared" si="43"/>
        <v>09-06</v>
      </c>
      <c r="L2807" s="72">
        <f>YEAR(일별기온공급량!$A2807)</f>
        <v>2020</v>
      </c>
      <c r="M2807" s="69">
        <f>MONTH(일별기온공급량!$A2807)</f>
        <v>9</v>
      </c>
      <c r="N2807" s="69">
        <f>DAY(일별기온공급량!$A2807)</f>
        <v>6</v>
      </c>
      <c r="O2807" s="88" t="str">
        <f>IFERROR(VLOOKUP(기온및공급량[[#This Row],[날짜]],표2[],2,0), "")</f>
        <v/>
      </c>
    </row>
    <row r="2808" spans="1:15">
      <c r="A2808" s="68">
        <v>44081</v>
      </c>
      <c r="B2808" s="69">
        <v>23.4</v>
      </c>
      <c r="C2808" s="69">
        <v>25.6</v>
      </c>
      <c r="D2808" s="70">
        <v>0.36736111111111114</v>
      </c>
      <c r="E2808" s="69">
        <v>18.8</v>
      </c>
      <c r="F2808" s="70">
        <v>6.9444444444444447E-4</v>
      </c>
      <c r="G2808" s="69">
        <v>6.8</v>
      </c>
      <c r="H2808" s="69" t="str">
        <f>TEXT(일별기온공급량!$A2808, "AAA")</f>
        <v>월</v>
      </c>
      <c r="I2808" s="71">
        <v>72563020</v>
      </c>
      <c r="J2808" s="71">
        <v>1702901</v>
      </c>
      <c r="K2808" s="68" t="str">
        <f t="shared" si="43"/>
        <v>09-07</v>
      </c>
      <c r="L2808" s="72">
        <f>YEAR(일별기온공급량!$A2808)</f>
        <v>2020</v>
      </c>
      <c r="M2808" s="69">
        <f>MONTH(일별기온공급량!$A2808)</f>
        <v>9</v>
      </c>
      <c r="N2808" s="69">
        <f>DAY(일별기온공급량!$A2808)</f>
        <v>7</v>
      </c>
      <c r="O2808" s="88" t="str">
        <f>IFERROR(VLOOKUP(기온및공급량[[#This Row],[날짜]],표2[],2,0), "")</f>
        <v/>
      </c>
    </row>
    <row r="2809" spans="1:15">
      <c r="A2809" s="68">
        <v>44082</v>
      </c>
      <c r="B2809" s="69">
        <v>25.4</v>
      </c>
      <c r="C2809" s="69">
        <v>30.3</v>
      </c>
      <c r="D2809" s="70">
        <v>0.65486111111111112</v>
      </c>
      <c r="E2809" s="69">
        <v>22.1</v>
      </c>
      <c r="F2809" s="70">
        <v>0.17708333333333334</v>
      </c>
      <c r="G2809" s="69">
        <v>8.1999999999999993</v>
      </c>
      <c r="H2809" s="69" t="str">
        <f>TEXT(일별기온공급량!$A2809, "AAA")</f>
        <v>화</v>
      </c>
      <c r="I2809" s="71">
        <v>77174009</v>
      </c>
      <c r="J2809" s="71">
        <v>1809505</v>
      </c>
      <c r="K2809" s="68" t="str">
        <f t="shared" si="43"/>
        <v>09-08</v>
      </c>
      <c r="L2809" s="72">
        <f>YEAR(일별기온공급량!$A2809)</f>
        <v>2020</v>
      </c>
      <c r="M2809" s="69">
        <f>MONTH(일별기온공급량!$A2809)</f>
        <v>9</v>
      </c>
      <c r="N2809" s="69">
        <f>DAY(일별기온공급량!$A2809)</f>
        <v>8</v>
      </c>
      <c r="O2809" s="88" t="str">
        <f>IFERROR(VLOOKUP(기온및공급량[[#This Row],[날짜]],표2[],2,0), "")</f>
        <v/>
      </c>
    </row>
    <row r="2810" spans="1:15">
      <c r="A2810" s="68">
        <v>44083</v>
      </c>
      <c r="B2810" s="69">
        <v>23.9</v>
      </c>
      <c r="C2810" s="69">
        <v>28.1</v>
      </c>
      <c r="D2810" s="70">
        <v>0.68333333333333335</v>
      </c>
      <c r="E2810" s="69">
        <v>21.1</v>
      </c>
      <c r="F2810" s="70">
        <v>0.11527777777777778</v>
      </c>
      <c r="G2810" s="69">
        <v>7</v>
      </c>
      <c r="H2810" s="69" t="str">
        <f>TEXT(일별기온공급량!$A2810, "AAA")</f>
        <v>수</v>
      </c>
      <c r="I2810" s="71">
        <v>78432630</v>
      </c>
      <c r="J2810" s="71">
        <v>1833912</v>
      </c>
      <c r="K2810" s="68" t="str">
        <f t="shared" si="43"/>
        <v>09-09</v>
      </c>
      <c r="L2810" s="72">
        <f>YEAR(일별기온공급량!$A2810)</f>
        <v>2020</v>
      </c>
      <c r="M2810" s="69">
        <f>MONTH(일별기온공급량!$A2810)</f>
        <v>9</v>
      </c>
      <c r="N2810" s="69">
        <f>DAY(일별기온공급량!$A2810)</f>
        <v>9</v>
      </c>
      <c r="O2810" s="88" t="str">
        <f>IFERROR(VLOOKUP(기온및공급량[[#This Row],[날짜]],표2[],2,0), "")</f>
        <v/>
      </c>
    </row>
    <row r="2811" spans="1:15">
      <c r="A2811" s="68">
        <v>44084</v>
      </c>
      <c r="B2811" s="69">
        <v>23.3</v>
      </c>
      <c r="C2811" s="69">
        <v>28.1</v>
      </c>
      <c r="D2811" s="70">
        <v>0.63749999999999996</v>
      </c>
      <c r="E2811" s="69">
        <v>19.3</v>
      </c>
      <c r="F2811" s="70">
        <v>0.23472222222222222</v>
      </c>
      <c r="G2811" s="69">
        <v>8.8000000000000007</v>
      </c>
      <c r="H2811" s="69" t="str">
        <f>TEXT(일별기온공급량!$A2811, "AAA")</f>
        <v>목</v>
      </c>
      <c r="I2811" s="71">
        <v>78607133</v>
      </c>
      <c r="J2811" s="71">
        <v>1837783</v>
      </c>
      <c r="K2811" s="68" t="str">
        <f t="shared" si="43"/>
        <v>09-10</v>
      </c>
      <c r="L2811" s="72">
        <f>YEAR(일별기온공급량!$A2811)</f>
        <v>2020</v>
      </c>
      <c r="M2811" s="69">
        <f>MONTH(일별기온공급량!$A2811)</f>
        <v>9</v>
      </c>
      <c r="N2811" s="69">
        <f>DAY(일별기온공급량!$A2811)</f>
        <v>10</v>
      </c>
      <c r="O2811" s="88" t="str">
        <f>IFERROR(VLOOKUP(기온및공급량[[#This Row],[날짜]],표2[],2,0), "")</f>
        <v/>
      </c>
    </row>
    <row r="2812" spans="1:15">
      <c r="A2812" s="68">
        <v>44085</v>
      </c>
      <c r="B2812" s="69">
        <v>21.7</v>
      </c>
      <c r="C2812" s="69">
        <v>26.5</v>
      </c>
      <c r="D2812" s="70">
        <v>0.60555555555555551</v>
      </c>
      <c r="E2812" s="69">
        <v>18.8</v>
      </c>
      <c r="F2812" s="70">
        <v>0.99027777777777781</v>
      </c>
      <c r="G2812" s="69">
        <v>7.7</v>
      </c>
      <c r="H2812" s="69" t="str">
        <f>TEXT(일별기온공급량!$A2812, "AAA")</f>
        <v>금</v>
      </c>
      <c r="I2812" s="71">
        <v>78705754</v>
      </c>
      <c r="J2812" s="71">
        <v>1843140</v>
      </c>
      <c r="K2812" s="68" t="str">
        <f t="shared" si="43"/>
        <v>09-11</v>
      </c>
      <c r="L2812" s="72">
        <f>YEAR(일별기온공급량!$A2812)</f>
        <v>2020</v>
      </c>
      <c r="M2812" s="69">
        <f>MONTH(일별기온공급량!$A2812)</f>
        <v>9</v>
      </c>
      <c r="N2812" s="69">
        <f>DAY(일별기온공급량!$A2812)</f>
        <v>11</v>
      </c>
      <c r="O2812" s="88" t="str">
        <f>IFERROR(VLOOKUP(기온및공급량[[#This Row],[날짜]],표2[],2,0), "")</f>
        <v/>
      </c>
    </row>
    <row r="2813" spans="1:15">
      <c r="A2813" s="68">
        <v>44086</v>
      </c>
      <c r="B2813" s="69">
        <v>19.899999999999999</v>
      </c>
      <c r="C2813" s="69">
        <v>21.9</v>
      </c>
      <c r="D2813" s="70">
        <v>0.65138888888888891</v>
      </c>
      <c r="E2813" s="69">
        <v>18.3</v>
      </c>
      <c r="F2813" s="70">
        <v>0.26666666666666666</v>
      </c>
      <c r="G2813" s="69">
        <v>3.6</v>
      </c>
      <c r="H2813" s="69" t="str">
        <f>TEXT(일별기온공급량!$A2813, "AAA")</f>
        <v>토</v>
      </c>
      <c r="I2813" s="71">
        <v>64578306</v>
      </c>
      <c r="J2813" s="71">
        <v>1512939</v>
      </c>
      <c r="K2813" s="68" t="str">
        <f t="shared" si="43"/>
        <v>09-12</v>
      </c>
      <c r="L2813" s="72">
        <f>YEAR(일별기온공급량!$A2813)</f>
        <v>2020</v>
      </c>
      <c r="M2813" s="69">
        <f>MONTH(일별기온공급량!$A2813)</f>
        <v>9</v>
      </c>
      <c r="N2813" s="69">
        <f>DAY(일별기온공급량!$A2813)</f>
        <v>12</v>
      </c>
      <c r="O2813" s="88" t="str">
        <f>IFERROR(VLOOKUP(기온및공급량[[#This Row],[날짜]],표2[],2,0), "")</f>
        <v/>
      </c>
    </row>
    <row r="2814" spans="1:15">
      <c r="A2814" s="68">
        <v>44087</v>
      </c>
      <c r="B2814" s="69">
        <v>20.9</v>
      </c>
      <c r="C2814" s="69">
        <v>26</v>
      </c>
      <c r="D2814" s="70">
        <v>0.57916666666666672</v>
      </c>
      <c r="E2814" s="69">
        <v>18.100000000000001</v>
      </c>
      <c r="F2814" s="70">
        <v>0.24930555555555556</v>
      </c>
      <c r="G2814" s="69">
        <v>7.9</v>
      </c>
      <c r="H2814" s="69" t="str">
        <f>TEXT(일별기온공급량!$A2814, "AAA")</f>
        <v>일</v>
      </c>
      <c r="I2814" s="71">
        <v>53506598</v>
      </c>
      <c r="J2814" s="71">
        <v>1253816</v>
      </c>
      <c r="K2814" s="68" t="str">
        <f t="shared" si="43"/>
        <v>09-13</v>
      </c>
      <c r="L2814" s="72">
        <f>YEAR(일별기온공급량!$A2814)</f>
        <v>2020</v>
      </c>
      <c r="M2814" s="69">
        <f>MONTH(일별기온공급량!$A2814)</f>
        <v>9</v>
      </c>
      <c r="N2814" s="69">
        <f>DAY(일별기온공급량!$A2814)</f>
        <v>13</v>
      </c>
      <c r="O2814" s="88" t="str">
        <f>IFERROR(VLOOKUP(기온및공급량[[#This Row],[날짜]],표2[],2,0), "")</f>
        <v/>
      </c>
    </row>
    <row r="2815" spans="1:15">
      <c r="A2815" s="68">
        <v>44088</v>
      </c>
      <c r="B2815" s="69">
        <v>22.5</v>
      </c>
      <c r="C2815" s="69">
        <v>28.6</v>
      </c>
      <c r="D2815" s="70">
        <v>0.60833333333333328</v>
      </c>
      <c r="E2815" s="69">
        <v>18</v>
      </c>
      <c r="F2815" s="70">
        <v>0.1736111111111111</v>
      </c>
      <c r="G2815" s="69">
        <v>10.6</v>
      </c>
      <c r="H2815" s="69" t="str">
        <f>TEXT(일별기온공급량!$A2815, "AAA")</f>
        <v>월</v>
      </c>
      <c r="I2815" s="71">
        <v>75543836</v>
      </c>
      <c r="J2815" s="71">
        <v>1769009</v>
      </c>
      <c r="K2815" s="68" t="str">
        <f t="shared" si="43"/>
        <v>09-14</v>
      </c>
      <c r="L2815" s="72">
        <f>YEAR(일별기온공급량!$A2815)</f>
        <v>2020</v>
      </c>
      <c r="M2815" s="69">
        <f>MONTH(일별기온공급량!$A2815)</f>
        <v>9</v>
      </c>
      <c r="N2815" s="69">
        <f>DAY(일별기온공급량!$A2815)</f>
        <v>14</v>
      </c>
      <c r="O2815" s="88" t="str">
        <f>IFERROR(VLOOKUP(기온및공급량[[#This Row],[날짜]],표2[],2,0), "")</f>
        <v/>
      </c>
    </row>
    <row r="2816" spans="1:15">
      <c r="A2816" s="68">
        <v>44089</v>
      </c>
      <c r="B2816" s="69">
        <v>22.9</v>
      </c>
      <c r="C2816" s="69">
        <v>28.9</v>
      </c>
      <c r="D2816" s="70">
        <v>0.60416666666666663</v>
      </c>
      <c r="E2816" s="69">
        <v>18.3</v>
      </c>
      <c r="F2816" s="70">
        <v>0.16527777777777777</v>
      </c>
      <c r="G2816" s="69">
        <v>10.6</v>
      </c>
      <c r="H2816" s="69" t="str">
        <f>TEXT(일별기온공급량!$A2816, "AAA")</f>
        <v>화</v>
      </c>
      <c r="I2816" s="71">
        <v>78899220</v>
      </c>
      <c r="J2816" s="71">
        <v>1851369</v>
      </c>
      <c r="K2816" s="68" t="str">
        <f t="shared" si="43"/>
        <v>09-15</v>
      </c>
      <c r="L2816" s="72">
        <f>YEAR(일별기온공급량!$A2816)</f>
        <v>2020</v>
      </c>
      <c r="M2816" s="69">
        <f>MONTH(일별기온공급량!$A2816)</f>
        <v>9</v>
      </c>
      <c r="N2816" s="69">
        <f>DAY(일별기온공급량!$A2816)</f>
        <v>15</v>
      </c>
      <c r="O2816" s="88" t="str">
        <f>IFERROR(VLOOKUP(기온및공급량[[#This Row],[날짜]],표2[],2,0), "")</f>
        <v/>
      </c>
    </row>
    <row r="2817" spans="1:15">
      <c r="A2817" s="68">
        <v>44090</v>
      </c>
      <c r="B2817" s="69">
        <v>21.7</v>
      </c>
      <c r="C2817" s="69">
        <v>23.7</v>
      </c>
      <c r="D2817" s="70">
        <v>0.68333333333333335</v>
      </c>
      <c r="E2817" s="69">
        <v>19.8</v>
      </c>
      <c r="F2817" s="70">
        <v>0.26597222222222222</v>
      </c>
      <c r="G2817" s="69">
        <v>3.9</v>
      </c>
      <c r="H2817" s="69" t="str">
        <f>TEXT(일별기온공급량!$A2817, "AAA")</f>
        <v>수</v>
      </c>
      <c r="I2817" s="71">
        <v>79515591</v>
      </c>
      <c r="J2817" s="71">
        <v>1866718</v>
      </c>
      <c r="K2817" s="68" t="str">
        <f t="shared" si="43"/>
        <v>09-16</v>
      </c>
      <c r="L2817" s="72">
        <f>YEAR(일별기온공급량!$A2817)</f>
        <v>2020</v>
      </c>
      <c r="M2817" s="69">
        <f>MONTH(일별기온공급량!$A2817)</f>
        <v>9</v>
      </c>
      <c r="N2817" s="69">
        <f>DAY(일별기온공급량!$A2817)</f>
        <v>16</v>
      </c>
      <c r="O2817" s="88" t="str">
        <f>IFERROR(VLOOKUP(기온및공급량[[#This Row],[날짜]],표2[],2,0), "")</f>
        <v/>
      </c>
    </row>
    <row r="2818" spans="1:15">
      <c r="A2818" s="68">
        <v>44091</v>
      </c>
      <c r="B2818" s="69">
        <v>21.5</v>
      </c>
      <c r="C2818" s="69">
        <v>25</v>
      </c>
      <c r="D2818" s="70">
        <v>0.61388888888888893</v>
      </c>
      <c r="E2818" s="69">
        <v>18.3</v>
      </c>
      <c r="F2818" s="70">
        <v>0.99930555555555556</v>
      </c>
      <c r="G2818" s="69">
        <v>6.7</v>
      </c>
      <c r="H2818" s="69" t="str">
        <f>TEXT(일별기온공급량!$A2818, "AAA")</f>
        <v>목</v>
      </c>
      <c r="I2818" s="71">
        <v>80112988</v>
      </c>
      <c r="J2818" s="71">
        <v>1878192</v>
      </c>
      <c r="K2818" s="68" t="str">
        <f t="shared" ref="K2818:K2881" si="44">TEXT(A2818, "MM-DD")</f>
        <v>09-17</v>
      </c>
      <c r="L2818" s="72">
        <f>YEAR(일별기온공급량!$A2818)</f>
        <v>2020</v>
      </c>
      <c r="M2818" s="69">
        <f>MONTH(일별기온공급량!$A2818)</f>
        <v>9</v>
      </c>
      <c r="N2818" s="69">
        <f>DAY(일별기온공급량!$A2818)</f>
        <v>17</v>
      </c>
      <c r="O2818" s="88" t="str">
        <f>IFERROR(VLOOKUP(기온및공급량[[#This Row],[날짜]],표2[],2,0), "")</f>
        <v/>
      </c>
    </row>
    <row r="2819" spans="1:15">
      <c r="A2819" s="68">
        <v>44092</v>
      </c>
      <c r="B2819" s="69">
        <v>20.5</v>
      </c>
      <c r="C2819" s="69">
        <v>25.6</v>
      </c>
      <c r="D2819" s="70">
        <v>0.63680555555555551</v>
      </c>
      <c r="E2819" s="69">
        <v>16</v>
      </c>
      <c r="F2819" s="70">
        <v>0.9868055555555556</v>
      </c>
      <c r="G2819" s="69">
        <v>9.6</v>
      </c>
      <c r="H2819" s="69" t="str">
        <f>TEXT(일별기온공급량!$A2819, "AAA")</f>
        <v>금</v>
      </c>
      <c r="I2819" s="71">
        <v>78231370</v>
      </c>
      <c r="J2819" s="71">
        <v>1834975</v>
      </c>
      <c r="K2819" s="68" t="str">
        <f t="shared" si="44"/>
        <v>09-18</v>
      </c>
      <c r="L2819" s="72">
        <f>YEAR(일별기온공급량!$A2819)</f>
        <v>2020</v>
      </c>
      <c r="M2819" s="69">
        <f>MONTH(일별기온공급량!$A2819)</f>
        <v>9</v>
      </c>
      <c r="N2819" s="69">
        <f>DAY(일별기온공급량!$A2819)</f>
        <v>18</v>
      </c>
      <c r="O2819" s="88" t="str">
        <f>IFERROR(VLOOKUP(기온및공급량[[#This Row],[날짜]],표2[],2,0), "")</f>
        <v/>
      </c>
    </row>
    <row r="2820" spans="1:15">
      <c r="A2820" s="68">
        <v>44093</v>
      </c>
      <c r="B2820" s="69">
        <v>20.5</v>
      </c>
      <c r="C2820" s="69">
        <v>27.4</v>
      </c>
      <c r="D2820" s="70">
        <v>0.67222222222222228</v>
      </c>
      <c r="E2820" s="69">
        <v>12.7</v>
      </c>
      <c r="F2820" s="70">
        <v>0.25833333333333336</v>
      </c>
      <c r="G2820" s="69">
        <v>14.7</v>
      </c>
      <c r="H2820" s="69" t="str">
        <f>TEXT(일별기온공급량!$A2820, "AAA")</f>
        <v>토</v>
      </c>
      <c r="I2820" s="71">
        <v>65051479</v>
      </c>
      <c r="J2820" s="71">
        <v>1526044</v>
      </c>
      <c r="K2820" s="68" t="str">
        <f t="shared" si="44"/>
        <v>09-19</v>
      </c>
      <c r="L2820" s="72">
        <f>YEAR(일별기온공급량!$A2820)</f>
        <v>2020</v>
      </c>
      <c r="M2820" s="69">
        <f>MONTH(일별기온공급량!$A2820)</f>
        <v>9</v>
      </c>
      <c r="N2820" s="69">
        <f>DAY(일별기온공급량!$A2820)</f>
        <v>19</v>
      </c>
      <c r="O2820" s="88" t="str">
        <f>IFERROR(VLOOKUP(기온및공급량[[#This Row],[날짜]],표2[],2,0), "")</f>
        <v/>
      </c>
    </row>
    <row r="2821" spans="1:15">
      <c r="A2821" s="68">
        <v>44094</v>
      </c>
      <c r="B2821" s="69">
        <v>19.7</v>
      </c>
      <c r="C2821" s="69">
        <v>26.3</v>
      </c>
      <c r="D2821" s="70">
        <v>0.63263888888888886</v>
      </c>
      <c r="E2821" s="69">
        <v>13.6</v>
      </c>
      <c r="F2821" s="70">
        <v>0.25624999999999998</v>
      </c>
      <c r="G2821" s="69">
        <v>12.7</v>
      </c>
      <c r="H2821" s="69" t="str">
        <f>TEXT(일별기온공급량!$A2821, "AAA")</f>
        <v>일</v>
      </c>
      <c r="I2821" s="71">
        <v>56023080</v>
      </c>
      <c r="J2821" s="71">
        <v>1316272</v>
      </c>
      <c r="K2821" s="68" t="str">
        <f t="shared" si="44"/>
        <v>09-20</v>
      </c>
      <c r="L2821" s="72">
        <f>YEAR(일별기온공급량!$A2821)</f>
        <v>2020</v>
      </c>
      <c r="M2821" s="69">
        <f>MONTH(일별기온공급량!$A2821)</f>
        <v>9</v>
      </c>
      <c r="N2821" s="69">
        <f>DAY(일별기온공급량!$A2821)</f>
        <v>20</v>
      </c>
      <c r="O2821" s="88" t="str">
        <f>IFERROR(VLOOKUP(기온및공급량[[#This Row],[날짜]],표2[],2,0), "")</f>
        <v/>
      </c>
    </row>
    <row r="2822" spans="1:15">
      <c r="A2822" s="68">
        <v>44095</v>
      </c>
      <c r="B2822" s="69">
        <v>18</v>
      </c>
      <c r="C2822" s="69">
        <v>24.4</v>
      </c>
      <c r="D2822" s="70">
        <v>0.64583333333333337</v>
      </c>
      <c r="E2822" s="69">
        <v>12</v>
      </c>
      <c r="F2822" s="70">
        <v>0.25972222222222224</v>
      </c>
      <c r="G2822" s="69">
        <v>12.4</v>
      </c>
      <c r="H2822" s="69" t="str">
        <f>TEXT(일별기온공급량!$A2822, "AAA")</f>
        <v>월</v>
      </c>
      <c r="I2822" s="71">
        <v>77652426</v>
      </c>
      <c r="J2822" s="71">
        <v>1825726</v>
      </c>
      <c r="K2822" s="68" t="str">
        <f t="shared" si="44"/>
        <v>09-21</v>
      </c>
      <c r="L2822" s="72">
        <f>YEAR(일별기온공급량!$A2822)</f>
        <v>2020</v>
      </c>
      <c r="M2822" s="69">
        <f>MONTH(일별기온공급량!$A2822)</f>
        <v>9</v>
      </c>
      <c r="N2822" s="69">
        <f>DAY(일별기온공급량!$A2822)</f>
        <v>21</v>
      </c>
      <c r="O2822" s="88" t="str">
        <f>IFERROR(VLOOKUP(기온및공급량[[#This Row],[날짜]],표2[],2,0), "")</f>
        <v/>
      </c>
    </row>
    <row r="2823" spans="1:15">
      <c r="A2823" s="68">
        <v>44096</v>
      </c>
      <c r="B2823" s="69">
        <v>17.5</v>
      </c>
      <c r="C2823" s="69">
        <v>22.9</v>
      </c>
      <c r="D2823" s="70">
        <v>0.62430555555555556</v>
      </c>
      <c r="E2823" s="69">
        <v>14.2</v>
      </c>
      <c r="F2823" s="70">
        <v>0.17499999999999999</v>
      </c>
      <c r="G2823" s="69">
        <v>8.6999999999999993</v>
      </c>
      <c r="H2823" s="69" t="str">
        <f>TEXT(일별기온공급량!$A2823, "AAA")</f>
        <v>화</v>
      </c>
      <c r="I2823" s="71">
        <v>82643505</v>
      </c>
      <c r="J2823" s="71">
        <v>1941464</v>
      </c>
      <c r="K2823" s="68" t="str">
        <f t="shared" si="44"/>
        <v>09-22</v>
      </c>
      <c r="L2823" s="72">
        <f>YEAR(일별기온공급량!$A2823)</f>
        <v>2020</v>
      </c>
      <c r="M2823" s="69">
        <f>MONTH(일별기온공급량!$A2823)</f>
        <v>9</v>
      </c>
      <c r="N2823" s="69">
        <f>DAY(일별기온공급량!$A2823)</f>
        <v>22</v>
      </c>
      <c r="O2823" s="88" t="str">
        <f>IFERROR(VLOOKUP(기온및공급량[[#This Row],[날짜]],표2[],2,0), "")</f>
        <v/>
      </c>
    </row>
    <row r="2824" spans="1:15">
      <c r="A2824" s="68">
        <v>44097</v>
      </c>
      <c r="B2824" s="69">
        <v>18.7</v>
      </c>
      <c r="C2824" s="69">
        <v>22.9</v>
      </c>
      <c r="D2824" s="70">
        <v>0.51111111111111107</v>
      </c>
      <c r="E2824" s="69">
        <v>14.3</v>
      </c>
      <c r="F2824" s="70">
        <v>0.19444444444444445</v>
      </c>
      <c r="G2824" s="69">
        <v>8.6</v>
      </c>
      <c r="H2824" s="69" t="str">
        <f>TEXT(일별기온공급량!$A2824, "AAA")</f>
        <v>수</v>
      </c>
      <c r="I2824" s="71">
        <v>84426982</v>
      </c>
      <c r="J2824" s="71">
        <v>1980694</v>
      </c>
      <c r="K2824" s="68" t="str">
        <f t="shared" si="44"/>
        <v>09-23</v>
      </c>
      <c r="L2824" s="72">
        <f>YEAR(일별기온공급량!$A2824)</f>
        <v>2020</v>
      </c>
      <c r="M2824" s="69">
        <f>MONTH(일별기온공급량!$A2824)</f>
        <v>9</v>
      </c>
      <c r="N2824" s="69">
        <f>DAY(일별기온공급량!$A2824)</f>
        <v>23</v>
      </c>
      <c r="O2824" s="88" t="str">
        <f>IFERROR(VLOOKUP(기온및공급량[[#This Row],[날짜]],표2[],2,0), "")</f>
        <v/>
      </c>
    </row>
    <row r="2825" spans="1:15">
      <c r="A2825" s="68">
        <v>44098</v>
      </c>
      <c r="B2825" s="69">
        <v>19.600000000000001</v>
      </c>
      <c r="C2825" s="69">
        <v>23.9</v>
      </c>
      <c r="D2825" s="70">
        <v>0.5083333333333333</v>
      </c>
      <c r="E2825" s="69">
        <v>16.100000000000001</v>
      </c>
      <c r="F2825" s="73">
        <v>1</v>
      </c>
      <c r="G2825" s="69">
        <v>7.8</v>
      </c>
      <c r="H2825" s="69" t="str">
        <f>TEXT(일별기온공급량!$A2825, "AAA")</f>
        <v>목</v>
      </c>
      <c r="I2825" s="71">
        <v>83785680</v>
      </c>
      <c r="J2825" s="71">
        <v>1965015</v>
      </c>
      <c r="K2825" s="68" t="str">
        <f t="shared" si="44"/>
        <v>09-24</v>
      </c>
      <c r="L2825" s="72">
        <f>YEAR(일별기온공급량!$A2825)</f>
        <v>2020</v>
      </c>
      <c r="M2825" s="69">
        <f>MONTH(일별기온공급량!$A2825)</f>
        <v>9</v>
      </c>
      <c r="N2825" s="69">
        <f>DAY(일별기온공급량!$A2825)</f>
        <v>24</v>
      </c>
      <c r="O2825" s="88" t="str">
        <f>IFERROR(VLOOKUP(기온및공급량[[#This Row],[날짜]],표2[],2,0), "")</f>
        <v/>
      </c>
    </row>
    <row r="2826" spans="1:15">
      <c r="A2826" s="68">
        <v>44099</v>
      </c>
      <c r="B2826" s="69">
        <v>19.7</v>
      </c>
      <c r="C2826" s="69">
        <v>25.6</v>
      </c>
      <c r="D2826" s="70">
        <v>0.63402777777777775</v>
      </c>
      <c r="E2826" s="69">
        <v>14.8</v>
      </c>
      <c r="F2826" s="70">
        <v>0.2048611111111111</v>
      </c>
      <c r="G2826" s="69">
        <v>10.8</v>
      </c>
      <c r="H2826" s="69" t="str">
        <f>TEXT(일별기온공급량!$A2826, "AAA")</f>
        <v>금</v>
      </c>
      <c r="I2826" s="71">
        <v>80633535</v>
      </c>
      <c r="J2826" s="71">
        <v>1891273</v>
      </c>
      <c r="K2826" s="68" t="str">
        <f t="shared" si="44"/>
        <v>09-25</v>
      </c>
      <c r="L2826" s="72">
        <f>YEAR(일별기온공급량!$A2826)</f>
        <v>2020</v>
      </c>
      <c r="M2826" s="69">
        <f>MONTH(일별기온공급량!$A2826)</f>
        <v>9</v>
      </c>
      <c r="N2826" s="69">
        <f>DAY(일별기온공급량!$A2826)</f>
        <v>25</v>
      </c>
      <c r="O2826" s="88" t="str">
        <f>IFERROR(VLOOKUP(기온및공급량[[#This Row],[날짜]],표2[],2,0), "")</f>
        <v/>
      </c>
    </row>
    <row r="2827" spans="1:15">
      <c r="A2827" s="68">
        <v>44100</v>
      </c>
      <c r="B2827" s="69">
        <v>19.399999999999999</v>
      </c>
      <c r="C2827" s="69">
        <v>25</v>
      </c>
      <c r="D2827" s="70">
        <v>0.54097222222222219</v>
      </c>
      <c r="E2827" s="69">
        <v>14.6</v>
      </c>
      <c r="F2827" s="70">
        <v>0.22916666666666666</v>
      </c>
      <c r="G2827" s="69">
        <v>10.4</v>
      </c>
      <c r="H2827" s="69" t="str">
        <f>TEXT(일별기온공급량!$A2827, "AAA")</f>
        <v>토</v>
      </c>
      <c r="I2827" s="71">
        <v>70279262</v>
      </c>
      <c r="J2827" s="71">
        <v>1648696</v>
      </c>
      <c r="K2827" s="68" t="str">
        <f t="shared" si="44"/>
        <v>09-26</v>
      </c>
      <c r="L2827" s="72">
        <f>YEAR(일별기온공급량!$A2827)</f>
        <v>2020</v>
      </c>
      <c r="M2827" s="69">
        <f>MONTH(일별기온공급량!$A2827)</f>
        <v>9</v>
      </c>
      <c r="N2827" s="69">
        <f>DAY(일별기온공급량!$A2827)</f>
        <v>26</v>
      </c>
      <c r="O2827" s="88" t="str">
        <f>IFERROR(VLOOKUP(기온및공급량[[#This Row],[날짜]],표2[],2,0), "")</f>
        <v/>
      </c>
    </row>
    <row r="2828" spans="1:15">
      <c r="A2828" s="68">
        <v>44101</v>
      </c>
      <c r="B2828" s="69">
        <v>18.8</v>
      </c>
      <c r="C2828" s="69">
        <v>24.3</v>
      </c>
      <c r="D2828" s="70">
        <v>0.6069444444444444</v>
      </c>
      <c r="E2828" s="69">
        <v>14.8</v>
      </c>
      <c r="F2828" s="73">
        <v>1</v>
      </c>
      <c r="G2828" s="69">
        <v>9.5</v>
      </c>
      <c r="H2828" s="69" t="str">
        <f>TEXT(일별기온공급량!$A2828, "AAA")</f>
        <v>일</v>
      </c>
      <c r="I2828" s="71">
        <v>60124496</v>
      </c>
      <c r="J2828" s="71">
        <v>1409869</v>
      </c>
      <c r="K2828" s="68" t="str">
        <f t="shared" si="44"/>
        <v>09-27</v>
      </c>
      <c r="L2828" s="72">
        <f>YEAR(일별기온공급량!$A2828)</f>
        <v>2020</v>
      </c>
      <c r="M2828" s="69">
        <f>MONTH(일별기온공급량!$A2828)</f>
        <v>9</v>
      </c>
      <c r="N2828" s="69">
        <f>DAY(일별기온공급량!$A2828)</f>
        <v>27</v>
      </c>
      <c r="O2828" s="88" t="str">
        <f>IFERROR(VLOOKUP(기온및공급량[[#This Row],[날짜]],표2[],2,0), "")</f>
        <v/>
      </c>
    </row>
    <row r="2829" spans="1:15">
      <c r="A2829" s="68">
        <v>44102</v>
      </c>
      <c r="B2829" s="69">
        <v>17.600000000000001</v>
      </c>
      <c r="C2829" s="69">
        <v>24.1</v>
      </c>
      <c r="D2829" s="70">
        <v>0.57916666666666672</v>
      </c>
      <c r="E2829" s="69">
        <v>11.7</v>
      </c>
      <c r="F2829" s="70">
        <v>0.24374999999999999</v>
      </c>
      <c r="G2829" s="69">
        <v>12.4</v>
      </c>
      <c r="H2829" s="69" t="str">
        <f>TEXT(일별기온공급량!$A2829, "AAA")</f>
        <v>월</v>
      </c>
      <c r="I2829" s="71">
        <v>81022628</v>
      </c>
      <c r="J2829" s="71">
        <v>1901592</v>
      </c>
      <c r="K2829" s="68" t="str">
        <f t="shared" si="44"/>
        <v>09-28</v>
      </c>
      <c r="L2829" s="72">
        <f>YEAR(일별기온공급량!$A2829)</f>
        <v>2020</v>
      </c>
      <c r="M2829" s="69">
        <f>MONTH(일별기온공급량!$A2829)</f>
        <v>9</v>
      </c>
      <c r="N2829" s="69">
        <f>DAY(일별기온공급량!$A2829)</f>
        <v>28</v>
      </c>
      <c r="O2829" s="88" t="str">
        <f>IFERROR(VLOOKUP(기온및공급량[[#This Row],[날짜]],표2[],2,0), "")</f>
        <v/>
      </c>
    </row>
    <row r="2830" spans="1:15">
      <c r="A2830" s="68">
        <v>44103</v>
      </c>
      <c r="B2830" s="69">
        <v>18.3</v>
      </c>
      <c r="C2830" s="69">
        <v>26.1</v>
      </c>
      <c r="D2830" s="70">
        <v>0.61319444444444449</v>
      </c>
      <c r="E2830" s="69">
        <v>11.8</v>
      </c>
      <c r="F2830" s="70">
        <v>0.27152777777777776</v>
      </c>
      <c r="G2830" s="69">
        <v>14.3</v>
      </c>
      <c r="H2830" s="69" t="str">
        <f>TEXT(일별기온공급량!$A2830, "AAA")</f>
        <v>화</v>
      </c>
      <c r="I2830" s="71">
        <v>76724895</v>
      </c>
      <c r="J2830" s="71">
        <v>1800394</v>
      </c>
      <c r="K2830" s="68" t="str">
        <f t="shared" si="44"/>
        <v>09-29</v>
      </c>
      <c r="L2830" s="72">
        <f>YEAR(일별기온공급량!$A2830)</f>
        <v>2020</v>
      </c>
      <c r="M2830" s="69">
        <f>MONTH(일별기온공급량!$A2830)</f>
        <v>9</v>
      </c>
      <c r="N2830" s="69">
        <f>DAY(일별기온공급량!$A2830)</f>
        <v>29</v>
      </c>
      <c r="O2830" s="88" t="str">
        <f>IFERROR(VLOOKUP(기온및공급량[[#This Row],[날짜]],표2[],2,0), "")</f>
        <v/>
      </c>
    </row>
    <row r="2831" spans="1:15">
      <c r="A2831" s="68">
        <v>44104</v>
      </c>
      <c r="B2831" s="69">
        <v>18.600000000000001</v>
      </c>
      <c r="C2831" s="69">
        <v>25</v>
      </c>
      <c r="D2831" s="70">
        <v>0.62777777777777777</v>
      </c>
      <c r="E2831" s="69">
        <v>13.1</v>
      </c>
      <c r="F2831" s="70">
        <v>0.26527777777777778</v>
      </c>
      <c r="G2831" s="69">
        <v>11.9</v>
      </c>
      <c r="H2831" s="69" t="str">
        <f>TEXT(일별기온공급량!$A2831, "AAA")</f>
        <v>수</v>
      </c>
      <c r="I2831" s="71">
        <v>57376690</v>
      </c>
      <c r="J2831" s="71">
        <v>1346428</v>
      </c>
      <c r="K2831" s="68" t="str">
        <f t="shared" si="44"/>
        <v>09-30</v>
      </c>
      <c r="L2831" s="72">
        <f>YEAR(일별기온공급량!$A2831)</f>
        <v>2020</v>
      </c>
      <c r="M2831" s="69">
        <f>MONTH(일별기온공급량!$A2831)</f>
        <v>9</v>
      </c>
      <c r="N2831" s="69">
        <f>DAY(일별기온공급량!$A2831)</f>
        <v>30</v>
      </c>
      <c r="O2831" s="88" t="str">
        <f>IFERROR(VLOOKUP(기온및공급량[[#This Row],[날짜]],표2[],2,0), "")</f>
        <v>추석 전날</v>
      </c>
    </row>
    <row r="2832" spans="1:15">
      <c r="A2832" s="68">
        <v>44105</v>
      </c>
      <c r="B2832" s="69">
        <v>18.399999999999999</v>
      </c>
      <c r="C2832" s="69">
        <v>24.9</v>
      </c>
      <c r="D2832" s="70">
        <v>0.61041666666666672</v>
      </c>
      <c r="E2832" s="69">
        <v>12.8</v>
      </c>
      <c r="F2832" s="70">
        <v>0.21666666666666667</v>
      </c>
      <c r="G2832" s="69">
        <v>12.1</v>
      </c>
      <c r="H2832" s="69" t="str">
        <f>TEXT(일별기온공급량!$A2832, "AAA")</f>
        <v>목</v>
      </c>
      <c r="I2832" s="71">
        <v>45970637</v>
      </c>
      <c r="J2832" s="71">
        <v>1077624</v>
      </c>
      <c r="K2832" s="68" t="str">
        <f t="shared" si="44"/>
        <v>10-01</v>
      </c>
      <c r="L2832" s="72">
        <f>YEAR(일별기온공급량!$A2832)</f>
        <v>2020</v>
      </c>
      <c r="M2832" s="69">
        <f>MONTH(일별기온공급량!$A2832)</f>
        <v>10</v>
      </c>
      <c r="N2832" s="69">
        <f>DAY(일별기온공급량!$A2832)</f>
        <v>1</v>
      </c>
      <c r="O2832" s="88" t="str">
        <f>IFERROR(VLOOKUP(기온및공급량[[#This Row],[날짜]],표2[],2,0), "")</f>
        <v>추석</v>
      </c>
    </row>
    <row r="2833" spans="1:15">
      <c r="A2833" s="68">
        <v>44106</v>
      </c>
      <c r="B2833" s="69">
        <v>20.7</v>
      </c>
      <c r="C2833" s="69">
        <v>26.6</v>
      </c>
      <c r="D2833" s="70">
        <v>0.58611111111111114</v>
      </c>
      <c r="E2833" s="69">
        <v>14.4</v>
      </c>
      <c r="F2833" s="70">
        <v>0.27013888888888887</v>
      </c>
      <c r="G2833" s="69">
        <v>12.2</v>
      </c>
      <c r="H2833" s="69" t="str">
        <f>TEXT(일별기온공급량!$A2833, "AAA")</f>
        <v>금</v>
      </c>
      <c r="I2833" s="71">
        <v>43104921</v>
      </c>
      <c r="J2833" s="71">
        <v>1010646</v>
      </c>
      <c r="K2833" s="68" t="str">
        <f t="shared" si="44"/>
        <v>10-02</v>
      </c>
      <c r="L2833" s="72">
        <f>YEAR(일별기온공급량!$A2833)</f>
        <v>2020</v>
      </c>
      <c r="M2833" s="69">
        <f>MONTH(일별기온공급량!$A2833)</f>
        <v>10</v>
      </c>
      <c r="N2833" s="69">
        <f>DAY(일별기온공급량!$A2833)</f>
        <v>2</v>
      </c>
      <c r="O2833" s="88" t="str">
        <f>IFERROR(VLOOKUP(기온및공급량[[#This Row],[날짜]],표2[],2,0), "")</f>
        <v>추석 다음날</v>
      </c>
    </row>
    <row r="2834" spans="1:15">
      <c r="A2834" s="68">
        <v>44107</v>
      </c>
      <c r="B2834" s="69">
        <v>21.5</v>
      </c>
      <c r="C2834" s="69">
        <v>27.3</v>
      </c>
      <c r="D2834" s="70">
        <v>0.67291666666666672</v>
      </c>
      <c r="E2834" s="69">
        <v>17.600000000000001</v>
      </c>
      <c r="F2834" s="70">
        <v>0.27083333333333331</v>
      </c>
      <c r="G2834" s="69">
        <v>9.6999999999999993</v>
      </c>
      <c r="H2834" s="69" t="str">
        <f>TEXT(일별기온공급량!$A2834, "AAA")</f>
        <v>토</v>
      </c>
      <c r="I2834" s="71">
        <v>47517208</v>
      </c>
      <c r="J2834" s="71">
        <v>1114661</v>
      </c>
      <c r="K2834" s="68" t="str">
        <f t="shared" si="44"/>
        <v>10-03</v>
      </c>
      <c r="L2834" s="72">
        <f>YEAR(일별기온공급량!$A2834)</f>
        <v>2020</v>
      </c>
      <c r="M2834" s="69">
        <f>MONTH(일별기온공급량!$A2834)</f>
        <v>10</v>
      </c>
      <c r="N2834" s="69">
        <f>DAY(일별기온공급량!$A2834)</f>
        <v>3</v>
      </c>
      <c r="O2834" s="88" t="str">
        <f>IFERROR(VLOOKUP(기온및공급량[[#This Row],[날짜]],표2[],2,0), "")</f>
        <v>개천절</v>
      </c>
    </row>
    <row r="2835" spans="1:15">
      <c r="A2835" s="68">
        <v>44108</v>
      </c>
      <c r="B2835" s="69">
        <v>20.3</v>
      </c>
      <c r="C2835" s="69">
        <v>23.1</v>
      </c>
      <c r="D2835" s="70">
        <v>0.59861111111111109</v>
      </c>
      <c r="E2835" s="69">
        <v>17</v>
      </c>
      <c r="F2835" s="70">
        <v>0.99444444444444446</v>
      </c>
      <c r="G2835" s="69">
        <v>6.1</v>
      </c>
      <c r="H2835" s="69" t="str">
        <f>TEXT(일별기온공급량!$A2835, "AAA")</f>
        <v>일</v>
      </c>
      <c r="I2835" s="71">
        <v>51168505</v>
      </c>
      <c r="J2835" s="71">
        <v>1199438</v>
      </c>
      <c r="K2835" s="68" t="str">
        <f t="shared" si="44"/>
        <v>10-04</v>
      </c>
      <c r="L2835" s="72">
        <f>YEAR(일별기온공급량!$A2835)</f>
        <v>2020</v>
      </c>
      <c r="M2835" s="69">
        <f>MONTH(일별기온공급량!$A2835)</f>
        <v>10</v>
      </c>
      <c r="N2835" s="69">
        <f>DAY(일별기온공급량!$A2835)</f>
        <v>4</v>
      </c>
      <c r="O2835" s="88" t="str">
        <f>IFERROR(VLOOKUP(기온및공급량[[#This Row],[날짜]],표2[],2,0), "")</f>
        <v/>
      </c>
    </row>
    <row r="2836" spans="1:15">
      <c r="A2836" s="68">
        <v>44109</v>
      </c>
      <c r="B2836" s="69">
        <v>15.8</v>
      </c>
      <c r="C2836" s="69">
        <v>20.100000000000001</v>
      </c>
      <c r="D2836" s="70">
        <v>0.60555555555555551</v>
      </c>
      <c r="E2836" s="69">
        <v>11</v>
      </c>
      <c r="F2836" s="70">
        <v>0.27500000000000002</v>
      </c>
      <c r="G2836" s="69">
        <v>9.1</v>
      </c>
      <c r="H2836" s="69" t="str">
        <f>TEXT(일별기온공급량!$A2836, "AAA")</f>
        <v>월</v>
      </c>
      <c r="I2836" s="71">
        <v>82285802</v>
      </c>
      <c r="J2836" s="71">
        <v>1932097</v>
      </c>
      <c r="K2836" s="68" t="str">
        <f t="shared" si="44"/>
        <v>10-05</v>
      </c>
      <c r="L2836" s="72">
        <f>YEAR(일별기온공급량!$A2836)</f>
        <v>2020</v>
      </c>
      <c r="M2836" s="69">
        <f>MONTH(일별기온공급량!$A2836)</f>
        <v>10</v>
      </c>
      <c r="N2836" s="69">
        <f>DAY(일별기온공급량!$A2836)</f>
        <v>5</v>
      </c>
      <c r="O2836" s="88" t="str">
        <f>IFERROR(VLOOKUP(기온및공급량[[#This Row],[날짜]],표2[],2,0), "")</f>
        <v/>
      </c>
    </row>
    <row r="2837" spans="1:15">
      <c r="A2837" s="68">
        <v>44110</v>
      </c>
      <c r="B2837" s="69">
        <v>16.2</v>
      </c>
      <c r="C2837" s="69">
        <v>22.4</v>
      </c>
      <c r="D2837" s="70">
        <v>0.625</v>
      </c>
      <c r="E2837" s="69">
        <v>9.5</v>
      </c>
      <c r="F2837" s="70">
        <v>0.2638888888888889</v>
      </c>
      <c r="G2837" s="69">
        <v>12.9</v>
      </c>
      <c r="H2837" s="69" t="str">
        <f>TEXT(일별기온공급량!$A2837, "AAA")</f>
        <v>화</v>
      </c>
      <c r="I2837" s="71">
        <v>88927327</v>
      </c>
      <c r="J2837" s="71">
        <v>2086256</v>
      </c>
      <c r="K2837" s="68" t="str">
        <f t="shared" si="44"/>
        <v>10-06</v>
      </c>
      <c r="L2837" s="72">
        <f>YEAR(일별기온공급량!$A2837)</f>
        <v>2020</v>
      </c>
      <c r="M2837" s="69">
        <f>MONTH(일별기온공급량!$A2837)</f>
        <v>10</v>
      </c>
      <c r="N2837" s="69">
        <f>DAY(일별기온공급량!$A2837)</f>
        <v>6</v>
      </c>
      <c r="O2837" s="88" t="str">
        <f>IFERROR(VLOOKUP(기온및공급량[[#This Row],[날짜]],표2[],2,0), "")</f>
        <v/>
      </c>
    </row>
    <row r="2838" spans="1:15">
      <c r="A2838" s="68">
        <v>44111</v>
      </c>
      <c r="B2838" s="69">
        <v>17.100000000000001</v>
      </c>
      <c r="C2838" s="69">
        <v>22.1</v>
      </c>
      <c r="D2838" s="70">
        <v>0.55694444444444446</v>
      </c>
      <c r="E2838" s="69">
        <v>12.3</v>
      </c>
      <c r="F2838" s="70">
        <v>0.26666666666666666</v>
      </c>
      <c r="G2838" s="69">
        <v>9.8000000000000007</v>
      </c>
      <c r="H2838" s="69" t="str">
        <f>TEXT(일별기온공급량!$A2838, "AAA")</f>
        <v>수</v>
      </c>
      <c r="I2838" s="71">
        <v>90434972</v>
      </c>
      <c r="J2838" s="71">
        <v>2117377</v>
      </c>
      <c r="K2838" s="68" t="str">
        <f t="shared" si="44"/>
        <v>10-07</v>
      </c>
      <c r="L2838" s="72">
        <f>YEAR(일별기온공급량!$A2838)</f>
        <v>2020</v>
      </c>
      <c r="M2838" s="69">
        <f>MONTH(일별기온공급량!$A2838)</f>
        <v>10</v>
      </c>
      <c r="N2838" s="69">
        <f>DAY(일별기온공급량!$A2838)</f>
        <v>7</v>
      </c>
      <c r="O2838" s="88" t="str">
        <f>IFERROR(VLOOKUP(기온및공급량[[#This Row],[날짜]],표2[],2,0), "")</f>
        <v/>
      </c>
    </row>
    <row r="2839" spans="1:15">
      <c r="A2839" s="68">
        <v>44112</v>
      </c>
      <c r="B2839" s="69">
        <v>18.3</v>
      </c>
      <c r="C2839" s="69">
        <v>21.3</v>
      </c>
      <c r="D2839" s="70">
        <v>0.51111111111111107</v>
      </c>
      <c r="E2839" s="69">
        <v>15.6</v>
      </c>
      <c r="F2839" s="70">
        <v>0.20624999999999999</v>
      </c>
      <c r="G2839" s="69">
        <v>5.7</v>
      </c>
      <c r="H2839" s="69" t="str">
        <f>TEXT(일별기온공급량!$A2839, "AAA")</f>
        <v>목</v>
      </c>
      <c r="I2839" s="71">
        <v>91711148</v>
      </c>
      <c r="J2839" s="71">
        <v>2149870</v>
      </c>
      <c r="K2839" s="68" t="str">
        <f t="shared" si="44"/>
        <v>10-08</v>
      </c>
      <c r="L2839" s="72">
        <f>YEAR(일별기온공급량!$A2839)</f>
        <v>2020</v>
      </c>
      <c r="M2839" s="69">
        <f>MONTH(일별기온공급량!$A2839)</f>
        <v>10</v>
      </c>
      <c r="N2839" s="69">
        <f>DAY(일별기온공급량!$A2839)</f>
        <v>8</v>
      </c>
      <c r="O2839" s="88" t="str">
        <f>IFERROR(VLOOKUP(기온및공급량[[#This Row],[날짜]],표2[],2,0), "")</f>
        <v/>
      </c>
    </row>
    <row r="2840" spans="1:15">
      <c r="A2840" s="68">
        <v>44113</v>
      </c>
      <c r="B2840" s="69">
        <v>18.600000000000001</v>
      </c>
      <c r="C2840" s="69">
        <v>21.5</v>
      </c>
      <c r="D2840" s="70">
        <v>0.50902777777777775</v>
      </c>
      <c r="E2840" s="69">
        <v>16.5</v>
      </c>
      <c r="F2840" s="70">
        <v>0.26527777777777778</v>
      </c>
      <c r="G2840" s="69">
        <v>5</v>
      </c>
      <c r="H2840" s="69" t="str">
        <f>TEXT(일별기온공급량!$A2840, "AAA")</f>
        <v>금</v>
      </c>
      <c r="I2840" s="71">
        <v>86507809</v>
      </c>
      <c r="J2840" s="71">
        <v>2036064</v>
      </c>
      <c r="K2840" s="68" t="str">
        <f t="shared" si="44"/>
        <v>10-09</v>
      </c>
      <c r="L2840" s="72">
        <f>YEAR(일별기온공급량!$A2840)</f>
        <v>2020</v>
      </c>
      <c r="M2840" s="69">
        <f>MONTH(일별기온공급량!$A2840)</f>
        <v>10</v>
      </c>
      <c r="N2840" s="69">
        <f>DAY(일별기온공급량!$A2840)</f>
        <v>9</v>
      </c>
      <c r="O2840" s="88" t="str">
        <f>IFERROR(VLOOKUP(기온및공급량[[#This Row],[날짜]],표2[],2,0), "")</f>
        <v>한글날</v>
      </c>
    </row>
    <row r="2841" spans="1:15">
      <c r="A2841" s="68">
        <v>44114</v>
      </c>
      <c r="B2841" s="69">
        <v>18.100000000000001</v>
      </c>
      <c r="C2841" s="69">
        <v>23.7</v>
      </c>
      <c r="D2841" s="70">
        <v>0.61736111111111114</v>
      </c>
      <c r="E2841" s="69">
        <v>14.6</v>
      </c>
      <c r="F2841" s="70">
        <v>0.99444444444444446</v>
      </c>
      <c r="G2841" s="69">
        <v>9.1</v>
      </c>
      <c r="H2841" s="69" t="str">
        <f>TEXT(일별기온공급량!$A2841, "AAA")</f>
        <v>토</v>
      </c>
      <c r="I2841" s="71">
        <v>75188534</v>
      </c>
      <c r="J2841" s="71">
        <v>1764411</v>
      </c>
      <c r="K2841" s="68" t="str">
        <f t="shared" si="44"/>
        <v>10-10</v>
      </c>
      <c r="L2841" s="72">
        <f>YEAR(일별기온공급량!$A2841)</f>
        <v>2020</v>
      </c>
      <c r="M2841" s="69">
        <f>MONTH(일별기온공급량!$A2841)</f>
        <v>10</v>
      </c>
      <c r="N2841" s="69">
        <f>DAY(일별기온공급량!$A2841)</f>
        <v>10</v>
      </c>
      <c r="O2841" s="88" t="str">
        <f>IFERROR(VLOOKUP(기온및공급량[[#This Row],[날짜]],표2[],2,0), "")</f>
        <v/>
      </c>
    </row>
    <row r="2842" spans="1:15">
      <c r="A2842" s="68">
        <v>44115</v>
      </c>
      <c r="B2842" s="69">
        <v>16.5</v>
      </c>
      <c r="C2842" s="69">
        <v>21.5</v>
      </c>
      <c r="D2842" s="70">
        <v>0.59791666666666665</v>
      </c>
      <c r="E2842" s="69">
        <v>12.1</v>
      </c>
      <c r="F2842" s="70">
        <v>0.1361111111111111</v>
      </c>
      <c r="G2842" s="69">
        <v>9.4</v>
      </c>
      <c r="H2842" s="69" t="str">
        <f>TEXT(일별기온공급량!$A2842, "AAA")</f>
        <v>일</v>
      </c>
      <c r="I2842" s="71">
        <v>68506238</v>
      </c>
      <c r="J2842" s="71">
        <v>1605192</v>
      </c>
      <c r="K2842" s="68" t="str">
        <f t="shared" si="44"/>
        <v>10-11</v>
      </c>
      <c r="L2842" s="72">
        <f>YEAR(일별기온공급량!$A2842)</f>
        <v>2020</v>
      </c>
      <c r="M2842" s="69">
        <f>MONTH(일별기온공급량!$A2842)</f>
        <v>10</v>
      </c>
      <c r="N2842" s="69">
        <f>DAY(일별기온공급량!$A2842)</f>
        <v>11</v>
      </c>
      <c r="O2842" s="88" t="str">
        <f>IFERROR(VLOOKUP(기온및공급량[[#This Row],[날짜]],표2[],2,0), "")</f>
        <v/>
      </c>
    </row>
    <row r="2843" spans="1:15">
      <c r="A2843" s="68">
        <v>44116</v>
      </c>
      <c r="B2843" s="69">
        <v>17.5</v>
      </c>
      <c r="C2843" s="69">
        <v>23.5</v>
      </c>
      <c r="D2843" s="70">
        <v>0.63402777777777775</v>
      </c>
      <c r="E2843" s="69">
        <v>12.4</v>
      </c>
      <c r="F2843" s="70">
        <v>0.11944444444444445</v>
      </c>
      <c r="G2843" s="69">
        <v>11.1</v>
      </c>
      <c r="H2843" s="69" t="str">
        <f>TEXT(일별기온공급량!$A2843, "AAA")</f>
        <v>월</v>
      </c>
      <c r="I2843" s="71">
        <v>86886471</v>
      </c>
      <c r="J2843" s="71">
        <v>2032712</v>
      </c>
      <c r="K2843" s="68" t="str">
        <f t="shared" si="44"/>
        <v>10-12</v>
      </c>
      <c r="L2843" s="72">
        <f>YEAR(일별기온공급량!$A2843)</f>
        <v>2020</v>
      </c>
      <c r="M2843" s="69">
        <f>MONTH(일별기온공급량!$A2843)</f>
        <v>10</v>
      </c>
      <c r="N2843" s="69">
        <f>DAY(일별기온공급량!$A2843)</f>
        <v>12</v>
      </c>
      <c r="O2843" s="88" t="str">
        <f>IFERROR(VLOOKUP(기온및공급량[[#This Row],[날짜]],표2[],2,0), "")</f>
        <v/>
      </c>
    </row>
    <row r="2844" spans="1:15">
      <c r="A2844" s="68">
        <v>44117</v>
      </c>
      <c r="B2844" s="69">
        <v>16</v>
      </c>
      <c r="C2844" s="69">
        <v>21.8</v>
      </c>
      <c r="D2844" s="70">
        <v>0.59027777777777779</v>
      </c>
      <c r="E2844" s="69">
        <v>11.2</v>
      </c>
      <c r="F2844" s="73">
        <v>1</v>
      </c>
      <c r="G2844" s="69">
        <v>10.6</v>
      </c>
      <c r="H2844" s="69" t="str">
        <f>TEXT(일별기온공급량!$A2844, "AAA")</f>
        <v>화</v>
      </c>
      <c r="I2844" s="71">
        <v>96242180</v>
      </c>
      <c r="J2844" s="71">
        <v>2245992</v>
      </c>
      <c r="K2844" s="68" t="str">
        <f t="shared" si="44"/>
        <v>10-13</v>
      </c>
      <c r="L2844" s="72">
        <f>YEAR(일별기온공급량!$A2844)</f>
        <v>2020</v>
      </c>
      <c r="M2844" s="69">
        <f>MONTH(일별기온공급량!$A2844)</f>
        <v>10</v>
      </c>
      <c r="N2844" s="69">
        <f>DAY(일별기온공급량!$A2844)</f>
        <v>13</v>
      </c>
      <c r="O2844" s="88" t="str">
        <f>IFERROR(VLOOKUP(기온및공급량[[#This Row],[날짜]],표2[],2,0), "")</f>
        <v/>
      </c>
    </row>
    <row r="2845" spans="1:15">
      <c r="A2845" s="68">
        <v>44118</v>
      </c>
      <c r="B2845" s="69">
        <v>13.7</v>
      </c>
      <c r="C2845" s="69">
        <v>21.4</v>
      </c>
      <c r="D2845" s="70">
        <v>0.57222222222222219</v>
      </c>
      <c r="E2845" s="69">
        <v>7.9</v>
      </c>
      <c r="F2845" s="70">
        <v>0.22013888888888888</v>
      </c>
      <c r="G2845" s="69">
        <v>13.5</v>
      </c>
      <c r="H2845" s="69" t="str">
        <f>TEXT(일별기온공급량!$A2845, "AAA")</f>
        <v>수</v>
      </c>
      <c r="I2845" s="71">
        <v>101810263</v>
      </c>
      <c r="J2845" s="71">
        <v>2376318</v>
      </c>
      <c r="K2845" s="68" t="str">
        <f t="shared" si="44"/>
        <v>10-14</v>
      </c>
      <c r="L2845" s="72">
        <f>YEAR(일별기온공급량!$A2845)</f>
        <v>2020</v>
      </c>
      <c r="M2845" s="69">
        <f>MONTH(일별기온공급량!$A2845)</f>
        <v>10</v>
      </c>
      <c r="N2845" s="69">
        <f>DAY(일별기온공급량!$A2845)</f>
        <v>14</v>
      </c>
      <c r="O2845" s="88" t="str">
        <f>IFERROR(VLOOKUP(기온및공급량[[#This Row],[날짜]],표2[],2,0), "")</f>
        <v/>
      </c>
    </row>
    <row r="2846" spans="1:15">
      <c r="A2846" s="68">
        <v>44119</v>
      </c>
      <c r="B2846" s="69">
        <v>14.5</v>
      </c>
      <c r="C2846" s="69">
        <v>21.1</v>
      </c>
      <c r="D2846" s="70">
        <v>0.60624999999999996</v>
      </c>
      <c r="E2846" s="69">
        <v>7.6</v>
      </c>
      <c r="F2846" s="70">
        <v>0.26944444444444443</v>
      </c>
      <c r="G2846" s="69">
        <v>13.5</v>
      </c>
      <c r="H2846" s="69" t="str">
        <f>TEXT(일별기온공급량!$A2846, "AAA")</f>
        <v>목</v>
      </c>
      <c r="I2846" s="71">
        <v>104284179</v>
      </c>
      <c r="J2846" s="71">
        <v>2440065</v>
      </c>
      <c r="K2846" s="68" t="str">
        <f t="shared" si="44"/>
        <v>10-15</v>
      </c>
      <c r="L2846" s="72">
        <f>YEAR(일별기온공급량!$A2846)</f>
        <v>2020</v>
      </c>
      <c r="M2846" s="69">
        <f>MONTH(일별기온공급량!$A2846)</f>
        <v>10</v>
      </c>
      <c r="N2846" s="69">
        <f>DAY(일별기온공급량!$A2846)</f>
        <v>15</v>
      </c>
      <c r="O2846" s="88" t="str">
        <f>IFERROR(VLOOKUP(기온및공급량[[#This Row],[날짜]],표2[],2,0), "")</f>
        <v/>
      </c>
    </row>
    <row r="2847" spans="1:15">
      <c r="A2847" s="68">
        <v>44120</v>
      </c>
      <c r="B2847" s="69">
        <v>13.4</v>
      </c>
      <c r="C2847" s="69">
        <v>17</v>
      </c>
      <c r="D2847" s="70">
        <v>0.65625</v>
      </c>
      <c r="E2847" s="69">
        <v>8.6999999999999993</v>
      </c>
      <c r="F2847" s="70">
        <v>0.2673611111111111</v>
      </c>
      <c r="G2847" s="69">
        <v>8.3000000000000007</v>
      </c>
      <c r="H2847" s="69" t="str">
        <f>TEXT(일별기온공급량!$A2847, "AAA")</f>
        <v>금</v>
      </c>
      <c r="I2847" s="71">
        <v>108173731</v>
      </c>
      <c r="J2847" s="71">
        <v>2535309</v>
      </c>
      <c r="K2847" s="68" t="str">
        <f t="shared" si="44"/>
        <v>10-16</v>
      </c>
      <c r="L2847" s="72">
        <f>YEAR(일별기온공급량!$A2847)</f>
        <v>2020</v>
      </c>
      <c r="M2847" s="69">
        <f>MONTH(일별기온공급량!$A2847)</f>
        <v>10</v>
      </c>
      <c r="N2847" s="69">
        <f>DAY(일별기온공급량!$A2847)</f>
        <v>16</v>
      </c>
      <c r="O2847" s="88" t="str">
        <f>IFERROR(VLOOKUP(기온및공급량[[#This Row],[날짜]],표2[],2,0), "")</f>
        <v/>
      </c>
    </row>
    <row r="2848" spans="1:15">
      <c r="A2848" s="68">
        <v>44121</v>
      </c>
      <c r="B2848" s="69">
        <v>14.5</v>
      </c>
      <c r="C2848" s="69">
        <v>21</v>
      </c>
      <c r="D2848" s="70">
        <v>0.60833333333333328</v>
      </c>
      <c r="E2848" s="69">
        <v>8.3000000000000007</v>
      </c>
      <c r="F2848" s="70">
        <v>0.28055555555555556</v>
      </c>
      <c r="G2848" s="69">
        <v>12.7</v>
      </c>
      <c r="H2848" s="69" t="str">
        <f>TEXT(일별기온공급량!$A2848, "AAA")</f>
        <v>토</v>
      </c>
      <c r="I2848" s="71">
        <v>95331997</v>
      </c>
      <c r="J2848" s="71">
        <v>2232494</v>
      </c>
      <c r="K2848" s="68" t="str">
        <f t="shared" si="44"/>
        <v>10-17</v>
      </c>
      <c r="L2848" s="72">
        <f>YEAR(일별기온공급량!$A2848)</f>
        <v>2020</v>
      </c>
      <c r="M2848" s="69">
        <f>MONTH(일별기온공급량!$A2848)</f>
        <v>10</v>
      </c>
      <c r="N2848" s="69">
        <f>DAY(일별기온공급량!$A2848)</f>
        <v>17</v>
      </c>
      <c r="O2848" s="88" t="str">
        <f>IFERROR(VLOOKUP(기온및공급량[[#This Row],[날짜]],표2[],2,0), "")</f>
        <v/>
      </c>
    </row>
    <row r="2849" spans="1:15">
      <c r="A2849" s="68">
        <v>44122</v>
      </c>
      <c r="B2849" s="69">
        <v>14.1</v>
      </c>
      <c r="C2849" s="69">
        <v>21.8</v>
      </c>
      <c r="D2849" s="70">
        <v>0.60347222222222219</v>
      </c>
      <c r="E2849" s="69">
        <v>7.8</v>
      </c>
      <c r="F2849" s="70">
        <v>0.27152777777777776</v>
      </c>
      <c r="G2849" s="69">
        <v>14</v>
      </c>
      <c r="H2849" s="69" t="str">
        <f>TEXT(일별기온공급량!$A2849, "AAA")</f>
        <v>일</v>
      </c>
      <c r="I2849" s="71">
        <v>86423228</v>
      </c>
      <c r="J2849" s="71">
        <v>2024268</v>
      </c>
      <c r="K2849" s="68" t="str">
        <f t="shared" si="44"/>
        <v>10-18</v>
      </c>
      <c r="L2849" s="72">
        <f>YEAR(일별기온공급량!$A2849)</f>
        <v>2020</v>
      </c>
      <c r="M2849" s="69">
        <f>MONTH(일별기온공급량!$A2849)</f>
        <v>10</v>
      </c>
      <c r="N2849" s="69">
        <f>DAY(일별기온공급량!$A2849)</f>
        <v>18</v>
      </c>
      <c r="O2849" s="88" t="str">
        <f>IFERROR(VLOOKUP(기온및공급량[[#This Row],[날짜]],표2[],2,0), "")</f>
        <v/>
      </c>
    </row>
    <row r="2850" spans="1:15">
      <c r="A2850" s="68">
        <v>44123</v>
      </c>
      <c r="B2850" s="69">
        <v>14.2</v>
      </c>
      <c r="C2850" s="69">
        <v>22.4</v>
      </c>
      <c r="D2850" s="70">
        <v>0.67361111111111116</v>
      </c>
      <c r="E2850" s="69">
        <v>7.1</v>
      </c>
      <c r="F2850" s="70">
        <v>0.28541666666666665</v>
      </c>
      <c r="G2850" s="69">
        <v>15.3</v>
      </c>
      <c r="H2850" s="69" t="str">
        <f>TEXT(일별기온공급량!$A2850, "AAA")</f>
        <v>월</v>
      </c>
      <c r="I2850" s="71">
        <v>104821690</v>
      </c>
      <c r="J2850" s="71">
        <v>2455980</v>
      </c>
      <c r="K2850" s="68" t="str">
        <f t="shared" si="44"/>
        <v>10-19</v>
      </c>
      <c r="L2850" s="72">
        <f>YEAR(일별기온공급량!$A2850)</f>
        <v>2020</v>
      </c>
      <c r="M2850" s="69">
        <f>MONTH(일별기온공급량!$A2850)</f>
        <v>10</v>
      </c>
      <c r="N2850" s="69">
        <f>DAY(일별기온공급량!$A2850)</f>
        <v>19</v>
      </c>
      <c r="O2850" s="88" t="str">
        <f>IFERROR(VLOOKUP(기온및공급량[[#This Row],[날짜]],표2[],2,0), "")</f>
        <v/>
      </c>
    </row>
    <row r="2851" spans="1:15">
      <c r="A2851" s="68">
        <v>44124</v>
      </c>
      <c r="B2851" s="69">
        <v>14.7</v>
      </c>
      <c r="C2851" s="69">
        <v>22.9</v>
      </c>
      <c r="D2851" s="70">
        <v>0.62430555555555556</v>
      </c>
      <c r="E2851" s="69">
        <v>8.1</v>
      </c>
      <c r="F2851" s="70">
        <v>0.26111111111111113</v>
      </c>
      <c r="G2851" s="69">
        <v>14.8</v>
      </c>
      <c r="H2851" s="69" t="str">
        <f>TEXT(일별기온공급량!$A2851, "AAA")</f>
        <v>화</v>
      </c>
      <c r="I2851" s="71">
        <v>107773488</v>
      </c>
      <c r="J2851" s="71">
        <v>2523989</v>
      </c>
      <c r="K2851" s="68" t="str">
        <f t="shared" si="44"/>
        <v>10-20</v>
      </c>
      <c r="L2851" s="72">
        <f>YEAR(일별기온공급량!$A2851)</f>
        <v>2020</v>
      </c>
      <c r="M2851" s="69">
        <f>MONTH(일별기온공급량!$A2851)</f>
        <v>10</v>
      </c>
      <c r="N2851" s="69">
        <f>DAY(일별기온공급량!$A2851)</f>
        <v>20</v>
      </c>
      <c r="O2851" s="88" t="str">
        <f>IFERROR(VLOOKUP(기온및공급량[[#This Row],[날짜]],표2[],2,0), "")</f>
        <v/>
      </c>
    </row>
    <row r="2852" spans="1:15">
      <c r="A2852" s="68">
        <v>44125</v>
      </c>
      <c r="B2852" s="69">
        <v>13.7</v>
      </c>
      <c r="C2852" s="69">
        <v>18.3</v>
      </c>
      <c r="D2852" s="70">
        <v>0.54791666666666672</v>
      </c>
      <c r="E2852" s="69">
        <v>9.1999999999999993</v>
      </c>
      <c r="F2852" s="70">
        <v>0.25138888888888888</v>
      </c>
      <c r="G2852" s="69">
        <v>9.1</v>
      </c>
      <c r="H2852" s="69" t="str">
        <f>TEXT(일별기온공급량!$A2852, "AAA")</f>
        <v>수</v>
      </c>
      <c r="I2852" s="71">
        <v>114427964</v>
      </c>
      <c r="J2852" s="71">
        <v>2690970</v>
      </c>
      <c r="K2852" s="68" t="str">
        <f t="shared" si="44"/>
        <v>10-21</v>
      </c>
      <c r="L2852" s="72">
        <f>YEAR(일별기온공급량!$A2852)</f>
        <v>2020</v>
      </c>
      <c r="M2852" s="69">
        <f>MONTH(일별기온공급량!$A2852)</f>
        <v>10</v>
      </c>
      <c r="N2852" s="69">
        <f>DAY(일별기온공급량!$A2852)</f>
        <v>21</v>
      </c>
      <c r="O2852" s="88" t="str">
        <f>IFERROR(VLOOKUP(기온및공급량[[#This Row],[날짜]],표2[],2,0), "")</f>
        <v/>
      </c>
    </row>
    <row r="2853" spans="1:15">
      <c r="A2853" s="68">
        <v>44126</v>
      </c>
      <c r="B2853" s="69">
        <v>15</v>
      </c>
      <c r="C2853" s="69">
        <v>18.899999999999999</v>
      </c>
      <c r="D2853" s="70">
        <v>0.5708333333333333</v>
      </c>
      <c r="E2853" s="69">
        <v>11.9</v>
      </c>
      <c r="F2853" s="70">
        <v>0.99930555555555556</v>
      </c>
      <c r="G2853" s="69">
        <v>7</v>
      </c>
      <c r="H2853" s="69" t="str">
        <f>TEXT(일별기온공급량!$A2853, "AAA")</f>
        <v>목</v>
      </c>
      <c r="I2853" s="71">
        <v>114325478</v>
      </c>
      <c r="J2853" s="71">
        <v>2684985</v>
      </c>
      <c r="K2853" s="68" t="str">
        <f t="shared" si="44"/>
        <v>10-22</v>
      </c>
      <c r="L2853" s="72">
        <f>YEAR(일별기온공급량!$A2853)</f>
        <v>2020</v>
      </c>
      <c r="M2853" s="69">
        <f>MONTH(일별기온공급량!$A2853)</f>
        <v>10</v>
      </c>
      <c r="N2853" s="69">
        <f>DAY(일별기온공급량!$A2853)</f>
        <v>22</v>
      </c>
      <c r="O2853" s="88" t="str">
        <f>IFERROR(VLOOKUP(기온및공급량[[#This Row],[날짜]],표2[],2,0), "")</f>
        <v/>
      </c>
    </row>
    <row r="2854" spans="1:15">
      <c r="A2854" s="68">
        <v>44127</v>
      </c>
      <c r="B2854" s="69">
        <v>11.7</v>
      </c>
      <c r="C2854" s="69">
        <v>16.7</v>
      </c>
      <c r="D2854" s="70">
        <v>0.64930555555555558</v>
      </c>
      <c r="E2854" s="69">
        <v>8.3000000000000007</v>
      </c>
      <c r="F2854" s="70">
        <v>0.23958333333333334</v>
      </c>
      <c r="G2854" s="69">
        <v>8.4</v>
      </c>
      <c r="H2854" s="69" t="str">
        <f>TEXT(일별기온공급량!$A2854, "AAA")</f>
        <v>금</v>
      </c>
      <c r="I2854" s="71">
        <v>125410875</v>
      </c>
      <c r="J2854" s="71">
        <v>2945195</v>
      </c>
      <c r="K2854" s="68" t="str">
        <f t="shared" si="44"/>
        <v>10-23</v>
      </c>
      <c r="L2854" s="72">
        <f>YEAR(일별기온공급량!$A2854)</f>
        <v>2020</v>
      </c>
      <c r="M2854" s="69">
        <f>MONTH(일별기온공급량!$A2854)</f>
        <v>10</v>
      </c>
      <c r="N2854" s="69">
        <f>DAY(일별기온공급량!$A2854)</f>
        <v>23</v>
      </c>
      <c r="O2854" s="88" t="str">
        <f>IFERROR(VLOOKUP(기온및공급량[[#This Row],[날짜]],표2[],2,0), "")</f>
        <v/>
      </c>
    </row>
    <row r="2855" spans="1:15">
      <c r="A2855" s="68">
        <v>44128</v>
      </c>
      <c r="B2855" s="69">
        <v>11.3</v>
      </c>
      <c r="C2855" s="69">
        <v>16.7</v>
      </c>
      <c r="D2855" s="70">
        <v>0.60833333333333328</v>
      </c>
      <c r="E2855" s="69">
        <v>5.8</v>
      </c>
      <c r="F2855" s="70">
        <v>0.24097222222222223</v>
      </c>
      <c r="G2855" s="69">
        <v>10.9</v>
      </c>
      <c r="H2855" s="69" t="str">
        <f>TEXT(일별기온공급량!$A2855, "AAA")</f>
        <v>토</v>
      </c>
      <c r="I2855" s="71">
        <v>120030594</v>
      </c>
      <c r="J2855" s="71">
        <v>2820918</v>
      </c>
      <c r="K2855" s="68" t="str">
        <f t="shared" si="44"/>
        <v>10-24</v>
      </c>
      <c r="L2855" s="72">
        <f>YEAR(일별기온공급량!$A2855)</f>
        <v>2020</v>
      </c>
      <c r="M2855" s="69">
        <f>MONTH(일별기온공급량!$A2855)</f>
        <v>10</v>
      </c>
      <c r="N2855" s="69">
        <f>DAY(일별기온공급량!$A2855)</f>
        <v>24</v>
      </c>
      <c r="O2855" s="88" t="str">
        <f>IFERROR(VLOOKUP(기온및공급량[[#This Row],[날짜]],표2[],2,0), "")</f>
        <v/>
      </c>
    </row>
    <row r="2856" spans="1:15">
      <c r="A2856" s="68">
        <v>44129</v>
      </c>
      <c r="B2856" s="69">
        <v>14</v>
      </c>
      <c r="C2856" s="69">
        <v>20.8</v>
      </c>
      <c r="D2856" s="70">
        <v>0.6</v>
      </c>
      <c r="E2856" s="69">
        <v>6.4</v>
      </c>
      <c r="F2856" s="70">
        <v>0.22430555555555556</v>
      </c>
      <c r="G2856" s="69">
        <v>14.4</v>
      </c>
      <c r="H2856" s="69" t="str">
        <f>TEXT(일별기온공급량!$A2856, "AAA")</f>
        <v>일</v>
      </c>
      <c r="I2856" s="71">
        <v>103428435</v>
      </c>
      <c r="J2856" s="71">
        <v>2433151</v>
      </c>
      <c r="K2856" s="68" t="str">
        <f t="shared" si="44"/>
        <v>10-25</v>
      </c>
      <c r="L2856" s="72">
        <f>YEAR(일별기온공급량!$A2856)</f>
        <v>2020</v>
      </c>
      <c r="M2856" s="69">
        <f>MONTH(일별기온공급량!$A2856)</f>
        <v>10</v>
      </c>
      <c r="N2856" s="69">
        <f>DAY(일별기온공급량!$A2856)</f>
        <v>25</v>
      </c>
      <c r="O2856" s="88" t="str">
        <f>IFERROR(VLOOKUP(기온및공급량[[#This Row],[날짜]],표2[],2,0), "")</f>
        <v/>
      </c>
    </row>
    <row r="2857" spans="1:15">
      <c r="A2857" s="68">
        <v>44130</v>
      </c>
      <c r="B2857" s="69">
        <v>13.4</v>
      </c>
      <c r="C2857" s="69">
        <v>21.6</v>
      </c>
      <c r="D2857" s="70">
        <v>0.62013888888888891</v>
      </c>
      <c r="E2857" s="69">
        <v>6.2</v>
      </c>
      <c r="F2857" s="70">
        <v>0.28194444444444444</v>
      </c>
      <c r="G2857" s="69">
        <v>15.4</v>
      </c>
      <c r="H2857" s="69" t="str">
        <f>TEXT(일별기온공급량!$A2857, "AAA")</f>
        <v>월</v>
      </c>
      <c r="I2857" s="71">
        <v>118111999</v>
      </c>
      <c r="J2857" s="71">
        <v>2776000</v>
      </c>
      <c r="K2857" s="68" t="str">
        <f t="shared" si="44"/>
        <v>10-26</v>
      </c>
      <c r="L2857" s="72">
        <f>YEAR(일별기온공급량!$A2857)</f>
        <v>2020</v>
      </c>
      <c r="M2857" s="69">
        <f>MONTH(일별기온공급량!$A2857)</f>
        <v>10</v>
      </c>
      <c r="N2857" s="69">
        <f>DAY(일별기온공급량!$A2857)</f>
        <v>26</v>
      </c>
      <c r="O2857" s="88" t="str">
        <f>IFERROR(VLOOKUP(기온및공급량[[#This Row],[날짜]],표2[],2,0), "")</f>
        <v/>
      </c>
    </row>
    <row r="2858" spans="1:15">
      <c r="A2858" s="68">
        <v>44131</v>
      </c>
      <c r="B2858" s="69">
        <v>13.4</v>
      </c>
      <c r="C2858" s="69">
        <v>21.6</v>
      </c>
      <c r="D2858" s="70">
        <v>0.65902777777777777</v>
      </c>
      <c r="E2858" s="69">
        <v>6.1</v>
      </c>
      <c r="F2858" s="70">
        <v>0.26458333333333334</v>
      </c>
      <c r="G2858" s="69">
        <v>15.5</v>
      </c>
      <c r="H2858" s="69" t="str">
        <f>TEXT(일별기온공급량!$A2858, "AAA")</f>
        <v>화</v>
      </c>
      <c r="I2858" s="71">
        <v>120607263</v>
      </c>
      <c r="J2858" s="71">
        <v>2831860</v>
      </c>
      <c r="K2858" s="68" t="str">
        <f t="shared" si="44"/>
        <v>10-27</v>
      </c>
      <c r="L2858" s="72">
        <f>YEAR(일별기온공급량!$A2858)</f>
        <v>2020</v>
      </c>
      <c r="M2858" s="69">
        <f>MONTH(일별기온공급량!$A2858)</f>
        <v>10</v>
      </c>
      <c r="N2858" s="69">
        <f>DAY(일별기온공급량!$A2858)</f>
        <v>27</v>
      </c>
      <c r="O2858" s="88" t="str">
        <f>IFERROR(VLOOKUP(기온및공급량[[#This Row],[날짜]],표2[],2,0), "")</f>
        <v/>
      </c>
    </row>
    <row r="2859" spans="1:15">
      <c r="A2859" s="68">
        <v>44132</v>
      </c>
      <c r="B2859" s="69">
        <v>16.100000000000001</v>
      </c>
      <c r="C2859" s="69">
        <v>21.3</v>
      </c>
      <c r="D2859" s="70">
        <v>0.60624999999999996</v>
      </c>
      <c r="E2859" s="69">
        <v>11.4</v>
      </c>
      <c r="F2859" s="70">
        <v>2.5694444444444443E-2</v>
      </c>
      <c r="G2859" s="69">
        <v>9.9</v>
      </c>
      <c r="H2859" s="69" t="str">
        <f>TEXT(일별기온공급량!$A2859, "AAA")</f>
        <v>수</v>
      </c>
      <c r="I2859" s="71">
        <v>119212011</v>
      </c>
      <c r="J2859" s="71">
        <v>2800073</v>
      </c>
      <c r="K2859" s="68" t="str">
        <f t="shared" si="44"/>
        <v>10-28</v>
      </c>
      <c r="L2859" s="72">
        <f>YEAR(일별기온공급량!$A2859)</f>
        <v>2020</v>
      </c>
      <c r="M2859" s="69">
        <f>MONTH(일별기온공급량!$A2859)</f>
        <v>10</v>
      </c>
      <c r="N2859" s="69">
        <f>DAY(일별기온공급량!$A2859)</f>
        <v>28</v>
      </c>
      <c r="O2859" s="88" t="str">
        <f>IFERROR(VLOOKUP(기온및공급량[[#This Row],[날짜]],표2[],2,0), "")</f>
        <v/>
      </c>
    </row>
    <row r="2860" spans="1:15">
      <c r="A2860" s="68">
        <v>44133</v>
      </c>
      <c r="B2860" s="69">
        <v>12</v>
      </c>
      <c r="C2860" s="69">
        <v>19.2</v>
      </c>
      <c r="D2860" s="70">
        <v>0.60902777777777772</v>
      </c>
      <c r="E2860" s="69">
        <v>5.3</v>
      </c>
      <c r="F2860" s="70">
        <v>0.28680555555555554</v>
      </c>
      <c r="G2860" s="69">
        <v>13.9</v>
      </c>
      <c r="H2860" s="69" t="str">
        <f>TEXT(일별기온공급량!$A2860, "AAA")</f>
        <v>목</v>
      </c>
      <c r="I2860" s="71">
        <v>125553893</v>
      </c>
      <c r="J2860" s="71">
        <v>2952877</v>
      </c>
      <c r="K2860" s="68" t="str">
        <f t="shared" si="44"/>
        <v>10-29</v>
      </c>
      <c r="L2860" s="72">
        <f>YEAR(일별기온공급량!$A2860)</f>
        <v>2020</v>
      </c>
      <c r="M2860" s="69">
        <f>MONTH(일별기온공급량!$A2860)</f>
        <v>10</v>
      </c>
      <c r="N2860" s="69">
        <f>DAY(일별기온공급량!$A2860)</f>
        <v>29</v>
      </c>
      <c r="O2860" s="88" t="str">
        <f>IFERROR(VLOOKUP(기온및공급량[[#This Row],[날짜]],표2[],2,0), "")</f>
        <v/>
      </c>
    </row>
    <row r="2861" spans="1:15">
      <c r="A2861" s="68">
        <v>44134</v>
      </c>
      <c r="B2861" s="69">
        <v>11.7</v>
      </c>
      <c r="C2861" s="69">
        <v>18.7</v>
      </c>
      <c r="D2861" s="70">
        <v>0.55277777777777781</v>
      </c>
      <c r="E2861" s="69">
        <v>5.4</v>
      </c>
      <c r="F2861" s="70">
        <v>0.26111111111111113</v>
      </c>
      <c r="G2861" s="69">
        <v>13.3</v>
      </c>
      <c r="H2861" s="69" t="str">
        <f>TEXT(일별기온공급량!$A2861, "AAA")</f>
        <v>금</v>
      </c>
      <c r="I2861" s="71">
        <v>126877290</v>
      </c>
      <c r="J2861" s="71">
        <v>2978642</v>
      </c>
      <c r="K2861" s="68" t="str">
        <f t="shared" si="44"/>
        <v>10-30</v>
      </c>
      <c r="L2861" s="72">
        <f>YEAR(일별기온공급량!$A2861)</f>
        <v>2020</v>
      </c>
      <c r="M2861" s="69">
        <f>MONTH(일별기온공급량!$A2861)</f>
        <v>10</v>
      </c>
      <c r="N2861" s="69">
        <f>DAY(일별기온공급량!$A2861)</f>
        <v>30</v>
      </c>
      <c r="O2861" s="88" t="str">
        <f>IFERROR(VLOOKUP(기온및공급량[[#This Row],[날짜]],표2[],2,0), "")</f>
        <v/>
      </c>
    </row>
    <row r="2862" spans="1:15">
      <c r="A2862" s="68">
        <v>44135</v>
      </c>
      <c r="B2862" s="69">
        <v>11.4</v>
      </c>
      <c r="C2862" s="69">
        <v>18.100000000000001</v>
      </c>
      <c r="D2862" s="70">
        <v>0.63541666666666663</v>
      </c>
      <c r="E2862" s="69">
        <v>5.4</v>
      </c>
      <c r="F2862" s="70">
        <v>0.28055555555555556</v>
      </c>
      <c r="G2862" s="69">
        <v>12.7</v>
      </c>
      <c r="H2862" s="69" t="str">
        <f>TEXT(일별기온공급량!$A2862, "AAA")</f>
        <v>토</v>
      </c>
      <c r="I2862" s="71">
        <v>113628988</v>
      </c>
      <c r="J2862" s="71">
        <v>2664555</v>
      </c>
      <c r="K2862" s="68" t="str">
        <f t="shared" si="44"/>
        <v>10-31</v>
      </c>
      <c r="L2862" s="72">
        <f>YEAR(일별기온공급량!$A2862)</f>
        <v>2020</v>
      </c>
      <c r="M2862" s="69">
        <f>MONTH(일별기온공급량!$A2862)</f>
        <v>10</v>
      </c>
      <c r="N2862" s="69">
        <f>DAY(일별기온공급량!$A2862)</f>
        <v>31</v>
      </c>
      <c r="O2862" s="88" t="str">
        <f>IFERROR(VLOOKUP(기온및공급량[[#This Row],[날짜]],표2[],2,0), "")</f>
        <v/>
      </c>
    </row>
    <row r="2863" spans="1:15">
      <c r="A2863" s="68">
        <v>44136</v>
      </c>
      <c r="B2863" s="69">
        <v>12.1</v>
      </c>
      <c r="C2863" s="69">
        <v>13.6</v>
      </c>
      <c r="D2863" s="70">
        <v>0.66597222222222219</v>
      </c>
      <c r="E2863" s="69">
        <v>9.6</v>
      </c>
      <c r="F2863" s="70">
        <v>1.6666666666666666E-2</v>
      </c>
      <c r="G2863" s="69">
        <v>4</v>
      </c>
      <c r="H2863" s="69" t="str">
        <f>TEXT(일별기온공급량!$A2863, "AAA")</f>
        <v>일</v>
      </c>
      <c r="I2863" s="71">
        <v>110773938</v>
      </c>
      <c r="J2863" s="71">
        <v>2596582</v>
      </c>
      <c r="K2863" s="68" t="str">
        <f t="shared" si="44"/>
        <v>11-01</v>
      </c>
      <c r="L2863" s="72">
        <f>YEAR(일별기온공급량!$A2863)</f>
        <v>2020</v>
      </c>
      <c r="M2863" s="69">
        <f>MONTH(일별기온공급량!$A2863)</f>
        <v>11</v>
      </c>
      <c r="N2863" s="69">
        <f>DAY(일별기온공급량!$A2863)</f>
        <v>1</v>
      </c>
      <c r="O2863" s="88" t="str">
        <f>IFERROR(VLOOKUP(기온및공급량[[#This Row],[날짜]],표2[],2,0), "")</f>
        <v/>
      </c>
    </row>
    <row r="2864" spans="1:15">
      <c r="A2864" s="68">
        <v>44137</v>
      </c>
      <c r="B2864" s="69">
        <v>13</v>
      </c>
      <c r="C2864" s="69">
        <v>18.2</v>
      </c>
      <c r="D2864" s="70">
        <v>0.55833333333333335</v>
      </c>
      <c r="E2864" s="69">
        <v>6.9</v>
      </c>
      <c r="F2864" s="70">
        <v>0.98888888888888893</v>
      </c>
      <c r="G2864" s="69">
        <v>11.3</v>
      </c>
      <c r="H2864" s="69" t="str">
        <f>TEXT(일별기온공급량!$A2864, "AAA")</f>
        <v>월</v>
      </c>
      <c r="I2864" s="71">
        <v>126122734</v>
      </c>
      <c r="J2864" s="71">
        <v>2953224</v>
      </c>
      <c r="K2864" s="68" t="str">
        <f t="shared" si="44"/>
        <v>11-02</v>
      </c>
      <c r="L2864" s="72">
        <f>YEAR(일별기온공급량!$A2864)</f>
        <v>2020</v>
      </c>
      <c r="M2864" s="69">
        <f>MONTH(일별기온공급량!$A2864)</f>
        <v>11</v>
      </c>
      <c r="N2864" s="69">
        <f>DAY(일별기온공급량!$A2864)</f>
        <v>2</v>
      </c>
      <c r="O2864" s="88" t="str">
        <f>IFERROR(VLOOKUP(기온및공급량[[#This Row],[날짜]],표2[],2,0), "")</f>
        <v/>
      </c>
    </row>
    <row r="2865" spans="1:15">
      <c r="A2865" s="68">
        <v>44138</v>
      </c>
      <c r="B2865" s="69">
        <v>7.5</v>
      </c>
      <c r="C2865" s="69">
        <v>11.4</v>
      </c>
      <c r="D2865" s="70">
        <v>0.59513888888888888</v>
      </c>
      <c r="E2865" s="69">
        <v>4.3</v>
      </c>
      <c r="F2865" s="70">
        <v>0.12013888888888889</v>
      </c>
      <c r="G2865" s="69">
        <v>7.1</v>
      </c>
      <c r="H2865" s="69" t="str">
        <f>TEXT(일별기온공급량!$A2865, "AAA")</f>
        <v>화</v>
      </c>
      <c r="I2865" s="71">
        <v>157912370</v>
      </c>
      <c r="J2865" s="71">
        <v>3698067</v>
      </c>
      <c r="K2865" s="68" t="str">
        <f t="shared" si="44"/>
        <v>11-03</v>
      </c>
      <c r="L2865" s="72">
        <f>YEAR(일별기온공급량!$A2865)</f>
        <v>2020</v>
      </c>
      <c r="M2865" s="69">
        <f>MONTH(일별기온공급량!$A2865)</f>
        <v>11</v>
      </c>
      <c r="N2865" s="69">
        <f>DAY(일별기온공급량!$A2865)</f>
        <v>3</v>
      </c>
      <c r="O2865" s="88" t="str">
        <f>IFERROR(VLOOKUP(기온및공급량[[#This Row],[날짜]],표2[],2,0), "")</f>
        <v/>
      </c>
    </row>
    <row r="2866" spans="1:15">
      <c r="A2866" s="68">
        <v>44139</v>
      </c>
      <c r="B2866" s="69">
        <v>6.7</v>
      </c>
      <c r="C2866" s="69">
        <v>12.7</v>
      </c>
      <c r="D2866" s="70">
        <v>0.62361111111111112</v>
      </c>
      <c r="E2866" s="69">
        <v>2.2000000000000002</v>
      </c>
      <c r="F2866" s="70">
        <v>0.27013888888888887</v>
      </c>
      <c r="G2866" s="69">
        <v>10.5</v>
      </c>
      <c r="H2866" s="69" t="str">
        <f>TEXT(일별기온공급량!$A2866, "AAA")</f>
        <v>수</v>
      </c>
      <c r="I2866" s="71">
        <v>166640550</v>
      </c>
      <c r="J2866" s="71">
        <v>3900217</v>
      </c>
      <c r="K2866" s="68" t="str">
        <f t="shared" si="44"/>
        <v>11-04</v>
      </c>
      <c r="L2866" s="72">
        <f>YEAR(일별기온공급량!$A2866)</f>
        <v>2020</v>
      </c>
      <c r="M2866" s="69">
        <f>MONTH(일별기온공급량!$A2866)</f>
        <v>11</v>
      </c>
      <c r="N2866" s="69">
        <f>DAY(일별기온공급량!$A2866)</f>
        <v>4</v>
      </c>
      <c r="O2866" s="88" t="str">
        <f>IFERROR(VLOOKUP(기온및공급량[[#This Row],[날짜]],표2[],2,0), "")</f>
        <v/>
      </c>
    </row>
    <row r="2867" spans="1:15">
      <c r="A2867" s="68">
        <v>44140</v>
      </c>
      <c r="B2867" s="69">
        <v>8.6999999999999993</v>
      </c>
      <c r="C2867" s="69">
        <v>16.899999999999999</v>
      </c>
      <c r="D2867" s="70">
        <v>0.67708333333333337</v>
      </c>
      <c r="E2867" s="69">
        <v>-0.8</v>
      </c>
      <c r="F2867" s="70">
        <v>0.28958333333333336</v>
      </c>
      <c r="G2867" s="69">
        <v>17.7</v>
      </c>
      <c r="H2867" s="69" t="str">
        <f>TEXT(일별기온공급량!$A2867, "AAA")</f>
        <v>목</v>
      </c>
      <c r="I2867" s="71">
        <v>163437466</v>
      </c>
      <c r="J2867" s="71">
        <v>3828847</v>
      </c>
      <c r="K2867" s="68" t="str">
        <f t="shared" si="44"/>
        <v>11-05</v>
      </c>
      <c r="L2867" s="72">
        <f>YEAR(일별기온공급량!$A2867)</f>
        <v>2020</v>
      </c>
      <c r="M2867" s="69">
        <f>MONTH(일별기온공급량!$A2867)</f>
        <v>11</v>
      </c>
      <c r="N2867" s="69">
        <f>DAY(일별기온공급량!$A2867)</f>
        <v>5</v>
      </c>
      <c r="O2867" s="88" t="str">
        <f>IFERROR(VLOOKUP(기온및공급량[[#This Row],[날짜]],표2[],2,0), "")</f>
        <v/>
      </c>
    </row>
    <row r="2868" spans="1:15">
      <c r="A2868" s="68">
        <v>44141</v>
      </c>
      <c r="B2868" s="69">
        <v>12.1</v>
      </c>
      <c r="C2868" s="69">
        <v>14.6</v>
      </c>
      <c r="D2868" s="70">
        <v>0.6333333333333333</v>
      </c>
      <c r="E2868" s="69">
        <v>9.1999999999999993</v>
      </c>
      <c r="F2868" s="70">
        <v>0.16597222222222222</v>
      </c>
      <c r="G2868" s="69">
        <v>5.4</v>
      </c>
      <c r="H2868" s="69" t="str">
        <f>TEXT(일별기온공급량!$A2868, "AAA")</f>
        <v>금</v>
      </c>
      <c r="I2868" s="71">
        <v>153190197</v>
      </c>
      <c r="J2868" s="71">
        <v>3584772</v>
      </c>
      <c r="K2868" s="68" t="str">
        <f t="shared" si="44"/>
        <v>11-06</v>
      </c>
      <c r="L2868" s="72">
        <f>YEAR(일별기온공급량!$A2868)</f>
        <v>2020</v>
      </c>
      <c r="M2868" s="69">
        <f>MONTH(일별기온공급량!$A2868)</f>
        <v>11</v>
      </c>
      <c r="N2868" s="69">
        <f>DAY(일별기온공급량!$A2868)</f>
        <v>6</v>
      </c>
      <c r="O2868" s="88" t="str">
        <f>IFERROR(VLOOKUP(기온및공급량[[#This Row],[날짜]],표2[],2,0), "")</f>
        <v/>
      </c>
    </row>
    <row r="2869" spans="1:15">
      <c r="A2869" s="68">
        <v>44142</v>
      </c>
      <c r="B2869" s="69">
        <v>14.4</v>
      </c>
      <c r="C2869" s="69">
        <v>22.3</v>
      </c>
      <c r="D2869" s="70">
        <v>0.63680555555555551</v>
      </c>
      <c r="E2869" s="69">
        <v>7.3</v>
      </c>
      <c r="F2869" s="70">
        <v>0.24652777777777779</v>
      </c>
      <c r="G2869" s="69">
        <v>15</v>
      </c>
      <c r="H2869" s="69" t="str">
        <f>TEXT(일별기온공급량!$A2869, "AAA")</f>
        <v>토</v>
      </c>
      <c r="I2869" s="71">
        <v>124126388</v>
      </c>
      <c r="J2869" s="71">
        <v>2908505</v>
      </c>
      <c r="K2869" s="68" t="str">
        <f t="shared" si="44"/>
        <v>11-07</v>
      </c>
      <c r="L2869" s="72">
        <f>YEAR(일별기온공급량!$A2869)</f>
        <v>2020</v>
      </c>
      <c r="M2869" s="69">
        <f>MONTH(일별기온공급량!$A2869)</f>
        <v>11</v>
      </c>
      <c r="N2869" s="69">
        <f>DAY(일별기온공급량!$A2869)</f>
        <v>7</v>
      </c>
      <c r="O2869" s="88" t="str">
        <f>IFERROR(VLOOKUP(기온및공급량[[#This Row],[날짜]],표2[],2,0), "")</f>
        <v/>
      </c>
    </row>
    <row r="2870" spans="1:15">
      <c r="A2870" s="68">
        <v>44143</v>
      </c>
      <c r="B2870" s="69">
        <v>11.2</v>
      </c>
      <c r="C2870" s="69">
        <v>17.8</v>
      </c>
      <c r="D2870" s="70">
        <v>0.48472222222222222</v>
      </c>
      <c r="E2870" s="69">
        <v>6.3</v>
      </c>
      <c r="F2870" s="70">
        <v>0.28333333333333333</v>
      </c>
      <c r="G2870" s="69">
        <v>11.5</v>
      </c>
      <c r="H2870" s="69" t="str">
        <f>TEXT(일별기온공급량!$A2870, "AAA")</f>
        <v>일</v>
      </c>
      <c r="I2870" s="71">
        <v>121492673</v>
      </c>
      <c r="J2870" s="71">
        <v>2848818</v>
      </c>
      <c r="K2870" s="68" t="str">
        <f t="shared" si="44"/>
        <v>11-08</v>
      </c>
      <c r="L2870" s="72">
        <f>YEAR(일별기온공급량!$A2870)</f>
        <v>2020</v>
      </c>
      <c r="M2870" s="69">
        <f>MONTH(일별기온공급량!$A2870)</f>
        <v>11</v>
      </c>
      <c r="N2870" s="69">
        <f>DAY(일별기온공급량!$A2870)</f>
        <v>8</v>
      </c>
      <c r="O2870" s="88" t="str">
        <f>IFERROR(VLOOKUP(기온및공급량[[#This Row],[날짜]],표2[],2,0), "")</f>
        <v/>
      </c>
    </row>
    <row r="2871" spans="1:15">
      <c r="A2871" s="68">
        <v>44144</v>
      </c>
      <c r="B2871" s="69">
        <v>8.1999999999999993</v>
      </c>
      <c r="C2871" s="69">
        <v>12.8</v>
      </c>
      <c r="D2871" s="70">
        <v>0.60277777777777775</v>
      </c>
      <c r="E2871" s="69">
        <v>4.0999999999999996</v>
      </c>
      <c r="F2871" s="70">
        <v>0.28541666666666665</v>
      </c>
      <c r="G2871" s="69">
        <v>8.6999999999999993</v>
      </c>
      <c r="H2871" s="69" t="str">
        <f>TEXT(일별기온공급량!$A2871, "AAA")</f>
        <v>월</v>
      </c>
      <c r="I2871" s="71">
        <v>158084594</v>
      </c>
      <c r="J2871" s="71">
        <v>3710139</v>
      </c>
      <c r="K2871" s="68" t="str">
        <f t="shared" si="44"/>
        <v>11-09</v>
      </c>
      <c r="L2871" s="72">
        <f>YEAR(일별기온공급량!$A2871)</f>
        <v>2020</v>
      </c>
      <c r="M2871" s="69">
        <f>MONTH(일별기온공급량!$A2871)</f>
        <v>11</v>
      </c>
      <c r="N2871" s="69">
        <f>DAY(일별기온공급량!$A2871)</f>
        <v>9</v>
      </c>
      <c r="O2871" s="88" t="str">
        <f>IFERROR(VLOOKUP(기온및공급량[[#This Row],[날짜]],표2[],2,0), "")</f>
        <v/>
      </c>
    </row>
    <row r="2872" spans="1:15">
      <c r="A2872" s="68">
        <v>44145</v>
      </c>
      <c r="B2872" s="69">
        <v>9.4</v>
      </c>
      <c r="C2872" s="69">
        <v>15.1</v>
      </c>
      <c r="D2872" s="70">
        <v>0.64652777777777781</v>
      </c>
      <c r="E2872" s="69">
        <v>3.8</v>
      </c>
      <c r="F2872" s="70">
        <v>0.29236111111111113</v>
      </c>
      <c r="G2872" s="69">
        <v>11.3</v>
      </c>
      <c r="H2872" s="69" t="str">
        <f>TEXT(일별기온공급량!$A2872, "AAA")</f>
        <v>화</v>
      </c>
      <c r="I2872" s="71">
        <v>157290335</v>
      </c>
      <c r="J2872" s="71">
        <v>3686554</v>
      </c>
      <c r="K2872" s="68" t="str">
        <f t="shared" si="44"/>
        <v>11-10</v>
      </c>
      <c r="L2872" s="72">
        <f>YEAR(일별기온공급량!$A2872)</f>
        <v>2020</v>
      </c>
      <c r="M2872" s="69">
        <f>MONTH(일별기온공급량!$A2872)</f>
        <v>11</v>
      </c>
      <c r="N2872" s="69">
        <f>DAY(일별기온공급량!$A2872)</f>
        <v>10</v>
      </c>
      <c r="O2872" s="88" t="str">
        <f>IFERROR(VLOOKUP(기온및공급량[[#This Row],[날짜]],표2[],2,0), "")</f>
        <v/>
      </c>
    </row>
    <row r="2873" spans="1:15">
      <c r="A2873" s="68">
        <v>44146</v>
      </c>
      <c r="B2873" s="69">
        <v>8.1999999999999993</v>
      </c>
      <c r="C2873" s="69">
        <v>16.5</v>
      </c>
      <c r="D2873" s="70">
        <v>0.63888888888888884</v>
      </c>
      <c r="E2873" s="69">
        <v>1.1000000000000001</v>
      </c>
      <c r="F2873" s="70">
        <v>0.28611111111111109</v>
      </c>
      <c r="G2873" s="69">
        <v>15.4</v>
      </c>
      <c r="H2873" s="69" t="str">
        <f>TEXT(일별기온공급량!$A2873, "AAA")</f>
        <v>수</v>
      </c>
      <c r="I2873" s="71">
        <v>160297901</v>
      </c>
      <c r="J2873" s="71">
        <v>3754736</v>
      </c>
      <c r="K2873" s="68" t="str">
        <f t="shared" si="44"/>
        <v>11-11</v>
      </c>
      <c r="L2873" s="72">
        <f>YEAR(일별기온공급량!$A2873)</f>
        <v>2020</v>
      </c>
      <c r="M2873" s="69">
        <f>MONTH(일별기온공급량!$A2873)</f>
        <v>11</v>
      </c>
      <c r="N2873" s="69">
        <f>DAY(일별기온공급량!$A2873)</f>
        <v>11</v>
      </c>
      <c r="O2873" s="88" t="str">
        <f>IFERROR(VLOOKUP(기온및공급량[[#This Row],[날짜]],표2[],2,0), "")</f>
        <v/>
      </c>
    </row>
    <row r="2874" spans="1:15">
      <c r="A2874" s="68">
        <v>44147</v>
      </c>
      <c r="B2874" s="69">
        <v>9.4</v>
      </c>
      <c r="C2874" s="69">
        <v>18.8</v>
      </c>
      <c r="D2874" s="70">
        <v>0.65694444444444444</v>
      </c>
      <c r="E2874" s="69">
        <v>1.7</v>
      </c>
      <c r="F2874" s="70">
        <v>0.2673611111111111</v>
      </c>
      <c r="G2874" s="69">
        <v>17.100000000000001</v>
      </c>
      <c r="H2874" s="69" t="str">
        <f>TEXT(일별기온공급량!$A2874, "AAA")</f>
        <v>목</v>
      </c>
      <c r="I2874" s="71">
        <v>158521714</v>
      </c>
      <c r="J2874" s="71">
        <v>3712975</v>
      </c>
      <c r="K2874" s="68" t="str">
        <f t="shared" si="44"/>
        <v>11-12</v>
      </c>
      <c r="L2874" s="72">
        <f>YEAR(일별기온공급량!$A2874)</f>
        <v>2020</v>
      </c>
      <c r="M2874" s="69">
        <f>MONTH(일별기온공급량!$A2874)</f>
        <v>11</v>
      </c>
      <c r="N2874" s="69">
        <f>DAY(일별기온공급량!$A2874)</f>
        <v>12</v>
      </c>
      <c r="O2874" s="88" t="str">
        <f>IFERROR(VLOOKUP(기온및공급량[[#This Row],[날짜]],표2[],2,0), "")</f>
        <v/>
      </c>
    </row>
    <row r="2875" spans="1:15">
      <c r="A2875" s="68">
        <v>44148</v>
      </c>
      <c r="B2875" s="69">
        <v>10.9</v>
      </c>
      <c r="C2875" s="69">
        <v>19.7</v>
      </c>
      <c r="D2875" s="70">
        <v>0.63958333333333328</v>
      </c>
      <c r="E2875" s="69">
        <v>3.1</v>
      </c>
      <c r="F2875" s="70">
        <v>0.27500000000000002</v>
      </c>
      <c r="G2875" s="69">
        <v>16.600000000000001</v>
      </c>
      <c r="H2875" s="69" t="str">
        <f>TEXT(일별기온공급량!$A2875, "AAA")</f>
        <v>금</v>
      </c>
      <c r="I2875" s="71">
        <v>152286244</v>
      </c>
      <c r="J2875" s="71">
        <v>3571205</v>
      </c>
      <c r="K2875" s="68" t="str">
        <f t="shared" si="44"/>
        <v>11-13</v>
      </c>
      <c r="L2875" s="72">
        <f>YEAR(일별기온공급량!$A2875)</f>
        <v>2020</v>
      </c>
      <c r="M2875" s="69">
        <f>MONTH(일별기온공급량!$A2875)</f>
        <v>11</v>
      </c>
      <c r="N2875" s="69">
        <f>DAY(일별기온공급량!$A2875)</f>
        <v>13</v>
      </c>
      <c r="O2875" s="88" t="str">
        <f>IFERROR(VLOOKUP(기온및공급량[[#This Row],[날짜]],표2[],2,0), "")</f>
        <v/>
      </c>
    </row>
    <row r="2876" spans="1:15">
      <c r="A2876" s="68">
        <v>44149</v>
      </c>
      <c r="B2876" s="69">
        <v>11.3</v>
      </c>
      <c r="C2876" s="69">
        <v>19</v>
      </c>
      <c r="D2876" s="70">
        <v>0.57916666666666672</v>
      </c>
      <c r="E2876" s="69">
        <v>4.0999999999999996</v>
      </c>
      <c r="F2876" s="70">
        <v>0.27777777777777779</v>
      </c>
      <c r="G2876" s="69">
        <v>14.9</v>
      </c>
      <c r="H2876" s="69" t="str">
        <f>TEXT(일별기온공급량!$A2876, "AAA")</f>
        <v>토</v>
      </c>
      <c r="I2876" s="71">
        <v>133370274</v>
      </c>
      <c r="J2876" s="71">
        <v>3129467</v>
      </c>
      <c r="K2876" s="68" t="str">
        <f t="shared" si="44"/>
        <v>11-14</v>
      </c>
      <c r="L2876" s="72">
        <f>YEAR(일별기온공급량!$A2876)</f>
        <v>2020</v>
      </c>
      <c r="M2876" s="69">
        <f>MONTH(일별기온공급량!$A2876)</f>
        <v>11</v>
      </c>
      <c r="N2876" s="69">
        <f>DAY(일별기온공급량!$A2876)</f>
        <v>14</v>
      </c>
      <c r="O2876" s="88" t="str">
        <f>IFERROR(VLOOKUP(기온및공급량[[#This Row],[날짜]],표2[],2,0), "")</f>
        <v/>
      </c>
    </row>
    <row r="2877" spans="1:15">
      <c r="A2877" s="68">
        <v>44150</v>
      </c>
      <c r="B2877" s="69">
        <v>10.9</v>
      </c>
      <c r="C2877" s="69">
        <v>18.899999999999999</v>
      </c>
      <c r="D2877" s="70">
        <v>0.63055555555555554</v>
      </c>
      <c r="E2877" s="69">
        <v>4.9000000000000004</v>
      </c>
      <c r="F2877" s="70">
        <v>0.27847222222222223</v>
      </c>
      <c r="G2877" s="69">
        <v>14</v>
      </c>
      <c r="H2877" s="69" t="str">
        <f>TEXT(일별기온공급량!$A2877, "AAA")</f>
        <v>일</v>
      </c>
      <c r="I2877" s="71">
        <v>120757441</v>
      </c>
      <c r="J2877" s="71">
        <v>2827873</v>
      </c>
      <c r="K2877" s="68" t="str">
        <f t="shared" si="44"/>
        <v>11-15</v>
      </c>
      <c r="L2877" s="72">
        <f>YEAR(일별기온공급량!$A2877)</f>
        <v>2020</v>
      </c>
      <c r="M2877" s="69">
        <f>MONTH(일별기온공급량!$A2877)</f>
        <v>11</v>
      </c>
      <c r="N2877" s="69">
        <f>DAY(일별기온공급량!$A2877)</f>
        <v>15</v>
      </c>
      <c r="O2877" s="88" t="str">
        <f>IFERROR(VLOOKUP(기온및공급량[[#This Row],[날짜]],표2[],2,0), "")</f>
        <v/>
      </c>
    </row>
    <row r="2878" spans="1:15">
      <c r="A2878" s="68">
        <v>44151</v>
      </c>
      <c r="B2878" s="69">
        <v>12.3</v>
      </c>
      <c r="C2878" s="69">
        <v>20.3</v>
      </c>
      <c r="D2878" s="70">
        <v>0.59444444444444444</v>
      </c>
      <c r="E2878" s="69">
        <v>5</v>
      </c>
      <c r="F2878" s="70">
        <v>0.27777777777777779</v>
      </c>
      <c r="G2878" s="69">
        <v>15.3</v>
      </c>
      <c r="H2878" s="69" t="str">
        <f>TEXT(일별기온공급량!$A2878, "AAA")</f>
        <v>월</v>
      </c>
      <c r="I2878" s="71">
        <v>140225056</v>
      </c>
      <c r="J2878" s="71">
        <v>3280674</v>
      </c>
      <c r="K2878" s="68" t="str">
        <f t="shared" si="44"/>
        <v>11-16</v>
      </c>
      <c r="L2878" s="72">
        <f>YEAR(일별기온공급량!$A2878)</f>
        <v>2020</v>
      </c>
      <c r="M2878" s="69">
        <f>MONTH(일별기온공급량!$A2878)</f>
        <v>11</v>
      </c>
      <c r="N2878" s="69">
        <f>DAY(일별기온공급량!$A2878)</f>
        <v>16</v>
      </c>
      <c r="O2878" s="88" t="str">
        <f>IFERROR(VLOOKUP(기온및공급량[[#This Row],[날짜]],표2[],2,0), "")</f>
        <v/>
      </c>
    </row>
    <row r="2879" spans="1:15">
      <c r="A2879" s="68">
        <v>44152</v>
      </c>
      <c r="B2879" s="69">
        <v>14.7</v>
      </c>
      <c r="C2879" s="69">
        <v>20.399999999999999</v>
      </c>
      <c r="D2879" s="70">
        <v>0.54166666666666663</v>
      </c>
      <c r="E2879" s="69">
        <v>9.1</v>
      </c>
      <c r="F2879" s="70">
        <v>0.13402777777777777</v>
      </c>
      <c r="G2879" s="69">
        <v>11.3</v>
      </c>
      <c r="H2879" s="69" t="str">
        <f>TEXT(일별기온공급량!$A2879, "AAA")</f>
        <v>화</v>
      </c>
      <c r="I2879" s="71">
        <v>135779448</v>
      </c>
      <c r="J2879" s="71">
        <v>3179073</v>
      </c>
      <c r="K2879" s="68" t="str">
        <f t="shared" si="44"/>
        <v>11-17</v>
      </c>
      <c r="L2879" s="72">
        <f>YEAR(일별기온공급량!$A2879)</f>
        <v>2020</v>
      </c>
      <c r="M2879" s="69">
        <f>MONTH(일별기온공급량!$A2879)</f>
        <v>11</v>
      </c>
      <c r="N2879" s="69">
        <f>DAY(일별기온공급량!$A2879)</f>
        <v>17</v>
      </c>
      <c r="O2879" s="88" t="str">
        <f>IFERROR(VLOOKUP(기온및공급량[[#This Row],[날짜]],표2[],2,0), "")</f>
        <v/>
      </c>
    </row>
    <row r="2880" spans="1:15">
      <c r="A2880" s="68">
        <v>44153</v>
      </c>
      <c r="B2880" s="69">
        <v>18.899999999999999</v>
      </c>
      <c r="C2880" s="69">
        <v>23.4</v>
      </c>
      <c r="D2880" s="70">
        <v>0.55555555555555558</v>
      </c>
      <c r="E2880" s="69">
        <v>12.8</v>
      </c>
      <c r="F2880" s="70">
        <v>0.25208333333333333</v>
      </c>
      <c r="G2880" s="69">
        <v>10.6</v>
      </c>
      <c r="H2880" s="69" t="str">
        <f>TEXT(일별기온공급량!$A2880, "AAA")</f>
        <v>수</v>
      </c>
      <c r="I2880" s="71">
        <v>122584216</v>
      </c>
      <c r="J2880" s="71">
        <v>2873136</v>
      </c>
      <c r="K2880" s="68" t="str">
        <f t="shared" si="44"/>
        <v>11-18</v>
      </c>
      <c r="L2880" s="72">
        <f>YEAR(일별기온공급량!$A2880)</f>
        <v>2020</v>
      </c>
      <c r="M2880" s="69">
        <f>MONTH(일별기온공급량!$A2880)</f>
        <v>11</v>
      </c>
      <c r="N2880" s="69">
        <f>DAY(일별기온공급량!$A2880)</f>
        <v>18</v>
      </c>
      <c r="O2880" s="88" t="str">
        <f>IFERROR(VLOOKUP(기온및공급량[[#This Row],[날짜]],표2[],2,0), "")</f>
        <v/>
      </c>
    </row>
    <row r="2881" spans="1:15">
      <c r="A2881" s="68">
        <v>44154</v>
      </c>
      <c r="B2881" s="69">
        <v>19.399999999999999</v>
      </c>
      <c r="C2881" s="69">
        <v>25.3</v>
      </c>
      <c r="D2881" s="70">
        <v>0.58194444444444449</v>
      </c>
      <c r="E2881" s="69">
        <v>12.8</v>
      </c>
      <c r="F2881" s="70">
        <v>0.99375000000000002</v>
      </c>
      <c r="G2881" s="69">
        <v>12.5</v>
      </c>
      <c r="H2881" s="69" t="str">
        <f>TEXT(일별기온공급량!$A2881, "AAA")</f>
        <v>목</v>
      </c>
      <c r="I2881" s="71">
        <v>114074293</v>
      </c>
      <c r="J2881" s="71">
        <v>2673364</v>
      </c>
      <c r="K2881" s="68" t="str">
        <f t="shared" si="44"/>
        <v>11-19</v>
      </c>
      <c r="L2881" s="72">
        <f>YEAR(일별기온공급량!$A2881)</f>
        <v>2020</v>
      </c>
      <c r="M2881" s="69">
        <f>MONTH(일별기온공급량!$A2881)</f>
        <v>11</v>
      </c>
      <c r="N2881" s="69">
        <f>DAY(일별기온공급량!$A2881)</f>
        <v>19</v>
      </c>
      <c r="O2881" s="88" t="str">
        <f>IFERROR(VLOOKUP(기온및공급량[[#This Row],[날짜]],표2[],2,0), "")</f>
        <v/>
      </c>
    </row>
    <row r="2882" spans="1:15">
      <c r="A2882" s="68">
        <v>44155</v>
      </c>
      <c r="B2882" s="69">
        <v>9.4</v>
      </c>
      <c r="C2882" s="69">
        <v>12.9</v>
      </c>
      <c r="D2882" s="70">
        <v>1.3888888888888889E-3</v>
      </c>
      <c r="E2882" s="69">
        <v>5.2</v>
      </c>
      <c r="F2882" s="70">
        <v>0.99513888888888891</v>
      </c>
      <c r="G2882" s="69">
        <v>7.7</v>
      </c>
      <c r="H2882" s="69" t="str">
        <f>TEXT(일별기온공급량!$A2882, "AAA")</f>
        <v>금</v>
      </c>
      <c r="I2882" s="71">
        <v>138733899</v>
      </c>
      <c r="J2882" s="71">
        <v>3252095</v>
      </c>
      <c r="K2882" s="68" t="str">
        <f t="shared" ref="K2882:K2945" si="45">TEXT(A2882, "MM-DD")</f>
        <v>11-20</v>
      </c>
      <c r="L2882" s="72">
        <f>YEAR(일별기온공급량!$A2882)</f>
        <v>2020</v>
      </c>
      <c r="M2882" s="69">
        <f>MONTH(일별기온공급량!$A2882)</f>
        <v>11</v>
      </c>
      <c r="N2882" s="69">
        <f>DAY(일별기온공급량!$A2882)</f>
        <v>20</v>
      </c>
      <c r="O2882" s="88" t="str">
        <f>IFERROR(VLOOKUP(기온및공급량[[#This Row],[날짜]],표2[],2,0), "")</f>
        <v/>
      </c>
    </row>
    <row r="2883" spans="1:15">
      <c r="A2883" s="68">
        <v>44156</v>
      </c>
      <c r="B2883" s="69">
        <v>7.1</v>
      </c>
      <c r="C2883" s="69">
        <v>11.9</v>
      </c>
      <c r="D2883" s="70">
        <v>0.64722222222222225</v>
      </c>
      <c r="E2883" s="69">
        <v>1.4</v>
      </c>
      <c r="F2883" s="70">
        <v>0.28125</v>
      </c>
      <c r="G2883" s="69">
        <v>10.5</v>
      </c>
      <c r="H2883" s="69" t="str">
        <f>TEXT(일별기온공급량!$A2883, "AAA")</f>
        <v>토</v>
      </c>
      <c r="I2883" s="71">
        <v>140199057</v>
      </c>
      <c r="J2883" s="71">
        <v>3284074</v>
      </c>
      <c r="K2883" s="68" t="str">
        <f t="shared" si="45"/>
        <v>11-21</v>
      </c>
      <c r="L2883" s="72">
        <f>YEAR(일별기온공급량!$A2883)</f>
        <v>2020</v>
      </c>
      <c r="M2883" s="69">
        <f>MONTH(일별기온공급량!$A2883)</f>
        <v>11</v>
      </c>
      <c r="N2883" s="69">
        <f>DAY(일별기온공급량!$A2883)</f>
        <v>21</v>
      </c>
      <c r="O2883" s="88" t="str">
        <f>IFERROR(VLOOKUP(기온및공급량[[#This Row],[날짜]],표2[],2,0), "")</f>
        <v/>
      </c>
    </row>
    <row r="2884" spans="1:15">
      <c r="A2884" s="68">
        <v>44157</v>
      </c>
      <c r="B2884" s="69">
        <v>9.1999999999999993</v>
      </c>
      <c r="C2884" s="69">
        <v>11.9</v>
      </c>
      <c r="D2884" s="70">
        <v>0.57916666666666672</v>
      </c>
      <c r="E2884" s="69">
        <v>7.5</v>
      </c>
      <c r="F2884" s="70">
        <v>0.99652777777777779</v>
      </c>
      <c r="G2884" s="69">
        <v>4.4000000000000004</v>
      </c>
      <c r="H2884" s="69" t="str">
        <f>TEXT(일별기온공급량!$A2884, "AAA")</f>
        <v>일</v>
      </c>
      <c r="I2884" s="71">
        <v>137972303</v>
      </c>
      <c r="J2884" s="71">
        <v>3228619</v>
      </c>
      <c r="K2884" s="68" t="str">
        <f t="shared" si="45"/>
        <v>11-22</v>
      </c>
      <c r="L2884" s="72">
        <f>YEAR(일별기온공급량!$A2884)</f>
        <v>2020</v>
      </c>
      <c r="M2884" s="69">
        <f>MONTH(일별기온공급량!$A2884)</f>
        <v>11</v>
      </c>
      <c r="N2884" s="69">
        <f>DAY(일별기온공급량!$A2884)</f>
        <v>22</v>
      </c>
      <c r="O2884" s="88" t="str">
        <f>IFERROR(VLOOKUP(기온및공급량[[#This Row],[날짜]],표2[],2,0), "")</f>
        <v/>
      </c>
    </row>
    <row r="2885" spans="1:15">
      <c r="A2885" s="68">
        <v>44158</v>
      </c>
      <c r="B2885" s="69">
        <v>5.9</v>
      </c>
      <c r="C2885" s="69">
        <v>10.5</v>
      </c>
      <c r="D2885" s="70">
        <v>0.57986111111111116</v>
      </c>
      <c r="E2885" s="69">
        <v>2.7</v>
      </c>
      <c r="F2885" s="70">
        <v>0.30416666666666664</v>
      </c>
      <c r="G2885" s="69">
        <v>7.8</v>
      </c>
      <c r="H2885" s="69" t="str">
        <f>TEXT(일별기온공급량!$A2885, "AAA")</f>
        <v>월</v>
      </c>
      <c r="I2885" s="71">
        <v>171328958</v>
      </c>
      <c r="J2885" s="71">
        <v>4006988</v>
      </c>
      <c r="K2885" s="68" t="str">
        <f t="shared" si="45"/>
        <v>11-23</v>
      </c>
      <c r="L2885" s="72">
        <f>YEAR(일별기온공급량!$A2885)</f>
        <v>2020</v>
      </c>
      <c r="M2885" s="69">
        <f>MONTH(일별기온공급량!$A2885)</f>
        <v>11</v>
      </c>
      <c r="N2885" s="69">
        <f>DAY(일별기온공급량!$A2885)</f>
        <v>23</v>
      </c>
      <c r="O2885" s="88" t="str">
        <f>IFERROR(VLOOKUP(기온및공급량[[#This Row],[날짜]],표2[],2,0), "")</f>
        <v/>
      </c>
    </row>
    <row r="2886" spans="1:15">
      <c r="A2886" s="68">
        <v>44159</v>
      </c>
      <c r="B2886" s="69">
        <v>5.6</v>
      </c>
      <c r="C2886" s="69">
        <v>12.9</v>
      </c>
      <c r="D2886" s="70">
        <v>0.64027777777777772</v>
      </c>
      <c r="E2886" s="69">
        <v>0.9</v>
      </c>
      <c r="F2886" s="70">
        <v>0.16388888888888889</v>
      </c>
      <c r="G2886" s="69">
        <v>12</v>
      </c>
      <c r="H2886" s="69" t="str">
        <f>TEXT(일별기온공급량!$A2886, "AAA")</f>
        <v>화</v>
      </c>
      <c r="I2886" s="71">
        <v>182140732</v>
      </c>
      <c r="J2886" s="71">
        <v>4262313</v>
      </c>
      <c r="K2886" s="68" t="str">
        <f t="shared" si="45"/>
        <v>11-24</v>
      </c>
      <c r="L2886" s="72">
        <f>YEAR(일별기온공급량!$A2886)</f>
        <v>2020</v>
      </c>
      <c r="M2886" s="69">
        <f>MONTH(일별기온공급량!$A2886)</f>
        <v>11</v>
      </c>
      <c r="N2886" s="69">
        <f>DAY(일별기온공급량!$A2886)</f>
        <v>24</v>
      </c>
      <c r="O2886" s="88" t="str">
        <f>IFERROR(VLOOKUP(기온및공급량[[#This Row],[날짜]],표2[],2,0), "")</f>
        <v/>
      </c>
    </row>
    <row r="2887" spans="1:15">
      <c r="A2887" s="68">
        <v>44160</v>
      </c>
      <c r="B2887" s="69">
        <v>7.2</v>
      </c>
      <c r="C2887" s="69">
        <v>12.6</v>
      </c>
      <c r="D2887" s="70">
        <v>0.57291666666666663</v>
      </c>
      <c r="E2887" s="69">
        <v>0.9</v>
      </c>
      <c r="F2887" s="70">
        <v>0.30972222222222223</v>
      </c>
      <c r="G2887" s="69">
        <v>11.7</v>
      </c>
      <c r="H2887" s="69" t="str">
        <f>TEXT(일별기온공급량!$A2887, "AAA")</f>
        <v>수</v>
      </c>
      <c r="I2887" s="71">
        <v>183392967</v>
      </c>
      <c r="J2887" s="71">
        <v>4289694</v>
      </c>
      <c r="K2887" s="68" t="str">
        <f t="shared" si="45"/>
        <v>11-25</v>
      </c>
      <c r="L2887" s="72">
        <f>YEAR(일별기온공급량!$A2887)</f>
        <v>2020</v>
      </c>
      <c r="M2887" s="69">
        <f>MONTH(일별기온공급량!$A2887)</f>
        <v>11</v>
      </c>
      <c r="N2887" s="69">
        <f>DAY(일별기온공급량!$A2887)</f>
        <v>25</v>
      </c>
      <c r="O2887" s="88" t="str">
        <f>IFERROR(VLOOKUP(기온및공급량[[#This Row],[날짜]],표2[],2,0), "")</f>
        <v/>
      </c>
    </row>
    <row r="2888" spans="1:15">
      <c r="A2888" s="68">
        <v>44161</v>
      </c>
      <c r="B2888" s="69">
        <v>8.8000000000000007</v>
      </c>
      <c r="C2888" s="69">
        <v>13.3</v>
      </c>
      <c r="D2888" s="70">
        <v>0.67638888888888893</v>
      </c>
      <c r="E2888" s="69">
        <v>4.9000000000000004</v>
      </c>
      <c r="F2888" s="70">
        <v>1.8749999999999999E-2</v>
      </c>
      <c r="G2888" s="69">
        <v>8.4</v>
      </c>
      <c r="H2888" s="69" t="str">
        <f>TEXT(일별기온공급량!$A2888, "AAA")</f>
        <v>목</v>
      </c>
      <c r="I2888" s="71">
        <v>177802014</v>
      </c>
      <c r="J2888" s="71">
        <v>4160075</v>
      </c>
      <c r="K2888" s="68" t="str">
        <f t="shared" si="45"/>
        <v>11-26</v>
      </c>
      <c r="L2888" s="72">
        <f>YEAR(일별기온공급량!$A2888)</f>
        <v>2020</v>
      </c>
      <c r="M2888" s="69">
        <f>MONTH(일별기온공급량!$A2888)</f>
        <v>11</v>
      </c>
      <c r="N2888" s="69">
        <f>DAY(일별기온공급량!$A2888)</f>
        <v>26</v>
      </c>
      <c r="O2888" s="88" t="str">
        <f>IFERROR(VLOOKUP(기온및공급량[[#This Row],[날짜]],표2[],2,0), "")</f>
        <v/>
      </c>
    </row>
    <row r="2889" spans="1:15">
      <c r="A2889" s="68">
        <v>44162</v>
      </c>
      <c r="B2889" s="69">
        <v>8.1999999999999993</v>
      </c>
      <c r="C2889" s="69">
        <v>11.9</v>
      </c>
      <c r="D2889" s="70">
        <v>0.58125000000000004</v>
      </c>
      <c r="E2889" s="69">
        <v>3.8</v>
      </c>
      <c r="F2889" s="70">
        <v>0.99930555555555556</v>
      </c>
      <c r="G2889" s="69">
        <v>8.1</v>
      </c>
      <c r="H2889" s="69" t="str">
        <f>TEXT(일별기온공급량!$A2889, "AAA")</f>
        <v>금</v>
      </c>
      <c r="I2889" s="71">
        <v>182413881</v>
      </c>
      <c r="J2889" s="71">
        <v>4272941</v>
      </c>
      <c r="K2889" s="68" t="str">
        <f t="shared" si="45"/>
        <v>11-27</v>
      </c>
      <c r="L2889" s="72">
        <f>YEAR(일별기온공급량!$A2889)</f>
        <v>2020</v>
      </c>
      <c r="M2889" s="69">
        <f>MONTH(일별기온공급량!$A2889)</f>
        <v>11</v>
      </c>
      <c r="N2889" s="69">
        <f>DAY(일별기온공급량!$A2889)</f>
        <v>27</v>
      </c>
      <c r="O2889" s="88" t="str">
        <f>IFERROR(VLOOKUP(기온및공급량[[#This Row],[날짜]],표2[],2,0), "")</f>
        <v/>
      </c>
    </row>
    <row r="2890" spans="1:15">
      <c r="A2890" s="68">
        <v>44163</v>
      </c>
      <c r="B2890" s="69">
        <v>3.6</v>
      </c>
      <c r="C2890" s="69">
        <v>7.6</v>
      </c>
      <c r="D2890" s="70">
        <v>0.6333333333333333</v>
      </c>
      <c r="E2890" s="69">
        <v>1.4</v>
      </c>
      <c r="F2890" s="70">
        <v>0.24791666666666667</v>
      </c>
      <c r="G2890" s="69">
        <v>6.2</v>
      </c>
      <c r="H2890" s="69" t="str">
        <f>TEXT(일별기온공급량!$A2890, "AAA")</f>
        <v>토</v>
      </c>
      <c r="I2890" s="71">
        <v>185413240</v>
      </c>
      <c r="J2890" s="71">
        <v>4349530</v>
      </c>
      <c r="K2890" s="68" t="str">
        <f t="shared" si="45"/>
        <v>11-28</v>
      </c>
      <c r="L2890" s="72">
        <f>YEAR(일별기온공급량!$A2890)</f>
        <v>2020</v>
      </c>
      <c r="M2890" s="69">
        <f>MONTH(일별기온공급량!$A2890)</f>
        <v>11</v>
      </c>
      <c r="N2890" s="69">
        <f>DAY(일별기온공급량!$A2890)</f>
        <v>28</v>
      </c>
      <c r="O2890" s="88" t="str">
        <f>IFERROR(VLOOKUP(기온및공급량[[#This Row],[날짜]],표2[],2,0), "")</f>
        <v/>
      </c>
    </row>
    <row r="2891" spans="1:15">
      <c r="A2891" s="68">
        <v>44164</v>
      </c>
      <c r="B2891" s="69">
        <v>3.8</v>
      </c>
      <c r="C2891" s="69">
        <v>8.1999999999999993</v>
      </c>
      <c r="D2891" s="70">
        <v>0.56319444444444444</v>
      </c>
      <c r="E2891" s="69">
        <v>-0.8</v>
      </c>
      <c r="F2891" s="70">
        <v>0.25</v>
      </c>
      <c r="G2891" s="69">
        <v>9</v>
      </c>
      <c r="H2891" s="69" t="str">
        <f>TEXT(일별기온공급량!$A2891, "AAA")</f>
        <v>일</v>
      </c>
      <c r="I2891" s="71">
        <v>183618411</v>
      </c>
      <c r="J2891" s="71">
        <v>4301958</v>
      </c>
      <c r="K2891" s="68" t="str">
        <f t="shared" si="45"/>
        <v>11-29</v>
      </c>
      <c r="L2891" s="72">
        <f>YEAR(일별기온공급량!$A2891)</f>
        <v>2020</v>
      </c>
      <c r="M2891" s="69">
        <f>MONTH(일별기온공급량!$A2891)</f>
        <v>11</v>
      </c>
      <c r="N2891" s="69">
        <f>DAY(일별기온공급량!$A2891)</f>
        <v>29</v>
      </c>
      <c r="O2891" s="88" t="str">
        <f>IFERROR(VLOOKUP(기온및공급량[[#This Row],[날짜]],표2[],2,0), "")</f>
        <v/>
      </c>
    </row>
    <row r="2892" spans="1:15">
      <c r="A2892" s="68">
        <v>44165</v>
      </c>
      <c r="B2892" s="69">
        <v>3.8</v>
      </c>
      <c r="C2892" s="69">
        <v>8.1999999999999993</v>
      </c>
      <c r="D2892" s="70">
        <v>0.64375000000000004</v>
      </c>
      <c r="E2892" s="69">
        <v>0.8</v>
      </c>
      <c r="F2892" s="70">
        <v>0.21319444444444444</v>
      </c>
      <c r="G2892" s="69">
        <v>7.4</v>
      </c>
      <c r="H2892" s="69" t="str">
        <f>TEXT(일별기온공급량!$A2892, "AAA")</f>
        <v>월</v>
      </c>
      <c r="I2892" s="71">
        <v>208267337</v>
      </c>
      <c r="J2892" s="71">
        <v>4880660</v>
      </c>
      <c r="K2892" s="68" t="str">
        <f t="shared" si="45"/>
        <v>11-30</v>
      </c>
      <c r="L2892" s="72">
        <f>YEAR(일별기온공급량!$A2892)</f>
        <v>2020</v>
      </c>
      <c r="M2892" s="69">
        <f>MONTH(일별기온공급량!$A2892)</f>
        <v>11</v>
      </c>
      <c r="N2892" s="69">
        <f>DAY(일별기온공급량!$A2892)</f>
        <v>30</v>
      </c>
      <c r="O2892" s="88" t="str">
        <f>IFERROR(VLOOKUP(기온및공급량[[#This Row],[날짜]],표2[],2,0), "")</f>
        <v/>
      </c>
    </row>
    <row r="2893" spans="1:15">
      <c r="A2893" s="68">
        <v>44166</v>
      </c>
      <c r="B2893" s="69">
        <v>3</v>
      </c>
      <c r="C2893" s="69">
        <v>9.8000000000000007</v>
      </c>
      <c r="D2893" s="70">
        <v>0.61527777777777781</v>
      </c>
      <c r="E2893" s="69">
        <v>-3.1</v>
      </c>
      <c r="F2893" s="70">
        <v>0.29305555555555557</v>
      </c>
      <c r="G2893" s="69">
        <v>12.9</v>
      </c>
      <c r="H2893" s="69" t="str">
        <f>TEXT(일별기온공급량!$A2893, "AAA")</f>
        <v>화</v>
      </c>
      <c r="I2893" s="71">
        <v>214899202</v>
      </c>
      <c r="J2893" s="71">
        <v>5027853</v>
      </c>
      <c r="K2893" s="68" t="str">
        <f t="shared" si="45"/>
        <v>12-01</v>
      </c>
      <c r="L2893" s="72">
        <f>YEAR(일별기온공급량!$A2893)</f>
        <v>2020</v>
      </c>
      <c r="M2893" s="69">
        <f>MONTH(일별기온공급량!$A2893)</f>
        <v>12</v>
      </c>
      <c r="N2893" s="69">
        <f>DAY(일별기온공급량!$A2893)</f>
        <v>1</v>
      </c>
      <c r="O2893" s="88" t="str">
        <f>IFERROR(VLOOKUP(기온및공급량[[#This Row],[날짜]],표2[],2,0), "")</f>
        <v/>
      </c>
    </row>
    <row r="2894" spans="1:15">
      <c r="A2894" s="68">
        <v>44167</v>
      </c>
      <c r="B2894" s="69">
        <v>4.0999999999999996</v>
      </c>
      <c r="C2894" s="69">
        <v>10.3</v>
      </c>
      <c r="D2894" s="70">
        <v>0.62847222222222221</v>
      </c>
      <c r="E2894" s="69">
        <v>-1.9</v>
      </c>
      <c r="F2894" s="70">
        <v>0.30069444444444443</v>
      </c>
      <c r="G2894" s="69">
        <v>12.2</v>
      </c>
      <c r="H2894" s="69" t="str">
        <f>TEXT(일별기온공급량!$A2894, "AAA")</f>
        <v>수</v>
      </c>
      <c r="I2894" s="71">
        <v>217645003</v>
      </c>
      <c r="J2894" s="71">
        <v>5100432</v>
      </c>
      <c r="K2894" s="68" t="str">
        <f t="shared" si="45"/>
        <v>12-02</v>
      </c>
      <c r="L2894" s="72">
        <f>YEAR(일별기온공급량!$A2894)</f>
        <v>2020</v>
      </c>
      <c r="M2894" s="69">
        <f>MONTH(일별기온공급량!$A2894)</f>
        <v>12</v>
      </c>
      <c r="N2894" s="69">
        <f>DAY(일별기온공급량!$A2894)</f>
        <v>2</v>
      </c>
      <c r="O2894" s="88" t="str">
        <f>IFERROR(VLOOKUP(기온및공급량[[#This Row],[날짜]],표2[],2,0), "")</f>
        <v/>
      </c>
    </row>
    <row r="2895" spans="1:15">
      <c r="A2895" s="68">
        <v>44168</v>
      </c>
      <c r="B2895" s="69">
        <v>4.5999999999999996</v>
      </c>
      <c r="C2895" s="69">
        <v>8.6999999999999993</v>
      </c>
      <c r="D2895" s="70">
        <v>0.60833333333333328</v>
      </c>
      <c r="E2895" s="69">
        <v>1.8</v>
      </c>
      <c r="F2895" s="70">
        <v>0.99583333333333335</v>
      </c>
      <c r="G2895" s="69">
        <v>6.9</v>
      </c>
      <c r="H2895" s="69" t="str">
        <f>TEXT(일별기온공급량!$A2895, "AAA")</f>
        <v>목</v>
      </c>
      <c r="I2895" s="71">
        <v>220796753</v>
      </c>
      <c r="J2895" s="71">
        <v>5180088</v>
      </c>
      <c r="K2895" s="68" t="str">
        <f t="shared" si="45"/>
        <v>12-03</v>
      </c>
      <c r="L2895" s="72">
        <f>YEAR(일별기온공급량!$A2895)</f>
        <v>2020</v>
      </c>
      <c r="M2895" s="69">
        <f>MONTH(일별기온공급량!$A2895)</f>
        <v>12</v>
      </c>
      <c r="N2895" s="69">
        <f>DAY(일별기온공급량!$A2895)</f>
        <v>3</v>
      </c>
      <c r="O2895" s="88" t="str">
        <f>IFERROR(VLOOKUP(기온및공급량[[#This Row],[날짜]],표2[],2,0), "")</f>
        <v/>
      </c>
    </row>
    <row r="2896" spans="1:15">
      <c r="A2896" s="68">
        <v>44169</v>
      </c>
      <c r="B2896" s="69">
        <v>2.7</v>
      </c>
      <c r="C2896" s="69">
        <v>7.6</v>
      </c>
      <c r="D2896" s="70">
        <v>0.62708333333333333</v>
      </c>
      <c r="E2896" s="69">
        <v>-2.5</v>
      </c>
      <c r="F2896" s="70">
        <v>0.27152777777777776</v>
      </c>
      <c r="G2896" s="69">
        <v>10.1</v>
      </c>
      <c r="H2896" s="69" t="str">
        <f>TEXT(일별기온공급량!$A2896, "AAA")</f>
        <v>금</v>
      </c>
      <c r="I2896" s="71">
        <v>225062426</v>
      </c>
      <c r="J2896" s="71">
        <v>5285597</v>
      </c>
      <c r="K2896" s="68" t="str">
        <f t="shared" si="45"/>
        <v>12-04</v>
      </c>
      <c r="L2896" s="72">
        <f>YEAR(일별기온공급량!$A2896)</f>
        <v>2020</v>
      </c>
      <c r="M2896" s="69">
        <f>MONTH(일별기온공급량!$A2896)</f>
        <v>12</v>
      </c>
      <c r="N2896" s="69">
        <f>DAY(일별기온공급량!$A2896)</f>
        <v>4</v>
      </c>
      <c r="O2896" s="88" t="str">
        <f>IFERROR(VLOOKUP(기온및공급량[[#This Row],[날짜]],표2[],2,0), "")</f>
        <v/>
      </c>
    </row>
    <row r="2897" spans="1:15">
      <c r="A2897" s="68">
        <v>44170</v>
      </c>
      <c r="B2897" s="69">
        <v>3.3</v>
      </c>
      <c r="C2897" s="69">
        <v>8.4</v>
      </c>
      <c r="D2897" s="70">
        <v>0.54236111111111107</v>
      </c>
      <c r="E2897" s="69">
        <v>-1.5</v>
      </c>
      <c r="F2897" s="70">
        <v>0.26180555555555557</v>
      </c>
      <c r="G2897" s="69">
        <v>9.9</v>
      </c>
      <c r="H2897" s="69" t="str">
        <f>TEXT(일별기온공급량!$A2897, "AAA")</f>
        <v>토</v>
      </c>
      <c r="I2897" s="71">
        <v>206655882</v>
      </c>
      <c r="J2897" s="71">
        <v>4862541</v>
      </c>
      <c r="K2897" s="68" t="str">
        <f t="shared" si="45"/>
        <v>12-05</v>
      </c>
      <c r="L2897" s="72">
        <f>YEAR(일별기온공급량!$A2897)</f>
        <v>2020</v>
      </c>
      <c r="M2897" s="69">
        <f>MONTH(일별기온공급량!$A2897)</f>
        <v>12</v>
      </c>
      <c r="N2897" s="69">
        <f>DAY(일별기온공급량!$A2897)</f>
        <v>5</v>
      </c>
      <c r="O2897" s="88" t="str">
        <f>IFERROR(VLOOKUP(기온및공급량[[#This Row],[날짜]],표2[],2,0), "")</f>
        <v/>
      </c>
    </row>
    <row r="2898" spans="1:15">
      <c r="A2898" s="68">
        <v>44171</v>
      </c>
      <c r="B2898" s="69">
        <v>4.0999999999999996</v>
      </c>
      <c r="C2898" s="69">
        <v>10.5</v>
      </c>
      <c r="D2898" s="70">
        <v>0.6479166666666667</v>
      </c>
      <c r="E2898" s="69">
        <v>-1.3</v>
      </c>
      <c r="F2898" s="70">
        <v>0.26874999999999999</v>
      </c>
      <c r="G2898" s="69">
        <v>11.8</v>
      </c>
      <c r="H2898" s="69" t="str">
        <f>TEXT(일별기온공급량!$A2898, "AAA")</f>
        <v>일</v>
      </c>
      <c r="I2898" s="71">
        <v>190722034</v>
      </c>
      <c r="J2898" s="71">
        <v>4488692</v>
      </c>
      <c r="K2898" s="68" t="str">
        <f t="shared" si="45"/>
        <v>12-06</v>
      </c>
      <c r="L2898" s="72">
        <f>YEAR(일별기온공급량!$A2898)</f>
        <v>2020</v>
      </c>
      <c r="M2898" s="69">
        <f>MONTH(일별기온공급량!$A2898)</f>
        <v>12</v>
      </c>
      <c r="N2898" s="69">
        <f>DAY(일별기온공급량!$A2898)</f>
        <v>6</v>
      </c>
      <c r="O2898" s="88" t="str">
        <f>IFERROR(VLOOKUP(기온및공급량[[#This Row],[날짜]],표2[],2,0), "")</f>
        <v/>
      </c>
    </row>
    <row r="2899" spans="1:15">
      <c r="A2899" s="68">
        <v>44172</v>
      </c>
      <c r="B2899" s="69">
        <v>4.5</v>
      </c>
      <c r="C2899" s="69">
        <v>11.3</v>
      </c>
      <c r="D2899" s="70">
        <v>0.5395833333333333</v>
      </c>
      <c r="E2899" s="69">
        <v>-1.8</v>
      </c>
      <c r="F2899" s="70">
        <v>0.30138888888888887</v>
      </c>
      <c r="G2899" s="69">
        <v>13.1</v>
      </c>
      <c r="H2899" s="69" t="str">
        <f>TEXT(일별기온공급량!$A2899, "AAA")</f>
        <v>월</v>
      </c>
      <c r="I2899" s="71">
        <v>216992696</v>
      </c>
      <c r="J2899" s="71">
        <v>5106199</v>
      </c>
      <c r="K2899" s="68" t="str">
        <f t="shared" si="45"/>
        <v>12-07</v>
      </c>
      <c r="L2899" s="72">
        <f>YEAR(일별기온공급량!$A2899)</f>
        <v>2020</v>
      </c>
      <c r="M2899" s="69">
        <f>MONTH(일별기온공급량!$A2899)</f>
        <v>12</v>
      </c>
      <c r="N2899" s="69">
        <f>DAY(일별기온공급량!$A2899)</f>
        <v>7</v>
      </c>
      <c r="O2899" s="88" t="str">
        <f>IFERROR(VLOOKUP(기온및공급량[[#This Row],[날짜]],표2[],2,0), "")</f>
        <v/>
      </c>
    </row>
    <row r="2900" spans="1:15">
      <c r="A2900" s="68">
        <v>44173</v>
      </c>
      <c r="B2900" s="69">
        <v>2.5</v>
      </c>
      <c r="C2900" s="69">
        <v>6.8</v>
      </c>
      <c r="D2900" s="70">
        <v>0.62222222222222223</v>
      </c>
      <c r="E2900" s="69">
        <v>-1.4</v>
      </c>
      <c r="F2900" s="70">
        <v>0.9868055555555556</v>
      </c>
      <c r="G2900" s="69">
        <v>8.1999999999999993</v>
      </c>
      <c r="H2900" s="69" t="str">
        <f>TEXT(일별기온공급량!$A2900, "AAA")</f>
        <v>화</v>
      </c>
      <c r="I2900" s="71">
        <v>230065207</v>
      </c>
      <c r="J2900" s="71">
        <v>5411807</v>
      </c>
      <c r="K2900" s="68" t="str">
        <f t="shared" si="45"/>
        <v>12-08</v>
      </c>
      <c r="L2900" s="72">
        <f>YEAR(일별기온공급량!$A2900)</f>
        <v>2020</v>
      </c>
      <c r="M2900" s="69">
        <f>MONTH(일별기온공급량!$A2900)</f>
        <v>12</v>
      </c>
      <c r="N2900" s="69">
        <f>DAY(일별기온공급량!$A2900)</f>
        <v>8</v>
      </c>
      <c r="O2900" s="88" t="str">
        <f>IFERROR(VLOOKUP(기온및공급량[[#This Row],[날짜]],표2[],2,0), "")</f>
        <v/>
      </c>
    </row>
    <row r="2901" spans="1:15">
      <c r="A2901" s="68">
        <v>44174</v>
      </c>
      <c r="B2901" s="69">
        <v>1.9</v>
      </c>
      <c r="C2901" s="69">
        <v>9.6999999999999993</v>
      </c>
      <c r="D2901" s="70">
        <v>0.62986111111111109</v>
      </c>
      <c r="E2901" s="69">
        <v>-4.9000000000000004</v>
      </c>
      <c r="F2901" s="70">
        <v>0.2902777777777778</v>
      </c>
      <c r="G2901" s="69">
        <v>14.6</v>
      </c>
      <c r="H2901" s="69" t="str">
        <f>TEXT(일별기온공급량!$A2901, "AAA")</f>
        <v>수</v>
      </c>
      <c r="I2901" s="71">
        <v>232257978</v>
      </c>
      <c r="J2901" s="71">
        <v>5471116</v>
      </c>
      <c r="K2901" s="68" t="str">
        <f t="shared" si="45"/>
        <v>12-09</v>
      </c>
      <c r="L2901" s="72">
        <f>YEAR(일별기온공급량!$A2901)</f>
        <v>2020</v>
      </c>
      <c r="M2901" s="69">
        <f>MONTH(일별기온공급량!$A2901)</f>
        <v>12</v>
      </c>
      <c r="N2901" s="69">
        <f>DAY(일별기온공급량!$A2901)</f>
        <v>9</v>
      </c>
      <c r="O2901" s="88" t="str">
        <f>IFERROR(VLOOKUP(기온및공급량[[#This Row],[날짜]],표2[],2,0), "")</f>
        <v/>
      </c>
    </row>
    <row r="2902" spans="1:15">
      <c r="A2902" s="68">
        <v>44175</v>
      </c>
      <c r="B2902" s="69">
        <v>5.9</v>
      </c>
      <c r="C2902" s="69">
        <v>12.2</v>
      </c>
      <c r="D2902" s="70">
        <v>0.62083333333333335</v>
      </c>
      <c r="E2902" s="69">
        <v>1.4</v>
      </c>
      <c r="F2902" s="70">
        <v>5.347222222222222E-2</v>
      </c>
      <c r="G2902" s="69">
        <v>10.8</v>
      </c>
      <c r="H2902" s="69" t="str">
        <f>TEXT(일별기온공급량!$A2902, "AAA")</f>
        <v>목</v>
      </c>
      <c r="I2902" s="71">
        <v>218949430</v>
      </c>
      <c r="J2902" s="71">
        <v>5161691</v>
      </c>
      <c r="K2902" s="68" t="str">
        <f t="shared" si="45"/>
        <v>12-10</v>
      </c>
      <c r="L2902" s="72">
        <f>YEAR(일별기온공급량!$A2902)</f>
        <v>2020</v>
      </c>
      <c r="M2902" s="69">
        <f>MONTH(일별기온공급량!$A2902)</f>
        <v>12</v>
      </c>
      <c r="N2902" s="69">
        <f>DAY(일별기온공급량!$A2902)</f>
        <v>10</v>
      </c>
      <c r="O2902" s="88" t="str">
        <f>IFERROR(VLOOKUP(기온및공급량[[#This Row],[날짜]],표2[],2,0), "")</f>
        <v/>
      </c>
    </row>
    <row r="2903" spans="1:15">
      <c r="A2903" s="68">
        <v>44176</v>
      </c>
      <c r="B2903" s="69">
        <v>6.8</v>
      </c>
      <c r="C2903" s="69">
        <v>11.4</v>
      </c>
      <c r="D2903" s="70">
        <v>0.5493055555555556</v>
      </c>
      <c r="E2903" s="69">
        <v>2</v>
      </c>
      <c r="F2903" s="70">
        <v>0.19444444444444445</v>
      </c>
      <c r="G2903" s="69">
        <v>9.4</v>
      </c>
      <c r="H2903" s="69" t="str">
        <f>TEXT(일별기온공급량!$A2903, "AAA")</f>
        <v>금</v>
      </c>
      <c r="I2903" s="71">
        <v>209506472</v>
      </c>
      <c r="J2903" s="71">
        <v>4940511</v>
      </c>
      <c r="K2903" s="68" t="str">
        <f t="shared" si="45"/>
        <v>12-11</v>
      </c>
      <c r="L2903" s="72">
        <f>YEAR(일별기온공급량!$A2903)</f>
        <v>2020</v>
      </c>
      <c r="M2903" s="69">
        <f>MONTH(일별기온공급량!$A2903)</f>
        <v>12</v>
      </c>
      <c r="N2903" s="69">
        <f>DAY(일별기온공급량!$A2903)</f>
        <v>11</v>
      </c>
      <c r="O2903" s="88" t="str">
        <f>IFERROR(VLOOKUP(기온및공급량[[#This Row],[날짜]],표2[],2,0), "")</f>
        <v/>
      </c>
    </row>
    <row r="2904" spans="1:15">
      <c r="A2904" s="68">
        <v>44177</v>
      </c>
      <c r="B2904" s="69">
        <v>5.8</v>
      </c>
      <c r="C2904" s="69">
        <v>9.4</v>
      </c>
      <c r="D2904" s="70">
        <v>0.6020833333333333</v>
      </c>
      <c r="E2904" s="69">
        <v>0.8</v>
      </c>
      <c r="F2904" s="70">
        <v>0.99652777777777779</v>
      </c>
      <c r="G2904" s="69">
        <v>8.6</v>
      </c>
      <c r="H2904" s="69" t="str">
        <f>TEXT(일별기온공급량!$A2904, "AAA")</f>
        <v>토</v>
      </c>
      <c r="I2904" s="71">
        <v>196059718</v>
      </c>
      <c r="J2904" s="71">
        <v>4608162</v>
      </c>
      <c r="K2904" s="68" t="str">
        <f t="shared" si="45"/>
        <v>12-12</v>
      </c>
      <c r="L2904" s="72">
        <f>YEAR(일별기온공급량!$A2904)</f>
        <v>2020</v>
      </c>
      <c r="M2904" s="69">
        <f>MONTH(일별기온공급량!$A2904)</f>
        <v>12</v>
      </c>
      <c r="N2904" s="69">
        <f>DAY(일별기온공급량!$A2904)</f>
        <v>12</v>
      </c>
      <c r="O2904" s="88" t="str">
        <f>IFERROR(VLOOKUP(기온및공급량[[#This Row],[날짜]],표2[],2,0), "")</f>
        <v/>
      </c>
    </row>
    <row r="2905" spans="1:15">
      <c r="A2905" s="68">
        <v>44178</v>
      </c>
      <c r="B2905" s="69">
        <v>2.5</v>
      </c>
      <c r="C2905" s="69">
        <v>10.5</v>
      </c>
      <c r="D2905" s="70">
        <v>0.61527777777777781</v>
      </c>
      <c r="E2905" s="69">
        <v>-1.9</v>
      </c>
      <c r="F2905" s="70">
        <v>0.31736111111111109</v>
      </c>
      <c r="G2905" s="69">
        <v>12.4</v>
      </c>
      <c r="H2905" s="69" t="str">
        <f>TEXT(일별기온공급량!$A2905, "AAA")</f>
        <v>일</v>
      </c>
      <c r="I2905" s="71">
        <v>204513621</v>
      </c>
      <c r="J2905" s="71">
        <v>4806679</v>
      </c>
      <c r="K2905" s="68" t="str">
        <f t="shared" si="45"/>
        <v>12-13</v>
      </c>
      <c r="L2905" s="72">
        <f>YEAR(일별기온공급량!$A2905)</f>
        <v>2020</v>
      </c>
      <c r="M2905" s="69">
        <f>MONTH(일별기온공급량!$A2905)</f>
        <v>12</v>
      </c>
      <c r="N2905" s="69">
        <f>DAY(일별기온공급량!$A2905)</f>
        <v>13</v>
      </c>
      <c r="O2905" s="88" t="str">
        <f>IFERROR(VLOOKUP(기온및공급량[[#This Row],[날짜]],표2[],2,0), "")</f>
        <v/>
      </c>
    </row>
    <row r="2906" spans="1:15">
      <c r="A2906" s="68">
        <v>44179</v>
      </c>
      <c r="B2906" s="69">
        <v>-3.2</v>
      </c>
      <c r="C2906" s="69">
        <v>-0.5</v>
      </c>
      <c r="D2906" s="70">
        <v>0.58819444444444446</v>
      </c>
      <c r="E2906" s="69">
        <v>-5.6</v>
      </c>
      <c r="F2906" s="70">
        <v>0.99375000000000002</v>
      </c>
      <c r="G2906" s="69">
        <v>5.0999999999999996</v>
      </c>
      <c r="H2906" s="69" t="str">
        <f>TEXT(일별기온공급량!$A2906, "AAA")</f>
        <v>월</v>
      </c>
      <c r="I2906" s="71">
        <v>266159803</v>
      </c>
      <c r="J2906" s="71">
        <v>6255049</v>
      </c>
      <c r="K2906" s="68" t="str">
        <f t="shared" si="45"/>
        <v>12-14</v>
      </c>
      <c r="L2906" s="72">
        <f>YEAR(일별기온공급량!$A2906)</f>
        <v>2020</v>
      </c>
      <c r="M2906" s="69">
        <f>MONTH(일별기온공급량!$A2906)</f>
        <v>12</v>
      </c>
      <c r="N2906" s="69">
        <f>DAY(일별기온공급량!$A2906)</f>
        <v>14</v>
      </c>
      <c r="O2906" s="88" t="str">
        <f>IFERROR(VLOOKUP(기온및공급량[[#This Row],[날짜]],표2[],2,0), "")</f>
        <v/>
      </c>
    </row>
    <row r="2907" spans="1:15">
      <c r="A2907" s="68">
        <v>44180</v>
      </c>
      <c r="B2907" s="69">
        <v>-4.4000000000000004</v>
      </c>
      <c r="C2907" s="69">
        <v>-0.4</v>
      </c>
      <c r="D2907" s="70">
        <v>0.64722222222222225</v>
      </c>
      <c r="E2907" s="69">
        <v>-7.4</v>
      </c>
      <c r="F2907" s="70">
        <v>0.3034722222222222</v>
      </c>
      <c r="G2907" s="69">
        <v>7</v>
      </c>
      <c r="H2907" s="69" t="str">
        <f>TEXT(일별기온공급량!$A2907, "AAA")</f>
        <v>화</v>
      </c>
      <c r="I2907" s="71">
        <v>288970228</v>
      </c>
      <c r="J2907" s="71">
        <v>6791943</v>
      </c>
      <c r="K2907" s="68" t="str">
        <f t="shared" si="45"/>
        <v>12-15</v>
      </c>
      <c r="L2907" s="72">
        <f>YEAR(일별기온공급량!$A2907)</f>
        <v>2020</v>
      </c>
      <c r="M2907" s="69">
        <f>MONTH(일별기온공급량!$A2907)</f>
        <v>12</v>
      </c>
      <c r="N2907" s="69">
        <f>DAY(일별기온공급량!$A2907)</f>
        <v>15</v>
      </c>
      <c r="O2907" s="88" t="str">
        <f>IFERROR(VLOOKUP(기온및공급량[[#This Row],[날짜]],표2[],2,0), "")</f>
        <v/>
      </c>
    </row>
    <row r="2908" spans="1:15">
      <c r="A2908" s="68">
        <v>44181</v>
      </c>
      <c r="B2908" s="69">
        <v>-3.6</v>
      </c>
      <c r="C2908" s="69">
        <v>-0.2</v>
      </c>
      <c r="D2908" s="70">
        <v>0.63055555555555554</v>
      </c>
      <c r="E2908" s="69">
        <v>-5.8</v>
      </c>
      <c r="F2908" s="70">
        <v>0.21527777777777779</v>
      </c>
      <c r="G2908" s="69">
        <v>5.6</v>
      </c>
      <c r="H2908" s="69" t="str">
        <f>TEXT(일별기온공급량!$A2908, "AAA")</f>
        <v>수</v>
      </c>
      <c r="I2908" s="71">
        <v>294677765</v>
      </c>
      <c r="J2908" s="71">
        <v>6912051</v>
      </c>
      <c r="K2908" s="68" t="str">
        <f t="shared" si="45"/>
        <v>12-16</v>
      </c>
      <c r="L2908" s="72">
        <f>YEAR(일별기온공급량!$A2908)</f>
        <v>2020</v>
      </c>
      <c r="M2908" s="69">
        <f>MONTH(일별기온공급량!$A2908)</f>
        <v>12</v>
      </c>
      <c r="N2908" s="69">
        <f>DAY(일별기온공급량!$A2908)</f>
        <v>16</v>
      </c>
      <c r="O2908" s="88" t="str">
        <f>IFERROR(VLOOKUP(기온및공급량[[#This Row],[날짜]],표2[],2,0), "")</f>
        <v/>
      </c>
    </row>
    <row r="2909" spans="1:15">
      <c r="A2909" s="68">
        <v>44182</v>
      </c>
      <c r="B2909" s="69">
        <v>-1.9</v>
      </c>
      <c r="C2909" s="69">
        <v>2.4</v>
      </c>
      <c r="D2909" s="70">
        <v>0.63749999999999996</v>
      </c>
      <c r="E2909" s="69">
        <v>-5.7</v>
      </c>
      <c r="F2909" s="70">
        <v>0.12152777777777778</v>
      </c>
      <c r="G2909" s="69">
        <v>8.1</v>
      </c>
      <c r="H2909" s="69" t="str">
        <f>TEXT(일별기온공급량!$A2909, "AAA")</f>
        <v>목</v>
      </c>
      <c r="I2909" s="71">
        <v>288698802</v>
      </c>
      <c r="J2909" s="71">
        <v>6784874</v>
      </c>
      <c r="K2909" s="68" t="str">
        <f t="shared" si="45"/>
        <v>12-17</v>
      </c>
      <c r="L2909" s="72">
        <f>YEAR(일별기온공급량!$A2909)</f>
        <v>2020</v>
      </c>
      <c r="M2909" s="69">
        <f>MONTH(일별기온공급량!$A2909)</f>
        <v>12</v>
      </c>
      <c r="N2909" s="69">
        <f>DAY(일별기온공급량!$A2909)</f>
        <v>17</v>
      </c>
      <c r="O2909" s="88" t="str">
        <f>IFERROR(VLOOKUP(기온및공급량[[#This Row],[날짜]],표2[],2,0), "")</f>
        <v/>
      </c>
    </row>
    <row r="2910" spans="1:15">
      <c r="A2910" s="68">
        <v>44183</v>
      </c>
      <c r="B2910" s="69">
        <v>0.5</v>
      </c>
      <c r="C2910" s="69">
        <v>7.2</v>
      </c>
      <c r="D2910" s="70">
        <v>0.57222222222222219</v>
      </c>
      <c r="E2910" s="69">
        <v>-4.9000000000000004</v>
      </c>
      <c r="F2910" s="70">
        <v>0.11597222222222223</v>
      </c>
      <c r="G2910" s="69">
        <v>12.1</v>
      </c>
      <c r="H2910" s="69" t="str">
        <f>TEXT(일별기온공급량!$A2910, "AAA")</f>
        <v>금</v>
      </c>
      <c r="I2910" s="71">
        <v>278170673</v>
      </c>
      <c r="J2910" s="71">
        <v>6539405</v>
      </c>
      <c r="K2910" s="68" t="str">
        <f t="shared" si="45"/>
        <v>12-18</v>
      </c>
      <c r="L2910" s="72">
        <f>YEAR(일별기온공급량!$A2910)</f>
        <v>2020</v>
      </c>
      <c r="M2910" s="69">
        <f>MONTH(일별기온공급량!$A2910)</f>
        <v>12</v>
      </c>
      <c r="N2910" s="69">
        <f>DAY(일별기온공급량!$A2910)</f>
        <v>18</v>
      </c>
      <c r="O2910" s="88" t="str">
        <f>IFERROR(VLOOKUP(기온및공급량[[#This Row],[날짜]],표2[],2,0), "")</f>
        <v/>
      </c>
    </row>
    <row r="2911" spans="1:15">
      <c r="A2911" s="68">
        <v>44184</v>
      </c>
      <c r="B2911" s="69">
        <v>-1.4</v>
      </c>
      <c r="C2911" s="69">
        <v>2.5</v>
      </c>
      <c r="D2911" s="70">
        <v>0.60138888888888886</v>
      </c>
      <c r="E2911" s="69">
        <v>-4.3</v>
      </c>
      <c r="F2911" s="70">
        <v>0.36180555555555555</v>
      </c>
      <c r="G2911" s="69">
        <v>6.8</v>
      </c>
      <c r="H2911" s="69" t="str">
        <f>TEXT(일별기온공급량!$A2911, "AAA")</f>
        <v>토</v>
      </c>
      <c r="I2911" s="71">
        <v>261275797</v>
      </c>
      <c r="J2911" s="71">
        <v>6131015</v>
      </c>
      <c r="K2911" s="68" t="str">
        <f t="shared" si="45"/>
        <v>12-19</v>
      </c>
      <c r="L2911" s="72">
        <f>YEAR(일별기온공급량!$A2911)</f>
        <v>2020</v>
      </c>
      <c r="M2911" s="69">
        <f>MONTH(일별기온공급량!$A2911)</f>
        <v>12</v>
      </c>
      <c r="N2911" s="69">
        <f>DAY(일별기온공급량!$A2911)</f>
        <v>19</v>
      </c>
      <c r="O2911" s="88" t="str">
        <f>IFERROR(VLOOKUP(기온및공급량[[#This Row],[날짜]],표2[],2,0), "")</f>
        <v/>
      </c>
    </row>
    <row r="2912" spans="1:15">
      <c r="A2912" s="68">
        <v>44185</v>
      </c>
      <c r="B2912" s="69">
        <v>-0.2</v>
      </c>
      <c r="C2912" s="69">
        <v>4.5</v>
      </c>
      <c r="D2912" s="70">
        <v>0.62638888888888888</v>
      </c>
      <c r="E2912" s="69">
        <v>-4.7</v>
      </c>
      <c r="F2912" s="70">
        <v>0.12777777777777777</v>
      </c>
      <c r="G2912" s="69">
        <v>9.1999999999999993</v>
      </c>
      <c r="H2912" s="69" t="str">
        <f>TEXT(일별기온공급량!$A2912, "AAA")</f>
        <v>일</v>
      </c>
      <c r="I2912" s="71">
        <v>248937545</v>
      </c>
      <c r="J2912" s="71">
        <v>5847871</v>
      </c>
      <c r="K2912" s="68" t="str">
        <f t="shared" si="45"/>
        <v>12-20</v>
      </c>
      <c r="L2912" s="72">
        <f>YEAR(일별기온공급량!$A2912)</f>
        <v>2020</v>
      </c>
      <c r="M2912" s="69">
        <f>MONTH(일별기온공급량!$A2912)</f>
        <v>12</v>
      </c>
      <c r="N2912" s="69">
        <f>DAY(일별기온공급량!$A2912)</f>
        <v>20</v>
      </c>
      <c r="O2912" s="88" t="str">
        <f>IFERROR(VLOOKUP(기온및공급량[[#This Row],[날짜]],표2[],2,0), "")</f>
        <v/>
      </c>
    </row>
    <row r="2913" spans="1:15">
      <c r="A2913" s="68">
        <v>44186</v>
      </c>
      <c r="B2913" s="69">
        <v>0.5</v>
      </c>
      <c r="C2913" s="69">
        <v>5.9</v>
      </c>
      <c r="D2913" s="70">
        <v>0.61319444444444449</v>
      </c>
      <c r="E2913" s="69">
        <v>-4.5</v>
      </c>
      <c r="F2913" s="70">
        <v>0.26041666666666669</v>
      </c>
      <c r="G2913" s="69">
        <v>10.4</v>
      </c>
      <c r="H2913" s="69" t="str">
        <f>TEXT(일별기온공급량!$A2913, "AAA")</f>
        <v>월</v>
      </c>
      <c r="I2913" s="71">
        <v>266707862</v>
      </c>
      <c r="J2913" s="71">
        <v>6274987</v>
      </c>
      <c r="K2913" s="68" t="str">
        <f t="shared" si="45"/>
        <v>12-21</v>
      </c>
      <c r="L2913" s="72">
        <f>YEAR(일별기온공급량!$A2913)</f>
        <v>2020</v>
      </c>
      <c r="M2913" s="69">
        <f>MONTH(일별기온공급량!$A2913)</f>
        <v>12</v>
      </c>
      <c r="N2913" s="69">
        <f>DAY(일별기온공급량!$A2913)</f>
        <v>21</v>
      </c>
      <c r="O2913" s="88" t="str">
        <f>IFERROR(VLOOKUP(기온및공급량[[#This Row],[날짜]],표2[],2,0), "")</f>
        <v/>
      </c>
    </row>
    <row r="2914" spans="1:15">
      <c r="A2914" s="68">
        <v>44187</v>
      </c>
      <c r="B2914" s="69">
        <v>1.8</v>
      </c>
      <c r="C2914" s="69">
        <v>8.9</v>
      </c>
      <c r="D2914" s="70">
        <v>0.59166666666666667</v>
      </c>
      <c r="E2914" s="69">
        <v>-4.4000000000000004</v>
      </c>
      <c r="F2914" s="70">
        <v>0.31736111111111109</v>
      </c>
      <c r="G2914" s="69">
        <v>13.3</v>
      </c>
      <c r="H2914" s="69" t="str">
        <f>TEXT(일별기온공급량!$A2914, "AAA")</f>
        <v>화</v>
      </c>
      <c r="I2914" s="71">
        <v>259036074</v>
      </c>
      <c r="J2914" s="71">
        <v>6086457</v>
      </c>
      <c r="K2914" s="68" t="str">
        <f t="shared" si="45"/>
        <v>12-22</v>
      </c>
      <c r="L2914" s="72">
        <f>YEAR(일별기온공급량!$A2914)</f>
        <v>2020</v>
      </c>
      <c r="M2914" s="69">
        <f>MONTH(일별기온공급량!$A2914)</f>
        <v>12</v>
      </c>
      <c r="N2914" s="69">
        <f>DAY(일별기온공급량!$A2914)</f>
        <v>22</v>
      </c>
      <c r="O2914" s="88" t="str">
        <f>IFERROR(VLOOKUP(기온및공급량[[#This Row],[날짜]],표2[],2,0), "")</f>
        <v/>
      </c>
    </row>
    <row r="2915" spans="1:15">
      <c r="A2915" s="68">
        <v>44188</v>
      </c>
      <c r="B2915" s="69">
        <v>2</v>
      </c>
      <c r="C2915" s="69">
        <v>8.6999999999999993</v>
      </c>
      <c r="D2915" s="70">
        <v>0.65694444444444444</v>
      </c>
      <c r="E2915" s="69">
        <v>-3.6</v>
      </c>
      <c r="F2915" s="70">
        <v>0.3</v>
      </c>
      <c r="G2915" s="69">
        <v>12.3</v>
      </c>
      <c r="H2915" s="69" t="str">
        <f>TEXT(일별기온공급량!$A2915, "AAA")</f>
        <v>수</v>
      </c>
      <c r="I2915" s="71">
        <v>254646824</v>
      </c>
      <c r="J2915" s="71">
        <v>5983925</v>
      </c>
      <c r="K2915" s="68" t="str">
        <f t="shared" si="45"/>
        <v>12-23</v>
      </c>
      <c r="L2915" s="72">
        <f>YEAR(일별기온공급량!$A2915)</f>
        <v>2020</v>
      </c>
      <c r="M2915" s="69">
        <f>MONTH(일별기온공급량!$A2915)</f>
        <v>12</v>
      </c>
      <c r="N2915" s="69">
        <f>DAY(일별기온공급량!$A2915)</f>
        <v>23</v>
      </c>
      <c r="O2915" s="88" t="str">
        <f>IFERROR(VLOOKUP(기온및공급량[[#This Row],[날짜]],표2[],2,0), "")</f>
        <v/>
      </c>
    </row>
    <row r="2916" spans="1:15">
      <c r="A2916" s="68">
        <v>44189</v>
      </c>
      <c r="B2916" s="69">
        <v>4.5</v>
      </c>
      <c r="C2916" s="69">
        <v>11.1</v>
      </c>
      <c r="D2916" s="70">
        <v>0.58194444444444449</v>
      </c>
      <c r="E2916" s="69">
        <v>-0.5</v>
      </c>
      <c r="F2916" s="70">
        <v>9.5138888888888884E-2</v>
      </c>
      <c r="G2916" s="69">
        <v>11.6</v>
      </c>
      <c r="H2916" s="69" t="str">
        <f>TEXT(일별기온공급량!$A2916, "AAA")</f>
        <v>목</v>
      </c>
      <c r="I2916" s="71">
        <v>241585288</v>
      </c>
      <c r="J2916" s="71">
        <v>5676603</v>
      </c>
      <c r="K2916" s="68" t="str">
        <f t="shared" si="45"/>
        <v>12-24</v>
      </c>
      <c r="L2916" s="72">
        <f>YEAR(일별기온공급량!$A2916)</f>
        <v>2020</v>
      </c>
      <c r="M2916" s="69">
        <f>MONTH(일별기온공급량!$A2916)</f>
        <v>12</v>
      </c>
      <c r="N2916" s="69">
        <f>DAY(일별기온공급량!$A2916)</f>
        <v>24</v>
      </c>
      <c r="O2916" s="88" t="str">
        <f>IFERROR(VLOOKUP(기온및공급량[[#This Row],[날짜]],표2[],2,0), "")</f>
        <v/>
      </c>
    </row>
    <row r="2917" spans="1:15">
      <c r="A2917" s="68">
        <v>44190</v>
      </c>
      <c r="B2917" s="69">
        <v>1.4</v>
      </c>
      <c r="C2917" s="69">
        <v>5.4</v>
      </c>
      <c r="D2917" s="70">
        <v>0.57847222222222228</v>
      </c>
      <c r="E2917" s="69">
        <v>-2.9</v>
      </c>
      <c r="F2917" s="70">
        <v>0.99861111111111112</v>
      </c>
      <c r="G2917" s="69">
        <v>8.3000000000000007</v>
      </c>
      <c r="H2917" s="69" t="str">
        <f>TEXT(일별기온공급량!$A2917, "AAA")</f>
        <v>금</v>
      </c>
      <c r="I2917" s="71">
        <v>234192218</v>
      </c>
      <c r="J2917" s="71">
        <v>5500273</v>
      </c>
      <c r="K2917" s="68" t="str">
        <f t="shared" si="45"/>
        <v>12-25</v>
      </c>
      <c r="L2917" s="72">
        <f>YEAR(일별기온공급량!$A2917)</f>
        <v>2020</v>
      </c>
      <c r="M2917" s="69">
        <f>MONTH(일별기온공급량!$A2917)</f>
        <v>12</v>
      </c>
      <c r="N2917" s="69">
        <f>DAY(일별기온공급량!$A2917)</f>
        <v>25</v>
      </c>
      <c r="O2917" s="88" t="str">
        <f>IFERROR(VLOOKUP(기온및공급량[[#This Row],[날짜]],표2[],2,0), "")</f>
        <v>기독탄신일</v>
      </c>
    </row>
    <row r="2918" spans="1:15">
      <c r="A2918" s="68">
        <v>44191</v>
      </c>
      <c r="B2918" s="69">
        <v>1.7</v>
      </c>
      <c r="C2918" s="69">
        <v>9.1</v>
      </c>
      <c r="D2918" s="70">
        <v>0.58263888888888893</v>
      </c>
      <c r="E2918" s="69">
        <v>-4.5999999999999996</v>
      </c>
      <c r="F2918" s="70">
        <v>0.22430555555555556</v>
      </c>
      <c r="G2918" s="69">
        <v>13.7</v>
      </c>
      <c r="H2918" s="69" t="str">
        <f>TEXT(일별기온공급량!$A2918, "AAA")</f>
        <v>토</v>
      </c>
      <c r="I2918" s="71">
        <v>223194083</v>
      </c>
      <c r="J2918" s="71">
        <v>5242645</v>
      </c>
      <c r="K2918" s="68" t="str">
        <f t="shared" si="45"/>
        <v>12-26</v>
      </c>
      <c r="L2918" s="72">
        <f>YEAR(일별기온공급량!$A2918)</f>
        <v>2020</v>
      </c>
      <c r="M2918" s="69">
        <f>MONTH(일별기온공급량!$A2918)</f>
        <v>12</v>
      </c>
      <c r="N2918" s="69">
        <f>DAY(일별기온공급량!$A2918)</f>
        <v>26</v>
      </c>
      <c r="O2918" s="88" t="str">
        <f>IFERROR(VLOOKUP(기온및공급량[[#This Row],[날짜]],표2[],2,0), "")</f>
        <v/>
      </c>
    </row>
    <row r="2919" spans="1:15">
      <c r="A2919" s="68">
        <v>44192</v>
      </c>
      <c r="B2919" s="69">
        <v>2.4</v>
      </c>
      <c r="C2919" s="69">
        <v>6.8</v>
      </c>
      <c r="D2919" s="70">
        <v>0.61388888888888893</v>
      </c>
      <c r="E2919" s="69">
        <v>-2.1</v>
      </c>
      <c r="F2919" s="70">
        <v>0.3</v>
      </c>
      <c r="G2919" s="69">
        <v>8.9</v>
      </c>
      <c r="H2919" s="69" t="str">
        <f>TEXT(일별기온공급량!$A2919, "AAA")</f>
        <v>일</v>
      </c>
      <c r="I2919" s="71">
        <v>214739948</v>
      </c>
      <c r="J2919" s="71">
        <v>5046172</v>
      </c>
      <c r="K2919" s="68" t="str">
        <f t="shared" si="45"/>
        <v>12-27</v>
      </c>
      <c r="L2919" s="72">
        <f>YEAR(일별기온공급량!$A2919)</f>
        <v>2020</v>
      </c>
      <c r="M2919" s="69">
        <f>MONTH(일별기온공급량!$A2919)</f>
        <v>12</v>
      </c>
      <c r="N2919" s="69">
        <f>DAY(일별기온공급량!$A2919)</f>
        <v>27</v>
      </c>
      <c r="O2919" s="88" t="str">
        <f>IFERROR(VLOOKUP(기온및공급량[[#This Row],[날짜]],표2[],2,0), "")</f>
        <v/>
      </c>
    </row>
    <row r="2920" spans="1:15">
      <c r="A2920" s="68">
        <v>44193</v>
      </c>
      <c r="B2920" s="69">
        <v>3.8</v>
      </c>
      <c r="C2920" s="69">
        <v>12.6</v>
      </c>
      <c r="D2920" s="70">
        <v>0.64861111111111114</v>
      </c>
      <c r="E2920" s="69">
        <v>0.4</v>
      </c>
      <c r="F2920" s="70">
        <v>0.3</v>
      </c>
      <c r="G2920" s="69">
        <v>12.2</v>
      </c>
      <c r="H2920" s="69" t="str">
        <f>TEXT(일별기온공급량!$A2920, "AAA")</f>
        <v>월</v>
      </c>
      <c r="I2920" s="71">
        <v>227779493</v>
      </c>
      <c r="J2920" s="71">
        <v>5362947</v>
      </c>
      <c r="K2920" s="68" t="str">
        <f t="shared" si="45"/>
        <v>12-28</v>
      </c>
      <c r="L2920" s="72">
        <f>YEAR(일별기온공급량!$A2920)</f>
        <v>2020</v>
      </c>
      <c r="M2920" s="69">
        <f>MONTH(일별기온공급량!$A2920)</f>
        <v>12</v>
      </c>
      <c r="N2920" s="69">
        <f>DAY(일별기온공급량!$A2920)</f>
        <v>28</v>
      </c>
      <c r="O2920" s="88" t="str">
        <f>IFERROR(VLOOKUP(기온및공급량[[#This Row],[날짜]],표2[],2,0), "")</f>
        <v/>
      </c>
    </row>
    <row r="2921" spans="1:15">
      <c r="A2921" s="68">
        <v>44194</v>
      </c>
      <c r="B2921" s="69">
        <v>3.2</v>
      </c>
      <c r="C2921" s="69">
        <v>11.9</v>
      </c>
      <c r="D2921" s="70">
        <v>0.58125000000000004</v>
      </c>
      <c r="E2921" s="69">
        <v>-1.6</v>
      </c>
      <c r="F2921" s="70">
        <v>0.26944444444444443</v>
      </c>
      <c r="G2921" s="69">
        <v>13.5</v>
      </c>
      <c r="H2921" s="69" t="str">
        <f>TEXT(일별기온공급량!$A2921, "AAA")</f>
        <v>화</v>
      </c>
      <c r="I2921" s="71">
        <v>236319395</v>
      </c>
      <c r="J2921" s="71">
        <v>5569773</v>
      </c>
      <c r="K2921" s="68" t="str">
        <f t="shared" si="45"/>
        <v>12-29</v>
      </c>
      <c r="L2921" s="72">
        <f>YEAR(일별기온공급량!$A2921)</f>
        <v>2020</v>
      </c>
      <c r="M2921" s="69">
        <f>MONTH(일별기온공급량!$A2921)</f>
        <v>12</v>
      </c>
      <c r="N2921" s="69">
        <f>DAY(일별기온공급량!$A2921)</f>
        <v>29</v>
      </c>
      <c r="O2921" s="88" t="str">
        <f>IFERROR(VLOOKUP(기온및공급량[[#This Row],[날짜]],표2[],2,0), "")</f>
        <v/>
      </c>
    </row>
    <row r="2922" spans="1:15">
      <c r="A2922" s="68">
        <v>44195</v>
      </c>
      <c r="B2922" s="69">
        <v>-5.6</v>
      </c>
      <c r="C2922" s="69">
        <v>0.9</v>
      </c>
      <c r="D2922" s="70">
        <v>1.3194444444444444E-2</v>
      </c>
      <c r="E2922" s="69">
        <v>-8.6</v>
      </c>
      <c r="F2922" s="70">
        <v>0.99097222222222225</v>
      </c>
      <c r="G2922" s="69">
        <v>9.5</v>
      </c>
      <c r="H2922" s="69" t="str">
        <f>TEXT(일별기온공급량!$A2922, "AAA")</f>
        <v>수</v>
      </c>
      <c r="I2922" s="71">
        <v>287181909</v>
      </c>
      <c r="J2922" s="71">
        <v>6755478</v>
      </c>
      <c r="K2922" s="68" t="str">
        <f t="shared" si="45"/>
        <v>12-30</v>
      </c>
      <c r="L2922" s="72">
        <f>YEAR(일별기온공급량!$A2922)</f>
        <v>2020</v>
      </c>
      <c r="M2922" s="69">
        <f>MONTH(일별기온공급량!$A2922)</f>
        <v>12</v>
      </c>
      <c r="N2922" s="69">
        <f>DAY(일별기온공급량!$A2922)</f>
        <v>30</v>
      </c>
      <c r="O2922" s="88" t="str">
        <f>IFERROR(VLOOKUP(기온및공급량[[#This Row],[날짜]],표2[],2,0), "")</f>
        <v/>
      </c>
    </row>
    <row r="2923" spans="1:15">
      <c r="A2923" s="68">
        <v>44196</v>
      </c>
      <c r="B2923" s="69">
        <v>-5.0999999999999996</v>
      </c>
      <c r="C2923" s="69">
        <v>-0.6</v>
      </c>
      <c r="D2923" s="70">
        <v>0.62986111111111109</v>
      </c>
      <c r="E2923" s="69">
        <v>-10.3</v>
      </c>
      <c r="F2923" s="70">
        <v>0.28194444444444444</v>
      </c>
      <c r="G2923" s="69">
        <v>9.6999999999999993</v>
      </c>
      <c r="H2923" s="69" t="str">
        <f>TEXT(일별기온공급량!$A2923, "AAA")</f>
        <v>목</v>
      </c>
      <c r="I2923" s="71">
        <v>289885729</v>
      </c>
      <c r="J2923" s="71">
        <v>6813999</v>
      </c>
      <c r="K2923" s="68" t="str">
        <f t="shared" si="45"/>
        <v>12-31</v>
      </c>
      <c r="L2923" s="72">
        <f>YEAR(일별기온공급량!$A2923)</f>
        <v>2020</v>
      </c>
      <c r="M2923" s="69">
        <f>MONTH(일별기온공급량!$A2923)</f>
        <v>12</v>
      </c>
      <c r="N2923" s="69">
        <f>DAY(일별기온공급량!$A2923)</f>
        <v>31</v>
      </c>
      <c r="O2923" s="88" t="str">
        <f>IFERROR(VLOOKUP(기온및공급량[[#This Row],[날짜]],표2[],2,0), "")</f>
        <v/>
      </c>
    </row>
    <row r="2924" spans="1:15">
      <c r="A2924" s="68">
        <v>44197</v>
      </c>
      <c r="B2924" s="69">
        <v>-1.8</v>
      </c>
      <c r="C2924" s="69">
        <v>2.6</v>
      </c>
      <c r="D2924" s="70">
        <v>0.59583333333333333</v>
      </c>
      <c r="E2924" s="69">
        <v>-5.7</v>
      </c>
      <c r="F2924" s="70">
        <v>0.3298611111111111</v>
      </c>
      <c r="G2924" s="69">
        <v>8.3000000000000007</v>
      </c>
      <c r="H2924" s="69" t="str">
        <f>TEXT(일별기온공급량!$A2924, "AAA")</f>
        <v>금</v>
      </c>
      <c r="I2924" s="71">
        <v>251001449</v>
      </c>
      <c r="J2924" s="71">
        <v>5900321</v>
      </c>
      <c r="K2924" s="68" t="str">
        <f t="shared" si="45"/>
        <v>01-01</v>
      </c>
      <c r="L2924" s="72">
        <f>YEAR(일별기온공급량!$A2924)</f>
        <v>2021</v>
      </c>
      <c r="M2924" s="69">
        <f>MONTH(일별기온공급량!$A2924)</f>
        <v>1</v>
      </c>
      <c r="N2924" s="69">
        <f>DAY(일별기온공급량!$A2924)</f>
        <v>1</v>
      </c>
      <c r="O2924" s="88" t="str">
        <f>IFERROR(VLOOKUP(기온및공급량[[#This Row],[날짜]],표2[],2,0), "")</f>
        <v>신정연휴</v>
      </c>
    </row>
    <row r="2925" spans="1:15">
      <c r="A2925" s="68">
        <v>44198</v>
      </c>
      <c r="B2925" s="69">
        <v>-0.9</v>
      </c>
      <c r="C2925" s="69">
        <v>2.1</v>
      </c>
      <c r="D2925" s="70">
        <v>0.5395833333333333</v>
      </c>
      <c r="E2925" s="69">
        <v>-3.7</v>
      </c>
      <c r="F2925" s="70">
        <v>3.2638888888888891E-2</v>
      </c>
      <c r="G2925" s="69">
        <v>5.8</v>
      </c>
      <c r="H2925" s="69" t="str">
        <f>TEXT(일별기온공급량!$A2925, "AAA")</f>
        <v>토</v>
      </c>
      <c r="I2925" s="71">
        <v>246207072</v>
      </c>
      <c r="J2925" s="71">
        <v>5794211</v>
      </c>
      <c r="K2925" s="68" t="str">
        <f t="shared" si="45"/>
        <v>01-02</v>
      </c>
      <c r="L2925" s="72">
        <f>YEAR(일별기온공급량!$A2925)</f>
        <v>2021</v>
      </c>
      <c r="M2925" s="69">
        <f>MONTH(일별기온공급량!$A2925)</f>
        <v>1</v>
      </c>
      <c r="N2925" s="69">
        <f>DAY(일별기온공급량!$A2925)</f>
        <v>2</v>
      </c>
      <c r="O2925" s="88" t="str">
        <f>IFERROR(VLOOKUP(기온및공급량[[#This Row],[날짜]],표2[],2,0), "")</f>
        <v/>
      </c>
    </row>
    <row r="2926" spans="1:15">
      <c r="A2926" s="68">
        <v>44199</v>
      </c>
      <c r="B2926" s="69">
        <v>-1.3</v>
      </c>
      <c r="C2926" s="69">
        <v>2.1</v>
      </c>
      <c r="D2926" s="70">
        <v>0.54166666666666663</v>
      </c>
      <c r="E2926" s="69">
        <v>-4.0999999999999996</v>
      </c>
      <c r="F2926" s="70">
        <v>0.34583333333333333</v>
      </c>
      <c r="G2926" s="69">
        <v>6.2</v>
      </c>
      <c r="H2926" s="69" t="str">
        <f>TEXT(일별기온공급량!$A2926, "AAA")</f>
        <v>일</v>
      </c>
      <c r="I2926" s="71">
        <v>256026168</v>
      </c>
      <c r="J2926" s="71">
        <v>6008358</v>
      </c>
      <c r="K2926" s="68" t="str">
        <f t="shared" si="45"/>
        <v>01-03</v>
      </c>
      <c r="L2926" s="72">
        <f>YEAR(일별기온공급량!$A2926)</f>
        <v>2021</v>
      </c>
      <c r="M2926" s="69">
        <f>MONTH(일별기온공급량!$A2926)</f>
        <v>1</v>
      </c>
      <c r="N2926" s="69">
        <f>DAY(일별기온공급량!$A2926)</f>
        <v>3</v>
      </c>
      <c r="O2926" s="88" t="str">
        <f>IFERROR(VLOOKUP(기온및공급량[[#This Row],[날짜]],표2[],2,0), "")</f>
        <v/>
      </c>
    </row>
    <row r="2927" spans="1:15">
      <c r="A2927" s="68">
        <v>44200</v>
      </c>
      <c r="B2927" s="69">
        <v>-0.3</v>
      </c>
      <c r="C2927" s="69">
        <v>5.5</v>
      </c>
      <c r="D2927" s="70">
        <v>0.62847222222222221</v>
      </c>
      <c r="E2927" s="69">
        <v>-5.8</v>
      </c>
      <c r="F2927" s="70">
        <v>0.33124999999999999</v>
      </c>
      <c r="G2927" s="69">
        <v>11.3</v>
      </c>
      <c r="H2927" s="69" t="str">
        <f>TEXT(일별기온공급량!$A2927, "AAA")</f>
        <v>월</v>
      </c>
      <c r="I2927" s="71">
        <v>269147383</v>
      </c>
      <c r="J2927" s="71">
        <v>6307571</v>
      </c>
      <c r="K2927" s="68" t="str">
        <f t="shared" si="45"/>
        <v>01-04</v>
      </c>
      <c r="L2927" s="72">
        <f>YEAR(일별기온공급량!$A2927)</f>
        <v>2021</v>
      </c>
      <c r="M2927" s="69">
        <f>MONTH(일별기온공급량!$A2927)</f>
        <v>1</v>
      </c>
      <c r="N2927" s="69">
        <f>DAY(일별기온공급량!$A2927)</f>
        <v>4</v>
      </c>
      <c r="O2927" s="88" t="str">
        <f>IFERROR(VLOOKUP(기온및공급량[[#This Row],[날짜]],표2[],2,0), "")</f>
        <v/>
      </c>
    </row>
    <row r="2928" spans="1:15">
      <c r="A2928" s="68">
        <v>44201</v>
      </c>
      <c r="B2928" s="69">
        <v>-1.1000000000000001</v>
      </c>
      <c r="C2928" s="69">
        <v>2.6</v>
      </c>
      <c r="D2928" s="70">
        <v>0.54236111111111107</v>
      </c>
      <c r="E2928" s="69">
        <v>-5.0999999999999996</v>
      </c>
      <c r="F2928" s="70">
        <v>0.99930555555555556</v>
      </c>
      <c r="G2928" s="69">
        <v>7.7</v>
      </c>
      <c r="H2928" s="69" t="str">
        <f>TEXT(일별기온공급량!$A2928, "AAA")</f>
        <v>화</v>
      </c>
      <c r="I2928" s="71">
        <v>281072146</v>
      </c>
      <c r="J2928" s="71">
        <v>6594441</v>
      </c>
      <c r="K2928" s="68" t="str">
        <f t="shared" si="45"/>
        <v>01-05</v>
      </c>
      <c r="L2928" s="72">
        <f>YEAR(일별기온공급량!$A2928)</f>
        <v>2021</v>
      </c>
      <c r="M2928" s="69">
        <f>MONTH(일별기온공급량!$A2928)</f>
        <v>1</v>
      </c>
      <c r="N2928" s="69">
        <f>DAY(일별기온공급량!$A2928)</f>
        <v>5</v>
      </c>
      <c r="O2928" s="88" t="str">
        <f>IFERROR(VLOOKUP(기온및공급량[[#This Row],[날짜]],표2[],2,0), "")</f>
        <v/>
      </c>
    </row>
    <row r="2929" spans="1:15">
      <c r="A2929" s="68">
        <v>44202</v>
      </c>
      <c r="B2929" s="69">
        <v>-4</v>
      </c>
      <c r="C2929" s="69">
        <v>0.4</v>
      </c>
      <c r="D2929" s="70">
        <v>0.63124999999999998</v>
      </c>
      <c r="E2929" s="69">
        <v>-7.5</v>
      </c>
      <c r="F2929" s="70">
        <v>0.27847222222222223</v>
      </c>
      <c r="G2929" s="69">
        <v>7.9</v>
      </c>
      <c r="H2929" s="69" t="str">
        <f>TEXT(일별기온공급량!$A2929, "AAA")</f>
        <v>수</v>
      </c>
      <c r="I2929" s="71">
        <v>297418189</v>
      </c>
      <c r="J2929" s="71">
        <v>6984434</v>
      </c>
      <c r="K2929" s="68" t="str">
        <f t="shared" si="45"/>
        <v>01-06</v>
      </c>
      <c r="L2929" s="72">
        <f>YEAR(일별기온공급량!$A2929)</f>
        <v>2021</v>
      </c>
      <c r="M2929" s="69">
        <f>MONTH(일별기온공급량!$A2929)</f>
        <v>1</v>
      </c>
      <c r="N2929" s="69">
        <f>DAY(일별기온공급량!$A2929)</f>
        <v>6</v>
      </c>
      <c r="O2929" s="88" t="str">
        <f>IFERROR(VLOOKUP(기온및공급량[[#This Row],[날짜]],표2[],2,0), "")</f>
        <v/>
      </c>
    </row>
    <row r="2930" spans="1:15">
      <c r="A2930" s="68">
        <v>44203</v>
      </c>
      <c r="B2930" s="69">
        <v>-8.6999999999999993</v>
      </c>
      <c r="C2930" s="69">
        <v>-1.2</v>
      </c>
      <c r="D2930" s="70">
        <v>2.4305555555555556E-2</v>
      </c>
      <c r="E2930" s="69">
        <v>-12.4</v>
      </c>
      <c r="F2930" s="70">
        <v>0.98819444444444449</v>
      </c>
      <c r="G2930" s="69">
        <v>11.2</v>
      </c>
      <c r="H2930" s="69" t="str">
        <f>TEXT(일별기온공급량!$A2930, "AAA")</f>
        <v>목</v>
      </c>
      <c r="I2930" s="71">
        <v>332147145</v>
      </c>
      <c r="J2930" s="71">
        <v>7789919</v>
      </c>
      <c r="K2930" s="68" t="str">
        <f t="shared" si="45"/>
        <v>01-07</v>
      </c>
      <c r="L2930" s="72">
        <f>YEAR(일별기온공급량!$A2930)</f>
        <v>2021</v>
      </c>
      <c r="M2930" s="69">
        <f>MONTH(일별기온공급량!$A2930)</f>
        <v>1</v>
      </c>
      <c r="N2930" s="69">
        <f>DAY(일별기온공급량!$A2930)</f>
        <v>7</v>
      </c>
      <c r="O2930" s="88" t="str">
        <f>IFERROR(VLOOKUP(기온및공급량[[#This Row],[날짜]],표2[],2,0), "")</f>
        <v/>
      </c>
    </row>
    <row r="2931" spans="1:15">
      <c r="A2931" s="68">
        <v>44204</v>
      </c>
      <c r="B2931" s="69">
        <v>-10.4</v>
      </c>
      <c r="C2931" s="69">
        <v>-5.8</v>
      </c>
      <c r="D2931" s="70">
        <v>0.64930555555555558</v>
      </c>
      <c r="E2931" s="69">
        <v>-13.6</v>
      </c>
      <c r="F2931" s="70">
        <v>0.29583333333333334</v>
      </c>
      <c r="G2931" s="69">
        <v>7.8</v>
      </c>
      <c r="H2931" s="69" t="str">
        <f>TEXT(일별기온공급량!$A2931, "AAA")</f>
        <v>금</v>
      </c>
      <c r="I2931" s="71">
        <v>355721421</v>
      </c>
      <c r="J2931" s="71">
        <v>8309852</v>
      </c>
      <c r="K2931" s="68" t="str">
        <f t="shared" si="45"/>
        <v>01-08</v>
      </c>
      <c r="L2931" s="72">
        <f>YEAR(일별기온공급량!$A2931)</f>
        <v>2021</v>
      </c>
      <c r="M2931" s="69">
        <f>MONTH(일별기온공급량!$A2931)</f>
        <v>1</v>
      </c>
      <c r="N2931" s="69">
        <f>DAY(일별기온공급량!$A2931)</f>
        <v>8</v>
      </c>
      <c r="O2931" s="88" t="str">
        <f>IFERROR(VLOOKUP(기온및공급량[[#This Row],[날짜]],표2[],2,0), "")</f>
        <v/>
      </c>
    </row>
    <row r="2932" spans="1:15">
      <c r="A2932" s="68">
        <v>44205</v>
      </c>
      <c r="B2932" s="69">
        <v>-8</v>
      </c>
      <c r="C2932" s="69">
        <v>-3.1</v>
      </c>
      <c r="D2932" s="70">
        <v>0.6069444444444444</v>
      </c>
      <c r="E2932" s="69">
        <v>-11.4</v>
      </c>
      <c r="F2932" s="70">
        <v>0.13958333333333334</v>
      </c>
      <c r="G2932" s="69">
        <v>8.3000000000000007</v>
      </c>
      <c r="H2932" s="69" t="str">
        <f>TEXT(일별기온공급량!$A2932, "AAA")</f>
        <v>토</v>
      </c>
      <c r="I2932" s="71">
        <v>334221144</v>
      </c>
      <c r="J2932" s="71">
        <v>7814714</v>
      </c>
      <c r="K2932" s="68" t="str">
        <f t="shared" si="45"/>
        <v>01-09</v>
      </c>
      <c r="L2932" s="72">
        <f>YEAR(일별기온공급량!$A2932)</f>
        <v>2021</v>
      </c>
      <c r="M2932" s="69">
        <f>MONTH(일별기온공급량!$A2932)</f>
        <v>1</v>
      </c>
      <c r="N2932" s="69">
        <f>DAY(일별기온공급량!$A2932)</f>
        <v>9</v>
      </c>
      <c r="O2932" s="88" t="str">
        <f>IFERROR(VLOOKUP(기온및공급량[[#This Row],[날짜]],표2[],2,0), "")</f>
        <v/>
      </c>
    </row>
    <row r="2933" spans="1:15">
      <c r="A2933" s="68">
        <v>44206</v>
      </c>
      <c r="B2933" s="69">
        <v>-4.7</v>
      </c>
      <c r="C2933" s="69">
        <v>1.2</v>
      </c>
      <c r="D2933" s="70">
        <v>0.64097222222222228</v>
      </c>
      <c r="E2933" s="69">
        <v>-10.8</v>
      </c>
      <c r="F2933" s="70">
        <v>0.30763888888888891</v>
      </c>
      <c r="G2933" s="69">
        <v>12</v>
      </c>
      <c r="H2933" s="69" t="str">
        <f>TEXT(일별기온공급량!$A2933, "AAA")</f>
        <v>일</v>
      </c>
      <c r="I2933" s="71">
        <v>303255275</v>
      </c>
      <c r="J2933" s="71">
        <v>7090725</v>
      </c>
      <c r="K2933" s="68" t="str">
        <f t="shared" si="45"/>
        <v>01-10</v>
      </c>
      <c r="L2933" s="72">
        <f>YEAR(일별기온공급량!$A2933)</f>
        <v>2021</v>
      </c>
      <c r="M2933" s="69">
        <f>MONTH(일별기온공급량!$A2933)</f>
        <v>1</v>
      </c>
      <c r="N2933" s="69">
        <f>DAY(일별기온공급량!$A2933)</f>
        <v>10</v>
      </c>
      <c r="O2933" s="88" t="str">
        <f>IFERROR(VLOOKUP(기온및공급량[[#This Row],[날짜]],표2[],2,0), "")</f>
        <v/>
      </c>
    </row>
    <row r="2934" spans="1:15">
      <c r="A2934" s="68">
        <v>44207</v>
      </c>
      <c r="B2934" s="69">
        <v>-4.2</v>
      </c>
      <c r="C2934" s="69">
        <v>-0.8</v>
      </c>
      <c r="D2934" s="70">
        <v>0.64375000000000004</v>
      </c>
      <c r="E2934" s="69">
        <v>-8.5</v>
      </c>
      <c r="F2934" s="70">
        <v>0.12569444444444444</v>
      </c>
      <c r="G2934" s="69">
        <v>7.7</v>
      </c>
      <c r="H2934" s="69" t="str">
        <f>TEXT(일별기온공급량!$A2934, "AAA")</f>
        <v>월</v>
      </c>
      <c r="I2934" s="71">
        <v>321559999</v>
      </c>
      <c r="J2934" s="71">
        <v>7496041</v>
      </c>
      <c r="K2934" s="68" t="str">
        <f t="shared" si="45"/>
        <v>01-11</v>
      </c>
      <c r="L2934" s="72">
        <f>YEAR(일별기온공급량!$A2934)</f>
        <v>2021</v>
      </c>
      <c r="M2934" s="69">
        <f>MONTH(일별기온공급량!$A2934)</f>
        <v>1</v>
      </c>
      <c r="N2934" s="69">
        <f>DAY(일별기온공급량!$A2934)</f>
        <v>11</v>
      </c>
      <c r="O2934" s="88" t="str">
        <f>IFERROR(VLOOKUP(기온및공급량[[#This Row],[날짜]],표2[],2,0), "")</f>
        <v/>
      </c>
    </row>
    <row r="2935" spans="1:15">
      <c r="A2935" s="68">
        <v>44208</v>
      </c>
      <c r="B2935" s="69">
        <v>-1.5</v>
      </c>
      <c r="C2935" s="69">
        <v>4.3</v>
      </c>
      <c r="D2935" s="70">
        <v>0.64930555555555558</v>
      </c>
      <c r="E2935" s="69">
        <v>-8.8000000000000007</v>
      </c>
      <c r="F2935" s="70">
        <v>0.3034722222222222</v>
      </c>
      <c r="G2935" s="69">
        <v>13.1</v>
      </c>
      <c r="H2935" s="69" t="str">
        <f>TEXT(일별기온공급량!$A2935, "AAA")</f>
        <v>화</v>
      </c>
      <c r="I2935" s="71">
        <v>304529707</v>
      </c>
      <c r="J2935" s="71">
        <v>7106407</v>
      </c>
      <c r="K2935" s="68" t="str">
        <f t="shared" si="45"/>
        <v>01-12</v>
      </c>
      <c r="L2935" s="72">
        <f>YEAR(일별기온공급량!$A2935)</f>
        <v>2021</v>
      </c>
      <c r="M2935" s="69">
        <f>MONTH(일별기온공급량!$A2935)</f>
        <v>1</v>
      </c>
      <c r="N2935" s="69">
        <f>DAY(일별기온공급량!$A2935)</f>
        <v>12</v>
      </c>
      <c r="O2935" s="88" t="str">
        <f>IFERROR(VLOOKUP(기온및공급량[[#This Row],[날짜]],표2[],2,0), "")</f>
        <v/>
      </c>
    </row>
    <row r="2936" spans="1:15">
      <c r="A2936" s="68">
        <v>44209</v>
      </c>
      <c r="B2936" s="69">
        <v>3.6</v>
      </c>
      <c r="C2936" s="69">
        <v>11.7</v>
      </c>
      <c r="D2936" s="70">
        <v>0.66527777777777775</v>
      </c>
      <c r="E2936" s="69">
        <v>-5.2</v>
      </c>
      <c r="F2936" s="70">
        <v>0.34027777777777779</v>
      </c>
      <c r="G2936" s="69">
        <v>16.899999999999999</v>
      </c>
      <c r="H2936" s="69" t="str">
        <f>TEXT(일별기온공급량!$A2936, "AAA")</f>
        <v>수</v>
      </c>
      <c r="I2936" s="71">
        <v>272430890</v>
      </c>
      <c r="J2936" s="71">
        <v>6372342</v>
      </c>
      <c r="K2936" s="68" t="str">
        <f t="shared" si="45"/>
        <v>01-13</v>
      </c>
      <c r="L2936" s="72">
        <f>YEAR(일별기온공급량!$A2936)</f>
        <v>2021</v>
      </c>
      <c r="M2936" s="69">
        <f>MONTH(일별기온공급량!$A2936)</f>
        <v>1</v>
      </c>
      <c r="N2936" s="69">
        <f>DAY(일별기온공급량!$A2936)</f>
        <v>13</v>
      </c>
      <c r="O2936" s="88" t="str">
        <f>IFERROR(VLOOKUP(기온및공급량[[#This Row],[날짜]],표2[],2,0), "")</f>
        <v/>
      </c>
    </row>
    <row r="2937" spans="1:15">
      <c r="A2937" s="68">
        <v>44210</v>
      </c>
      <c r="B2937" s="69">
        <v>4.4000000000000004</v>
      </c>
      <c r="C2937" s="69">
        <v>12.9</v>
      </c>
      <c r="D2937" s="70">
        <v>0.64861111111111114</v>
      </c>
      <c r="E2937" s="69">
        <v>-2.2999999999999998</v>
      </c>
      <c r="F2937" s="70">
        <v>0.3215277777777778</v>
      </c>
      <c r="G2937" s="69">
        <v>15.2</v>
      </c>
      <c r="H2937" s="69" t="str">
        <f>TEXT(일별기온공급량!$A2937, "AAA")</f>
        <v>목</v>
      </c>
      <c r="I2937" s="71">
        <v>244734291</v>
      </c>
      <c r="J2937" s="71">
        <v>5701129</v>
      </c>
      <c r="K2937" s="68" t="str">
        <f t="shared" si="45"/>
        <v>01-14</v>
      </c>
      <c r="L2937" s="72">
        <f>YEAR(일별기온공급량!$A2937)</f>
        <v>2021</v>
      </c>
      <c r="M2937" s="69">
        <f>MONTH(일별기온공급량!$A2937)</f>
        <v>1</v>
      </c>
      <c r="N2937" s="69">
        <f>DAY(일별기온공급량!$A2937)</f>
        <v>14</v>
      </c>
      <c r="O2937" s="88" t="str">
        <f>IFERROR(VLOOKUP(기온및공급량[[#This Row],[날짜]],표2[],2,0), "")</f>
        <v/>
      </c>
    </row>
    <row r="2938" spans="1:15">
      <c r="A2938" s="68">
        <v>44211</v>
      </c>
      <c r="B2938" s="69">
        <v>8.3000000000000007</v>
      </c>
      <c r="C2938" s="69">
        <v>16.100000000000001</v>
      </c>
      <c r="D2938" s="70">
        <v>0.625</v>
      </c>
      <c r="E2938" s="69">
        <v>0.6</v>
      </c>
      <c r="F2938" s="70">
        <v>0.29166666666666669</v>
      </c>
      <c r="G2938" s="69">
        <v>15.5</v>
      </c>
      <c r="H2938" s="69" t="str">
        <f>TEXT(일별기온공급량!$A2938, "AAA")</f>
        <v>금</v>
      </c>
      <c r="I2938" s="71">
        <v>223840921</v>
      </c>
      <c r="J2938" s="71">
        <v>5223048</v>
      </c>
      <c r="K2938" s="68" t="str">
        <f t="shared" si="45"/>
        <v>01-15</v>
      </c>
      <c r="L2938" s="72">
        <f>YEAR(일별기온공급량!$A2938)</f>
        <v>2021</v>
      </c>
      <c r="M2938" s="69">
        <f>MONTH(일별기온공급량!$A2938)</f>
        <v>1</v>
      </c>
      <c r="N2938" s="69">
        <f>DAY(일별기온공급량!$A2938)</f>
        <v>15</v>
      </c>
      <c r="O2938" s="88" t="str">
        <f>IFERROR(VLOOKUP(기온및공급량[[#This Row],[날짜]],표2[],2,0), "")</f>
        <v/>
      </c>
    </row>
    <row r="2939" spans="1:15">
      <c r="A2939" s="68">
        <v>44212</v>
      </c>
      <c r="B2939" s="69">
        <v>1.7</v>
      </c>
      <c r="C2939" s="69">
        <v>8.3000000000000007</v>
      </c>
      <c r="D2939" s="70">
        <v>6.9444444444444447E-4</v>
      </c>
      <c r="E2939" s="69">
        <v>-3.3</v>
      </c>
      <c r="F2939" s="70">
        <v>0.99583333333333335</v>
      </c>
      <c r="G2939" s="69">
        <v>11.6</v>
      </c>
      <c r="H2939" s="69" t="str">
        <f>TEXT(일별기온공급량!$A2939, "AAA")</f>
        <v>토</v>
      </c>
      <c r="I2939" s="71">
        <v>221636717</v>
      </c>
      <c r="J2939" s="71">
        <v>5195647</v>
      </c>
      <c r="K2939" s="68" t="str">
        <f t="shared" si="45"/>
        <v>01-16</v>
      </c>
      <c r="L2939" s="72">
        <f>YEAR(일별기온공급량!$A2939)</f>
        <v>2021</v>
      </c>
      <c r="M2939" s="69">
        <f>MONTH(일별기온공급량!$A2939)</f>
        <v>1</v>
      </c>
      <c r="N2939" s="69">
        <f>DAY(일별기온공급량!$A2939)</f>
        <v>16</v>
      </c>
      <c r="O2939" s="88" t="str">
        <f>IFERROR(VLOOKUP(기온및공급량[[#This Row],[날짜]],표2[],2,0), "")</f>
        <v/>
      </c>
    </row>
    <row r="2940" spans="1:15">
      <c r="A2940" s="68">
        <v>44213</v>
      </c>
      <c r="B2940" s="69">
        <v>-2.8</v>
      </c>
      <c r="C2940" s="69">
        <v>1.1000000000000001</v>
      </c>
      <c r="D2940" s="70">
        <v>0.63472222222222219</v>
      </c>
      <c r="E2940" s="69">
        <v>-5.6</v>
      </c>
      <c r="F2940" s="70">
        <v>0.32569444444444445</v>
      </c>
      <c r="G2940" s="69">
        <v>6.7</v>
      </c>
      <c r="H2940" s="69" t="str">
        <f>TEXT(일별기온공급량!$A2940, "AAA")</f>
        <v>일</v>
      </c>
      <c r="I2940" s="71">
        <v>240864649</v>
      </c>
      <c r="J2940" s="71">
        <v>5636973</v>
      </c>
      <c r="K2940" s="68" t="str">
        <f t="shared" si="45"/>
        <v>01-17</v>
      </c>
      <c r="L2940" s="72">
        <f>YEAR(일별기온공급량!$A2940)</f>
        <v>2021</v>
      </c>
      <c r="M2940" s="69">
        <f>MONTH(일별기온공급량!$A2940)</f>
        <v>1</v>
      </c>
      <c r="N2940" s="69">
        <f>DAY(일별기온공급량!$A2940)</f>
        <v>17</v>
      </c>
      <c r="O2940" s="88" t="str">
        <f>IFERROR(VLOOKUP(기온및공급량[[#This Row],[날짜]],표2[],2,0), "")</f>
        <v/>
      </c>
    </row>
    <row r="2941" spans="1:15">
      <c r="A2941" s="68">
        <v>44214</v>
      </c>
      <c r="B2941" s="69">
        <v>-1.9</v>
      </c>
      <c r="C2941" s="69">
        <v>4.4000000000000004</v>
      </c>
      <c r="D2941" s="70">
        <v>0.66666666666666663</v>
      </c>
      <c r="E2941" s="69">
        <v>-6.6</v>
      </c>
      <c r="F2941" s="70">
        <v>0.1701388888888889</v>
      </c>
      <c r="G2941" s="69">
        <v>11</v>
      </c>
      <c r="H2941" s="69" t="str">
        <f>TEXT(일별기온공급량!$A2941, "AAA")</f>
        <v>월</v>
      </c>
      <c r="I2941" s="71">
        <v>279148219</v>
      </c>
      <c r="J2941" s="71">
        <v>6494735</v>
      </c>
      <c r="K2941" s="68" t="str">
        <f t="shared" si="45"/>
        <v>01-18</v>
      </c>
      <c r="L2941" s="72">
        <f>YEAR(일별기온공급량!$A2941)</f>
        <v>2021</v>
      </c>
      <c r="M2941" s="69">
        <f>MONTH(일별기온공급량!$A2941)</f>
        <v>1</v>
      </c>
      <c r="N2941" s="69">
        <f>DAY(일별기온공급량!$A2941)</f>
        <v>18</v>
      </c>
      <c r="O2941" s="88" t="str">
        <f>IFERROR(VLOOKUP(기온및공급량[[#This Row],[날짜]],표2[],2,0), "")</f>
        <v/>
      </c>
    </row>
    <row r="2942" spans="1:15">
      <c r="A2942" s="68">
        <v>44215</v>
      </c>
      <c r="B2942" s="69">
        <v>-2.6</v>
      </c>
      <c r="C2942" s="69">
        <v>3.4</v>
      </c>
      <c r="D2942" s="70">
        <v>0.62291666666666667</v>
      </c>
      <c r="E2942" s="69">
        <v>-6.9</v>
      </c>
      <c r="F2942" s="70">
        <v>0.30555555555555558</v>
      </c>
      <c r="G2942" s="69">
        <v>10.3</v>
      </c>
      <c r="H2942" s="69" t="str">
        <f>TEXT(일별기온공급량!$A2942, "AAA")</f>
        <v>화</v>
      </c>
      <c r="I2942" s="71">
        <v>281688261</v>
      </c>
      <c r="J2942" s="71">
        <v>6539484</v>
      </c>
      <c r="K2942" s="68" t="str">
        <f t="shared" si="45"/>
        <v>01-19</v>
      </c>
      <c r="L2942" s="72">
        <f>YEAR(일별기온공급량!$A2942)</f>
        <v>2021</v>
      </c>
      <c r="M2942" s="69">
        <f>MONTH(일별기온공급량!$A2942)</f>
        <v>1</v>
      </c>
      <c r="N2942" s="69">
        <f>DAY(일별기온공급량!$A2942)</f>
        <v>19</v>
      </c>
      <c r="O2942" s="88" t="str">
        <f>IFERROR(VLOOKUP(기온및공급량[[#This Row],[날짜]],표2[],2,0), "")</f>
        <v/>
      </c>
    </row>
    <row r="2943" spans="1:15">
      <c r="A2943" s="68">
        <v>44216</v>
      </c>
      <c r="B2943" s="69">
        <v>-0.8</v>
      </c>
      <c r="C2943" s="69">
        <v>8.6</v>
      </c>
      <c r="D2943" s="70">
        <v>0.67638888888888893</v>
      </c>
      <c r="E2943" s="69">
        <v>-8.5</v>
      </c>
      <c r="F2943" s="70">
        <v>0.26458333333333334</v>
      </c>
      <c r="G2943" s="69">
        <v>17.100000000000001</v>
      </c>
      <c r="H2943" s="69" t="str">
        <f>TEXT(일별기온공급량!$A2943, "AAA")</f>
        <v>수</v>
      </c>
      <c r="I2943" s="71">
        <v>271721589</v>
      </c>
      <c r="J2943" s="71">
        <v>6302040</v>
      </c>
      <c r="K2943" s="68" t="str">
        <f t="shared" si="45"/>
        <v>01-20</v>
      </c>
      <c r="L2943" s="72">
        <f>YEAR(일별기온공급량!$A2943)</f>
        <v>2021</v>
      </c>
      <c r="M2943" s="69">
        <f>MONTH(일별기온공급량!$A2943)</f>
        <v>1</v>
      </c>
      <c r="N2943" s="69">
        <f>DAY(일별기온공급량!$A2943)</f>
        <v>20</v>
      </c>
      <c r="O2943" s="88" t="str">
        <f>IFERROR(VLOOKUP(기온및공급량[[#This Row],[날짜]],표2[],2,0), "")</f>
        <v/>
      </c>
    </row>
    <row r="2944" spans="1:15">
      <c r="A2944" s="68">
        <v>44217</v>
      </c>
      <c r="B2944" s="69">
        <v>4.5</v>
      </c>
      <c r="C2944" s="69">
        <v>11.5</v>
      </c>
      <c r="D2944" s="70">
        <v>0.63472222222222219</v>
      </c>
      <c r="E2944" s="69">
        <v>-3.8</v>
      </c>
      <c r="F2944" s="70">
        <v>0.26041666666666669</v>
      </c>
      <c r="G2944" s="69">
        <v>15.3</v>
      </c>
      <c r="H2944" s="69" t="str">
        <f>TEXT(일별기온공급량!$A2944, "AAA")</f>
        <v>목</v>
      </c>
      <c r="I2944" s="71">
        <v>247025325</v>
      </c>
      <c r="J2944" s="71">
        <v>5733787</v>
      </c>
      <c r="K2944" s="68" t="str">
        <f t="shared" si="45"/>
        <v>01-21</v>
      </c>
      <c r="L2944" s="72">
        <f>YEAR(일별기온공급량!$A2944)</f>
        <v>2021</v>
      </c>
      <c r="M2944" s="69">
        <f>MONTH(일별기온공급량!$A2944)</f>
        <v>1</v>
      </c>
      <c r="N2944" s="69">
        <f>DAY(일별기온공급량!$A2944)</f>
        <v>21</v>
      </c>
      <c r="O2944" s="88" t="str">
        <f>IFERROR(VLOOKUP(기온및공급량[[#This Row],[날짜]],표2[],2,0), "")</f>
        <v/>
      </c>
    </row>
    <row r="2945" spans="1:15">
      <c r="A2945" s="68">
        <v>44218</v>
      </c>
      <c r="B2945" s="69">
        <v>8.1999999999999993</v>
      </c>
      <c r="C2945" s="69">
        <v>10.7</v>
      </c>
      <c r="D2945" s="70">
        <v>0.7993055555555556</v>
      </c>
      <c r="E2945" s="69">
        <v>5.2</v>
      </c>
      <c r="F2945" s="70">
        <v>0.28819444444444442</v>
      </c>
      <c r="G2945" s="69">
        <v>5.5</v>
      </c>
      <c r="H2945" s="69" t="str">
        <f>TEXT(일별기온공급량!$A2945, "AAA")</f>
        <v>금</v>
      </c>
      <c r="I2945" s="71">
        <v>220544393</v>
      </c>
      <c r="J2945" s="71">
        <v>5148071</v>
      </c>
      <c r="K2945" s="68" t="str">
        <f t="shared" si="45"/>
        <v>01-22</v>
      </c>
      <c r="L2945" s="72">
        <f>YEAR(일별기온공급량!$A2945)</f>
        <v>2021</v>
      </c>
      <c r="M2945" s="69">
        <f>MONTH(일별기온공급량!$A2945)</f>
        <v>1</v>
      </c>
      <c r="N2945" s="69">
        <f>DAY(일별기온공급량!$A2945)</f>
        <v>22</v>
      </c>
      <c r="O2945" s="88" t="str">
        <f>IFERROR(VLOOKUP(기온및공급량[[#This Row],[날짜]],표2[],2,0), "")</f>
        <v/>
      </c>
    </row>
    <row r="2946" spans="1:15">
      <c r="A2946" s="68">
        <v>44219</v>
      </c>
      <c r="B2946" s="69">
        <v>9.3000000000000007</v>
      </c>
      <c r="C2946" s="69">
        <v>11.8</v>
      </c>
      <c r="D2946" s="70">
        <v>0.4826388888888889</v>
      </c>
      <c r="E2946" s="69">
        <v>7.4</v>
      </c>
      <c r="F2946" s="70">
        <v>0.83611111111111114</v>
      </c>
      <c r="G2946" s="69">
        <v>4.4000000000000004</v>
      </c>
      <c r="H2946" s="69" t="str">
        <f>TEXT(일별기온공급량!$A2946, "AAA")</f>
        <v>토</v>
      </c>
      <c r="I2946" s="71">
        <v>193425449</v>
      </c>
      <c r="J2946" s="71">
        <v>4524796</v>
      </c>
      <c r="K2946" s="68" t="str">
        <f t="shared" ref="K2946:K3009" si="46">TEXT(A2946, "MM-DD")</f>
        <v>01-23</v>
      </c>
      <c r="L2946" s="72">
        <f>YEAR(일별기온공급량!$A2946)</f>
        <v>2021</v>
      </c>
      <c r="M2946" s="69">
        <f>MONTH(일별기온공급량!$A2946)</f>
        <v>1</v>
      </c>
      <c r="N2946" s="69">
        <f>DAY(일별기온공급량!$A2946)</f>
        <v>23</v>
      </c>
      <c r="O2946" s="88" t="str">
        <f>IFERROR(VLOOKUP(기온및공급량[[#This Row],[날짜]],표2[],2,0), "")</f>
        <v/>
      </c>
    </row>
    <row r="2947" spans="1:15">
      <c r="A2947" s="68">
        <v>44220</v>
      </c>
      <c r="B2947" s="69">
        <v>8</v>
      </c>
      <c r="C2947" s="69">
        <v>10.3</v>
      </c>
      <c r="D2947" s="70">
        <v>0.6430555555555556</v>
      </c>
      <c r="E2947" s="69">
        <v>6.5</v>
      </c>
      <c r="F2947" s="70">
        <v>0.91041666666666665</v>
      </c>
      <c r="G2947" s="69">
        <v>3.8</v>
      </c>
      <c r="H2947" s="69" t="str">
        <f>TEXT(일별기온공급량!$A2947, "AAA")</f>
        <v>일</v>
      </c>
      <c r="I2947" s="71">
        <v>178243918</v>
      </c>
      <c r="J2947" s="71">
        <v>4179943</v>
      </c>
      <c r="K2947" s="68" t="str">
        <f t="shared" si="46"/>
        <v>01-24</v>
      </c>
      <c r="L2947" s="72">
        <f>YEAR(일별기온공급량!$A2947)</f>
        <v>2021</v>
      </c>
      <c r="M2947" s="69">
        <f>MONTH(일별기온공급량!$A2947)</f>
        <v>1</v>
      </c>
      <c r="N2947" s="69">
        <f>DAY(일별기온공급량!$A2947)</f>
        <v>24</v>
      </c>
      <c r="O2947" s="88" t="str">
        <f>IFERROR(VLOOKUP(기온및공급량[[#This Row],[날짜]],표2[],2,0), "")</f>
        <v/>
      </c>
    </row>
    <row r="2948" spans="1:15">
      <c r="A2948" s="68">
        <v>44221</v>
      </c>
      <c r="B2948" s="69">
        <v>7.4</v>
      </c>
      <c r="C2948" s="69">
        <v>12</v>
      </c>
      <c r="D2948" s="70">
        <v>0.5805555555555556</v>
      </c>
      <c r="E2948" s="69">
        <v>3</v>
      </c>
      <c r="F2948" s="70">
        <v>0.33611111111111114</v>
      </c>
      <c r="G2948" s="69">
        <v>9</v>
      </c>
      <c r="H2948" s="69" t="str">
        <f>TEXT(일별기온공급량!$A2948, "AAA")</f>
        <v>월</v>
      </c>
      <c r="I2948" s="71">
        <v>196682171</v>
      </c>
      <c r="J2948" s="71">
        <v>4614655</v>
      </c>
      <c r="K2948" s="68" t="str">
        <f t="shared" si="46"/>
        <v>01-25</v>
      </c>
      <c r="L2948" s="72">
        <f>YEAR(일별기온공급량!$A2948)</f>
        <v>2021</v>
      </c>
      <c r="M2948" s="69">
        <f>MONTH(일별기온공급량!$A2948)</f>
        <v>1</v>
      </c>
      <c r="N2948" s="69">
        <f>DAY(일별기온공급량!$A2948)</f>
        <v>25</v>
      </c>
      <c r="O2948" s="88" t="str">
        <f>IFERROR(VLOOKUP(기온및공급량[[#This Row],[날짜]],표2[],2,0), "")</f>
        <v/>
      </c>
    </row>
    <row r="2949" spans="1:15">
      <c r="A2949" s="68">
        <v>44222</v>
      </c>
      <c r="B2949" s="69">
        <v>6.1</v>
      </c>
      <c r="C2949" s="69">
        <v>7.7</v>
      </c>
      <c r="D2949" s="70">
        <v>0.89236111111111116</v>
      </c>
      <c r="E2949" s="69">
        <v>4.3</v>
      </c>
      <c r="F2949" s="70">
        <v>7.8472222222222221E-2</v>
      </c>
      <c r="G2949" s="69">
        <v>3.4</v>
      </c>
      <c r="H2949" s="69" t="str">
        <f>TEXT(일별기온공급량!$A2949, "AAA")</f>
        <v>화</v>
      </c>
      <c r="I2949" s="71">
        <v>211086574</v>
      </c>
      <c r="J2949" s="71">
        <v>4953853</v>
      </c>
      <c r="K2949" s="68" t="str">
        <f t="shared" si="46"/>
        <v>01-26</v>
      </c>
      <c r="L2949" s="72">
        <f>YEAR(일별기온공급량!$A2949)</f>
        <v>2021</v>
      </c>
      <c r="M2949" s="69">
        <f>MONTH(일별기온공급량!$A2949)</f>
        <v>1</v>
      </c>
      <c r="N2949" s="69">
        <f>DAY(일별기온공급량!$A2949)</f>
        <v>26</v>
      </c>
      <c r="O2949" s="88" t="str">
        <f>IFERROR(VLOOKUP(기온및공급량[[#This Row],[날짜]],표2[],2,0), "")</f>
        <v/>
      </c>
    </row>
    <row r="2950" spans="1:15">
      <c r="A2950" s="68">
        <v>44223</v>
      </c>
      <c r="B2950" s="69">
        <v>5.8</v>
      </c>
      <c r="C2950" s="69">
        <v>10.4</v>
      </c>
      <c r="D2950" s="70">
        <v>0.61111111111111116</v>
      </c>
      <c r="E2950" s="69">
        <v>2.9</v>
      </c>
      <c r="F2950" s="70">
        <v>0.99444444444444446</v>
      </c>
      <c r="G2950" s="69">
        <v>7.5</v>
      </c>
      <c r="H2950" s="69" t="str">
        <f>TEXT(일별기온공급량!$A2950, "AAA")</f>
        <v>수</v>
      </c>
      <c r="I2950" s="71">
        <v>210428763</v>
      </c>
      <c r="J2950" s="71">
        <v>4918038</v>
      </c>
      <c r="K2950" s="68" t="str">
        <f t="shared" si="46"/>
        <v>01-27</v>
      </c>
      <c r="L2950" s="72">
        <f>YEAR(일별기온공급량!$A2950)</f>
        <v>2021</v>
      </c>
      <c r="M2950" s="69">
        <f>MONTH(일별기온공급량!$A2950)</f>
        <v>1</v>
      </c>
      <c r="N2950" s="69">
        <f>DAY(일별기온공급량!$A2950)</f>
        <v>27</v>
      </c>
      <c r="O2950" s="88" t="str">
        <f>IFERROR(VLOOKUP(기온및공급량[[#This Row],[날짜]],표2[],2,0), "")</f>
        <v/>
      </c>
    </row>
    <row r="2951" spans="1:15">
      <c r="A2951" s="68">
        <v>44224</v>
      </c>
      <c r="B2951" s="69">
        <v>1.2</v>
      </c>
      <c r="C2951" s="69">
        <v>11.1</v>
      </c>
      <c r="D2951" s="70">
        <v>0.54791666666666672</v>
      </c>
      <c r="E2951" s="69">
        <v>-4.7</v>
      </c>
      <c r="F2951" s="70">
        <v>0.99791666666666667</v>
      </c>
      <c r="G2951" s="69">
        <v>15.8</v>
      </c>
      <c r="H2951" s="69" t="str">
        <f>TEXT(일별기온공급량!$A2951, "AAA")</f>
        <v>목</v>
      </c>
      <c r="I2951" s="71">
        <v>238277941</v>
      </c>
      <c r="J2951" s="71">
        <v>5547269</v>
      </c>
      <c r="K2951" s="68" t="str">
        <f t="shared" si="46"/>
        <v>01-28</v>
      </c>
      <c r="L2951" s="72">
        <f>YEAR(일별기온공급량!$A2951)</f>
        <v>2021</v>
      </c>
      <c r="M2951" s="69">
        <f>MONTH(일별기온공급량!$A2951)</f>
        <v>1</v>
      </c>
      <c r="N2951" s="69">
        <f>DAY(일별기온공급량!$A2951)</f>
        <v>28</v>
      </c>
      <c r="O2951" s="88" t="str">
        <f>IFERROR(VLOOKUP(기온및공급량[[#This Row],[날짜]],표2[],2,0), "")</f>
        <v/>
      </c>
    </row>
    <row r="2952" spans="1:15">
      <c r="A2952" s="68">
        <v>44225</v>
      </c>
      <c r="B2952" s="69">
        <v>-4.4000000000000004</v>
      </c>
      <c r="C2952" s="69">
        <v>-0.2</v>
      </c>
      <c r="D2952" s="70">
        <v>0.64861111111111114</v>
      </c>
      <c r="E2952" s="69">
        <v>-7.8</v>
      </c>
      <c r="F2952" s="70">
        <v>0.28541666666666665</v>
      </c>
      <c r="G2952" s="69">
        <v>7.6</v>
      </c>
      <c r="H2952" s="69" t="str">
        <f>TEXT(일별기온공급량!$A2952, "AAA")</f>
        <v>금</v>
      </c>
      <c r="I2952" s="71">
        <v>279015316</v>
      </c>
      <c r="J2952" s="71">
        <v>6485570</v>
      </c>
      <c r="K2952" s="68" t="str">
        <f t="shared" si="46"/>
        <v>01-29</v>
      </c>
      <c r="L2952" s="72">
        <f>YEAR(일별기온공급량!$A2952)</f>
        <v>2021</v>
      </c>
      <c r="M2952" s="69">
        <f>MONTH(일별기온공급량!$A2952)</f>
        <v>1</v>
      </c>
      <c r="N2952" s="69">
        <f>DAY(일별기온공급량!$A2952)</f>
        <v>29</v>
      </c>
      <c r="O2952" s="88" t="str">
        <f>IFERROR(VLOOKUP(기온및공급량[[#This Row],[날짜]],표2[],2,0), "")</f>
        <v/>
      </c>
    </row>
    <row r="2953" spans="1:15">
      <c r="A2953" s="68">
        <v>44226</v>
      </c>
      <c r="B2953" s="69">
        <v>0.9</v>
      </c>
      <c r="C2953" s="69">
        <v>9</v>
      </c>
      <c r="D2953" s="70">
        <v>0.63958333333333328</v>
      </c>
      <c r="E2953" s="69">
        <v>-7.4</v>
      </c>
      <c r="F2953" s="70">
        <v>0.28680555555555554</v>
      </c>
      <c r="G2953" s="69">
        <v>16.399999999999999</v>
      </c>
      <c r="H2953" s="69" t="str">
        <f>TEXT(일별기온공급량!$A2953, "AAA")</f>
        <v>토</v>
      </c>
      <c r="I2953" s="71">
        <v>245530322</v>
      </c>
      <c r="J2953" s="71">
        <v>5714228</v>
      </c>
      <c r="K2953" s="68" t="str">
        <f t="shared" si="46"/>
        <v>01-30</v>
      </c>
      <c r="L2953" s="72">
        <f>YEAR(일별기온공급량!$A2953)</f>
        <v>2021</v>
      </c>
      <c r="M2953" s="69">
        <f>MONTH(일별기온공급량!$A2953)</f>
        <v>1</v>
      </c>
      <c r="N2953" s="69">
        <f>DAY(일별기온공급량!$A2953)</f>
        <v>30</v>
      </c>
      <c r="O2953" s="88" t="str">
        <f>IFERROR(VLOOKUP(기온및공급량[[#This Row],[날짜]],표2[],2,0), "")</f>
        <v/>
      </c>
    </row>
    <row r="2954" spans="1:15">
      <c r="A2954" s="68">
        <v>44227</v>
      </c>
      <c r="B2954" s="69">
        <v>4.5</v>
      </c>
      <c r="C2954" s="69">
        <v>12.1</v>
      </c>
      <c r="D2954" s="70">
        <v>0.6479166666666667</v>
      </c>
      <c r="E2954" s="69">
        <v>-4.3</v>
      </c>
      <c r="F2954" s="70">
        <v>0.30486111111111114</v>
      </c>
      <c r="G2954" s="69">
        <v>16.399999999999999</v>
      </c>
      <c r="H2954" s="69" t="str">
        <f>TEXT(일별기온공급량!$A2954, "AAA")</f>
        <v>일</v>
      </c>
      <c r="I2954" s="71">
        <v>210020565</v>
      </c>
      <c r="J2954" s="71">
        <v>4897788</v>
      </c>
      <c r="K2954" s="68" t="str">
        <f t="shared" si="46"/>
        <v>01-31</v>
      </c>
      <c r="L2954" s="72">
        <f>YEAR(일별기온공급량!$A2954)</f>
        <v>2021</v>
      </c>
      <c r="M2954" s="69">
        <f>MONTH(일별기온공급량!$A2954)</f>
        <v>1</v>
      </c>
      <c r="N2954" s="69">
        <f>DAY(일별기온공급량!$A2954)</f>
        <v>31</v>
      </c>
      <c r="O2954" s="88" t="str">
        <f>IFERROR(VLOOKUP(기온및공급량[[#This Row],[날짜]],표2[],2,0), "")</f>
        <v/>
      </c>
    </row>
    <row r="2955" spans="1:15">
      <c r="A2955" s="68">
        <v>44228</v>
      </c>
      <c r="B2955" s="69">
        <v>7.1</v>
      </c>
      <c r="C2955" s="69">
        <v>10.1</v>
      </c>
      <c r="D2955" s="70">
        <v>0.62777777777777777</v>
      </c>
      <c r="E2955" s="69">
        <v>3.9</v>
      </c>
      <c r="F2955" s="70">
        <v>0.17847222222222223</v>
      </c>
      <c r="G2955" s="69">
        <v>6.2</v>
      </c>
      <c r="H2955" s="69" t="str">
        <f>TEXT(일별기온공급량!$A2955, "AAA")</f>
        <v>월</v>
      </c>
      <c r="I2955" s="71">
        <v>218023189</v>
      </c>
      <c r="J2955" s="71">
        <v>5095539</v>
      </c>
      <c r="K2955" s="68" t="str">
        <f t="shared" si="46"/>
        <v>02-01</v>
      </c>
      <c r="L2955" s="72">
        <f>YEAR(일별기온공급량!$A2955)</f>
        <v>2021</v>
      </c>
      <c r="M2955" s="69">
        <f>MONTH(일별기온공급량!$A2955)</f>
        <v>2</v>
      </c>
      <c r="N2955" s="69">
        <f>DAY(일별기온공급량!$A2955)</f>
        <v>1</v>
      </c>
      <c r="O2955" s="88" t="str">
        <f>IFERROR(VLOOKUP(기온및공급량[[#This Row],[날짜]],표2[],2,0), "")</f>
        <v/>
      </c>
    </row>
    <row r="2956" spans="1:15">
      <c r="A2956" s="68">
        <v>44229</v>
      </c>
      <c r="B2956" s="69">
        <v>-0.4</v>
      </c>
      <c r="C2956" s="69">
        <v>7.1</v>
      </c>
      <c r="D2956" s="70">
        <v>6.9444444444444447E-4</v>
      </c>
      <c r="E2956" s="69">
        <v>-3.2</v>
      </c>
      <c r="F2956" s="70">
        <v>0.99652777777777779</v>
      </c>
      <c r="G2956" s="69">
        <v>10.3</v>
      </c>
      <c r="H2956" s="69" t="str">
        <f>TEXT(일별기온공급량!$A2956, "AAA")</f>
        <v>화</v>
      </c>
      <c r="I2956" s="71">
        <v>251239781</v>
      </c>
      <c r="J2956" s="71">
        <v>5881243</v>
      </c>
      <c r="K2956" s="68" t="str">
        <f t="shared" si="46"/>
        <v>02-02</v>
      </c>
      <c r="L2956" s="72">
        <f>YEAR(일별기온공급량!$A2956)</f>
        <v>2021</v>
      </c>
      <c r="M2956" s="69">
        <f>MONTH(일별기온공급량!$A2956)</f>
        <v>2</v>
      </c>
      <c r="N2956" s="69">
        <f>DAY(일별기온공급량!$A2956)</f>
        <v>2</v>
      </c>
      <c r="O2956" s="88" t="str">
        <f>IFERROR(VLOOKUP(기온및공급량[[#This Row],[날짜]],표2[],2,0), "")</f>
        <v/>
      </c>
    </row>
    <row r="2957" spans="1:15">
      <c r="A2957" s="68">
        <v>44230</v>
      </c>
      <c r="B2957" s="69">
        <v>-1</v>
      </c>
      <c r="C2957" s="69">
        <v>4.8</v>
      </c>
      <c r="D2957" s="70">
        <v>0.64930555555555558</v>
      </c>
      <c r="E2957" s="69">
        <v>-5.3</v>
      </c>
      <c r="F2957" s="70">
        <v>0.30416666666666664</v>
      </c>
      <c r="G2957" s="69">
        <v>10.1</v>
      </c>
      <c r="H2957" s="69" t="str">
        <f>TEXT(일별기온공급량!$A2957, "AAA")</f>
        <v>수</v>
      </c>
      <c r="I2957" s="71">
        <v>257632373</v>
      </c>
      <c r="J2957" s="71">
        <v>6035431</v>
      </c>
      <c r="K2957" s="68" t="str">
        <f t="shared" si="46"/>
        <v>02-03</v>
      </c>
      <c r="L2957" s="72">
        <f>YEAR(일별기온공급량!$A2957)</f>
        <v>2021</v>
      </c>
      <c r="M2957" s="69">
        <f>MONTH(일별기온공급량!$A2957)</f>
        <v>2</v>
      </c>
      <c r="N2957" s="69">
        <f>DAY(일별기온공급량!$A2957)</f>
        <v>3</v>
      </c>
      <c r="O2957" s="88" t="str">
        <f>IFERROR(VLOOKUP(기온및공급량[[#This Row],[날짜]],표2[],2,0), "")</f>
        <v/>
      </c>
    </row>
    <row r="2958" spans="1:15">
      <c r="A2958" s="68">
        <v>44231</v>
      </c>
      <c r="B2958" s="69">
        <v>1.4</v>
      </c>
      <c r="C2958" s="69">
        <v>5.8</v>
      </c>
      <c r="D2958" s="70">
        <v>0.65625</v>
      </c>
      <c r="E2958" s="69">
        <v>-2.8</v>
      </c>
      <c r="F2958" s="70">
        <v>6.9444444444444447E-4</v>
      </c>
      <c r="G2958" s="69">
        <v>8.6</v>
      </c>
      <c r="H2958" s="69" t="str">
        <f>TEXT(일별기온공급량!$A2958, "AAA")</f>
        <v>목</v>
      </c>
      <c r="I2958" s="71">
        <v>247844781</v>
      </c>
      <c r="J2958" s="71">
        <v>5809976</v>
      </c>
      <c r="K2958" s="68" t="str">
        <f t="shared" si="46"/>
        <v>02-04</v>
      </c>
      <c r="L2958" s="72">
        <f>YEAR(일별기온공급량!$A2958)</f>
        <v>2021</v>
      </c>
      <c r="M2958" s="69">
        <f>MONTH(일별기온공급량!$A2958)</f>
        <v>2</v>
      </c>
      <c r="N2958" s="69">
        <f>DAY(일별기온공급량!$A2958)</f>
        <v>4</v>
      </c>
      <c r="O2958" s="88" t="str">
        <f>IFERROR(VLOOKUP(기온및공급량[[#This Row],[날짜]],표2[],2,0), "")</f>
        <v/>
      </c>
    </row>
    <row r="2959" spans="1:15">
      <c r="A2959" s="68">
        <v>44232</v>
      </c>
      <c r="B2959" s="69">
        <v>1.5</v>
      </c>
      <c r="C2959" s="69">
        <v>7.9</v>
      </c>
      <c r="D2959" s="70">
        <v>0.69374999999999998</v>
      </c>
      <c r="E2959" s="69">
        <v>-5.4</v>
      </c>
      <c r="F2959" s="70">
        <v>0.29930555555555555</v>
      </c>
      <c r="G2959" s="69">
        <v>13.3</v>
      </c>
      <c r="H2959" s="69" t="str">
        <f>TEXT(일별기온공급량!$A2959, "AAA")</f>
        <v>금</v>
      </c>
      <c r="I2959" s="71">
        <v>247901362</v>
      </c>
      <c r="J2959" s="71">
        <v>5819582</v>
      </c>
      <c r="K2959" s="68" t="str">
        <f t="shared" si="46"/>
        <v>02-05</v>
      </c>
      <c r="L2959" s="72">
        <f>YEAR(일별기온공급량!$A2959)</f>
        <v>2021</v>
      </c>
      <c r="M2959" s="69">
        <f>MONTH(일별기온공급량!$A2959)</f>
        <v>2</v>
      </c>
      <c r="N2959" s="69">
        <f>DAY(일별기온공급량!$A2959)</f>
        <v>5</v>
      </c>
      <c r="O2959" s="88" t="str">
        <f>IFERROR(VLOOKUP(기온및공급량[[#This Row],[날짜]],표2[],2,0), "")</f>
        <v/>
      </c>
    </row>
    <row r="2960" spans="1:15">
      <c r="A2960" s="68">
        <v>44233</v>
      </c>
      <c r="B2960" s="69">
        <v>5.2</v>
      </c>
      <c r="C2960" s="69">
        <v>14.5</v>
      </c>
      <c r="D2960" s="70">
        <v>0.64722222222222225</v>
      </c>
      <c r="E2960" s="69">
        <v>-2.9</v>
      </c>
      <c r="F2960" s="70">
        <v>0.2951388888888889</v>
      </c>
      <c r="G2960" s="69">
        <v>17.399999999999999</v>
      </c>
      <c r="H2960" s="69" t="str">
        <f>TEXT(일별기온공급량!$A2960, "AAA")</f>
        <v>토</v>
      </c>
      <c r="I2960" s="71">
        <v>211400919</v>
      </c>
      <c r="J2960" s="71">
        <v>4956158</v>
      </c>
      <c r="K2960" s="68" t="str">
        <f t="shared" si="46"/>
        <v>02-06</v>
      </c>
      <c r="L2960" s="72">
        <f>YEAR(일별기온공급량!$A2960)</f>
        <v>2021</v>
      </c>
      <c r="M2960" s="69">
        <f>MONTH(일별기온공급량!$A2960)</f>
        <v>2</v>
      </c>
      <c r="N2960" s="69">
        <f>DAY(일별기온공급량!$A2960)</f>
        <v>6</v>
      </c>
      <c r="O2960" s="88" t="str">
        <f>IFERROR(VLOOKUP(기온및공급량[[#This Row],[날짜]],표2[],2,0), "")</f>
        <v/>
      </c>
    </row>
    <row r="2961" spans="1:15">
      <c r="A2961" s="68">
        <v>44234</v>
      </c>
      <c r="B2961" s="69">
        <v>6.6</v>
      </c>
      <c r="C2961" s="69">
        <v>14</v>
      </c>
      <c r="D2961" s="70">
        <v>0.62916666666666665</v>
      </c>
      <c r="E2961" s="69">
        <v>-0.2</v>
      </c>
      <c r="F2961" s="70">
        <v>0.2722222222222222</v>
      </c>
      <c r="G2961" s="69">
        <v>14.2</v>
      </c>
      <c r="H2961" s="69" t="str">
        <f>TEXT(일별기온공급량!$A2961, "AAA")</f>
        <v>일</v>
      </c>
      <c r="I2961" s="71">
        <v>191319843</v>
      </c>
      <c r="J2961" s="71">
        <v>4484423</v>
      </c>
      <c r="K2961" s="68" t="str">
        <f t="shared" si="46"/>
        <v>02-07</v>
      </c>
      <c r="L2961" s="72">
        <f>YEAR(일별기온공급량!$A2961)</f>
        <v>2021</v>
      </c>
      <c r="M2961" s="69">
        <f>MONTH(일별기온공급량!$A2961)</f>
        <v>2</v>
      </c>
      <c r="N2961" s="69">
        <f>DAY(일별기온공급량!$A2961)</f>
        <v>7</v>
      </c>
      <c r="O2961" s="88" t="str">
        <f>IFERROR(VLOOKUP(기온및공급량[[#This Row],[날짜]],표2[],2,0), "")</f>
        <v/>
      </c>
    </row>
    <row r="2962" spans="1:15">
      <c r="A2962" s="68">
        <v>44235</v>
      </c>
      <c r="B2962" s="69">
        <v>0.4</v>
      </c>
      <c r="C2962" s="69">
        <v>4.4000000000000004</v>
      </c>
      <c r="D2962" s="70">
        <v>0.6479166666666667</v>
      </c>
      <c r="E2962" s="69">
        <v>-2.2999999999999998</v>
      </c>
      <c r="F2962" s="70">
        <v>0.99027777777777781</v>
      </c>
      <c r="G2962" s="69">
        <v>6.7</v>
      </c>
      <c r="H2962" s="69" t="str">
        <f>TEXT(일별기온공급량!$A2962, "AAA")</f>
        <v>월</v>
      </c>
      <c r="I2962" s="71">
        <v>238302317</v>
      </c>
      <c r="J2962" s="71">
        <v>5597529</v>
      </c>
      <c r="K2962" s="68" t="str">
        <f t="shared" si="46"/>
        <v>02-08</v>
      </c>
      <c r="L2962" s="72">
        <f>YEAR(일별기온공급량!$A2962)</f>
        <v>2021</v>
      </c>
      <c r="M2962" s="69">
        <f>MONTH(일별기온공급량!$A2962)</f>
        <v>2</v>
      </c>
      <c r="N2962" s="69">
        <f>DAY(일별기온공급량!$A2962)</f>
        <v>8</v>
      </c>
      <c r="O2962" s="88" t="str">
        <f>IFERROR(VLOOKUP(기온및공급량[[#This Row],[날짜]],표2[],2,0), "")</f>
        <v/>
      </c>
    </row>
    <row r="2963" spans="1:15">
      <c r="A2963" s="68">
        <v>44236</v>
      </c>
      <c r="B2963" s="69">
        <v>1.6</v>
      </c>
      <c r="C2963" s="69">
        <v>7.7</v>
      </c>
      <c r="D2963" s="70">
        <v>0.66180555555555554</v>
      </c>
      <c r="E2963" s="69">
        <v>-3.4</v>
      </c>
      <c r="F2963" s="70">
        <v>0.26805555555555555</v>
      </c>
      <c r="G2963" s="69">
        <v>11.1</v>
      </c>
      <c r="H2963" s="69" t="str">
        <f>TEXT(일별기온공급량!$A2963, "AAA")</f>
        <v>화</v>
      </c>
      <c r="I2963" s="71">
        <v>245117389</v>
      </c>
      <c r="J2963" s="71">
        <v>5754359</v>
      </c>
      <c r="K2963" s="68" t="str">
        <f t="shared" si="46"/>
        <v>02-09</v>
      </c>
      <c r="L2963" s="72">
        <f>YEAR(일별기온공급량!$A2963)</f>
        <v>2021</v>
      </c>
      <c r="M2963" s="69">
        <f>MONTH(일별기온공급량!$A2963)</f>
        <v>2</v>
      </c>
      <c r="N2963" s="69">
        <f>DAY(일별기온공급량!$A2963)</f>
        <v>9</v>
      </c>
      <c r="O2963" s="88" t="str">
        <f>IFERROR(VLOOKUP(기온및공급량[[#This Row],[날짜]],표2[],2,0), "")</f>
        <v/>
      </c>
    </row>
    <row r="2964" spans="1:15">
      <c r="A2964" s="68">
        <v>44237</v>
      </c>
      <c r="B2964" s="69">
        <v>3.9</v>
      </c>
      <c r="C2964" s="69">
        <v>10.9</v>
      </c>
      <c r="D2964" s="70">
        <v>0.64930555555555558</v>
      </c>
      <c r="E2964" s="69">
        <v>-2.8</v>
      </c>
      <c r="F2964" s="70">
        <v>0.28749999999999998</v>
      </c>
      <c r="G2964" s="69">
        <v>13.7</v>
      </c>
      <c r="H2964" s="69" t="str">
        <f>TEXT(일별기온공급량!$A2964, "AAA")</f>
        <v>수</v>
      </c>
      <c r="I2964" s="71">
        <v>228786413</v>
      </c>
      <c r="J2964" s="71">
        <v>5373881</v>
      </c>
      <c r="K2964" s="68" t="str">
        <f t="shared" si="46"/>
        <v>02-10</v>
      </c>
      <c r="L2964" s="72">
        <f>YEAR(일별기온공급량!$A2964)</f>
        <v>2021</v>
      </c>
      <c r="M2964" s="69">
        <f>MONTH(일별기온공급량!$A2964)</f>
        <v>2</v>
      </c>
      <c r="N2964" s="69">
        <f>DAY(일별기온공급량!$A2964)</f>
        <v>10</v>
      </c>
      <c r="O2964" s="88" t="str">
        <f>IFERROR(VLOOKUP(기온및공급량[[#This Row],[날짜]],표2[],2,0), "")</f>
        <v/>
      </c>
    </row>
    <row r="2965" spans="1:15">
      <c r="A2965" s="68">
        <v>44238</v>
      </c>
      <c r="B2965" s="69">
        <v>5.8</v>
      </c>
      <c r="C2965" s="69">
        <v>12</v>
      </c>
      <c r="D2965" s="70">
        <v>0.62430555555555556</v>
      </c>
      <c r="E2965" s="69">
        <v>-0.9</v>
      </c>
      <c r="F2965" s="70">
        <v>0.30277777777777776</v>
      </c>
      <c r="G2965" s="69">
        <v>12.9</v>
      </c>
      <c r="H2965" s="69" t="str">
        <f>TEXT(일별기온공급량!$A2965, "AAA")</f>
        <v>목</v>
      </c>
      <c r="I2965" s="71">
        <v>200560525</v>
      </c>
      <c r="J2965" s="71">
        <v>4717875</v>
      </c>
      <c r="K2965" s="68" t="str">
        <f t="shared" si="46"/>
        <v>02-11</v>
      </c>
      <c r="L2965" s="72">
        <f>YEAR(일별기온공급량!$A2965)</f>
        <v>2021</v>
      </c>
      <c r="M2965" s="69">
        <f>MONTH(일별기온공급량!$A2965)</f>
        <v>2</v>
      </c>
      <c r="N2965" s="69">
        <f>DAY(일별기온공급량!$A2965)</f>
        <v>11</v>
      </c>
      <c r="O2965" s="88" t="str">
        <f>IFERROR(VLOOKUP(기온및공급량[[#This Row],[날짜]],표2[],2,0), "")</f>
        <v>설날 전날</v>
      </c>
    </row>
    <row r="2966" spans="1:15">
      <c r="A2966" s="68">
        <v>44239</v>
      </c>
      <c r="B2966" s="69">
        <v>7.7</v>
      </c>
      <c r="C2966" s="69">
        <v>16.600000000000001</v>
      </c>
      <c r="D2966" s="70">
        <v>0.67569444444444449</v>
      </c>
      <c r="E2966" s="69">
        <v>1.1000000000000001</v>
      </c>
      <c r="F2966" s="70">
        <v>0.3</v>
      </c>
      <c r="G2966" s="69">
        <v>15.5</v>
      </c>
      <c r="H2966" s="69" t="str">
        <f>TEXT(일별기온공급량!$A2966, "AAA")</f>
        <v>금</v>
      </c>
      <c r="I2966" s="71">
        <v>167194409</v>
      </c>
      <c r="J2966" s="71">
        <v>3924183</v>
      </c>
      <c r="K2966" s="68" t="str">
        <f t="shared" si="46"/>
        <v>02-12</v>
      </c>
      <c r="L2966" s="72">
        <f>YEAR(일별기온공급량!$A2966)</f>
        <v>2021</v>
      </c>
      <c r="M2966" s="69">
        <f>MONTH(일별기온공급량!$A2966)</f>
        <v>2</v>
      </c>
      <c r="N2966" s="69">
        <f>DAY(일별기온공급량!$A2966)</f>
        <v>12</v>
      </c>
      <c r="O2966" s="88" t="str">
        <f>IFERROR(VLOOKUP(기온및공급량[[#This Row],[날짜]],표2[],2,0), "")</f>
        <v>설날</v>
      </c>
    </row>
    <row r="2967" spans="1:15">
      <c r="A2967" s="68">
        <v>44240</v>
      </c>
      <c r="B2967" s="69">
        <v>8.6</v>
      </c>
      <c r="C2967" s="69">
        <v>19.100000000000001</v>
      </c>
      <c r="D2967" s="70">
        <v>0.64652777777777781</v>
      </c>
      <c r="E2967" s="69">
        <v>-0.9</v>
      </c>
      <c r="F2967" s="70">
        <v>0.30277777777777776</v>
      </c>
      <c r="G2967" s="69">
        <v>20</v>
      </c>
      <c r="H2967" s="69" t="str">
        <f>TEXT(일별기온공급량!$A2967, "AAA")</f>
        <v>토</v>
      </c>
      <c r="I2967" s="71">
        <v>153356849</v>
      </c>
      <c r="J2967" s="71">
        <v>3602867</v>
      </c>
      <c r="K2967" s="68" t="str">
        <f t="shared" si="46"/>
        <v>02-13</v>
      </c>
      <c r="L2967" s="72">
        <f>YEAR(일별기온공급량!$A2967)</f>
        <v>2021</v>
      </c>
      <c r="M2967" s="69">
        <f>MONTH(일별기온공급량!$A2967)</f>
        <v>2</v>
      </c>
      <c r="N2967" s="69">
        <f>DAY(일별기온공급량!$A2967)</f>
        <v>13</v>
      </c>
      <c r="O2967" s="88" t="str">
        <f>IFERROR(VLOOKUP(기온및공급량[[#This Row],[날짜]],표2[],2,0), "")</f>
        <v>설날 다음날</v>
      </c>
    </row>
    <row r="2968" spans="1:15">
      <c r="A2968" s="68">
        <v>44241</v>
      </c>
      <c r="B2968" s="69">
        <v>7.7</v>
      </c>
      <c r="C2968" s="69">
        <v>12.8</v>
      </c>
      <c r="D2968" s="70">
        <v>0.66666666666666663</v>
      </c>
      <c r="E2968" s="69">
        <v>3.4</v>
      </c>
      <c r="F2968" s="70">
        <v>0.13958333333333334</v>
      </c>
      <c r="G2968" s="69">
        <v>9.4</v>
      </c>
      <c r="H2968" s="69" t="str">
        <f>TEXT(일별기온공급량!$A2968, "AAA")</f>
        <v>일</v>
      </c>
      <c r="I2968" s="71">
        <v>161096152</v>
      </c>
      <c r="J2968" s="71">
        <v>3792657</v>
      </c>
      <c r="K2968" s="68" t="str">
        <f t="shared" si="46"/>
        <v>02-14</v>
      </c>
      <c r="L2968" s="72">
        <f>YEAR(일별기온공급량!$A2968)</f>
        <v>2021</v>
      </c>
      <c r="M2968" s="69">
        <f>MONTH(일별기온공급량!$A2968)</f>
        <v>2</v>
      </c>
      <c r="N2968" s="69">
        <f>DAY(일별기온공급량!$A2968)</f>
        <v>14</v>
      </c>
      <c r="O2968" s="88" t="str">
        <f>IFERROR(VLOOKUP(기온및공급량[[#This Row],[날짜]],표2[],2,0), "")</f>
        <v/>
      </c>
    </row>
    <row r="2969" spans="1:15">
      <c r="A2969" s="68">
        <v>44242</v>
      </c>
      <c r="B2969" s="69">
        <v>5.9</v>
      </c>
      <c r="C2969" s="69">
        <v>11.3</v>
      </c>
      <c r="D2969" s="70">
        <v>0.51041666666666663</v>
      </c>
      <c r="E2969" s="69">
        <v>-1.6</v>
      </c>
      <c r="F2969" s="70">
        <v>0.99513888888888891</v>
      </c>
      <c r="G2969" s="69">
        <v>12.9</v>
      </c>
      <c r="H2969" s="69" t="str">
        <f>TEXT(일별기온공급량!$A2969, "AAA")</f>
        <v>월</v>
      </c>
      <c r="I2969" s="71">
        <v>196748534</v>
      </c>
      <c r="J2969" s="71">
        <v>4629650</v>
      </c>
      <c r="K2969" s="68" t="str">
        <f t="shared" si="46"/>
        <v>02-15</v>
      </c>
      <c r="L2969" s="72">
        <f>YEAR(일별기온공급량!$A2969)</f>
        <v>2021</v>
      </c>
      <c r="M2969" s="69">
        <f>MONTH(일별기온공급량!$A2969)</f>
        <v>2</v>
      </c>
      <c r="N2969" s="69">
        <f>DAY(일별기온공급량!$A2969)</f>
        <v>15</v>
      </c>
      <c r="O2969" s="88" t="str">
        <f>IFERROR(VLOOKUP(기온및공급량[[#This Row],[날짜]],표2[],2,0), "")</f>
        <v/>
      </c>
    </row>
    <row r="2970" spans="1:15">
      <c r="A2970" s="68">
        <v>44243</v>
      </c>
      <c r="B2970" s="69">
        <v>-0.1</v>
      </c>
      <c r="C2970" s="69">
        <v>6.1</v>
      </c>
      <c r="D2970" s="70">
        <v>0.64583333333333337</v>
      </c>
      <c r="E2970" s="69">
        <v>-3.6</v>
      </c>
      <c r="F2970" s="70">
        <v>0.99513888888888891</v>
      </c>
      <c r="G2970" s="69">
        <v>9.6999999999999993</v>
      </c>
      <c r="H2970" s="69" t="str">
        <f>TEXT(일별기온공급량!$A2970, "AAA")</f>
        <v>화</v>
      </c>
      <c r="I2970" s="71">
        <v>237499128</v>
      </c>
      <c r="J2970" s="71">
        <v>5597471</v>
      </c>
      <c r="K2970" s="68" t="str">
        <f t="shared" si="46"/>
        <v>02-16</v>
      </c>
      <c r="L2970" s="72">
        <f>YEAR(일별기온공급량!$A2970)</f>
        <v>2021</v>
      </c>
      <c r="M2970" s="69">
        <f>MONTH(일별기온공급량!$A2970)</f>
        <v>2</v>
      </c>
      <c r="N2970" s="69">
        <f>DAY(일별기온공급량!$A2970)</f>
        <v>16</v>
      </c>
      <c r="O2970" s="88" t="str">
        <f>IFERROR(VLOOKUP(기온및공급량[[#This Row],[날짜]],표2[],2,0), "")</f>
        <v/>
      </c>
    </row>
    <row r="2971" spans="1:15">
      <c r="A2971" s="68">
        <v>44244</v>
      </c>
      <c r="B2971" s="69">
        <v>-4.8</v>
      </c>
      <c r="C2971" s="69">
        <v>-2.4</v>
      </c>
      <c r="D2971" s="70">
        <v>0.62638888888888888</v>
      </c>
      <c r="E2971" s="69">
        <v>-6.4</v>
      </c>
      <c r="F2971" s="70">
        <v>0.96180555555555558</v>
      </c>
      <c r="G2971" s="69">
        <v>4</v>
      </c>
      <c r="H2971" s="69" t="str">
        <f>TEXT(일별기온공급량!$A2971, "AAA")</f>
        <v>수</v>
      </c>
      <c r="I2971" s="71">
        <v>284736642</v>
      </c>
      <c r="J2971" s="71">
        <v>6701904</v>
      </c>
      <c r="K2971" s="68" t="str">
        <f t="shared" si="46"/>
        <v>02-17</v>
      </c>
      <c r="L2971" s="72">
        <f>YEAR(일별기온공급량!$A2971)</f>
        <v>2021</v>
      </c>
      <c r="M2971" s="69">
        <f>MONTH(일별기온공급량!$A2971)</f>
        <v>2</v>
      </c>
      <c r="N2971" s="69">
        <f>DAY(일별기온공급량!$A2971)</f>
        <v>17</v>
      </c>
      <c r="O2971" s="88" t="str">
        <f>IFERROR(VLOOKUP(기온및공급량[[#This Row],[날짜]],표2[],2,0), "")</f>
        <v/>
      </c>
    </row>
    <row r="2972" spans="1:15">
      <c r="A2972" s="68">
        <v>44245</v>
      </c>
      <c r="B2972" s="69">
        <v>-4.4000000000000004</v>
      </c>
      <c r="C2972" s="69">
        <v>0.2</v>
      </c>
      <c r="D2972" s="70">
        <v>0.68541666666666667</v>
      </c>
      <c r="E2972" s="69">
        <v>-8.5</v>
      </c>
      <c r="F2972" s="70">
        <v>0.24652777777777779</v>
      </c>
      <c r="G2972" s="69">
        <v>8.6999999999999993</v>
      </c>
      <c r="H2972" s="69" t="str">
        <f>TEXT(일별기온공급량!$A2972, "AAA")</f>
        <v>목</v>
      </c>
      <c r="I2972" s="71">
        <v>288159718</v>
      </c>
      <c r="J2972" s="71">
        <v>6775812</v>
      </c>
      <c r="K2972" s="68" t="str">
        <f t="shared" si="46"/>
        <v>02-18</v>
      </c>
      <c r="L2972" s="72">
        <f>YEAR(일별기온공급량!$A2972)</f>
        <v>2021</v>
      </c>
      <c r="M2972" s="69">
        <f>MONTH(일별기온공급량!$A2972)</f>
        <v>2</v>
      </c>
      <c r="N2972" s="69">
        <f>DAY(일별기온공급량!$A2972)</f>
        <v>18</v>
      </c>
      <c r="O2972" s="88" t="str">
        <f>IFERROR(VLOOKUP(기온및공급량[[#This Row],[날짜]],표2[],2,0), "")</f>
        <v/>
      </c>
    </row>
    <row r="2973" spans="1:15">
      <c r="A2973" s="68">
        <v>44246</v>
      </c>
      <c r="B2973" s="69">
        <v>4.3</v>
      </c>
      <c r="C2973" s="69">
        <v>12.9</v>
      </c>
      <c r="D2973" s="70">
        <v>0.70347222222222228</v>
      </c>
      <c r="E2973" s="69">
        <v>-4</v>
      </c>
      <c r="F2973" s="70">
        <v>0.18611111111111112</v>
      </c>
      <c r="G2973" s="69">
        <v>16.899999999999999</v>
      </c>
      <c r="H2973" s="69" t="str">
        <f>TEXT(일별기온공급량!$A2973, "AAA")</f>
        <v>금</v>
      </c>
      <c r="I2973" s="71">
        <v>249950681</v>
      </c>
      <c r="J2973" s="71">
        <v>5877394</v>
      </c>
      <c r="K2973" s="68" t="str">
        <f t="shared" si="46"/>
        <v>02-19</v>
      </c>
      <c r="L2973" s="72">
        <f>YEAR(일별기온공급량!$A2973)</f>
        <v>2021</v>
      </c>
      <c r="M2973" s="69">
        <f>MONTH(일별기온공급량!$A2973)</f>
        <v>2</v>
      </c>
      <c r="N2973" s="69">
        <f>DAY(일별기온공급량!$A2973)</f>
        <v>19</v>
      </c>
      <c r="O2973" s="88" t="str">
        <f>IFERROR(VLOOKUP(기온및공급량[[#This Row],[날짜]],표2[],2,0), "")</f>
        <v/>
      </c>
    </row>
    <row r="2974" spans="1:15">
      <c r="A2974" s="68">
        <v>44247</v>
      </c>
      <c r="B2974" s="69">
        <v>11.3</v>
      </c>
      <c r="C2974" s="69">
        <v>20.399999999999999</v>
      </c>
      <c r="D2974" s="70">
        <v>0.63680555555555551</v>
      </c>
      <c r="E2974" s="69">
        <v>3.7</v>
      </c>
      <c r="F2974" s="70">
        <v>0.26250000000000001</v>
      </c>
      <c r="G2974" s="69">
        <v>16.7</v>
      </c>
      <c r="H2974" s="69" t="str">
        <f>TEXT(일별기온공급량!$A2974, "AAA")</f>
        <v>토</v>
      </c>
      <c r="I2974" s="71">
        <v>187397930</v>
      </c>
      <c r="J2974" s="71">
        <v>4410604</v>
      </c>
      <c r="K2974" s="68" t="str">
        <f t="shared" si="46"/>
        <v>02-20</v>
      </c>
      <c r="L2974" s="72">
        <f>YEAR(일별기온공급량!$A2974)</f>
        <v>2021</v>
      </c>
      <c r="M2974" s="69">
        <f>MONTH(일별기온공급량!$A2974)</f>
        <v>2</v>
      </c>
      <c r="N2974" s="69">
        <f>DAY(일별기온공급량!$A2974)</f>
        <v>20</v>
      </c>
      <c r="O2974" s="88" t="str">
        <f>IFERROR(VLOOKUP(기온및공급량[[#This Row],[날짜]],표2[],2,0), "")</f>
        <v/>
      </c>
    </row>
    <row r="2975" spans="1:15">
      <c r="A2975" s="68">
        <v>44248</v>
      </c>
      <c r="B2975" s="69">
        <v>14.3</v>
      </c>
      <c r="C2975" s="69">
        <v>24.4</v>
      </c>
      <c r="D2975" s="70">
        <v>0.61388888888888893</v>
      </c>
      <c r="E2975" s="69">
        <v>4</v>
      </c>
      <c r="F2975" s="70">
        <v>0.29375000000000001</v>
      </c>
      <c r="G2975" s="69">
        <v>20.399999999999999</v>
      </c>
      <c r="H2975" s="69" t="str">
        <f>TEXT(일별기온공급량!$A2975, "AAA")</f>
        <v>일</v>
      </c>
      <c r="I2975" s="71">
        <v>149854221</v>
      </c>
      <c r="J2975" s="71">
        <v>3530861</v>
      </c>
      <c r="K2975" s="68" t="str">
        <f t="shared" si="46"/>
        <v>02-21</v>
      </c>
      <c r="L2975" s="72">
        <f>YEAR(일별기온공급량!$A2975)</f>
        <v>2021</v>
      </c>
      <c r="M2975" s="69">
        <f>MONTH(일별기온공급량!$A2975)</f>
        <v>2</v>
      </c>
      <c r="N2975" s="69">
        <f>DAY(일별기온공급량!$A2975)</f>
        <v>21</v>
      </c>
      <c r="O2975" s="88" t="str">
        <f>IFERROR(VLOOKUP(기온및공급량[[#This Row],[날짜]],표2[],2,0), "")</f>
        <v/>
      </c>
    </row>
    <row r="2976" spans="1:15">
      <c r="A2976" s="68">
        <v>44249</v>
      </c>
      <c r="B2976" s="69">
        <v>13.7</v>
      </c>
      <c r="C2976" s="69">
        <v>22.8</v>
      </c>
      <c r="D2976" s="70">
        <v>0.61388888888888893</v>
      </c>
      <c r="E2976" s="69">
        <v>6.8</v>
      </c>
      <c r="F2976" s="70">
        <v>0.29305555555555557</v>
      </c>
      <c r="G2976" s="69">
        <v>16</v>
      </c>
      <c r="H2976" s="69" t="str">
        <f>TEXT(일별기온공급량!$A2976, "AAA")</f>
        <v>월</v>
      </c>
      <c r="I2976" s="71">
        <v>151898902</v>
      </c>
      <c r="J2976" s="71">
        <v>3575225</v>
      </c>
      <c r="K2976" s="68" t="str">
        <f t="shared" si="46"/>
        <v>02-22</v>
      </c>
      <c r="L2976" s="72">
        <f>YEAR(일별기온공급량!$A2976)</f>
        <v>2021</v>
      </c>
      <c r="M2976" s="69">
        <f>MONTH(일별기온공급량!$A2976)</f>
        <v>2</v>
      </c>
      <c r="N2976" s="69">
        <f>DAY(일별기온공급량!$A2976)</f>
        <v>22</v>
      </c>
      <c r="O2976" s="88" t="str">
        <f>IFERROR(VLOOKUP(기온및공급량[[#This Row],[날짜]],표2[],2,0), "")</f>
        <v/>
      </c>
    </row>
    <row r="2977" spans="1:15">
      <c r="A2977" s="68">
        <v>44250</v>
      </c>
      <c r="B2977" s="69">
        <v>5.9</v>
      </c>
      <c r="C2977" s="69">
        <v>11.5</v>
      </c>
      <c r="D2977" s="70">
        <v>0.62430555555555556</v>
      </c>
      <c r="E2977" s="69">
        <v>1.3</v>
      </c>
      <c r="F2977" s="70">
        <v>0.30486111111111114</v>
      </c>
      <c r="G2977" s="69">
        <v>10.199999999999999</v>
      </c>
      <c r="H2977" s="69" t="str">
        <f>TEXT(일별기온공급량!$A2977, "AAA")</f>
        <v>화</v>
      </c>
      <c r="I2977" s="71">
        <v>182741377</v>
      </c>
      <c r="J2977" s="71">
        <v>4297899</v>
      </c>
      <c r="K2977" s="68" t="str">
        <f t="shared" si="46"/>
        <v>02-23</v>
      </c>
      <c r="L2977" s="72">
        <f>YEAR(일별기온공급량!$A2977)</f>
        <v>2021</v>
      </c>
      <c r="M2977" s="69">
        <f>MONTH(일별기온공급량!$A2977)</f>
        <v>2</v>
      </c>
      <c r="N2977" s="69">
        <f>DAY(일별기온공급량!$A2977)</f>
        <v>23</v>
      </c>
      <c r="O2977" s="88" t="str">
        <f>IFERROR(VLOOKUP(기온및공급량[[#This Row],[날짜]],표2[],2,0), "")</f>
        <v/>
      </c>
    </row>
    <row r="2978" spans="1:15">
      <c r="A2978" s="68">
        <v>44251</v>
      </c>
      <c r="B2978" s="69">
        <v>5.5</v>
      </c>
      <c r="C2978" s="69">
        <v>12.7</v>
      </c>
      <c r="D2978" s="70">
        <v>0.6479166666666667</v>
      </c>
      <c r="E2978" s="69">
        <v>1.1000000000000001</v>
      </c>
      <c r="F2978" s="70">
        <v>0.3034722222222222</v>
      </c>
      <c r="G2978" s="69">
        <v>11.6</v>
      </c>
      <c r="H2978" s="69" t="str">
        <f>TEXT(일별기온공급량!$A2978, "AAA")</f>
        <v>수</v>
      </c>
      <c r="I2978" s="71">
        <v>191503588</v>
      </c>
      <c r="J2978" s="71">
        <v>4507928</v>
      </c>
      <c r="K2978" s="68" t="str">
        <f t="shared" si="46"/>
        <v>02-24</v>
      </c>
      <c r="L2978" s="72">
        <f>YEAR(일별기온공급량!$A2978)</f>
        <v>2021</v>
      </c>
      <c r="M2978" s="69">
        <f>MONTH(일별기온공급량!$A2978)</f>
        <v>2</v>
      </c>
      <c r="N2978" s="69">
        <f>DAY(일별기온공급량!$A2978)</f>
        <v>24</v>
      </c>
      <c r="O2978" s="88" t="str">
        <f>IFERROR(VLOOKUP(기온및공급량[[#This Row],[날짜]],표2[],2,0), "")</f>
        <v/>
      </c>
    </row>
    <row r="2979" spans="1:15">
      <c r="A2979" s="68">
        <v>44252</v>
      </c>
      <c r="B2979" s="69">
        <v>5</v>
      </c>
      <c r="C2979" s="69">
        <v>9.8000000000000007</v>
      </c>
      <c r="D2979" s="70">
        <v>0.57291666666666663</v>
      </c>
      <c r="E2979" s="69">
        <v>0.6</v>
      </c>
      <c r="F2979" s="70">
        <v>0.27500000000000002</v>
      </c>
      <c r="G2979" s="69">
        <v>9.1999999999999993</v>
      </c>
      <c r="H2979" s="69" t="str">
        <f>TEXT(일별기온공급량!$A2979, "AAA")</f>
        <v>목</v>
      </c>
      <c r="I2979" s="71">
        <v>200936179</v>
      </c>
      <c r="J2979" s="71">
        <v>4727477</v>
      </c>
      <c r="K2979" s="68" t="str">
        <f t="shared" si="46"/>
        <v>02-25</v>
      </c>
      <c r="L2979" s="72">
        <f>YEAR(일별기온공급량!$A2979)</f>
        <v>2021</v>
      </c>
      <c r="M2979" s="69">
        <f>MONTH(일별기온공급량!$A2979)</f>
        <v>2</v>
      </c>
      <c r="N2979" s="69">
        <f>DAY(일별기온공급량!$A2979)</f>
        <v>25</v>
      </c>
      <c r="O2979" s="88" t="str">
        <f>IFERROR(VLOOKUP(기온및공급량[[#This Row],[날짜]],표2[],2,0), "")</f>
        <v/>
      </c>
    </row>
    <row r="2980" spans="1:15">
      <c r="A2980" s="68">
        <v>44253</v>
      </c>
      <c r="B2980" s="69">
        <v>8.3000000000000007</v>
      </c>
      <c r="C2980" s="69">
        <v>12</v>
      </c>
      <c r="D2980" s="70">
        <v>0.58888888888888891</v>
      </c>
      <c r="E2980" s="69">
        <v>5</v>
      </c>
      <c r="F2980" s="70">
        <v>0.3215277777777778</v>
      </c>
      <c r="G2980" s="69">
        <v>7</v>
      </c>
      <c r="H2980" s="69" t="str">
        <f>TEXT(일별기온공급량!$A2980, "AAA")</f>
        <v>금</v>
      </c>
      <c r="I2980" s="71">
        <v>188339231</v>
      </c>
      <c r="J2980" s="71">
        <v>4431616</v>
      </c>
      <c r="K2980" s="68" t="str">
        <f t="shared" si="46"/>
        <v>02-26</v>
      </c>
      <c r="L2980" s="72">
        <f>YEAR(일별기온공급량!$A2980)</f>
        <v>2021</v>
      </c>
      <c r="M2980" s="69">
        <f>MONTH(일별기온공급량!$A2980)</f>
        <v>2</v>
      </c>
      <c r="N2980" s="69">
        <f>DAY(일별기온공급량!$A2980)</f>
        <v>26</v>
      </c>
      <c r="O2980" s="88" t="str">
        <f>IFERROR(VLOOKUP(기온및공급량[[#This Row],[날짜]],표2[],2,0), "")</f>
        <v/>
      </c>
    </row>
    <row r="2981" spans="1:15">
      <c r="A2981" s="68">
        <v>44254</v>
      </c>
      <c r="B2981" s="69">
        <v>6.7</v>
      </c>
      <c r="C2981" s="69">
        <v>8.9</v>
      </c>
      <c r="D2981" s="70">
        <v>0.65</v>
      </c>
      <c r="E2981" s="69">
        <v>4.4000000000000004</v>
      </c>
      <c r="F2981" s="70">
        <v>0.99930555555555556</v>
      </c>
      <c r="G2981" s="69">
        <v>4.5</v>
      </c>
      <c r="H2981" s="69" t="str">
        <f>TEXT(일별기온공급량!$A2981, "AAA")</f>
        <v>토</v>
      </c>
      <c r="I2981" s="71">
        <v>183777450</v>
      </c>
      <c r="J2981" s="71">
        <v>4323977</v>
      </c>
      <c r="K2981" s="68" t="str">
        <f t="shared" si="46"/>
        <v>02-27</v>
      </c>
      <c r="L2981" s="72">
        <f>YEAR(일별기온공급량!$A2981)</f>
        <v>2021</v>
      </c>
      <c r="M2981" s="69">
        <f>MONTH(일별기온공급량!$A2981)</f>
        <v>2</v>
      </c>
      <c r="N2981" s="69">
        <f>DAY(일별기온공급량!$A2981)</f>
        <v>27</v>
      </c>
      <c r="O2981" s="88" t="str">
        <f>IFERROR(VLOOKUP(기온및공급량[[#This Row],[날짜]],표2[],2,0), "")</f>
        <v/>
      </c>
    </row>
    <row r="2982" spans="1:15">
      <c r="A2982" s="68">
        <v>44255</v>
      </c>
      <c r="B2982" s="69">
        <v>7.4</v>
      </c>
      <c r="C2982" s="69">
        <v>13</v>
      </c>
      <c r="D2982" s="70">
        <v>0.67083333333333328</v>
      </c>
      <c r="E2982" s="69">
        <v>1.7</v>
      </c>
      <c r="F2982" s="70">
        <v>0.2951388888888889</v>
      </c>
      <c r="G2982" s="69">
        <v>11.3</v>
      </c>
      <c r="H2982" s="69" t="str">
        <f>TEXT(일별기온공급량!$A2982, "AAA")</f>
        <v>일</v>
      </c>
      <c r="I2982" s="71">
        <v>165696391</v>
      </c>
      <c r="J2982" s="71">
        <v>3893962</v>
      </c>
      <c r="K2982" s="68" t="str">
        <f t="shared" si="46"/>
        <v>02-28</v>
      </c>
      <c r="L2982" s="72">
        <f>YEAR(일별기온공급량!$A2982)</f>
        <v>2021</v>
      </c>
      <c r="M2982" s="69">
        <f>MONTH(일별기온공급량!$A2982)</f>
        <v>2</v>
      </c>
      <c r="N2982" s="69">
        <f>DAY(일별기온공급량!$A2982)</f>
        <v>28</v>
      </c>
      <c r="O2982" s="88" t="str">
        <f>IFERROR(VLOOKUP(기온및공급량[[#This Row],[날짜]],표2[],2,0), "")</f>
        <v/>
      </c>
    </row>
    <row r="2983" spans="1:15">
      <c r="A2983" s="68">
        <v>44256</v>
      </c>
      <c r="B2983" s="69">
        <v>8.9</v>
      </c>
      <c r="C2983" s="69">
        <v>16.100000000000001</v>
      </c>
      <c r="D2983" s="70">
        <v>0.68819444444444444</v>
      </c>
      <c r="E2983" s="69">
        <v>3.4</v>
      </c>
      <c r="F2983" s="70">
        <v>0.99027777777777781</v>
      </c>
      <c r="G2983" s="69">
        <v>12.7</v>
      </c>
      <c r="H2983" s="69" t="str">
        <f>TEXT(일별기온공급량!$A2983, "AAA")</f>
        <v>월</v>
      </c>
      <c r="I2983" s="71">
        <v>174590762</v>
      </c>
      <c r="J2983" s="71">
        <v>4106510</v>
      </c>
      <c r="K2983" s="68" t="str">
        <f t="shared" si="46"/>
        <v>03-01</v>
      </c>
      <c r="L2983" s="72">
        <f>YEAR(일별기온공급량!$A2983)</f>
        <v>2021</v>
      </c>
      <c r="M2983" s="69">
        <f>MONTH(일별기온공급량!$A2983)</f>
        <v>3</v>
      </c>
      <c r="N2983" s="69">
        <f>DAY(일별기온공급량!$A2983)</f>
        <v>1</v>
      </c>
      <c r="O2983" s="88" t="str">
        <f>IFERROR(VLOOKUP(기온및공급량[[#This Row],[날짜]],표2[],2,0), "")</f>
        <v>삼일절</v>
      </c>
    </row>
    <row r="2984" spans="1:15">
      <c r="A2984" s="68">
        <v>44257</v>
      </c>
      <c r="B2984" s="69">
        <v>2.6</v>
      </c>
      <c r="C2984" s="69">
        <v>6.2</v>
      </c>
      <c r="D2984" s="70">
        <v>0.62569444444444444</v>
      </c>
      <c r="E2984" s="69">
        <v>0</v>
      </c>
      <c r="F2984" s="70">
        <v>0.12847222222222221</v>
      </c>
      <c r="G2984" s="69">
        <v>6.2</v>
      </c>
      <c r="H2984" s="69" t="str">
        <f>TEXT(일별기온공급량!$A2984, "AAA")</f>
        <v>화</v>
      </c>
      <c r="I2984" s="71">
        <v>213512271</v>
      </c>
      <c r="J2984" s="71">
        <v>5021323</v>
      </c>
      <c r="K2984" s="68" t="str">
        <f t="shared" si="46"/>
        <v>03-02</v>
      </c>
      <c r="L2984" s="72">
        <f>YEAR(일별기온공급량!$A2984)</f>
        <v>2021</v>
      </c>
      <c r="M2984" s="69">
        <f>MONTH(일별기온공급량!$A2984)</f>
        <v>3</v>
      </c>
      <c r="N2984" s="69">
        <f>DAY(일별기온공급량!$A2984)</f>
        <v>2</v>
      </c>
      <c r="O2984" s="88" t="str">
        <f>IFERROR(VLOOKUP(기온및공급량[[#This Row],[날짜]],표2[],2,0), "")</f>
        <v/>
      </c>
    </row>
    <row r="2985" spans="1:15">
      <c r="A2985" s="68">
        <v>44258</v>
      </c>
      <c r="B2985" s="69">
        <v>4.0999999999999996</v>
      </c>
      <c r="C2985" s="69">
        <v>9.5</v>
      </c>
      <c r="D2985" s="70">
        <v>0.5493055555555556</v>
      </c>
      <c r="E2985" s="69">
        <v>-1.5</v>
      </c>
      <c r="F2985" s="70">
        <v>0.25</v>
      </c>
      <c r="G2985" s="69">
        <v>11</v>
      </c>
      <c r="H2985" s="69" t="str">
        <f>TEXT(일별기온공급량!$A2985, "AAA")</f>
        <v>수</v>
      </c>
      <c r="I2985" s="71">
        <v>212611399</v>
      </c>
      <c r="J2985" s="71">
        <v>4997444</v>
      </c>
      <c r="K2985" s="68" t="str">
        <f t="shared" si="46"/>
        <v>03-03</v>
      </c>
      <c r="L2985" s="72">
        <f>YEAR(일별기온공급량!$A2985)</f>
        <v>2021</v>
      </c>
      <c r="M2985" s="69">
        <f>MONTH(일별기온공급량!$A2985)</f>
        <v>3</v>
      </c>
      <c r="N2985" s="69">
        <f>DAY(일별기온공급량!$A2985)</f>
        <v>3</v>
      </c>
      <c r="O2985" s="88" t="str">
        <f>IFERROR(VLOOKUP(기온및공급량[[#This Row],[날짜]],표2[],2,0), "")</f>
        <v/>
      </c>
    </row>
    <row r="2986" spans="1:15">
      <c r="A2986" s="68">
        <v>44259</v>
      </c>
      <c r="B2986" s="69">
        <v>5.9</v>
      </c>
      <c r="C2986" s="69">
        <v>11.5</v>
      </c>
      <c r="D2986" s="70">
        <v>0.58819444444444446</v>
      </c>
      <c r="E2986" s="69">
        <v>0.8</v>
      </c>
      <c r="F2986" s="70">
        <v>0.28819444444444442</v>
      </c>
      <c r="G2986" s="69">
        <v>10.7</v>
      </c>
      <c r="H2986" s="69" t="str">
        <f>TEXT(일별기온공급량!$A2986, "AAA")</f>
        <v>목</v>
      </c>
      <c r="I2986" s="71">
        <v>210248798</v>
      </c>
      <c r="J2986" s="71">
        <v>4944002</v>
      </c>
      <c r="K2986" s="68" t="str">
        <f t="shared" si="46"/>
        <v>03-04</v>
      </c>
      <c r="L2986" s="72">
        <f>YEAR(일별기온공급량!$A2986)</f>
        <v>2021</v>
      </c>
      <c r="M2986" s="69">
        <f>MONTH(일별기온공급량!$A2986)</f>
        <v>3</v>
      </c>
      <c r="N2986" s="69">
        <f>DAY(일별기온공급량!$A2986)</f>
        <v>4</v>
      </c>
      <c r="O2986" s="88" t="str">
        <f>IFERROR(VLOOKUP(기온및공급량[[#This Row],[날짜]],표2[],2,0), "")</f>
        <v/>
      </c>
    </row>
    <row r="2987" spans="1:15">
      <c r="A2987" s="68">
        <v>44260</v>
      </c>
      <c r="B2987" s="69">
        <v>10.6</v>
      </c>
      <c r="C2987" s="69">
        <v>19</v>
      </c>
      <c r="D2987" s="70">
        <v>0.69166666666666665</v>
      </c>
      <c r="E2987" s="69">
        <v>4.3</v>
      </c>
      <c r="F2987" s="70">
        <v>0.3298611111111111</v>
      </c>
      <c r="G2987" s="69">
        <v>14.7</v>
      </c>
      <c r="H2987" s="69" t="str">
        <f>TEXT(일별기온공급량!$A2987, "AAA")</f>
        <v>금</v>
      </c>
      <c r="I2987" s="71">
        <v>180824393</v>
      </c>
      <c r="J2987" s="71">
        <v>4249943</v>
      </c>
      <c r="K2987" s="68" t="str">
        <f t="shared" si="46"/>
        <v>03-05</v>
      </c>
      <c r="L2987" s="72">
        <f>YEAR(일별기온공급량!$A2987)</f>
        <v>2021</v>
      </c>
      <c r="M2987" s="69">
        <f>MONTH(일별기온공급량!$A2987)</f>
        <v>3</v>
      </c>
      <c r="N2987" s="69">
        <f>DAY(일별기온공급량!$A2987)</f>
        <v>5</v>
      </c>
      <c r="O2987" s="88" t="str">
        <f>IFERROR(VLOOKUP(기온및공급량[[#This Row],[날짜]],표2[],2,0), "")</f>
        <v/>
      </c>
    </row>
    <row r="2988" spans="1:15">
      <c r="A2988" s="68">
        <v>44261</v>
      </c>
      <c r="B2988" s="69">
        <v>6.2</v>
      </c>
      <c r="C2988" s="69">
        <v>9.5</v>
      </c>
      <c r="D2988" s="70">
        <v>6.9444444444444447E-4</v>
      </c>
      <c r="E2988" s="69">
        <v>3.7</v>
      </c>
      <c r="F2988" s="70">
        <v>0.85416666666666663</v>
      </c>
      <c r="G2988" s="69">
        <v>5.8</v>
      </c>
      <c r="H2988" s="69" t="str">
        <f>TEXT(일별기온공급량!$A2988, "AAA")</f>
        <v>토</v>
      </c>
      <c r="I2988" s="71">
        <v>183511813</v>
      </c>
      <c r="J2988" s="71">
        <v>4310447</v>
      </c>
      <c r="K2988" s="68" t="str">
        <f t="shared" si="46"/>
        <v>03-06</v>
      </c>
      <c r="L2988" s="72">
        <f>YEAR(일별기온공급량!$A2988)</f>
        <v>2021</v>
      </c>
      <c r="M2988" s="69">
        <f>MONTH(일별기온공급량!$A2988)</f>
        <v>3</v>
      </c>
      <c r="N2988" s="69">
        <f>DAY(일별기온공급량!$A2988)</f>
        <v>6</v>
      </c>
      <c r="O2988" s="88" t="str">
        <f>IFERROR(VLOOKUP(기온및공급량[[#This Row],[날짜]],표2[],2,0), "")</f>
        <v/>
      </c>
    </row>
    <row r="2989" spans="1:15">
      <c r="A2989" s="68">
        <v>44262</v>
      </c>
      <c r="B2989" s="69">
        <v>5.5</v>
      </c>
      <c r="C2989" s="69">
        <v>8.8000000000000007</v>
      </c>
      <c r="D2989" s="70">
        <v>0.66666666666666663</v>
      </c>
      <c r="E2989" s="69">
        <v>3.5</v>
      </c>
      <c r="F2989" s="70">
        <v>0.99930555555555556</v>
      </c>
      <c r="G2989" s="69">
        <v>5.3</v>
      </c>
      <c r="H2989" s="69" t="str">
        <f>TEXT(일별기온공급량!$A2989, "AAA")</f>
        <v>일</v>
      </c>
      <c r="I2989" s="71">
        <v>175064622</v>
      </c>
      <c r="J2989" s="71">
        <v>4112040</v>
      </c>
      <c r="K2989" s="68" t="str">
        <f t="shared" si="46"/>
        <v>03-07</v>
      </c>
      <c r="L2989" s="72">
        <f>YEAR(일별기온공급량!$A2989)</f>
        <v>2021</v>
      </c>
      <c r="M2989" s="69">
        <f>MONTH(일별기온공급량!$A2989)</f>
        <v>3</v>
      </c>
      <c r="N2989" s="69">
        <f>DAY(일별기온공급량!$A2989)</f>
        <v>7</v>
      </c>
      <c r="O2989" s="88" t="str">
        <f>IFERROR(VLOOKUP(기온및공급량[[#This Row],[날짜]],표2[],2,0), "")</f>
        <v/>
      </c>
    </row>
    <row r="2990" spans="1:15">
      <c r="A2990" s="68">
        <v>44263</v>
      </c>
      <c r="B2990" s="69">
        <v>6.3</v>
      </c>
      <c r="C2990" s="69">
        <v>14</v>
      </c>
      <c r="D2990" s="70">
        <v>0.63541666666666663</v>
      </c>
      <c r="E2990" s="69">
        <v>-0.6</v>
      </c>
      <c r="F2990" s="70">
        <v>0.28749999999999998</v>
      </c>
      <c r="G2990" s="69">
        <v>14.6</v>
      </c>
      <c r="H2990" s="69" t="str">
        <f>TEXT(일별기온공급량!$A2990, "AAA")</f>
        <v>월</v>
      </c>
      <c r="I2990" s="71">
        <v>190381768</v>
      </c>
      <c r="J2990" s="71">
        <v>4473823</v>
      </c>
      <c r="K2990" s="68" t="str">
        <f t="shared" si="46"/>
        <v>03-08</v>
      </c>
      <c r="L2990" s="72">
        <f>YEAR(일별기온공급량!$A2990)</f>
        <v>2021</v>
      </c>
      <c r="M2990" s="69">
        <f>MONTH(일별기온공급량!$A2990)</f>
        <v>3</v>
      </c>
      <c r="N2990" s="69">
        <f>DAY(일별기온공급량!$A2990)</f>
        <v>8</v>
      </c>
      <c r="O2990" s="88" t="str">
        <f>IFERROR(VLOOKUP(기온및공급량[[#This Row],[날짜]],표2[],2,0), "")</f>
        <v/>
      </c>
    </row>
    <row r="2991" spans="1:15">
      <c r="A2991" s="68">
        <v>44264</v>
      </c>
      <c r="B2991" s="69">
        <v>9</v>
      </c>
      <c r="C2991" s="69">
        <v>15.1</v>
      </c>
      <c r="D2991" s="70">
        <v>0.65694444444444444</v>
      </c>
      <c r="E2991" s="69">
        <v>2.2000000000000002</v>
      </c>
      <c r="F2991" s="70">
        <v>0.18680555555555556</v>
      </c>
      <c r="G2991" s="69">
        <v>12.9</v>
      </c>
      <c r="H2991" s="69" t="str">
        <f>TEXT(일별기온공급량!$A2991, "AAA")</f>
        <v>화</v>
      </c>
      <c r="I2991" s="71">
        <v>183594378</v>
      </c>
      <c r="J2991" s="71">
        <v>4310570</v>
      </c>
      <c r="K2991" s="68" t="str">
        <f t="shared" si="46"/>
        <v>03-09</v>
      </c>
      <c r="L2991" s="72">
        <f>YEAR(일별기온공급량!$A2991)</f>
        <v>2021</v>
      </c>
      <c r="M2991" s="69">
        <f>MONTH(일별기온공급량!$A2991)</f>
        <v>3</v>
      </c>
      <c r="N2991" s="69">
        <f>DAY(일별기온공급량!$A2991)</f>
        <v>9</v>
      </c>
      <c r="O2991" s="88" t="str">
        <f>IFERROR(VLOOKUP(기온및공급량[[#This Row],[날짜]],표2[],2,0), "")</f>
        <v/>
      </c>
    </row>
    <row r="2992" spans="1:15">
      <c r="A2992" s="68">
        <v>44265</v>
      </c>
      <c r="B2992" s="69">
        <v>8.8000000000000007</v>
      </c>
      <c r="C2992" s="69">
        <v>14.1</v>
      </c>
      <c r="D2992" s="70">
        <v>0.61597222222222225</v>
      </c>
      <c r="E2992" s="69">
        <v>2.6</v>
      </c>
      <c r="F2992" s="70">
        <v>0.28888888888888886</v>
      </c>
      <c r="G2992" s="69">
        <v>11.5</v>
      </c>
      <c r="H2992" s="69" t="str">
        <f>TEXT(일별기온공급량!$A2992, "AAA")</f>
        <v>수</v>
      </c>
      <c r="I2992" s="71">
        <v>178759424</v>
      </c>
      <c r="J2992" s="71">
        <v>4192725</v>
      </c>
      <c r="K2992" s="68" t="str">
        <f t="shared" si="46"/>
        <v>03-10</v>
      </c>
      <c r="L2992" s="72">
        <f>YEAR(일별기온공급량!$A2992)</f>
        <v>2021</v>
      </c>
      <c r="M2992" s="69">
        <f>MONTH(일별기온공급량!$A2992)</f>
        <v>3</v>
      </c>
      <c r="N2992" s="69">
        <f>DAY(일별기온공급량!$A2992)</f>
        <v>10</v>
      </c>
      <c r="O2992" s="88" t="str">
        <f>IFERROR(VLOOKUP(기온및공급량[[#This Row],[날짜]],표2[],2,0), "")</f>
        <v/>
      </c>
    </row>
    <row r="2993" spans="1:15">
      <c r="A2993" s="68">
        <v>44266</v>
      </c>
      <c r="B2993" s="69">
        <v>10</v>
      </c>
      <c r="C2993" s="69">
        <v>18.2</v>
      </c>
      <c r="D2993" s="70">
        <v>0.66319444444444442</v>
      </c>
      <c r="E2993" s="69">
        <v>1.5</v>
      </c>
      <c r="F2993" s="70">
        <v>0.24236111111111111</v>
      </c>
      <c r="G2993" s="69">
        <v>16.7</v>
      </c>
      <c r="H2993" s="69" t="str">
        <f>TEXT(일별기온공급량!$A2993, "AAA")</f>
        <v>목</v>
      </c>
      <c r="I2993" s="71">
        <v>172146019</v>
      </c>
      <c r="J2993" s="71">
        <v>4024207</v>
      </c>
      <c r="K2993" s="68" t="str">
        <f t="shared" si="46"/>
        <v>03-11</v>
      </c>
      <c r="L2993" s="72">
        <f>YEAR(일별기온공급량!$A2993)</f>
        <v>2021</v>
      </c>
      <c r="M2993" s="69">
        <f>MONTH(일별기온공급량!$A2993)</f>
        <v>3</v>
      </c>
      <c r="N2993" s="69">
        <f>DAY(일별기온공급량!$A2993)</f>
        <v>11</v>
      </c>
      <c r="O2993" s="88" t="str">
        <f>IFERROR(VLOOKUP(기온및공급량[[#This Row],[날짜]],표2[],2,0), "")</f>
        <v/>
      </c>
    </row>
    <row r="2994" spans="1:15">
      <c r="A2994" s="68">
        <v>44267</v>
      </c>
      <c r="B2994" s="69">
        <v>9</v>
      </c>
      <c r="C2994" s="69">
        <v>11.6</v>
      </c>
      <c r="D2994" s="70">
        <v>9.0277777777777769E-3</v>
      </c>
      <c r="E2994" s="69">
        <v>7.6</v>
      </c>
      <c r="F2994" s="70">
        <v>0.34861111111111109</v>
      </c>
      <c r="G2994" s="69">
        <v>4</v>
      </c>
      <c r="H2994" s="69" t="str">
        <f>TEXT(일별기온공급량!$A2994, "AAA")</f>
        <v>금</v>
      </c>
      <c r="I2994" s="71">
        <v>179254684</v>
      </c>
      <c r="J2994" s="71">
        <v>4170554</v>
      </c>
      <c r="K2994" s="68" t="str">
        <f t="shared" si="46"/>
        <v>03-12</v>
      </c>
      <c r="L2994" s="72">
        <f>YEAR(일별기온공급량!$A2994)</f>
        <v>2021</v>
      </c>
      <c r="M2994" s="69">
        <f>MONTH(일별기온공급량!$A2994)</f>
        <v>3</v>
      </c>
      <c r="N2994" s="69">
        <f>DAY(일별기온공급량!$A2994)</f>
        <v>12</v>
      </c>
      <c r="O2994" s="88" t="str">
        <f>IFERROR(VLOOKUP(기온및공급량[[#This Row],[날짜]],표2[],2,0), "")</f>
        <v/>
      </c>
    </row>
    <row r="2995" spans="1:15">
      <c r="A2995" s="68">
        <v>44268</v>
      </c>
      <c r="B2995" s="69">
        <v>9.8000000000000007</v>
      </c>
      <c r="C2995" s="69">
        <v>16</v>
      </c>
      <c r="D2995" s="70">
        <v>0.63194444444444442</v>
      </c>
      <c r="E2995" s="69">
        <v>3.5</v>
      </c>
      <c r="F2995" s="70">
        <v>0.27708333333333335</v>
      </c>
      <c r="G2995" s="69">
        <v>12.5</v>
      </c>
      <c r="H2995" s="69" t="str">
        <f>TEXT(일별기온공급량!$A2995, "AAA")</f>
        <v>토</v>
      </c>
      <c r="I2995" s="71">
        <v>152268488</v>
      </c>
      <c r="J2995" s="71">
        <v>3569723</v>
      </c>
      <c r="K2995" s="68" t="str">
        <f t="shared" si="46"/>
        <v>03-13</v>
      </c>
      <c r="L2995" s="72">
        <f>YEAR(일별기온공급량!$A2995)</f>
        <v>2021</v>
      </c>
      <c r="M2995" s="69">
        <f>MONTH(일별기온공급량!$A2995)</f>
        <v>3</v>
      </c>
      <c r="N2995" s="69">
        <f>DAY(일별기온공급량!$A2995)</f>
        <v>13</v>
      </c>
      <c r="O2995" s="88" t="str">
        <f>IFERROR(VLOOKUP(기온및공급량[[#This Row],[날짜]],표2[],2,0), "")</f>
        <v/>
      </c>
    </row>
    <row r="2996" spans="1:15">
      <c r="A2996" s="68">
        <v>44269</v>
      </c>
      <c r="B2996" s="69">
        <v>10.5</v>
      </c>
      <c r="C2996" s="69">
        <v>17.2</v>
      </c>
      <c r="D2996" s="70">
        <v>0.60416666666666663</v>
      </c>
      <c r="E2996" s="69">
        <v>4.5999999999999996</v>
      </c>
      <c r="F2996" s="70">
        <v>0.2902777777777778</v>
      </c>
      <c r="G2996" s="69">
        <v>12.6</v>
      </c>
      <c r="H2996" s="69" t="str">
        <f>TEXT(일별기온공급량!$A2996, "AAA")</f>
        <v>일</v>
      </c>
      <c r="I2996" s="71">
        <v>136058936</v>
      </c>
      <c r="J2996" s="71">
        <v>3195430</v>
      </c>
      <c r="K2996" s="68" t="str">
        <f t="shared" si="46"/>
        <v>03-14</v>
      </c>
      <c r="L2996" s="72">
        <f>YEAR(일별기온공급량!$A2996)</f>
        <v>2021</v>
      </c>
      <c r="M2996" s="69">
        <f>MONTH(일별기온공급량!$A2996)</f>
        <v>3</v>
      </c>
      <c r="N2996" s="69">
        <f>DAY(일별기온공급량!$A2996)</f>
        <v>14</v>
      </c>
      <c r="O2996" s="88" t="str">
        <f>IFERROR(VLOOKUP(기온및공급량[[#This Row],[날짜]],표2[],2,0), "")</f>
        <v/>
      </c>
    </row>
    <row r="2997" spans="1:15">
      <c r="A2997" s="68">
        <v>44270</v>
      </c>
      <c r="B2997" s="69">
        <v>12.5</v>
      </c>
      <c r="C2997" s="69">
        <v>19.7</v>
      </c>
      <c r="D2997" s="70">
        <v>0.63680555555555551</v>
      </c>
      <c r="E2997" s="69">
        <v>3.9</v>
      </c>
      <c r="F2997" s="70">
        <v>0.26805555555555555</v>
      </c>
      <c r="G2997" s="69">
        <v>15.8</v>
      </c>
      <c r="H2997" s="69" t="str">
        <f>TEXT(일별기온공급량!$A2997, "AAA")</f>
        <v>월</v>
      </c>
      <c r="I2997" s="71">
        <v>152684779</v>
      </c>
      <c r="J2997" s="71">
        <v>3585245</v>
      </c>
      <c r="K2997" s="68" t="str">
        <f t="shared" si="46"/>
        <v>03-15</v>
      </c>
      <c r="L2997" s="72">
        <f>YEAR(일별기온공급량!$A2997)</f>
        <v>2021</v>
      </c>
      <c r="M2997" s="69">
        <f>MONTH(일별기온공급량!$A2997)</f>
        <v>3</v>
      </c>
      <c r="N2997" s="69">
        <f>DAY(일별기온공급량!$A2997)</f>
        <v>15</v>
      </c>
      <c r="O2997" s="88" t="str">
        <f>IFERROR(VLOOKUP(기온및공급량[[#This Row],[날짜]],표2[],2,0), "")</f>
        <v/>
      </c>
    </row>
    <row r="2998" spans="1:15">
      <c r="A2998" s="68">
        <v>44271</v>
      </c>
      <c r="B2998" s="69">
        <v>14.9</v>
      </c>
      <c r="C2998" s="69">
        <v>20.100000000000001</v>
      </c>
      <c r="D2998" s="70">
        <v>0.63888888888888884</v>
      </c>
      <c r="E2998" s="69">
        <v>10.6</v>
      </c>
      <c r="F2998" s="70">
        <v>0.99861111111111112</v>
      </c>
      <c r="G2998" s="69">
        <v>9.5</v>
      </c>
      <c r="H2998" s="69" t="str">
        <f>TEXT(일별기온공급량!$A2998, "AAA")</f>
        <v>화</v>
      </c>
      <c r="I2998" s="71">
        <v>140084867</v>
      </c>
      <c r="J2998" s="71">
        <v>3283842</v>
      </c>
      <c r="K2998" s="68" t="str">
        <f t="shared" si="46"/>
        <v>03-16</v>
      </c>
      <c r="L2998" s="72">
        <f>YEAR(일별기온공급량!$A2998)</f>
        <v>2021</v>
      </c>
      <c r="M2998" s="69">
        <f>MONTH(일별기온공급량!$A2998)</f>
        <v>3</v>
      </c>
      <c r="N2998" s="69">
        <f>DAY(일별기온공급량!$A2998)</f>
        <v>16</v>
      </c>
      <c r="O2998" s="88" t="str">
        <f>IFERROR(VLOOKUP(기온및공급량[[#This Row],[날짜]],표2[],2,0), "")</f>
        <v/>
      </c>
    </row>
    <row r="2999" spans="1:15">
      <c r="A2999" s="68">
        <v>44272</v>
      </c>
      <c r="B2999" s="69">
        <v>10.5</v>
      </c>
      <c r="C2999" s="69">
        <v>17.8</v>
      </c>
      <c r="D2999" s="70">
        <v>0.64583333333333337</v>
      </c>
      <c r="E2999" s="69">
        <v>3.5</v>
      </c>
      <c r="F2999" s="70">
        <v>0.28333333333333333</v>
      </c>
      <c r="G2999" s="69">
        <v>14.3</v>
      </c>
      <c r="H2999" s="69" t="str">
        <f>TEXT(일별기온공급량!$A2999, "AAA")</f>
        <v>수</v>
      </c>
      <c r="I2999" s="71">
        <v>146983022</v>
      </c>
      <c r="J2999" s="71">
        <v>3450269</v>
      </c>
      <c r="K2999" s="68" t="str">
        <f t="shared" si="46"/>
        <v>03-17</v>
      </c>
      <c r="L2999" s="72">
        <f>YEAR(일별기온공급량!$A2999)</f>
        <v>2021</v>
      </c>
      <c r="M2999" s="69">
        <f>MONTH(일별기온공급량!$A2999)</f>
        <v>3</v>
      </c>
      <c r="N2999" s="69">
        <f>DAY(일별기온공급량!$A2999)</f>
        <v>17</v>
      </c>
      <c r="O2999" s="88" t="str">
        <f>IFERROR(VLOOKUP(기온및공급량[[#This Row],[날짜]],표2[],2,0), "")</f>
        <v/>
      </c>
    </row>
    <row r="3000" spans="1:15">
      <c r="A3000" s="68">
        <v>44273</v>
      </c>
      <c r="B3000" s="69">
        <v>10.4</v>
      </c>
      <c r="C3000" s="69">
        <v>16.600000000000001</v>
      </c>
      <c r="D3000" s="70">
        <v>0.62777777777777777</v>
      </c>
      <c r="E3000" s="69">
        <v>5.2</v>
      </c>
      <c r="F3000" s="70">
        <v>0.26597222222222222</v>
      </c>
      <c r="G3000" s="69">
        <v>11.4</v>
      </c>
      <c r="H3000" s="69" t="str">
        <f>TEXT(일별기온공급량!$A3000, "AAA")</f>
        <v>목</v>
      </c>
      <c r="I3000" s="71">
        <v>149884111</v>
      </c>
      <c r="J3000" s="71">
        <v>3515247</v>
      </c>
      <c r="K3000" s="68" t="str">
        <f t="shared" si="46"/>
        <v>03-18</v>
      </c>
      <c r="L3000" s="72">
        <f>YEAR(일별기온공급량!$A3000)</f>
        <v>2021</v>
      </c>
      <c r="M3000" s="69">
        <f>MONTH(일별기온공급량!$A3000)</f>
        <v>3</v>
      </c>
      <c r="N3000" s="69">
        <f>DAY(일별기온공급량!$A3000)</f>
        <v>18</v>
      </c>
      <c r="O3000" s="88" t="str">
        <f>IFERROR(VLOOKUP(기온및공급량[[#This Row],[날짜]],표2[],2,0), "")</f>
        <v/>
      </c>
    </row>
    <row r="3001" spans="1:15">
      <c r="A3001" s="68">
        <v>44274</v>
      </c>
      <c r="B3001" s="69">
        <v>11.2</v>
      </c>
      <c r="C3001" s="69">
        <v>15.4</v>
      </c>
      <c r="D3001" s="70">
        <v>0.58402777777777781</v>
      </c>
      <c r="E3001" s="69">
        <v>8.6</v>
      </c>
      <c r="F3001" s="70">
        <v>0.15416666666666667</v>
      </c>
      <c r="G3001" s="69">
        <v>6.8</v>
      </c>
      <c r="H3001" s="69" t="str">
        <f>TEXT(일별기온공급량!$A3001, "AAA")</f>
        <v>금</v>
      </c>
      <c r="I3001" s="71">
        <v>152741745</v>
      </c>
      <c r="J3001" s="71">
        <v>3579058</v>
      </c>
      <c r="K3001" s="68" t="str">
        <f t="shared" si="46"/>
        <v>03-19</v>
      </c>
      <c r="L3001" s="72">
        <f>YEAR(일별기온공급량!$A3001)</f>
        <v>2021</v>
      </c>
      <c r="M3001" s="69">
        <f>MONTH(일별기온공급량!$A3001)</f>
        <v>3</v>
      </c>
      <c r="N3001" s="69">
        <f>DAY(일별기온공급량!$A3001)</f>
        <v>19</v>
      </c>
      <c r="O3001" s="88" t="str">
        <f>IFERROR(VLOOKUP(기온및공급량[[#This Row],[날짜]],표2[],2,0), "")</f>
        <v/>
      </c>
    </row>
    <row r="3002" spans="1:15">
      <c r="A3002" s="68">
        <v>44275</v>
      </c>
      <c r="B3002" s="69">
        <v>9.9</v>
      </c>
      <c r="C3002" s="69">
        <v>10.9</v>
      </c>
      <c r="D3002" s="70">
        <v>0.74444444444444446</v>
      </c>
      <c r="E3002" s="69">
        <v>8.3000000000000007</v>
      </c>
      <c r="F3002" s="70">
        <v>0.28749999999999998</v>
      </c>
      <c r="G3002" s="69">
        <v>2.6</v>
      </c>
      <c r="H3002" s="69" t="str">
        <f>TEXT(일별기온공급량!$A3002, "AAA")</f>
        <v>토</v>
      </c>
      <c r="I3002" s="71">
        <v>148076477</v>
      </c>
      <c r="J3002" s="71">
        <v>3472020</v>
      </c>
      <c r="K3002" s="68" t="str">
        <f t="shared" si="46"/>
        <v>03-20</v>
      </c>
      <c r="L3002" s="72">
        <f>YEAR(일별기온공급량!$A3002)</f>
        <v>2021</v>
      </c>
      <c r="M3002" s="69">
        <f>MONTH(일별기온공급량!$A3002)</f>
        <v>3</v>
      </c>
      <c r="N3002" s="69">
        <f>DAY(일별기온공급량!$A3002)</f>
        <v>20</v>
      </c>
      <c r="O3002" s="88" t="str">
        <f>IFERROR(VLOOKUP(기온및공급량[[#This Row],[날짜]],표2[],2,0), "")</f>
        <v/>
      </c>
    </row>
    <row r="3003" spans="1:15">
      <c r="A3003" s="68">
        <v>44276</v>
      </c>
      <c r="B3003" s="69">
        <v>8.8000000000000007</v>
      </c>
      <c r="C3003" s="69">
        <v>11.7</v>
      </c>
      <c r="D3003" s="70">
        <v>0.66041666666666665</v>
      </c>
      <c r="E3003" s="69">
        <v>5.0999999999999996</v>
      </c>
      <c r="F3003" s="70">
        <v>0.99513888888888891</v>
      </c>
      <c r="G3003" s="69">
        <v>6.6</v>
      </c>
      <c r="H3003" s="69" t="str">
        <f>TEXT(일별기온공급량!$A3003, "AAA")</f>
        <v>일</v>
      </c>
      <c r="I3003" s="71">
        <v>141861921</v>
      </c>
      <c r="J3003" s="71">
        <v>3330823</v>
      </c>
      <c r="K3003" s="68" t="str">
        <f t="shared" si="46"/>
        <v>03-21</v>
      </c>
      <c r="L3003" s="72">
        <f>YEAR(일별기온공급량!$A3003)</f>
        <v>2021</v>
      </c>
      <c r="M3003" s="69">
        <f>MONTH(일별기온공급량!$A3003)</f>
        <v>3</v>
      </c>
      <c r="N3003" s="69">
        <f>DAY(일별기온공급량!$A3003)</f>
        <v>21</v>
      </c>
      <c r="O3003" s="88" t="str">
        <f>IFERROR(VLOOKUP(기온및공급량[[#This Row],[날짜]],표2[],2,0), "")</f>
        <v/>
      </c>
    </row>
    <row r="3004" spans="1:15">
      <c r="A3004" s="68">
        <v>44277</v>
      </c>
      <c r="B3004" s="69">
        <v>7.9</v>
      </c>
      <c r="C3004" s="69">
        <v>13</v>
      </c>
      <c r="D3004" s="70">
        <v>0.62708333333333333</v>
      </c>
      <c r="E3004" s="69">
        <v>3.3</v>
      </c>
      <c r="F3004" s="70">
        <v>0.26597222222222222</v>
      </c>
      <c r="G3004" s="69">
        <v>9.6999999999999993</v>
      </c>
      <c r="H3004" s="69" t="str">
        <f>TEXT(일별기온공급량!$A3004, "AAA")</f>
        <v>월</v>
      </c>
      <c r="I3004" s="71">
        <v>172443669</v>
      </c>
      <c r="J3004" s="71">
        <v>4048649</v>
      </c>
      <c r="K3004" s="68" t="str">
        <f t="shared" si="46"/>
        <v>03-22</v>
      </c>
      <c r="L3004" s="72">
        <f>YEAR(일별기온공급량!$A3004)</f>
        <v>2021</v>
      </c>
      <c r="M3004" s="69">
        <f>MONTH(일별기온공급량!$A3004)</f>
        <v>3</v>
      </c>
      <c r="N3004" s="69">
        <f>DAY(일별기온공급량!$A3004)</f>
        <v>22</v>
      </c>
      <c r="O3004" s="88" t="str">
        <f>IFERROR(VLOOKUP(기온및공급량[[#This Row],[날짜]],표2[],2,0), "")</f>
        <v/>
      </c>
    </row>
    <row r="3005" spans="1:15">
      <c r="A3005" s="68">
        <v>44278</v>
      </c>
      <c r="B3005" s="69">
        <v>11.4</v>
      </c>
      <c r="C3005" s="69">
        <v>20.2</v>
      </c>
      <c r="D3005" s="70">
        <v>0.6645833333333333</v>
      </c>
      <c r="E3005" s="69">
        <v>1.7</v>
      </c>
      <c r="F3005" s="70">
        <v>0.26527777777777778</v>
      </c>
      <c r="G3005" s="69">
        <v>18.5</v>
      </c>
      <c r="H3005" s="69" t="str">
        <f>TEXT(일별기온공급량!$A3005, "AAA")</f>
        <v>화</v>
      </c>
      <c r="I3005" s="71">
        <v>161167175</v>
      </c>
      <c r="J3005" s="71">
        <v>3784157</v>
      </c>
      <c r="K3005" s="68" t="str">
        <f t="shared" si="46"/>
        <v>03-23</v>
      </c>
      <c r="L3005" s="72">
        <f>YEAR(일별기온공급량!$A3005)</f>
        <v>2021</v>
      </c>
      <c r="M3005" s="69">
        <f>MONTH(일별기온공급량!$A3005)</f>
        <v>3</v>
      </c>
      <c r="N3005" s="69">
        <f>DAY(일별기온공급량!$A3005)</f>
        <v>23</v>
      </c>
      <c r="O3005" s="88" t="str">
        <f>IFERROR(VLOOKUP(기온및공급량[[#This Row],[날짜]],표2[],2,0), "")</f>
        <v/>
      </c>
    </row>
    <row r="3006" spans="1:15">
      <c r="A3006" s="68">
        <v>44279</v>
      </c>
      <c r="B3006" s="69">
        <v>11.5</v>
      </c>
      <c r="C3006" s="69">
        <v>18.2</v>
      </c>
      <c r="D3006" s="70">
        <v>0.54791666666666672</v>
      </c>
      <c r="E3006" s="69">
        <v>4.3</v>
      </c>
      <c r="F3006" s="70">
        <v>0.28194444444444444</v>
      </c>
      <c r="G3006" s="69">
        <v>13.9</v>
      </c>
      <c r="H3006" s="69" t="str">
        <f>TEXT(일별기온공급량!$A3006, "AAA")</f>
        <v>수</v>
      </c>
      <c r="I3006" s="71">
        <v>155611779</v>
      </c>
      <c r="J3006" s="71">
        <v>3653205</v>
      </c>
      <c r="K3006" s="68" t="str">
        <f t="shared" si="46"/>
        <v>03-24</v>
      </c>
      <c r="L3006" s="72">
        <f>YEAR(일별기온공급량!$A3006)</f>
        <v>2021</v>
      </c>
      <c r="M3006" s="69">
        <f>MONTH(일별기온공급량!$A3006)</f>
        <v>3</v>
      </c>
      <c r="N3006" s="69">
        <f>DAY(일별기온공급량!$A3006)</f>
        <v>24</v>
      </c>
      <c r="O3006" s="88" t="str">
        <f>IFERROR(VLOOKUP(기온및공급량[[#This Row],[날짜]],표2[],2,0), "")</f>
        <v/>
      </c>
    </row>
    <row r="3007" spans="1:15">
      <c r="A3007" s="68">
        <v>44280</v>
      </c>
      <c r="B3007" s="69">
        <v>14.1</v>
      </c>
      <c r="C3007" s="69">
        <v>22.3</v>
      </c>
      <c r="D3007" s="70">
        <v>0.71944444444444444</v>
      </c>
      <c r="E3007" s="69">
        <v>5.7</v>
      </c>
      <c r="F3007" s="70">
        <v>0.26319444444444445</v>
      </c>
      <c r="G3007" s="69">
        <v>16.600000000000001</v>
      </c>
      <c r="H3007" s="69" t="str">
        <f>TEXT(일별기온공급량!$A3007, "AAA")</f>
        <v>목</v>
      </c>
      <c r="I3007" s="71">
        <v>140991189</v>
      </c>
      <c r="J3007" s="71">
        <v>3313929</v>
      </c>
      <c r="K3007" s="68" t="str">
        <f t="shared" si="46"/>
        <v>03-25</v>
      </c>
      <c r="L3007" s="72">
        <f>YEAR(일별기온공급량!$A3007)</f>
        <v>2021</v>
      </c>
      <c r="M3007" s="69">
        <f>MONTH(일별기온공급량!$A3007)</f>
        <v>3</v>
      </c>
      <c r="N3007" s="69">
        <f>DAY(일별기온공급량!$A3007)</f>
        <v>25</v>
      </c>
      <c r="O3007" s="88" t="str">
        <f>IFERROR(VLOOKUP(기온및공급량[[#This Row],[날짜]],표2[],2,0), "")</f>
        <v/>
      </c>
    </row>
    <row r="3008" spans="1:15">
      <c r="A3008" s="68">
        <v>44281</v>
      </c>
      <c r="B3008" s="69">
        <v>15.3</v>
      </c>
      <c r="C3008" s="69">
        <v>23.9</v>
      </c>
      <c r="D3008" s="70">
        <v>0.63194444444444442</v>
      </c>
      <c r="E3008" s="69">
        <v>6.7</v>
      </c>
      <c r="F3008" s="70">
        <v>0.27291666666666664</v>
      </c>
      <c r="G3008" s="69">
        <v>17.2</v>
      </c>
      <c r="H3008" s="69" t="str">
        <f>TEXT(일별기온공급량!$A3008, "AAA")</f>
        <v>금</v>
      </c>
      <c r="I3008" s="71">
        <v>129436797</v>
      </c>
      <c r="J3008" s="71">
        <v>3039564</v>
      </c>
      <c r="K3008" s="68" t="str">
        <f t="shared" si="46"/>
        <v>03-26</v>
      </c>
      <c r="L3008" s="72">
        <f>YEAR(일별기온공급량!$A3008)</f>
        <v>2021</v>
      </c>
      <c r="M3008" s="69">
        <f>MONTH(일별기온공급량!$A3008)</f>
        <v>3</v>
      </c>
      <c r="N3008" s="69">
        <f>DAY(일별기온공급량!$A3008)</f>
        <v>26</v>
      </c>
      <c r="O3008" s="88" t="str">
        <f>IFERROR(VLOOKUP(기온및공급량[[#This Row],[날짜]],표2[],2,0), "")</f>
        <v/>
      </c>
    </row>
    <row r="3009" spans="1:15">
      <c r="A3009" s="68">
        <v>44282</v>
      </c>
      <c r="B3009" s="69">
        <v>12.7</v>
      </c>
      <c r="C3009" s="69">
        <v>17.100000000000001</v>
      </c>
      <c r="D3009" s="70">
        <v>0.56805555555555554</v>
      </c>
      <c r="E3009" s="69">
        <v>6.5</v>
      </c>
      <c r="F3009" s="70">
        <v>0.26319444444444445</v>
      </c>
      <c r="G3009" s="69">
        <v>10.6</v>
      </c>
      <c r="H3009" s="69" t="str">
        <f>TEXT(일별기온공급량!$A3009, "AAA")</f>
        <v>토</v>
      </c>
      <c r="I3009" s="71">
        <v>126446206</v>
      </c>
      <c r="J3009" s="71">
        <v>2968026</v>
      </c>
      <c r="K3009" s="68" t="str">
        <f t="shared" si="46"/>
        <v>03-27</v>
      </c>
      <c r="L3009" s="72">
        <f>YEAR(일별기온공급량!$A3009)</f>
        <v>2021</v>
      </c>
      <c r="M3009" s="69">
        <f>MONTH(일별기온공급량!$A3009)</f>
        <v>3</v>
      </c>
      <c r="N3009" s="69">
        <f>DAY(일별기온공급량!$A3009)</f>
        <v>27</v>
      </c>
      <c r="O3009" s="88" t="str">
        <f>IFERROR(VLOOKUP(기온및공급량[[#This Row],[날짜]],표2[],2,0), "")</f>
        <v/>
      </c>
    </row>
    <row r="3010" spans="1:15">
      <c r="A3010" s="68">
        <v>44283</v>
      </c>
      <c r="B3010" s="69">
        <v>15.8</v>
      </c>
      <c r="C3010" s="69">
        <v>20.2</v>
      </c>
      <c r="D3010" s="70">
        <v>0.60624999999999996</v>
      </c>
      <c r="E3010" s="69">
        <v>11.7</v>
      </c>
      <c r="F3010" s="70">
        <v>0.98055555555555551</v>
      </c>
      <c r="G3010" s="69">
        <v>8.5</v>
      </c>
      <c r="H3010" s="69" t="str">
        <f>TEXT(일별기온공급량!$A3010, "AAA")</f>
        <v>일</v>
      </c>
      <c r="I3010" s="71">
        <v>103588071</v>
      </c>
      <c r="J3010" s="71">
        <v>2434997</v>
      </c>
      <c r="K3010" s="68" t="str">
        <f t="shared" ref="K3010:K3073" si="47">TEXT(A3010, "MM-DD")</f>
        <v>03-28</v>
      </c>
      <c r="L3010" s="72">
        <f>YEAR(일별기온공급량!$A3010)</f>
        <v>2021</v>
      </c>
      <c r="M3010" s="69">
        <f>MONTH(일별기온공급량!$A3010)</f>
        <v>3</v>
      </c>
      <c r="N3010" s="69">
        <f>DAY(일별기온공급량!$A3010)</f>
        <v>28</v>
      </c>
      <c r="O3010" s="88" t="str">
        <f>IFERROR(VLOOKUP(기온및공급량[[#This Row],[날짜]],표2[],2,0), "")</f>
        <v/>
      </c>
    </row>
    <row r="3011" spans="1:15">
      <c r="A3011" s="68">
        <v>44284</v>
      </c>
      <c r="B3011" s="69">
        <v>15.1</v>
      </c>
      <c r="C3011" s="69">
        <v>19.5</v>
      </c>
      <c r="D3011" s="70">
        <v>0.62152777777777779</v>
      </c>
      <c r="E3011" s="69">
        <v>10.9</v>
      </c>
      <c r="F3011" s="70">
        <v>5.6250000000000001E-2</v>
      </c>
      <c r="G3011" s="69">
        <v>8.6</v>
      </c>
      <c r="H3011" s="69" t="str">
        <f>TEXT(일별기온공급량!$A3011, "AAA")</f>
        <v>월</v>
      </c>
      <c r="I3011" s="71">
        <v>120181841</v>
      </c>
      <c r="J3011" s="71">
        <v>2822752</v>
      </c>
      <c r="K3011" s="68" t="str">
        <f t="shared" si="47"/>
        <v>03-29</v>
      </c>
      <c r="L3011" s="72">
        <f>YEAR(일별기온공급량!$A3011)</f>
        <v>2021</v>
      </c>
      <c r="M3011" s="69">
        <f>MONTH(일별기온공급량!$A3011)</f>
        <v>3</v>
      </c>
      <c r="N3011" s="69">
        <f>DAY(일별기온공급량!$A3011)</f>
        <v>29</v>
      </c>
      <c r="O3011" s="88" t="str">
        <f>IFERROR(VLOOKUP(기온및공급량[[#This Row],[날짜]],표2[],2,0), "")</f>
        <v/>
      </c>
    </row>
    <row r="3012" spans="1:15">
      <c r="A3012" s="68">
        <v>44285</v>
      </c>
      <c r="B3012" s="69">
        <v>14.6</v>
      </c>
      <c r="C3012" s="69">
        <v>21.3</v>
      </c>
      <c r="D3012" s="70">
        <v>0.68263888888888891</v>
      </c>
      <c r="E3012" s="69">
        <v>10.5</v>
      </c>
      <c r="F3012" s="70">
        <v>0.99722222222222223</v>
      </c>
      <c r="G3012" s="69">
        <v>10.8</v>
      </c>
      <c r="H3012" s="69" t="str">
        <f>TEXT(일별기온공급량!$A3012, "AAA")</f>
        <v>화</v>
      </c>
      <c r="I3012" s="71">
        <v>121313442</v>
      </c>
      <c r="J3012" s="71">
        <v>2848103</v>
      </c>
      <c r="K3012" s="68" t="str">
        <f t="shared" si="47"/>
        <v>03-30</v>
      </c>
      <c r="L3012" s="72">
        <f>YEAR(일별기온공급량!$A3012)</f>
        <v>2021</v>
      </c>
      <c r="M3012" s="69">
        <f>MONTH(일별기온공급량!$A3012)</f>
        <v>3</v>
      </c>
      <c r="N3012" s="69">
        <f>DAY(일별기온공급량!$A3012)</f>
        <v>30</v>
      </c>
      <c r="O3012" s="88" t="str">
        <f>IFERROR(VLOOKUP(기온및공급량[[#This Row],[날짜]],표2[],2,0), "")</f>
        <v/>
      </c>
    </row>
    <row r="3013" spans="1:15">
      <c r="A3013" s="68">
        <v>44286</v>
      </c>
      <c r="B3013" s="69">
        <v>13.6</v>
      </c>
      <c r="C3013" s="69">
        <v>23.1</v>
      </c>
      <c r="D3013" s="70">
        <v>0.61041666666666672</v>
      </c>
      <c r="E3013" s="69">
        <v>4.7</v>
      </c>
      <c r="F3013" s="70">
        <v>0.25833333333333336</v>
      </c>
      <c r="G3013" s="69">
        <v>18.399999999999999</v>
      </c>
      <c r="H3013" s="69" t="str">
        <f>TEXT(일별기온공급량!$A3013, "AAA")</f>
        <v>수</v>
      </c>
      <c r="I3013" s="71">
        <v>122220852</v>
      </c>
      <c r="J3013" s="71">
        <v>2868633</v>
      </c>
      <c r="K3013" s="68" t="str">
        <f t="shared" si="47"/>
        <v>03-31</v>
      </c>
      <c r="L3013" s="72">
        <f>YEAR(일별기온공급량!$A3013)</f>
        <v>2021</v>
      </c>
      <c r="M3013" s="69">
        <f>MONTH(일별기온공급량!$A3013)</f>
        <v>3</v>
      </c>
      <c r="N3013" s="69">
        <f>DAY(일별기온공급량!$A3013)</f>
        <v>31</v>
      </c>
      <c r="O3013" s="88" t="str">
        <f>IFERROR(VLOOKUP(기온및공급량[[#This Row],[날짜]],표2[],2,0), "")</f>
        <v/>
      </c>
    </row>
    <row r="3014" spans="1:15">
      <c r="A3014" s="68">
        <v>44287</v>
      </c>
      <c r="B3014" s="69">
        <v>13.5</v>
      </c>
      <c r="C3014" s="69">
        <v>17.7</v>
      </c>
      <c r="D3014" s="70">
        <v>0.53194444444444444</v>
      </c>
      <c r="E3014" s="69">
        <v>9.1999999999999993</v>
      </c>
      <c r="F3014" s="70">
        <v>0.21527777777777779</v>
      </c>
      <c r="G3014" s="69">
        <v>8.5</v>
      </c>
      <c r="H3014" s="69" t="str">
        <f>TEXT(일별기온공급량!$A3014, "AAA")</f>
        <v>목</v>
      </c>
      <c r="I3014" s="71">
        <v>126569054</v>
      </c>
      <c r="J3014" s="71">
        <v>2965476</v>
      </c>
      <c r="K3014" s="68" t="str">
        <f t="shared" si="47"/>
        <v>04-01</v>
      </c>
      <c r="L3014" s="72">
        <f>YEAR(일별기온공급량!$A3014)</f>
        <v>2021</v>
      </c>
      <c r="M3014" s="69">
        <f>MONTH(일별기온공급량!$A3014)</f>
        <v>4</v>
      </c>
      <c r="N3014" s="69">
        <f>DAY(일별기온공급량!$A3014)</f>
        <v>1</v>
      </c>
      <c r="O3014" s="88" t="str">
        <f>IFERROR(VLOOKUP(기온및공급량[[#This Row],[날짜]],표2[],2,0), "")</f>
        <v/>
      </c>
    </row>
    <row r="3015" spans="1:15">
      <c r="A3015" s="68">
        <v>44288</v>
      </c>
      <c r="B3015" s="69">
        <v>14.7</v>
      </c>
      <c r="C3015" s="69">
        <v>18.7</v>
      </c>
      <c r="D3015" s="70">
        <v>0.66041666666666665</v>
      </c>
      <c r="E3015" s="69">
        <v>12.2</v>
      </c>
      <c r="F3015" s="70">
        <v>0.20555555555555555</v>
      </c>
      <c r="G3015" s="69">
        <v>6.5</v>
      </c>
      <c r="H3015" s="69" t="str">
        <f>TEXT(일별기온공급량!$A3015, "AAA")</f>
        <v>금</v>
      </c>
      <c r="I3015" s="71">
        <v>122804671</v>
      </c>
      <c r="J3015" s="71">
        <v>2877784</v>
      </c>
      <c r="K3015" s="68" t="str">
        <f t="shared" si="47"/>
        <v>04-02</v>
      </c>
      <c r="L3015" s="72">
        <f>YEAR(일별기온공급량!$A3015)</f>
        <v>2021</v>
      </c>
      <c r="M3015" s="69">
        <f>MONTH(일별기온공급량!$A3015)</f>
        <v>4</v>
      </c>
      <c r="N3015" s="69">
        <f>DAY(일별기온공급량!$A3015)</f>
        <v>2</v>
      </c>
      <c r="O3015" s="88" t="str">
        <f>IFERROR(VLOOKUP(기온및공급량[[#This Row],[날짜]],표2[],2,0), "")</f>
        <v/>
      </c>
    </row>
    <row r="3016" spans="1:15">
      <c r="A3016" s="68">
        <v>44289</v>
      </c>
      <c r="B3016" s="69">
        <v>14.5</v>
      </c>
      <c r="C3016" s="69">
        <v>18.5</v>
      </c>
      <c r="D3016" s="70">
        <v>0.48888888888888887</v>
      </c>
      <c r="E3016" s="69">
        <v>11.8</v>
      </c>
      <c r="F3016" s="70">
        <v>0.2722222222222222</v>
      </c>
      <c r="G3016" s="69">
        <v>6.7</v>
      </c>
      <c r="H3016" s="69" t="str">
        <f>TEXT(일별기온공급량!$A3016, "AAA")</f>
        <v>토</v>
      </c>
      <c r="I3016" s="71">
        <v>112026902</v>
      </c>
      <c r="J3016" s="71">
        <v>2622276</v>
      </c>
      <c r="K3016" s="68" t="str">
        <f t="shared" si="47"/>
        <v>04-03</v>
      </c>
      <c r="L3016" s="72">
        <f>YEAR(일별기온공급량!$A3016)</f>
        <v>2021</v>
      </c>
      <c r="M3016" s="69">
        <f>MONTH(일별기온공급량!$A3016)</f>
        <v>4</v>
      </c>
      <c r="N3016" s="69">
        <f>DAY(일별기온공급량!$A3016)</f>
        <v>3</v>
      </c>
      <c r="O3016" s="88" t="str">
        <f>IFERROR(VLOOKUP(기온및공급량[[#This Row],[날짜]],표2[],2,0), "")</f>
        <v/>
      </c>
    </row>
    <row r="3017" spans="1:15">
      <c r="A3017" s="68">
        <v>44290</v>
      </c>
      <c r="B3017" s="69">
        <v>9.6999999999999993</v>
      </c>
      <c r="C3017" s="69">
        <v>13.8</v>
      </c>
      <c r="D3017" s="70">
        <v>6.9444444444444447E-4</v>
      </c>
      <c r="E3017" s="69">
        <v>7</v>
      </c>
      <c r="F3017" s="70">
        <v>0.99722222222222223</v>
      </c>
      <c r="G3017" s="69">
        <v>6.8</v>
      </c>
      <c r="H3017" s="69" t="str">
        <f>TEXT(일별기온공급량!$A3017, "AAA")</f>
        <v>일</v>
      </c>
      <c r="I3017" s="71">
        <v>116846929</v>
      </c>
      <c r="J3017" s="71">
        <v>2735217</v>
      </c>
      <c r="K3017" s="68" t="str">
        <f t="shared" si="47"/>
        <v>04-04</v>
      </c>
      <c r="L3017" s="72">
        <f>YEAR(일별기온공급량!$A3017)</f>
        <v>2021</v>
      </c>
      <c r="M3017" s="69">
        <f>MONTH(일별기온공급량!$A3017)</f>
        <v>4</v>
      </c>
      <c r="N3017" s="69">
        <f>DAY(일별기온공급량!$A3017)</f>
        <v>4</v>
      </c>
      <c r="O3017" s="88" t="str">
        <f>IFERROR(VLOOKUP(기온및공급량[[#This Row],[날짜]],표2[],2,0), "")</f>
        <v/>
      </c>
    </row>
    <row r="3018" spans="1:15">
      <c r="A3018" s="68">
        <v>44291</v>
      </c>
      <c r="B3018" s="69">
        <v>9.9</v>
      </c>
      <c r="C3018" s="69">
        <v>16.2</v>
      </c>
      <c r="D3018" s="70">
        <v>0.60347222222222219</v>
      </c>
      <c r="E3018" s="69">
        <v>2.7</v>
      </c>
      <c r="F3018" s="70">
        <v>0.24305555555555555</v>
      </c>
      <c r="G3018" s="69">
        <v>13.5</v>
      </c>
      <c r="H3018" s="69" t="str">
        <f>TEXT(일별기온공급량!$A3018, "AAA")</f>
        <v>월</v>
      </c>
      <c r="I3018" s="71">
        <v>137622409</v>
      </c>
      <c r="J3018" s="71">
        <v>3219501</v>
      </c>
      <c r="K3018" s="68" t="str">
        <f t="shared" si="47"/>
        <v>04-05</v>
      </c>
      <c r="L3018" s="72">
        <f>YEAR(일별기온공급량!$A3018)</f>
        <v>2021</v>
      </c>
      <c r="M3018" s="69">
        <f>MONTH(일별기온공급량!$A3018)</f>
        <v>4</v>
      </c>
      <c r="N3018" s="69">
        <f>DAY(일별기온공급량!$A3018)</f>
        <v>5</v>
      </c>
      <c r="O3018" s="88" t="str">
        <f>IFERROR(VLOOKUP(기온및공급량[[#This Row],[날짜]],표2[],2,0), "")</f>
        <v/>
      </c>
    </row>
    <row r="3019" spans="1:15">
      <c r="A3019" s="68">
        <v>44292</v>
      </c>
      <c r="B3019" s="69">
        <v>13.2</v>
      </c>
      <c r="C3019" s="69">
        <v>21.4</v>
      </c>
      <c r="D3019" s="70">
        <v>0.65902777777777777</v>
      </c>
      <c r="E3019" s="69">
        <v>3.8</v>
      </c>
      <c r="F3019" s="70">
        <v>0.22430555555555556</v>
      </c>
      <c r="G3019" s="69">
        <v>17.600000000000001</v>
      </c>
      <c r="H3019" s="69" t="str">
        <f>TEXT(일별기온공급량!$A3019, "AAA")</f>
        <v>화</v>
      </c>
      <c r="I3019" s="71">
        <v>135434187</v>
      </c>
      <c r="J3019" s="71">
        <v>3163771</v>
      </c>
      <c r="K3019" s="68" t="str">
        <f t="shared" si="47"/>
        <v>04-06</v>
      </c>
      <c r="L3019" s="72">
        <f>YEAR(일별기온공급량!$A3019)</f>
        <v>2021</v>
      </c>
      <c r="M3019" s="69">
        <f>MONTH(일별기온공급량!$A3019)</f>
        <v>4</v>
      </c>
      <c r="N3019" s="69">
        <f>DAY(일별기온공급량!$A3019)</f>
        <v>6</v>
      </c>
      <c r="O3019" s="88" t="str">
        <f>IFERROR(VLOOKUP(기온및공급량[[#This Row],[날짜]],표2[],2,0), "")</f>
        <v/>
      </c>
    </row>
    <row r="3020" spans="1:15">
      <c r="A3020" s="68">
        <v>44293</v>
      </c>
      <c r="B3020" s="69">
        <v>17.100000000000001</v>
      </c>
      <c r="C3020" s="69">
        <v>23</v>
      </c>
      <c r="D3020" s="70">
        <v>0.66597222222222219</v>
      </c>
      <c r="E3020" s="69">
        <v>10.6</v>
      </c>
      <c r="F3020" s="70">
        <v>0.28402777777777777</v>
      </c>
      <c r="G3020" s="69">
        <v>12.4</v>
      </c>
      <c r="H3020" s="69" t="str">
        <f>TEXT(일별기온공급량!$A3020, "AAA")</f>
        <v>수</v>
      </c>
      <c r="I3020" s="71">
        <v>124049013</v>
      </c>
      <c r="J3020" s="71">
        <v>2894358</v>
      </c>
      <c r="K3020" s="68" t="str">
        <f t="shared" si="47"/>
        <v>04-07</v>
      </c>
      <c r="L3020" s="72">
        <f>YEAR(일별기온공급량!$A3020)</f>
        <v>2021</v>
      </c>
      <c r="M3020" s="69">
        <f>MONTH(일별기온공급량!$A3020)</f>
        <v>4</v>
      </c>
      <c r="N3020" s="69">
        <f>DAY(일별기온공급량!$A3020)</f>
        <v>7</v>
      </c>
      <c r="O3020" s="88" t="str">
        <f>IFERROR(VLOOKUP(기온및공급량[[#This Row],[날짜]],표2[],2,0), "")</f>
        <v/>
      </c>
    </row>
    <row r="3021" spans="1:15">
      <c r="A3021" s="68">
        <v>44294</v>
      </c>
      <c r="B3021" s="69">
        <v>14.6</v>
      </c>
      <c r="C3021" s="69">
        <v>21.9</v>
      </c>
      <c r="D3021" s="70">
        <v>0.63124999999999998</v>
      </c>
      <c r="E3021" s="69">
        <v>9.1999999999999993</v>
      </c>
      <c r="F3021" s="70">
        <v>0.2673611111111111</v>
      </c>
      <c r="G3021" s="69">
        <v>12.7</v>
      </c>
      <c r="H3021" s="69" t="str">
        <f>TEXT(일별기온공급량!$A3021, "AAA")</f>
        <v>목</v>
      </c>
      <c r="I3021" s="71">
        <v>120297383</v>
      </c>
      <c r="J3021" s="71">
        <v>2805817</v>
      </c>
      <c r="K3021" s="68" t="str">
        <f t="shared" si="47"/>
        <v>04-08</v>
      </c>
      <c r="L3021" s="72">
        <f>YEAR(일별기온공급량!$A3021)</f>
        <v>2021</v>
      </c>
      <c r="M3021" s="69">
        <f>MONTH(일별기온공급량!$A3021)</f>
        <v>4</v>
      </c>
      <c r="N3021" s="69">
        <f>DAY(일별기온공급량!$A3021)</f>
        <v>8</v>
      </c>
      <c r="O3021" s="88" t="str">
        <f>IFERROR(VLOOKUP(기온및공급량[[#This Row],[날짜]],표2[],2,0), "")</f>
        <v/>
      </c>
    </row>
    <row r="3022" spans="1:15">
      <c r="A3022" s="68">
        <v>44295</v>
      </c>
      <c r="B3022" s="69">
        <v>9.1999999999999993</v>
      </c>
      <c r="C3022" s="69">
        <v>15</v>
      </c>
      <c r="D3022" s="70">
        <v>0.43055555555555558</v>
      </c>
      <c r="E3022" s="69">
        <v>5.5</v>
      </c>
      <c r="F3022" s="70">
        <v>0.25138888888888888</v>
      </c>
      <c r="G3022" s="69">
        <v>9.5</v>
      </c>
      <c r="H3022" s="69" t="str">
        <f>TEXT(일별기온공급량!$A3022, "AAA")</f>
        <v>금</v>
      </c>
      <c r="I3022" s="71">
        <v>134974221</v>
      </c>
      <c r="J3022" s="71">
        <v>3150227</v>
      </c>
      <c r="K3022" s="68" t="str">
        <f t="shared" si="47"/>
        <v>04-09</v>
      </c>
      <c r="L3022" s="72">
        <f>YEAR(일별기온공급량!$A3022)</f>
        <v>2021</v>
      </c>
      <c r="M3022" s="69">
        <f>MONTH(일별기온공급량!$A3022)</f>
        <v>4</v>
      </c>
      <c r="N3022" s="69">
        <f>DAY(일별기온공급량!$A3022)</f>
        <v>9</v>
      </c>
      <c r="O3022" s="88" t="str">
        <f>IFERROR(VLOOKUP(기온및공급량[[#This Row],[날짜]],표2[],2,0), "")</f>
        <v/>
      </c>
    </row>
    <row r="3023" spans="1:15">
      <c r="A3023" s="68">
        <v>44296</v>
      </c>
      <c r="B3023" s="69">
        <v>10.6</v>
      </c>
      <c r="C3023" s="69">
        <v>18.5</v>
      </c>
      <c r="D3023" s="70">
        <v>0.67638888888888893</v>
      </c>
      <c r="E3023" s="69">
        <v>2.5</v>
      </c>
      <c r="F3023" s="70">
        <v>0.23541666666666666</v>
      </c>
      <c r="G3023" s="69">
        <v>16</v>
      </c>
      <c r="H3023" s="69" t="str">
        <f>TEXT(일별기온공급량!$A3023, "AAA")</f>
        <v>토</v>
      </c>
      <c r="I3023" s="71">
        <v>122188250</v>
      </c>
      <c r="J3023" s="71">
        <v>2852671</v>
      </c>
      <c r="K3023" s="68" t="str">
        <f t="shared" si="47"/>
        <v>04-10</v>
      </c>
      <c r="L3023" s="72">
        <f>YEAR(일별기온공급량!$A3023)</f>
        <v>2021</v>
      </c>
      <c r="M3023" s="69">
        <f>MONTH(일별기온공급량!$A3023)</f>
        <v>4</v>
      </c>
      <c r="N3023" s="69">
        <f>DAY(일별기온공급량!$A3023)</f>
        <v>10</v>
      </c>
      <c r="O3023" s="88" t="str">
        <f>IFERROR(VLOOKUP(기온및공급량[[#This Row],[날짜]],표2[],2,0), "")</f>
        <v/>
      </c>
    </row>
    <row r="3024" spans="1:15">
      <c r="A3024" s="68">
        <v>44297</v>
      </c>
      <c r="B3024" s="69">
        <v>13.6</v>
      </c>
      <c r="C3024" s="69">
        <v>21.9</v>
      </c>
      <c r="D3024" s="70">
        <v>0.58125000000000004</v>
      </c>
      <c r="E3024" s="69">
        <v>4.3</v>
      </c>
      <c r="F3024" s="70">
        <v>0.24722222222222223</v>
      </c>
      <c r="G3024" s="69">
        <v>17.600000000000001</v>
      </c>
      <c r="H3024" s="69" t="str">
        <f>TEXT(일별기온공급량!$A3024, "AAA")</f>
        <v>일</v>
      </c>
      <c r="I3024" s="71">
        <v>105328291</v>
      </c>
      <c r="J3024" s="71">
        <v>2458847</v>
      </c>
      <c r="K3024" s="68" t="str">
        <f t="shared" si="47"/>
        <v>04-11</v>
      </c>
      <c r="L3024" s="72">
        <f>YEAR(일별기온공급량!$A3024)</f>
        <v>2021</v>
      </c>
      <c r="M3024" s="69">
        <f>MONTH(일별기온공급량!$A3024)</f>
        <v>4</v>
      </c>
      <c r="N3024" s="69">
        <f>DAY(일별기온공급량!$A3024)</f>
        <v>11</v>
      </c>
      <c r="O3024" s="88" t="str">
        <f>IFERROR(VLOOKUP(기온및공급량[[#This Row],[날짜]],표2[],2,0), "")</f>
        <v/>
      </c>
    </row>
    <row r="3025" spans="1:15">
      <c r="A3025" s="68">
        <v>44298</v>
      </c>
      <c r="B3025" s="69">
        <v>11.8</v>
      </c>
      <c r="C3025" s="69">
        <v>14.5</v>
      </c>
      <c r="D3025" s="70">
        <v>0.98958333333333337</v>
      </c>
      <c r="E3025" s="69">
        <v>9.1999999999999993</v>
      </c>
      <c r="F3025" s="70">
        <v>0.24583333333333332</v>
      </c>
      <c r="G3025" s="69">
        <v>5.3</v>
      </c>
      <c r="H3025" s="69" t="str">
        <f>TEXT(일별기온공급량!$A3025, "AAA")</f>
        <v>월</v>
      </c>
      <c r="I3025" s="71">
        <v>134507094</v>
      </c>
      <c r="J3025" s="71">
        <v>3142814</v>
      </c>
      <c r="K3025" s="68" t="str">
        <f t="shared" si="47"/>
        <v>04-12</v>
      </c>
      <c r="L3025" s="72">
        <f>YEAR(일별기온공급량!$A3025)</f>
        <v>2021</v>
      </c>
      <c r="M3025" s="69">
        <f>MONTH(일별기온공급량!$A3025)</f>
        <v>4</v>
      </c>
      <c r="N3025" s="69">
        <f>DAY(일별기온공급량!$A3025)</f>
        <v>12</v>
      </c>
      <c r="O3025" s="88" t="str">
        <f>IFERROR(VLOOKUP(기온및공급량[[#This Row],[날짜]],표2[],2,0), "")</f>
        <v/>
      </c>
    </row>
    <row r="3026" spans="1:15">
      <c r="A3026" s="68">
        <v>44299</v>
      </c>
      <c r="B3026" s="69">
        <v>15.1</v>
      </c>
      <c r="C3026" s="69">
        <v>20</v>
      </c>
      <c r="D3026" s="70">
        <v>0.68680555555555556</v>
      </c>
      <c r="E3026" s="69">
        <v>8.1</v>
      </c>
      <c r="F3026" s="70">
        <v>0.99861111111111112</v>
      </c>
      <c r="G3026" s="69">
        <v>11.9</v>
      </c>
      <c r="H3026" s="69" t="str">
        <f>TEXT(일별기온공급량!$A3026, "AAA")</f>
        <v>화</v>
      </c>
      <c r="I3026" s="71">
        <v>125321092</v>
      </c>
      <c r="J3026" s="71">
        <v>2931772</v>
      </c>
      <c r="K3026" s="68" t="str">
        <f t="shared" si="47"/>
        <v>04-13</v>
      </c>
      <c r="L3026" s="72">
        <f>YEAR(일별기온공급량!$A3026)</f>
        <v>2021</v>
      </c>
      <c r="M3026" s="69">
        <f>MONTH(일별기온공급량!$A3026)</f>
        <v>4</v>
      </c>
      <c r="N3026" s="69">
        <f>DAY(일별기온공급량!$A3026)</f>
        <v>13</v>
      </c>
      <c r="O3026" s="88" t="str">
        <f>IFERROR(VLOOKUP(기온및공급량[[#This Row],[날짜]],표2[],2,0), "")</f>
        <v/>
      </c>
    </row>
    <row r="3027" spans="1:15">
      <c r="A3027" s="68">
        <v>44300</v>
      </c>
      <c r="B3027" s="69">
        <v>11.1</v>
      </c>
      <c r="C3027" s="69">
        <v>17.2</v>
      </c>
      <c r="D3027" s="70">
        <v>0.67847222222222225</v>
      </c>
      <c r="E3027" s="69">
        <v>5.8</v>
      </c>
      <c r="F3027" s="70">
        <v>0.23541666666666666</v>
      </c>
      <c r="G3027" s="69">
        <v>11.4</v>
      </c>
      <c r="H3027" s="69" t="str">
        <f>TEXT(일별기온공급량!$A3027, "AAA")</f>
        <v>수</v>
      </c>
      <c r="I3027" s="71">
        <v>138409726</v>
      </c>
      <c r="J3027" s="71">
        <v>3231557</v>
      </c>
      <c r="K3027" s="68" t="str">
        <f t="shared" si="47"/>
        <v>04-14</v>
      </c>
      <c r="L3027" s="72">
        <f>YEAR(일별기온공급량!$A3027)</f>
        <v>2021</v>
      </c>
      <c r="M3027" s="69">
        <f>MONTH(일별기온공급량!$A3027)</f>
        <v>4</v>
      </c>
      <c r="N3027" s="69">
        <f>DAY(일별기온공급량!$A3027)</f>
        <v>14</v>
      </c>
      <c r="O3027" s="88" t="str">
        <f>IFERROR(VLOOKUP(기온및공급량[[#This Row],[날짜]],표2[],2,0), "")</f>
        <v/>
      </c>
    </row>
    <row r="3028" spans="1:15">
      <c r="A3028" s="68">
        <v>44301</v>
      </c>
      <c r="B3028" s="69">
        <v>11.9</v>
      </c>
      <c r="C3028" s="69">
        <v>18.7</v>
      </c>
      <c r="D3028" s="70">
        <v>0.65763888888888888</v>
      </c>
      <c r="E3028" s="69">
        <v>4.4000000000000004</v>
      </c>
      <c r="F3028" s="70">
        <v>0.24861111111111112</v>
      </c>
      <c r="G3028" s="69">
        <v>14.3</v>
      </c>
      <c r="H3028" s="69" t="str">
        <f>TEXT(일별기온공급량!$A3028, "AAA")</f>
        <v>목</v>
      </c>
      <c r="I3028" s="71">
        <v>132895043</v>
      </c>
      <c r="J3028" s="71">
        <v>3100520</v>
      </c>
      <c r="K3028" s="68" t="str">
        <f t="shared" si="47"/>
        <v>04-15</v>
      </c>
      <c r="L3028" s="72">
        <f>YEAR(일별기온공급량!$A3028)</f>
        <v>2021</v>
      </c>
      <c r="M3028" s="69">
        <f>MONTH(일별기온공급량!$A3028)</f>
        <v>4</v>
      </c>
      <c r="N3028" s="69">
        <f>DAY(일별기온공급량!$A3028)</f>
        <v>15</v>
      </c>
      <c r="O3028" s="88" t="str">
        <f>IFERROR(VLOOKUP(기온및공급량[[#This Row],[날짜]],표2[],2,0), "")</f>
        <v/>
      </c>
    </row>
    <row r="3029" spans="1:15">
      <c r="A3029" s="68">
        <v>44302</v>
      </c>
      <c r="B3029" s="69">
        <v>13.7</v>
      </c>
      <c r="C3029" s="69">
        <v>21.1</v>
      </c>
      <c r="D3029" s="70">
        <v>0.67638888888888893</v>
      </c>
      <c r="E3029" s="69">
        <v>5.7</v>
      </c>
      <c r="F3029" s="70">
        <v>0.21041666666666667</v>
      </c>
      <c r="G3029" s="69">
        <v>15.4</v>
      </c>
      <c r="H3029" s="69" t="str">
        <f>TEXT(일별기온공급량!$A3029, "AAA")</f>
        <v>금</v>
      </c>
      <c r="I3029" s="71">
        <v>128505711</v>
      </c>
      <c r="J3029" s="71">
        <v>3003717</v>
      </c>
      <c r="K3029" s="68" t="str">
        <f t="shared" si="47"/>
        <v>04-16</v>
      </c>
      <c r="L3029" s="72">
        <f>YEAR(일별기온공급량!$A3029)</f>
        <v>2021</v>
      </c>
      <c r="M3029" s="69">
        <f>MONTH(일별기온공급량!$A3029)</f>
        <v>4</v>
      </c>
      <c r="N3029" s="69">
        <f>DAY(일별기온공급량!$A3029)</f>
        <v>16</v>
      </c>
      <c r="O3029" s="88" t="str">
        <f>IFERROR(VLOOKUP(기온및공급량[[#This Row],[날짜]],표2[],2,0), "")</f>
        <v/>
      </c>
    </row>
    <row r="3030" spans="1:15">
      <c r="A3030" s="68">
        <v>44303</v>
      </c>
      <c r="B3030" s="69">
        <v>13.5</v>
      </c>
      <c r="C3030" s="69">
        <v>19.3</v>
      </c>
      <c r="D3030" s="70">
        <v>0.49930555555555556</v>
      </c>
      <c r="E3030" s="69">
        <v>9</v>
      </c>
      <c r="F3030" s="70">
        <v>0.99861111111111112</v>
      </c>
      <c r="G3030" s="69">
        <v>10.3</v>
      </c>
      <c r="H3030" s="69" t="str">
        <f>TEXT(일별기온공급량!$A3030, "AAA")</f>
        <v>토</v>
      </c>
      <c r="I3030" s="71">
        <v>113922268</v>
      </c>
      <c r="J3030" s="71">
        <v>2659667</v>
      </c>
      <c r="K3030" s="68" t="str">
        <f t="shared" si="47"/>
        <v>04-17</v>
      </c>
      <c r="L3030" s="72">
        <f>YEAR(일별기온공급량!$A3030)</f>
        <v>2021</v>
      </c>
      <c r="M3030" s="69">
        <f>MONTH(일별기온공급량!$A3030)</f>
        <v>4</v>
      </c>
      <c r="N3030" s="69">
        <f>DAY(일별기온공급량!$A3030)</f>
        <v>17</v>
      </c>
      <c r="O3030" s="88" t="str">
        <f>IFERROR(VLOOKUP(기온및공급량[[#This Row],[날짜]],표2[],2,0), "")</f>
        <v/>
      </c>
    </row>
    <row r="3031" spans="1:15">
      <c r="A3031" s="68">
        <v>44304</v>
      </c>
      <c r="B3031" s="69">
        <v>12.6</v>
      </c>
      <c r="C3031" s="69">
        <v>17.5</v>
      </c>
      <c r="D3031" s="70">
        <v>0.69097222222222221</v>
      </c>
      <c r="E3031" s="69">
        <v>7.9</v>
      </c>
      <c r="F3031" s="70">
        <v>0.21041666666666667</v>
      </c>
      <c r="G3031" s="69">
        <v>9.6</v>
      </c>
      <c r="H3031" s="69" t="str">
        <f>TEXT(일별기온공급량!$A3031, "AAA")</f>
        <v>일</v>
      </c>
      <c r="I3031" s="71">
        <v>107849095</v>
      </c>
      <c r="J3031" s="71">
        <v>2519778</v>
      </c>
      <c r="K3031" s="68" t="str">
        <f t="shared" si="47"/>
        <v>04-18</v>
      </c>
      <c r="L3031" s="72">
        <f>YEAR(일별기온공급량!$A3031)</f>
        <v>2021</v>
      </c>
      <c r="M3031" s="69">
        <f>MONTH(일별기온공급량!$A3031)</f>
        <v>4</v>
      </c>
      <c r="N3031" s="69">
        <f>DAY(일별기온공급량!$A3031)</f>
        <v>18</v>
      </c>
      <c r="O3031" s="88" t="str">
        <f>IFERROR(VLOOKUP(기온및공급량[[#This Row],[날짜]],표2[],2,0), "")</f>
        <v/>
      </c>
    </row>
    <row r="3032" spans="1:15">
      <c r="A3032" s="68">
        <v>44305</v>
      </c>
      <c r="B3032" s="69">
        <v>16.600000000000001</v>
      </c>
      <c r="C3032" s="69">
        <v>24</v>
      </c>
      <c r="D3032" s="70">
        <v>0.65763888888888888</v>
      </c>
      <c r="E3032" s="69">
        <v>8.1999999999999993</v>
      </c>
      <c r="F3032" s="70">
        <v>0.2638888888888889</v>
      </c>
      <c r="G3032" s="69">
        <v>15.8</v>
      </c>
      <c r="H3032" s="69" t="str">
        <f>TEXT(일별기온공급량!$A3032, "AAA")</f>
        <v>월</v>
      </c>
      <c r="I3032" s="71">
        <v>119679491</v>
      </c>
      <c r="J3032" s="71">
        <v>2792270</v>
      </c>
      <c r="K3032" s="68" t="str">
        <f t="shared" si="47"/>
        <v>04-19</v>
      </c>
      <c r="L3032" s="72">
        <f>YEAR(일별기온공급량!$A3032)</f>
        <v>2021</v>
      </c>
      <c r="M3032" s="69">
        <f>MONTH(일별기온공급량!$A3032)</f>
        <v>4</v>
      </c>
      <c r="N3032" s="69">
        <f>DAY(일별기온공급량!$A3032)</f>
        <v>19</v>
      </c>
      <c r="O3032" s="88" t="str">
        <f>IFERROR(VLOOKUP(기온및공급량[[#This Row],[날짜]],표2[],2,0), "")</f>
        <v/>
      </c>
    </row>
    <row r="3033" spans="1:15">
      <c r="A3033" s="68">
        <v>44306</v>
      </c>
      <c r="B3033" s="69">
        <v>18.899999999999999</v>
      </c>
      <c r="C3033" s="69">
        <v>26.5</v>
      </c>
      <c r="D3033" s="70">
        <v>0.6333333333333333</v>
      </c>
      <c r="E3033" s="69">
        <v>13.5</v>
      </c>
      <c r="F3033" s="70">
        <v>0.25138888888888888</v>
      </c>
      <c r="G3033" s="69">
        <v>13</v>
      </c>
      <c r="H3033" s="69" t="str">
        <f>TEXT(일별기온공급량!$A3033, "AAA")</f>
        <v>화</v>
      </c>
      <c r="I3033" s="71">
        <v>114726715</v>
      </c>
      <c r="J3033" s="71">
        <v>2671300</v>
      </c>
      <c r="K3033" s="68" t="str">
        <f t="shared" si="47"/>
        <v>04-20</v>
      </c>
      <c r="L3033" s="72">
        <f>YEAR(일별기온공급량!$A3033)</f>
        <v>2021</v>
      </c>
      <c r="M3033" s="69">
        <f>MONTH(일별기온공급량!$A3033)</f>
        <v>4</v>
      </c>
      <c r="N3033" s="69">
        <f>DAY(일별기온공급량!$A3033)</f>
        <v>20</v>
      </c>
      <c r="O3033" s="88" t="str">
        <f>IFERROR(VLOOKUP(기온및공급량[[#This Row],[날짜]],표2[],2,0), "")</f>
        <v/>
      </c>
    </row>
    <row r="3034" spans="1:15">
      <c r="A3034" s="68">
        <v>44307</v>
      </c>
      <c r="B3034" s="69">
        <v>19.899999999999999</v>
      </c>
      <c r="C3034" s="69">
        <v>29.5</v>
      </c>
      <c r="D3034" s="70">
        <v>0.69305555555555554</v>
      </c>
      <c r="E3034" s="69">
        <v>10.1</v>
      </c>
      <c r="F3034" s="70">
        <v>0.24166666666666667</v>
      </c>
      <c r="G3034" s="69">
        <v>19.399999999999999</v>
      </c>
      <c r="H3034" s="69" t="str">
        <f>TEXT(일별기온공급량!$A3034, "AAA")</f>
        <v>수</v>
      </c>
      <c r="I3034" s="71">
        <v>102659942</v>
      </c>
      <c r="J3034" s="71">
        <v>2389697</v>
      </c>
      <c r="K3034" s="68" t="str">
        <f t="shared" si="47"/>
        <v>04-21</v>
      </c>
      <c r="L3034" s="72">
        <f>YEAR(일별기온공급량!$A3034)</f>
        <v>2021</v>
      </c>
      <c r="M3034" s="69">
        <f>MONTH(일별기온공급량!$A3034)</f>
        <v>4</v>
      </c>
      <c r="N3034" s="69">
        <f>DAY(일별기온공급량!$A3034)</f>
        <v>21</v>
      </c>
      <c r="O3034" s="88" t="str">
        <f>IFERROR(VLOOKUP(기온및공급량[[#This Row],[날짜]],표2[],2,0), "")</f>
        <v/>
      </c>
    </row>
    <row r="3035" spans="1:15">
      <c r="A3035" s="68">
        <v>44308</v>
      </c>
      <c r="B3035" s="69">
        <v>20.2</v>
      </c>
      <c r="C3035" s="69">
        <v>28.3</v>
      </c>
      <c r="D3035" s="70">
        <v>0.6</v>
      </c>
      <c r="E3035" s="69">
        <v>15</v>
      </c>
      <c r="F3035" s="70">
        <v>0.22430555555555556</v>
      </c>
      <c r="G3035" s="69">
        <v>13.3</v>
      </c>
      <c r="H3035" s="69" t="str">
        <f>TEXT(일별기온공급량!$A3035, "AAA")</f>
        <v>목</v>
      </c>
      <c r="I3035" s="71">
        <v>97787498</v>
      </c>
      <c r="J3035" s="71">
        <v>2278799</v>
      </c>
      <c r="K3035" s="68" t="str">
        <f t="shared" si="47"/>
        <v>04-22</v>
      </c>
      <c r="L3035" s="72">
        <f>YEAR(일별기온공급량!$A3035)</f>
        <v>2021</v>
      </c>
      <c r="M3035" s="69">
        <f>MONTH(일별기온공급량!$A3035)</f>
        <v>4</v>
      </c>
      <c r="N3035" s="69">
        <f>DAY(일별기온공급량!$A3035)</f>
        <v>22</v>
      </c>
      <c r="O3035" s="88" t="str">
        <f>IFERROR(VLOOKUP(기온및공급량[[#This Row],[날짜]],표2[],2,0), "")</f>
        <v/>
      </c>
    </row>
    <row r="3036" spans="1:15">
      <c r="A3036" s="68">
        <v>44309</v>
      </c>
      <c r="B3036" s="69">
        <v>15.8</v>
      </c>
      <c r="C3036" s="69">
        <v>18</v>
      </c>
      <c r="D3036" s="70">
        <v>0.60763888888888884</v>
      </c>
      <c r="E3036" s="69">
        <v>13.6</v>
      </c>
      <c r="F3036" s="70">
        <v>0.98472222222222228</v>
      </c>
      <c r="G3036" s="69">
        <v>4.4000000000000004</v>
      </c>
      <c r="H3036" s="69" t="str">
        <f>TEXT(일별기온공급량!$A3036, "AAA")</f>
        <v>금</v>
      </c>
      <c r="I3036" s="71">
        <v>100729056</v>
      </c>
      <c r="J3036" s="71">
        <v>2350747</v>
      </c>
      <c r="K3036" s="68" t="str">
        <f t="shared" si="47"/>
        <v>04-23</v>
      </c>
      <c r="L3036" s="72">
        <f>YEAR(일별기온공급량!$A3036)</f>
        <v>2021</v>
      </c>
      <c r="M3036" s="69">
        <f>MONTH(일별기온공급량!$A3036)</f>
        <v>4</v>
      </c>
      <c r="N3036" s="69">
        <f>DAY(일별기온공급량!$A3036)</f>
        <v>23</v>
      </c>
      <c r="O3036" s="88" t="str">
        <f>IFERROR(VLOOKUP(기온및공급량[[#This Row],[날짜]],표2[],2,0), "")</f>
        <v/>
      </c>
    </row>
    <row r="3037" spans="1:15">
      <c r="A3037" s="68">
        <v>44310</v>
      </c>
      <c r="B3037" s="69">
        <v>16.7</v>
      </c>
      <c r="C3037" s="69">
        <v>23.3</v>
      </c>
      <c r="D3037" s="70">
        <v>0.62708333333333333</v>
      </c>
      <c r="E3037" s="69">
        <v>12.8</v>
      </c>
      <c r="F3037" s="70">
        <v>0.25694444444444442</v>
      </c>
      <c r="G3037" s="69">
        <v>10.5</v>
      </c>
      <c r="H3037" s="69" t="str">
        <f>TEXT(일별기온공급량!$A3037, "AAA")</f>
        <v>토</v>
      </c>
      <c r="I3037" s="71">
        <v>87722130</v>
      </c>
      <c r="J3037" s="71">
        <v>2045793</v>
      </c>
      <c r="K3037" s="68" t="str">
        <f t="shared" si="47"/>
        <v>04-24</v>
      </c>
      <c r="L3037" s="72">
        <f>YEAR(일별기온공급량!$A3037)</f>
        <v>2021</v>
      </c>
      <c r="M3037" s="69">
        <f>MONTH(일별기온공급량!$A3037)</f>
        <v>4</v>
      </c>
      <c r="N3037" s="69">
        <f>DAY(일별기온공급량!$A3037)</f>
        <v>24</v>
      </c>
      <c r="O3037" s="88" t="str">
        <f>IFERROR(VLOOKUP(기온및공급량[[#This Row],[날짜]],표2[],2,0), "")</f>
        <v/>
      </c>
    </row>
    <row r="3038" spans="1:15">
      <c r="A3038" s="68">
        <v>44311</v>
      </c>
      <c r="B3038" s="69">
        <v>14.4</v>
      </c>
      <c r="C3038" s="69">
        <v>18.8</v>
      </c>
      <c r="D3038" s="70">
        <v>0.56805555555555554</v>
      </c>
      <c r="E3038" s="69">
        <v>10.7</v>
      </c>
      <c r="F3038" s="70">
        <v>0.98541666666666672</v>
      </c>
      <c r="G3038" s="69">
        <v>8.1</v>
      </c>
      <c r="H3038" s="69" t="str">
        <f>TEXT(일별기온공급량!$A3038, "AAA")</f>
        <v>일</v>
      </c>
      <c r="I3038" s="71">
        <v>80466572</v>
      </c>
      <c r="J3038" s="71">
        <v>1877291</v>
      </c>
      <c r="K3038" s="68" t="str">
        <f t="shared" si="47"/>
        <v>04-25</v>
      </c>
      <c r="L3038" s="72">
        <f>YEAR(일별기온공급량!$A3038)</f>
        <v>2021</v>
      </c>
      <c r="M3038" s="69">
        <f>MONTH(일별기온공급량!$A3038)</f>
        <v>4</v>
      </c>
      <c r="N3038" s="69">
        <f>DAY(일별기온공급량!$A3038)</f>
        <v>25</v>
      </c>
      <c r="O3038" s="88" t="str">
        <f>IFERROR(VLOOKUP(기온및공급량[[#This Row],[날짜]],표2[],2,0), "")</f>
        <v/>
      </c>
    </row>
    <row r="3039" spans="1:15">
      <c r="A3039" s="68">
        <v>44312</v>
      </c>
      <c r="B3039" s="69">
        <v>13.6</v>
      </c>
      <c r="C3039" s="69">
        <v>21.1</v>
      </c>
      <c r="D3039" s="70">
        <v>0.66319444444444442</v>
      </c>
      <c r="E3039" s="69">
        <v>6.3</v>
      </c>
      <c r="F3039" s="70">
        <v>0.23333333333333334</v>
      </c>
      <c r="G3039" s="69">
        <v>14.8</v>
      </c>
      <c r="H3039" s="69" t="str">
        <f>TEXT(일별기온공급량!$A3039, "AAA")</f>
        <v>월</v>
      </c>
      <c r="I3039" s="71">
        <v>101182194</v>
      </c>
      <c r="J3039" s="71">
        <v>2362900</v>
      </c>
      <c r="K3039" s="68" t="str">
        <f t="shared" si="47"/>
        <v>04-26</v>
      </c>
      <c r="L3039" s="72">
        <f>YEAR(일별기온공급량!$A3039)</f>
        <v>2021</v>
      </c>
      <c r="M3039" s="69">
        <f>MONTH(일별기온공급량!$A3039)</f>
        <v>4</v>
      </c>
      <c r="N3039" s="69">
        <f>DAY(일별기온공급량!$A3039)</f>
        <v>26</v>
      </c>
      <c r="O3039" s="88" t="str">
        <f>IFERROR(VLOOKUP(기온및공급량[[#This Row],[날짜]],표2[],2,0), "")</f>
        <v/>
      </c>
    </row>
    <row r="3040" spans="1:15">
      <c r="A3040" s="68">
        <v>44313</v>
      </c>
      <c r="B3040" s="69">
        <v>15.8</v>
      </c>
      <c r="C3040" s="69">
        <v>22.2</v>
      </c>
      <c r="D3040" s="70">
        <v>0.54374999999999996</v>
      </c>
      <c r="E3040" s="69">
        <v>8.1</v>
      </c>
      <c r="F3040" s="70">
        <v>0.18888888888888888</v>
      </c>
      <c r="G3040" s="69">
        <v>14.1</v>
      </c>
      <c r="H3040" s="69" t="str">
        <f>TEXT(일별기온공급량!$A3040, "AAA")</f>
        <v>화</v>
      </c>
      <c r="I3040" s="71">
        <v>104762920</v>
      </c>
      <c r="J3040" s="71">
        <v>2450641</v>
      </c>
      <c r="K3040" s="68" t="str">
        <f t="shared" si="47"/>
        <v>04-27</v>
      </c>
      <c r="L3040" s="72">
        <f>YEAR(일별기온공급량!$A3040)</f>
        <v>2021</v>
      </c>
      <c r="M3040" s="69">
        <f>MONTH(일별기온공급량!$A3040)</f>
        <v>4</v>
      </c>
      <c r="N3040" s="69">
        <f>DAY(일별기온공급량!$A3040)</f>
        <v>27</v>
      </c>
      <c r="O3040" s="88" t="str">
        <f>IFERROR(VLOOKUP(기온및공급량[[#This Row],[날짜]],표2[],2,0), "")</f>
        <v/>
      </c>
    </row>
    <row r="3041" spans="1:15">
      <c r="A3041" s="68">
        <v>44314</v>
      </c>
      <c r="B3041" s="69">
        <v>18.100000000000001</v>
      </c>
      <c r="C3041" s="69">
        <v>23.9</v>
      </c>
      <c r="D3041" s="70">
        <v>0.57152777777777775</v>
      </c>
      <c r="E3041" s="69">
        <v>11.6</v>
      </c>
      <c r="F3041" s="70">
        <v>0.24236111111111111</v>
      </c>
      <c r="G3041" s="69">
        <v>12.3</v>
      </c>
      <c r="H3041" s="69" t="str">
        <f>TEXT(일별기온공급량!$A3041, "AAA")</f>
        <v>수</v>
      </c>
      <c r="I3041" s="71">
        <v>102953001</v>
      </c>
      <c r="J3041" s="71">
        <v>2412742</v>
      </c>
      <c r="K3041" s="68" t="str">
        <f t="shared" si="47"/>
        <v>04-28</v>
      </c>
      <c r="L3041" s="72">
        <f>YEAR(일별기온공급량!$A3041)</f>
        <v>2021</v>
      </c>
      <c r="M3041" s="69">
        <f>MONTH(일별기온공급량!$A3041)</f>
        <v>4</v>
      </c>
      <c r="N3041" s="69">
        <f>DAY(일별기온공급량!$A3041)</f>
        <v>28</v>
      </c>
      <c r="O3041" s="88" t="str">
        <f>IFERROR(VLOOKUP(기온및공급량[[#This Row],[날짜]],표2[],2,0), "")</f>
        <v/>
      </c>
    </row>
    <row r="3042" spans="1:15">
      <c r="A3042" s="68">
        <v>44315</v>
      </c>
      <c r="B3042" s="69">
        <v>18.3</v>
      </c>
      <c r="C3042" s="69">
        <v>24.7</v>
      </c>
      <c r="D3042" s="70">
        <v>0.60555555555555551</v>
      </c>
      <c r="E3042" s="69">
        <v>13.5</v>
      </c>
      <c r="F3042" s="70">
        <v>0.31874999999999998</v>
      </c>
      <c r="G3042" s="69">
        <v>11.2</v>
      </c>
      <c r="H3042" s="69" t="str">
        <f>TEXT(일별기온공급량!$A3042, "AAA")</f>
        <v>목</v>
      </c>
      <c r="I3042" s="71">
        <v>100389935</v>
      </c>
      <c r="J3042" s="71">
        <v>2352970</v>
      </c>
      <c r="K3042" s="68" t="str">
        <f t="shared" si="47"/>
        <v>04-29</v>
      </c>
      <c r="L3042" s="72">
        <f>YEAR(일별기온공급량!$A3042)</f>
        <v>2021</v>
      </c>
      <c r="M3042" s="69">
        <f>MONTH(일별기온공급량!$A3042)</f>
        <v>4</v>
      </c>
      <c r="N3042" s="69">
        <f>DAY(일별기온공급량!$A3042)</f>
        <v>29</v>
      </c>
      <c r="O3042" s="88" t="str">
        <f>IFERROR(VLOOKUP(기온및공급량[[#This Row],[날짜]],표2[],2,0), "")</f>
        <v/>
      </c>
    </row>
    <row r="3043" spans="1:15">
      <c r="A3043" s="68">
        <v>44316</v>
      </c>
      <c r="B3043" s="69">
        <v>16.899999999999999</v>
      </c>
      <c r="C3043" s="69">
        <v>22.2</v>
      </c>
      <c r="D3043" s="70">
        <v>0.57916666666666672</v>
      </c>
      <c r="E3043" s="69">
        <v>12.6</v>
      </c>
      <c r="F3043" s="70">
        <v>0.21388888888888888</v>
      </c>
      <c r="G3043" s="69">
        <v>9.6</v>
      </c>
      <c r="H3043" s="69" t="str">
        <f>TEXT(일별기온공급량!$A3043, "AAA")</f>
        <v>금</v>
      </c>
      <c r="I3043" s="71">
        <v>98895899</v>
      </c>
      <c r="J3043" s="71">
        <v>2314433</v>
      </c>
      <c r="K3043" s="68" t="str">
        <f t="shared" si="47"/>
        <v>04-30</v>
      </c>
      <c r="L3043" s="72">
        <f>YEAR(일별기온공급량!$A3043)</f>
        <v>2021</v>
      </c>
      <c r="M3043" s="69">
        <f>MONTH(일별기온공급량!$A3043)</f>
        <v>4</v>
      </c>
      <c r="N3043" s="69">
        <f>DAY(일별기온공급량!$A3043)</f>
        <v>30</v>
      </c>
      <c r="O3043" s="88" t="str">
        <f>IFERROR(VLOOKUP(기온및공급량[[#This Row],[날짜]],표2[],2,0), "")</f>
        <v/>
      </c>
    </row>
    <row r="3044" spans="1:15">
      <c r="A3044" s="68">
        <v>44317</v>
      </c>
      <c r="B3044" s="69">
        <v>12.1</v>
      </c>
      <c r="C3044" s="69">
        <v>15.6</v>
      </c>
      <c r="D3044" s="70">
        <v>0.66041666666666665</v>
      </c>
      <c r="E3044" s="69">
        <v>9.4</v>
      </c>
      <c r="F3044" s="70">
        <v>0.20624999999999999</v>
      </c>
      <c r="G3044" s="69">
        <v>6.2</v>
      </c>
      <c r="H3044" s="69" t="str">
        <f>TEXT(일별기온공급량!$A3044, "AAA")</f>
        <v>토</v>
      </c>
      <c r="I3044" s="71">
        <v>90911828</v>
      </c>
      <c r="J3044" s="71">
        <v>2125006</v>
      </c>
      <c r="K3044" s="68" t="str">
        <f t="shared" si="47"/>
        <v>05-01</v>
      </c>
      <c r="L3044" s="72">
        <f>YEAR(일별기온공급량!$A3044)</f>
        <v>2021</v>
      </c>
      <c r="M3044" s="69">
        <f>MONTH(일별기온공급량!$A3044)</f>
        <v>5</v>
      </c>
      <c r="N3044" s="69">
        <f>DAY(일별기온공급량!$A3044)</f>
        <v>1</v>
      </c>
      <c r="O3044" s="88" t="str">
        <f>IFERROR(VLOOKUP(기온및공급량[[#This Row],[날짜]],표2[],2,0), "")</f>
        <v/>
      </c>
    </row>
    <row r="3045" spans="1:15">
      <c r="A3045" s="68">
        <v>44318</v>
      </c>
      <c r="B3045" s="69">
        <v>13.6</v>
      </c>
      <c r="C3045" s="69">
        <v>19.899999999999999</v>
      </c>
      <c r="D3045" s="70">
        <v>0.69097222222222221</v>
      </c>
      <c r="E3045" s="69">
        <v>8.4</v>
      </c>
      <c r="F3045" s="70">
        <v>0.2298611111111111</v>
      </c>
      <c r="G3045" s="69">
        <v>11.5</v>
      </c>
      <c r="H3045" s="69" t="str">
        <f>TEXT(일별기온공급량!$A3045, "AAA")</f>
        <v>일</v>
      </c>
      <c r="I3045" s="71">
        <v>85481060</v>
      </c>
      <c r="J3045" s="71">
        <v>2000133</v>
      </c>
      <c r="K3045" s="68" t="str">
        <f t="shared" si="47"/>
        <v>05-02</v>
      </c>
      <c r="L3045" s="72">
        <f>YEAR(일별기온공급량!$A3045)</f>
        <v>2021</v>
      </c>
      <c r="M3045" s="69">
        <f>MONTH(일별기온공급량!$A3045)</f>
        <v>5</v>
      </c>
      <c r="N3045" s="69">
        <f>DAY(일별기온공급량!$A3045)</f>
        <v>2</v>
      </c>
      <c r="O3045" s="88" t="str">
        <f>IFERROR(VLOOKUP(기온및공급량[[#This Row],[날짜]],표2[],2,0), "")</f>
        <v/>
      </c>
    </row>
    <row r="3046" spans="1:15">
      <c r="A3046" s="68">
        <v>44319</v>
      </c>
      <c r="B3046" s="69">
        <v>16.5</v>
      </c>
      <c r="C3046" s="69">
        <v>24.7</v>
      </c>
      <c r="D3046" s="70">
        <v>0.66249999999999998</v>
      </c>
      <c r="E3046" s="69">
        <v>7.6</v>
      </c>
      <c r="F3046" s="70">
        <v>0.22916666666666666</v>
      </c>
      <c r="G3046" s="69">
        <v>17.100000000000001</v>
      </c>
      <c r="H3046" s="69" t="str">
        <f>TEXT(일별기온공급량!$A3046, "AAA")</f>
        <v>월</v>
      </c>
      <c r="I3046" s="71">
        <v>100948000</v>
      </c>
      <c r="J3046" s="71">
        <v>2360592</v>
      </c>
      <c r="K3046" s="68" t="str">
        <f t="shared" si="47"/>
        <v>05-03</v>
      </c>
      <c r="L3046" s="72">
        <f>YEAR(일별기온공급량!$A3046)</f>
        <v>2021</v>
      </c>
      <c r="M3046" s="69">
        <f>MONTH(일별기온공급량!$A3046)</f>
        <v>5</v>
      </c>
      <c r="N3046" s="69">
        <f>DAY(일별기온공급량!$A3046)</f>
        <v>3</v>
      </c>
      <c r="O3046" s="88" t="str">
        <f>IFERROR(VLOOKUP(기온및공급량[[#This Row],[날짜]],표2[],2,0), "")</f>
        <v/>
      </c>
    </row>
    <row r="3047" spans="1:15">
      <c r="A3047" s="68">
        <v>44320</v>
      </c>
      <c r="B3047" s="69">
        <v>17</v>
      </c>
      <c r="C3047" s="69">
        <v>20.9</v>
      </c>
      <c r="D3047" s="70">
        <v>0.61319444444444449</v>
      </c>
      <c r="E3047" s="69">
        <v>12.5</v>
      </c>
      <c r="F3047" s="70">
        <v>0.23472222222222222</v>
      </c>
      <c r="G3047" s="69">
        <v>8.4</v>
      </c>
      <c r="H3047" s="69" t="str">
        <f>TEXT(일별기온공급량!$A3047, "AAA")</f>
        <v>화</v>
      </c>
      <c r="I3047" s="71">
        <v>105823378</v>
      </c>
      <c r="J3047" s="71">
        <v>2478657</v>
      </c>
      <c r="K3047" s="68" t="str">
        <f t="shared" si="47"/>
        <v>05-04</v>
      </c>
      <c r="L3047" s="72">
        <f>YEAR(일별기온공급량!$A3047)</f>
        <v>2021</v>
      </c>
      <c r="M3047" s="69">
        <f>MONTH(일별기온공급량!$A3047)</f>
        <v>5</v>
      </c>
      <c r="N3047" s="69">
        <f>DAY(일별기온공급량!$A3047)</f>
        <v>4</v>
      </c>
      <c r="O3047" s="88" t="str">
        <f>IFERROR(VLOOKUP(기온및공급량[[#This Row],[날짜]],표2[],2,0), "")</f>
        <v/>
      </c>
    </row>
    <row r="3048" spans="1:15">
      <c r="A3048" s="68">
        <v>44321</v>
      </c>
      <c r="B3048" s="69">
        <v>18.5</v>
      </c>
      <c r="C3048" s="69">
        <v>23.5</v>
      </c>
      <c r="D3048" s="70">
        <v>0.49652777777777779</v>
      </c>
      <c r="E3048" s="69">
        <v>13.6</v>
      </c>
      <c r="F3048" s="70">
        <v>0.99236111111111114</v>
      </c>
      <c r="G3048" s="69">
        <v>9.9</v>
      </c>
      <c r="H3048" s="69" t="str">
        <f>TEXT(일별기온공급량!$A3048, "AAA")</f>
        <v>수</v>
      </c>
      <c r="I3048" s="71">
        <v>91788308</v>
      </c>
      <c r="J3048" s="71">
        <v>2157240</v>
      </c>
      <c r="K3048" s="68" t="str">
        <f t="shared" si="47"/>
        <v>05-05</v>
      </c>
      <c r="L3048" s="72">
        <f>YEAR(일별기온공급량!$A3048)</f>
        <v>2021</v>
      </c>
      <c r="M3048" s="69">
        <f>MONTH(일별기온공급량!$A3048)</f>
        <v>5</v>
      </c>
      <c r="N3048" s="69">
        <f>DAY(일별기온공급량!$A3048)</f>
        <v>5</v>
      </c>
      <c r="O3048" s="88" t="str">
        <f>IFERROR(VLOOKUP(기온및공급량[[#This Row],[날짜]],표2[],2,0), "")</f>
        <v>어린이날</v>
      </c>
    </row>
    <row r="3049" spans="1:15">
      <c r="A3049" s="68">
        <v>44322</v>
      </c>
      <c r="B3049" s="69">
        <v>16.899999999999999</v>
      </c>
      <c r="C3049" s="69">
        <v>25.7</v>
      </c>
      <c r="D3049" s="70">
        <v>0.59791666666666665</v>
      </c>
      <c r="E3049" s="69">
        <v>7.1</v>
      </c>
      <c r="F3049" s="70">
        <v>0.21805555555555556</v>
      </c>
      <c r="G3049" s="69">
        <v>18.600000000000001</v>
      </c>
      <c r="H3049" s="69" t="str">
        <f>TEXT(일별기온공급량!$A3049, "AAA")</f>
        <v>목</v>
      </c>
      <c r="I3049" s="71">
        <v>101423719</v>
      </c>
      <c r="J3049" s="71">
        <v>2385287</v>
      </c>
      <c r="K3049" s="68" t="str">
        <f t="shared" si="47"/>
        <v>05-06</v>
      </c>
      <c r="L3049" s="72">
        <f>YEAR(일별기온공급량!$A3049)</f>
        <v>2021</v>
      </c>
      <c r="M3049" s="69">
        <f>MONTH(일별기온공급량!$A3049)</f>
        <v>5</v>
      </c>
      <c r="N3049" s="69">
        <f>DAY(일별기온공급량!$A3049)</f>
        <v>6</v>
      </c>
      <c r="O3049" s="88" t="str">
        <f>IFERROR(VLOOKUP(기온및공급량[[#This Row],[날짜]],표2[],2,0), "")</f>
        <v/>
      </c>
    </row>
    <row r="3050" spans="1:15">
      <c r="A3050" s="68">
        <v>44323</v>
      </c>
      <c r="B3050" s="69">
        <v>18.100000000000001</v>
      </c>
      <c r="C3050" s="69">
        <v>25.6</v>
      </c>
      <c r="D3050" s="70">
        <v>0.50555555555555554</v>
      </c>
      <c r="E3050" s="69">
        <v>11.5</v>
      </c>
      <c r="F3050" s="70">
        <v>0.22777777777777777</v>
      </c>
      <c r="G3050" s="69">
        <v>14.1</v>
      </c>
      <c r="H3050" s="69" t="str">
        <f>TEXT(일별기온공급량!$A3050, "AAA")</f>
        <v>금</v>
      </c>
      <c r="I3050" s="71">
        <v>96888553</v>
      </c>
      <c r="J3050" s="71">
        <v>2278322</v>
      </c>
      <c r="K3050" s="68" t="str">
        <f t="shared" si="47"/>
        <v>05-07</v>
      </c>
      <c r="L3050" s="72">
        <f>YEAR(일별기온공급량!$A3050)</f>
        <v>2021</v>
      </c>
      <c r="M3050" s="69">
        <f>MONTH(일별기온공급량!$A3050)</f>
        <v>5</v>
      </c>
      <c r="N3050" s="69">
        <f>DAY(일별기온공급량!$A3050)</f>
        <v>7</v>
      </c>
      <c r="O3050" s="88" t="str">
        <f>IFERROR(VLOOKUP(기온및공급량[[#This Row],[날짜]],표2[],2,0), "")</f>
        <v/>
      </c>
    </row>
    <row r="3051" spans="1:15">
      <c r="A3051" s="68">
        <v>44324</v>
      </c>
      <c r="B3051" s="69">
        <v>18.100000000000001</v>
      </c>
      <c r="C3051" s="69">
        <v>26.1</v>
      </c>
      <c r="D3051" s="70">
        <v>0.55694444444444446</v>
      </c>
      <c r="E3051" s="69">
        <v>7.7</v>
      </c>
      <c r="F3051" s="70">
        <v>0.22500000000000001</v>
      </c>
      <c r="G3051" s="69">
        <v>18.399999999999999</v>
      </c>
      <c r="H3051" s="69" t="str">
        <f>TEXT(일별기온공급량!$A3051, "AAA")</f>
        <v>토</v>
      </c>
      <c r="I3051" s="71">
        <v>80799874</v>
      </c>
      <c r="J3051" s="71">
        <v>1897364</v>
      </c>
      <c r="K3051" s="68" t="str">
        <f t="shared" si="47"/>
        <v>05-08</v>
      </c>
      <c r="L3051" s="72">
        <f>YEAR(일별기온공급량!$A3051)</f>
        <v>2021</v>
      </c>
      <c r="M3051" s="69">
        <f>MONTH(일별기온공급량!$A3051)</f>
        <v>5</v>
      </c>
      <c r="N3051" s="69">
        <f>DAY(일별기온공급량!$A3051)</f>
        <v>8</v>
      </c>
      <c r="O3051" s="88" t="str">
        <f>IFERROR(VLOOKUP(기온및공급량[[#This Row],[날짜]],표2[],2,0), "")</f>
        <v/>
      </c>
    </row>
    <row r="3052" spans="1:15">
      <c r="A3052" s="68">
        <v>44325</v>
      </c>
      <c r="B3052" s="69">
        <v>19</v>
      </c>
      <c r="C3052" s="69">
        <v>25</v>
      </c>
      <c r="D3052" s="70">
        <v>0.69027777777777777</v>
      </c>
      <c r="E3052" s="69">
        <v>12.6</v>
      </c>
      <c r="F3052" s="70">
        <v>0.21319444444444444</v>
      </c>
      <c r="G3052" s="69">
        <v>12.4</v>
      </c>
      <c r="H3052" s="69" t="str">
        <f>TEXT(일별기온공급량!$A3052, "AAA")</f>
        <v>일</v>
      </c>
      <c r="I3052" s="71">
        <v>70664019</v>
      </c>
      <c r="J3052" s="71">
        <v>1658934</v>
      </c>
      <c r="K3052" s="68" t="str">
        <f t="shared" si="47"/>
        <v>05-09</v>
      </c>
      <c r="L3052" s="72">
        <f>YEAR(일별기온공급량!$A3052)</f>
        <v>2021</v>
      </c>
      <c r="M3052" s="69">
        <f>MONTH(일별기온공급량!$A3052)</f>
        <v>5</v>
      </c>
      <c r="N3052" s="69">
        <f>DAY(일별기온공급량!$A3052)</f>
        <v>9</v>
      </c>
      <c r="O3052" s="88" t="str">
        <f>IFERROR(VLOOKUP(기온및공급량[[#This Row],[날짜]],표2[],2,0), "")</f>
        <v/>
      </c>
    </row>
    <row r="3053" spans="1:15">
      <c r="A3053" s="68">
        <v>44326</v>
      </c>
      <c r="B3053" s="69">
        <v>13.8</v>
      </c>
      <c r="C3053" s="69">
        <v>16.2</v>
      </c>
      <c r="D3053" s="70">
        <v>6.9444444444444447E-4</v>
      </c>
      <c r="E3053" s="69">
        <v>12.1</v>
      </c>
      <c r="F3053" s="70">
        <v>0.17916666666666667</v>
      </c>
      <c r="G3053" s="69">
        <v>4.0999999999999996</v>
      </c>
      <c r="H3053" s="69" t="str">
        <f>TEXT(일별기온공급량!$A3053, "AAA")</f>
        <v>월</v>
      </c>
      <c r="I3053" s="71">
        <v>98212912</v>
      </c>
      <c r="J3053" s="71">
        <v>2302260</v>
      </c>
      <c r="K3053" s="68" t="str">
        <f t="shared" si="47"/>
        <v>05-10</v>
      </c>
      <c r="L3053" s="72">
        <f>YEAR(일별기온공급량!$A3053)</f>
        <v>2021</v>
      </c>
      <c r="M3053" s="69">
        <f>MONTH(일별기온공급량!$A3053)</f>
        <v>5</v>
      </c>
      <c r="N3053" s="69">
        <f>DAY(일별기온공급량!$A3053)</f>
        <v>10</v>
      </c>
      <c r="O3053" s="88" t="str">
        <f>IFERROR(VLOOKUP(기온및공급량[[#This Row],[날짜]],표2[],2,0), "")</f>
        <v/>
      </c>
    </row>
    <row r="3054" spans="1:15">
      <c r="A3054" s="68">
        <v>44327</v>
      </c>
      <c r="B3054" s="69">
        <v>15.1</v>
      </c>
      <c r="C3054" s="69">
        <v>18.2</v>
      </c>
      <c r="D3054" s="70">
        <v>0.56388888888888888</v>
      </c>
      <c r="E3054" s="69">
        <v>12.3</v>
      </c>
      <c r="F3054" s="70">
        <v>0.2326388888888889</v>
      </c>
      <c r="G3054" s="69">
        <v>5.9</v>
      </c>
      <c r="H3054" s="69" t="str">
        <f>TEXT(일별기온공급량!$A3054, "AAA")</f>
        <v>화</v>
      </c>
      <c r="I3054" s="71">
        <v>105858679</v>
      </c>
      <c r="J3054" s="71">
        <v>2482148</v>
      </c>
      <c r="K3054" s="68" t="str">
        <f t="shared" si="47"/>
        <v>05-11</v>
      </c>
      <c r="L3054" s="72">
        <f>YEAR(일별기온공급량!$A3054)</f>
        <v>2021</v>
      </c>
      <c r="M3054" s="69">
        <f>MONTH(일별기온공급량!$A3054)</f>
        <v>5</v>
      </c>
      <c r="N3054" s="69">
        <f>DAY(일별기온공급량!$A3054)</f>
        <v>11</v>
      </c>
      <c r="O3054" s="88" t="str">
        <f>IFERROR(VLOOKUP(기온및공급량[[#This Row],[날짜]],표2[],2,0), "")</f>
        <v/>
      </c>
    </row>
    <row r="3055" spans="1:15">
      <c r="A3055" s="68">
        <v>44328</v>
      </c>
      <c r="B3055" s="69">
        <v>17.3</v>
      </c>
      <c r="C3055" s="69">
        <v>22.5</v>
      </c>
      <c r="D3055" s="70">
        <v>0.68402777777777779</v>
      </c>
      <c r="E3055" s="69">
        <v>13.4</v>
      </c>
      <c r="F3055" s="70">
        <v>0.16041666666666668</v>
      </c>
      <c r="G3055" s="69">
        <v>9.1</v>
      </c>
      <c r="H3055" s="69" t="str">
        <f>TEXT(일별기온공급량!$A3055, "AAA")</f>
        <v>수</v>
      </c>
      <c r="I3055" s="71">
        <v>101937459</v>
      </c>
      <c r="J3055" s="71">
        <v>2391609</v>
      </c>
      <c r="K3055" s="68" t="str">
        <f t="shared" si="47"/>
        <v>05-12</v>
      </c>
      <c r="L3055" s="72">
        <f>YEAR(일별기온공급량!$A3055)</f>
        <v>2021</v>
      </c>
      <c r="M3055" s="69">
        <f>MONTH(일별기온공급량!$A3055)</f>
        <v>5</v>
      </c>
      <c r="N3055" s="69">
        <f>DAY(일별기온공급량!$A3055)</f>
        <v>12</v>
      </c>
      <c r="O3055" s="88" t="str">
        <f>IFERROR(VLOOKUP(기온및공급량[[#This Row],[날짜]],표2[],2,0), "")</f>
        <v/>
      </c>
    </row>
    <row r="3056" spans="1:15">
      <c r="A3056" s="68">
        <v>44329</v>
      </c>
      <c r="B3056" s="69">
        <v>20.399999999999999</v>
      </c>
      <c r="C3056" s="69">
        <v>30.3</v>
      </c>
      <c r="D3056" s="70">
        <v>0.68541666666666667</v>
      </c>
      <c r="E3056" s="69">
        <v>11.1</v>
      </c>
      <c r="F3056" s="70">
        <v>0.24097222222222223</v>
      </c>
      <c r="G3056" s="69">
        <v>19.2</v>
      </c>
      <c r="H3056" s="69" t="str">
        <f>TEXT(일별기온공급량!$A3056, "AAA")</f>
        <v>목</v>
      </c>
      <c r="I3056" s="71">
        <v>96257843</v>
      </c>
      <c r="J3056" s="71">
        <v>2254853</v>
      </c>
      <c r="K3056" s="68" t="str">
        <f t="shared" si="47"/>
        <v>05-13</v>
      </c>
      <c r="L3056" s="72">
        <f>YEAR(일별기온공급량!$A3056)</f>
        <v>2021</v>
      </c>
      <c r="M3056" s="69">
        <f>MONTH(일별기온공급량!$A3056)</f>
        <v>5</v>
      </c>
      <c r="N3056" s="69">
        <f>DAY(일별기온공급량!$A3056)</f>
        <v>13</v>
      </c>
      <c r="O3056" s="88" t="str">
        <f>IFERROR(VLOOKUP(기온및공급량[[#This Row],[날짜]],표2[],2,0), "")</f>
        <v/>
      </c>
    </row>
    <row r="3057" spans="1:15">
      <c r="A3057" s="68">
        <v>44330</v>
      </c>
      <c r="B3057" s="69">
        <v>22</v>
      </c>
      <c r="C3057" s="69">
        <v>30.4</v>
      </c>
      <c r="D3057" s="70">
        <v>0.58750000000000002</v>
      </c>
      <c r="E3057" s="69">
        <v>14.1</v>
      </c>
      <c r="F3057" s="70">
        <v>0.22708333333333333</v>
      </c>
      <c r="G3057" s="69">
        <v>16.3</v>
      </c>
      <c r="H3057" s="69" t="str">
        <f>TEXT(일별기온공급량!$A3057, "AAA")</f>
        <v>금</v>
      </c>
      <c r="I3057" s="71">
        <v>89955373</v>
      </c>
      <c r="J3057" s="71">
        <v>2105534</v>
      </c>
      <c r="K3057" s="68" t="str">
        <f t="shared" si="47"/>
        <v>05-14</v>
      </c>
      <c r="L3057" s="72">
        <f>YEAR(일별기온공급량!$A3057)</f>
        <v>2021</v>
      </c>
      <c r="M3057" s="69">
        <f>MONTH(일별기온공급량!$A3057)</f>
        <v>5</v>
      </c>
      <c r="N3057" s="69">
        <f>DAY(일별기온공급량!$A3057)</f>
        <v>14</v>
      </c>
      <c r="O3057" s="88" t="str">
        <f>IFERROR(VLOOKUP(기온및공급량[[#This Row],[날짜]],표2[],2,0), "")</f>
        <v/>
      </c>
    </row>
    <row r="3058" spans="1:15">
      <c r="A3058" s="68">
        <v>44331</v>
      </c>
      <c r="B3058" s="69">
        <v>19.899999999999999</v>
      </c>
      <c r="C3058" s="69">
        <v>22.6</v>
      </c>
      <c r="D3058" s="70">
        <v>0.72430555555555554</v>
      </c>
      <c r="E3058" s="69">
        <v>17.399999999999999</v>
      </c>
      <c r="F3058" s="70">
        <v>0.30694444444444446</v>
      </c>
      <c r="G3058" s="69">
        <v>5.2</v>
      </c>
      <c r="H3058" s="69" t="str">
        <f>TEXT(일별기온공급량!$A3058, "AAA")</f>
        <v>토</v>
      </c>
      <c r="I3058" s="71">
        <v>73383448</v>
      </c>
      <c r="J3058" s="71">
        <v>1717933</v>
      </c>
      <c r="K3058" s="68" t="str">
        <f t="shared" si="47"/>
        <v>05-15</v>
      </c>
      <c r="L3058" s="72">
        <f>YEAR(일별기온공급량!$A3058)</f>
        <v>2021</v>
      </c>
      <c r="M3058" s="69">
        <f>MONTH(일별기온공급량!$A3058)</f>
        <v>5</v>
      </c>
      <c r="N3058" s="69">
        <f>DAY(일별기온공급량!$A3058)</f>
        <v>15</v>
      </c>
      <c r="O3058" s="88" t="str">
        <f>IFERROR(VLOOKUP(기온및공급량[[#This Row],[날짜]],표2[],2,0), "")</f>
        <v/>
      </c>
    </row>
    <row r="3059" spans="1:15">
      <c r="A3059" s="68">
        <v>44332</v>
      </c>
      <c r="B3059" s="69">
        <v>20.100000000000001</v>
      </c>
      <c r="C3059" s="69">
        <v>23.7</v>
      </c>
      <c r="D3059" s="70">
        <v>0.56736111111111109</v>
      </c>
      <c r="E3059" s="69">
        <v>13.7</v>
      </c>
      <c r="F3059" s="70">
        <v>0.97013888888888888</v>
      </c>
      <c r="G3059" s="69">
        <v>10</v>
      </c>
      <c r="H3059" s="69" t="str">
        <f>TEXT(일별기온공급량!$A3059, "AAA")</f>
        <v>일</v>
      </c>
      <c r="I3059" s="71">
        <v>66794859</v>
      </c>
      <c r="J3059" s="71">
        <v>1563575</v>
      </c>
      <c r="K3059" s="68" t="str">
        <f t="shared" si="47"/>
        <v>05-16</v>
      </c>
      <c r="L3059" s="72">
        <f>YEAR(일별기온공급량!$A3059)</f>
        <v>2021</v>
      </c>
      <c r="M3059" s="69">
        <f>MONTH(일별기온공급량!$A3059)</f>
        <v>5</v>
      </c>
      <c r="N3059" s="69">
        <f>DAY(일별기온공급량!$A3059)</f>
        <v>16</v>
      </c>
      <c r="O3059" s="88" t="str">
        <f>IFERROR(VLOOKUP(기온및공급량[[#This Row],[날짜]],표2[],2,0), "")</f>
        <v/>
      </c>
    </row>
    <row r="3060" spans="1:15">
      <c r="A3060" s="68">
        <v>44333</v>
      </c>
      <c r="B3060" s="69">
        <v>14.4</v>
      </c>
      <c r="C3060" s="69">
        <v>16</v>
      </c>
      <c r="D3060" s="70">
        <v>0.57638888888888884</v>
      </c>
      <c r="E3060" s="69">
        <v>13.4</v>
      </c>
      <c r="F3060" s="70">
        <v>0.97013888888888888</v>
      </c>
      <c r="G3060" s="69">
        <v>2.6</v>
      </c>
      <c r="H3060" s="69" t="str">
        <f>TEXT(일별기온공급량!$A3060, "AAA")</f>
        <v>월</v>
      </c>
      <c r="I3060" s="71">
        <v>96154983</v>
      </c>
      <c r="J3060" s="71">
        <v>2252920</v>
      </c>
      <c r="K3060" s="68" t="str">
        <f t="shared" si="47"/>
        <v>05-17</v>
      </c>
      <c r="L3060" s="72">
        <f>YEAR(일별기온공급량!$A3060)</f>
        <v>2021</v>
      </c>
      <c r="M3060" s="69">
        <f>MONTH(일별기온공급량!$A3060)</f>
        <v>5</v>
      </c>
      <c r="N3060" s="69">
        <f>DAY(일별기온공급량!$A3060)</f>
        <v>17</v>
      </c>
      <c r="O3060" s="88" t="str">
        <f>IFERROR(VLOOKUP(기온및공급량[[#This Row],[날짜]],표2[],2,0), "")</f>
        <v/>
      </c>
    </row>
    <row r="3061" spans="1:15">
      <c r="A3061" s="68">
        <v>44334</v>
      </c>
      <c r="B3061" s="69">
        <v>17.7</v>
      </c>
      <c r="C3061" s="69">
        <v>23.5</v>
      </c>
      <c r="D3061" s="70">
        <v>0.71319444444444446</v>
      </c>
      <c r="E3061" s="69">
        <v>13.5</v>
      </c>
      <c r="F3061" s="70">
        <v>7.5694444444444439E-2</v>
      </c>
      <c r="G3061" s="69">
        <v>10</v>
      </c>
      <c r="H3061" s="69" t="str">
        <f>TEXT(일별기온공급량!$A3061, "AAA")</f>
        <v>화</v>
      </c>
      <c r="I3061" s="71">
        <v>96039854</v>
      </c>
      <c r="J3061" s="71">
        <v>2251646</v>
      </c>
      <c r="K3061" s="68" t="str">
        <f t="shared" si="47"/>
        <v>05-18</v>
      </c>
      <c r="L3061" s="72">
        <f>YEAR(일별기온공급량!$A3061)</f>
        <v>2021</v>
      </c>
      <c r="M3061" s="69">
        <f>MONTH(일별기온공급량!$A3061)</f>
        <v>5</v>
      </c>
      <c r="N3061" s="69">
        <f>DAY(일별기온공급량!$A3061)</f>
        <v>18</v>
      </c>
      <c r="O3061" s="88" t="str">
        <f>IFERROR(VLOOKUP(기온및공급량[[#This Row],[날짜]],표2[],2,0), "")</f>
        <v/>
      </c>
    </row>
    <row r="3062" spans="1:15">
      <c r="A3062" s="68">
        <v>44335</v>
      </c>
      <c r="B3062" s="69">
        <v>22.5</v>
      </c>
      <c r="C3062" s="69">
        <v>29.4</v>
      </c>
      <c r="D3062" s="70">
        <v>0.61111111111111116</v>
      </c>
      <c r="E3062" s="69">
        <v>15.8</v>
      </c>
      <c r="F3062" s="70">
        <v>1.3194444444444444E-2</v>
      </c>
      <c r="G3062" s="69">
        <v>13.6</v>
      </c>
      <c r="H3062" s="69" t="str">
        <f>TEXT(일별기온공급량!$A3062, "AAA")</f>
        <v>수</v>
      </c>
      <c r="I3062" s="71">
        <v>81730740</v>
      </c>
      <c r="J3062" s="71">
        <v>1916515</v>
      </c>
      <c r="K3062" s="68" t="str">
        <f t="shared" si="47"/>
        <v>05-19</v>
      </c>
      <c r="L3062" s="72">
        <f>YEAR(일별기온공급량!$A3062)</f>
        <v>2021</v>
      </c>
      <c r="M3062" s="69">
        <f>MONTH(일별기온공급량!$A3062)</f>
        <v>5</v>
      </c>
      <c r="N3062" s="69">
        <f>DAY(일별기온공급량!$A3062)</f>
        <v>19</v>
      </c>
      <c r="O3062" s="88" t="str">
        <f>IFERROR(VLOOKUP(기온및공급량[[#This Row],[날짜]],표2[],2,0), "")</f>
        <v>부처님오신날</v>
      </c>
    </row>
    <row r="3063" spans="1:15">
      <c r="A3063" s="68">
        <v>44336</v>
      </c>
      <c r="B3063" s="69">
        <v>16.3</v>
      </c>
      <c r="C3063" s="69">
        <v>20</v>
      </c>
      <c r="D3063" s="70">
        <v>6.9444444444444447E-4</v>
      </c>
      <c r="E3063" s="69">
        <v>14.7</v>
      </c>
      <c r="F3063" s="70">
        <v>0.97013888888888888</v>
      </c>
      <c r="G3063" s="69">
        <v>5.3</v>
      </c>
      <c r="H3063" s="69" t="str">
        <f>TEXT(일별기온공급량!$A3063, "AAA")</f>
        <v>목</v>
      </c>
      <c r="I3063" s="71">
        <v>96275026</v>
      </c>
      <c r="J3063" s="71">
        <v>2257451</v>
      </c>
      <c r="K3063" s="68" t="str">
        <f t="shared" si="47"/>
        <v>05-20</v>
      </c>
      <c r="L3063" s="72">
        <f>YEAR(일별기온공급량!$A3063)</f>
        <v>2021</v>
      </c>
      <c r="M3063" s="69">
        <f>MONTH(일별기온공급량!$A3063)</f>
        <v>5</v>
      </c>
      <c r="N3063" s="69">
        <f>DAY(일별기온공급량!$A3063)</f>
        <v>20</v>
      </c>
      <c r="O3063" s="88" t="str">
        <f>IFERROR(VLOOKUP(기온및공급량[[#This Row],[날짜]],표2[],2,0), "")</f>
        <v/>
      </c>
    </row>
    <row r="3064" spans="1:15">
      <c r="A3064" s="68">
        <v>44337</v>
      </c>
      <c r="B3064" s="69">
        <v>17.600000000000001</v>
      </c>
      <c r="C3064" s="69">
        <v>21.5</v>
      </c>
      <c r="D3064" s="70">
        <v>0.5756944444444444</v>
      </c>
      <c r="E3064" s="69">
        <v>14.7</v>
      </c>
      <c r="F3064" s="70">
        <v>1.3888888888888889E-3</v>
      </c>
      <c r="G3064" s="69">
        <v>6.8</v>
      </c>
      <c r="H3064" s="69" t="str">
        <f>TEXT(일별기온공급량!$A3064, "AAA")</f>
        <v>금</v>
      </c>
      <c r="I3064" s="71">
        <v>94908480</v>
      </c>
      <c r="J3064" s="71">
        <v>2222889</v>
      </c>
      <c r="K3064" s="68" t="str">
        <f t="shared" si="47"/>
        <v>05-21</v>
      </c>
      <c r="L3064" s="72">
        <f>YEAR(일별기온공급량!$A3064)</f>
        <v>2021</v>
      </c>
      <c r="M3064" s="69">
        <f>MONTH(일별기온공급량!$A3064)</f>
        <v>5</v>
      </c>
      <c r="N3064" s="69">
        <f>DAY(일별기온공급량!$A3064)</f>
        <v>21</v>
      </c>
      <c r="O3064" s="88" t="str">
        <f>IFERROR(VLOOKUP(기온및공급량[[#This Row],[날짜]],표2[],2,0), "")</f>
        <v/>
      </c>
    </row>
    <row r="3065" spans="1:15">
      <c r="A3065" s="68">
        <v>44338</v>
      </c>
      <c r="B3065" s="69">
        <v>21</v>
      </c>
      <c r="C3065" s="69">
        <v>27.5</v>
      </c>
      <c r="D3065" s="70">
        <v>0.68680555555555556</v>
      </c>
      <c r="E3065" s="69">
        <v>13.7</v>
      </c>
      <c r="F3065" s="70">
        <v>0.2388888888888889</v>
      </c>
      <c r="G3065" s="69">
        <v>13.8</v>
      </c>
      <c r="H3065" s="69" t="str">
        <f>TEXT(일별기온공급량!$A3065, "AAA")</f>
        <v>토</v>
      </c>
      <c r="I3065" s="71">
        <v>75994665</v>
      </c>
      <c r="J3065" s="71">
        <v>1783386</v>
      </c>
      <c r="K3065" s="68" t="str">
        <f t="shared" si="47"/>
        <v>05-22</v>
      </c>
      <c r="L3065" s="72">
        <f>YEAR(일별기온공급량!$A3065)</f>
        <v>2021</v>
      </c>
      <c r="M3065" s="69">
        <f>MONTH(일별기온공급량!$A3065)</f>
        <v>5</v>
      </c>
      <c r="N3065" s="69">
        <f>DAY(일별기온공급량!$A3065)</f>
        <v>22</v>
      </c>
      <c r="O3065" s="88" t="str">
        <f>IFERROR(VLOOKUP(기온및공급량[[#This Row],[날짜]],표2[],2,0), "")</f>
        <v/>
      </c>
    </row>
    <row r="3066" spans="1:15">
      <c r="A3066" s="68">
        <v>44339</v>
      </c>
      <c r="B3066" s="69">
        <v>23.6</v>
      </c>
      <c r="C3066" s="69">
        <v>30.8</v>
      </c>
      <c r="D3066" s="70">
        <v>0.64444444444444449</v>
      </c>
      <c r="E3066" s="69">
        <v>14.8</v>
      </c>
      <c r="F3066" s="70">
        <v>0.20624999999999999</v>
      </c>
      <c r="G3066" s="69">
        <v>16</v>
      </c>
      <c r="H3066" s="69" t="str">
        <f>TEXT(일별기온공급량!$A3066, "AAA")</f>
        <v>일</v>
      </c>
      <c r="I3066" s="71">
        <v>61505031</v>
      </c>
      <c r="J3066" s="71">
        <v>1444490</v>
      </c>
      <c r="K3066" s="68" t="str">
        <f t="shared" si="47"/>
        <v>05-23</v>
      </c>
      <c r="L3066" s="72">
        <f>YEAR(일별기온공급량!$A3066)</f>
        <v>2021</v>
      </c>
      <c r="M3066" s="69">
        <f>MONTH(일별기온공급량!$A3066)</f>
        <v>5</v>
      </c>
      <c r="N3066" s="69">
        <f>DAY(일별기온공급량!$A3066)</f>
        <v>23</v>
      </c>
      <c r="O3066" s="88" t="str">
        <f>IFERROR(VLOOKUP(기온및공급량[[#This Row],[날짜]],표2[],2,0), "")</f>
        <v/>
      </c>
    </row>
    <row r="3067" spans="1:15">
      <c r="A3067" s="68">
        <v>44340</v>
      </c>
      <c r="B3067" s="69">
        <v>22.3</v>
      </c>
      <c r="C3067" s="69">
        <v>27.5</v>
      </c>
      <c r="D3067" s="70">
        <v>0.55486111111111114</v>
      </c>
      <c r="E3067" s="69">
        <v>18</v>
      </c>
      <c r="F3067" s="70">
        <v>0.98819444444444449</v>
      </c>
      <c r="G3067" s="69">
        <v>9.5</v>
      </c>
      <c r="H3067" s="69" t="str">
        <f>TEXT(일별기온공급량!$A3067, "AAA")</f>
        <v>월</v>
      </c>
      <c r="I3067" s="71">
        <v>84644452</v>
      </c>
      <c r="J3067" s="71">
        <v>1987091</v>
      </c>
      <c r="K3067" s="68" t="str">
        <f t="shared" si="47"/>
        <v>05-24</v>
      </c>
      <c r="L3067" s="72">
        <f>YEAR(일별기온공급량!$A3067)</f>
        <v>2021</v>
      </c>
      <c r="M3067" s="69">
        <f>MONTH(일별기온공급량!$A3067)</f>
        <v>5</v>
      </c>
      <c r="N3067" s="69">
        <f>DAY(일별기온공급량!$A3067)</f>
        <v>24</v>
      </c>
      <c r="O3067" s="88" t="str">
        <f>IFERROR(VLOOKUP(기온및공급량[[#This Row],[날짜]],표2[],2,0), "")</f>
        <v/>
      </c>
    </row>
    <row r="3068" spans="1:15">
      <c r="A3068" s="68">
        <v>44341</v>
      </c>
      <c r="B3068" s="69">
        <v>18</v>
      </c>
      <c r="C3068" s="69">
        <v>23.7</v>
      </c>
      <c r="D3068" s="70">
        <v>0.5625</v>
      </c>
      <c r="E3068" s="69">
        <v>13.1</v>
      </c>
      <c r="F3068" s="70">
        <v>0.23125000000000001</v>
      </c>
      <c r="G3068" s="69">
        <v>10.6</v>
      </c>
      <c r="H3068" s="69" t="str">
        <f>TEXT(일별기온공급량!$A3068, "AAA")</f>
        <v>화</v>
      </c>
      <c r="I3068" s="71">
        <v>90994420</v>
      </c>
      <c r="J3068" s="71">
        <v>2133250</v>
      </c>
      <c r="K3068" s="68" t="str">
        <f t="shared" si="47"/>
        <v>05-25</v>
      </c>
      <c r="L3068" s="72">
        <f>YEAR(일별기온공급량!$A3068)</f>
        <v>2021</v>
      </c>
      <c r="M3068" s="69">
        <f>MONTH(일별기온공급량!$A3068)</f>
        <v>5</v>
      </c>
      <c r="N3068" s="69">
        <f>DAY(일별기온공급량!$A3068)</f>
        <v>25</v>
      </c>
      <c r="O3068" s="88" t="str">
        <f>IFERROR(VLOOKUP(기온및공급량[[#This Row],[날짜]],표2[],2,0), "")</f>
        <v/>
      </c>
    </row>
    <row r="3069" spans="1:15">
      <c r="A3069" s="68">
        <v>44342</v>
      </c>
      <c r="B3069" s="69">
        <v>18</v>
      </c>
      <c r="C3069" s="69">
        <v>24.3</v>
      </c>
      <c r="D3069" s="70">
        <v>0.6430555555555556</v>
      </c>
      <c r="E3069" s="69">
        <v>11.2</v>
      </c>
      <c r="F3069" s="70">
        <v>0.23125000000000001</v>
      </c>
      <c r="G3069" s="69">
        <v>13.1</v>
      </c>
      <c r="H3069" s="69" t="str">
        <f>TEXT(일별기온공급량!$A3069, "AAA")</f>
        <v>수</v>
      </c>
      <c r="I3069" s="71">
        <v>91595792</v>
      </c>
      <c r="J3069" s="71">
        <v>2145487</v>
      </c>
      <c r="K3069" s="68" t="str">
        <f t="shared" si="47"/>
        <v>05-26</v>
      </c>
      <c r="L3069" s="72">
        <f>YEAR(일별기온공급량!$A3069)</f>
        <v>2021</v>
      </c>
      <c r="M3069" s="69">
        <f>MONTH(일별기온공급량!$A3069)</f>
        <v>5</v>
      </c>
      <c r="N3069" s="69">
        <f>DAY(일별기온공급량!$A3069)</f>
        <v>26</v>
      </c>
      <c r="O3069" s="88" t="str">
        <f>IFERROR(VLOOKUP(기온및공급량[[#This Row],[날짜]],표2[],2,0), "")</f>
        <v/>
      </c>
    </row>
    <row r="3070" spans="1:15">
      <c r="A3070" s="68">
        <v>44343</v>
      </c>
      <c r="B3070" s="69">
        <v>18.899999999999999</v>
      </c>
      <c r="C3070" s="69">
        <v>25.5</v>
      </c>
      <c r="D3070" s="70">
        <v>0.65347222222222223</v>
      </c>
      <c r="E3070" s="69">
        <v>15</v>
      </c>
      <c r="F3070" s="70">
        <v>0.99722222222222223</v>
      </c>
      <c r="G3070" s="69">
        <v>10.5</v>
      </c>
      <c r="H3070" s="69" t="str">
        <f>TEXT(일별기온공급량!$A3070, "AAA")</f>
        <v>목</v>
      </c>
      <c r="I3070" s="71">
        <v>89253109</v>
      </c>
      <c r="J3070" s="71">
        <v>2084235</v>
      </c>
      <c r="K3070" s="68" t="str">
        <f t="shared" si="47"/>
        <v>05-27</v>
      </c>
      <c r="L3070" s="72">
        <f>YEAR(일별기온공급량!$A3070)</f>
        <v>2021</v>
      </c>
      <c r="M3070" s="69">
        <f>MONTH(일별기온공급량!$A3070)</f>
        <v>5</v>
      </c>
      <c r="N3070" s="69">
        <f>DAY(일별기온공급량!$A3070)</f>
        <v>27</v>
      </c>
      <c r="O3070" s="88" t="str">
        <f>IFERROR(VLOOKUP(기온및공급량[[#This Row],[날짜]],표2[],2,0), "")</f>
        <v/>
      </c>
    </row>
    <row r="3071" spans="1:15">
      <c r="A3071" s="68">
        <v>44344</v>
      </c>
      <c r="B3071" s="69">
        <v>16.7</v>
      </c>
      <c r="C3071" s="69">
        <v>28.8</v>
      </c>
      <c r="D3071" s="70">
        <v>0.54722222222222228</v>
      </c>
      <c r="E3071" s="69">
        <v>10.7</v>
      </c>
      <c r="F3071" s="70">
        <v>0.22361111111111112</v>
      </c>
      <c r="G3071" s="69">
        <v>18.100000000000001</v>
      </c>
      <c r="H3071" s="69" t="str">
        <f>TEXT(일별기온공급량!$A3071, "AAA")</f>
        <v>금</v>
      </c>
      <c r="I3071" s="71">
        <v>91646371</v>
      </c>
      <c r="J3071" s="71">
        <v>2137631</v>
      </c>
      <c r="K3071" s="68" t="str">
        <f t="shared" si="47"/>
        <v>05-28</v>
      </c>
      <c r="L3071" s="72">
        <f>YEAR(일별기온공급량!$A3071)</f>
        <v>2021</v>
      </c>
      <c r="M3071" s="69">
        <f>MONTH(일별기온공급량!$A3071)</f>
        <v>5</v>
      </c>
      <c r="N3071" s="69">
        <f>DAY(일별기온공급량!$A3071)</f>
        <v>28</v>
      </c>
      <c r="O3071" s="88" t="str">
        <f>IFERROR(VLOOKUP(기온및공급량[[#This Row],[날짜]],표2[],2,0), "")</f>
        <v/>
      </c>
    </row>
    <row r="3072" spans="1:15">
      <c r="A3072" s="68">
        <v>44345</v>
      </c>
      <c r="B3072" s="69">
        <v>20.399999999999999</v>
      </c>
      <c r="C3072" s="69">
        <v>26.3</v>
      </c>
      <c r="D3072" s="70">
        <v>0.64027777777777772</v>
      </c>
      <c r="E3072" s="69">
        <v>14.9</v>
      </c>
      <c r="F3072" s="70">
        <v>0.20069444444444445</v>
      </c>
      <c r="G3072" s="69">
        <v>11.4</v>
      </c>
      <c r="H3072" s="69" t="str">
        <f>TEXT(일별기온공급량!$A3072, "AAA")</f>
        <v>토</v>
      </c>
      <c r="I3072" s="71">
        <v>71562803</v>
      </c>
      <c r="J3072" s="71">
        <v>1671075</v>
      </c>
      <c r="K3072" s="68" t="str">
        <f t="shared" si="47"/>
        <v>05-29</v>
      </c>
      <c r="L3072" s="72">
        <f>YEAR(일별기온공급량!$A3072)</f>
        <v>2021</v>
      </c>
      <c r="M3072" s="69">
        <f>MONTH(일별기온공급량!$A3072)</f>
        <v>5</v>
      </c>
      <c r="N3072" s="69">
        <f>DAY(일별기온공급량!$A3072)</f>
        <v>29</v>
      </c>
      <c r="O3072" s="88" t="str">
        <f>IFERROR(VLOOKUP(기온및공급량[[#This Row],[날짜]],표2[],2,0), "")</f>
        <v/>
      </c>
    </row>
    <row r="3073" spans="1:15">
      <c r="A3073" s="68">
        <v>44346</v>
      </c>
      <c r="B3073" s="69">
        <v>20.6</v>
      </c>
      <c r="C3073" s="69">
        <v>28.5</v>
      </c>
      <c r="D3073" s="70">
        <v>0.65347222222222223</v>
      </c>
      <c r="E3073" s="69">
        <v>13.3</v>
      </c>
      <c r="F3073" s="70">
        <v>0.22222222222222221</v>
      </c>
      <c r="G3073" s="69">
        <v>15.2</v>
      </c>
      <c r="H3073" s="69" t="str">
        <f>TEXT(일별기온공급량!$A3073, "AAA")</f>
        <v>일</v>
      </c>
      <c r="I3073" s="71">
        <v>61217257</v>
      </c>
      <c r="J3073" s="71">
        <v>1429339</v>
      </c>
      <c r="K3073" s="68" t="str">
        <f t="shared" si="47"/>
        <v>05-30</v>
      </c>
      <c r="L3073" s="72">
        <f>YEAR(일별기온공급량!$A3073)</f>
        <v>2021</v>
      </c>
      <c r="M3073" s="69">
        <f>MONTH(일별기온공급량!$A3073)</f>
        <v>5</v>
      </c>
      <c r="N3073" s="69">
        <f>DAY(일별기온공급량!$A3073)</f>
        <v>30</v>
      </c>
      <c r="O3073" s="88" t="str">
        <f>IFERROR(VLOOKUP(기온및공급량[[#This Row],[날짜]],표2[],2,0), "")</f>
        <v/>
      </c>
    </row>
    <row r="3074" spans="1:15">
      <c r="A3074" s="68">
        <v>44347</v>
      </c>
      <c r="B3074" s="69">
        <v>20.7</v>
      </c>
      <c r="C3074" s="69">
        <v>28.9</v>
      </c>
      <c r="D3074" s="70">
        <v>0.61527777777777781</v>
      </c>
      <c r="E3074" s="69">
        <v>15.5</v>
      </c>
      <c r="F3074" s="70">
        <v>0.27777777777777779</v>
      </c>
      <c r="G3074" s="69">
        <v>13.4</v>
      </c>
      <c r="H3074" s="69" t="str">
        <f>TEXT(일별기온공급량!$A3074, "AAA")</f>
        <v>월</v>
      </c>
      <c r="I3074" s="71">
        <v>83611817</v>
      </c>
      <c r="J3074" s="71">
        <v>1954302</v>
      </c>
      <c r="K3074" s="68" t="str">
        <f t="shared" ref="K3074:K3137" si="48">TEXT(A3074, "MM-DD")</f>
        <v>05-31</v>
      </c>
      <c r="L3074" s="72">
        <f>YEAR(일별기온공급량!$A3074)</f>
        <v>2021</v>
      </c>
      <c r="M3074" s="69">
        <f>MONTH(일별기온공급량!$A3074)</f>
        <v>5</v>
      </c>
      <c r="N3074" s="69">
        <f>DAY(일별기온공급량!$A3074)</f>
        <v>31</v>
      </c>
      <c r="O3074" s="88" t="str">
        <f>IFERROR(VLOOKUP(기온및공급량[[#This Row],[날짜]],표2[],2,0), "")</f>
        <v/>
      </c>
    </row>
    <row r="3075" spans="1:15">
      <c r="A3075" s="68">
        <v>44348</v>
      </c>
      <c r="B3075" s="69">
        <v>22.8</v>
      </c>
      <c r="C3075" s="69">
        <v>29.7</v>
      </c>
      <c r="D3075" s="70">
        <v>0.67152777777777772</v>
      </c>
      <c r="E3075" s="69">
        <v>15.9</v>
      </c>
      <c r="F3075" s="70">
        <v>0.18472222222222223</v>
      </c>
      <c r="G3075" s="69">
        <v>13.8</v>
      </c>
      <c r="H3075" s="69" t="str">
        <f>TEXT(일별기온공급량!$A3075, "AAA")</f>
        <v>화</v>
      </c>
      <c r="I3075" s="71">
        <v>85763480</v>
      </c>
      <c r="J3075" s="71">
        <v>2006041</v>
      </c>
      <c r="K3075" s="68" t="str">
        <f t="shared" si="48"/>
        <v>06-01</v>
      </c>
      <c r="L3075" s="72">
        <f>YEAR(일별기온공급량!$A3075)</f>
        <v>2021</v>
      </c>
      <c r="M3075" s="69">
        <f>MONTH(일별기온공급량!$A3075)</f>
        <v>6</v>
      </c>
      <c r="N3075" s="69">
        <f>DAY(일별기온공급량!$A3075)</f>
        <v>1</v>
      </c>
      <c r="O3075" s="88" t="str">
        <f>IFERROR(VLOOKUP(기온및공급량[[#This Row],[날짜]],표2[],2,0), "")</f>
        <v/>
      </c>
    </row>
    <row r="3076" spans="1:15">
      <c r="A3076" s="68">
        <v>44349</v>
      </c>
      <c r="B3076" s="69">
        <v>23.8</v>
      </c>
      <c r="C3076" s="69">
        <v>30.2</v>
      </c>
      <c r="D3076" s="70">
        <v>0.55555555555555558</v>
      </c>
      <c r="E3076" s="69">
        <v>18.2</v>
      </c>
      <c r="F3076" s="70">
        <v>0.19444444444444445</v>
      </c>
      <c r="G3076" s="69">
        <v>12</v>
      </c>
      <c r="H3076" s="69" t="str">
        <f>TEXT(일별기온공급량!$A3076, "AAA")</f>
        <v>수</v>
      </c>
      <c r="I3076" s="71">
        <v>85800846</v>
      </c>
      <c r="J3076" s="71">
        <v>2009129</v>
      </c>
      <c r="K3076" s="68" t="str">
        <f t="shared" si="48"/>
        <v>06-02</v>
      </c>
      <c r="L3076" s="72">
        <f>YEAR(일별기온공급량!$A3076)</f>
        <v>2021</v>
      </c>
      <c r="M3076" s="69">
        <f>MONTH(일별기온공급량!$A3076)</f>
        <v>6</v>
      </c>
      <c r="N3076" s="69">
        <f>DAY(일별기온공급량!$A3076)</f>
        <v>2</v>
      </c>
      <c r="O3076" s="88" t="str">
        <f>IFERROR(VLOOKUP(기온및공급량[[#This Row],[날짜]],표2[],2,0), "")</f>
        <v/>
      </c>
    </row>
    <row r="3077" spans="1:15">
      <c r="A3077" s="68">
        <v>44350</v>
      </c>
      <c r="B3077" s="69">
        <v>18.7</v>
      </c>
      <c r="C3077" s="69">
        <v>19.899999999999999</v>
      </c>
      <c r="D3077" s="70">
        <v>6.9444444444444447E-4</v>
      </c>
      <c r="E3077" s="69">
        <v>16.7</v>
      </c>
      <c r="F3077" s="70">
        <v>0.21180555555555555</v>
      </c>
      <c r="G3077" s="69">
        <v>3.2</v>
      </c>
      <c r="H3077" s="69" t="str">
        <f>TEXT(일별기온공급량!$A3077, "AAA")</f>
        <v>목</v>
      </c>
      <c r="I3077" s="71">
        <v>86809217</v>
      </c>
      <c r="J3077" s="71">
        <v>2035162</v>
      </c>
      <c r="K3077" s="68" t="str">
        <f t="shared" si="48"/>
        <v>06-03</v>
      </c>
      <c r="L3077" s="72">
        <f>YEAR(일별기온공급량!$A3077)</f>
        <v>2021</v>
      </c>
      <c r="M3077" s="69">
        <f>MONTH(일별기온공급량!$A3077)</f>
        <v>6</v>
      </c>
      <c r="N3077" s="69">
        <f>DAY(일별기온공급량!$A3077)</f>
        <v>3</v>
      </c>
      <c r="O3077" s="88" t="str">
        <f>IFERROR(VLOOKUP(기온및공급량[[#This Row],[날짜]],표2[],2,0), "")</f>
        <v/>
      </c>
    </row>
    <row r="3078" spans="1:15">
      <c r="A3078" s="68">
        <v>44351</v>
      </c>
      <c r="B3078" s="69">
        <v>21.3</v>
      </c>
      <c r="C3078" s="69">
        <v>27</v>
      </c>
      <c r="D3078" s="70">
        <v>0.65972222222222221</v>
      </c>
      <c r="E3078" s="69">
        <v>17.100000000000001</v>
      </c>
      <c r="F3078" s="70">
        <v>0.25555555555555554</v>
      </c>
      <c r="G3078" s="69">
        <v>9.9</v>
      </c>
      <c r="H3078" s="69" t="str">
        <f>TEXT(일별기온공급량!$A3078, "AAA")</f>
        <v>금</v>
      </c>
      <c r="I3078" s="71">
        <v>81627963</v>
      </c>
      <c r="J3078" s="71">
        <v>1915720</v>
      </c>
      <c r="K3078" s="68" t="str">
        <f t="shared" si="48"/>
        <v>06-04</v>
      </c>
      <c r="L3078" s="72">
        <f>YEAR(일별기온공급량!$A3078)</f>
        <v>2021</v>
      </c>
      <c r="M3078" s="69">
        <f>MONTH(일별기온공급량!$A3078)</f>
        <v>6</v>
      </c>
      <c r="N3078" s="69">
        <f>DAY(일별기온공급량!$A3078)</f>
        <v>4</v>
      </c>
      <c r="O3078" s="88" t="str">
        <f>IFERROR(VLOOKUP(기온및공급량[[#This Row],[날짜]],표2[],2,0), "")</f>
        <v/>
      </c>
    </row>
    <row r="3079" spans="1:15">
      <c r="A3079" s="68">
        <v>44352</v>
      </c>
      <c r="B3079" s="69">
        <v>23.1</v>
      </c>
      <c r="C3079" s="69">
        <v>30.4</v>
      </c>
      <c r="D3079" s="70">
        <v>0.61944444444444446</v>
      </c>
      <c r="E3079" s="69">
        <v>13.7</v>
      </c>
      <c r="F3079" s="70">
        <v>0.21319444444444444</v>
      </c>
      <c r="G3079" s="69">
        <v>16.7</v>
      </c>
      <c r="H3079" s="69" t="str">
        <f>TEXT(일별기온공급량!$A3079, "AAA")</f>
        <v>토</v>
      </c>
      <c r="I3079" s="71">
        <v>66895040</v>
      </c>
      <c r="J3079" s="71">
        <v>1574521</v>
      </c>
      <c r="K3079" s="68" t="str">
        <f t="shared" si="48"/>
        <v>06-05</v>
      </c>
      <c r="L3079" s="72">
        <f>YEAR(일별기온공급량!$A3079)</f>
        <v>2021</v>
      </c>
      <c r="M3079" s="69">
        <f>MONTH(일별기온공급량!$A3079)</f>
        <v>6</v>
      </c>
      <c r="N3079" s="69">
        <f>DAY(일별기온공급량!$A3079)</f>
        <v>5</v>
      </c>
      <c r="O3079" s="88" t="str">
        <f>IFERROR(VLOOKUP(기온및공급량[[#This Row],[날짜]],표2[],2,0), "")</f>
        <v/>
      </c>
    </row>
    <row r="3080" spans="1:15">
      <c r="A3080" s="68">
        <v>44353</v>
      </c>
      <c r="B3080" s="69">
        <v>23.9</v>
      </c>
      <c r="C3080" s="69">
        <v>30.4</v>
      </c>
      <c r="D3080" s="70">
        <v>0.67291666666666672</v>
      </c>
      <c r="E3080" s="69">
        <v>18.2</v>
      </c>
      <c r="F3080" s="70">
        <v>0.2326388888888889</v>
      </c>
      <c r="G3080" s="69">
        <v>12.2</v>
      </c>
      <c r="H3080" s="69" t="str">
        <f>TEXT(일별기온공급량!$A3080, "AAA")</f>
        <v>일</v>
      </c>
      <c r="I3080" s="71">
        <v>55393778</v>
      </c>
      <c r="J3080" s="71">
        <v>1304566</v>
      </c>
      <c r="K3080" s="68" t="str">
        <f t="shared" si="48"/>
        <v>06-06</v>
      </c>
      <c r="L3080" s="72">
        <f>YEAR(일별기온공급량!$A3080)</f>
        <v>2021</v>
      </c>
      <c r="M3080" s="69">
        <f>MONTH(일별기온공급량!$A3080)</f>
        <v>6</v>
      </c>
      <c r="N3080" s="69">
        <f>DAY(일별기온공급량!$A3080)</f>
        <v>6</v>
      </c>
      <c r="O3080" s="88" t="str">
        <f>IFERROR(VLOOKUP(기온및공급량[[#This Row],[날짜]],표2[],2,0), "")</f>
        <v>현충일</v>
      </c>
    </row>
    <row r="3081" spans="1:15">
      <c r="A3081" s="68">
        <v>44354</v>
      </c>
      <c r="B3081" s="69">
        <v>25.3</v>
      </c>
      <c r="C3081" s="69">
        <v>31.4</v>
      </c>
      <c r="D3081" s="70">
        <v>0.55069444444444449</v>
      </c>
      <c r="E3081" s="69">
        <v>18.399999999999999</v>
      </c>
      <c r="F3081" s="70">
        <v>0.19930555555555557</v>
      </c>
      <c r="G3081" s="69">
        <v>13</v>
      </c>
      <c r="H3081" s="69" t="str">
        <f>TEXT(일별기온공급량!$A3081, "AAA")</f>
        <v>월</v>
      </c>
      <c r="I3081" s="71">
        <v>77663724</v>
      </c>
      <c r="J3081" s="71">
        <v>1832468</v>
      </c>
      <c r="K3081" s="68" t="str">
        <f t="shared" si="48"/>
        <v>06-07</v>
      </c>
      <c r="L3081" s="72">
        <f>YEAR(일별기온공급량!$A3081)</f>
        <v>2021</v>
      </c>
      <c r="M3081" s="69">
        <f>MONTH(일별기온공급량!$A3081)</f>
        <v>6</v>
      </c>
      <c r="N3081" s="69">
        <f>DAY(일별기온공급량!$A3081)</f>
        <v>7</v>
      </c>
      <c r="O3081" s="88" t="str">
        <f>IFERROR(VLOOKUP(기온및공급량[[#This Row],[날짜]],표2[],2,0), "")</f>
        <v/>
      </c>
    </row>
    <row r="3082" spans="1:15">
      <c r="A3082" s="68">
        <v>44355</v>
      </c>
      <c r="B3082" s="69">
        <v>25.4</v>
      </c>
      <c r="C3082" s="69">
        <v>33.200000000000003</v>
      </c>
      <c r="D3082" s="70">
        <v>0.64583333333333337</v>
      </c>
      <c r="E3082" s="69">
        <v>20.5</v>
      </c>
      <c r="F3082" s="70">
        <v>0.23194444444444445</v>
      </c>
      <c r="G3082" s="69">
        <v>12.7</v>
      </c>
      <c r="H3082" s="69" t="str">
        <f>TEXT(일별기온공급량!$A3082, "AAA")</f>
        <v>화</v>
      </c>
      <c r="I3082" s="71">
        <v>82035563</v>
      </c>
      <c r="J3082" s="71">
        <v>1935167</v>
      </c>
      <c r="K3082" s="68" t="str">
        <f t="shared" si="48"/>
        <v>06-08</v>
      </c>
      <c r="L3082" s="72">
        <f>YEAR(일별기온공급량!$A3082)</f>
        <v>2021</v>
      </c>
      <c r="M3082" s="69">
        <f>MONTH(일별기온공급량!$A3082)</f>
        <v>6</v>
      </c>
      <c r="N3082" s="69">
        <f>DAY(일별기온공급량!$A3082)</f>
        <v>8</v>
      </c>
      <c r="O3082" s="88" t="str">
        <f>IFERROR(VLOOKUP(기온및공급량[[#This Row],[날짜]],표2[],2,0), "")</f>
        <v/>
      </c>
    </row>
    <row r="3083" spans="1:15">
      <c r="A3083" s="68">
        <v>44356</v>
      </c>
      <c r="B3083" s="69">
        <v>25.3</v>
      </c>
      <c r="C3083" s="69">
        <v>32.700000000000003</v>
      </c>
      <c r="D3083" s="70">
        <v>0.66180555555555554</v>
      </c>
      <c r="E3083" s="69">
        <v>19.899999999999999</v>
      </c>
      <c r="F3083" s="70">
        <v>0.21805555555555556</v>
      </c>
      <c r="G3083" s="69">
        <v>12.8</v>
      </c>
      <c r="H3083" s="69" t="str">
        <f>TEXT(일별기온공급량!$A3083, "AAA")</f>
        <v>수</v>
      </c>
      <c r="I3083" s="71">
        <v>83404671</v>
      </c>
      <c r="J3083" s="71">
        <v>1967681</v>
      </c>
      <c r="K3083" s="68" t="str">
        <f t="shared" si="48"/>
        <v>06-09</v>
      </c>
      <c r="L3083" s="72">
        <f>YEAR(일별기온공급량!$A3083)</f>
        <v>2021</v>
      </c>
      <c r="M3083" s="69">
        <f>MONTH(일별기온공급량!$A3083)</f>
        <v>6</v>
      </c>
      <c r="N3083" s="69">
        <f>DAY(일별기온공급량!$A3083)</f>
        <v>9</v>
      </c>
      <c r="O3083" s="88" t="str">
        <f>IFERROR(VLOOKUP(기온및공급량[[#This Row],[날짜]],표2[],2,0), "")</f>
        <v/>
      </c>
    </row>
    <row r="3084" spans="1:15">
      <c r="A3084" s="68">
        <v>44357</v>
      </c>
      <c r="B3084" s="69">
        <v>24.2</v>
      </c>
      <c r="C3084" s="69">
        <v>30.5</v>
      </c>
      <c r="D3084" s="70">
        <v>0.53541666666666665</v>
      </c>
      <c r="E3084" s="69">
        <v>19.100000000000001</v>
      </c>
      <c r="F3084" s="70">
        <v>0.18124999999999999</v>
      </c>
      <c r="G3084" s="69">
        <v>11.4</v>
      </c>
      <c r="H3084" s="69" t="str">
        <f>TEXT(일별기온공급량!$A3084, "AAA")</f>
        <v>목</v>
      </c>
      <c r="I3084" s="71">
        <v>83361759</v>
      </c>
      <c r="J3084" s="71">
        <v>1962977</v>
      </c>
      <c r="K3084" s="68" t="str">
        <f t="shared" si="48"/>
        <v>06-10</v>
      </c>
      <c r="L3084" s="72">
        <f>YEAR(일별기온공급량!$A3084)</f>
        <v>2021</v>
      </c>
      <c r="M3084" s="69">
        <f>MONTH(일별기온공급량!$A3084)</f>
        <v>6</v>
      </c>
      <c r="N3084" s="69">
        <f>DAY(일별기온공급량!$A3084)</f>
        <v>10</v>
      </c>
      <c r="O3084" s="88" t="str">
        <f>IFERROR(VLOOKUP(기온및공급량[[#This Row],[날짜]],표2[],2,0), "")</f>
        <v/>
      </c>
    </row>
    <row r="3085" spans="1:15">
      <c r="A3085" s="68">
        <v>44358</v>
      </c>
      <c r="B3085" s="69">
        <v>22.1</v>
      </c>
      <c r="C3085" s="69">
        <v>25.5</v>
      </c>
      <c r="D3085" s="70">
        <v>0.70833333333333337</v>
      </c>
      <c r="E3085" s="69">
        <v>20.100000000000001</v>
      </c>
      <c r="F3085" s="70">
        <v>0.37291666666666667</v>
      </c>
      <c r="G3085" s="69">
        <v>5.4</v>
      </c>
      <c r="H3085" s="69" t="str">
        <f>TEXT(일별기온공급량!$A3085, "AAA")</f>
        <v>금</v>
      </c>
      <c r="I3085" s="71">
        <v>79627486</v>
      </c>
      <c r="J3085" s="71">
        <v>1875955</v>
      </c>
      <c r="K3085" s="68" t="str">
        <f t="shared" si="48"/>
        <v>06-11</v>
      </c>
      <c r="L3085" s="72">
        <f>YEAR(일별기온공급량!$A3085)</f>
        <v>2021</v>
      </c>
      <c r="M3085" s="69">
        <f>MONTH(일별기온공급량!$A3085)</f>
        <v>6</v>
      </c>
      <c r="N3085" s="69">
        <f>DAY(일별기온공급량!$A3085)</f>
        <v>11</v>
      </c>
      <c r="O3085" s="88" t="str">
        <f>IFERROR(VLOOKUP(기온및공급량[[#This Row],[날짜]],표2[],2,0), "")</f>
        <v/>
      </c>
    </row>
    <row r="3086" spans="1:15">
      <c r="A3086" s="68">
        <v>44359</v>
      </c>
      <c r="B3086" s="69">
        <v>24.1</v>
      </c>
      <c r="C3086" s="69">
        <v>28</v>
      </c>
      <c r="D3086" s="70">
        <v>0.53680555555555554</v>
      </c>
      <c r="E3086" s="69">
        <v>20.6</v>
      </c>
      <c r="F3086" s="70">
        <v>0.17986111111111111</v>
      </c>
      <c r="G3086" s="69">
        <v>7.4</v>
      </c>
      <c r="H3086" s="69" t="str">
        <f>TEXT(일별기온공급량!$A3086, "AAA")</f>
        <v>토</v>
      </c>
      <c r="I3086" s="71">
        <v>64284097</v>
      </c>
      <c r="J3086" s="71">
        <v>1514720</v>
      </c>
      <c r="K3086" s="68" t="str">
        <f t="shared" si="48"/>
        <v>06-12</v>
      </c>
      <c r="L3086" s="72">
        <f>YEAR(일별기온공급량!$A3086)</f>
        <v>2021</v>
      </c>
      <c r="M3086" s="69">
        <f>MONTH(일별기온공급량!$A3086)</f>
        <v>6</v>
      </c>
      <c r="N3086" s="69">
        <f>DAY(일별기온공급량!$A3086)</f>
        <v>12</v>
      </c>
      <c r="O3086" s="88" t="str">
        <f>IFERROR(VLOOKUP(기온및공급량[[#This Row],[날짜]],표2[],2,0), "")</f>
        <v/>
      </c>
    </row>
    <row r="3087" spans="1:15">
      <c r="A3087" s="68">
        <v>44360</v>
      </c>
      <c r="B3087" s="69">
        <v>25.4</v>
      </c>
      <c r="C3087" s="69">
        <v>31.7</v>
      </c>
      <c r="D3087" s="70">
        <v>0.60416666666666663</v>
      </c>
      <c r="E3087" s="69">
        <v>21.6</v>
      </c>
      <c r="F3087" s="70">
        <v>0.22291666666666668</v>
      </c>
      <c r="G3087" s="69">
        <v>10.1</v>
      </c>
      <c r="H3087" s="69" t="str">
        <f>TEXT(일별기온공급량!$A3087, "AAA")</f>
        <v>일</v>
      </c>
      <c r="I3087" s="71">
        <v>54506397</v>
      </c>
      <c r="J3087" s="71">
        <v>1283036</v>
      </c>
      <c r="K3087" s="68" t="str">
        <f t="shared" si="48"/>
        <v>06-13</v>
      </c>
      <c r="L3087" s="72">
        <f>YEAR(일별기온공급량!$A3087)</f>
        <v>2021</v>
      </c>
      <c r="M3087" s="69">
        <f>MONTH(일별기온공급량!$A3087)</f>
        <v>6</v>
      </c>
      <c r="N3087" s="69">
        <f>DAY(일별기온공급량!$A3087)</f>
        <v>13</v>
      </c>
      <c r="O3087" s="88" t="str">
        <f>IFERROR(VLOOKUP(기온및공급량[[#This Row],[날짜]],표2[],2,0), "")</f>
        <v/>
      </c>
    </row>
    <row r="3088" spans="1:15">
      <c r="A3088" s="68">
        <v>44361</v>
      </c>
      <c r="B3088" s="69">
        <v>23.9</v>
      </c>
      <c r="C3088" s="69">
        <v>28</v>
      </c>
      <c r="D3088" s="70">
        <v>0.625</v>
      </c>
      <c r="E3088" s="69">
        <v>21.1</v>
      </c>
      <c r="F3088" s="70">
        <v>0.10347222222222222</v>
      </c>
      <c r="G3088" s="69">
        <v>6.9</v>
      </c>
      <c r="H3088" s="69" t="str">
        <f>TEXT(일별기온공급량!$A3088, "AAA")</f>
        <v>월</v>
      </c>
      <c r="I3088" s="71">
        <v>76488065</v>
      </c>
      <c r="J3088" s="71">
        <v>1802481</v>
      </c>
      <c r="K3088" s="68" t="str">
        <f t="shared" si="48"/>
        <v>06-14</v>
      </c>
      <c r="L3088" s="72">
        <f>YEAR(일별기온공급량!$A3088)</f>
        <v>2021</v>
      </c>
      <c r="M3088" s="69">
        <f>MONTH(일별기온공급량!$A3088)</f>
        <v>6</v>
      </c>
      <c r="N3088" s="69">
        <f>DAY(일별기온공급량!$A3088)</f>
        <v>14</v>
      </c>
      <c r="O3088" s="88" t="str">
        <f>IFERROR(VLOOKUP(기온및공급량[[#This Row],[날짜]],표2[],2,0), "")</f>
        <v/>
      </c>
    </row>
    <row r="3089" spans="1:15">
      <c r="A3089" s="68">
        <v>44362</v>
      </c>
      <c r="B3089" s="69">
        <v>21.4</v>
      </c>
      <c r="C3089" s="69">
        <v>23.9</v>
      </c>
      <c r="D3089" s="70">
        <v>0.48472222222222222</v>
      </c>
      <c r="E3089" s="69">
        <v>19.7</v>
      </c>
      <c r="F3089" s="70">
        <v>0.99513888888888891</v>
      </c>
      <c r="G3089" s="69">
        <v>4.2</v>
      </c>
      <c r="H3089" s="69" t="str">
        <f>TEXT(일별기온공급량!$A3089, "AAA")</f>
        <v>화</v>
      </c>
      <c r="I3089" s="71">
        <v>80859679</v>
      </c>
      <c r="J3089" s="71">
        <v>1903748</v>
      </c>
      <c r="K3089" s="68" t="str">
        <f t="shared" si="48"/>
        <v>06-15</v>
      </c>
      <c r="L3089" s="72">
        <f>YEAR(일별기온공급량!$A3089)</f>
        <v>2021</v>
      </c>
      <c r="M3089" s="69">
        <f>MONTH(일별기온공급량!$A3089)</f>
        <v>6</v>
      </c>
      <c r="N3089" s="69">
        <f>DAY(일별기온공급량!$A3089)</f>
        <v>15</v>
      </c>
      <c r="O3089" s="88" t="str">
        <f>IFERROR(VLOOKUP(기온및공급량[[#This Row],[날짜]],표2[],2,0), "")</f>
        <v/>
      </c>
    </row>
    <row r="3090" spans="1:15">
      <c r="A3090" s="68">
        <v>44363</v>
      </c>
      <c r="B3090" s="69">
        <v>20.399999999999999</v>
      </c>
      <c r="C3090" s="69">
        <v>23</v>
      </c>
      <c r="D3090" s="70">
        <v>0.63402777777777775</v>
      </c>
      <c r="E3090" s="69">
        <v>17.899999999999999</v>
      </c>
      <c r="F3090" s="70">
        <v>0.19930555555555557</v>
      </c>
      <c r="G3090" s="69">
        <v>5.0999999999999996</v>
      </c>
      <c r="H3090" s="69" t="str">
        <f>TEXT(일별기온공급량!$A3090, "AAA")</f>
        <v>수</v>
      </c>
      <c r="I3090" s="71">
        <v>80620837</v>
      </c>
      <c r="J3090" s="71">
        <v>1897872</v>
      </c>
      <c r="K3090" s="68" t="str">
        <f t="shared" si="48"/>
        <v>06-16</v>
      </c>
      <c r="L3090" s="72">
        <f>YEAR(일별기온공급량!$A3090)</f>
        <v>2021</v>
      </c>
      <c r="M3090" s="69">
        <f>MONTH(일별기온공급량!$A3090)</f>
        <v>6</v>
      </c>
      <c r="N3090" s="69">
        <f>DAY(일별기온공급량!$A3090)</f>
        <v>16</v>
      </c>
      <c r="O3090" s="88" t="str">
        <f>IFERROR(VLOOKUP(기온및공급량[[#This Row],[날짜]],표2[],2,0), "")</f>
        <v/>
      </c>
    </row>
    <row r="3091" spans="1:15">
      <c r="A3091" s="68">
        <v>44364</v>
      </c>
      <c r="B3091" s="69">
        <v>20</v>
      </c>
      <c r="C3091" s="69">
        <v>23.4</v>
      </c>
      <c r="D3091" s="70">
        <v>0.66180555555555554</v>
      </c>
      <c r="E3091" s="69">
        <v>18.3</v>
      </c>
      <c r="F3091" s="70">
        <v>0.16180555555555556</v>
      </c>
      <c r="G3091" s="69">
        <v>5.0999999999999996</v>
      </c>
      <c r="H3091" s="69" t="str">
        <f>TEXT(일별기온공급량!$A3091, "AAA")</f>
        <v>목</v>
      </c>
      <c r="I3091" s="71">
        <v>79892762</v>
      </c>
      <c r="J3091" s="71">
        <v>1879983</v>
      </c>
      <c r="K3091" s="68" t="str">
        <f t="shared" si="48"/>
        <v>06-17</v>
      </c>
      <c r="L3091" s="72">
        <f>YEAR(일별기온공급량!$A3091)</f>
        <v>2021</v>
      </c>
      <c r="M3091" s="69">
        <f>MONTH(일별기온공급량!$A3091)</f>
        <v>6</v>
      </c>
      <c r="N3091" s="69">
        <f>DAY(일별기온공급량!$A3091)</f>
        <v>17</v>
      </c>
      <c r="O3091" s="88" t="str">
        <f>IFERROR(VLOOKUP(기온및공급량[[#This Row],[날짜]],표2[],2,0), "")</f>
        <v/>
      </c>
    </row>
    <row r="3092" spans="1:15">
      <c r="A3092" s="68">
        <v>44365</v>
      </c>
      <c r="B3092" s="69">
        <v>22.3</v>
      </c>
      <c r="C3092" s="69">
        <v>26.7</v>
      </c>
      <c r="D3092" s="70">
        <v>0.56111111111111112</v>
      </c>
      <c r="E3092" s="69">
        <v>17.899999999999999</v>
      </c>
      <c r="F3092" s="70">
        <v>0.21249999999999999</v>
      </c>
      <c r="G3092" s="69">
        <v>8.8000000000000007</v>
      </c>
      <c r="H3092" s="69" t="str">
        <f>TEXT(일별기온공급량!$A3092, "AAA")</f>
        <v>금</v>
      </c>
      <c r="I3092" s="71">
        <v>78323981</v>
      </c>
      <c r="J3092" s="71">
        <v>1834220</v>
      </c>
      <c r="K3092" s="68" t="str">
        <f t="shared" si="48"/>
        <v>06-18</v>
      </c>
      <c r="L3092" s="72">
        <f>YEAR(일별기온공급량!$A3092)</f>
        <v>2021</v>
      </c>
      <c r="M3092" s="69">
        <f>MONTH(일별기온공급량!$A3092)</f>
        <v>6</v>
      </c>
      <c r="N3092" s="69">
        <f>DAY(일별기온공급량!$A3092)</f>
        <v>18</v>
      </c>
      <c r="O3092" s="88" t="str">
        <f>IFERROR(VLOOKUP(기온및공급량[[#This Row],[날짜]],표2[],2,0), "")</f>
        <v/>
      </c>
    </row>
    <row r="3093" spans="1:15">
      <c r="A3093" s="68">
        <v>44366</v>
      </c>
      <c r="B3093" s="69">
        <v>25.3</v>
      </c>
      <c r="C3093" s="69">
        <v>31.3</v>
      </c>
      <c r="D3093" s="70">
        <v>0.62569444444444444</v>
      </c>
      <c r="E3093" s="69">
        <v>19.600000000000001</v>
      </c>
      <c r="F3093" s="70">
        <v>0.15763888888888888</v>
      </c>
      <c r="G3093" s="69">
        <v>11.7</v>
      </c>
      <c r="H3093" s="69" t="str">
        <f>TEXT(일별기온공급량!$A3093, "AAA")</f>
        <v>토</v>
      </c>
      <c r="I3093" s="71">
        <v>63152186</v>
      </c>
      <c r="J3093" s="71">
        <v>1480568</v>
      </c>
      <c r="K3093" s="68" t="str">
        <f t="shared" si="48"/>
        <v>06-19</v>
      </c>
      <c r="L3093" s="72">
        <f>YEAR(일별기온공급량!$A3093)</f>
        <v>2021</v>
      </c>
      <c r="M3093" s="69">
        <f>MONTH(일별기온공급량!$A3093)</f>
        <v>6</v>
      </c>
      <c r="N3093" s="69">
        <f>DAY(일별기온공급량!$A3093)</f>
        <v>19</v>
      </c>
      <c r="O3093" s="88" t="str">
        <f>IFERROR(VLOOKUP(기온및공급량[[#This Row],[날짜]],표2[],2,0), "")</f>
        <v/>
      </c>
    </row>
    <row r="3094" spans="1:15">
      <c r="A3094" s="68">
        <v>44367</v>
      </c>
      <c r="B3094" s="69">
        <v>25.9</v>
      </c>
      <c r="C3094" s="69">
        <v>33.9</v>
      </c>
      <c r="D3094" s="70">
        <v>0.58194444444444449</v>
      </c>
      <c r="E3094" s="69">
        <v>18.100000000000001</v>
      </c>
      <c r="F3094" s="70">
        <v>0.27083333333333331</v>
      </c>
      <c r="G3094" s="69">
        <v>15.8</v>
      </c>
      <c r="H3094" s="69" t="str">
        <f>TEXT(일별기온공급량!$A3094, "AAA")</f>
        <v>일</v>
      </c>
      <c r="I3094" s="71">
        <v>53114122</v>
      </c>
      <c r="J3094" s="71">
        <v>1248506</v>
      </c>
      <c r="K3094" s="68" t="str">
        <f t="shared" si="48"/>
        <v>06-20</v>
      </c>
      <c r="L3094" s="72">
        <f>YEAR(일별기온공급량!$A3094)</f>
        <v>2021</v>
      </c>
      <c r="M3094" s="69">
        <f>MONTH(일별기온공급량!$A3094)</f>
        <v>6</v>
      </c>
      <c r="N3094" s="69">
        <f>DAY(일별기온공급량!$A3094)</f>
        <v>20</v>
      </c>
      <c r="O3094" s="88" t="str">
        <f>IFERROR(VLOOKUP(기온및공급량[[#This Row],[날짜]],표2[],2,0), "")</f>
        <v/>
      </c>
    </row>
    <row r="3095" spans="1:15">
      <c r="A3095" s="68">
        <v>44368</v>
      </c>
      <c r="B3095" s="69">
        <v>23.9</v>
      </c>
      <c r="C3095" s="69">
        <v>31.6</v>
      </c>
      <c r="D3095" s="70">
        <v>0.61805555555555558</v>
      </c>
      <c r="E3095" s="69">
        <v>19.399999999999999</v>
      </c>
      <c r="F3095" s="70">
        <v>0.99930555555555556</v>
      </c>
      <c r="G3095" s="69">
        <v>12.2</v>
      </c>
      <c r="H3095" s="69" t="str">
        <f>TEXT(일별기온공급량!$A3095, "AAA")</f>
        <v>월</v>
      </c>
      <c r="I3095" s="71">
        <v>74787526</v>
      </c>
      <c r="J3095" s="71">
        <v>1757982</v>
      </c>
      <c r="K3095" s="68" t="str">
        <f t="shared" si="48"/>
        <v>06-21</v>
      </c>
      <c r="L3095" s="72">
        <f>YEAR(일별기온공급량!$A3095)</f>
        <v>2021</v>
      </c>
      <c r="M3095" s="69">
        <f>MONTH(일별기온공급량!$A3095)</f>
        <v>6</v>
      </c>
      <c r="N3095" s="69">
        <f>DAY(일별기온공급량!$A3095)</f>
        <v>21</v>
      </c>
      <c r="O3095" s="88" t="str">
        <f>IFERROR(VLOOKUP(기온및공급량[[#This Row],[날짜]],표2[],2,0), "")</f>
        <v/>
      </c>
    </row>
    <row r="3096" spans="1:15">
      <c r="A3096" s="68">
        <v>44369</v>
      </c>
      <c r="B3096" s="69">
        <v>20.7</v>
      </c>
      <c r="C3096" s="69">
        <v>26.5</v>
      </c>
      <c r="D3096" s="70">
        <v>0.56180555555555556</v>
      </c>
      <c r="E3096" s="69">
        <v>17.7</v>
      </c>
      <c r="F3096" s="70">
        <v>0.15902777777777777</v>
      </c>
      <c r="G3096" s="69">
        <v>8.8000000000000007</v>
      </c>
      <c r="H3096" s="69" t="str">
        <f>TEXT(일별기온공급량!$A3096, "AAA")</f>
        <v>화</v>
      </c>
      <c r="I3096" s="71">
        <v>80696172</v>
      </c>
      <c r="J3096" s="71">
        <v>1895844</v>
      </c>
      <c r="K3096" s="68" t="str">
        <f t="shared" si="48"/>
        <v>06-22</v>
      </c>
      <c r="L3096" s="72">
        <f>YEAR(일별기온공급량!$A3096)</f>
        <v>2021</v>
      </c>
      <c r="M3096" s="69">
        <f>MONTH(일별기온공급량!$A3096)</f>
        <v>6</v>
      </c>
      <c r="N3096" s="69">
        <f>DAY(일별기온공급량!$A3096)</f>
        <v>22</v>
      </c>
      <c r="O3096" s="88" t="str">
        <f>IFERROR(VLOOKUP(기온및공급량[[#This Row],[날짜]],표2[],2,0), "")</f>
        <v/>
      </c>
    </row>
    <row r="3097" spans="1:15">
      <c r="A3097" s="68">
        <v>44370</v>
      </c>
      <c r="B3097" s="69">
        <v>20.399999999999999</v>
      </c>
      <c r="C3097" s="69">
        <v>24.4</v>
      </c>
      <c r="D3097" s="70">
        <v>0.58958333333333335</v>
      </c>
      <c r="E3097" s="69">
        <v>17.600000000000001</v>
      </c>
      <c r="F3097" s="70">
        <v>0.15138888888888888</v>
      </c>
      <c r="G3097" s="69">
        <v>6.8</v>
      </c>
      <c r="H3097" s="69" t="str">
        <f>TEXT(일별기온공급량!$A3097, "AAA")</f>
        <v>수</v>
      </c>
      <c r="I3097" s="71">
        <v>80711293</v>
      </c>
      <c r="J3097" s="71">
        <v>1893016</v>
      </c>
      <c r="K3097" s="68" t="str">
        <f t="shared" si="48"/>
        <v>06-23</v>
      </c>
      <c r="L3097" s="72">
        <f>YEAR(일별기온공급량!$A3097)</f>
        <v>2021</v>
      </c>
      <c r="M3097" s="69">
        <f>MONTH(일별기온공급량!$A3097)</f>
        <v>6</v>
      </c>
      <c r="N3097" s="69">
        <f>DAY(일별기온공급량!$A3097)</f>
        <v>23</v>
      </c>
      <c r="O3097" s="88" t="str">
        <f>IFERROR(VLOOKUP(기온및공급량[[#This Row],[날짜]],표2[],2,0), "")</f>
        <v/>
      </c>
    </row>
    <row r="3098" spans="1:15">
      <c r="A3098" s="68">
        <v>44371</v>
      </c>
      <c r="B3098" s="69">
        <v>23</v>
      </c>
      <c r="C3098" s="69">
        <v>28.5</v>
      </c>
      <c r="D3098" s="70">
        <v>0.59861111111111109</v>
      </c>
      <c r="E3098" s="69">
        <v>18.899999999999999</v>
      </c>
      <c r="F3098" s="70">
        <v>0.19930555555555557</v>
      </c>
      <c r="G3098" s="69">
        <v>9.6</v>
      </c>
      <c r="H3098" s="69" t="str">
        <f>TEXT(일별기온공급량!$A3098, "AAA")</f>
        <v>목</v>
      </c>
      <c r="I3098" s="71">
        <v>81437516</v>
      </c>
      <c r="J3098" s="71">
        <v>1911122</v>
      </c>
      <c r="K3098" s="68" t="str">
        <f t="shared" si="48"/>
        <v>06-24</v>
      </c>
      <c r="L3098" s="72">
        <f>YEAR(일별기온공급량!$A3098)</f>
        <v>2021</v>
      </c>
      <c r="M3098" s="69">
        <f>MONTH(일별기온공급량!$A3098)</f>
        <v>6</v>
      </c>
      <c r="N3098" s="69">
        <f>DAY(일별기온공급량!$A3098)</f>
        <v>24</v>
      </c>
      <c r="O3098" s="88" t="str">
        <f>IFERROR(VLOOKUP(기온및공급량[[#This Row],[날짜]],표2[],2,0), "")</f>
        <v/>
      </c>
    </row>
    <row r="3099" spans="1:15">
      <c r="A3099" s="68">
        <v>44372</v>
      </c>
      <c r="B3099" s="69">
        <v>23.5</v>
      </c>
      <c r="C3099" s="69">
        <v>29.8</v>
      </c>
      <c r="D3099" s="70">
        <v>0.55000000000000004</v>
      </c>
      <c r="E3099" s="69">
        <v>18.600000000000001</v>
      </c>
      <c r="F3099" s="70">
        <v>0.22569444444444445</v>
      </c>
      <c r="G3099" s="69">
        <v>11.2</v>
      </c>
      <c r="H3099" s="69" t="str">
        <f>TEXT(일별기온공급량!$A3099, "AAA")</f>
        <v>금</v>
      </c>
      <c r="I3099" s="71">
        <v>79836195</v>
      </c>
      <c r="J3099" s="71">
        <v>1872084</v>
      </c>
      <c r="K3099" s="68" t="str">
        <f t="shared" si="48"/>
        <v>06-25</v>
      </c>
      <c r="L3099" s="72">
        <f>YEAR(일별기온공급량!$A3099)</f>
        <v>2021</v>
      </c>
      <c r="M3099" s="69">
        <f>MONTH(일별기온공급량!$A3099)</f>
        <v>6</v>
      </c>
      <c r="N3099" s="69">
        <f>DAY(일별기온공급량!$A3099)</f>
        <v>25</v>
      </c>
      <c r="O3099" s="88" t="str">
        <f>IFERROR(VLOOKUP(기온및공급량[[#This Row],[날짜]],표2[],2,0), "")</f>
        <v/>
      </c>
    </row>
    <row r="3100" spans="1:15">
      <c r="A3100" s="68">
        <v>44373</v>
      </c>
      <c r="B3100" s="69">
        <v>22.8</v>
      </c>
      <c r="C3100" s="69">
        <v>27.2</v>
      </c>
      <c r="D3100" s="70">
        <v>0.55833333333333335</v>
      </c>
      <c r="E3100" s="69">
        <v>20.100000000000001</v>
      </c>
      <c r="F3100" s="70">
        <v>0.19166666666666668</v>
      </c>
      <c r="G3100" s="69">
        <v>7.1</v>
      </c>
      <c r="H3100" s="69" t="str">
        <f>TEXT(일별기온공급량!$A3100, "AAA")</f>
        <v>토</v>
      </c>
      <c r="I3100" s="71">
        <v>63109521</v>
      </c>
      <c r="J3100" s="71">
        <v>1478493</v>
      </c>
      <c r="K3100" s="68" t="str">
        <f t="shared" si="48"/>
        <v>06-26</v>
      </c>
      <c r="L3100" s="72">
        <f>YEAR(일별기온공급량!$A3100)</f>
        <v>2021</v>
      </c>
      <c r="M3100" s="69">
        <f>MONTH(일별기온공급량!$A3100)</f>
        <v>6</v>
      </c>
      <c r="N3100" s="69">
        <f>DAY(일별기온공급량!$A3100)</f>
        <v>26</v>
      </c>
      <c r="O3100" s="88" t="str">
        <f>IFERROR(VLOOKUP(기온및공급량[[#This Row],[날짜]],표2[],2,0), "")</f>
        <v/>
      </c>
    </row>
    <row r="3101" spans="1:15">
      <c r="A3101" s="68">
        <v>44374</v>
      </c>
      <c r="B3101" s="69">
        <v>24</v>
      </c>
      <c r="C3101" s="69">
        <v>29.9</v>
      </c>
      <c r="D3101" s="70">
        <v>0.56944444444444442</v>
      </c>
      <c r="E3101" s="69">
        <v>19.100000000000001</v>
      </c>
      <c r="F3101" s="70">
        <v>0.22708333333333333</v>
      </c>
      <c r="G3101" s="69">
        <v>10.8</v>
      </c>
      <c r="H3101" s="69" t="str">
        <f>TEXT(일별기온공급량!$A3101, "AAA")</f>
        <v>일</v>
      </c>
      <c r="I3101" s="71">
        <v>52281069</v>
      </c>
      <c r="J3101" s="71">
        <v>1224130</v>
      </c>
      <c r="K3101" s="68" t="str">
        <f t="shared" si="48"/>
        <v>06-27</v>
      </c>
      <c r="L3101" s="72">
        <f>YEAR(일별기온공급량!$A3101)</f>
        <v>2021</v>
      </c>
      <c r="M3101" s="69">
        <f>MONTH(일별기온공급량!$A3101)</f>
        <v>6</v>
      </c>
      <c r="N3101" s="69">
        <f>DAY(일별기온공급량!$A3101)</f>
        <v>27</v>
      </c>
      <c r="O3101" s="88" t="str">
        <f>IFERROR(VLOOKUP(기온및공급량[[#This Row],[날짜]],표2[],2,0), "")</f>
        <v/>
      </c>
    </row>
    <row r="3102" spans="1:15">
      <c r="A3102" s="68">
        <v>44375</v>
      </c>
      <c r="B3102" s="69">
        <v>23.9</v>
      </c>
      <c r="C3102" s="69">
        <v>28</v>
      </c>
      <c r="D3102" s="70">
        <v>0.59166666666666667</v>
      </c>
      <c r="E3102" s="69">
        <v>21.3</v>
      </c>
      <c r="F3102" s="70">
        <v>8.2638888888888887E-2</v>
      </c>
      <c r="G3102" s="69">
        <v>6.7</v>
      </c>
      <c r="H3102" s="69" t="str">
        <f>TEXT(일별기온공급량!$A3102, "AAA")</f>
        <v>월</v>
      </c>
      <c r="I3102" s="71">
        <v>74249242</v>
      </c>
      <c r="J3102" s="71">
        <v>1742243</v>
      </c>
      <c r="K3102" s="68" t="str">
        <f t="shared" si="48"/>
        <v>06-28</v>
      </c>
      <c r="L3102" s="72">
        <f>YEAR(일별기온공급량!$A3102)</f>
        <v>2021</v>
      </c>
      <c r="M3102" s="69">
        <f>MONTH(일별기온공급량!$A3102)</f>
        <v>6</v>
      </c>
      <c r="N3102" s="69">
        <f>DAY(일별기온공급량!$A3102)</f>
        <v>28</v>
      </c>
      <c r="O3102" s="88" t="str">
        <f>IFERROR(VLOOKUP(기온및공급량[[#This Row],[날짜]],표2[],2,0), "")</f>
        <v/>
      </c>
    </row>
    <row r="3103" spans="1:15">
      <c r="A3103" s="68">
        <v>44376</v>
      </c>
      <c r="B3103" s="69">
        <v>24.6</v>
      </c>
      <c r="C3103" s="69">
        <v>30</v>
      </c>
      <c r="D3103" s="70">
        <v>0.64097222222222228</v>
      </c>
      <c r="E3103" s="69">
        <v>20.3</v>
      </c>
      <c r="F3103" s="70">
        <v>0.17222222222222222</v>
      </c>
      <c r="G3103" s="69">
        <v>9.6999999999999993</v>
      </c>
      <c r="H3103" s="69" t="str">
        <f>TEXT(일별기온공급량!$A3103, "AAA")</f>
        <v>화</v>
      </c>
      <c r="I3103" s="71">
        <v>77757032</v>
      </c>
      <c r="J3103" s="71">
        <v>1819685</v>
      </c>
      <c r="K3103" s="68" t="str">
        <f t="shared" si="48"/>
        <v>06-29</v>
      </c>
      <c r="L3103" s="72">
        <f>YEAR(일별기온공급량!$A3103)</f>
        <v>2021</v>
      </c>
      <c r="M3103" s="69">
        <f>MONTH(일별기온공급량!$A3103)</f>
        <v>6</v>
      </c>
      <c r="N3103" s="69">
        <f>DAY(일별기온공급량!$A3103)</f>
        <v>29</v>
      </c>
      <c r="O3103" s="88" t="str">
        <f>IFERROR(VLOOKUP(기온및공급량[[#This Row],[날짜]],표2[],2,0), "")</f>
        <v/>
      </c>
    </row>
    <row r="3104" spans="1:15">
      <c r="A3104" s="68">
        <v>44377</v>
      </c>
      <c r="B3104" s="69">
        <v>24.4</v>
      </c>
      <c r="C3104" s="69">
        <v>29.6</v>
      </c>
      <c r="D3104" s="70">
        <v>0.61944444444444446</v>
      </c>
      <c r="E3104" s="69">
        <v>21.7</v>
      </c>
      <c r="F3104" s="70">
        <v>0.99375000000000002</v>
      </c>
      <c r="G3104" s="69">
        <v>7.9</v>
      </c>
      <c r="H3104" s="69" t="str">
        <f>TEXT(일별기온공급량!$A3104, "AAA")</f>
        <v>수</v>
      </c>
      <c r="I3104" s="71">
        <v>76868852</v>
      </c>
      <c r="J3104" s="71">
        <v>1800528</v>
      </c>
      <c r="K3104" s="68" t="str">
        <f t="shared" si="48"/>
        <v>06-30</v>
      </c>
      <c r="L3104" s="72">
        <f>YEAR(일별기온공급량!$A3104)</f>
        <v>2021</v>
      </c>
      <c r="M3104" s="69">
        <f>MONTH(일별기온공급량!$A3104)</f>
        <v>6</v>
      </c>
      <c r="N3104" s="69">
        <f>DAY(일별기온공급량!$A3104)</f>
        <v>30</v>
      </c>
      <c r="O3104" s="88" t="str">
        <f>IFERROR(VLOOKUP(기온및공급량[[#This Row],[날짜]],표2[],2,0), "")</f>
        <v/>
      </c>
    </row>
    <row r="3105" spans="1:15">
      <c r="A3105" s="68">
        <v>44378</v>
      </c>
      <c r="B3105" s="69">
        <v>25.1</v>
      </c>
      <c r="C3105" s="69">
        <v>32.4</v>
      </c>
      <c r="D3105" s="70">
        <v>0.66041666666666665</v>
      </c>
      <c r="E3105" s="69">
        <v>19.600000000000001</v>
      </c>
      <c r="F3105" s="70">
        <v>0.23333333333333334</v>
      </c>
      <c r="G3105" s="69">
        <v>12.8</v>
      </c>
      <c r="H3105" s="69" t="str">
        <f>TEXT(일별기온공급량!$A3105, "AAA")</f>
        <v>목</v>
      </c>
      <c r="I3105" s="71">
        <v>77445392</v>
      </c>
      <c r="J3105" s="71">
        <v>1810650</v>
      </c>
      <c r="K3105" s="68" t="str">
        <f t="shared" si="48"/>
        <v>07-01</v>
      </c>
      <c r="L3105" s="72">
        <f>YEAR(일별기온공급량!$A3105)</f>
        <v>2021</v>
      </c>
      <c r="M3105" s="69">
        <f>MONTH(일별기온공급량!$A3105)</f>
        <v>7</v>
      </c>
      <c r="N3105" s="69">
        <f>DAY(일별기온공급량!$A3105)</f>
        <v>1</v>
      </c>
      <c r="O3105" s="88" t="str">
        <f>IFERROR(VLOOKUP(기온및공급량[[#This Row],[날짜]],표2[],2,0), "")</f>
        <v/>
      </c>
    </row>
    <row r="3106" spans="1:15">
      <c r="A3106" s="68">
        <v>44379</v>
      </c>
      <c r="B3106" s="69">
        <v>24</v>
      </c>
      <c r="C3106" s="69">
        <v>28.8</v>
      </c>
      <c r="D3106" s="70">
        <v>0.64236111111111116</v>
      </c>
      <c r="E3106" s="69">
        <v>20.3</v>
      </c>
      <c r="F3106" s="70">
        <v>0.21805555555555556</v>
      </c>
      <c r="G3106" s="69">
        <v>8.5</v>
      </c>
      <c r="H3106" s="69" t="str">
        <f>TEXT(일별기온공급량!$A3106, "AAA")</f>
        <v>금</v>
      </c>
      <c r="I3106" s="71">
        <v>76403864</v>
      </c>
      <c r="J3106" s="71">
        <v>1789024</v>
      </c>
      <c r="K3106" s="68" t="str">
        <f t="shared" si="48"/>
        <v>07-02</v>
      </c>
      <c r="L3106" s="72">
        <f>YEAR(일별기온공급량!$A3106)</f>
        <v>2021</v>
      </c>
      <c r="M3106" s="69">
        <f>MONTH(일별기온공급량!$A3106)</f>
        <v>7</v>
      </c>
      <c r="N3106" s="69">
        <f>DAY(일별기온공급량!$A3106)</f>
        <v>2</v>
      </c>
      <c r="O3106" s="88" t="str">
        <f>IFERROR(VLOOKUP(기온및공급량[[#This Row],[날짜]],표2[],2,0), "")</f>
        <v/>
      </c>
    </row>
    <row r="3107" spans="1:15">
      <c r="A3107" s="68">
        <v>44380</v>
      </c>
      <c r="B3107" s="69">
        <v>22.7</v>
      </c>
      <c r="C3107" s="69">
        <v>24.8</v>
      </c>
      <c r="D3107" s="70">
        <v>0.37986111111111109</v>
      </c>
      <c r="E3107" s="69">
        <v>21.4</v>
      </c>
      <c r="F3107" s="70">
        <v>0.10972222222222222</v>
      </c>
      <c r="G3107" s="69">
        <v>3.4</v>
      </c>
      <c r="H3107" s="69" t="str">
        <f>TEXT(일별기온공급량!$A3107, "AAA")</f>
        <v>토</v>
      </c>
      <c r="I3107" s="71">
        <v>61905306</v>
      </c>
      <c r="J3107" s="71">
        <v>1454145</v>
      </c>
      <c r="K3107" s="68" t="str">
        <f t="shared" si="48"/>
        <v>07-03</v>
      </c>
      <c r="L3107" s="72">
        <f>YEAR(일별기온공급량!$A3107)</f>
        <v>2021</v>
      </c>
      <c r="M3107" s="69">
        <f>MONTH(일별기온공급량!$A3107)</f>
        <v>7</v>
      </c>
      <c r="N3107" s="69">
        <f>DAY(일별기온공급량!$A3107)</f>
        <v>3</v>
      </c>
      <c r="O3107" s="88" t="str">
        <f>IFERROR(VLOOKUP(기온및공급량[[#This Row],[날짜]],표2[],2,0), "")</f>
        <v/>
      </c>
    </row>
    <row r="3108" spans="1:15">
      <c r="A3108" s="68">
        <v>44381</v>
      </c>
      <c r="B3108" s="69">
        <v>27.8</v>
      </c>
      <c r="C3108" s="69">
        <v>32.4</v>
      </c>
      <c r="D3108" s="70">
        <v>0.58611111111111114</v>
      </c>
      <c r="E3108" s="69">
        <v>21.8</v>
      </c>
      <c r="F3108" s="70">
        <v>6.9444444444444447E-4</v>
      </c>
      <c r="G3108" s="69">
        <v>10.6</v>
      </c>
      <c r="H3108" s="69" t="str">
        <f>TEXT(일별기온공급량!$A3108, "AAA")</f>
        <v>일</v>
      </c>
      <c r="I3108" s="71">
        <v>53756699</v>
      </c>
      <c r="J3108" s="71">
        <v>1264796</v>
      </c>
      <c r="K3108" s="68" t="str">
        <f t="shared" si="48"/>
        <v>07-04</v>
      </c>
      <c r="L3108" s="72">
        <f>YEAR(일별기온공급량!$A3108)</f>
        <v>2021</v>
      </c>
      <c r="M3108" s="69">
        <f>MONTH(일별기온공급량!$A3108)</f>
        <v>7</v>
      </c>
      <c r="N3108" s="69">
        <f>DAY(일별기온공급량!$A3108)</f>
        <v>4</v>
      </c>
      <c r="O3108" s="88" t="str">
        <f>IFERROR(VLOOKUP(기온및공급량[[#This Row],[날짜]],표2[],2,0), "")</f>
        <v/>
      </c>
    </row>
    <row r="3109" spans="1:15">
      <c r="A3109" s="68">
        <v>44382</v>
      </c>
      <c r="B3109" s="69">
        <v>23.8</v>
      </c>
      <c r="C3109" s="69">
        <v>27.2</v>
      </c>
      <c r="D3109" s="70">
        <v>0.57152777777777775</v>
      </c>
      <c r="E3109" s="69">
        <v>20.6</v>
      </c>
      <c r="F3109" s="70">
        <v>0.93472222222222223</v>
      </c>
      <c r="G3109" s="69">
        <v>6.6</v>
      </c>
      <c r="H3109" s="69" t="str">
        <f>TEXT(일별기온공급량!$A3109, "AAA")</f>
        <v>월</v>
      </c>
      <c r="I3109" s="71">
        <v>75338973</v>
      </c>
      <c r="J3109" s="71">
        <v>1774477</v>
      </c>
      <c r="K3109" s="68" t="str">
        <f t="shared" si="48"/>
        <v>07-05</v>
      </c>
      <c r="L3109" s="72">
        <f>YEAR(일별기온공급량!$A3109)</f>
        <v>2021</v>
      </c>
      <c r="M3109" s="69">
        <f>MONTH(일별기온공급량!$A3109)</f>
        <v>7</v>
      </c>
      <c r="N3109" s="69">
        <f>DAY(일별기온공급량!$A3109)</f>
        <v>5</v>
      </c>
      <c r="O3109" s="88" t="str">
        <f>IFERROR(VLOOKUP(기온및공급량[[#This Row],[날짜]],표2[],2,0), "")</f>
        <v/>
      </c>
    </row>
    <row r="3110" spans="1:15">
      <c r="A3110" s="68">
        <v>44383</v>
      </c>
      <c r="B3110" s="69">
        <v>22.6</v>
      </c>
      <c r="C3110" s="69">
        <v>25.8</v>
      </c>
      <c r="D3110" s="70">
        <v>0.55486111111111114</v>
      </c>
      <c r="E3110" s="69">
        <v>20.6</v>
      </c>
      <c r="F3110" s="70">
        <v>3.3333333333333333E-2</v>
      </c>
      <c r="G3110" s="69">
        <v>5.2</v>
      </c>
      <c r="H3110" s="69" t="str">
        <f>TEXT(일별기온공급량!$A3110, "AAA")</f>
        <v>화</v>
      </c>
      <c r="I3110" s="71">
        <v>79521973</v>
      </c>
      <c r="J3110" s="71">
        <v>1864874</v>
      </c>
      <c r="K3110" s="68" t="str">
        <f t="shared" si="48"/>
        <v>07-06</v>
      </c>
      <c r="L3110" s="72">
        <f>YEAR(일별기온공급량!$A3110)</f>
        <v>2021</v>
      </c>
      <c r="M3110" s="69">
        <f>MONTH(일별기온공급량!$A3110)</f>
        <v>7</v>
      </c>
      <c r="N3110" s="69">
        <f>DAY(일별기온공급량!$A3110)</f>
        <v>6</v>
      </c>
      <c r="O3110" s="88" t="str">
        <f>IFERROR(VLOOKUP(기온및공급량[[#This Row],[날짜]],표2[],2,0), "")</f>
        <v/>
      </c>
    </row>
    <row r="3111" spans="1:15">
      <c r="A3111" s="68">
        <v>44384</v>
      </c>
      <c r="B3111" s="69">
        <v>24.2</v>
      </c>
      <c r="C3111" s="69">
        <v>26.2</v>
      </c>
      <c r="D3111" s="70">
        <v>0.65069444444444446</v>
      </c>
      <c r="E3111" s="69">
        <v>22.6</v>
      </c>
      <c r="F3111" s="70">
        <v>4.1666666666666666E-3</v>
      </c>
      <c r="G3111" s="69">
        <v>3.6</v>
      </c>
      <c r="H3111" s="69" t="str">
        <f>TEXT(일별기온공급량!$A3111, "AAA")</f>
        <v>수</v>
      </c>
      <c r="I3111" s="71">
        <v>81187224</v>
      </c>
      <c r="J3111" s="71">
        <v>1898329</v>
      </c>
      <c r="K3111" s="68" t="str">
        <f t="shared" si="48"/>
        <v>07-07</v>
      </c>
      <c r="L3111" s="72">
        <f>YEAR(일별기온공급량!$A3111)</f>
        <v>2021</v>
      </c>
      <c r="M3111" s="69">
        <f>MONTH(일별기온공급량!$A3111)</f>
        <v>7</v>
      </c>
      <c r="N3111" s="69">
        <f>DAY(일별기온공급량!$A3111)</f>
        <v>7</v>
      </c>
      <c r="O3111" s="88" t="str">
        <f>IFERROR(VLOOKUP(기온및공급량[[#This Row],[날짜]],표2[],2,0), "")</f>
        <v/>
      </c>
    </row>
    <row r="3112" spans="1:15">
      <c r="A3112" s="68">
        <v>44385</v>
      </c>
      <c r="B3112" s="69">
        <v>24.9</v>
      </c>
      <c r="C3112" s="69">
        <v>29.6</v>
      </c>
      <c r="D3112" s="70">
        <v>0.53819444444444442</v>
      </c>
      <c r="E3112" s="69">
        <v>22.5</v>
      </c>
      <c r="F3112" s="70">
        <v>0.25624999999999998</v>
      </c>
      <c r="G3112" s="69">
        <v>7.1</v>
      </c>
      <c r="H3112" s="69" t="str">
        <f>TEXT(일별기온공급량!$A3112, "AAA")</f>
        <v>목</v>
      </c>
      <c r="I3112" s="71">
        <v>79986431</v>
      </c>
      <c r="J3112" s="71">
        <v>1868426</v>
      </c>
      <c r="K3112" s="68" t="str">
        <f t="shared" si="48"/>
        <v>07-08</v>
      </c>
      <c r="L3112" s="72">
        <f>YEAR(일별기온공급량!$A3112)</f>
        <v>2021</v>
      </c>
      <c r="M3112" s="69">
        <f>MONTH(일별기온공급량!$A3112)</f>
        <v>7</v>
      </c>
      <c r="N3112" s="69">
        <f>DAY(일별기온공급량!$A3112)</f>
        <v>8</v>
      </c>
      <c r="O3112" s="88" t="str">
        <f>IFERROR(VLOOKUP(기온및공급량[[#This Row],[날짜]],표2[],2,0), "")</f>
        <v/>
      </c>
    </row>
    <row r="3113" spans="1:15">
      <c r="A3113" s="68">
        <v>44386</v>
      </c>
      <c r="B3113" s="69">
        <v>24.7</v>
      </c>
      <c r="C3113" s="69">
        <v>29.1</v>
      </c>
      <c r="D3113" s="70">
        <v>0.70833333333333337</v>
      </c>
      <c r="E3113" s="69">
        <v>22.1</v>
      </c>
      <c r="F3113" s="70">
        <v>0.18541666666666667</v>
      </c>
      <c r="G3113" s="69">
        <v>7</v>
      </c>
      <c r="H3113" s="69" t="str">
        <f>TEXT(일별기온공급량!$A3113, "AAA")</f>
        <v>금</v>
      </c>
      <c r="I3113" s="71">
        <v>78790698</v>
      </c>
      <c r="J3113" s="71">
        <v>1843673</v>
      </c>
      <c r="K3113" s="68" t="str">
        <f t="shared" si="48"/>
        <v>07-09</v>
      </c>
      <c r="L3113" s="72">
        <f>YEAR(일별기온공급량!$A3113)</f>
        <v>2021</v>
      </c>
      <c r="M3113" s="69">
        <f>MONTH(일별기온공급량!$A3113)</f>
        <v>7</v>
      </c>
      <c r="N3113" s="69">
        <f>DAY(일별기온공급량!$A3113)</f>
        <v>9</v>
      </c>
      <c r="O3113" s="88" t="str">
        <f>IFERROR(VLOOKUP(기온및공급량[[#This Row],[날짜]],표2[],2,0), "")</f>
        <v/>
      </c>
    </row>
    <row r="3114" spans="1:15">
      <c r="A3114" s="68">
        <v>44387</v>
      </c>
      <c r="B3114" s="69">
        <v>25.6</v>
      </c>
      <c r="C3114" s="69">
        <v>32.6</v>
      </c>
      <c r="D3114" s="70">
        <v>0.58888888888888891</v>
      </c>
      <c r="E3114" s="69">
        <v>21.6</v>
      </c>
      <c r="F3114" s="70">
        <v>0.99027777777777781</v>
      </c>
      <c r="G3114" s="69">
        <v>11</v>
      </c>
      <c r="H3114" s="69" t="str">
        <f>TEXT(일별기온공급량!$A3114, "AAA")</f>
        <v>토</v>
      </c>
      <c r="I3114" s="71">
        <v>62443890</v>
      </c>
      <c r="J3114" s="71">
        <v>1462249</v>
      </c>
      <c r="K3114" s="68" t="str">
        <f t="shared" si="48"/>
        <v>07-10</v>
      </c>
      <c r="L3114" s="72">
        <f>YEAR(일별기온공급량!$A3114)</f>
        <v>2021</v>
      </c>
      <c r="M3114" s="69">
        <f>MONTH(일별기온공급량!$A3114)</f>
        <v>7</v>
      </c>
      <c r="N3114" s="69">
        <f>DAY(일별기온공급량!$A3114)</f>
        <v>10</v>
      </c>
      <c r="O3114" s="88" t="str">
        <f>IFERROR(VLOOKUP(기온및공급량[[#This Row],[날짜]],표2[],2,0), "")</f>
        <v/>
      </c>
    </row>
    <row r="3115" spans="1:15">
      <c r="A3115" s="68">
        <v>44388</v>
      </c>
      <c r="B3115" s="69">
        <v>25.7</v>
      </c>
      <c r="C3115" s="69">
        <v>33.799999999999997</v>
      </c>
      <c r="D3115" s="70">
        <v>0.6645833333333333</v>
      </c>
      <c r="E3115" s="69">
        <v>21.1</v>
      </c>
      <c r="F3115" s="70">
        <v>0.19305555555555556</v>
      </c>
      <c r="G3115" s="69">
        <v>12.7</v>
      </c>
      <c r="H3115" s="69" t="str">
        <f>TEXT(일별기온공급량!$A3115, "AAA")</f>
        <v>일</v>
      </c>
      <c r="I3115" s="71">
        <v>53528196</v>
      </c>
      <c r="J3115" s="71">
        <v>1257988</v>
      </c>
      <c r="K3115" s="68" t="str">
        <f t="shared" si="48"/>
        <v>07-11</v>
      </c>
      <c r="L3115" s="72">
        <f>YEAR(일별기온공급량!$A3115)</f>
        <v>2021</v>
      </c>
      <c r="M3115" s="69">
        <f>MONTH(일별기온공급량!$A3115)</f>
        <v>7</v>
      </c>
      <c r="N3115" s="69">
        <f>DAY(일별기온공급량!$A3115)</f>
        <v>11</v>
      </c>
      <c r="O3115" s="88" t="str">
        <f>IFERROR(VLOOKUP(기온및공급량[[#This Row],[날짜]],표2[],2,0), "")</f>
        <v/>
      </c>
    </row>
    <row r="3116" spans="1:15">
      <c r="A3116" s="68">
        <v>44389</v>
      </c>
      <c r="B3116" s="69">
        <v>27.3</v>
      </c>
      <c r="C3116" s="69">
        <v>34.1</v>
      </c>
      <c r="D3116" s="70">
        <v>0.57777777777777772</v>
      </c>
      <c r="E3116" s="69">
        <v>22.2</v>
      </c>
      <c r="F3116" s="70">
        <v>6.3194444444444442E-2</v>
      </c>
      <c r="G3116" s="69">
        <v>11.9</v>
      </c>
      <c r="H3116" s="69" t="str">
        <f>TEXT(일별기온공급량!$A3116, "AAA")</f>
        <v>월</v>
      </c>
      <c r="I3116" s="71">
        <v>75562325</v>
      </c>
      <c r="J3116" s="71">
        <v>1781540</v>
      </c>
      <c r="K3116" s="68" t="str">
        <f t="shared" si="48"/>
        <v>07-12</v>
      </c>
      <c r="L3116" s="72">
        <f>YEAR(일별기온공급량!$A3116)</f>
        <v>2021</v>
      </c>
      <c r="M3116" s="69">
        <f>MONTH(일별기온공급량!$A3116)</f>
        <v>7</v>
      </c>
      <c r="N3116" s="69">
        <f>DAY(일별기온공급량!$A3116)</f>
        <v>12</v>
      </c>
      <c r="O3116" s="88" t="str">
        <f>IFERROR(VLOOKUP(기온및공급량[[#This Row],[날짜]],표2[],2,0), "")</f>
        <v/>
      </c>
    </row>
    <row r="3117" spans="1:15">
      <c r="A3117" s="68">
        <v>44390</v>
      </c>
      <c r="B3117" s="69">
        <v>28.7</v>
      </c>
      <c r="C3117" s="69">
        <v>34.299999999999997</v>
      </c>
      <c r="D3117" s="70">
        <v>0.66874999999999996</v>
      </c>
      <c r="E3117" s="69">
        <v>22.8</v>
      </c>
      <c r="F3117" s="70">
        <v>0.15763888888888888</v>
      </c>
      <c r="G3117" s="69">
        <v>11.5</v>
      </c>
      <c r="H3117" s="69" t="str">
        <f>TEXT(일별기온공급량!$A3117, "AAA")</f>
        <v>화</v>
      </c>
      <c r="I3117" s="71">
        <v>80128879</v>
      </c>
      <c r="J3117" s="71">
        <v>1883216</v>
      </c>
      <c r="K3117" s="68" t="str">
        <f t="shared" si="48"/>
        <v>07-13</v>
      </c>
      <c r="L3117" s="72">
        <f>YEAR(일별기온공급량!$A3117)</f>
        <v>2021</v>
      </c>
      <c r="M3117" s="69">
        <f>MONTH(일별기온공급량!$A3117)</f>
        <v>7</v>
      </c>
      <c r="N3117" s="69">
        <f>DAY(일별기온공급량!$A3117)</f>
        <v>13</v>
      </c>
      <c r="O3117" s="88" t="str">
        <f>IFERROR(VLOOKUP(기온및공급량[[#This Row],[날짜]],표2[],2,0), "")</f>
        <v/>
      </c>
    </row>
    <row r="3118" spans="1:15">
      <c r="A3118" s="68">
        <v>44391</v>
      </c>
      <c r="B3118" s="69">
        <v>29.9</v>
      </c>
      <c r="C3118" s="69">
        <v>35.299999999999997</v>
      </c>
      <c r="D3118" s="70">
        <v>0.66805555555555551</v>
      </c>
      <c r="E3118" s="69">
        <v>24.7</v>
      </c>
      <c r="F3118" s="70">
        <v>0.20902777777777778</v>
      </c>
      <c r="G3118" s="69">
        <v>10.6</v>
      </c>
      <c r="H3118" s="69" t="str">
        <f>TEXT(일별기온공급량!$A3118, "AAA")</f>
        <v>수</v>
      </c>
      <c r="I3118" s="71">
        <v>78144071</v>
      </c>
      <c r="J3118" s="71">
        <v>1834789</v>
      </c>
      <c r="K3118" s="68" t="str">
        <f t="shared" si="48"/>
        <v>07-14</v>
      </c>
      <c r="L3118" s="72">
        <f>YEAR(일별기온공급량!$A3118)</f>
        <v>2021</v>
      </c>
      <c r="M3118" s="69">
        <f>MONTH(일별기온공급량!$A3118)</f>
        <v>7</v>
      </c>
      <c r="N3118" s="69">
        <f>DAY(일별기온공급량!$A3118)</f>
        <v>14</v>
      </c>
      <c r="O3118" s="88" t="str">
        <f>IFERROR(VLOOKUP(기온및공급량[[#This Row],[날짜]],표2[],2,0), "")</f>
        <v/>
      </c>
    </row>
    <row r="3119" spans="1:15">
      <c r="A3119" s="68">
        <v>44392</v>
      </c>
      <c r="B3119" s="69">
        <v>27.5</v>
      </c>
      <c r="C3119" s="69">
        <v>33.9</v>
      </c>
      <c r="D3119" s="70">
        <v>0.49513888888888891</v>
      </c>
      <c r="E3119" s="69">
        <v>23.6</v>
      </c>
      <c r="F3119" s="70">
        <v>0.68819444444444444</v>
      </c>
      <c r="G3119" s="69">
        <v>10.3</v>
      </c>
      <c r="H3119" s="69" t="str">
        <f>TEXT(일별기온공급량!$A3119, "AAA")</f>
        <v>목</v>
      </c>
      <c r="I3119" s="71">
        <v>76994574</v>
      </c>
      <c r="J3119" s="71">
        <v>1806618</v>
      </c>
      <c r="K3119" s="68" t="str">
        <f t="shared" si="48"/>
        <v>07-15</v>
      </c>
      <c r="L3119" s="72">
        <f>YEAR(일별기온공급량!$A3119)</f>
        <v>2021</v>
      </c>
      <c r="M3119" s="69">
        <f>MONTH(일별기온공급량!$A3119)</f>
        <v>7</v>
      </c>
      <c r="N3119" s="69">
        <f>DAY(일별기온공급량!$A3119)</f>
        <v>15</v>
      </c>
      <c r="O3119" s="88" t="str">
        <f>IFERROR(VLOOKUP(기온및공급량[[#This Row],[날짜]],표2[],2,0), "")</f>
        <v/>
      </c>
    </row>
    <row r="3120" spans="1:15">
      <c r="A3120" s="68">
        <v>44393</v>
      </c>
      <c r="B3120" s="69">
        <v>27.1</v>
      </c>
      <c r="C3120" s="69">
        <v>31.9</v>
      </c>
      <c r="D3120" s="70">
        <v>0.55138888888888893</v>
      </c>
      <c r="E3120" s="69">
        <v>23.3</v>
      </c>
      <c r="F3120" s="70">
        <v>0.13263888888888889</v>
      </c>
      <c r="G3120" s="69">
        <v>8.6</v>
      </c>
      <c r="H3120" s="69" t="str">
        <f>TEXT(일별기온공급량!$A3120, "AAA")</f>
        <v>금</v>
      </c>
      <c r="I3120" s="71">
        <v>76131637</v>
      </c>
      <c r="J3120" s="71">
        <v>1784444</v>
      </c>
      <c r="K3120" s="68" t="str">
        <f t="shared" si="48"/>
        <v>07-16</v>
      </c>
      <c r="L3120" s="72">
        <f>YEAR(일별기온공급량!$A3120)</f>
        <v>2021</v>
      </c>
      <c r="M3120" s="69">
        <f>MONTH(일별기온공급량!$A3120)</f>
        <v>7</v>
      </c>
      <c r="N3120" s="69">
        <f>DAY(일별기온공급량!$A3120)</f>
        <v>16</v>
      </c>
      <c r="O3120" s="88" t="str">
        <f>IFERROR(VLOOKUP(기온및공급량[[#This Row],[날짜]],표2[],2,0), "")</f>
        <v/>
      </c>
    </row>
    <row r="3121" spans="1:15">
      <c r="A3121" s="68">
        <v>44394</v>
      </c>
      <c r="B3121" s="69">
        <v>26.7</v>
      </c>
      <c r="C3121" s="69">
        <v>30.4</v>
      </c>
      <c r="D3121" s="70">
        <v>0.63680555555555551</v>
      </c>
      <c r="E3121" s="69">
        <v>23.4</v>
      </c>
      <c r="F3121" s="70">
        <v>0.18888888888888888</v>
      </c>
      <c r="G3121" s="69">
        <v>7</v>
      </c>
      <c r="H3121" s="69" t="str">
        <f>TEXT(일별기온공급량!$A3121, "AAA")</f>
        <v>토</v>
      </c>
      <c r="I3121" s="71">
        <v>59657022</v>
      </c>
      <c r="J3121" s="71">
        <v>1398415</v>
      </c>
      <c r="K3121" s="68" t="str">
        <f t="shared" si="48"/>
        <v>07-17</v>
      </c>
      <c r="L3121" s="72">
        <f>YEAR(일별기온공급량!$A3121)</f>
        <v>2021</v>
      </c>
      <c r="M3121" s="69">
        <f>MONTH(일별기온공급량!$A3121)</f>
        <v>7</v>
      </c>
      <c r="N3121" s="69">
        <f>DAY(일별기온공급량!$A3121)</f>
        <v>17</v>
      </c>
      <c r="O3121" s="88" t="str">
        <f>IFERROR(VLOOKUP(기온및공급량[[#This Row],[날짜]],표2[],2,0), "")</f>
        <v/>
      </c>
    </row>
    <row r="3122" spans="1:15">
      <c r="A3122" s="68">
        <v>44395</v>
      </c>
      <c r="B3122" s="69">
        <v>26.7</v>
      </c>
      <c r="C3122" s="69">
        <v>31.9</v>
      </c>
      <c r="D3122" s="70">
        <v>0.52222222222222225</v>
      </c>
      <c r="E3122" s="69">
        <v>22.9</v>
      </c>
      <c r="F3122" s="70">
        <v>0.22500000000000001</v>
      </c>
      <c r="G3122" s="69">
        <v>9</v>
      </c>
      <c r="H3122" s="69" t="str">
        <f>TEXT(일별기온공급량!$A3122, "AAA")</f>
        <v>일</v>
      </c>
      <c r="I3122" s="71">
        <v>50581572</v>
      </c>
      <c r="J3122" s="71">
        <v>1189000</v>
      </c>
      <c r="K3122" s="68" t="str">
        <f t="shared" si="48"/>
        <v>07-18</v>
      </c>
      <c r="L3122" s="72">
        <f>YEAR(일별기온공급량!$A3122)</f>
        <v>2021</v>
      </c>
      <c r="M3122" s="69">
        <f>MONTH(일별기온공급량!$A3122)</f>
        <v>7</v>
      </c>
      <c r="N3122" s="69">
        <f>DAY(일별기온공급량!$A3122)</f>
        <v>18</v>
      </c>
      <c r="O3122" s="88" t="str">
        <f>IFERROR(VLOOKUP(기온및공급량[[#This Row],[날짜]],표2[],2,0), "")</f>
        <v/>
      </c>
    </row>
    <row r="3123" spans="1:15">
      <c r="A3123" s="68">
        <v>44396</v>
      </c>
      <c r="B3123" s="69">
        <v>27.2</v>
      </c>
      <c r="C3123" s="69">
        <v>31.6</v>
      </c>
      <c r="D3123" s="70">
        <v>0.67569444444444449</v>
      </c>
      <c r="E3123" s="69">
        <v>23.8</v>
      </c>
      <c r="F3123" s="70">
        <v>0.25277777777777777</v>
      </c>
      <c r="G3123" s="69">
        <v>7.8</v>
      </c>
      <c r="H3123" s="69" t="str">
        <f>TEXT(일별기온공급량!$A3123, "AAA")</f>
        <v>월</v>
      </c>
      <c r="I3123" s="71">
        <v>74314840</v>
      </c>
      <c r="J3123" s="71">
        <v>1751259</v>
      </c>
      <c r="K3123" s="68" t="str">
        <f t="shared" si="48"/>
        <v>07-19</v>
      </c>
      <c r="L3123" s="72">
        <f>YEAR(일별기온공급량!$A3123)</f>
        <v>2021</v>
      </c>
      <c r="M3123" s="69">
        <f>MONTH(일별기온공급량!$A3123)</f>
        <v>7</v>
      </c>
      <c r="N3123" s="69">
        <f>DAY(일별기온공급량!$A3123)</f>
        <v>19</v>
      </c>
      <c r="O3123" s="88" t="str">
        <f>IFERROR(VLOOKUP(기온및공급량[[#This Row],[날짜]],표2[],2,0), "")</f>
        <v/>
      </c>
    </row>
    <row r="3124" spans="1:15">
      <c r="A3124" s="68">
        <v>44397</v>
      </c>
      <c r="B3124" s="69">
        <v>28.8</v>
      </c>
      <c r="C3124" s="69">
        <v>33.9</v>
      </c>
      <c r="D3124" s="70">
        <v>0.64097222222222228</v>
      </c>
      <c r="E3124" s="69">
        <v>24.8</v>
      </c>
      <c r="F3124" s="70">
        <v>0.23819444444444443</v>
      </c>
      <c r="G3124" s="69">
        <v>9.1</v>
      </c>
      <c r="H3124" s="69" t="str">
        <f>TEXT(일별기온공급량!$A3124, "AAA")</f>
        <v>화</v>
      </c>
      <c r="I3124" s="71">
        <v>76029333</v>
      </c>
      <c r="J3124" s="71">
        <v>1782568</v>
      </c>
      <c r="K3124" s="68" t="str">
        <f t="shared" si="48"/>
        <v>07-20</v>
      </c>
      <c r="L3124" s="72">
        <f>YEAR(일별기온공급량!$A3124)</f>
        <v>2021</v>
      </c>
      <c r="M3124" s="69">
        <f>MONTH(일별기온공급량!$A3124)</f>
        <v>7</v>
      </c>
      <c r="N3124" s="69">
        <f>DAY(일별기온공급량!$A3124)</f>
        <v>20</v>
      </c>
      <c r="O3124" s="88" t="str">
        <f>IFERROR(VLOOKUP(기온및공급량[[#This Row],[날짜]],표2[],2,0), "")</f>
        <v/>
      </c>
    </row>
    <row r="3125" spans="1:15">
      <c r="A3125" s="68">
        <v>44398</v>
      </c>
      <c r="B3125" s="69">
        <v>27.5</v>
      </c>
      <c r="C3125" s="69">
        <v>32.5</v>
      </c>
      <c r="D3125" s="70">
        <v>0.55069444444444449</v>
      </c>
      <c r="E3125" s="69">
        <v>23.4</v>
      </c>
      <c r="F3125" s="70">
        <v>0.24861111111111112</v>
      </c>
      <c r="G3125" s="69">
        <v>9.1</v>
      </c>
      <c r="H3125" s="69" t="str">
        <f>TEXT(일별기온공급량!$A3125, "AAA")</f>
        <v>수</v>
      </c>
      <c r="I3125" s="71">
        <v>77108358</v>
      </c>
      <c r="J3125" s="71">
        <v>1797822</v>
      </c>
      <c r="K3125" s="68" t="str">
        <f t="shared" si="48"/>
        <v>07-21</v>
      </c>
      <c r="L3125" s="72">
        <f>YEAR(일별기온공급량!$A3125)</f>
        <v>2021</v>
      </c>
      <c r="M3125" s="69">
        <f>MONTH(일별기온공급량!$A3125)</f>
        <v>7</v>
      </c>
      <c r="N3125" s="69">
        <f>DAY(일별기온공급량!$A3125)</f>
        <v>21</v>
      </c>
      <c r="O3125" s="88" t="str">
        <f>IFERROR(VLOOKUP(기온및공급량[[#This Row],[날짜]],표2[],2,0), "")</f>
        <v/>
      </c>
    </row>
    <row r="3126" spans="1:15">
      <c r="A3126" s="68">
        <v>44399</v>
      </c>
      <c r="B3126" s="69">
        <v>28</v>
      </c>
      <c r="C3126" s="69">
        <v>32.299999999999997</v>
      </c>
      <c r="D3126" s="70">
        <v>0.56111111111111112</v>
      </c>
      <c r="E3126" s="69">
        <v>24.3</v>
      </c>
      <c r="F3126" s="70">
        <v>0.22569444444444445</v>
      </c>
      <c r="G3126" s="69">
        <v>8</v>
      </c>
      <c r="H3126" s="69" t="str">
        <f>TEXT(일별기온공급량!$A3126, "AAA")</f>
        <v>목</v>
      </c>
      <c r="I3126" s="71">
        <v>76061121</v>
      </c>
      <c r="J3126" s="71">
        <v>1776696</v>
      </c>
      <c r="K3126" s="68" t="str">
        <f t="shared" si="48"/>
        <v>07-22</v>
      </c>
      <c r="L3126" s="72">
        <f>YEAR(일별기온공급량!$A3126)</f>
        <v>2021</v>
      </c>
      <c r="M3126" s="69">
        <f>MONTH(일별기온공급량!$A3126)</f>
        <v>7</v>
      </c>
      <c r="N3126" s="69">
        <f>DAY(일별기온공급량!$A3126)</f>
        <v>22</v>
      </c>
      <c r="O3126" s="88" t="str">
        <f>IFERROR(VLOOKUP(기온및공급량[[#This Row],[날짜]],표2[],2,0), "")</f>
        <v/>
      </c>
    </row>
    <row r="3127" spans="1:15">
      <c r="A3127" s="68">
        <v>44400</v>
      </c>
      <c r="B3127" s="69">
        <v>27.8</v>
      </c>
      <c r="C3127" s="69">
        <v>32.799999999999997</v>
      </c>
      <c r="D3127" s="70">
        <v>0.62013888888888891</v>
      </c>
      <c r="E3127" s="69">
        <v>23.7</v>
      </c>
      <c r="F3127" s="70">
        <v>0.2361111111111111</v>
      </c>
      <c r="G3127" s="69">
        <v>9.1</v>
      </c>
      <c r="H3127" s="69" t="str">
        <f>TEXT(일별기온공급량!$A3127, "AAA")</f>
        <v>금</v>
      </c>
      <c r="I3127" s="71">
        <v>73800062</v>
      </c>
      <c r="J3127" s="71">
        <v>1730163</v>
      </c>
      <c r="K3127" s="68" t="str">
        <f t="shared" si="48"/>
        <v>07-23</v>
      </c>
      <c r="L3127" s="72">
        <f>YEAR(일별기온공급량!$A3127)</f>
        <v>2021</v>
      </c>
      <c r="M3127" s="69">
        <f>MONTH(일별기온공급량!$A3127)</f>
        <v>7</v>
      </c>
      <c r="N3127" s="69">
        <f>DAY(일별기온공급량!$A3127)</f>
        <v>23</v>
      </c>
      <c r="O3127" s="88" t="str">
        <f>IFERROR(VLOOKUP(기온및공급량[[#This Row],[날짜]],표2[],2,0), "")</f>
        <v/>
      </c>
    </row>
    <row r="3128" spans="1:15">
      <c r="A3128" s="68">
        <v>44401</v>
      </c>
      <c r="B3128" s="69">
        <v>28.1</v>
      </c>
      <c r="C3128" s="69">
        <v>33.200000000000003</v>
      </c>
      <c r="D3128" s="70">
        <v>0.65347222222222223</v>
      </c>
      <c r="E3128" s="69">
        <v>24.3</v>
      </c>
      <c r="F3128" s="70">
        <v>0.2361111111111111</v>
      </c>
      <c r="G3128" s="69">
        <v>8.9</v>
      </c>
      <c r="H3128" s="69" t="str">
        <f>TEXT(일별기온공급량!$A3128, "AAA")</f>
        <v>토</v>
      </c>
      <c r="I3128" s="71">
        <v>60788379</v>
      </c>
      <c r="J3128" s="71">
        <v>1429323</v>
      </c>
      <c r="K3128" s="68" t="str">
        <f t="shared" si="48"/>
        <v>07-24</v>
      </c>
      <c r="L3128" s="72">
        <f>YEAR(일별기온공급량!$A3128)</f>
        <v>2021</v>
      </c>
      <c r="M3128" s="69">
        <f>MONTH(일별기온공급량!$A3128)</f>
        <v>7</v>
      </c>
      <c r="N3128" s="69">
        <f>DAY(일별기온공급량!$A3128)</f>
        <v>24</v>
      </c>
      <c r="O3128" s="88" t="str">
        <f>IFERROR(VLOOKUP(기온및공급량[[#This Row],[날짜]],표2[],2,0), "")</f>
        <v/>
      </c>
    </row>
    <row r="3129" spans="1:15">
      <c r="A3129" s="68">
        <v>44402</v>
      </c>
      <c r="B3129" s="69">
        <v>28</v>
      </c>
      <c r="C3129" s="69">
        <v>32.9</v>
      </c>
      <c r="D3129" s="70">
        <v>0.60486111111111107</v>
      </c>
      <c r="E3129" s="69">
        <v>23.7</v>
      </c>
      <c r="F3129" s="70">
        <v>0.2388888888888889</v>
      </c>
      <c r="G3129" s="69">
        <v>9.1999999999999993</v>
      </c>
      <c r="H3129" s="69" t="str">
        <f>TEXT(일별기온공급량!$A3129, "AAA")</f>
        <v>일</v>
      </c>
      <c r="I3129" s="71">
        <v>49663717</v>
      </c>
      <c r="J3129" s="71">
        <v>1168447</v>
      </c>
      <c r="K3129" s="68" t="str">
        <f t="shared" si="48"/>
        <v>07-25</v>
      </c>
      <c r="L3129" s="72">
        <f>YEAR(일별기온공급량!$A3129)</f>
        <v>2021</v>
      </c>
      <c r="M3129" s="69">
        <f>MONTH(일별기온공급량!$A3129)</f>
        <v>7</v>
      </c>
      <c r="N3129" s="69">
        <f>DAY(일별기온공급량!$A3129)</f>
        <v>25</v>
      </c>
      <c r="O3129" s="88" t="str">
        <f>IFERROR(VLOOKUP(기온및공급량[[#This Row],[날짜]],표2[],2,0), "")</f>
        <v/>
      </c>
    </row>
    <row r="3130" spans="1:15">
      <c r="A3130" s="68">
        <v>44403</v>
      </c>
      <c r="B3130" s="69">
        <v>28.5</v>
      </c>
      <c r="C3130" s="69">
        <v>33.9</v>
      </c>
      <c r="D3130" s="70">
        <v>0.61458333333333337</v>
      </c>
      <c r="E3130" s="69">
        <v>23.4</v>
      </c>
      <c r="F3130" s="70">
        <v>0.23333333333333334</v>
      </c>
      <c r="G3130" s="69">
        <v>10.5</v>
      </c>
      <c r="H3130" s="69" t="str">
        <f>TEXT(일별기온공급량!$A3130, "AAA")</f>
        <v>월</v>
      </c>
      <c r="I3130" s="71">
        <v>69645055</v>
      </c>
      <c r="J3130" s="71">
        <v>1638485</v>
      </c>
      <c r="K3130" s="68" t="str">
        <f t="shared" si="48"/>
        <v>07-26</v>
      </c>
      <c r="L3130" s="72">
        <f>YEAR(일별기온공급량!$A3130)</f>
        <v>2021</v>
      </c>
      <c r="M3130" s="69">
        <f>MONTH(일별기온공급량!$A3130)</f>
        <v>7</v>
      </c>
      <c r="N3130" s="69">
        <f>DAY(일별기온공급량!$A3130)</f>
        <v>26</v>
      </c>
      <c r="O3130" s="88" t="str">
        <f>IFERROR(VLOOKUP(기온및공급량[[#This Row],[날짜]],표2[],2,0), "")</f>
        <v/>
      </c>
    </row>
    <row r="3131" spans="1:15">
      <c r="A3131" s="68">
        <v>44404</v>
      </c>
      <c r="B3131" s="69">
        <v>28.1</v>
      </c>
      <c r="C3131" s="69">
        <v>34.4</v>
      </c>
      <c r="D3131" s="70">
        <v>0.55069444444444449</v>
      </c>
      <c r="E3131" s="69">
        <v>23.3</v>
      </c>
      <c r="F3131" s="70">
        <v>0.18541666666666667</v>
      </c>
      <c r="G3131" s="69">
        <v>11.1</v>
      </c>
      <c r="H3131" s="69" t="str">
        <f>TEXT(일별기온공급량!$A3131, "AAA")</f>
        <v>화</v>
      </c>
      <c r="I3131" s="71">
        <v>73813654</v>
      </c>
      <c r="J3131" s="71">
        <v>1738299</v>
      </c>
      <c r="K3131" s="68" t="str">
        <f t="shared" si="48"/>
        <v>07-27</v>
      </c>
      <c r="L3131" s="72">
        <f>YEAR(일별기온공급량!$A3131)</f>
        <v>2021</v>
      </c>
      <c r="M3131" s="69">
        <f>MONTH(일별기온공급량!$A3131)</f>
        <v>7</v>
      </c>
      <c r="N3131" s="69">
        <f>DAY(일별기온공급량!$A3131)</f>
        <v>27</v>
      </c>
      <c r="O3131" s="88" t="str">
        <f>IFERROR(VLOOKUP(기온및공급량[[#This Row],[날짜]],표2[],2,0), "")</f>
        <v/>
      </c>
    </row>
    <row r="3132" spans="1:15">
      <c r="A3132" s="68">
        <v>44405</v>
      </c>
      <c r="B3132" s="69">
        <v>28.2</v>
      </c>
      <c r="C3132" s="69">
        <v>34.200000000000003</v>
      </c>
      <c r="D3132" s="70">
        <v>0.53611111111111109</v>
      </c>
      <c r="E3132" s="69">
        <v>23.1</v>
      </c>
      <c r="F3132" s="70">
        <v>0.18194444444444444</v>
      </c>
      <c r="G3132" s="69">
        <v>11.1</v>
      </c>
      <c r="H3132" s="69" t="str">
        <f>TEXT(일별기온공급량!$A3132, "AAA")</f>
        <v>수</v>
      </c>
      <c r="I3132" s="71">
        <v>73194738</v>
      </c>
      <c r="J3132" s="71">
        <v>1721763</v>
      </c>
      <c r="K3132" s="68" t="str">
        <f t="shared" si="48"/>
        <v>07-28</v>
      </c>
      <c r="L3132" s="72">
        <f>YEAR(일별기온공급량!$A3132)</f>
        <v>2021</v>
      </c>
      <c r="M3132" s="69">
        <f>MONTH(일별기온공급량!$A3132)</f>
        <v>7</v>
      </c>
      <c r="N3132" s="69">
        <f>DAY(일별기온공급량!$A3132)</f>
        <v>28</v>
      </c>
      <c r="O3132" s="88" t="str">
        <f>IFERROR(VLOOKUP(기온및공급량[[#This Row],[날짜]],표2[],2,0), "")</f>
        <v/>
      </c>
    </row>
    <row r="3133" spans="1:15">
      <c r="A3133" s="68">
        <v>44406</v>
      </c>
      <c r="B3133" s="69">
        <v>29.5</v>
      </c>
      <c r="C3133" s="69">
        <v>35.200000000000003</v>
      </c>
      <c r="D3133" s="70">
        <v>0.53749999999999998</v>
      </c>
      <c r="E3133" s="69">
        <v>23.4</v>
      </c>
      <c r="F3133" s="70">
        <v>0.22152777777777777</v>
      </c>
      <c r="G3133" s="69">
        <v>11.8</v>
      </c>
      <c r="H3133" s="69" t="str">
        <f>TEXT(일별기온공급량!$A3133, "AAA")</f>
        <v>목</v>
      </c>
      <c r="I3133" s="71">
        <v>73289552</v>
      </c>
      <c r="J3133" s="71">
        <v>1720105</v>
      </c>
      <c r="K3133" s="68" t="str">
        <f t="shared" si="48"/>
        <v>07-29</v>
      </c>
      <c r="L3133" s="72">
        <f>YEAR(일별기온공급량!$A3133)</f>
        <v>2021</v>
      </c>
      <c r="M3133" s="69">
        <f>MONTH(일별기온공급량!$A3133)</f>
        <v>7</v>
      </c>
      <c r="N3133" s="69">
        <f>DAY(일별기온공급량!$A3133)</f>
        <v>29</v>
      </c>
      <c r="O3133" s="88" t="str">
        <f>IFERROR(VLOOKUP(기온및공급량[[#This Row],[날짜]],표2[],2,0), "")</f>
        <v/>
      </c>
    </row>
    <row r="3134" spans="1:15">
      <c r="A3134" s="68">
        <v>44407</v>
      </c>
      <c r="B3134" s="69">
        <v>30.6</v>
      </c>
      <c r="C3134" s="69">
        <v>35.9</v>
      </c>
      <c r="D3134" s="70">
        <v>0.61527777777777781</v>
      </c>
      <c r="E3134" s="69">
        <v>25.3</v>
      </c>
      <c r="F3134" s="70">
        <v>0.21458333333333332</v>
      </c>
      <c r="G3134" s="69">
        <v>10.6</v>
      </c>
      <c r="H3134" s="69" t="str">
        <f>TEXT(일별기온공급량!$A3134, "AAA")</f>
        <v>금</v>
      </c>
      <c r="I3134" s="71">
        <v>69891881</v>
      </c>
      <c r="J3134" s="71">
        <v>1641306</v>
      </c>
      <c r="K3134" s="68" t="str">
        <f t="shared" si="48"/>
        <v>07-30</v>
      </c>
      <c r="L3134" s="72">
        <f>YEAR(일별기온공급량!$A3134)</f>
        <v>2021</v>
      </c>
      <c r="M3134" s="69">
        <f>MONTH(일별기온공급량!$A3134)</f>
        <v>7</v>
      </c>
      <c r="N3134" s="69">
        <f>DAY(일별기온공급량!$A3134)</f>
        <v>30</v>
      </c>
      <c r="O3134" s="88" t="str">
        <f>IFERROR(VLOOKUP(기온및공급량[[#This Row],[날짜]],표2[],2,0), "")</f>
        <v/>
      </c>
    </row>
    <row r="3135" spans="1:15">
      <c r="A3135" s="68">
        <v>44408</v>
      </c>
      <c r="B3135" s="69">
        <v>29.9</v>
      </c>
      <c r="C3135" s="69">
        <v>37.200000000000003</v>
      </c>
      <c r="D3135" s="70">
        <v>0.67222222222222228</v>
      </c>
      <c r="E3135" s="69">
        <v>25.3</v>
      </c>
      <c r="F3135" s="70">
        <v>0.21736111111111112</v>
      </c>
      <c r="G3135" s="69">
        <v>11.9</v>
      </c>
      <c r="H3135" s="69" t="str">
        <f>TEXT(일별기온공급량!$A3135, "AAA")</f>
        <v>토</v>
      </c>
      <c r="I3135" s="71">
        <v>51492142</v>
      </c>
      <c r="J3135" s="71">
        <v>1210966</v>
      </c>
      <c r="K3135" s="68" t="str">
        <f t="shared" si="48"/>
        <v>07-31</v>
      </c>
      <c r="L3135" s="72">
        <f>YEAR(일별기온공급량!$A3135)</f>
        <v>2021</v>
      </c>
      <c r="M3135" s="69">
        <f>MONTH(일별기온공급량!$A3135)</f>
        <v>7</v>
      </c>
      <c r="N3135" s="69">
        <f>DAY(일별기온공급량!$A3135)</f>
        <v>31</v>
      </c>
      <c r="O3135" s="88" t="str">
        <f>IFERROR(VLOOKUP(기온및공급량[[#This Row],[날짜]],표2[],2,0), "")</f>
        <v/>
      </c>
    </row>
    <row r="3136" spans="1:15">
      <c r="A3136" s="68">
        <v>44409</v>
      </c>
      <c r="B3136" s="69">
        <v>28.1</v>
      </c>
      <c r="C3136" s="69">
        <v>35.1</v>
      </c>
      <c r="D3136" s="70">
        <v>0.51875000000000004</v>
      </c>
      <c r="E3136" s="69">
        <v>25</v>
      </c>
      <c r="F3136" s="70">
        <v>0.89375000000000004</v>
      </c>
      <c r="G3136" s="69">
        <v>10.1</v>
      </c>
      <c r="H3136" s="69" t="str">
        <f>TEXT(일별기온공급량!$A3136, "AAA")</f>
        <v>일</v>
      </c>
      <c r="I3136" s="71">
        <v>44246094</v>
      </c>
      <c r="J3136" s="71">
        <v>1040747</v>
      </c>
      <c r="K3136" s="68" t="str">
        <f t="shared" si="48"/>
        <v>08-01</v>
      </c>
      <c r="L3136" s="72">
        <f>YEAR(일별기온공급량!$A3136)</f>
        <v>2021</v>
      </c>
      <c r="M3136" s="69">
        <f>MONTH(일별기온공급량!$A3136)</f>
        <v>8</v>
      </c>
      <c r="N3136" s="69">
        <f>DAY(일별기온공급량!$A3136)</f>
        <v>1</v>
      </c>
      <c r="O3136" s="88" t="str">
        <f>IFERROR(VLOOKUP(기온및공급량[[#This Row],[날짜]],표2[],2,0), "")</f>
        <v/>
      </c>
    </row>
    <row r="3137" spans="1:15">
      <c r="A3137" s="68">
        <v>44410</v>
      </c>
      <c r="B3137" s="69">
        <v>27.7</v>
      </c>
      <c r="C3137" s="69">
        <v>32.9</v>
      </c>
      <c r="D3137" s="70">
        <v>0.56874999999999998</v>
      </c>
      <c r="E3137" s="69">
        <v>25</v>
      </c>
      <c r="F3137" s="70">
        <v>0.23333333333333334</v>
      </c>
      <c r="G3137" s="69">
        <v>7.9</v>
      </c>
      <c r="H3137" s="69" t="str">
        <f>TEXT(일별기온공급량!$A3137, "AAA")</f>
        <v>월</v>
      </c>
      <c r="I3137" s="71">
        <v>57378873</v>
      </c>
      <c r="J3137" s="71">
        <v>1349630</v>
      </c>
      <c r="K3137" s="68" t="str">
        <f t="shared" si="48"/>
        <v>08-02</v>
      </c>
      <c r="L3137" s="72">
        <f>YEAR(일별기온공급량!$A3137)</f>
        <v>2021</v>
      </c>
      <c r="M3137" s="69">
        <f>MONTH(일별기온공급량!$A3137)</f>
        <v>8</v>
      </c>
      <c r="N3137" s="69">
        <f>DAY(일별기온공급량!$A3137)</f>
        <v>2</v>
      </c>
      <c r="O3137" s="88" t="str">
        <f>IFERROR(VLOOKUP(기온및공급량[[#This Row],[날짜]],표2[],2,0), "")</f>
        <v/>
      </c>
    </row>
    <row r="3138" spans="1:15">
      <c r="A3138" s="68">
        <v>44411</v>
      </c>
      <c r="B3138" s="69">
        <v>29</v>
      </c>
      <c r="C3138" s="69">
        <v>33.5</v>
      </c>
      <c r="D3138" s="70">
        <v>0.66874999999999996</v>
      </c>
      <c r="E3138" s="69">
        <v>24.7</v>
      </c>
      <c r="F3138" s="70">
        <v>0.23749999999999999</v>
      </c>
      <c r="G3138" s="69">
        <v>8.8000000000000007</v>
      </c>
      <c r="H3138" s="69" t="str">
        <f>TEXT(일별기온공급량!$A3138, "AAA")</f>
        <v>화</v>
      </c>
      <c r="I3138" s="71">
        <v>59564988</v>
      </c>
      <c r="J3138" s="71">
        <v>1399124</v>
      </c>
      <c r="K3138" s="68" t="str">
        <f t="shared" ref="K3138:K3201" si="49">TEXT(A3138, "MM-DD")</f>
        <v>08-03</v>
      </c>
      <c r="L3138" s="72">
        <f>YEAR(일별기온공급량!$A3138)</f>
        <v>2021</v>
      </c>
      <c r="M3138" s="69">
        <f>MONTH(일별기온공급량!$A3138)</f>
        <v>8</v>
      </c>
      <c r="N3138" s="69">
        <f>DAY(일별기온공급량!$A3138)</f>
        <v>3</v>
      </c>
      <c r="O3138" s="88" t="str">
        <f>IFERROR(VLOOKUP(기온및공급량[[#This Row],[날짜]],표2[],2,0), "")</f>
        <v/>
      </c>
    </row>
    <row r="3139" spans="1:15">
      <c r="A3139" s="68">
        <v>44412</v>
      </c>
      <c r="B3139" s="69">
        <v>30.1</v>
      </c>
      <c r="C3139" s="69">
        <v>35.5</v>
      </c>
      <c r="D3139" s="70">
        <v>0.55277777777777781</v>
      </c>
      <c r="E3139" s="69">
        <v>25</v>
      </c>
      <c r="F3139" s="70">
        <v>0.20694444444444443</v>
      </c>
      <c r="G3139" s="69">
        <v>10.5</v>
      </c>
      <c r="H3139" s="69" t="str">
        <f>TEXT(일별기온공급량!$A3139, "AAA")</f>
        <v>수</v>
      </c>
      <c r="I3139" s="71">
        <v>61940171</v>
      </c>
      <c r="J3139" s="71">
        <v>1456595</v>
      </c>
      <c r="K3139" s="68" t="str">
        <f t="shared" si="49"/>
        <v>08-04</v>
      </c>
      <c r="L3139" s="72">
        <f>YEAR(일별기온공급량!$A3139)</f>
        <v>2021</v>
      </c>
      <c r="M3139" s="69">
        <f>MONTH(일별기온공급량!$A3139)</f>
        <v>8</v>
      </c>
      <c r="N3139" s="69">
        <f>DAY(일별기온공급량!$A3139)</f>
        <v>4</v>
      </c>
      <c r="O3139" s="88" t="str">
        <f>IFERROR(VLOOKUP(기온및공급량[[#This Row],[날짜]],표2[],2,0), "")</f>
        <v/>
      </c>
    </row>
    <row r="3140" spans="1:15">
      <c r="A3140" s="68">
        <v>44413</v>
      </c>
      <c r="B3140" s="69">
        <v>30.8</v>
      </c>
      <c r="C3140" s="69">
        <v>36.9</v>
      </c>
      <c r="D3140" s="70">
        <v>0.63402777777777775</v>
      </c>
      <c r="E3140" s="69">
        <v>25.1</v>
      </c>
      <c r="F3140" s="70">
        <v>0.24513888888888888</v>
      </c>
      <c r="G3140" s="69">
        <v>11.8</v>
      </c>
      <c r="H3140" s="69" t="str">
        <f>TEXT(일별기온공급량!$A3140, "AAA")</f>
        <v>목</v>
      </c>
      <c r="I3140" s="71">
        <v>62004910</v>
      </c>
      <c r="J3140" s="71">
        <v>1458690</v>
      </c>
      <c r="K3140" s="68" t="str">
        <f t="shared" si="49"/>
        <v>08-05</v>
      </c>
      <c r="L3140" s="72">
        <f>YEAR(일별기온공급량!$A3140)</f>
        <v>2021</v>
      </c>
      <c r="M3140" s="69">
        <f>MONTH(일별기온공급량!$A3140)</f>
        <v>8</v>
      </c>
      <c r="N3140" s="69">
        <f>DAY(일별기온공급량!$A3140)</f>
        <v>5</v>
      </c>
      <c r="O3140" s="88" t="str">
        <f>IFERROR(VLOOKUP(기온및공급량[[#This Row],[날짜]],표2[],2,0), "")</f>
        <v/>
      </c>
    </row>
    <row r="3141" spans="1:15">
      <c r="A3141" s="68">
        <v>44414</v>
      </c>
      <c r="B3141" s="69">
        <v>30.2</v>
      </c>
      <c r="C3141" s="69">
        <v>36.799999999999997</v>
      </c>
      <c r="D3141" s="70">
        <v>0.69444444444444442</v>
      </c>
      <c r="E3141" s="69">
        <v>25</v>
      </c>
      <c r="F3141" s="70">
        <v>0.23472222222222222</v>
      </c>
      <c r="G3141" s="69">
        <v>11.8</v>
      </c>
      <c r="H3141" s="69" t="str">
        <f>TEXT(일별기온공급량!$A3141, "AAA")</f>
        <v>금</v>
      </c>
      <c r="I3141" s="71">
        <v>58412598</v>
      </c>
      <c r="J3141" s="71">
        <v>1374479</v>
      </c>
      <c r="K3141" s="68" t="str">
        <f t="shared" si="49"/>
        <v>08-06</v>
      </c>
      <c r="L3141" s="72">
        <f>YEAR(일별기온공급량!$A3141)</f>
        <v>2021</v>
      </c>
      <c r="M3141" s="69">
        <f>MONTH(일별기온공급량!$A3141)</f>
        <v>8</v>
      </c>
      <c r="N3141" s="69">
        <f>DAY(일별기온공급량!$A3141)</f>
        <v>6</v>
      </c>
      <c r="O3141" s="88" t="str">
        <f>IFERROR(VLOOKUP(기온및공급량[[#This Row],[날짜]],표2[],2,0), "")</f>
        <v/>
      </c>
    </row>
    <row r="3142" spans="1:15">
      <c r="A3142" s="68">
        <v>44415</v>
      </c>
      <c r="B3142" s="69">
        <v>29.1</v>
      </c>
      <c r="C3142" s="69">
        <v>37</v>
      </c>
      <c r="D3142" s="70">
        <v>0.60972222222222228</v>
      </c>
      <c r="E3142" s="69">
        <v>23.1</v>
      </c>
      <c r="F3142" s="70">
        <v>0.94652777777777775</v>
      </c>
      <c r="G3142" s="69">
        <v>13.9</v>
      </c>
      <c r="H3142" s="69" t="str">
        <f>TEXT(일별기온공급량!$A3142, "AAA")</f>
        <v>토</v>
      </c>
      <c r="I3142" s="71">
        <v>50199839</v>
      </c>
      <c r="J3142" s="71">
        <v>1181052</v>
      </c>
      <c r="K3142" s="68" t="str">
        <f t="shared" si="49"/>
        <v>08-07</v>
      </c>
      <c r="L3142" s="72">
        <f>YEAR(일별기온공급량!$A3142)</f>
        <v>2021</v>
      </c>
      <c r="M3142" s="69">
        <f>MONTH(일별기온공급량!$A3142)</f>
        <v>8</v>
      </c>
      <c r="N3142" s="69">
        <f>DAY(일별기온공급량!$A3142)</f>
        <v>7</v>
      </c>
      <c r="O3142" s="88" t="str">
        <f>IFERROR(VLOOKUP(기온및공급량[[#This Row],[날짜]],표2[],2,0), "")</f>
        <v/>
      </c>
    </row>
    <row r="3143" spans="1:15">
      <c r="A3143" s="68">
        <v>44416</v>
      </c>
      <c r="B3143" s="69">
        <v>25.4</v>
      </c>
      <c r="C3143" s="69">
        <v>29</v>
      </c>
      <c r="D3143" s="70">
        <v>0.54097222222222219</v>
      </c>
      <c r="E3143" s="69">
        <v>23.2</v>
      </c>
      <c r="F3143" s="70">
        <v>0.95694444444444449</v>
      </c>
      <c r="G3143" s="69">
        <v>5.8</v>
      </c>
      <c r="H3143" s="69" t="str">
        <f>TEXT(일별기온공급량!$A3143, "AAA")</f>
        <v>일</v>
      </c>
      <c r="I3143" s="71">
        <v>42947853</v>
      </c>
      <c r="J3143" s="71">
        <v>1011421</v>
      </c>
      <c r="K3143" s="68" t="str">
        <f t="shared" si="49"/>
        <v>08-08</v>
      </c>
      <c r="L3143" s="72">
        <f>YEAR(일별기온공급량!$A3143)</f>
        <v>2021</v>
      </c>
      <c r="M3143" s="69">
        <f>MONTH(일별기온공급량!$A3143)</f>
        <v>8</v>
      </c>
      <c r="N3143" s="69">
        <f>DAY(일별기온공급량!$A3143)</f>
        <v>8</v>
      </c>
      <c r="O3143" s="88" t="str">
        <f>IFERROR(VLOOKUP(기온및공급량[[#This Row],[날짜]],표2[],2,0), "")</f>
        <v/>
      </c>
    </row>
    <row r="3144" spans="1:15">
      <c r="A3144" s="68">
        <v>44417</v>
      </c>
      <c r="B3144" s="69">
        <v>27.4</v>
      </c>
      <c r="C3144" s="69">
        <v>33</v>
      </c>
      <c r="D3144" s="70">
        <v>0.69791666666666663</v>
      </c>
      <c r="E3144" s="69">
        <v>23.1</v>
      </c>
      <c r="F3144" s="70">
        <v>5.5555555555555558E-3</v>
      </c>
      <c r="G3144" s="69">
        <v>9.9</v>
      </c>
      <c r="H3144" s="69" t="str">
        <f>TEXT(일별기온공급량!$A3144, "AAA")</f>
        <v>월</v>
      </c>
      <c r="I3144" s="71">
        <v>57322518</v>
      </c>
      <c r="J3144" s="71">
        <v>1349357</v>
      </c>
      <c r="K3144" s="68" t="str">
        <f t="shared" si="49"/>
        <v>08-09</v>
      </c>
      <c r="L3144" s="72">
        <f>YEAR(일별기온공급량!$A3144)</f>
        <v>2021</v>
      </c>
      <c r="M3144" s="69">
        <f>MONTH(일별기온공급량!$A3144)</f>
        <v>8</v>
      </c>
      <c r="N3144" s="69">
        <f>DAY(일별기온공급량!$A3144)</f>
        <v>9</v>
      </c>
      <c r="O3144" s="88" t="str">
        <f>IFERROR(VLOOKUP(기온및공급량[[#This Row],[날짜]],표2[],2,0), "")</f>
        <v/>
      </c>
    </row>
    <row r="3145" spans="1:15">
      <c r="A3145" s="68">
        <v>44418</v>
      </c>
      <c r="B3145" s="69">
        <v>23.5</v>
      </c>
      <c r="C3145" s="69">
        <v>27.8</v>
      </c>
      <c r="D3145" s="70">
        <v>0.54513888888888884</v>
      </c>
      <c r="E3145" s="69">
        <v>21</v>
      </c>
      <c r="F3145" s="70">
        <v>0.35833333333333334</v>
      </c>
      <c r="G3145" s="69">
        <v>6.8</v>
      </c>
      <c r="H3145" s="69" t="str">
        <f>TEXT(일별기온공급량!$A3145, "AAA")</f>
        <v>화</v>
      </c>
      <c r="I3145" s="71">
        <v>68009562</v>
      </c>
      <c r="J3145" s="71">
        <v>1599030</v>
      </c>
      <c r="K3145" s="68" t="str">
        <f t="shared" si="49"/>
        <v>08-10</v>
      </c>
      <c r="L3145" s="72">
        <f>YEAR(일별기온공급량!$A3145)</f>
        <v>2021</v>
      </c>
      <c r="M3145" s="69">
        <f>MONTH(일별기온공급량!$A3145)</f>
        <v>8</v>
      </c>
      <c r="N3145" s="69">
        <f>DAY(일별기온공급량!$A3145)</f>
        <v>10</v>
      </c>
      <c r="O3145" s="88" t="str">
        <f>IFERROR(VLOOKUP(기온및공급량[[#This Row],[날짜]],표2[],2,0), "")</f>
        <v/>
      </c>
    </row>
    <row r="3146" spans="1:15">
      <c r="A3146" s="68">
        <v>44419</v>
      </c>
      <c r="B3146" s="69">
        <v>25.6</v>
      </c>
      <c r="C3146" s="69">
        <v>32.5</v>
      </c>
      <c r="D3146" s="70">
        <v>0.60555555555555551</v>
      </c>
      <c r="E3146" s="69">
        <v>21.9</v>
      </c>
      <c r="F3146" s="70">
        <v>3.7499999999999999E-2</v>
      </c>
      <c r="G3146" s="69">
        <v>10.6</v>
      </c>
      <c r="H3146" s="69" t="str">
        <f>TEXT(일별기온공급량!$A3146, "AAA")</f>
        <v>수</v>
      </c>
      <c r="I3146" s="71">
        <v>71748809</v>
      </c>
      <c r="J3146" s="71">
        <v>1688511</v>
      </c>
      <c r="K3146" s="68" t="str">
        <f t="shared" si="49"/>
        <v>08-11</v>
      </c>
      <c r="L3146" s="72">
        <f>YEAR(일별기온공급량!$A3146)</f>
        <v>2021</v>
      </c>
      <c r="M3146" s="69">
        <f>MONTH(일별기온공급량!$A3146)</f>
        <v>8</v>
      </c>
      <c r="N3146" s="69">
        <f>DAY(일별기온공급량!$A3146)</f>
        <v>11</v>
      </c>
      <c r="O3146" s="88" t="str">
        <f>IFERROR(VLOOKUP(기온및공급량[[#This Row],[날짜]],표2[],2,0), "")</f>
        <v/>
      </c>
    </row>
    <row r="3147" spans="1:15">
      <c r="A3147" s="68">
        <v>44420</v>
      </c>
      <c r="B3147" s="69">
        <v>26.1</v>
      </c>
      <c r="C3147" s="69">
        <v>30.9</v>
      </c>
      <c r="D3147" s="70">
        <v>0.61736111111111114</v>
      </c>
      <c r="E3147" s="69">
        <v>21.6</v>
      </c>
      <c r="F3147" s="70">
        <v>0.17777777777777778</v>
      </c>
      <c r="G3147" s="69">
        <v>9.3000000000000007</v>
      </c>
      <c r="H3147" s="69" t="str">
        <f>TEXT(일별기온공급량!$A3147, "AAA")</f>
        <v>목</v>
      </c>
      <c r="I3147" s="71">
        <v>73411891</v>
      </c>
      <c r="J3147" s="71">
        <v>1727720</v>
      </c>
      <c r="K3147" s="68" t="str">
        <f t="shared" si="49"/>
        <v>08-12</v>
      </c>
      <c r="L3147" s="72">
        <f>YEAR(일별기온공급량!$A3147)</f>
        <v>2021</v>
      </c>
      <c r="M3147" s="69">
        <f>MONTH(일별기온공급량!$A3147)</f>
        <v>8</v>
      </c>
      <c r="N3147" s="69">
        <f>DAY(일별기온공급량!$A3147)</f>
        <v>12</v>
      </c>
      <c r="O3147" s="88" t="str">
        <f>IFERROR(VLOOKUP(기온및공급량[[#This Row],[날짜]],표2[],2,0), "")</f>
        <v/>
      </c>
    </row>
    <row r="3148" spans="1:15">
      <c r="A3148" s="68">
        <v>44421</v>
      </c>
      <c r="B3148" s="69">
        <v>25.7</v>
      </c>
      <c r="C3148" s="69">
        <v>30.2</v>
      </c>
      <c r="D3148" s="70">
        <v>0.60277777777777775</v>
      </c>
      <c r="E3148" s="69">
        <v>23.4</v>
      </c>
      <c r="F3148" s="70">
        <v>0.23125000000000001</v>
      </c>
      <c r="G3148" s="69">
        <v>6.8</v>
      </c>
      <c r="H3148" s="69" t="str">
        <f>TEXT(일별기온공급량!$A3148, "AAA")</f>
        <v>금</v>
      </c>
      <c r="I3148" s="71">
        <v>71406086</v>
      </c>
      <c r="J3148" s="71">
        <v>1677803</v>
      </c>
      <c r="K3148" s="68" t="str">
        <f t="shared" si="49"/>
        <v>08-13</v>
      </c>
      <c r="L3148" s="72">
        <f>YEAR(일별기온공급량!$A3148)</f>
        <v>2021</v>
      </c>
      <c r="M3148" s="69">
        <f>MONTH(일별기온공급량!$A3148)</f>
        <v>8</v>
      </c>
      <c r="N3148" s="69">
        <f>DAY(일별기온공급량!$A3148)</f>
        <v>13</v>
      </c>
      <c r="O3148" s="88" t="str">
        <f>IFERROR(VLOOKUP(기온및공급량[[#This Row],[날짜]],표2[],2,0), "")</f>
        <v/>
      </c>
    </row>
    <row r="3149" spans="1:15">
      <c r="A3149" s="68">
        <v>44422</v>
      </c>
      <c r="B3149" s="69">
        <v>23.3</v>
      </c>
      <c r="C3149" s="69">
        <v>26.6</v>
      </c>
      <c r="D3149" s="70">
        <v>0.6743055555555556</v>
      </c>
      <c r="E3149" s="69">
        <v>21.7</v>
      </c>
      <c r="F3149" s="70">
        <v>0.99513888888888891</v>
      </c>
      <c r="G3149" s="69">
        <v>4.9000000000000004</v>
      </c>
      <c r="H3149" s="69" t="str">
        <f>TEXT(일별기온공급량!$A3149, "AAA")</f>
        <v>토</v>
      </c>
      <c r="I3149" s="71">
        <v>57571468</v>
      </c>
      <c r="J3149" s="71">
        <v>1350541</v>
      </c>
      <c r="K3149" s="68" t="str">
        <f t="shared" si="49"/>
        <v>08-14</v>
      </c>
      <c r="L3149" s="72">
        <f>YEAR(일별기온공급량!$A3149)</f>
        <v>2021</v>
      </c>
      <c r="M3149" s="69">
        <f>MONTH(일별기온공급량!$A3149)</f>
        <v>8</v>
      </c>
      <c r="N3149" s="69">
        <f>DAY(일별기온공급량!$A3149)</f>
        <v>14</v>
      </c>
      <c r="O3149" s="88" t="str">
        <f>IFERROR(VLOOKUP(기온및공급량[[#This Row],[날짜]],표2[],2,0), "")</f>
        <v/>
      </c>
    </row>
    <row r="3150" spans="1:15">
      <c r="A3150" s="68">
        <v>44423</v>
      </c>
      <c r="B3150" s="69">
        <v>23.5</v>
      </c>
      <c r="C3150" s="69">
        <v>28.2</v>
      </c>
      <c r="D3150" s="70">
        <v>0.54652777777777772</v>
      </c>
      <c r="E3150" s="69">
        <v>20.9</v>
      </c>
      <c r="F3150" s="70">
        <v>0.24166666666666667</v>
      </c>
      <c r="G3150" s="69">
        <v>7.3</v>
      </c>
      <c r="H3150" s="69" t="str">
        <f>TEXT(일별기온공급량!$A3150, "AAA")</f>
        <v>일</v>
      </c>
      <c r="I3150" s="71">
        <v>47488782</v>
      </c>
      <c r="J3150" s="71">
        <v>1113574</v>
      </c>
      <c r="K3150" s="68" t="str">
        <f t="shared" si="49"/>
        <v>08-15</v>
      </c>
      <c r="L3150" s="72">
        <f>YEAR(일별기온공급량!$A3150)</f>
        <v>2021</v>
      </c>
      <c r="M3150" s="69">
        <f>MONTH(일별기온공급량!$A3150)</f>
        <v>8</v>
      </c>
      <c r="N3150" s="69">
        <f>DAY(일별기온공급량!$A3150)</f>
        <v>15</v>
      </c>
      <c r="O3150" s="88" t="str">
        <f>IFERROR(VLOOKUP(기온및공급량[[#This Row],[날짜]],표2[],2,0), "")</f>
        <v>광복절</v>
      </c>
    </row>
    <row r="3151" spans="1:15">
      <c r="A3151" s="68">
        <v>44424</v>
      </c>
      <c r="B3151" s="69">
        <v>23.5</v>
      </c>
      <c r="C3151" s="69">
        <v>27.5</v>
      </c>
      <c r="D3151" s="70">
        <v>0.62222222222222223</v>
      </c>
      <c r="E3151" s="69">
        <v>20.8</v>
      </c>
      <c r="F3151" s="70">
        <v>0.20972222222222223</v>
      </c>
      <c r="G3151" s="69">
        <v>6.7</v>
      </c>
      <c r="H3151" s="69" t="str">
        <f>TEXT(일별기온공급량!$A3151, "AAA")</f>
        <v>월</v>
      </c>
      <c r="I3151" s="71">
        <v>61154586</v>
      </c>
      <c r="J3151" s="71">
        <v>1437446</v>
      </c>
      <c r="K3151" s="68" t="str">
        <f t="shared" si="49"/>
        <v>08-16</v>
      </c>
      <c r="L3151" s="72">
        <f>YEAR(일별기온공급량!$A3151)</f>
        <v>2021</v>
      </c>
      <c r="M3151" s="69">
        <f>MONTH(일별기온공급량!$A3151)</f>
        <v>8</v>
      </c>
      <c r="N3151" s="69">
        <f>DAY(일별기온공급량!$A3151)</f>
        <v>16</v>
      </c>
      <c r="O3151" s="88" t="str">
        <f>IFERROR(VLOOKUP(기온및공급량[[#This Row],[날짜]],표2[],2,0), "")</f>
        <v>광복절 대체 휴일</v>
      </c>
    </row>
    <row r="3152" spans="1:15">
      <c r="A3152" s="68">
        <v>44425</v>
      </c>
      <c r="B3152" s="69">
        <v>23.6</v>
      </c>
      <c r="C3152" s="69">
        <v>26.9</v>
      </c>
      <c r="D3152" s="70">
        <v>0.51041666666666663</v>
      </c>
      <c r="E3152" s="69">
        <v>21.7</v>
      </c>
      <c r="F3152" s="70">
        <v>0.14722222222222223</v>
      </c>
      <c r="G3152" s="69">
        <v>5.2</v>
      </c>
      <c r="H3152" s="69" t="str">
        <f>TEXT(일별기온공급량!$A3152, "AAA")</f>
        <v>화</v>
      </c>
      <c r="I3152" s="71">
        <v>72495999</v>
      </c>
      <c r="J3152" s="71">
        <v>1706346</v>
      </c>
      <c r="K3152" s="68" t="str">
        <f t="shared" si="49"/>
        <v>08-17</v>
      </c>
      <c r="L3152" s="72">
        <f>YEAR(일별기온공급량!$A3152)</f>
        <v>2021</v>
      </c>
      <c r="M3152" s="69">
        <f>MONTH(일별기온공급량!$A3152)</f>
        <v>8</v>
      </c>
      <c r="N3152" s="69">
        <f>DAY(일별기온공급량!$A3152)</f>
        <v>17</v>
      </c>
      <c r="O3152" s="88" t="str">
        <f>IFERROR(VLOOKUP(기온및공급량[[#This Row],[날짜]],표2[],2,0), "")</f>
        <v/>
      </c>
    </row>
    <row r="3153" spans="1:15">
      <c r="A3153" s="68">
        <v>44426</v>
      </c>
      <c r="B3153" s="69">
        <v>23.1</v>
      </c>
      <c r="C3153" s="69">
        <v>26.1</v>
      </c>
      <c r="D3153" s="70">
        <v>0.63055555555555554</v>
      </c>
      <c r="E3153" s="69">
        <v>21.2</v>
      </c>
      <c r="F3153" s="70">
        <v>0.20624999999999999</v>
      </c>
      <c r="G3153" s="69">
        <v>4.9000000000000004</v>
      </c>
      <c r="H3153" s="69" t="str">
        <f>TEXT(일별기온공급량!$A3153, "AAA")</f>
        <v>수</v>
      </c>
      <c r="I3153" s="71">
        <v>74387391</v>
      </c>
      <c r="J3153" s="71">
        <v>1752708</v>
      </c>
      <c r="K3153" s="68" t="str">
        <f t="shared" si="49"/>
        <v>08-18</v>
      </c>
      <c r="L3153" s="72">
        <f>YEAR(일별기온공급량!$A3153)</f>
        <v>2021</v>
      </c>
      <c r="M3153" s="69">
        <f>MONTH(일별기온공급량!$A3153)</f>
        <v>8</v>
      </c>
      <c r="N3153" s="69">
        <f>DAY(일별기온공급량!$A3153)</f>
        <v>18</v>
      </c>
      <c r="O3153" s="88" t="str">
        <f>IFERROR(VLOOKUP(기온및공급량[[#This Row],[날짜]],표2[],2,0), "")</f>
        <v/>
      </c>
    </row>
    <row r="3154" spans="1:15">
      <c r="A3154" s="68">
        <v>44427</v>
      </c>
      <c r="B3154" s="69">
        <v>24.3</v>
      </c>
      <c r="C3154" s="69">
        <v>28.3</v>
      </c>
      <c r="D3154" s="70">
        <v>0.69166666666666665</v>
      </c>
      <c r="E3154" s="69">
        <v>21.6</v>
      </c>
      <c r="F3154" s="70">
        <v>2.9166666666666667E-2</v>
      </c>
      <c r="G3154" s="69">
        <v>6.7</v>
      </c>
      <c r="H3154" s="69" t="str">
        <f>TEXT(일별기온공급량!$A3154, "AAA")</f>
        <v>목</v>
      </c>
      <c r="I3154" s="71">
        <v>74483386</v>
      </c>
      <c r="J3154" s="71">
        <v>1751719</v>
      </c>
      <c r="K3154" s="68" t="str">
        <f t="shared" si="49"/>
        <v>08-19</v>
      </c>
      <c r="L3154" s="72">
        <f>YEAR(일별기온공급량!$A3154)</f>
        <v>2021</v>
      </c>
      <c r="M3154" s="69">
        <f>MONTH(일별기온공급량!$A3154)</f>
        <v>8</v>
      </c>
      <c r="N3154" s="69">
        <f>DAY(일별기온공급량!$A3154)</f>
        <v>19</v>
      </c>
      <c r="O3154" s="88" t="str">
        <f>IFERROR(VLOOKUP(기온및공급량[[#This Row],[날짜]],표2[],2,0), "")</f>
        <v/>
      </c>
    </row>
    <row r="3155" spans="1:15">
      <c r="A3155" s="68">
        <v>44428</v>
      </c>
      <c r="B3155" s="69">
        <v>25</v>
      </c>
      <c r="C3155" s="69">
        <v>31.9</v>
      </c>
      <c r="D3155" s="70">
        <v>0.60624999999999996</v>
      </c>
      <c r="E3155" s="69">
        <v>19.7</v>
      </c>
      <c r="F3155" s="70">
        <v>0.21875</v>
      </c>
      <c r="G3155" s="69">
        <v>12.2</v>
      </c>
      <c r="H3155" s="69" t="str">
        <f>TEXT(일별기온공급량!$A3155, "AAA")</f>
        <v>금</v>
      </c>
      <c r="I3155" s="71">
        <v>74563903</v>
      </c>
      <c r="J3155" s="71">
        <v>1751234</v>
      </c>
      <c r="K3155" s="68" t="str">
        <f t="shared" si="49"/>
        <v>08-20</v>
      </c>
      <c r="L3155" s="72">
        <f>YEAR(일별기온공급량!$A3155)</f>
        <v>2021</v>
      </c>
      <c r="M3155" s="69">
        <f>MONTH(일별기온공급량!$A3155)</f>
        <v>8</v>
      </c>
      <c r="N3155" s="69">
        <f>DAY(일별기온공급량!$A3155)</f>
        <v>20</v>
      </c>
      <c r="O3155" s="88" t="str">
        <f>IFERROR(VLOOKUP(기온및공급량[[#This Row],[날짜]],표2[],2,0), "")</f>
        <v/>
      </c>
    </row>
    <row r="3156" spans="1:15">
      <c r="A3156" s="68">
        <v>44429</v>
      </c>
      <c r="B3156" s="69">
        <v>23.1</v>
      </c>
      <c r="C3156" s="69">
        <v>25.8</v>
      </c>
      <c r="D3156" s="70">
        <v>0.56944444444444442</v>
      </c>
      <c r="E3156" s="69">
        <v>21.9</v>
      </c>
      <c r="F3156" s="70">
        <v>0.68611111111111112</v>
      </c>
      <c r="G3156" s="69">
        <v>3.9</v>
      </c>
      <c r="H3156" s="69" t="str">
        <f>TEXT(일별기온공급량!$A3156, "AAA")</f>
        <v>토</v>
      </c>
      <c r="I3156" s="71">
        <v>61631850</v>
      </c>
      <c r="J3156" s="71">
        <v>1449891</v>
      </c>
      <c r="K3156" s="68" t="str">
        <f t="shared" si="49"/>
        <v>08-21</v>
      </c>
      <c r="L3156" s="72">
        <f>YEAR(일별기온공급량!$A3156)</f>
        <v>2021</v>
      </c>
      <c r="M3156" s="69">
        <f>MONTH(일별기온공급량!$A3156)</f>
        <v>8</v>
      </c>
      <c r="N3156" s="69">
        <f>DAY(일별기온공급량!$A3156)</f>
        <v>21</v>
      </c>
      <c r="O3156" s="88" t="str">
        <f>IFERROR(VLOOKUP(기온및공급량[[#This Row],[날짜]],표2[],2,0), "")</f>
        <v/>
      </c>
    </row>
    <row r="3157" spans="1:15">
      <c r="A3157" s="68">
        <v>44430</v>
      </c>
      <c r="B3157" s="69">
        <v>26.1</v>
      </c>
      <c r="C3157" s="69">
        <v>31.5</v>
      </c>
      <c r="D3157" s="70">
        <v>0.67777777777777781</v>
      </c>
      <c r="E3157" s="69">
        <v>22.1</v>
      </c>
      <c r="F3157" s="70">
        <v>0.22083333333333333</v>
      </c>
      <c r="G3157" s="69">
        <v>9.4</v>
      </c>
      <c r="H3157" s="69" t="str">
        <f>TEXT(일별기온공급량!$A3157, "AAA")</f>
        <v>일</v>
      </c>
      <c r="I3157" s="71">
        <v>50216615</v>
      </c>
      <c r="J3157" s="71">
        <v>1181861</v>
      </c>
      <c r="K3157" s="68" t="str">
        <f t="shared" si="49"/>
        <v>08-22</v>
      </c>
      <c r="L3157" s="72">
        <f>YEAR(일별기온공급량!$A3157)</f>
        <v>2021</v>
      </c>
      <c r="M3157" s="69">
        <f>MONTH(일별기온공급량!$A3157)</f>
        <v>8</v>
      </c>
      <c r="N3157" s="69">
        <f>DAY(일별기온공급량!$A3157)</f>
        <v>22</v>
      </c>
      <c r="O3157" s="88" t="str">
        <f>IFERROR(VLOOKUP(기온및공급량[[#This Row],[날짜]],표2[],2,0), "")</f>
        <v/>
      </c>
    </row>
    <row r="3158" spans="1:15">
      <c r="A3158" s="68">
        <v>44431</v>
      </c>
      <c r="B3158" s="69">
        <v>23.1</v>
      </c>
      <c r="C3158" s="69">
        <v>24.9</v>
      </c>
      <c r="D3158" s="70">
        <v>0.59722222222222221</v>
      </c>
      <c r="E3158" s="69">
        <v>21.2</v>
      </c>
      <c r="F3158" s="70">
        <v>0.94652777777777775</v>
      </c>
      <c r="G3158" s="69">
        <v>3.7</v>
      </c>
      <c r="H3158" s="69" t="str">
        <f>TEXT(일별기온공급량!$A3158, "AAA")</f>
        <v>월</v>
      </c>
      <c r="I3158" s="71">
        <v>75257069</v>
      </c>
      <c r="J3158" s="71">
        <v>1772398</v>
      </c>
      <c r="K3158" s="68" t="str">
        <f t="shared" si="49"/>
        <v>08-23</v>
      </c>
      <c r="L3158" s="72">
        <f>YEAR(일별기온공급량!$A3158)</f>
        <v>2021</v>
      </c>
      <c r="M3158" s="69">
        <f>MONTH(일별기온공급량!$A3158)</f>
        <v>8</v>
      </c>
      <c r="N3158" s="69">
        <f>DAY(일별기온공급량!$A3158)</f>
        <v>23</v>
      </c>
      <c r="O3158" s="88" t="str">
        <f>IFERROR(VLOOKUP(기온및공급량[[#This Row],[날짜]],표2[],2,0), "")</f>
        <v/>
      </c>
    </row>
    <row r="3159" spans="1:15">
      <c r="A3159" s="68">
        <v>44432</v>
      </c>
      <c r="B3159" s="69">
        <v>24.4</v>
      </c>
      <c r="C3159" s="69">
        <v>29.2</v>
      </c>
      <c r="D3159" s="70">
        <v>0.73750000000000004</v>
      </c>
      <c r="E3159" s="69">
        <v>21.5</v>
      </c>
      <c r="F3159" s="70">
        <v>6.9444444444444447E-4</v>
      </c>
      <c r="G3159" s="69">
        <v>7.7</v>
      </c>
      <c r="H3159" s="69" t="str">
        <f>TEXT(일별기온공급량!$A3159, "AAA")</f>
        <v>화</v>
      </c>
      <c r="I3159" s="71">
        <v>80160997</v>
      </c>
      <c r="J3159" s="71">
        <v>1886767</v>
      </c>
      <c r="K3159" s="68" t="str">
        <f t="shared" si="49"/>
        <v>08-24</v>
      </c>
      <c r="L3159" s="72">
        <f>YEAR(일별기온공급량!$A3159)</f>
        <v>2021</v>
      </c>
      <c r="M3159" s="69">
        <f>MONTH(일별기온공급량!$A3159)</f>
        <v>8</v>
      </c>
      <c r="N3159" s="69">
        <f>DAY(일별기온공급량!$A3159)</f>
        <v>24</v>
      </c>
      <c r="O3159" s="88" t="str">
        <f>IFERROR(VLOOKUP(기온및공급량[[#This Row],[날짜]],표2[],2,0), "")</f>
        <v/>
      </c>
    </row>
    <row r="3160" spans="1:15">
      <c r="A3160" s="68">
        <v>44433</v>
      </c>
      <c r="B3160" s="69">
        <v>25.3</v>
      </c>
      <c r="C3160" s="69">
        <v>27.7</v>
      </c>
      <c r="D3160" s="70">
        <v>0.68611111111111112</v>
      </c>
      <c r="E3160" s="69">
        <v>22.9</v>
      </c>
      <c r="F3160" s="70">
        <v>0.23472222222222222</v>
      </c>
      <c r="G3160" s="69">
        <v>4.8</v>
      </c>
      <c r="H3160" s="69" t="str">
        <f>TEXT(일별기온공급량!$A3160, "AAA")</f>
        <v>수</v>
      </c>
      <c r="I3160" s="71">
        <v>78514462</v>
      </c>
      <c r="J3160" s="71">
        <v>1850253</v>
      </c>
      <c r="K3160" s="68" t="str">
        <f t="shared" si="49"/>
        <v>08-25</v>
      </c>
      <c r="L3160" s="72">
        <f>YEAR(일별기온공급량!$A3160)</f>
        <v>2021</v>
      </c>
      <c r="M3160" s="69">
        <f>MONTH(일별기온공급량!$A3160)</f>
        <v>8</v>
      </c>
      <c r="N3160" s="69">
        <f>DAY(일별기온공급량!$A3160)</f>
        <v>25</v>
      </c>
      <c r="O3160" s="88" t="str">
        <f>IFERROR(VLOOKUP(기온및공급량[[#This Row],[날짜]],표2[],2,0), "")</f>
        <v/>
      </c>
    </row>
    <row r="3161" spans="1:15">
      <c r="A3161" s="68">
        <v>44434</v>
      </c>
      <c r="B3161" s="69">
        <v>27.4</v>
      </c>
      <c r="C3161" s="69">
        <v>34.4</v>
      </c>
      <c r="D3161" s="70">
        <v>0.63888888888888884</v>
      </c>
      <c r="E3161" s="69">
        <v>22.9</v>
      </c>
      <c r="F3161" s="70">
        <v>0.25833333333333336</v>
      </c>
      <c r="G3161" s="69">
        <v>11.5</v>
      </c>
      <c r="H3161" s="69" t="str">
        <f>TEXT(일별기온공급량!$A3161, "AAA")</f>
        <v>목</v>
      </c>
      <c r="I3161" s="71">
        <v>78175884</v>
      </c>
      <c r="J3161" s="71">
        <v>1842577</v>
      </c>
      <c r="K3161" s="68" t="str">
        <f t="shared" si="49"/>
        <v>08-26</v>
      </c>
      <c r="L3161" s="72">
        <f>YEAR(일별기온공급량!$A3161)</f>
        <v>2021</v>
      </c>
      <c r="M3161" s="69">
        <f>MONTH(일별기온공급량!$A3161)</f>
        <v>8</v>
      </c>
      <c r="N3161" s="69">
        <f>DAY(일별기온공급량!$A3161)</f>
        <v>26</v>
      </c>
      <c r="O3161" s="88" t="str">
        <f>IFERROR(VLOOKUP(기온및공급량[[#This Row],[날짜]],표2[],2,0), "")</f>
        <v/>
      </c>
    </row>
    <row r="3162" spans="1:15">
      <c r="A3162" s="68">
        <v>44435</v>
      </c>
      <c r="B3162" s="69">
        <v>23.7</v>
      </c>
      <c r="C3162" s="69">
        <v>28.7</v>
      </c>
      <c r="D3162" s="70">
        <v>0.6479166666666667</v>
      </c>
      <c r="E3162" s="69">
        <v>21.5</v>
      </c>
      <c r="F3162" s="70">
        <v>0.83819444444444446</v>
      </c>
      <c r="G3162" s="69">
        <v>7.2</v>
      </c>
      <c r="H3162" s="69" t="str">
        <f>TEXT(일별기온공급량!$A3162, "AAA")</f>
        <v>금</v>
      </c>
      <c r="I3162" s="71">
        <v>76749325</v>
      </c>
      <c r="J3162" s="71">
        <v>1807937</v>
      </c>
      <c r="K3162" s="68" t="str">
        <f t="shared" si="49"/>
        <v>08-27</v>
      </c>
      <c r="L3162" s="72">
        <f>YEAR(일별기온공급량!$A3162)</f>
        <v>2021</v>
      </c>
      <c r="M3162" s="69">
        <f>MONTH(일별기온공급량!$A3162)</f>
        <v>8</v>
      </c>
      <c r="N3162" s="69">
        <f>DAY(일별기온공급량!$A3162)</f>
        <v>27</v>
      </c>
      <c r="O3162" s="88" t="str">
        <f>IFERROR(VLOOKUP(기온및공급량[[#This Row],[날짜]],표2[],2,0), "")</f>
        <v/>
      </c>
    </row>
    <row r="3163" spans="1:15">
      <c r="A3163" s="68">
        <v>44436</v>
      </c>
      <c r="B3163" s="69">
        <v>25.6</v>
      </c>
      <c r="C3163" s="69">
        <v>31.9</v>
      </c>
      <c r="D3163" s="70">
        <v>0.62291666666666667</v>
      </c>
      <c r="E3163" s="69">
        <v>20.9</v>
      </c>
      <c r="F3163" s="70">
        <v>0.15625</v>
      </c>
      <c r="G3163" s="69">
        <v>11</v>
      </c>
      <c r="H3163" s="69" t="str">
        <f>TEXT(일별기온공급량!$A3163, "AAA")</f>
        <v>토</v>
      </c>
      <c r="I3163" s="71">
        <v>60755980</v>
      </c>
      <c r="J3163" s="71">
        <v>1431376</v>
      </c>
      <c r="K3163" s="68" t="str">
        <f t="shared" si="49"/>
        <v>08-28</v>
      </c>
      <c r="L3163" s="72">
        <f>YEAR(일별기온공급량!$A3163)</f>
        <v>2021</v>
      </c>
      <c r="M3163" s="69">
        <f>MONTH(일별기온공급량!$A3163)</f>
        <v>8</v>
      </c>
      <c r="N3163" s="69">
        <f>DAY(일별기온공급량!$A3163)</f>
        <v>28</v>
      </c>
      <c r="O3163" s="88" t="str">
        <f>IFERROR(VLOOKUP(기온및공급량[[#This Row],[날짜]],표2[],2,0), "")</f>
        <v/>
      </c>
    </row>
    <row r="3164" spans="1:15">
      <c r="A3164" s="68">
        <v>44437</v>
      </c>
      <c r="B3164" s="69">
        <v>23.6</v>
      </c>
      <c r="C3164" s="69">
        <v>26.6</v>
      </c>
      <c r="D3164" s="70">
        <v>0.67013888888888884</v>
      </c>
      <c r="E3164" s="69">
        <v>21.3</v>
      </c>
      <c r="F3164" s="70">
        <v>0.49583333333333335</v>
      </c>
      <c r="G3164" s="69">
        <v>5.3</v>
      </c>
      <c r="H3164" s="69" t="str">
        <f>TEXT(일별기온공급량!$A3164, "AAA")</f>
        <v>일</v>
      </c>
      <c r="I3164" s="71">
        <v>50980962</v>
      </c>
      <c r="J3164" s="71">
        <v>1201851</v>
      </c>
      <c r="K3164" s="68" t="str">
        <f t="shared" si="49"/>
        <v>08-29</v>
      </c>
      <c r="L3164" s="72">
        <f>YEAR(일별기온공급량!$A3164)</f>
        <v>2021</v>
      </c>
      <c r="M3164" s="69">
        <f>MONTH(일별기온공급량!$A3164)</f>
        <v>8</v>
      </c>
      <c r="N3164" s="69">
        <f>DAY(일별기온공급량!$A3164)</f>
        <v>29</v>
      </c>
      <c r="O3164" s="88" t="str">
        <f>IFERROR(VLOOKUP(기온및공급량[[#This Row],[날짜]],표2[],2,0), "")</f>
        <v/>
      </c>
    </row>
    <row r="3165" spans="1:15">
      <c r="A3165" s="68">
        <v>44438</v>
      </c>
      <c r="B3165" s="69">
        <v>25.2</v>
      </c>
      <c r="C3165" s="69">
        <v>30.6</v>
      </c>
      <c r="D3165" s="70">
        <v>0.63888888888888884</v>
      </c>
      <c r="E3165" s="69">
        <v>22</v>
      </c>
      <c r="F3165" s="70">
        <v>0.22500000000000001</v>
      </c>
      <c r="G3165" s="69">
        <v>8.6</v>
      </c>
      <c r="H3165" s="69" t="str">
        <f>TEXT(일별기온공급량!$A3165, "AAA")</f>
        <v>월</v>
      </c>
      <c r="I3165" s="71">
        <v>75232666</v>
      </c>
      <c r="J3165" s="71">
        <v>1771284</v>
      </c>
      <c r="K3165" s="68" t="str">
        <f t="shared" si="49"/>
        <v>08-30</v>
      </c>
      <c r="L3165" s="72">
        <f>YEAR(일별기온공급량!$A3165)</f>
        <v>2021</v>
      </c>
      <c r="M3165" s="69">
        <f>MONTH(일별기온공급량!$A3165)</f>
        <v>8</v>
      </c>
      <c r="N3165" s="69">
        <f>DAY(일별기온공급량!$A3165)</f>
        <v>30</v>
      </c>
      <c r="O3165" s="88" t="str">
        <f>IFERROR(VLOOKUP(기온및공급량[[#This Row],[날짜]],표2[],2,0), "")</f>
        <v/>
      </c>
    </row>
    <row r="3166" spans="1:15">
      <c r="A3166" s="68">
        <v>44439</v>
      </c>
      <c r="B3166" s="69">
        <v>24.4</v>
      </c>
      <c r="C3166" s="69">
        <v>29.1</v>
      </c>
      <c r="D3166" s="70">
        <v>0.6479166666666667</v>
      </c>
      <c r="E3166" s="69">
        <v>21.5</v>
      </c>
      <c r="F3166" s="70">
        <v>0.9819444444444444</v>
      </c>
      <c r="G3166" s="69">
        <v>7.6</v>
      </c>
      <c r="H3166" s="69" t="str">
        <f>TEXT(일별기온공급량!$A3166, "AAA")</f>
        <v>화</v>
      </c>
      <c r="I3166" s="71">
        <v>78415776</v>
      </c>
      <c r="J3166" s="71">
        <v>1846799</v>
      </c>
      <c r="K3166" s="68" t="str">
        <f t="shared" si="49"/>
        <v>08-31</v>
      </c>
      <c r="L3166" s="72">
        <f>YEAR(일별기온공급량!$A3166)</f>
        <v>2021</v>
      </c>
      <c r="M3166" s="69">
        <f>MONTH(일별기온공급량!$A3166)</f>
        <v>8</v>
      </c>
      <c r="N3166" s="69">
        <f>DAY(일별기온공급량!$A3166)</f>
        <v>31</v>
      </c>
      <c r="O3166" s="88" t="str">
        <f>IFERROR(VLOOKUP(기온및공급량[[#This Row],[날짜]],표2[],2,0), "")</f>
        <v/>
      </c>
    </row>
    <row r="3167" spans="1:15">
      <c r="A3167" s="68">
        <v>44440</v>
      </c>
      <c r="B3167" s="69">
        <v>21.9</v>
      </c>
      <c r="C3167" s="69">
        <v>28.2</v>
      </c>
      <c r="D3167" s="70">
        <v>0.53888888888888886</v>
      </c>
      <c r="E3167" s="69">
        <v>20</v>
      </c>
      <c r="F3167" s="70">
        <v>0.32500000000000001</v>
      </c>
      <c r="G3167" s="69">
        <v>8.1999999999999993</v>
      </c>
      <c r="H3167" s="69" t="str">
        <f>TEXT(일별기온공급량!$A3167, "AAA")</f>
        <v>수</v>
      </c>
      <c r="I3167" s="71">
        <v>78555239</v>
      </c>
      <c r="J3167" s="71">
        <v>1848131</v>
      </c>
      <c r="K3167" s="68" t="str">
        <f t="shared" si="49"/>
        <v>09-01</v>
      </c>
      <c r="L3167" s="72">
        <f>YEAR(일별기온공급량!$A3167)</f>
        <v>2021</v>
      </c>
      <c r="M3167" s="69">
        <f>MONTH(일별기온공급량!$A3167)</f>
        <v>9</v>
      </c>
      <c r="N3167" s="69">
        <f>DAY(일별기온공급량!$A3167)</f>
        <v>1</v>
      </c>
      <c r="O3167" s="88" t="str">
        <f>IFERROR(VLOOKUP(기온및공급량[[#This Row],[날짜]],표2[],2,0), "")</f>
        <v/>
      </c>
    </row>
    <row r="3168" spans="1:15">
      <c r="A3168" s="68">
        <v>44441</v>
      </c>
      <c r="B3168" s="69">
        <v>21.8</v>
      </c>
      <c r="C3168" s="69">
        <v>24.7</v>
      </c>
      <c r="D3168" s="70">
        <v>0.54305555555555551</v>
      </c>
      <c r="E3168" s="69">
        <v>20.100000000000001</v>
      </c>
      <c r="F3168" s="70">
        <v>0.86805555555555558</v>
      </c>
      <c r="G3168" s="69">
        <v>4.5999999999999996</v>
      </c>
      <c r="H3168" s="69" t="str">
        <f>TEXT(일별기온공급량!$A3168, "AAA")</f>
        <v>목</v>
      </c>
      <c r="I3168" s="71">
        <v>78088579</v>
      </c>
      <c r="J3168" s="71">
        <v>1837225</v>
      </c>
      <c r="K3168" s="68" t="str">
        <f t="shared" si="49"/>
        <v>09-02</v>
      </c>
      <c r="L3168" s="72">
        <f>YEAR(일별기온공급량!$A3168)</f>
        <v>2021</v>
      </c>
      <c r="M3168" s="69">
        <f>MONTH(일별기온공급량!$A3168)</f>
        <v>9</v>
      </c>
      <c r="N3168" s="69">
        <f>DAY(일별기온공급량!$A3168)</f>
        <v>2</v>
      </c>
      <c r="O3168" s="88" t="str">
        <f>IFERROR(VLOOKUP(기온및공급량[[#This Row],[날짜]],표2[],2,0), "")</f>
        <v/>
      </c>
    </row>
    <row r="3169" spans="1:15">
      <c r="A3169" s="68">
        <v>44442</v>
      </c>
      <c r="B3169" s="69">
        <v>20.5</v>
      </c>
      <c r="C3169" s="69">
        <v>22.7</v>
      </c>
      <c r="D3169" s="70">
        <v>0.56666666666666665</v>
      </c>
      <c r="E3169" s="69">
        <v>19.3</v>
      </c>
      <c r="F3169" s="70">
        <v>0.32291666666666669</v>
      </c>
      <c r="G3169" s="69">
        <v>3.4</v>
      </c>
      <c r="H3169" s="69" t="str">
        <f>TEXT(일별기온공급량!$A3169, "AAA")</f>
        <v>금</v>
      </c>
      <c r="I3169" s="71">
        <v>77321589</v>
      </c>
      <c r="J3169" s="71">
        <v>1816905</v>
      </c>
      <c r="K3169" s="68" t="str">
        <f t="shared" si="49"/>
        <v>09-03</v>
      </c>
      <c r="L3169" s="72">
        <f>YEAR(일별기온공급량!$A3169)</f>
        <v>2021</v>
      </c>
      <c r="M3169" s="69">
        <f>MONTH(일별기온공급량!$A3169)</f>
        <v>9</v>
      </c>
      <c r="N3169" s="69">
        <f>DAY(일별기온공급량!$A3169)</f>
        <v>3</v>
      </c>
      <c r="O3169" s="88" t="str">
        <f>IFERROR(VLOOKUP(기온및공급량[[#This Row],[날짜]],표2[],2,0), "")</f>
        <v/>
      </c>
    </row>
    <row r="3170" spans="1:15">
      <c r="A3170" s="68">
        <v>44443</v>
      </c>
      <c r="B3170" s="69">
        <v>22.4</v>
      </c>
      <c r="C3170" s="69">
        <v>26.8</v>
      </c>
      <c r="D3170" s="70">
        <v>0.63958333333333328</v>
      </c>
      <c r="E3170" s="69">
        <v>18.8</v>
      </c>
      <c r="F3170" s="70">
        <v>0.25763888888888886</v>
      </c>
      <c r="G3170" s="69">
        <v>8</v>
      </c>
      <c r="H3170" s="69" t="str">
        <f>TEXT(일별기온공급량!$A3170, "AAA")</f>
        <v>토</v>
      </c>
      <c r="I3170" s="71">
        <v>63099240</v>
      </c>
      <c r="J3170" s="71">
        <v>1484068</v>
      </c>
      <c r="K3170" s="68" t="str">
        <f t="shared" si="49"/>
        <v>09-04</v>
      </c>
      <c r="L3170" s="72">
        <f>YEAR(일별기온공급량!$A3170)</f>
        <v>2021</v>
      </c>
      <c r="M3170" s="69">
        <f>MONTH(일별기온공급량!$A3170)</f>
        <v>9</v>
      </c>
      <c r="N3170" s="69">
        <f>DAY(일별기온공급량!$A3170)</f>
        <v>4</v>
      </c>
      <c r="O3170" s="88" t="str">
        <f>IFERROR(VLOOKUP(기온및공급량[[#This Row],[날짜]],표2[],2,0), "")</f>
        <v/>
      </c>
    </row>
    <row r="3171" spans="1:15">
      <c r="A3171" s="68">
        <v>44444</v>
      </c>
      <c r="B3171" s="69">
        <v>21.8</v>
      </c>
      <c r="C3171" s="69">
        <v>25.1</v>
      </c>
      <c r="D3171" s="70">
        <v>0.54166666666666663</v>
      </c>
      <c r="E3171" s="69">
        <v>19.3</v>
      </c>
      <c r="F3171" s="70">
        <v>0.25138888888888888</v>
      </c>
      <c r="G3171" s="69">
        <v>5.8</v>
      </c>
      <c r="H3171" s="69" t="str">
        <f>TEXT(일별기온공급량!$A3171, "AAA")</f>
        <v>일</v>
      </c>
      <c r="I3171" s="71">
        <v>53680872</v>
      </c>
      <c r="J3171" s="71">
        <v>1262043</v>
      </c>
      <c r="K3171" s="68" t="str">
        <f t="shared" si="49"/>
        <v>09-05</v>
      </c>
      <c r="L3171" s="72">
        <f>YEAR(일별기온공급량!$A3171)</f>
        <v>2021</v>
      </c>
      <c r="M3171" s="69">
        <f>MONTH(일별기온공급량!$A3171)</f>
        <v>9</v>
      </c>
      <c r="N3171" s="69">
        <f>DAY(일별기온공급량!$A3171)</f>
        <v>5</v>
      </c>
      <c r="O3171" s="88" t="str">
        <f>IFERROR(VLOOKUP(기온및공급량[[#This Row],[날짜]],표2[],2,0), "")</f>
        <v/>
      </c>
    </row>
    <row r="3172" spans="1:15">
      <c r="A3172" s="68">
        <v>44445</v>
      </c>
      <c r="B3172" s="69">
        <v>21.8</v>
      </c>
      <c r="C3172" s="69">
        <v>25.6</v>
      </c>
      <c r="D3172" s="70">
        <v>0.51458333333333328</v>
      </c>
      <c r="E3172" s="69">
        <v>19.399999999999999</v>
      </c>
      <c r="F3172" s="70">
        <v>9.0972222222222218E-2</v>
      </c>
      <c r="G3172" s="69">
        <v>6.2</v>
      </c>
      <c r="H3172" s="69" t="str">
        <f>TEXT(일별기온공급량!$A3172, "AAA")</f>
        <v>월</v>
      </c>
      <c r="I3172" s="71">
        <v>77668989</v>
      </c>
      <c r="J3172" s="71">
        <v>1827989</v>
      </c>
      <c r="K3172" s="68" t="str">
        <f t="shared" si="49"/>
        <v>09-06</v>
      </c>
      <c r="L3172" s="72">
        <f>YEAR(일별기온공급량!$A3172)</f>
        <v>2021</v>
      </c>
      <c r="M3172" s="69">
        <f>MONTH(일별기온공급량!$A3172)</f>
        <v>9</v>
      </c>
      <c r="N3172" s="69">
        <f>DAY(일별기온공급량!$A3172)</f>
        <v>6</v>
      </c>
      <c r="O3172" s="88" t="str">
        <f>IFERROR(VLOOKUP(기온및공급량[[#This Row],[날짜]],표2[],2,0), "")</f>
        <v/>
      </c>
    </row>
    <row r="3173" spans="1:15">
      <c r="A3173" s="68">
        <v>44446</v>
      </c>
      <c r="B3173" s="69">
        <v>22.2</v>
      </c>
      <c r="C3173" s="69">
        <v>25.5</v>
      </c>
      <c r="D3173" s="70">
        <v>0.55833333333333335</v>
      </c>
      <c r="E3173" s="69">
        <v>19.899999999999999</v>
      </c>
      <c r="F3173" s="70">
        <v>6.9444444444444447E-4</v>
      </c>
      <c r="G3173" s="69">
        <v>5.6</v>
      </c>
      <c r="H3173" s="69" t="str">
        <f>TEXT(일별기온공급량!$A3173, "AAA")</f>
        <v>화</v>
      </c>
      <c r="I3173" s="71">
        <v>80692826</v>
      </c>
      <c r="J3173" s="71">
        <v>1895324</v>
      </c>
      <c r="K3173" s="68" t="str">
        <f t="shared" si="49"/>
        <v>09-07</v>
      </c>
      <c r="L3173" s="72">
        <f>YEAR(일별기온공급량!$A3173)</f>
        <v>2021</v>
      </c>
      <c r="M3173" s="69">
        <f>MONTH(일별기온공급량!$A3173)</f>
        <v>9</v>
      </c>
      <c r="N3173" s="69">
        <f>DAY(일별기온공급량!$A3173)</f>
        <v>7</v>
      </c>
      <c r="O3173" s="88" t="str">
        <f>IFERROR(VLOOKUP(기온및공급량[[#This Row],[날짜]],표2[],2,0), "")</f>
        <v/>
      </c>
    </row>
    <row r="3174" spans="1:15">
      <c r="A3174" s="68">
        <v>44447</v>
      </c>
      <c r="B3174" s="69">
        <v>23.7</v>
      </c>
      <c r="C3174" s="69">
        <v>28.8</v>
      </c>
      <c r="D3174" s="70">
        <v>0.62708333333333333</v>
      </c>
      <c r="E3174" s="69">
        <v>20.100000000000001</v>
      </c>
      <c r="F3174" s="70">
        <v>0.99513888888888891</v>
      </c>
      <c r="G3174" s="69">
        <v>8.6999999999999993</v>
      </c>
      <c r="H3174" s="69" t="str">
        <f>TEXT(일별기온공급량!$A3174, "AAA")</f>
        <v>수</v>
      </c>
      <c r="I3174" s="71">
        <v>81764608</v>
      </c>
      <c r="J3174" s="71">
        <v>1920885</v>
      </c>
      <c r="K3174" s="68" t="str">
        <f t="shared" si="49"/>
        <v>09-08</v>
      </c>
      <c r="L3174" s="72">
        <f>YEAR(일별기온공급량!$A3174)</f>
        <v>2021</v>
      </c>
      <c r="M3174" s="69">
        <f>MONTH(일별기온공급량!$A3174)</f>
        <v>9</v>
      </c>
      <c r="N3174" s="69">
        <f>DAY(일별기온공급량!$A3174)</f>
        <v>8</v>
      </c>
      <c r="O3174" s="88" t="str">
        <f>IFERROR(VLOOKUP(기온및공급량[[#This Row],[날짜]],표2[],2,0), "")</f>
        <v/>
      </c>
    </row>
    <row r="3175" spans="1:15">
      <c r="A3175" s="68">
        <v>44448</v>
      </c>
      <c r="B3175" s="69">
        <v>23.7</v>
      </c>
      <c r="C3175" s="69">
        <v>29.6</v>
      </c>
      <c r="D3175" s="70">
        <v>0.59861111111111109</v>
      </c>
      <c r="E3175" s="69">
        <v>18.7</v>
      </c>
      <c r="F3175" s="70">
        <v>0.23402777777777778</v>
      </c>
      <c r="G3175" s="69">
        <v>10.9</v>
      </c>
      <c r="H3175" s="69" t="str">
        <f>TEXT(일별기온공급량!$A3175, "AAA")</f>
        <v>목</v>
      </c>
      <c r="I3175" s="71">
        <v>80755627</v>
      </c>
      <c r="J3175" s="71">
        <v>1898124</v>
      </c>
      <c r="K3175" s="68" t="str">
        <f t="shared" si="49"/>
        <v>09-09</v>
      </c>
      <c r="L3175" s="72">
        <f>YEAR(일별기온공급량!$A3175)</f>
        <v>2021</v>
      </c>
      <c r="M3175" s="69">
        <f>MONTH(일별기온공급량!$A3175)</f>
        <v>9</v>
      </c>
      <c r="N3175" s="69">
        <f>DAY(일별기온공급량!$A3175)</f>
        <v>9</v>
      </c>
      <c r="O3175" s="88" t="str">
        <f>IFERROR(VLOOKUP(기온및공급량[[#This Row],[날짜]],표2[],2,0), "")</f>
        <v/>
      </c>
    </row>
    <row r="3176" spans="1:15">
      <c r="A3176" s="68">
        <v>44449</v>
      </c>
      <c r="B3176" s="69">
        <v>22.6</v>
      </c>
      <c r="C3176" s="69">
        <v>26.3</v>
      </c>
      <c r="D3176" s="70">
        <v>0.5395833333333333</v>
      </c>
      <c r="E3176" s="69">
        <v>20.2</v>
      </c>
      <c r="F3176" s="70">
        <v>0.99236111111111114</v>
      </c>
      <c r="G3176" s="69">
        <v>6.1</v>
      </c>
      <c r="H3176" s="69" t="str">
        <f>TEXT(일별기온공급량!$A3176, "AAA")</f>
        <v>금</v>
      </c>
      <c r="I3176" s="71">
        <v>76720550</v>
      </c>
      <c r="J3176" s="71">
        <v>1806823</v>
      </c>
      <c r="K3176" s="68" t="str">
        <f t="shared" si="49"/>
        <v>09-10</v>
      </c>
      <c r="L3176" s="72">
        <f>YEAR(일별기온공급량!$A3176)</f>
        <v>2021</v>
      </c>
      <c r="M3176" s="69">
        <f>MONTH(일별기온공급량!$A3176)</f>
        <v>9</v>
      </c>
      <c r="N3176" s="69">
        <f>DAY(일별기온공급량!$A3176)</f>
        <v>10</v>
      </c>
      <c r="O3176" s="88" t="str">
        <f>IFERROR(VLOOKUP(기온및공급량[[#This Row],[날짜]],표2[],2,0), "")</f>
        <v/>
      </c>
    </row>
    <row r="3177" spans="1:15">
      <c r="A3177" s="68">
        <v>44450</v>
      </c>
      <c r="B3177" s="69">
        <v>23.8</v>
      </c>
      <c r="C3177" s="69">
        <v>30.9</v>
      </c>
      <c r="D3177" s="70">
        <v>0.65416666666666667</v>
      </c>
      <c r="E3177" s="69">
        <v>18.5</v>
      </c>
      <c r="F3177" s="70">
        <v>0.23819444444444443</v>
      </c>
      <c r="G3177" s="69">
        <v>12.4</v>
      </c>
      <c r="H3177" s="69" t="str">
        <f>TEXT(일별기온공급량!$A3177, "AAA")</f>
        <v>토</v>
      </c>
      <c r="I3177" s="71">
        <v>62805053</v>
      </c>
      <c r="J3177" s="71">
        <v>1479441</v>
      </c>
      <c r="K3177" s="68" t="str">
        <f t="shared" si="49"/>
        <v>09-11</v>
      </c>
      <c r="L3177" s="72">
        <f>YEAR(일별기온공급량!$A3177)</f>
        <v>2021</v>
      </c>
      <c r="M3177" s="69">
        <f>MONTH(일별기온공급량!$A3177)</f>
        <v>9</v>
      </c>
      <c r="N3177" s="69">
        <f>DAY(일별기온공급량!$A3177)</f>
        <v>11</v>
      </c>
      <c r="O3177" s="88" t="str">
        <f>IFERROR(VLOOKUP(기온및공급량[[#This Row],[날짜]],표2[],2,0), "")</f>
        <v/>
      </c>
    </row>
    <row r="3178" spans="1:15">
      <c r="A3178" s="68">
        <v>44451</v>
      </c>
      <c r="B3178" s="69">
        <v>24.3</v>
      </c>
      <c r="C3178" s="69">
        <v>30.8</v>
      </c>
      <c r="D3178" s="70">
        <v>0.62430555555555556</v>
      </c>
      <c r="E3178" s="69">
        <v>18.2</v>
      </c>
      <c r="F3178" s="70">
        <v>0.25694444444444442</v>
      </c>
      <c r="G3178" s="69">
        <v>12.6</v>
      </c>
      <c r="H3178" s="69" t="str">
        <f>TEXT(일별기온공급량!$A3178, "AAA")</f>
        <v>일</v>
      </c>
      <c r="I3178" s="71">
        <v>52467891</v>
      </c>
      <c r="J3178" s="71">
        <v>1235449</v>
      </c>
      <c r="K3178" s="68" t="str">
        <f t="shared" si="49"/>
        <v>09-12</v>
      </c>
      <c r="L3178" s="72">
        <f>YEAR(일별기온공급량!$A3178)</f>
        <v>2021</v>
      </c>
      <c r="M3178" s="69">
        <f>MONTH(일별기온공급량!$A3178)</f>
        <v>9</v>
      </c>
      <c r="N3178" s="69">
        <f>DAY(일별기온공급량!$A3178)</f>
        <v>12</v>
      </c>
      <c r="O3178" s="88" t="str">
        <f>IFERROR(VLOOKUP(기온및공급량[[#This Row],[날짜]],표2[],2,0), "")</f>
        <v/>
      </c>
    </row>
    <row r="3179" spans="1:15">
      <c r="A3179" s="68">
        <v>44452</v>
      </c>
      <c r="B3179" s="69">
        <v>23.1</v>
      </c>
      <c r="C3179" s="69">
        <v>25.8</v>
      </c>
      <c r="D3179" s="70">
        <v>0.49861111111111112</v>
      </c>
      <c r="E3179" s="69">
        <v>20.9</v>
      </c>
      <c r="F3179" s="70">
        <v>0.98819444444444449</v>
      </c>
      <c r="G3179" s="69">
        <v>4.9000000000000004</v>
      </c>
      <c r="H3179" s="69" t="str">
        <f>TEXT(일별기온공급량!$A3179, "AAA")</f>
        <v>월</v>
      </c>
      <c r="I3179" s="71">
        <v>78219235</v>
      </c>
      <c r="J3179" s="71">
        <v>1839595</v>
      </c>
      <c r="K3179" s="68" t="str">
        <f t="shared" si="49"/>
        <v>09-13</v>
      </c>
      <c r="L3179" s="72">
        <f>YEAR(일별기온공급량!$A3179)</f>
        <v>2021</v>
      </c>
      <c r="M3179" s="69">
        <f>MONTH(일별기온공급량!$A3179)</f>
        <v>9</v>
      </c>
      <c r="N3179" s="69">
        <f>DAY(일별기온공급량!$A3179)</f>
        <v>13</v>
      </c>
      <c r="O3179" s="88" t="str">
        <f>IFERROR(VLOOKUP(기온및공급량[[#This Row],[날짜]],표2[],2,0), "")</f>
        <v/>
      </c>
    </row>
    <row r="3180" spans="1:15">
      <c r="A3180" s="68">
        <v>44453</v>
      </c>
      <c r="B3180" s="69">
        <v>22.5</v>
      </c>
      <c r="C3180" s="69">
        <v>24.5</v>
      </c>
      <c r="D3180" s="70">
        <v>0.52638888888888891</v>
      </c>
      <c r="E3180" s="69">
        <v>20.8</v>
      </c>
      <c r="F3180" s="70">
        <v>4.791666666666667E-2</v>
      </c>
      <c r="G3180" s="69">
        <v>3.7</v>
      </c>
      <c r="H3180" s="69" t="str">
        <f>TEXT(일별기온공급량!$A3180, "AAA")</f>
        <v>화</v>
      </c>
      <c r="I3180" s="71">
        <v>78724206</v>
      </c>
      <c r="J3180" s="71">
        <v>1848579</v>
      </c>
      <c r="K3180" s="68" t="str">
        <f t="shared" si="49"/>
        <v>09-14</v>
      </c>
      <c r="L3180" s="72">
        <f>YEAR(일별기온공급량!$A3180)</f>
        <v>2021</v>
      </c>
      <c r="M3180" s="69">
        <f>MONTH(일별기온공급량!$A3180)</f>
        <v>9</v>
      </c>
      <c r="N3180" s="69">
        <f>DAY(일별기온공급량!$A3180)</f>
        <v>14</v>
      </c>
      <c r="O3180" s="88" t="str">
        <f>IFERROR(VLOOKUP(기온및공급량[[#This Row],[날짜]],표2[],2,0), "")</f>
        <v/>
      </c>
    </row>
    <row r="3181" spans="1:15">
      <c r="A3181" s="68">
        <v>44454</v>
      </c>
      <c r="B3181" s="69">
        <v>22.7</v>
      </c>
      <c r="C3181" s="69">
        <v>26.7</v>
      </c>
      <c r="D3181" s="70">
        <v>0.56111111111111112</v>
      </c>
      <c r="E3181" s="69">
        <v>19.3</v>
      </c>
      <c r="F3181" s="70">
        <v>0.99861111111111112</v>
      </c>
      <c r="G3181" s="69">
        <v>7.4</v>
      </c>
      <c r="H3181" s="69" t="str">
        <f>TEXT(일별기온공급량!$A3181, "AAA")</f>
        <v>수</v>
      </c>
      <c r="I3181" s="71">
        <v>79701164</v>
      </c>
      <c r="J3181" s="71">
        <v>1875628</v>
      </c>
      <c r="K3181" s="68" t="str">
        <f t="shared" si="49"/>
        <v>09-15</v>
      </c>
      <c r="L3181" s="72">
        <f>YEAR(일별기온공급량!$A3181)</f>
        <v>2021</v>
      </c>
      <c r="M3181" s="69">
        <f>MONTH(일별기온공급량!$A3181)</f>
        <v>9</v>
      </c>
      <c r="N3181" s="69">
        <f>DAY(일별기온공급량!$A3181)</f>
        <v>15</v>
      </c>
      <c r="O3181" s="88" t="str">
        <f>IFERROR(VLOOKUP(기온및공급량[[#This Row],[날짜]],표2[],2,0), "")</f>
        <v/>
      </c>
    </row>
    <row r="3182" spans="1:15">
      <c r="A3182" s="68">
        <v>44455</v>
      </c>
      <c r="B3182" s="69">
        <v>22.2</v>
      </c>
      <c r="C3182" s="69">
        <v>25.8</v>
      </c>
      <c r="D3182" s="70">
        <v>0.49027777777777776</v>
      </c>
      <c r="E3182" s="69">
        <v>16.899999999999999</v>
      </c>
      <c r="F3182" s="70">
        <v>0.19722222222222222</v>
      </c>
      <c r="G3182" s="69">
        <v>8.9</v>
      </c>
      <c r="H3182" s="69" t="str">
        <f>TEXT(일별기온공급량!$A3182, "AAA")</f>
        <v>목</v>
      </c>
      <c r="I3182" s="71">
        <v>78325056</v>
      </c>
      <c r="J3182" s="71">
        <v>1845730</v>
      </c>
      <c r="K3182" s="68" t="str">
        <f t="shared" si="49"/>
        <v>09-16</v>
      </c>
      <c r="L3182" s="72">
        <f>YEAR(일별기온공급량!$A3182)</f>
        <v>2021</v>
      </c>
      <c r="M3182" s="69">
        <f>MONTH(일별기온공급량!$A3182)</f>
        <v>9</v>
      </c>
      <c r="N3182" s="69">
        <f>DAY(일별기온공급량!$A3182)</f>
        <v>16</v>
      </c>
      <c r="O3182" s="88" t="str">
        <f>IFERROR(VLOOKUP(기온및공급량[[#This Row],[날짜]],표2[],2,0), "")</f>
        <v/>
      </c>
    </row>
    <row r="3183" spans="1:15">
      <c r="A3183" s="68">
        <v>44456</v>
      </c>
      <c r="B3183" s="69">
        <v>20.5</v>
      </c>
      <c r="C3183" s="69">
        <v>22.6</v>
      </c>
      <c r="D3183" s="70">
        <v>0.60902777777777772</v>
      </c>
      <c r="E3183" s="69">
        <v>18.100000000000001</v>
      </c>
      <c r="F3183" s="70">
        <v>0.2902777777777778</v>
      </c>
      <c r="G3183" s="69">
        <v>4.5</v>
      </c>
      <c r="H3183" s="69" t="str">
        <f>TEXT(일별기온공급량!$A3183, "AAA")</f>
        <v>금</v>
      </c>
      <c r="I3183" s="71">
        <v>77414621</v>
      </c>
      <c r="J3183" s="71">
        <v>1824056</v>
      </c>
      <c r="K3183" s="68" t="str">
        <f t="shared" si="49"/>
        <v>09-17</v>
      </c>
      <c r="L3183" s="72">
        <f>YEAR(일별기온공급량!$A3183)</f>
        <v>2021</v>
      </c>
      <c r="M3183" s="69">
        <f>MONTH(일별기온공급량!$A3183)</f>
        <v>9</v>
      </c>
      <c r="N3183" s="69">
        <f>DAY(일별기온공급량!$A3183)</f>
        <v>17</v>
      </c>
      <c r="O3183" s="88" t="str">
        <f>IFERROR(VLOOKUP(기온및공급량[[#This Row],[날짜]],표2[],2,0), "")</f>
        <v/>
      </c>
    </row>
    <row r="3184" spans="1:15">
      <c r="A3184" s="68">
        <v>44457</v>
      </c>
      <c r="B3184" s="69">
        <v>21.5</v>
      </c>
      <c r="C3184" s="69">
        <v>26.6</v>
      </c>
      <c r="D3184" s="70">
        <v>0.48194444444444445</v>
      </c>
      <c r="E3184" s="69">
        <v>16.899999999999999</v>
      </c>
      <c r="F3184" s="70">
        <v>0.25</v>
      </c>
      <c r="G3184" s="69">
        <v>9.6999999999999993</v>
      </c>
      <c r="H3184" s="69" t="str">
        <f>TEXT(일별기온공급량!$A3184, "AAA")</f>
        <v>토</v>
      </c>
      <c r="I3184" s="71">
        <v>60123269</v>
      </c>
      <c r="J3184" s="71">
        <v>1419329</v>
      </c>
      <c r="K3184" s="68" t="str">
        <f t="shared" si="49"/>
        <v>09-18</v>
      </c>
      <c r="L3184" s="72">
        <f>YEAR(일별기온공급량!$A3184)</f>
        <v>2021</v>
      </c>
      <c r="M3184" s="69">
        <f>MONTH(일별기온공급량!$A3184)</f>
        <v>9</v>
      </c>
      <c r="N3184" s="69">
        <f>DAY(일별기온공급량!$A3184)</f>
        <v>18</v>
      </c>
      <c r="O3184" s="88" t="str">
        <f>IFERROR(VLOOKUP(기온및공급량[[#This Row],[날짜]],표2[],2,0), "")</f>
        <v/>
      </c>
    </row>
    <row r="3185" spans="1:15">
      <c r="A3185" s="68">
        <v>44458</v>
      </c>
      <c r="B3185" s="69">
        <v>21.7</v>
      </c>
      <c r="C3185" s="69">
        <v>27.1</v>
      </c>
      <c r="D3185" s="70">
        <v>0.59305555555555556</v>
      </c>
      <c r="E3185" s="69">
        <v>17.2</v>
      </c>
      <c r="F3185" s="70">
        <v>0.15138888888888888</v>
      </c>
      <c r="G3185" s="69">
        <v>9.9</v>
      </c>
      <c r="H3185" s="69" t="str">
        <f>TEXT(일별기온공급량!$A3185, "AAA")</f>
        <v>일</v>
      </c>
      <c r="I3185" s="71">
        <v>49589866</v>
      </c>
      <c r="J3185" s="71">
        <v>1171458</v>
      </c>
      <c r="K3185" s="68" t="str">
        <f t="shared" si="49"/>
        <v>09-19</v>
      </c>
      <c r="L3185" s="72">
        <f>YEAR(일별기온공급량!$A3185)</f>
        <v>2021</v>
      </c>
      <c r="M3185" s="69">
        <f>MONTH(일별기온공급량!$A3185)</f>
        <v>9</v>
      </c>
      <c r="N3185" s="69">
        <f>DAY(일별기온공급량!$A3185)</f>
        <v>19</v>
      </c>
      <c r="O3185" s="88" t="str">
        <f>IFERROR(VLOOKUP(기온및공급량[[#This Row],[날짜]],표2[],2,0), "")</f>
        <v/>
      </c>
    </row>
    <row r="3186" spans="1:15">
      <c r="A3186" s="68">
        <v>44459</v>
      </c>
      <c r="B3186" s="69">
        <v>21.7</v>
      </c>
      <c r="C3186" s="69">
        <v>26.3</v>
      </c>
      <c r="D3186" s="70">
        <v>0.61388888888888893</v>
      </c>
      <c r="E3186" s="69">
        <v>16.600000000000001</v>
      </c>
      <c r="F3186" s="70">
        <v>0.2590277777777778</v>
      </c>
      <c r="G3186" s="69">
        <v>9.6999999999999993</v>
      </c>
      <c r="H3186" s="69" t="str">
        <f>TEXT(일별기온공급량!$A3186, "AAA")</f>
        <v>월</v>
      </c>
      <c r="I3186" s="71">
        <v>47278984</v>
      </c>
      <c r="J3186" s="71">
        <v>1115176</v>
      </c>
      <c r="K3186" s="68" t="str">
        <f t="shared" si="49"/>
        <v>09-20</v>
      </c>
      <c r="L3186" s="72">
        <f>YEAR(일별기온공급량!$A3186)</f>
        <v>2021</v>
      </c>
      <c r="M3186" s="69">
        <f>MONTH(일별기온공급량!$A3186)</f>
        <v>9</v>
      </c>
      <c r="N3186" s="69">
        <f>DAY(일별기온공급량!$A3186)</f>
        <v>20</v>
      </c>
      <c r="O3186" s="88" t="str">
        <f>IFERROR(VLOOKUP(기온및공급량[[#This Row],[날짜]],표2[],2,0), "")</f>
        <v>추석 전날</v>
      </c>
    </row>
    <row r="3187" spans="1:15">
      <c r="A3187" s="68">
        <v>44460</v>
      </c>
      <c r="B3187" s="69">
        <v>22.9</v>
      </c>
      <c r="C3187" s="69">
        <v>26.5</v>
      </c>
      <c r="D3187" s="70">
        <v>0.71527777777777779</v>
      </c>
      <c r="E3187" s="69">
        <v>20</v>
      </c>
      <c r="F3187" s="70">
        <v>0.11874999999999999</v>
      </c>
      <c r="G3187" s="69">
        <v>6.5</v>
      </c>
      <c r="H3187" s="69" t="str">
        <f>TEXT(일별기온공급량!$A3187, "AAA")</f>
        <v>화</v>
      </c>
      <c r="I3187" s="71">
        <v>39522637</v>
      </c>
      <c r="J3187" s="71">
        <v>931280</v>
      </c>
      <c r="K3187" s="68" t="str">
        <f t="shared" si="49"/>
        <v>09-21</v>
      </c>
      <c r="L3187" s="72">
        <f>YEAR(일별기온공급량!$A3187)</f>
        <v>2021</v>
      </c>
      <c r="M3187" s="69">
        <f>MONTH(일별기온공급량!$A3187)</f>
        <v>9</v>
      </c>
      <c r="N3187" s="69">
        <f>DAY(일별기온공급량!$A3187)</f>
        <v>21</v>
      </c>
      <c r="O3187" s="88" t="str">
        <f>IFERROR(VLOOKUP(기온및공급량[[#This Row],[날짜]],표2[],2,0), "")</f>
        <v>추석</v>
      </c>
    </row>
    <row r="3188" spans="1:15">
      <c r="A3188" s="68">
        <v>44461</v>
      </c>
      <c r="B3188" s="69">
        <v>24.1</v>
      </c>
      <c r="C3188" s="69">
        <v>29.6</v>
      </c>
      <c r="D3188" s="70">
        <v>0.65625</v>
      </c>
      <c r="E3188" s="69">
        <v>18.2</v>
      </c>
      <c r="F3188" s="70">
        <v>0.25555555555555554</v>
      </c>
      <c r="G3188" s="69">
        <v>11.4</v>
      </c>
      <c r="H3188" s="69" t="str">
        <f>TEXT(일별기온공급량!$A3188, "AAA")</f>
        <v>수</v>
      </c>
      <c r="I3188" s="71">
        <v>43642789</v>
      </c>
      <c r="J3188" s="71">
        <v>1029498</v>
      </c>
      <c r="K3188" s="68" t="str">
        <f t="shared" si="49"/>
        <v>09-22</v>
      </c>
      <c r="L3188" s="72">
        <f>YEAR(일별기온공급량!$A3188)</f>
        <v>2021</v>
      </c>
      <c r="M3188" s="69">
        <f>MONTH(일별기온공급량!$A3188)</f>
        <v>9</v>
      </c>
      <c r="N3188" s="69">
        <f>DAY(일별기온공급량!$A3188)</f>
        <v>22</v>
      </c>
      <c r="O3188" s="88" t="str">
        <f>IFERROR(VLOOKUP(기온및공급량[[#This Row],[날짜]],표2[],2,0), "")</f>
        <v>추석 다음날</v>
      </c>
    </row>
    <row r="3189" spans="1:15">
      <c r="A3189" s="68">
        <v>44462</v>
      </c>
      <c r="B3189" s="69">
        <v>21.6</v>
      </c>
      <c r="C3189" s="69">
        <v>26.6</v>
      </c>
      <c r="D3189" s="70">
        <v>0.5805555555555556</v>
      </c>
      <c r="E3189" s="69">
        <v>17.600000000000001</v>
      </c>
      <c r="F3189" s="70">
        <v>0.98819444444444449</v>
      </c>
      <c r="G3189" s="69">
        <v>9</v>
      </c>
      <c r="H3189" s="69" t="str">
        <f>TEXT(일별기온공급량!$A3189, "AAA")</f>
        <v>목</v>
      </c>
      <c r="I3189" s="71">
        <v>69669874</v>
      </c>
      <c r="J3189" s="71">
        <v>1644496</v>
      </c>
      <c r="K3189" s="68" t="str">
        <f t="shared" si="49"/>
        <v>09-23</v>
      </c>
      <c r="L3189" s="72">
        <f>YEAR(일별기온공급량!$A3189)</f>
        <v>2021</v>
      </c>
      <c r="M3189" s="69">
        <f>MONTH(일별기온공급량!$A3189)</f>
        <v>9</v>
      </c>
      <c r="N3189" s="69">
        <f>DAY(일별기온공급량!$A3189)</f>
        <v>23</v>
      </c>
      <c r="O3189" s="88" t="str">
        <f>IFERROR(VLOOKUP(기온및공급량[[#This Row],[날짜]],표2[],2,0), "")</f>
        <v/>
      </c>
    </row>
    <row r="3190" spans="1:15">
      <c r="A3190" s="68">
        <v>44463</v>
      </c>
      <c r="B3190" s="69">
        <v>19.7</v>
      </c>
      <c r="C3190" s="69">
        <v>25.8</v>
      </c>
      <c r="D3190" s="70">
        <v>0.51249999999999996</v>
      </c>
      <c r="E3190" s="69">
        <v>15.1</v>
      </c>
      <c r="F3190" s="70">
        <v>0.23819444444444443</v>
      </c>
      <c r="G3190" s="69">
        <v>10.7</v>
      </c>
      <c r="H3190" s="69" t="str">
        <f>TEXT(일별기온공급량!$A3190, "AAA")</f>
        <v>금</v>
      </c>
      <c r="I3190" s="71">
        <v>77579230</v>
      </c>
      <c r="J3190" s="71">
        <v>1833156</v>
      </c>
      <c r="K3190" s="68" t="str">
        <f t="shared" si="49"/>
        <v>09-24</v>
      </c>
      <c r="L3190" s="72">
        <f>YEAR(일별기온공급량!$A3190)</f>
        <v>2021</v>
      </c>
      <c r="M3190" s="69">
        <f>MONTH(일별기온공급량!$A3190)</f>
        <v>9</v>
      </c>
      <c r="N3190" s="69">
        <f>DAY(일별기온공급량!$A3190)</f>
        <v>24</v>
      </c>
      <c r="O3190" s="88" t="str">
        <f>IFERROR(VLOOKUP(기온및공급량[[#This Row],[날짜]],표2[],2,0), "")</f>
        <v/>
      </c>
    </row>
    <row r="3191" spans="1:15">
      <c r="A3191" s="68">
        <v>44464</v>
      </c>
      <c r="B3191" s="69">
        <v>20.6</v>
      </c>
      <c r="C3191" s="69">
        <v>23.6</v>
      </c>
      <c r="D3191" s="70">
        <v>0.64027777777777772</v>
      </c>
      <c r="E3191" s="69">
        <v>17.5</v>
      </c>
      <c r="F3191" s="70">
        <v>7.1527777777777773E-2</v>
      </c>
      <c r="G3191" s="69">
        <v>6.1</v>
      </c>
      <c r="H3191" s="69" t="str">
        <f>TEXT(일별기온공급량!$A3191, "AAA")</f>
        <v>토</v>
      </c>
      <c r="I3191" s="71">
        <v>65824004</v>
      </c>
      <c r="J3191" s="71">
        <v>1552851</v>
      </c>
      <c r="K3191" s="68" t="str">
        <f t="shared" si="49"/>
        <v>09-25</v>
      </c>
      <c r="L3191" s="72">
        <f>YEAR(일별기온공급량!$A3191)</f>
        <v>2021</v>
      </c>
      <c r="M3191" s="69">
        <f>MONTH(일별기온공급량!$A3191)</f>
        <v>9</v>
      </c>
      <c r="N3191" s="69">
        <f>DAY(일별기온공급량!$A3191)</f>
        <v>25</v>
      </c>
      <c r="O3191" s="88" t="str">
        <f>IFERROR(VLOOKUP(기온및공급량[[#This Row],[날짜]],표2[],2,0), "")</f>
        <v/>
      </c>
    </row>
    <row r="3192" spans="1:15">
      <c r="A3192" s="68">
        <v>44465</v>
      </c>
      <c r="B3192" s="69">
        <v>20.5</v>
      </c>
      <c r="C3192" s="69">
        <v>24.9</v>
      </c>
      <c r="D3192" s="70">
        <v>0.49791666666666667</v>
      </c>
      <c r="E3192" s="69">
        <v>17.899999999999999</v>
      </c>
      <c r="F3192" s="70">
        <v>0.18958333333333333</v>
      </c>
      <c r="G3192" s="69">
        <v>7</v>
      </c>
      <c r="H3192" s="69" t="str">
        <f>TEXT(일별기온공급량!$A3192, "AAA")</f>
        <v>일</v>
      </c>
      <c r="I3192" s="71">
        <v>55961479</v>
      </c>
      <c r="J3192" s="71">
        <v>1319061</v>
      </c>
      <c r="K3192" s="68" t="str">
        <f t="shared" si="49"/>
        <v>09-26</v>
      </c>
      <c r="L3192" s="72">
        <f>YEAR(일별기온공급량!$A3192)</f>
        <v>2021</v>
      </c>
      <c r="M3192" s="69">
        <f>MONTH(일별기온공급량!$A3192)</f>
        <v>9</v>
      </c>
      <c r="N3192" s="69">
        <f>DAY(일별기온공급량!$A3192)</f>
        <v>26</v>
      </c>
      <c r="O3192" s="88" t="str">
        <f>IFERROR(VLOOKUP(기온및공급량[[#This Row],[날짜]],표2[],2,0), "")</f>
        <v/>
      </c>
    </row>
    <row r="3193" spans="1:15">
      <c r="A3193" s="68">
        <v>44466</v>
      </c>
      <c r="B3193" s="69">
        <v>20.399999999999999</v>
      </c>
      <c r="C3193" s="69">
        <v>24.8</v>
      </c>
      <c r="D3193" s="70">
        <v>0.64236111111111116</v>
      </c>
      <c r="E3193" s="69">
        <v>17.8</v>
      </c>
      <c r="F3193" s="70">
        <v>0.23333333333333334</v>
      </c>
      <c r="G3193" s="69">
        <v>7</v>
      </c>
      <c r="H3193" s="69" t="str">
        <f>TEXT(일별기온공급량!$A3193, "AAA")</f>
        <v>월</v>
      </c>
      <c r="I3193" s="71">
        <v>77024991</v>
      </c>
      <c r="J3193" s="71">
        <v>1814629</v>
      </c>
      <c r="K3193" s="68" t="str">
        <f t="shared" si="49"/>
        <v>09-27</v>
      </c>
      <c r="L3193" s="72">
        <f>YEAR(일별기온공급량!$A3193)</f>
        <v>2021</v>
      </c>
      <c r="M3193" s="69">
        <f>MONTH(일별기온공급량!$A3193)</f>
        <v>9</v>
      </c>
      <c r="N3193" s="69">
        <f>DAY(일별기온공급량!$A3193)</f>
        <v>27</v>
      </c>
      <c r="O3193" s="88" t="str">
        <f>IFERROR(VLOOKUP(기온및공급량[[#This Row],[날짜]],표2[],2,0), "")</f>
        <v/>
      </c>
    </row>
    <row r="3194" spans="1:15">
      <c r="A3194" s="68">
        <v>44467</v>
      </c>
      <c r="B3194" s="69">
        <v>21.8</v>
      </c>
      <c r="C3194" s="69">
        <v>26</v>
      </c>
      <c r="D3194" s="70">
        <v>0.5625</v>
      </c>
      <c r="E3194" s="69">
        <v>19</v>
      </c>
      <c r="F3194" s="70">
        <v>0.23819444444444443</v>
      </c>
      <c r="G3194" s="69">
        <v>7</v>
      </c>
      <c r="H3194" s="69" t="str">
        <f>TEXT(일별기온공급량!$A3194, "AAA")</f>
        <v>화</v>
      </c>
      <c r="I3194" s="71">
        <v>79946511</v>
      </c>
      <c r="J3194" s="71">
        <v>1886039</v>
      </c>
      <c r="K3194" s="68" t="str">
        <f t="shared" si="49"/>
        <v>09-28</v>
      </c>
      <c r="L3194" s="72">
        <f>YEAR(일별기온공급량!$A3194)</f>
        <v>2021</v>
      </c>
      <c r="M3194" s="69">
        <f>MONTH(일별기온공급량!$A3194)</f>
        <v>9</v>
      </c>
      <c r="N3194" s="69">
        <f>DAY(일별기온공급량!$A3194)</f>
        <v>28</v>
      </c>
      <c r="O3194" s="88" t="str">
        <f>IFERROR(VLOOKUP(기온및공급량[[#This Row],[날짜]],표2[],2,0), "")</f>
        <v/>
      </c>
    </row>
    <row r="3195" spans="1:15">
      <c r="A3195" s="68">
        <v>44468</v>
      </c>
      <c r="B3195" s="69">
        <v>22.4</v>
      </c>
      <c r="C3195" s="69">
        <v>27.3</v>
      </c>
      <c r="D3195" s="70">
        <v>0.60416666666666663</v>
      </c>
      <c r="E3195" s="69">
        <v>19.8</v>
      </c>
      <c r="F3195" s="70">
        <v>0.29305555555555557</v>
      </c>
      <c r="G3195" s="69">
        <v>7.5</v>
      </c>
      <c r="H3195" s="69" t="str">
        <f>TEXT(일별기온공급량!$A3195, "AAA")</f>
        <v>수</v>
      </c>
      <c r="I3195" s="71">
        <v>80867681</v>
      </c>
      <c r="J3195" s="71">
        <v>1909060</v>
      </c>
      <c r="K3195" s="68" t="str">
        <f t="shared" si="49"/>
        <v>09-29</v>
      </c>
      <c r="L3195" s="72">
        <f>YEAR(일별기온공급량!$A3195)</f>
        <v>2021</v>
      </c>
      <c r="M3195" s="69">
        <f>MONTH(일별기온공급량!$A3195)</f>
        <v>9</v>
      </c>
      <c r="N3195" s="69">
        <f>DAY(일별기온공급량!$A3195)</f>
        <v>29</v>
      </c>
      <c r="O3195" s="88" t="str">
        <f>IFERROR(VLOOKUP(기온및공급량[[#This Row],[날짜]],표2[],2,0), "")</f>
        <v/>
      </c>
    </row>
    <row r="3196" spans="1:15">
      <c r="A3196" s="68">
        <v>44469</v>
      </c>
      <c r="B3196" s="69">
        <v>21.9</v>
      </c>
      <c r="C3196" s="69">
        <v>27</v>
      </c>
      <c r="D3196" s="70">
        <v>0.63124999999999998</v>
      </c>
      <c r="E3196" s="69">
        <v>18.100000000000001</v>
      </c>
      <c r="F3196" s="70">
        <v>0.99583333333333335</v>
      </c>
      <c r="G3196" s="69">
        <v>8.9</v>
      </c>
      <c r="H3196" s="69" t="str">
        <f>TEXT(일별기온공급량!$A3196, "AAA")</f>
        <v>목</v>
      </c>
      <c r="I3196" s="71">
        <v>79609630</v>
      </c>
      <c r="J3196" s="71">
        <v>1878362</v>
      </c>
      <c r="K3196" s="68" t="str">
        <f t="shared" si="49"/>
        <v>09-30</v>
      </c>
      <c r="L3196" s="72">
        <f>YEAR(일별기온공급량!$A3196)</f>
        <v>2021</v>
      </c>
      <c r="M3196" s="69">
        <f>MONTH(일별기온공급량!$A3196)</f>
        <v>9</v>
      </c>
      <c r="N3196" s="69">
        <f>DAY(일별기온공급량!$A3196)</f>
        <v>30</v>
      </c>
      <c r="O3196" s="88" t="str">
        <f>IFERROR(VLOOKUP(기온및공급량[[#This Row],[날짜]],표2[],2,0), "")</f>
        <v/>
      </c>
    </row>
    <row r="3197" spans="1:15">
      <c r="A3197" s="68">
        <v>44470</v>
      </c>
      <c r="B3197" s="69">
        <v>21.6</v>
      </c>
      <c r="C3197" s="69">
        <v>28.9</v>
      </c>
      <c r="D3197" s="70">
        <v>0.67083333333333328</v>
      </c>
      <c r="E3197" s="69">
        <v>15.4</v>
      </c>
      <c r="F3197" s="70">
        <v>0.24444444444444444</v>
      </c>
      <c r="G3197" s="69">
        <v>13.5</v>
      </c>
      <c r="H3197" s="69" t="str">
        <f>TEXT(일별기온공급량!$A3197, "AAA")</f>
        <v>금</v>
      </c>
      <c r="I3197" s="71">
        <v>77679355</v>
      </c>
      <c r="J3197" s="71">
        <v>1832952</v>
      </c>
      <c r="K3197" s="68" t="str">
        <f t="shared" si="49"/>
        <v>10-01</v>
      </c>
      <c r="L3197" s="72">
        <f>YEAR(일별기온공급량!$A3197)</f>
        <v>2021</v>
      </c>
      <c r="M3197" s="69">
        <f>MONTH(일별기온공급량!$A3197)</f>
        <v>10</v>
      </c>
      <c r="N3197" s="69">
        <f>DAY(일별기온공급량!$A3197)</f>
        <v>1</v>
      </c>
      <c r="O3197" s="88" t="str">
        <f>IFERROR(VLOOKUP(기온및공급량[[#This Row],[날짜]],표2[],2,0), "")</f>
        <v/>
      </c>
    </row>
    <row r="3198" spans="1:15">
      <c r="A3198" s="68">
        <v>44471</v>
      </c>
      <c r="B3198" s="69">
        <v>22.3</v>
      </c>
      <c r="C3198" s="69">
        <v>29.1</v>
      </c>
      <c r="D3198" s="70">
        <v>0.62013888888888891</v>
      </c>
      <c r="E3198" s="69">
        <v>17.399999999999999</v>
      </c>
      <c r="F3198" s="70">
        <v>0.23402777777777778</v>
      </c>
      <c r="G3198" s="69">
        <v>11.7</v>
      </c>
      <c r="H3198" s="69" t="str">
        <f>TEXT(일별기온공급량!$A3198, "AAA")</f>
        <v>토</v>
      </c>
      <c r="I3198" s="71">
        <v>63495925</v>
      </c>
      <c r="J3198" s="71">
        <v>1498566</v>
      </c>
      <c r="K3198" s="68" t="str">
        <f t="shared" si="49"/>
        <v>10-02</v>
      </c>
      <c r="L3198" s="72">
        <f>YEAR(일별기온공급량!$A3198)</f>
        <v>2021</v>
      </c>
      <c r="M3198" s="69">
        <f>MONTH(일별기온공급량!$A3198)</f>
        <v>10</v>
      </c>
      <c r="N3198" s="69">
        <f>DAY(일별기온공급량!$A3198)</f>
        <v>2</v>
      </c>
      <c r="O3198" s="88" t="str">
        <f>IFERROR(VLOOKUP(기온및공급량[[#This Row],[날짜]],표2[],2,0), "")</f>
        <v/>
      </c>
    </row>
    <row r="3199" spans="1:15">
      <c r="A3199" s="68">
        <v>44472</v>
      </c>
      <c r="B3199" s="69">
        <v>22.4</v>
      </c>
      <c r="C3199" s="69">
        <v>30.9</v>
      </c>
      <c r="D3199" s="70">
        <v>0.6381944444444444</v>
      </c>
      <c r="E3199" s="69">
        <v>16</v>
      </c>
      <c r="F3199" s="70">
        <v>0.22291666666666668</v>
      </c>
      <c r="G3199" s="69">
        <v>14.9</v>
      </c>
      <c r="H3199" s="69" t="str">
        <f>TEXT(일별기온공급량!$A3199, "AAA")</f>
        <v>일</v>
      </c>
      <c r="I3199" s="71">
        <v>52734726</v>
      </c>
      <c r="J3199" s="71">
        <v>1243436</v>
      </c>
      <c r="K3199" s="68" t="str">
        <f t="shared" si="49"/>
        <v>10-03</v>
      </c>
      <c r="L3199" s="72">
        <f>YEAR(일별기온공급량!$A3199)</f>
        <v>2021</v>
      </c>
      <c r="M3199" s="69">
        <f>MONTH(일별기온공급량!$A3199)</f>
        <v>10</v>
      </c>
      <c r="N3199" s="69">
        <f>DAY(일별기온공급량!$A3199)</f>
        <v>3</v>
      </c>
      <c r="O3199" s="88" t="str">
        <f>IFERROR(VLOOKUP(기온및공급량[[#This Row],[날짜]],표2[],2,0), "")</f>
        <v>개천절</v>
      </c>
    </row>
    <row r="3200" spans="1:15">
      <c r="A3200" s="68">
        <v>44473</v>
      </c>
      <c r="B3200" s="69">
        <v>24.3</v>
      </c>
      <c r="C3200" s="69">
        <v>31.5</v>
      </c>
      <c r="D3200" s="70">
        <v>0.61319444444444449</v>
      </c>
      <c r="E3200" s="69">
        <v>16.600000000000001</v>
      </c>
      <c r="F3200" s="70">
        <v>0.18680555555555556</v>
      </c>
      <c r="G3200" s="69">
        <v>14.9</v>
      </c>
      <c r="H3200" s="69" t="str">
        <f>TEXT(일별기온공급량!$A3200, "AAA")</f>
        <v>월</v>
      </c>
      <c r="I3200" s="71">
        <v>65398399</v>
      </c>
      <c r="J3200" s="71">
        <v>1541919</v>
      </c>
      <c r="K3200" s="68" t="str">
        <f t="shared" si="49"/>
        <v>10-04</v>
      </c>
      <c r="L3200" s="72">
        <f>YEAR(일별기온공급량!$A3200)</f>
        <v>2021</v>
      </c>
      <c r="M3200" s="69">
        <f>MONTH(일별기온공급량!$A3200)</f>
        <v>10</v>
      </c>
      <c r="N3200" s="69">
        <f>DAY(일별기온공급량!$A3200)</f>
        <v>4</v>
      </c>
      <c r="O3200" s="88" t="str">
        <f>IFERROR(VLOOKUP(기온및공급량[[#This Row],[날짜]],표2[],2,0), "")</f>
        <v>개천절 대체 휴일</v>
      </c>
    </row>
    <row r="3201" spans="1:15">
      <c r="A3201" s="68">
        <v>44474</v>
      </c>
      <c r="B3201" s="69">
        <v>24</v>
      </c>
      <c r="C3201" s="69">
        <v>30.1</v>
      </c>
      <c r="D3201" s="70">
        <v>0.59722222222222221</v>
      </c>
      <c r="E3201" s="69">
        <v>19.7</v>
      </c>
      <c r="F3201" s="70">
        <v>0.16597222222222222</v>
      </c>
      <c r="G3201" s="69">
        <v>10.4</v>
      </c>
      <c r="H3201" s="69" t="str">
        <f>TEXT(일별기온공급량!$A3201, "AAA")</f>
        <v>화</v>
      </c>
      <c r="I3201" s="71">
        <v>78653016</v>
      </c>
      <c r="J3201" s="71">
        <v>1854819</v>
      </c>
      <c r="K3201" s="68" t="str">
        <f t="shared" si="49"/>
        <v>10-05</v>
      </c>
      <c r="L3201" s="72">
        <f>YEAR(일별기온공급량!$A3201)</f>
        <v>2021</v>
      </c>
      <c r="M3201" s="69">
        <f>MONTH(일별기온공급량!$A3201)</f>
        <v>10</v>
      </c>
      <c r="N3201" s="69">
        <f>DAY(일별기온공급량!$A3201)</f>
        <v>5</v>
      </c>
      <c r="O3201" s="88" t="str">
        <f>IFERROR(VLOOKUP(기온및공급량[[#This Row],[날짜]],표2[],2,0), "")</f>
        <v/>
      </c>
    </row>
    <row r="3202" spans="1:15">
      <c r="A3202" s="68">
        <v>44475</v>
      </c>
      <c r="B3202" s="69">
        <v>22.1</v>
      </c>
      <c r="C3202" s="69">
        <v>26.5</v>
      </c>
      <c r="D3202" s="70">
        <v>0.47083333333333333</v>
      </c>
      <c r="E3202" s="69">
        <v>19.7</v>
      </c>
      <c r="F3202" s="70">
        <v>0.27291666666666664</v>
      </c>
      <c r="G3202" s="69">
        <v>6.8</v>
      </c>
      <c r="H3202" s="69" t="str">
        <f>TEXT(일별기온공급량!$A3202, "AAA")</f>
        <v>수</v>
      </c>
      <c r="I3202" s="71">
        <v>78420310</v>
      </c>
      <c r="J3202" s="71">
        <v>1850454</v>
      </c>
      <c r="K3202" s="68" t="str">
        <f t="shared" ref="K3202:K3265" si="50">TEXT(A3202, "MM-DD")</f>
        <v>10-06</v>
      </c>
      <c r="L3202" s="72">
        <f>YEAR(일별기온공급량!$A3202)</f>
        <v>2021</v>
      </c>
      <c r="M3202" s="69">
        <f>MONTH(일별기온공급량!$A3202)</f>
        <v>10</v>
      </c>
      <c r="N3202" s="69">
        <f>DAY(일별기온공급량!$A3202)</f>
        <v>6</v>
      </c>
      <c r="O3202" s="88" t="str">
        <f>IFERROR(VLOOKUP(기온및공급량[[#This Row],[날짜]],표2[],2,0), "")</f>
        <v/>
      </c>
    </row>
    <row r="3203" spans="1:15">
      <c r="A3203" s="68">
        <v>44476</v>
      </c>
      <c r="B3203" s="69">
        <v>23.3</v>
      </c>
      <c r="C3203" s="69">
        <v>28.6</v>
      </c>
      <c r="D3203" s="70">
        <v>0.63194444444444442</v>
      </c>
      <c r="E3203" s="69">
        <v>18.399999999999999</v>
      </c>
      <c r="F3203" s="70">
        <v>0.25694444444444442</v>
      </c>
      <c r="G3203" s="69">
        <v>10.199999999999999</v>
      </c>
      <c r="H3203" s="69" t="str">
        <f>TEXT(일별기온공급량!$A3203, "AAA")</f>
        <v>목</v>
      </c>
      <c r="I3203" s="71">
        <v>80167505</v>
      </c>
      <c r="J3203" s="71">
        <v>1888030</v>
      </c>
      <c r="K3203" s="68" t="str">
        <f t="shared" si="50"/>
        <v>10-07</v>
      </c>
      <c r="L3203" s="72">
        <f>YEAR(일별기온공급량!$A3203)</f>
        <v>2021</v>
      </c>
      <c r="M3203" s="69">
        <f>MONTH(일별기온공급량!$A3203)</f>
        <v>10</v>
      </c>
      <c r="N3203" s="69">
        <f>DAY(일별기온공급량!$A3203)</f>
        <v>7</v>
      </c>
      <c r="O3203" s="88" t="str">
        <f>IFERROR(VLOOKUP(기온및공급량[[#This Row],[날짜]],표2[],2,0), "")</f>
        <v/>
      </c>
    </row>
    <row r="3204" spans="1:15">
      <c r="A3204" s="68">
        <v>44477</v>
      </c>
      <c r="B3204" s="69">
        <v>22.2</v>
      </c>
      <c r="C3204" s="69">
        <v>25.3</v>
      </c>
      <c r="D3204" s="70">
        <v>0.47222222222222221</v>
      </c>
      <c r="E3204" s="69">
        <v>20.9</v>
      </c>
      <c r="F3204" s="70">
        <v>0.85347222222222219</v>
      </c>
      <c r="G3204" s="69">
        <v>4.4000000000000004</v>
      </c>
      <c r="H3204" s="69" t="str">
        <f>TEXT(일별기온공급량!$A3204, "AAA")</f>
        <v>금</v>
      </c>
      <c r="I3204" s="71">
        <v>78573403</v>
      </c>
      <c r="J3204" s="71">
        <v>1851538</v>
      </c>
      <c r="K3204" s="68" t="str">
        <f t="shared" si="50"/>
        <v>10-08</v>
      </c>
      <c r="L3204" s="72">
        <f>YEAR(일별기온공급량!$A3204)</f>
        <v>2021</v>
      </c>
      <c r="M3204" s="69">
        <f>MONTH(일별기온공급량!$A3204)</f>
        <v>10</v>
      </c>
      <c r="N3204" s="69">
        <f>DAY(일별기온공급량!$A3204)</f>
        <v>8</v>
      </c>
      <c r="O3204" s="88" t="str">
        <f>IFERROR(VLOOKUP(기온및공급량[[#This Row],[날짜]],표2[],2,0), "")</f>
        <v/>
      </c>
    </row>
    <row r="3205" spans="1:15">
      <c r="A3205" s="68">
        <v>44478</v>
      </c>
      <c r="B3205" s="69">
        <v>23.4</v>
      </c>
      <c r="C3205" s="69">
        <v>28.9</v>
      </c>
      <c r="D3205" s="70">
        <v>0.58611111111111114</v>
      </c>
      <c r="E3205" s="69">
        <v>20.6</v>
      </c>
      <c r="F3205" s="70">
        <v>0.16388888888888889</v>
      </c>
      <c r="G3205" s="69">
        <v>8.3000000000000007</v>
      </c>
      <c r="H3205" s="69" t="str">
        <f>TEXT(일별기온공급량!$A3205, "AAA")</f>
        <v>토</v>
      </c>
      <c r="I3205" s="71">
        <v>60670294</v>
      </c>
      <c r="J3205" s="71">
        <v>1431728</v>
      </c>
      <c r="K3205" s="68" t="str">
        <f t="shared" si="50"/>
        <v>10-09</v>
      </c>
      <c r="L3205" s="72">
        <f>YEAR(일별기온공급량!$A3205)</f>
        <v>2021</v>
      </c>
      <c r="M3205" s="69">
        <f>MONTH(일별기온공급량!$A3205)</f>
        <v>10</v>
      </c>
      <c r="N3205" s="69">
        <f>DAY(일별기온공급량!$A3205)</f>
        <v>9</v>
      </c>
      <c r="O3205" s="88" t="str">
        <f>IFERROR(VLOOKUP(기온및공급량[[#This Row],[날짜]],표2[],2,0), "")</f>
        <v>한글날</v>
      </c>
    </row>
    <row r="3206" spans="1:15">
      <c r="A3206" s="68">
        <v>44479</v>
      </c>
      <c r="B3206" s="69">
        <v>25.1</v>
      </c>
      <c r="C3206" s="69">
        <v>31.8</v>
      </c>
      <c r="D3206" s="70">
        <v>0.55694444444444446</v>
      </c>
      <c r="E3206" s="69">
        <v>20</v>
      </c>
      <c r="F3206" s="70">
        <v>0.29305555555555557</v>
      </c>
      <c r="G3206" s="69">
        <v>11.8</v>
      </c>
      <c r="H3206" s="69" t="str">
        <f>TEXT(일별기온공급량!$A3206, "AAA")</f>
        <v>일</v>
      </c>
      <c r="I3206" s="71">
        <v>50694207</v>
      </c>
      <c r="J3206" s="71">
        <v>1196821</v>
      </c>
      <c r="K3206" s="68" t="str">
        <f t="shared" si="50"/>
        <v>10-10</v>
      </c>
      <c r="L3206" s="72">
        <f>YEAR(일별기온공급량!$A3206)</f>
        <v>2021</v>
      </c>
      <c r="M3206" s="69">
        <f>MONTH(일별기온공급량!$A3206)</f>
        <v>10</v>
      </c>
      <c r="N3206" s="69">
        <f>DAY(일별기온공급량!$A3206)</f>
        <v>10</v>
      </c>
      <c r="O3206" s="88" t="str">
        <f>IFERROR(VLOOKUP(기온및공급량[[#This Row],[날짜]],표2[],2,0), "")</f>
        <v/>
      </c>
    </row>
    <row r="3207" spans="1:15">
      <c r="A3207" s="68">
        <v>44480</v>
      </c>
      <c r="B3207" s="69">
        <v>17.8</v>
      </c>
      <c r="C3207" s="69">
        <v>25.1</v>
      </c>
      <c r="D3207" s="70">
        <v>6.9444444444444447E-4</v>
      </c>
      <c r="E3207" s="69">
        <v>15.4</v>
      </c>
      <c r="F3207" s="70">
        <v>0.44930555555555557</v>
      </c>
      <c r="G3207" s="69">
        <v>9.6999999999999993</v>
      </c>
      <c r="H3207" s="69" t="str">
        <f>TEXT(일별기온공급량!$A3207, "AAA")</f>
        <v>월</v>
      </c>
      <c r="I3207" s="71">
        <v>68282995</v>
      </c>
      <c r="J3207" s="71">
        <v>1611636</v>
      </c>
      <c r="K3207" s="68" t="str">
        <f t="shared" si="50"/>
        <v>10-11</v>
      </c>
      <c r="L3207" s="72">
        <f>YEAR(일별기온공급량!$A3207)</f>
        <v>2021</v>
      </c>
      <c r="M3207" s="69">
        <f>MONTH(일별기온공급량!$A3207)</f>
        <v>10</v>
      </c>
      <c r="N3207" s="69">
        <f>DAY(일별기온공급량!$A3207)</f>
        <v>11</v>
      </c>
      <c r="O3207" s="88" t="str">
        <f>IFERROR(VLOOKUP(기온및공급량[[#This Row],[날짜]],표2[],2,0), "")</f>
        <v>한글날 대체 휴일</v>
      </c>
    </row>
    <row r="3208" spans="1:15">
      <c r="A3208" s="68">
        <v>44481</v>
      </c>
      <c r="B3208" s="69">
        <v>15.9</v>
      </c>
      <c r="C3208" s="69">
        <v>17.3</v>
      </c>
      <c r="D3208" s="70">
        <v>0.65</v>
      </c>
      <c r="E3208" s="69">
        <v>14.7</v>
      </c>
      <c r="F3208" s="70">
        <v>0.36527777777777776</v>
      </c>
      <c r="G3208" s="69">
        <v>2.6</v>
      </c>
      <c r="H3208" s="69" t="str">
        <f>TEXT(일별기온공급량!$A3208, "AAA")</f>
        <v>화</v>
      </c>
      <c r="I3208" s="71">
        <v>84832406</v>
      </c>
      <c r="J3208" s="71">
        <v>2000418</v>
      </c>
      <c r="K3208" s="68" t="str">
        <f t="shared" si="50"/>
        <v>10-12</v>
      </c>
      <c r="L3208" s="72">
        <f>YEAR(일별기온공급량!$A3208)</f>
        <v>2021</v>
      </c>
      <c r="M3208" s="69">
        <f>MONTH(일별기온공급량!$A3208)</f>
        <v>10</v>
      </c>
      <c r="N3208" s="69">
        <f>DAY(일별기온공급량!$A3208)</f>
        <v>12</v>
      </c>
      <c r="O3208" s="88" t="str">
        <f>IFERROR(VLOOKUP(기온및공급량[[#This Row],[날짜]],표2[],2,0), "")</f>
        <v/>
      </c>
    </row>
    <row r="3209" spans="1:15">
      <c r="A3209" s="68">
        <v>44482</v>
      </c>
      <c r="B3209" s="69">
        <v>18.2</v>
      </c>
      <c r="C3209" s="69">
        <v>21.7</v>
      </c>
      <c r="D3209" s="70">
        <v>0.63055555555555554</v>
      </c>
      <c r="E3209" s="69">
        <v>14.7</v>
      </c>
      <c r="F3209" s="70">
        <v>4.2361111111111113E-2</v>
      </c>
      <c r="G3209" s="69">
        <v>7</v>
      </c>
      <c r="H3209" s="69" t="str">
        <f>TEXT(일별기온공급량!$A3209, "AAA")</f>
        <v>수</v>
      </c>
      <c r="I3209" s="71">
        <v>85968488</v>
      </c>
      <c r="J3209" s="71">
        <v>2030120</v>
      </c>
      <c r="K3209" s="68" t="str">
        <f t="shared" si="50"/>
        <v>10-13</v>
      </c>
      <c r="L3209" s="72">
        <f>YEAR(일별기온공급량!$A3209)</f>
        <v>2021</v>
      </c>
      <c r="M3209" s="69">
        <f>MONTH(일별기온공급량!$A3209)</f>
        <v>10</v>
      </c>
      <c r="N3209" s="69">
        <f>DAY(일별기온공급량!$A3209)</f>
        <v>13</v>
      </c>
      <c r="O3209" s="88" t="str">
        <f>IFERROR(VLOOKUP(기온및공급량[[#This Row],[날짜]],표2[],2,0), "")</f>
        <v/>
      </c>
    </row>
    <row r="3210" spans="1:15">
      <c r="A3210" s="68">
        <v>44483</v>
      </c>
      <c r="B3210" s="69">
        <v>19.600000000000001</v>
      </c>
      <c r="C3210" s="69">
        <v>26</v>
      </c>
      <c r="D3210" s="70">
        <v>0.65833333333333333</v>
      </c>
      <c r="E3210" s="69">
        <v>14.6</v>
      </c>
      <c r="F3210" s="70">
        <v>0.28680555555555554</v>
      </c>
      <c r="G3210" s="69">
        <v>11.4</v>
      </c>
      <c r="H3210" s="69" t="str">
        <f>TEXT(일별기온공급량!$A3210, "AAA")</f>
        <v>목</v>
      </c>
      <c r="I3210" s="71">
        <v>86616054</v>
      </c>
      <c r="J3210" s="71">
        <v>2042600</v>
      </c>
      <c r="K3210" s="68" t="str">
        <f t="shared" si="50"/>
        <v>10-14</v>
      </c>
      <c r="L3210" s="72">
        <f>YEAR(일별기온공급량!$A3210)</f>
        <v>2021</v>
      </c>
      <c r="M3210" s="69">
        <f>MONTH(일별기온공급량!$A3210)</f>
        <v>10</v>
      </c>
      <c r="N3210" s="69">
        <f>DAY(일별기온공급량!$A3210)</f>
        <v>14</v>
      </c>
      <c r="O3210" s="88" t="str">
        <f>IFERROR(VLOOKUP(기온및공급량[[#This Row],[날짜]],표2[],2,0), "")</f>
        <v/>
      </c>
    </row>
    <row r="3211" spans="1:15">
      <c r="A3211" s="68">
        <v>44484</v>
      </c>
      <c r="B3211" s="69">
        <v>19.2</v>
      </c>
      <c r="C3211" s="69">
        <v>24</v>
      </c>
      <c r="D3211" s="70">
        <v>0.4909722222222222</v>
      </c>
      <c r="E3211" s="69">
        <v>16.2</v>
      </c>
      <c r="F3211" s="70">
        <v>0.27291666666666664</v>
      </c>
      <c r="G3211" s="69">
        <v>7.8</v>
      </c>
      <c r="H3211" s="69" t="str">
        <f>TEXT(일별기온공급량!$A3211, "AAA")</f>
        <v>금</v>
      </c>
      <c r="I3211" s="71">
        <v>87153565</v>
      </c>
      <c r="J3211" s="71">
        <v>2051963</v>
      </c>
      <c r="K3211" s="68" t="str">
        <f t="shared" si="50"/>
        <v>10-15</v>
      </c>
      <c r="L3211" s="72">
        <f>YEAR(일별기온공급량!$A3211)</f>
        <v>2021</v>
      </c>
      <c r="M3211" s="69">
        <f>MONTH(일별기온공급량!$A3211)</f>
        <v>10</v>
      </c>
      <c r="N3211" s="69">
        <f>DAY(일별기온공급량!$A3211)</f>
        <v>15</v>
      </c>
      <c r="O3211" s="88" t="str">
        <f>IFERROR(VLOOKUP(기온및공급량[[#This Row],[날짜]],표2[],2,0), "")</f>
        <v/>
      </c>
    </row>
    <row r="3212" spans="1:15">
      <c r="A3212" s="68">
        <v>44485</v>
      </c>
      <c r="B3212" s="69">
        <v>14.3</v>
      </c>
      <c r="C3212" s="69">
        <v>17.399999999999999</v>
      </c>
      <c r="D3212" s="70">
        <v>4.1666666666666666E-3</v>
      </c>
      <c r="E3212" s="69">
        <v>8.1</v>
      </c>
      <c r="F3212" s="70">
        <v>0.99027777777777781</v>
      </c>
      <c r="G3212" s="69">
        <v>9.3000000000000007</v>
      </c>
      <c r="H3212" s="69" t="str">
        <f>TEXT(일별기온공급량!$A3212, "AAA")</f>
        <v>토</v>
      </c>
      <c r="I3212" s="71">
        <v>86900505</v>
      </c>
      <c r="J3212" s="71">
        <v>2044693</v>
      </c>
      <c r="K3212" s="68" t="str">
        <f t="shared" si="50"/>
        <v>10-16</v>
      </c>
      <c r="L3212" s="72">
        <f>YEAR(일별기온공급량!$A3212)</f>
        <v>2021</v>
      </c>
      <c r="M3212" s="69">
        <f>MONTH(일별기온공급량!$A3212)</f>
        <v>10</v>
      </c>
      <c r="N3212" s="69">
        <f>DAY(일별기온공급량!$A3212)</f>
        <v>16</v>
      </c>
      <c r="O3212" s="88" t="str">
        <f>IFERROR(VLOOKUP(기온및공급량[[#This Row],[날짜]],표2[],2,0), "")</f>
        <v/>
      </c>
    </row>
    <row r="3213" spans="1:15">
      <c r="A3213" s="68">
        <v>44486</v>
      </c>
      <c r="B3213" s="69">
        <v>7.9</v>
      </c>
      <c r="C3213" s="69">
        <v>13.8</v>
      </c>
      <c r="D3213" s="70">
        <v>0.63263888888888886</v>
      </c>
      <c r="E3213" s="69">
        <v>3.7</v>
      </c>
      <c r="F3213" s="70">
        <v>0.2722222222222222</v>
      </c>
      <c r="G3213" s="69">
        <v>10.1</v>
      </c>
      <c r="H3213" s="69" t="str">
        <f>TEXT(일별기온공급량!$A3213, "AAA")</f>
        <v>일</v>
      </c>
      <c r="I3213" s="71">
        <v>100703190</v>
      </c>
      <c r="J3213" s="71">
        <v>2365129</v>
      </c>
      <c r="K3213" s="68" t="str">
        <f t="shared" si="50"/>
        <v>10-17</v>
      </c>
      <c r="L3213" s="72">
        <f>YEAR(일별기온공급량!$A3213)</f>
        <v>2021</v>
      </c>
      <c r="M3213" s="69">
        <f>MONTH(일별기온공급량!$A3213)</f>
        <v>10</v>
      </c>
      <c r="N3213" s="69">
        <f>DAY(일별기온공급량!$A3213)</f>
        <v>17</v>
      </c>
      <c r="O3213" s="88" t="str">
        <f>IFERROR(VLOOKUP(기온및공급량[[#This Row],[날짜]],표2[],2,0), "")</f>
        <v/>
      </c>
    </row>
    <row r="3214" spans="1:15">
      <c r="A3214" s="68">
        <v>44487</v>
      </c>
      <c r="B3214" s="69">
        <v>9.1999999999999993</v>
      </c>
      <c r="C3214" s="69">
        <v>17.600000000000001</v>
      </c>
      <c r="D3214" s="70">
        <v>0.63194444444444442</v>
      </c>
      <c r="E3214" s="69">
        <v>2</v>
      </c>
      <c r="F3214" s="70">
        <v>0.24166666666666667</v>
      </c>
      <c r="G3214" s="69">
        <v>15.6</v>
      </c>
      <c r="H3214" s="69" t="str">
        <f>TEXT(일별기온공급량!$A3214, "AAA")</f>
        <v>월</v>
      </c>
      <c r="I3214" s="71">
        <v>128439510</v>
      </c>
      <c r="J3214" s="71">
        <v>3014676</v>
      </c>
      <c r="K3214" s="68" t="str">
        <f t="shared" si="50"/>
        <v>10-18</v>
      </c>
      <c r="L3214" s="72">
        <f>YEAR(일별기온공급량!$A3214)</f>
        <v>2021</v>
      </c>
      <c r="M3214" s="69">
        <f>MONTH(일별기온공급량!$A3214)</f>
        <v>10</v>
      </c>
      <c r="N3214" s="69">
        <f>DAY(일별기온공급량!$A3214)</f>
        <v>18</v>
      </c>
      <c r="O3214" s="88" t="str">
        <f>IFERROR(VLOOKUP(기온및공급량[[#This Row],[날짜]],표2[],2,0), "")</f>
        <v/>
      </c>
    </row>
    <row r="3215" spans="1:15">
      <c r="A3215" s="68">
        <v>44488</v>
      </c>
      <c r="B3215" s="69">
        <v>11.6</v>
      </c>
      <c r="C3215" s="69">
        <v>18.2</v>
      </c>
      <c r="D3215" s="70">
        <v>0.56111111111111112</v>
      </c>
      <c r="E3215" s="69">
        <v>6.8</v>
      </c>
      <c r="F3215" s="70">
        <v>0.28749999999999998</v>
      </c>
      <c r="G3215" s="69">
        <v>11.4</v>
      </c>
      <c r="H3215" s="69" t="str">
        <f>TEXT(일별기온공급량!$A3215, "AAA")</f>
        <v>화</v>
      </c>
      <c r="I3215" s="71">
        <v>131859054</v>
      </c>
      <c r="J3215" s="71">
        <v>3096062</v>
      </c>
      <c r="K3215" s="68" t="str">
        <f t="shared" si="50"/>
        <v>10-19</v>
      </c>
      <c r="L3215" s="72">
        <f>YEAR(일별기온공급량!$A3215)</f>
        <v>2021</v>
      </c>
      <c r="M3215" s="69">
        <f>MONTH(일별기온공급량!$A3215)</f>
        <v>10</v>
      </c>
      <c r="N3215" s="69">
        <f>DAY(일별기온공급량!$A3215)</f>
        <v>19</v>
      </c>
      <c r="O3215" s="88" t="str">
        <f>IFERROR(VLOOKUP(기온및공급량[[#This Row],[날짜]],표2[],2,0), "")</f>
        <v/>
      </c>
    </row>
    <row r="3216" spans="1:15">
      <c r="A3216" s="68">
        <v>44489</v>
      </c>
      <c r="B3216" s="69">
        <v>10.7</v>
      </c>
      <c r="C3216" s="69">
        <v>17.399999999999999</v>
      </c>
      <c r="D3216" s="70">
        <v>0.62847222222222221</v>
      </c>
      <c r="E3216" s="69">
        <v>5.0999999999999996</v>
      </c>
      <c r="F3216" s="70">
        <v>0.2590277777777778</v>
      </c>
      <c r="G3216" s="69">
        <v>12.3</v>
      </c>
      <c r="H3216" s="69" t="str">
        <f>TEXT(일별기온공급량!$A3216, "AAA")</f>
        <v>수</v>
      </c>
      <c r="I3216" s="71">
        <v>132425302</v>
      </c>
      <c r="J3216" s="71">
        <v>3115812</v>
      </c>
      <c r="K3216" s="68" t="str">
        <f t="shared" si="50"/>
        <v>10-20</v>
      </c>
      <c r="L3216" s="72">
        <f>YEAR(일별기온공급량!$A3216)</f>
        <v>2021</v>
      </c>
      <c r="M3216" s="69">
        <f>MONTH(일별기온공급량!$A3216)</f>
        <v>10</v>
      </c>
      <c r="N3216" s="69">
        <f>DAY(일별기온공급량!$A3216)</f>
        <v>20</v>
      </c>
      <c r="O3216" s="88" t="str">
        <f>IFERROR(VLOOKUP(기온및공급량[[#This Row],[날짜]],표2[],2,0), "")</f>
        <v/>
      </c>
    </row>
    <row r="3217" spans="1:15">
      <c r="A3217" s="68">
        <v>44490</v>
      </c>
      <c r="B3217" s="69">
        <v>11.4</v>
      </c>
      <c r="C3217" s="69">
        <v>16.899999999999999</v>
      </c>
      <c r="D3217" s="70">
        <v>0.62430555555555556</v>
      </c>
      <c r="E3217" s="69">
        <v>6</v>
      </c>
      <c r="F3217" s="70">
        <v>0.23125000000000001</v>
      </c>
      <c r="G3217" s="69">
        <v>10.9</v>
      </c>
      <c r="H3217" s="69" t="str">
        <f>TEXT(일별기온공급량!$A3217, "AAA")</f>
        <v>목</v>
      </c>
      <c r="I3217" s="71">
        <v>132618016</v>
      </c>
      <c r="J3217" s="71">
        <v>3125728</v>
      </c>
      <c r="K3217" s="68" t="str">
        <f t="shared" si="50"/>
        <v>10-21</v>
      </c>
      <c r="L3217" s="72">
        <f>YEAR(일별기온공급량!$A3217)</f>
        <v>2021</v>
      </c>
      <c r="M3217" s="69">
        <f>MONTH(일별기온공급량!$A3217)</f>
        <v>10</v>
      </c>
      <c r="N3217" s="69">
        <f>DAY(일별기온공급량!$A3217)</f>
        <v>21</v>
      </c>
      <c r="O3217" s="88" t="str">
        <f>IFERROR(VLOOKUP(기온및공급량[[#This Row],[날짜]],표2[],2,0), "")</f>
        <v/>
      </c>
    </row>
    <row r="3218" spans="1:15">
      <c r="A3218" s="68">
        <v>44491</v>
      </c>
      <c r="B3218" s="69">
        <v>11.8</v>
      </c>
      <c r="C3218" s="69">
        <v>18</v>
      </c>
      <c r="D3218" s="70">
        <v>0.6069444444444444</v>
      </c>
      <c r="E3218" s="69">
        <v>6.2</v>
      </c>
      <c r="F3218" s="70">
        <v>0.27430555555555558</v>
      </c>
      <c r="G3218" s="69">
        <v>11.8</v>
      </c>
      <c r="H3218" s="69" t="str">
        <f>TEXT(일별기온공급량!$A3218, "AAA")</f>
        <v>금</v>
      </c>
      <c r="I3218" s="71">
        <v>133243368</v>
      </c>
      <c r="J3218" s="71">
        <v>3135584</v>
      </c>
      <c r="K3218" s="68" t="str">
        <f t="shared" si="50"/>
        <v>10-22</v>
      </c>
      <c r="L3218" s="72">
        <f>YEAR(일별기온공급량!$A3218)</f>
        <v>2021</v>
      </c>
      <c r="M3218" s="69">
        <f>MONTH(일별기온공급량!$A3218)</f>
        <v>10</v>
      </c>
      <c r="N3218" s="69">
        <f>DAY(일별기온공급량!$A3218)</f>
        <v>22</v>
      </c>
      <c r="O3218" s="88" t="str">
        <f>IFERROR(VLOOKUP(기온및공급량[[#This Row],[날짜]],표2[],2,0), "")</f>
        <v/>
      </c>
    </row>
    <row r="3219" spans="1:15">
      <c r="A3219" s="68">
        <v>44492</v>
      </c>
      <c r="B3219" s="69">
        <v>11.7</v>
      </c>
      <c r="C3219" s="69">
        <v>19.3</v>
      </c>
      <c r="D3219" s="70">
        <v>0.64444444444444449</v>
      </c>
      <c r="E3219" s="69">
        <v>5.5</v>
      </c>
      <c r="F3219" s="70">
        <v>0.26527777777777778</v>
      </c>
      <c r="G3219" s="69">
        <v>13.8</v>
      </c>
      <c r="H3219" s="69" t="str">
        <f>TEXT(일별기온공급량!$A3219, "AAA")</f>
        <v>토</v>
      </c>
      <c r="I3219" s="71">
        <v>117347792</v>
      </c>
      <c r="J3219" s="71">
        <v>2752316</v>
      </c>
      <c r="K3219" s="68" t="str">
        <f t="shared" si="50"/>
        <v>10-23</v>
      </c>
      <c r="L3219" s="72">
        <f>YEAR(일별기온공급량!$A3219)</f>
        <v>2021</v>
      </c>
      <c r="M3219" s="69">
        <f>MONTH(일별기온공급량!$A3219)</f>
        <v>10</v>
      </c>
      <c r="N3219" s="69">
        <f>DAY(일별기온공급량!$A3219)</f>
        <v>23</v>
      </c>
      <c r="O3219" s="88" t="str">
        <f>IFERROR(VLOOKUP(기온및공급량[[#This Row],[날짜]],표2[],2,0), "")</f>
        <v/>
      </c>
    </row>
    <row r="3220" spans="1:15">
      <c r="A3220" s="68">
        <v>44493</v>
      </c>
      <c r="B3220" s="69">
        <v>11.8</v>
      </c>
      <c r="C3220" s="69">
        <v>19.899999999999999</v>
      </c>
      <c r="D3220" s="70">
        <v>0.59513888888888888</v>
      </c>
      <c r="E3220" s="69">
        <v>5.2</v>
      </c>
      <c r="F3220" s="70">
        <v>0.26180555555555557</v>
      </c>
      <c r="G3220" s="69">
        <v>14.7</v>
      </c>
      <c r="H3220" s="69" t="str">
        <f>TEXT(일별기온공급량!$A3220, "AAA")</f>
        <v>일</v>
      </c>
      <c r="I3220" s="71">
        <v>106549155</v>
      </c>
      <c r="J3220" s="71">
        <v>2495336</v>
      </c>
      <c r="K3220" s="68" t="str">
        <f t="shared" si="50"/>
        <v>10-24</v>
      </c>
      <c r="L3220" s="72">
        <f>YEAR(일별기온공급량!$A3220)</f>
        <v>2021</v>
      </c>
      <c r="M3220" s="69">
        <f>MONTH(일별기온공급량!$A3220)</f>
        <v>10</v>
      </c>
      <c r="N3220" s="69">
        <f>DAY(일별기온공급량!$A3220)</f>
        <v>24</v>
      </c>
      <c r="O3220" s="88" t="str">
        <f>IFERROR(VLOOKUP(기온및공급량[[#This Row],[날짜]],표2[],2,0), "")</f>
        <v/>
      </c>
    </row>
    <row r="3221" spans="1:15">
      <c r="A3221" s="68">
        <v>44494</v>
      </c>
      <c r="B3221" s="69">
        <v>12.4</v>
      </c>
      <c r="C3221" s="69">
        <v>20.399999999999999</v>
      </c>
      <c r="D3221" s="70">
        <v>0.6</v>
      </c>
      <c r="E3221" s="69">
        <v>7</v>
      </c>
      <c r="F3221" s="70">
        <v>0.28125</v>
      </c>
      <c r="G3221" s="69">
        <v>13.4</v>
      </c>
      <c r="H3221" s="69" t="str">
        <f>TEXT(일별기온공급량!$A3221, "AAA")</f>
        <v>월</v>
      </c>
      <c r="I3221" s="71">
        <v>126891273</v>
      </c>
      <c r="J3221" s="71">
        <v>2985727</v>
      </c>
      <c r="K3221" s="68" t="str">
        <f t="shared" si="50"/>
        <v>10-25</v>
      </c>
      <c r="L3221" s="72">
        <f>YEAR(일별기온공급량!$A3221)</f>
        <v>2021</v>
      </c>
      <c r="M3221" s="69">
        <f>MONTH(일별기온공급량!$A3221)</f>
        <v>10</v>
      </c>
      <c r="N3221" s="69">
        <f>DAY(일별기온공급량!$A3221)</f>
        <v>25</v>
      </c>
      <c r="O3221" s="88" t="str">
        <f>IFERROR(VLOOKUP(기온및공급량[[#This Row],[날짜]],표2[],2,0), "")</f>
        <v/>
      </c>
    </row>
    <row r="3222" spans="1:15">
      <c r="A3222" s="68">
        <v>44495</v>
      </c>
      <c r="B3222" s="69">
        <v>12</v>
      </c>
      <c r="C3222" s="69">
        <v>20.2</v>
      </c>
      <c r="D3222" s="70">
        <v>0.65347222222222223</v>
      </c>
      <c r="E3222" s="69">
        <v>5</v>
      </c>
      <c r="F3222" s="70">
        <v>0.27916666666666667</v>
      </c>
      <c r="G3222" s="69">
        <v>15.2</v>
      </c>
      <c r="H3222" s="69" t="str">
        <f>TEXT(일별기온공급량!$A3222, "AAA")</f>
        <v>화</v>
      </c>
      <c r="I3222" s="71">
        <v>135226729</v>
      </c>
      <c r="J3222" s="71">
        <v>3178542</v>
      </c>
      <c r="K3222" s="68" t="str">
        <f t="shared" si="50"/>
        <v>10-26</v>
      </c>
      <c r="L3222" s="72">
        <f>YEAR(일별기온공급량!$A3222)</f>
        <v>2021</v>
      </c>
      <c r="M3222" s="69">
        <f>MONTH(일별기온공급량!$A3222)</f>
        <v>10</v>
      </c>
      <c r="N3222" s="69">
        <f>DAY(일별기온공급량!$A3222)</f>
        <v>26</v>
      </c>
      <c r="O3222" s="88" t="str">
        <f>IFERROR(VLOOKUP(기온및공급량[[#This Row],[날짜]],표2[],2,0), "")</f>
        <v/>
      </c>
    </row>
    <row r="3223" spans="1:15">
      <c r="A3223" s="68">
        <v>44496</v>
      </c>
      <c r="B3223" s="69">
        <v>14.1</v>
      </c>
      <c r="C3223" s="69">
        <v>21.4</v>
      </c>
      <c r="D3223" s="70">
        <v>0.58611111111111114</v>
      </c>
      <c r="E3223" s="69">
        <v>9.5</v>
      </c>
      <c r="F3223" s="70">
        <v>0.31736111111111109</v>
      </c>
      <c r="G3223" s="69">
        <v>11.9</v>
      </c>
      <c r="H3223" s="69" t="str">
        <f>TEXT(일별기온공급량!$A3223, "AAA")</f>
        <v>수</v>
      </c>
      <c r="I3223" s="71">
        <v>129578842</v>
      </c>
      <c r="J3223" s="71">
        <v>3043689</v>
      </c>
      <c r="K3223" s="68" t="str">
        <f t="shared" si="50"/>
        <v>10-27</v>
      </c>
      <c r="L3223" s="72">
        <f>YEAR(일별기온공급량!$A3223)</f>
        <v>2021</v>
      </c>
      <c r="M3223" s="69">
        <f>MONTH(일별기온공급량!$A3223)</f>
        <v>10</v>
      </c>
      <c r="N3223" s="69">
        <f>DAY(일별기온공급량!$A3223)</f>
        <v>27</v>
      </c>
      <c r="O3223" s="88" t="str">
        <f>IFERROR(VLOOKUP(기온및공급량[[#This Row],[날짜]],표2[],2,0), "")</f>
        <v/>
      </c>
    </row>
    <row r="3224" spans="1:15">
      <c r="A3224" s="68">
        <v>44497</v>
      </c>
      <c r="B3224" s="69">
        <v>13.9</v>
      </c>
      <c r="C3224" s="69">
        <v>20.6</v>
      </c>
      <c r="D3224" s="70">
        <v>0.59166666666666667</v>
      </c>
      <c r="E3224" s="69">
        <v>5.7</v>
      </c>
      <c r="F3224" s="70">
        <v>0.2722222222222222</v>
      </c>
      <c r="G3224" s="69">
        <v>14.9</v>
      </c>
      <c r="H3224" s="69" t="str">
        <f>TEXT(일별기온공급량!$A3224, "AAA")</f>
        <v>목</v>
      </c>
      <c r="I3224" s="71">
        <v>127033442</v>
      </c>
      <c r="J3224" s="71">
        <v>2975418</v>
      </c>
      <c r="K3224" s="68" t="str">
        <f t="shared" si="50"/>
        <v>10-28</v>
      </c>
      <c r="L3224" s="72">
        <f>YEAR(일별기온공급량!$A3224)</f>
        <v>2021</v>
      </c>
      <c r="M3224" s="69">
        <f>MONTH(일별기온공급량!$A3224)</f>
        <v>10</v>
      </c>
      <c r="N3224" s="69">
        <f>DAY(일별기온공급량!$A3224)</f>
        <v>28</v>
      </c>
      <c r="O3224" s="88" t="str">
        <f>IFERROR(VLOOKUP(기온및공급량[[#This Row],[날짜]],표2[],2,0), "")</f>
        <v/>
      </c>
    </row>
    <row r="3225" spans="1:15">
      <c r="A3225" s="68">
        <v>44498</v>
      </c>
      <c r="B3225" s="69">
        <v>12.8</v>
      </c>
      <c r="C3225" s="69">
        <v>18.899999999999999</v>
      </c>
      <c r="D3225" s="70">
        <v>0.47986111111111113</v>
      </c>
      <c r="E3225" s="69">
        <v>7.3</v>
      </c>
      <c r="F3225" s="70">
        <v>0.27291666666666664</v>
      </c>
      <c r="G3225" s="69">
        <v>11.6</v>
      </c>
      <c r="H3225" s="69" t="str">
        <f>TEXT(일별기온공급량!$A3225, "AAA")</f>
        <v>금</v>
      </c>
      <c r="I3225" s="71">
        <v>124311508</v>
      </c>
      <c r="J3225" s="71">
        <v>2912008</v>
      </c>
      <c r="K3225" s="68" t="str">
        <f t="shared" si="50"/>
        <v>10-29</v>
      </c>
      <c r="L3225" s="72">
        <f>YEAR(일별기온공급량!$A3225)</f>
        <v>2021</v>
      </c>
      <c r="M3225" s="69">
        <f>MONTH(일별기온공급량!$A3225)</f>
        <v>10</v>
      </c>
      <c r="N3225" s="69">
        <f>DAY(일별기온공급량!$A3225)</f>
        <v>29</v>
      </c>
      <c r="O3225" s="88" t="str">
        <f>IFERROR(VLOOKUP(기온및공급량[[#This Row],[날짜]],표2[],2,0), "")</f>
        <v/>
      </c>
    </row>
    <row r="3226" spans="1:15">
      <c r="A3226" s="68">
        <v>44499</v>
      </c>
      <c r="B3226" s="69">
        <v>11.8</v>
      </c>
      <c r="C3226" s="69">
        <v>17.8</v>
      </c>
      <c r="D3226" s="70">
        <v>0.60138888888888886</v>
      </c>
      <c r="E3226" s="69">
        <v>7.6</v>
      </c>
      <c r="F3226" s="70">
        <v>0.30208333333333331</v>
      </c>
      <c r="G3226" s="69">
        <v>10.199999999999999</v>
      </c>
      <c r="H3226" s="69" t="str">
        <f>TEXT(일별기온공급량!$A3226, "AAA")</f>
        <v>토</v>
      </c>
      <c r="I3226" s="71">
        <v>115233902</v>
      </c>
      <c r="J3226" s="71">
        <v>2699199</v>
      </c>
      <c r="K3226" s="68" t="str">
        <f t="shared" si="50"/>
        <v>10-30</v>
      </c>
      <c r="L3226" s="72">
        <f>YEAR(일별기온공급량!$A3226)</f>
        <v>2021</v>
      </c>
      <c r="M3226" s="69">
        <f>MONTH(일별기온공급량!$A3226)</f>
        <v>10</v>
      </c>
      <c r="N3226" s="69">
        <f>DAY(일별기온공급량!$A3226)</f>
        <v>30</v>
      </c>
      <c r="O3226" s="88" t="str">
        <f>IFERROR(VLOOKUP(기온및공급량[[#This Row],[날짜]],표2[],2,0), "")</f>
        <v/>
      </c>
    </row>
    <row r="3227" spans="1:15">
      <c r="A3227" s="68">
        <v>44500</v>
      </c>
      <c r="B3227" s="69">
        <v>12.8</v>
      </c>
      <c r="C3227" s="69">
        <v>21.6</v>
      </c>
      <c r="D3227" s="70">
        <v>0.61736111111111114</v>
      </c>
      <c r="E3227" s="69">
        <v>6.4</v>
      </c>
      <c r="F3227" s="70">
        <v>0.26874999999999999</v>
      </c>
      <c r="G3227" s="69">
        <v>15.2</v>
      </c>
      <c r="H3227" s="69" t="str">
        <f>TEXT(일별기온공급량!$A3227, "AAA")</f>
        <v>일</v>
      </c>
      <c r="I3227" s="71">
        <v>105048910</v>
      </c>
      <c r="J3227" s="71">
        <v>2456099</v>
      </c>
      <c r="K3227" s="68" t="str">
        <f t="shared" si="50"/>
        <v>10-31</v>
      </c>
      <c r="L3227" s="72">
        <f>YEAR(일별기온공급량!$A3227)</f>
        <v>2021</v>
      </c>
      <c r="M3227" s="69">
        <f>MONTH(일별기온공급량!$A3227)</f>
        <v>10</v>
      </c>
      <c r="N3227" s="69">
        <f>DAY(일별기온공급량!$A3227)</f>
        <v>31</v>
      </c>
      <c r="O3227" s="88" t="str">
        <f>IFERROR(VLOOKUP(기온및공급량[[#This Row],[날짜]],표2[],2,0), "")</f>
        <v/>
      </c>
    </row>
    <row r="3228" spans="1:15">
      <c r="A3228" s="68">
        <v>44501</v>
      </c>
      <c r="B3228" s="69">
        <v>14.3</v>
      </c>
      <c r="C3228" s="69">
        <v>20.100000000000001</v>
      </c>
      <c r="D3228" s="70">
        <v>0.56041666666666667</v>
      </c>
      <c r="E3228" s="69">
        <v>7.7</v>
      </c>
      <c r="F3228" s="70">
        <v>0.29930555555555555</v>
      </c>
      <c r="G3228" s="69">
        <v>12.4</v>
      </c>
      <c r="H3228" s="69" t="str">
        <f>TEXT(일별기온공급량!$A3228, "AAA")</f>
        <v>월</v>
      </c>
      <c r="I3228" s="71">
        <v>121752582</v>
      </c>
      <c r="J3228" s="71">
        <v>2846037</v>
      </c>
      <c r="K3228" s="68" t="str">
        <f t="shared" si="50"/>
        <v>11-01</v>
      </c>
      <c r="L3228" s="72">
        <f>YEAR(일별기온공급량!$A3228)</f>
        <v>2021</v>
      </c>
      <c r="M3228" s="69">
        <f>MONTH(일별기온공급량!$A3228)</f>
        <v>11</v>
      </c>
      <c r="N3228" s="69">
        <f>DAY(일별기온공급량!$A3228)</f>
        <v>1</v>
      </c>
      <c r="O3228" s="88" t="str">
        <f>IFERROR(VLOOKUP(기온및공급량[[#This Row],[날짜]],표2[],2,0), "")</f>
        <v/>
      </c>
    </row>
    <row r="3229" spans="1:15">
      <c r="A3229" s="68">
        <v>44502</v>
      </c>
      <c r="B3229" s="69">
        <v>13</v>
      </c>
      <c r="C3229" s="69">
        <v>18.600000000000001</v>
      </c>
      <c r="D3229" s="70">
        <v>0.6020833333333333</v>
      </c>
      <c r="E3229" s="69">
        <v>7.6</v>
      </c>
      <c r="F3229" s="70">
        <v>0.29930555555555555</v>
      </c>
      <c r="G3229" s="69">
        <v>11</v>
      </c>
      <c r="H3229" s="69" t="str">
        <f>TEXT(일별기온공급량!$A3229, "AAA")</f>
        <v>화</v>
      </c>
      <c r="I3229" s="71">
        <v>130600693</v>
      </c>
      <c r="J3229" s="71">
        <v>3051739</v>
      </c>
      <c r="K3229" s="68" t="str">
        <f t="shared" si="50"/>
        <v>11-02</v>
      </c>
      <c r="L3229" s="72">
        <f>YEAR(일별기온공급량!$A3229)</f>
        <v>2021</v>
      </c>
      <c r="M3229" s="69">
        <f>MONTH(일별기온공급량!$A3229)</f>
        <v>11</v>
      </c>
      <c r="N3229" s="69">
        <f>DAY(일별기온공급량!$A3229)</f>
        <v>2</v>
      </c>
      <c r="O3229" s="88" t="str">
        <f>IFERROR(VLOOKUP(기온및공급량[[#This Row],[날짜]],표2[],2,0), "")</f>
        <v/>
      </c>
    </row>
    <row r="3230" spans="1:15">
      <c r="A3230" s="68">
        <v>44503</v>
      </c>
      <c r="B3230" s="69">
        <v>12.2</v>
      </c>
      <c r="C3230" s="69">
        <v>19.3</v>
      </c>
      <c r="D3230" s="70">
        <v>0.56319444444444444</v>
      </c>
      <c r="E3230" s="69">
        <v>6.2</v>
      </c>
      <c r="F3230" s="70">
        <v>0.27430555555555558</v>
      </c>
      <c r="G3230" s="69">
        <v>13.1</v>
      </c>
      <c r="H3230" s="69" t="str">
        <f>TEXT(일별기온공급량!$A3230, "AAA")</f>
        <v>수</v>
      </c>
      <c r="I3230" s="71">
        <v>131137909</v>
      </c>
      <c r="J3230" s="71">
        <v>3074203</v>
      </c>
      <c r="K3230" s="68" t="str">
        <f t="shared" si="50"/>
        <v>11-03</v>
      </c>
      <c r="L3230" s="72">
        <f>YEAR(일별기온공급량!$A3230)</f>
        <v>2021</v>
      </c>
      <c r="M3230" s="69">
        <f>MONTH(일별기온공급량!$A3230)</f>
        <v>11</v>
      </c>
      <c r="N3230" s="69">
        <f>DAY(일별기온공급량!$A3230)</f>
        <v>3</v>
      </c>
      <c r="O3230" s="88" t="str">
        <f>IFERROR(VLOOKUP(기온및공급량[[#This Row],[날짜]],표2[],2,0), "")</f>
        <v/>
      </c>
    </row>
    <row r="3231" spans="1:15">
      <c r="A3231" s="68">
        <v>44504</v>
      </c>
      <c r="B3231" s="69">
        <v>12.3</v>
      </c>
      <c r="C3231" s="69">
        <v>20.5</v>
      </c>
      <c r="D3231" s="70">
        <v>0.63680555555555551</v>
      </c>
      <c r="E3231" s="69">
        <v>6.4</v>
      </c>
      <c r="F3231" s="70">
        <v>0.25972222222222224</v>
      </c>
      <c r="G3231" s="69">
        <v>14.1</v>
      </c>
      <c r="H3231" s="69" t="str">
        <f>TEXT(일별기온공급량!$A3231, "AAA")</f>
        <v>목</v>
      </c>
      <c r="I3231" s="71">
        <v>130868872</v>
      </c>
      <c r="J3231" s="71">
        <v>3083102</v>
      </c>
      <c r="K3231" s="68" t="str">
        <f t="shared" si="50"/>
        <v>11-04</v>
      </c>
      <c r="L3231" s="72">
        <f>YEAR(일별기온공급량!$A3231)</f>
        <v>2021</v>
      </c>
      <c r="M3231" s="69">
        <f>MONTH(일별기온공급량!$A3231)</f>
        <v>11</v>
      </c>
      <c r="N3231" s="69">
        <f>DAY(일별기온공급량!$A3231)</f>
        <v>4</v>
      </c>
      <c r="O3231" s="88" t="str">
        <f>IFERROR(VLOOKUP(기온및공급량[[#This Row],[날짜]],표2[],2,0), "")</f>
        <v/>
      </c>
    </row>
    <row r="3232" spans="1:15">
      <c r="A3232" s="68">
        <v>44505</v>
      </c>
      <c r="B3232" s="69">
        <v>12.5</v>
      </c>
      <c r="C3232" s="69">
        <v>19.5</v>
      </c>
      <c r="D3232" s="70">
        <v>0.61111111111111116</v>
      </c>
      <c r="E3232" s="69">
        <v>5.4</v>
      </c>
      <c r="F3232" s="70">
        <v>0.26944444444444443</v>
      </c>
      <c r="G3232" s="69">
        <v>14.1</v>
      </c>
      <c r="H3232" s="69" t="str">
        <f>TEXT(일별기온공급량!$A3232, "AAA")</f>
        <v>금</v>
      </c>
      <c r="I3232" s="71">
        <v>128613574</v>
      </c>
      <c r="J3232" s="71">
        <v>3022683</v>
      </c>
      <c r="K3232" s="68" t="str">
        <f t="shared" si="50"/>
        <v>11-05</v>
      </c>
      <c r="L3232" s="72">
        <f>YEAR(일별기온공급량!$A3232)</f>
        <v>2021</v>
      </c>
      <c r="M3232" s="69">
        <f>MONTH(일별기온공급량!$A3232)</f>
        <v>11</v>
      </c>
      <c r="N3232" s="69">
        <f>DAY(일별기온공급량!$A3232)</f>
        <v>5</v>
      </c>
      <c r="O3232" s="88" t="str">
        <f>IFERROR(VLOOKUP(기온및공급량[[#This Row],[날짜]],표2[],2,0), "")</f>
        <v/>
      </c>
    </row>
    <row r="3233" spans="1:15">
      <c r="A3233" s="68">
        <v>44506</v>
      </c>
      <c r="B3233" s="69">
        <v>13</v>
      </c>
      <c r="C3233" s="69">
        <v>20.8</v>
      </c>
      <c r="D3233" s="70">
        <v>0.56458333333333333</v>
      </c>
      <c r="E3233" s="69">
        <v>7.1</v>
      </c>
      <c r="F3233" s="70">
        <v>0.25555555555555554</v>
      </c>
      <c r="G3233" s="69">
        <v>13.7</v>
      </c>
      <c r="H3233" s="69" t="str">
        <f>TEXT(일별기온공급량!$A3233, "AAA")</f>
        <v>토</v>
      </c>
      <c r="I3233" s="71">
        <v>111620796</v>
      </c>
      <c r="J3233" s="71">
        <v>2622084</v>
      </c>
      <c r="K3233" s="68" t="str">
        <f t="shared" si="50"/>
        <v>11-06</v>
      </c>
      <c r="L3233" s="72">
        <f>YEAR(일별기온공급량!$A3233)</f>
        <v>2021</v>
      </c>
      <c r="M3233" s="69">
        <f>MONTH(일별기온공급량!$A3233)</f>
        <v>11</v>
      </c>
      <c r="N3233" s="69">
        <f>DAY(일별기온공급량!$A3233)</f>
        <v>6</v>
      </c>
      <c r="O3233" s="88" t="str">
        <f>IFERROR(VLOOKUP(기온및공급량[[#This Row],[날짜]],표2[],2,0), "")</f>
        <v/>
      </c>
    </row>
    <row r="3234" spans="1:15">
      <c r="A3234" s="68">
        <v>44507</v>
      </c>
      <c r="B3234" s="69">
        <v>14.2</v>
      </c>
      <c r="C3234" s="69">
        <v>20.100000000000001</v>
      </c>
      <c r="D3234" s="70">
        <v>0.55902777777777779</v>
      </c>
      <c r="E3234" s="69">
        <v>8.8000000000000007</v>
      </c>
      <c r="F3234" s="70">
        <v>0.16041666666666668</v>
      </c>
      <c r="G3234" s="69">
        <v>11.3</v>
      </c>
      <c r="H3234" s="69" t="str">
        <f>TEXT(일별기온공급량!$A3234, "AAA")</f>
        <v>일</v>
      </c>
      <c r="I3234" s="71">
        <v>99551460</v>
      </c>
      <c r="J3234" s="71">
        <v>2333272</v>
      </c>
      <c r="K3234" s="68" t="str">
        <f t="shared" si="50"/>
        <v>11-07</v>
      </c>
      <c r="L3234" s="72">
        <f>YEAR(일별기온공급량!$A3234)</f>
        <v>2021</v>
      </c>
      <c r="M3234" s="69">
        <f>MONTH(일별기온공급량!$A3234)</f>
        <v>11</v>
      </c>
      <c r="N3234" s="69">
        <f>DAY(일별기온공급량!$A3234)</f>
        <v>7</v>
      </c>
      <c r="O3234" s="88" t="str">
        <f>IFERROR(VLOOKUP(기온및공급량[[#This Row],[날짜]],표2[],2,0), "")</f>
        <v/>
      </c>
    </row>
    <row r="3235" spans="1:15">
      <c r="A3235" s="68">
        <v>44508</v>
      </c>
      <c r="B3235" s="69">
        <v>10.9</v>
      </c>
      <c r="C3235" s="69">
        <v>17.399999999999999</v>
      </c>
      <c r="D3235" s="70">
        <v>0.43333333333333335</v>
      </c>
      <c r="E3235" s="69">
        <v>8.1999999999999993</v>
      </c>
      <c r="F3235" s="70">
        <v>0.96597222222222223</v>
      </c>
      <c r="G3235" s="69">
        <v>9.1999999999999993</v>
      </c>
      <c r="H3235" s="69" t="str">
        <f>TEXT(일별기온공급량!$A3235, "AAA")</f>
        <v>월</v>
      </c>
      <c r="I3235" s="71">
        <v>137622286</v>
      </c>
      <c r="J3235" s="71">
        <v>3237809</v>
      </c>
      <c r="K3235" s="68" t="str">
        <f t="shared" si="50"/>
        <v>11-08</v>
      </c>
      <c r="L3235" s="72">
        <f>YEAR(일별기온공급량!$A3235)</f>
        <v>2021</v>
      </c>
      <c r="M3235" s="69">
        <f>MONTH(일별기온공급량!$A3235)</f>
        <v>11</v>
      </c>
      <c r="N3235" s="69">
        <f>DAY(일별기온공급량!$A3235)</f>
        <v>8</v>
      </c>
      <c r="O3235" s="88" t="str">
        <f>IFERROR(VLOOKUP(기온및공급량[[#This Row],[날짜]],표2[],2,0), "")</f>
        <v/>
      </c>
    </row>
    <row r="3236" spans="1:15">
      <c r="A3236" s="68">
        <v>44509</v>
      </c>
      <c r="B3236" s="69">
        <v>9</v>
      </c>
      <c r="C3236" s="69">
        <v>12.5</v>
      </c>
      <c r="D3236" s="70">
        <v>0.57638888888888884</v>
      </c>
      <c r="E3236" s="69">
        <v>6.5</v>
      </c>
      <c r="F3236" s="70">
        <v>0.99652777777777779</v>
      </c>
      <c r="G3236" s="69">
        <v>6</v>
      </c>
      <c r="H3236" s="69" t="str">
        <f>TEXT(일별기온공급량!$A3236, "AAA")</f>
        <v>화</v>
      </c>
      <c r="I3236" s="71">
        <v>156828146</v>
      </c>
      <c r="J3236" s="71">
        <v>3692557</v>
      </c>
      <c r="K3236" s="68" t="str">
        <f t="shared" si="50"/>
        <v>11-09</v>
      </c>
      <c r="L3236" s="72">
        <f>YEAR(일별기온공급량!$A3236)</f>
        <v>2021</v>
      </c>
      <c r="M3236" s="69">
        <f>MONTH(일별기온공급량!$A3236)</f>
        <v>11</v>
      </c>
      <c r="N3236" s="69">
        <f>DAY(일별기온공급량!$A3236)</f>
        <v>9</v>
      </c>
      <c r="O3236" s="88" t="str">
        <f>IFERROR(VLOOKUP(기온및공급량[[#This Row],[날짜]],표2[],2,0), "")</f>
        <v/>
      </c>
    </row>
    <row r="3237" spans="1:15">
      <c r="A3237" s="68">
        <v>44510</v>
      </c>
      <c r="B3237" s="69">
        <v>8.1</v>
      </c>
      <c r="C3237" s="69">
        <v>11.6</v>
      </c>
      <c r="D3237" s="70">
        <v>0.56944444444444442</v>
      </c>
      <c r="E3237" s="69">
        <v>5.9</v>
      </c>
      <c r="F3237" s="70">
        <v>0.21388888888888888</v>
      </c>
      <c r="G3237" s="69">
        <v>5.7</v>
      </c>
      <c r="H3237" s="69" t="str">
        <f>TEXT(일별기온공급량!$A3237, "AAA")</f>
        <v>수</v>
      </c>
      <c r="I3237" s="71">
        <v>167182207</v>
      </c>
      <c r="J3237" s="71">
        <v>3941211</v>
      </c>
      <c r="K3237" s="68" t="str">
        <f t="shared" si="50"/>
        <v>11-10</v>
      </c>
      <c r="L3237" s="72">
        <f>YEAR(일별기온공급량!$A3237)</f>
        <v>2021</v>
      </c>
      <c r="M3237" s="69">
        <f>MONTH(일별기온공급량!$A3237)</f>
        <v>11</v>
      </c>
      <c r="N3237" s="69">
        <f>DAY(일별기온공급량!$A3237)</f>
        <v>10</v>
      </c>
      <c r="O3237" s="88" t="str">
        <f>IFERROR(VLOOKUP(기온및공급량[[#This Row],[날짜]],표2[],2,0), "")</f>
        <v/>
      </c>
    </row>
    <row r="3238" spans="1:15">
      <c r="A3238" s="68">
        <v>44511</v>
      </c>
      <c r="B3238" s="69">
        <v>8.6999999999999993</v>
      </c>
      <c r="C3238" s="69">
        <v>12.8</v>
      </c>
      <c r="D3238" s="70">
        <v>0.4861111111111111</v>
      </c>
      <c r="E3238" s="69">
        <v>6.7</v>
      </c>
      <c r="F3238" s="70">
        <v>0.95902777777777781</v>
      </c>
      <c r="G3238" s="69">
        <v>6.1</v>
      </c>
      <c r="H3238" s="69" t="str">
        <f>TEXT(일별기온공급량!$A3238, "AAA")</f>
        <v>목</v>
      </c>
      <c r="I3238" s="71">
        <v>169025539</v>
      </c>
      <c r="J3238" s="71">
        <v>3977539</v>
      </c>
      <c r="K3238" s="68" t="str">
        <f t="shared" si="50"/>
        <v>11-11</v>
      </c>
      <c r="L3238" s="72">
        <f>YEAR(일별기온공급량!$A3238)</f>
        <v>2021</v>
      </c>
      <c r="M3238" s="69">
        <f>MONTH(일별기온공급량!$A3238)</f>
        <v>11</v>
      </c>
      <c r="N3238" s="69">
        <f>DAY(일별기온공급량!$A3238)</f>
        <v>11</v>
      </c>
      <c r="O3238" s="88" t="str">
        <f>IFERROR(VLOOKUP(기온및공급량[[#This Row],[날짜]],표2[],2,0), "")</f>
        <v/>
      </c>
    </row>
    <row r="3239" spans="1:15">
      <c r="A3239" s="68">
        <v>44512</v>
      </c>
      <c r="B3239" s="69">
        <v>7.4</v>
      </c>
      <c r="C3239" s="69">
        <v>10.4</v>
      </c>
      <c r="D3239" s="70">
        <v>0.55625000000000002</v>
      </c>
      <c r="E3239" s="69">
        <v>5.6</v>
      </c>
      <c r="F3239" s="70">
        <v>0.10625</v>
      </c>
      <c r="G3239" s="69">
        <v>4.8</v>
      </c>
      <c r="H3239" s="69" t="str">
        <f>TEXT(일별기온공급량!$A3239, "AAA")</f>
        <v>금</v>
      </c>
      <c r="I3239" s="71">
        <v>176262830</v>
      </c>
      <c r="J3239" s="71">
        <v>4143220</v>
      </c>
      <c r="K3239" s="68" t="str">
        <f t="shared" si="50"/>
        <v>11-12</v>
      </c>
      <c r="L3239" s="72">
        <f>YEAR(일별기온공급량!$A3239)</f>
        <v>2021</v>
      </c>
      <c r="M3239" s="69">
        <f>MONTH(일별기온공급량!$A3239)</f>
        <v>11</v>
      </c>
      <c r="N3239" s="69">
        <f>DAY(일별기온공급량!$A3239)</f>
        <v>12</v>
      </c>
      <c r="O3239" s="88" t="str">
        <f>IFERROR(VLOOKUP(기온및공급량[[#This Row],[날짜]],표2[],2,0), "")</f>
        <v/>
      </c>
    </row>
    <row r="3240" spans="1:15">
      <c r="A3240" s="68">
        <v>44513</v>
      </c>
      <c r="B3240" s="69">
        <v>7.8</v>
      </c>
      <c r="C3240" s="69">
        <v>15.1</v>
      </c>
      <c r="D3240" s="70">
        <v>0.59930555555555554</v>
      </c>
      <c r="E3240" s="69">
        <v>1.5</v>
      </c>
      <c r="F3240" s="70">
        <v>0.23819444444444443</v>
      </c>
      <c r="G3240" s="69">
        <v>13.6</v>
      </c>
      <c r="H3240" s="69" t="str">
        <f>TEXT(일별기온공급량!$A3240, "AAA")</f>
        <v>토</v>
      </c>
      <c r="I3240" s="71">
        <v>155300699</v>
      </c>
      <c r="J3240" s="71">
        <v>3644945</v>
      </c>
      <c r="K3240" s="68" t="str">
        <f t="shared" si="50"/>
        <v>11-13</v>
      </c>
      <c r="L3240" s="72">
        <f>YEAR(일별기온공급량!$A3240)</f>
        <v>2021</v>
      </c>
      <c r="M3240" s="69">
        <f>MONTH(일별기온공급량!$A3240)</f>
        <v>11</v>
      </c>
      <c r="N3240" s="69">
        <f>DAY(일별기온공급량!$A3240)</f>
        <v>13</v>
      </c>
      <c r="O3240" s="88" t="str">
        <f>IFERROR(VLOOKUP(기온및공급량[[#This Row],[날짜]],표2[],2,0), "")</f>
        <v/>
      </c>
    </row>
    <row r="3241" spans="1:15">
      <c r="A3241" s="68">
        <v>44514</v>
      </c>
      <c r="B3241" s="69">
        <v>9.6</v>
      </c>
      <c r="C3241" s="69">
        <v>17.7</v>
      </c>
      <c r="D3241" s="70">
        <v>0.59791666666666665</v>
      </c>
      <c r="E3241" s="69">
        <v>3</v>
      </c>
      <c r="F3241" s="70">
        <v>0.27777777777777779</v>
      </c>
      <c r="G3241" s="69">
        <v>14.7</v>
      </c>
      <c r="H3241" s="69" t="str">
        <f>TEXT(일별기온공급량!$A3241, "AAA")</f>
        <v>일</v>
      </c>
      <c r="I3241" s="71">
        <v>140510969</v>
      </c>
      <c r="J3241" s="71">
        <v>3305058</v>
      </c>
      <c r="K3241" s="68" t="str">
        <f t="shared" si="50"/>
        <v>11-14</v>
      </c>
      <c r="L3241" s="72">
        <f>YEAR(일별기온공급량!$A3241)</f>
        <v>2021</v>
      </c>
      <c r="M3241" s="69">
        <f>MONTH(일별기온공급량!$A3241)</f>
        <v>11</v>
      </c>
      <c r="N3241" s="69">
        <f>DAY(일별기온공급량!$A3241)</f>
        <v>14</v>
      </c>
      <c r="O3241" s="88" t="str">
        <f>IFERROR(VLOOKUP(기온및공급량[[#This Row],[날짜]],표2[],2,0), "")</f>
        <v/>
      </c>
    </row>
    <row r="3242" spans="1:15">
      <c r="A3242" s="68">
        <v>44515</v>
      </c>
      <c r="B3242" s="69">
        <v>9.6999999999999993</v>
      </c>
      <c r="C3242" s="69">
        <v>17.399999999999999</v>
      </c>
      <c r="D3242" s="70">
        <v>0.57986111111111116</v>
      </c>
      <c r="E3242" s="69">
        <v>4.2</v>
      </c>
      <c r="F3242" s="70">
        <v>0.30486111111111114</v>
      </c>
      <c r="G3242" s="69">
        <v>13.2</v>
      </c>
      <c r="H3242" s="69" t="str">
        <f>TEXT(일별기온공급량!$A3242, "AAA")</f>
        <v>월</v>
      </c>
      <c r="I3242" s="71">
        <v>158417193</v>
      </c>
      <c r="J3242" s="71">
        <v>3734119</v>
      </c>
      <c r="K3242" s="68" t="str">
        <f t="shared" si="50"/>
        <v>11-15</v>
      </c>
      <c r="L3242" s="72">
        <f>YEAR(일별기온공급량!$A3242)</f>
        <v>2021</v>
      </c>
      <c r="M3242" s="69">
        <f>MONTH(일별기온공급량!$A3242)</f>
        <v>11</v>
      </c>
      <c r="N3242" s="69">
        <f>DAY(일별기온공급량!$A3242)</f>
        <v>15</v>
      </c>
      <c r="O3242" s="88" t="str">
        <f>IFERROR(VLOOKUP(기온및공급량[[#This Row],[날짜]],표2[],2,0), "")</f>
        <v/>
      </c>
    </row>
    <row r="3243" spans="1:15">
      <c r="A3243" s="68">
        <v>44516</v>
      </c>
      <c r="B3243" s="69">
        <v>9.3000000000000007</v>
      </c>
      <c r="C3243" s="69">
        <v>17.100000000000001</v>
      </c>
      <c r="D3243" s="70">
        <v>0.6381944444444444</v>
      </c>
      <c r="E3243" s="69">
        <v>3.3</v>
      </c>
      <c r="F3243" s="70">
        <v>0.28819444444444442</v>
      </c>
      <c r="G3243" s="69">
        <v>13.8</v>
      </c>
      <c r="H3243" s="69" t="str">
        <f>TEXT(일별기온공급량!$A3243, "AAA")</f>
        <v>화</v>
      </c>
      <c r="I3243" s="71">
        <v>165365019</v>
      </c>
      <c r="J3243" s="71">
        <v>3900830</v>
      </c>
      <c r="K3243" s="68" t="str">
        <f t="shared" si="50"/>
        <v>11-16</v>
      </c>
      <c r="L3243" s="72">
        <f>YEAR(일별기온공급량!$A3243)</f>
        <v>2021</v>
      </c>
      <c r="M3243" s="69">
        <f>MONTH(일별기온공급량!$A3243)</f>
        <v>11</v>
      </c>
      <c r="N3243" s="69">
        <f>DAY(일별기온공급량!$A3243)</f>
        <v>16</v>
      </c>
      <c r="O3243" s="88" t="str">
        <f>IFERROR(VLOOKUP(기온및공급량[[#This Row],[날짜]],표2[],2,0), "")</f>
        <v/>
      </c>
    </row>
    <row r="3244" spans="1:15">
      <c r="A3244" s="68">
        <v>44517</v>
      </c>
      <c r="B3244" s="69">
        <v>9.6</v>
      </c>
      <c r="C3244" s="69">
        <v>15.8</v>
      </c>
      <c r="D3244" s="70">
        <v>0.64444444444444449</v>
      </c>
      <c r="E3244" s="69">
        <v>1.9</v>
      </c>
      <c r="F3244" s="70">
        <v>0.28333333333333333</v>
      </c>
      <c r="G3244" s="69">
        <v>13.9</v>
      </c>
      <c r="H3244" s="69" t="str">
        <f>TEXT(일별기온공급량!$A3244, "AAA")</f>
        <v>수</v>
      </c>
      <c r="I3244" s="71">
        <v>163477949</v>
      </c>
      <c r="J3244" s="71">
        <v>3845657</v>
      </c>
      <c r="K3244" s="68" t="str">
        <f t="shared" si="50"/>
        <v>11-17</v>
      </c>
      <c r="L3244" s="72">
        <f>YEAR(일별기온공급량!$A3244)</f>
        <v>2021</v>
      </c>
      <c r="M3244" s="69">
        <f>MONTH(일별기온공급량!$A3244)</f>
        <v>11</v>
      </c>
      <c r="N3244" s="69">
        <f>DAY(일별기온공급량!$A3244)</f>
        <v>17</v>
      </c>
      <c r="O3244" s="88" t="str">
        <f>IFERROR(VLOOKUP(기온및공급량[[#This Row],[날짜]],표2[],2,0), "")</f>
        <v/>
      </c>
    </row>
    <row r="3245" spans="1:15">
      <c r="A3245" s="68">
        <v>44518</v>
      </c>
      <c r="B3245" s="69">
        <v>10.5</v>
      </c>
      <c r="C3245" s="69">
        <v>18.100000000000001</v>
      </c>
      <c r="D3245" s="70">
        <v>0.61111111111111116</v>
      </c>
      <c r="E3245" s="69">
        <v>4.4000000000000004</v>
      </c>
      <c r="F3245" s="70">
        <v>0.31527777777777777</v>
      </c>
      <c r="G3245" s="69">
        <v>13.7</v>
      </c>
      <c r="H3245" s="69" t="str">
        <f>TEXT(일별기온공급량!$A3245, "AAA")</f>
        <v>목</v>
      </c>
      <c r="I3245" s="71">
        <v>156543353</v>
      </c>
      <c r="J3245" s="71">
        <v>3685234</v>
      </c>
      <c r="K3245" s="68" t="str">
        <f t="shared" si="50"/>
        <v>11-18</v>
      </c>
      <c r="L3245" s="72">
        <f>YEAR(일별기온공급량!$A3245)</f>
        <v>2021</v>
      </c>
      <c r="M3245" s="69">
        <f>MONTH(일별기온공급량!$A3245)</f>
        <v>11</v>
      </c>
      <c r="N3245" s="69">
        <f>DAY(일별기온공급량!$A3245)</f>
        <v>18</v>
      </c>
      <c r="O3245" s="88" t="str">
        <f>IFERROR(VLOOKUP(기온및공급량[[#This Row],[날짜]],표2[],2,0), "")</f>
        <v/>
      </c>
    </row>
    <row r="3246" spans="1:15">
      <c r="A3246" s="68">
        <v>44519</v>
      </c>
      <c r="B3246" s="69">
        <v>11</v>
      </c>
      <c r="C3246" s="69">
        <v>18.8</v>
      </c>
      <c r="D3246" s="70">
        <v>0.64722222222222225</v>
      </c>
      <c r="E3246" s="69">
        <v>3.6</v>
      </c>
      <c r="F3246" s="70">
        <v>0.28263888888888888</v>
      </c>
      <c r="G3246" s="69">
        <v>15.2</v>
      </c>
      <c r="H3246" s="69" t="str">
        <f>TEXT(일별기온공급량!$A3246, "AAA")</f>
        <v>금</v>
      </c>
      <c r="I3246" s="71">
        <v>150776534</v>
      </c>
      <c r="J3246" s="71">
        <v>3551598</v>
      </c>
      <c r="K3246" s="68" t="str">
        <f t="shared" si="50"/>
        <v>11-19</v>
      </c>
      <c r="L3246" s="72">
        <f>YEAR(일별기온공급량!$A3246)</f>
        <v>2021</v>
      </c>
      <c r="M3246" s="69">
        <f>MONTH(일별기온공급량!$A3246)</f>
        <v>11</v>
      </c>
      <c r="N3246" s="69">
        <f>DAY(일별기온공급량!$A3246)</f>
        <v>19</v>
      </c>
      <c r="O3246" s="88" t="str">
        <f>IFERROR(VLOOKUP(기온및공급량[[#This Row],[날짜]],표2[],2,0), "")</f>
        <v/>
      </c>
    </row>
    <row r="3247" spans="1:15">
      <c r="A3247" s="68">
        <v>44520</v>
      </c>
      <c r="B3247" s="69">
        <v>10.7</v>
      </c>
      <c r="C3247" s="69">
        <v>18.899999999999999</v>
      </c>
      <c r="D3247" s="70">
        <v>0.60347222222222219</v>
      </c>
      <c r="E3247" s="69">
        <v>5.0999999999999996</v>
      </c>
      <c r="F3247" s="70">
        <v>0.30763888888888891</v>
      </c>
      <c r="G3247" s="69">
        <v>13.8</v>
      </c>
      <c r="H3247" s="69" t="str">
        <f>TEXT(일별기온공급량!$A3247, "AAA")</f>
        <v>토</v>
      </c>
      <c r="I3247" s="71">
        <v>133431093</v>
      </c>
      <c r="J3247" s="71">
        <v>3140562</v>
      </c>
      <c r="K3247" s="68" t="str">
        <f t="shared" si="50"/>
        <v>11-20</v>
      </c>
      <c r="L3247" s="72">
        <f>YEAR(일별기온공급량!$A3247)</f>
        <v>2021</v>
      </c>
      <c r="M3247" s="69">
        <f>MONTH(일별기온공급량!$A3247)</f>
        <v>11</v>
      </c>
      <c r="N3247" s="69">
        <f>DAY(일별기온공급량!$A3247)</f>
        <v>20</v>
      </c>
      <c r="O3247" s="88" t="str">
        <f>IFERROR(VLOOKUP(기온및공급량[[#This Row],[날짜]],표2[],2,0), "")</f>
        <v/>
      </c>
    </row>
    <row r="3248" spans="1:15">
      <c r="A3248" s="68">
        <v>44521</v>
      </c>
      <c r="B3248" s="69">
        <v>11.4</v>
      </c>
      <c r="C3248" s="69">
        <v>16.899999999999999</v>
      </c>
      <c r="D3248" s="70">
        <v>0.61875000000000002</v>
      </c>
      <c r="E3248" s="69">
        <v>6.4</v>
      </c>
      <c r="F3248" s="70">
        <v>0.16805555555555557</v>
      </c>
      <c r="G3248" s="69">
        <v>10.5</v>
      </c>
      <c r="H3248" s="69" t="str">
        <f>TEXT(일별기온공급량!$A3248, "AAA")</f>
        <v>일</v>
      </c>
      <c r="I3248" s="71">
        <v>126875166</v>
      </c>
      <c r="J3248" s="71">
        <v>2988967</v>
      </c>
      <c r="K3248" s="68" t="str">
        <f t="shared" si="50"/>
        <v>11-21</v>
      </c>
      <c r="L3248" s="72">
        <f>YEAR(일별기온공급량!$A3248)</f>
        <v>2021</v>
      </c>
      <c r="M3248" s="69">
        <f>MONTH(일별기온공급량!$A3248)</f>
        <v>11</v>
      </c>
      <c r="N3248" s="69">
        <f>DAY(일별기온공급량!$A3248)</f>
        <v>21</v>
      </c>
      <c r="O3248" s="88" t="str">
        <f>IFERROR(VLOOKUP(기온및공급량[[#This Row],[날짜]],표2[],2,0), "")</f>
        <v/>
      </c>
    </row>
    <row r="3249" spans="1:15">
      <c r="A3249" s="68">
        <v>44522</v>
      </c>
      <c r="B3249" s="69">
        <v>7.4</v>
      </c>
      <c r="C3249" s="69">
        <v>12.1</v>
      </c>
      <c r="D3249" s="70">
        <v>0.11041666666666666</v>
      </c>
      <c r="E3249" s="69">
        <v>3.5</v>
      </c>
      <c r="F3249" s="70">
        <v>0.94791666666666663</v>
      </c>
      <c r="G3249" s="69">
        <v>8.6</v>
      </c>
      <c r="H3249" s="69" t="str">
        <f>TEXT(일별기온공급량!$A3249, "AAA")</f>
        <v>월</v>
      </c>
      <c r="I3249" s="71">
        <v>176093739</v>
      </c>
      <c r="J3249" s="71">
        <v>4150505</v>
      </c>
      <c r="K3249" s="68" t="str">
        <f t="shared" si="50"/>
        <v>11-22</v>
      </c>
      <c r="L3249" s="72">
        <f>YEAR(일별기온공급량!$A3249)</f>
        <v>2021</v>
      </c>
      <c r="M3249" s="69">
        <f>MONTH(일별기온공급량!$A3249)</f>
        <v>11</v>
      </c>
      <c r="N3249" s="69">
        <f>DAY(일별기온공급량!$A3249)</f>
        <v>22</v>
      </c>
      <c r="O3249" s="88" t="str">
        <f>IFERROR(VLOOKUP(기온및공급량[[#This Row],[날짜]],표2[],2,0), "")</f>
        <v/>
      </c>
    </row>
    <row r="3250" spans="1:15">
      <c r="A3250" s="68">
        <v>44523</v>
      </c>
      <c r="B3250" s="69">
        <v>4.4000000000000004</v>
      </c>
      <c r="C3250" s="69">
        <v>7.7</v>
      </c>
      <c r="D3250" s="70">
        <v>0.54097222222222219</v>
      </c>
      <c r="E3250" s="69">
        <v>1.3</v>
      </c>
      <c r="F3250" s="70">
        <v>0.31805555555555554</v>
      </c>
      <c r="G3250" s="69">
        <v>6.4</v>
      </c>
      <c r="H3250" s="69" t="str">
        <f>TEXT(일별기온공급량!$A3250, "AAA")</f>
        <v>화</v>
      </c>
      <c r="I3250" s="71">
        <v>197932618</v>
      </c>
      <c r="J3250" s="71">
        <v>4661229</v>
      </c>
      <c r="K3250" s="68" t="str">
        <f t="shared" si="50"/>
        <v>11-23</v>
      </c>
      <c r="L3250" s="72">
        <f>YEAR(일별기온공급량!$A3250)</f>
        <v>2021</v>
      </c>
      <c r="M3250" s="69">
        <f>MONTH(일별기온공급량!$A3250)</f>
        <v>11</v>
      </c>
      <c r="N3250" s="69">
        <f>DAY(일별기온공급량!$A3250)</f>
        <v>23</v>
      </c>
      <c r="O3250" s="88" t="str">
        <f>IFERROR(VLOOKUP(기온및공급량[[#This Row],[날짜]],표2[],2,0), "")</f>
        <v/>
      </c>
    </row>
    <row r="3251" spans="1:15">
      <c r="A3251" s="68">
        <v>44524</v>
      </c>
      <c r="B3251" s="69">
        <v>7.7</v>
      </c>
      <c r="C3251" s="69">
        <v>12.9</v>
      </c>
      <c r="D3251" s="70">
        <v>0.56944444444444442</v>
      </c>
      <c r="E3251" s="69">
        <v>3.8</v>
      </c>
      <c r="F3251" s="70">
        <v>0.27708333333333335</v>
      </c>
      <c r="G3251" s="69">
        <v>9.1</v>
      </c>
      <c r="H3251" s="69" t="str">
        <f>TEXT(일별기온공급량!$A3251, "AAA")</f>
        <v>수</v>
      </c>
      <c r="I3251" s="71">
        <v>188061333</v>
      </c>
      <c r="J3251" s="71">
        <v>4430981</v>
      </c>
      <c r="K3251" s="68" t="str">
        <f t="shared" si="50"/>
        <v>11-24</v>
      </c>
      <c r="L3251" s="72">
        <f>YEAR(일별기온공급량!$A3251)</f>
        <v>2021</v>
      </c>
      <c r="M3251" s="69">
        <f>MONTH(일별기온공급량!$A3251)</f>
        <v>11</v>
      </c>
      <c r="N3251" s="69">
        <f>DAY(일별기온공급량!$A3251)</f>
        <v>24</v>
      </c>
      <c r="O3251" s="88" t="str">
        <f>IFERROR(VLOOKUP(기온및공급량[[#This Row],[날짜]],표2[],2,0), "")</f>
        <v/>
      </c>
    </row>
    <row r="3252" spans="1:15">
      <c r="A3252" s="68">
        <v>44525</v>
      </c>
      <c r="B3252" s="69">
        <v>9</v>
      </c>
      <c r="C3252" s="69">
        <v>16.2</v>
      </c>
      <c r="D3252" s="70">
        <v>0.58958333333333335</v>
      </c>
      <c r="E3252" s="69">
        <v>1.9</v>
      </c>
      <c r="F3252" s="70">
        <v>0.31180555555555556</v>
      </c>
      <c r="G3252" s="69">
        <v>14.3</v>
      </c>
      <c r="H3252" s="69" t="str">
        <f>TEXT(일별기온공급량!$A3252, "AAA")</f>
        <v>목</v>
      </c>
      <c r="I3252" s="71">
        <v>179145315</v>
      </c>
      <c r="J3252" s="71">
        <v>4226368</v>
      </c>
      <c r="K3252" s="68" t="str">
        <f t="shared" si="50"/>
        <v>11-25</v>
      </c>
      <c r="L3252" s="72">
        <f>YEAR(일별기온공급량!$A3252)</f>
        <v>2021</v>
      </c>
      <c r="M3252" s="69">
        <f>MONTH(일별기온공급량!$A3252)</f>
        <v>11</v>
      </c>
      <c r="N3252" s="69">
        <f>DAY(일별기온공급량!$A3252)</f>
        <v>25</v>
      </c>
      <c r="O3252" s="88" t="str">
        <f>IFERROR(VLOOKUP(기온및공급량[[#This Row],[날짜]],표2[],2,0), "")</f>
        <v/>
      </c>
    </row>
    <row r="3253" spans="1:15">
      <c r="A3253" s="68">
        <v>44526</v>
      </c>
      <c r="B3253" s="69">
        <v>7.2</v>
      </c>
      <c r="C3253" s="69">
        <v>12</v>
      </c>
      <c r="D3253" s="70">
        <v>0.62361111111111112</v>
      </c>
      <c r="E3253" s="69">
        <v>3.6</v>
      </c>
      <c r="F3253" s="70">
        <v>0.99027777777777781</v>
      </c>
      <c r="G3253" s="69">
        <v>8.4</v>
      </c>
      <c r="H3253" s="69" t="str">
        <f>TEXT(일별기온공급량!$A3253, "AAA")</f>
        <v>금</v>
      </c>
      <c r="I3253" s="71">
        <v>185269845</v>
      </c>
      <c r="J3253" s="71">
        <v>4368931</v>
      </c>
      <c r="K3253" s="68" t="str">
        <f t="shared" si="50"/>
        <v>11-26</v>
      </c>
      <c r="L3253" s="72">
        <f>YEAR(일별기온공급량!$A3253)</f>
        <v>2021</v>
      </c>
      <c r="M3253" s="69">
        <f>MONTH(일별기온공급량!$A3253)</f>
        <v>11</v>
      </c>
      <c r="N3253" s="69">
        <f>DAY(일별기온공급량!$A3253)</f>
        <v>26</v>
      </c>
      <c r="O3253" s="88" t="str">
        <f>IFERROR(VLOOKUP(기온및공급량[[#This Row],[날짜]],표2[],2,0), "")</f>
        <v/>
      </c>
    </row>
    <row r="3254" spans="1:15">
      <c r="A3254" s="68">
        <v>44527</v>
      </c>
      <c r="B3254" s="69">
        <v>5.9</v>
      </c>
      <c r="C3254" s="69">
        <v>11.4</v>
      </c>
      <c r="D3254" s="70">
        <v>0.59513888888888888</v>
      </c>
      <c r="E3254" s="69">
        <v>1.4</v>
      </c>
      <c r="F3254" s="70">
        <v>0.99375000000000002</v>
      </c>
      <c r="G3254" s="69">
        <v>10</v>
      </c>
      <c r="H3254" s="69" t="str">
        <f>TEXT(일별기온공급량!$A3254, "AAA")</f>
        <v>토</v>
      </c>
      <c r="I3254" s="71">
        <v>174312593</v>
      </c>
      <c r="J3254" s="71">
        <v>4105916</v>
      </c>
      <c r="K3254" s="68" t="str">
        <f t="shared" si="50"/>
        <v>11-27</v>
      </c>
      <c r="L3254" s="72">
        <f>YEAR(일별기온공급량!$A3254)</f>
        <v>2021</v>
      </c>
      <c r="M3254" s="69">
        <f>MONTH(일별기온공급량!$A3254)</f>
        <v>11</v>
      </c>
      <c r="N3254" s="69">
        <f>DAY(일별기온공급량!$A3254)</f>
        <v>27</v>
      </c>
      <c r="O3254" s="88" t="str">
        <f>IFERROR(VLOOKUP(기온및공급량[[#This Row],[날짜]],표2[],2,0), "")</f>
        <v/>
      </c>
    </row>
    <row r="3255" spans="1:15">
      <c r="A3255" s="68">
        <v>44528</v>
      </c>
      <c r="B3255" s="69">
        <v>5.2</v>
      </c>
      <c r="C3255" s="69">
        <v>13.1</v>
      </c>
      <c r="D3255" s="70">
        <v>0.58819444444444446</v>
      </c>
      <c r="E3255" s="69">
        <v>-2.2000000000000002</v>
      </c>
      <c r="F3255" s="70">
        <v>0.2951388888888889</v>
      </c>
      <c r="G3255" s="69">
        <v>15.3</v>
      </c>
      <c r="H3255" s="69" t="str">
        <f>TEXT(일별기온공급량!$A3255, "AAA")</f>
        <v>일</v>
      </c>
      <c r="I3255" s="71">
        <v>171299610</v>
      </c>
      <c r="J3255" s="71">
        <v>4032347</v>
      </c>
      <c r="K3255" s="68" t="str">
        <f t="shared" si="50"/>
        <v>11-28</v>
      </c>
      <c r="L3255" s="72">
        <f>YEAR(일별기온공급량!$A3255)</f>
        <v>2021</v>
      </c>
      <c r="M3255" s="69">
        <f>MONTH(일별기온공급량!$A3255)</f>
        <v>11</v>
      </c>
      <c r="N3255" s="69">
        <f>DAY(일별기온공급량!$A3255)</f>
        <v>28</v>
      </c>
      <c r="O3255" s="88" t="str">
        <f>IFERROR(VLOOKUP(기온및공급량[[#This Row],[날짜]],표2[],2,0), "")</f>
        <v/>
      </c>
    </row>
    <row r="3256" spans="1:15">
      <c r="A3256" s="68">
        <v>44529</v>
      </c>
      <c r="B3256" s="69">
        <v>7.2</v>
      </c>
      <c r="C3256" s="69">
        <v>16.100000000000001</v>
      </c>
      <c r="D3256" s="70">
        <v>0.63888888888888884</v>
      </c>
      <c r="E3256" s="69">
        <v>-0.8</v>
      </c>
      <c r="F3256" s="70">
        <v>0.27152777777777776</v>
      </c>
      <c r="G3256" s="69">
        <v>16.899999999999999</v>
      </c>
      <c r="H3256" s="69" t="str">
        <f>TEXT(일별기온공급량!$A3256, "AAA")</f>
        <v>월</v>
      </c>
      <c r="I3256" s="71">
        <v>186143678</v>
      </c>
      <c r="J3256" s="71">
        <v>4380050</v>
      </c>
      <c r="K3256" s="68" t="str">
        <f t="shared" si="50"/>
        <v>11-29</v>
      </c>
      <c r="L3256" s="72">
        <f>YEAR(일별기온공급량!$A3256)</f>
        <v>2021</v>
      </c>
      <c r="M3256" s="69">
        <f>MONTH(일별기온공급량!$A3256)</f>
        <v>11</v>
      </c>
      <c r="N3256" s="69">
        <f>DAY(일별기온공급량!$A3256)</f>
        <v>29</v>
      </c>
      <c r="O3256" s="88" t="str">
        <f>IFERROR(VLOOKUP(기온및공급량[[#This Row],[날짜]],표2[],2,0), "")</f>
        <v/>
      </c>
    </row>
    <row r="3257" spans="1:15">
      <c r="A3257" s="68">
        <v>44530</v>
      </c>
      <c r="B3257" s="69">
        <v>5.7</v>
      </c>
      <c r="C3257" s="69">
        <v>10.6</v>
      </c>
      <c r="D3257" s="70">
        <v>0.72916666666666663</v>
      </c>
      <c r="E3257" s="69">
        <v>3</v>
      </c>
      <c r="F3257" s="70">
        <v>0.22847222222222222</v>
      </c>
      <c r="G3257" s="69">
        <v>7.6</v>
      </c>
      <c r="H3257" s="69" t="str">
        <f>TEXT(일별기온공급량!$A3257, "AAA")</f>
        <v>화</v>
      </c>
      <c r="I3257" s="71">
        <v>204990878</v>
      </c>
      <c r="J3257" s="71">
        <v>4831535</v>
      </c>
      <c r="K3257" s="68" t="str">
        <f t="shared" si="50"/>
        <v>11-30</v>
      </c>
      <c r="L3257" s="72">
        <f>YEAR(일별기온공급량!$A3257)</f>
        <v>2021</v>
      </c>
      <c r="M3257" s="69">
        <f>MONTH(일별기온공급량!$A3257)</f>
        <v>11</v>
      </c>
      <c r="N3257" s="69">
        <f>DAY(일별기온공급량!$A3257)</f>
        <v>30</v>
      </c>
      <c r="O3257" s="88" t="str">
        <f>IFERROR(VLOOKUP(기온및공급량[[#This Row],[날짜]],표2[],2,0), "")</f>
        <v/>
      </c>
    </row>
    <row r="3258" spans="1:15">
      <c r="A3258" s="68">
        <v>44531</v>
      </c>
      <c r="B3258" s="69">
        <v>2.4</v>
      </c>
      <c r="C3258" s="69">
        <v>4.8</v>
      </c>
      <c r="D3258" s="70">
        <v>0.51111111111111107</v>
      </c>
      <c r="E3258" s="69">
        <v>-0.5</v>
      </c>
      <c r="F3258" s="70">
        <v>0.99097222222222225</v>
      </c>
      <c r="G3258" s="69">
        <v>5.3</v>
      </c>
      <c r="H3258" s="69" t="str">
        <f>TEXT(일별기온공급량!$A3258, "AAA")</f>
        <v>수</v>
      </c>
      <c r="I3258" s="71">
        <v>231004508</v>
      </c>
      <c r="J3258" s="71">
        <v>5449173</v>
      </c>
      <c r="K3258" s="68" t="str">
        <f t="shared" si="50"/>
        <v>12-01</v>
      </c>
      <c r="L3258" s="72">
        <f>YEAR(일별기온공급량!$A3258)</f>
        <v>2021</v>
      </c>
      <c r="M3258" s="69">
        <f>MONTH(일별기온공급량!$A3258)</f>
        <v>12</v>
      </c>
      <c r="N3258" s="69">
        <f>DAY(일별기온공급량!$A3258)</f>
        <v>1</v>
      </c>
      <c r="O3258" s="88" t="str">
        <f>IFERROR(VLOOKUP(기온및공급량[[#This Row],[날짜]],표2[],2,0), "")</f>
        <v/>
      </c>
    </row>
    <row r="3259" spans="1:15">
      <c r="A3259" s="68">
        <v>44532</v>
      </c>
      <c r="B3259" s="69">
        <v>2.6</v>
      </c>
      <c r="C3259" s="69">
        <v>7.6</v>
      </c>
      <c r="D3259" s="70">
        <v>0.65416666666666667</v>
      </c>
      <c r="E3259" s="69">
        <v>-1.1000000000000001</v>
      </c>
      <c r="F3259" s="70">
        <v>0.15347222222222223</v>
      </c>
      <c r="G3259" s="69">
        <v>8.6999999999999993</v>
      </c>
      <c r="H3259" s="69" t="str">
        <f>TEXT(일별기온공급량!$A3259, "AAA")</f>
        <v>목</v>
      </c>
      <c r="I3259" s="71">
        <v>228659128</v>
      </c>
      <c r="J3259" s="71">
        <v>5378917</v>
      </c>
      <c r="K3259" s="68" t="str">
        <f t="shared" si="50"/>
        <v>12-02</v>
      </c>
      <c r="L3259" s="72">
        <f>YEAR(일별기온공급량!$A3259)</f>
        <v>2021</v>
      </c>
      <c r="M3259" s="69">
        <f>MONTH(일별기온공급량!$A3259)</f>
        <v>12</v>
      </c>
      <c r="N3259" s="69">
        <f>DAY(일별기온공급량!$A3259)</f>
        <v>2</v>
      </c>
      <c r="O3259" s="88" t="str">
        <f>IFERROR(VLOOKUP(기온및공급량[[#This Row],[날짜]],표2[],2,0), "")</f>
        <v/>
      </c>
    </row>
    <row r="3260" spans="1:15">
      <c r="A3260" s="68">
        <v>44533</v>
      </c>
      <c r="B3260" s="69">
        <v>4.8</v>
      </c>
      <c r="C3260" s="69">
        <v>10.3</v>
      </c>
      <c r="D3260" s="70">
        <v>0.54861111111111116</v>
      </c>
      <c r="E3260" s="69">
        <v>1.2</v>
      </c>
      <c r="F3260" s="70">
        <v>1.5277777777777777E-2</v>
      </c>
      <c r="G3260" s="69">
        <v>9.1</v>
      </c>
      <c r="H3260" s="69" t="str">
        <f>TEXT(일별기온공급량!$A3260, "AAA")</f>
        <v>금</v>
      </c>
      <c r="I3260" s="71">
        <v>220805556</v>
      </c>
      <c r="J3260" s="71">
        <v>5198932</v>
      </c>
      <c r="K3260" s="68" t="str">
        <f t="shared" si="50"/>
        <v>12-03</v>
      </c>
      <c r="L3260" s="72">
        <f>YEAR(일별기온공급량!$A3260)</f>
        <v>2021</v>
      </c>
      <c r="M3260" s="69">
        <f>MONTH(일별기온공급량!$A3260)</f>
        <v>12</v>
      </c>
      <c r="N3260" s="69">
        <f>DAY(일별기온공급량!$A3260)</f>
        <v>3</v>
      </c>
      <c r="O3260" s="88" t="str">
        <f>IFERROR(VLOOKUP(기온및공급량[[#This Row],[날짜]],표2[],2,0), "")</f>
        <v/>
      </c>
    </row>
    <row r="3261" spans="1:15">
      <c r="A3261" s="68">
        <v>44534</v>
      </c>
      <c r="B3261" s="69">
        <v>4.2</v>
      </c>
      <c r="C3261" s="69">
        <v>8.6999999999999993</v>
      </c>
      <c r="D3261" s="70">
        <v>0.54861111111111116</v>
      </c>
      <c r="E3261" s="69">
        <v>0.9</v>
      </c>
      <c r="F3261" s="70">
        <v>0.99861111111111112</v>
      </c>
      <c r="G3261" s="69">
        <v>7.8</v>
      </c>
      <c r="H3261" s="69" t="str">
        <f>TEXT(일별기온공급량!$A3261, "AAA")</f>
        <v>토</v>
      </c>
      <c r="I3261" s="71">
        <v>206154494</v>
      </c>
      <c r="J3261" s="71">
        <v>4850862</v>
      </c>
      <c r="K3261" s="68" t="str">
        <f t="shared" si="50"/>
        <v>12-04</v>
      </c>
      <c r="L3261" s="72">
        <f>YEAR(일별기온공급량!$A3261)</f>
        <v>2021</v>
      </c>
      <c r="M3261" s="69">
        <f>MONTH(일별기온공급량!$A3261)</f>
        <v>12</v>
      </c>
      <c r="N3261" s="69">
        <f>DAY(일별기온공급량!$A3261)</f>
        <v>4</v>
      </c>
      <c r="O3261" s="88" t="str">
        <f>IFERROR(VLOOKUP(기온및공급량[[#This Row],[날짜]],표2[],2,0), "")</f>
        <v/>
      </c>
    </row>
    <row r="3262" spans="1:15">
      <c r="A3262" s="68">
        <v>44535</v>
      </c>
      <c r="B3262" s="69">
        <v>3.7</v>
      </c>
      <c r="C3262" s="69">
        <v>11.6</v>
      </c>
      <c r="D3262" s="70">
        <v>0.62708333333333333</v>
      </c>
      <c r="E3262" s="69">
        <v>-2.2000000000000002</v>
      </c>
      <c r="F3262" s="70">
        <v>0.30277777777777776</v>
      </c>
      <c r="G3262" s="69">
        <v>13.8</v>
      </c>
      <c r="H3262" s="69" t="str">
        <f>TEXT(일별기온공급량!$A3262, "AAA")</f>
        <v>일</v>
      </c>
      <c r="I3262" s="71">
        <v>193536439</v>
      </c>
      <c r="J3262" s="71">
        <v>4544112</v>
      </c>
      <c r="K3262" s="68" t="str">
        <f t="shared" si="50"/>
        <v>12-05</v>
      </c>
      <c r="L3262" s="72">
        <f>YEAR(일별기온공급량!$A3262)</f>
        <v>2021</v>
      </c>
      <c r="M3262" s="69">
        <f>MONTH(일별기온공급량!$A3262)</f>
        <v>12</v>
      </c>
      <c r="N3262" s="69">
        <f>DAY(일별기온공급량!$A3262)</f>
        <v>5</v>
      </c>
      <c r="O3262" s="88" t="str">
        <f>IFERROR(VLOOKUP(기온및공급량[[#This Row],[날짜]],표2[],2,0), "")</f>
        <v/>
      </c>
    </row>
    <row r="3263" spans="1:15">
      <c r="A3263" s="68">
        <v>44536</v>
      </c>
      <c r="B3263" s="69">
        <v>5.0999999999999996</v>
      </c>
      <c r="C3263" s="69">
        <v>12.5</v>
      </c>
      <c r="D3263" s="70">
        <v>0.63055555555555554</v>
      </c>
      <c r="E3263" s="69">
        <v>-0.5</v>
      </c>
      <c r="F3263" s="70">
        <v>0.29375000000000001</v>
      </c>
      <c r="G3263" s="69">
        <v>13</v>
      </c>
      <c r="H3263" s="69" t="str">
        <f>TEXT(일별기온공급량!$A3263, "AAA")</f>
        <v>월</v>
      </c>
      <c r="I3263" s="71">
        <v>213403421</v>
      </c>
      <c r="J3263" s="71">
        <v>5006932</v>
      </c>
      <c r="K3263" s="68" t="str">
        <f t="shared" si="50"/>
        <v>12-06</v>
      </c>
      <c r="L3263" s="72">
        <f>YEAR(일별기온공급량!$A3263)</f>
        <v>2021</v>
      </c>
      <c r="M3263" s="69">
        <f>MONTH(일별기온공급량!$A3263)</f>
        <v>12</v>
      </c>
      <c r="N3263" s="69">
        <f>DAY(일별기온공급량!$A3263)</f>
        <v>6</v>
      </c>
      <c r="O3263" s="88" t="str">
        <f>IFERROR(VLOOKUP(기온및공급량[[#This Row],[날짜]],표2[],2,0), "")</f>
        <v/>
      </c>
    </row>
    <row r="3264" spans="1:15">
      <c r="A3264" s="68">
        <v>44537</v>
      </c>
      <c r="B3264" s="69">
        <v>7.5</v>
      </c>
      <c r="C3264" s="69">
        <v>14.7</v>
      </c>
      <c r="D3264" s="70">
        <v>0.58472222222222225</v>
      </c>
      <c r="E3264" s="69">
        <v>1.1000000000000001</v>
      </c>
      <c r="F3264" s="70">
        <v>0.31805555555555554</v>
      </c>
      <c r="G3264" s="69">
        <v>13.6</v>
      </c>
      <c r="H3264" s="69" t="str">
        <f>TEXT(일별기온공급량!$A3264, "AAA")</f>
        <v>화</v>
      </c>
      <c r="I3264" s="71">
        <v>204510684</v>
      </c>
      <c r="J3264" s="71">
        <v>4804270</v>
      </c>
      <c r="K3264" s="68" t="str">
        <f t="shared" si="50"/>
        <v>12-07</v>
      </c>
      <c r="L3264" s="72">
        <f>YEAR(일별기온공급량!$A3264)</f>
        <v>2021</v>
      </c>
      <c r="M3264" s="69">
        <f>MONTH(일별기온공급량!$A3264)</f>
        <v>12</v>
      </c>
      <c r="N3264" s="69">
        <f>DAY(일별기온공급량!$A3264)</f>
        <v>7</v>
      </c>
      <c r="O3264" s="88" t="str">
        <f>IFERROR(VLOOKUP(기온및공급량[[#This Row],[날짜]],표2[],2,0), "")</f>
        <v/>
      </c>
    </row>
    <row r="3265" spans="1:15">
      <c r="A3265" s="68">
        <v>44538</v>
      </c>
      <c r="B3265" s="69">
        <v>6.6</v>
      </c>
      <c r="C3265" s="69">
        <v>13.4</v>
      </c>
      <c r="D3265" s="70">
        <v>0.57708333333333328</v>
      </c>
      <c r="E3265" s="69">
        <v>0.9</v>
      </c>
      <c r="F3265" s="70">
        <v>0.31527777777777777</v>
      </c>
      <c r="G3265" s="69">
        <v>12.5</v>
      </c>
      <c r="H3265" s="69" t="str">
        <f>TEXT(일별기온공급량!$A3265, "AAA")</f>
        <v>수</v>
      </c>
      <c r="I3265" s="71">
        <v>201735404</v>
      </c>
      <c r="J3265" s="71">
        <v>4733096</v>
      </c>
      <c r="K3265" s="68" t="str">
        <f t="shared" si="50"/>
        <v>12-08</v>
      </c>
      <c r="L3265" s="72">
        <f>YEAR(일별기온공급량!$A3265)</f>
        <v>2021</v>
      </c>
      <c r="M3265" s="69">
        <f>MONTH(일별기온공급량!$A3265)</f>
        <v>12</v>
      </c>
      <c r="N3265" s="69">
        <f>DAY(일별기온공급량!$A3265)</f>
        <v>8</v>
      </c>
      <c r="O3265" s="88" t="str">
        <f>IFERROR(VLOOKUP(기온및공급량[[#This Row],[날짜]],표2[],2,0), "")</f>
        <v/>
      </c>
    </row>
    <row r="3266" spans="1:15">
      <c r="A3266" s="68">
        <v>44539</v>
      </c>
      <c r="B3266" s="69">
        <v>6.5</v>
      </c>
      <c r="C3266" s="69">
        <v>12.6</v>
      </c>
      <c r="D3266" s="70">
        <v>0.57222222222222219</v>
      </c>
      <c r="E3266" s="69">
        <v>0.4</v>
      </c>
      <c r="F3266" s="70">
        <v>0.31458333333333333</v>
      </c>
      <c r="G3266" s="69">
        <v>12.2</v>
      </c>
      <c r="H3266" s="69" t="str">
        <f>TEXT(일별기온공급량!$A3266, "AAA")</f>
        <v>목</v>
      </c>
      <c r="I3266" s="71">
        <v>203049335</v>
      </c>
      <c r="J3266" s="71">
        <v>4775757</v>
      </c>
      <c r="K3266" s="68" t="str">
        <f t="shared" ref="K3266:K3329" si="51">TEXT(A3266, "MM-DD")</f>
        <v>12-09</v>
      </c>
      <c r="L3266" s="72">
        <f>YEAR(일별기온공급량!$A3266)</f>
        <v>2021</v>
      </c>
      <c r="M3266" s="69">
        <f>MONTH(일별기온공급량!$A3266)</f>
        <v>12</v>
      </c>
      <c r="N3266" s="69">
        <f>DAY(일별기온공급량!$A3266)</f>
        <v>9</v>
      </c>
      <c r="O3266" s="88" t="str">
        <f>IFERROR(VLOOKUP(기온및공급량[[#This Row],[날짜]],표2[],2,0), "")</f>
        <v/>
      </c>
    </row>
    <row r="3267" spans="1:15">
      <c r="A3267" s="68">
        <v>44540</v>
      </c>
      <c r="B3267" s="69">
        <v>8</v>
      </c>
      <c r="C3267" s="69">
        <v>13.4</v>
      </c>
      <c r="D3267" s="70">
        <v>0.65</v>
      </c>
      <c r="E3267" s="69">
        <v>2.8</v>
      </c>
      <c r="F3267" s="70">
        <v>0.29375000000000001</v>
      </c>
      <c r="G3267" s="69">
        <v>10.6</v>
      </c>
      <c r="H3267" s="69" t="str">
        <f>TEXT(일별기온공급량!$A3267, "AAA")</f>
        <v>금</v>
      </c>
      <c r="I3267" s="71">
        <v>196530247</v>
      </c>
      <c r="J3267" s="71">
        <v>4610088</v>
      </c>
      <c r="K3267" s="68" t="str">
        <f t="shared" si="51"/>
        <v>12-10</v>
      </c>
      <c r="L3267" s="72">
        <f>YEAR(일별기온공급량!$A3267)</f>
        <v>2021</v>
      </c>
      <c r="M3267" s="69">
        <f>MONTH(일별기온공급량!$A3267)</f>
        <v>12</v>
      </c>
      <c r="N3267" s="69">
        <f>DAY(일별기온공급량!$A3267)</f>
        <v>10</v>
      </c>
      <c r="O3267" s="88" t="str">
        <f>IFERROR(VLOOKUP(기온및공급량[[#This Row],[날짜]],표2[],2,0), "")</f>
        <v/>
      </c>
    </row>
    <row r="3268" spans="1:15">
      <c r="A3268" s="68">
        <v>44541</v>
      </c>
      <c r="B3268" s="69">
        <v>8.9</v>
      </c>
      <c r="C3268" s="69">
        <v>13.1</v>
      </c>
      <c r="D3268" s="70">
        <v>0.55000000000000004</v>
      </c>
      <c r="E3268" s="69">
        <v>3.4</v>
      </c>
      <c r="F3268" s="70">
        <v>0.32916666666666666</v>
      </c>
      <c r="G3268" s="69">
        <v>9.6999999999999993</v>
      </c>
      <c r="H3268" s="69" t="str">
        <f>TEXT(일별기온공급량!$A3268, "AAA")</f>
        <v>토</v>
      </c>
      <c r="I3268" s="71">
        <v>173267817</v>
      </c>
      <c r="J3268" s="71">
        <v>4067375</v>
      </c>
      <c r="K3268" s="68" t="str">
        <f t="shared" si="51"/>
        <v>12-11</v>
      </c>
      <c r="L3268" s="72">
        <f>YEAR(일별기온공급량!$A3268)</f>
        <v>2021</v>
      </c>
      <c r="M3268" s="69">
        <f>MONTH(일별기온공급량!$A3268)</f>
        <v>12</v>
      </c>
      <c r="N3268" s="69">
        <f>DAY(일별기온공급량!$A3268)</f>
        <v>11</v>
      </c>
      <c r="O3268" s="88" t="str">
        <f>IFERROR(VLOOKUP(기온및공급량[[#This Row],[날짜]],표2[],2,0), "")</f>
        <v/>
      </c>
    </row>
    <row r="3269" spans="1:15">
      <c r="A3269" s="68">
        <v>44542</v>
      </c>
      <c r="B3269" s="69">
        <v>6.6</v>
      </c>
      <c r="C3269" s="69">
        <v>11.2</v>
      </c>
      <c r="D3269" s="70">
        <v>0.54027777777777775</v>
      </c>
      <c r="E3269" s="69">
        <v>-0.2</v>
      </c>
      <c r="F3269" s="70">
        <v>0.99236111111111114</v>
      </c>
      <c r="G3269" s="69">
        <v>11.4</v>
      </c>
      <c r="H3269" s="69" t="str">
        <f>TEXT(일별기온공급량!$A3269, "AAA")</f>
        <v>일</v>
      </c>
      <c r="I3269" s="71">
        <v>179567340</v>
      </c>
      <c r="J3269" s="71">
        <v>4231056</v>
      </c>
      <c r="K3269" s="68" t="str">
        <f t="shared" si="51"/>
        <v>12-12</v>
      </c>
      <c r="L3269" s="72">
        <f>YEAR(일별기온공급량!$A3269)</f>
        <v>2021</v>
      </c>
      <c r="M3269" s="69">
        <f>MONTH(일별기온공급량!$A3269)</f>
        <v>12</v>
      </c>
      <c r="N3269" s="69">
        <f>DAY(일별기온공급량!$A3269)</f>
        <v>12</v>
      </c>
      <c r="O3269" s="88" t="str">
        <f>IFERROR(VLOOKUP(기온및공급량[[#This Row],[날짜]],표2[],2,0), "")</f>
        <v/>
      </c>
    </row>
    <row r="3270" spans="1:15">
      <c r="A3270" s="68">
        <v>44543</v>
      </c>
      <c r="B3270" s="69">
        <v>0.5</v>
      </c>
      <c r="C3270" s="69">
        <v>5.8</v>
      </c>
      <c r="D3270" s="70">
        <v>0.62222222222222223</v>
      </c>
      <c r="E3270" s="69">
        <v>-3.7</v>
      </c>
      <c r="F3270" s="70">
        <v>0.2951388888888889</v>
      </c>
      <c r="G3270" s="69">
        <v>9.5</v>
      </c>
      <c r="H3270" s="69" t="str">
        <f>TEXT(일별기온공급량!$A3270, "AAA")</f>
        <v>월</v>
      </c>
      <c r="I3270" s="71">
        <v>234219152</v>
      </c>
      <c r="J3270" s="71">
        <v>5492548</v>
      </c>
      <c r="K3270" s="68" t="str">
        <f t="shared" si="51"/>
        <v>12-13</v>
      </c>
      <c r="L3270" s="72">
        <f>YEAR(일별기온공급량!$A3270)</f>
        <v>2021</v>
      </c>
      <c r="M3270" s="69">
        <f>MONTH(일별기온공급량!$A3270)</f>
        <v>12</v>
      </c>
      <c r="N3270" s="69">
        <f>DAY(일별기온공급량!$A3270)</f>
        <v>13</v>
      </c>
      <c r="O3270" s="88" t="str">
        <f>IFERROR(VLOOKUP(기온및공급량[[#This Row],[날짜]],표2[],2,0), "")</f>
        <v/>
      </c>
    </row>
    <row r="3271" spans="1:15">
      <c r="A3271" s="68">
        <v>44544</v>
      </c>
      <c r="B3271" s="69">
        <v>3.7</v>
      </c>
      <c r="C3271" s="69">
        <v>8.9</v>
      </c>
      <c r="D3271" s="70">
        <v>0.62847222222222221</v>
      </c>
      <c r="E3271" s="69">
        <v>-2.8</v>
      </c>
      <c r="F3271" s="70">
        <v>0.28333333333333333</v>
      </c>
      <c r="G3271" s="69">
        <v>11.7</v>
      </c>
      <c r="H3271" s="69" t="str">
        <f>TEXT(일별기온공급량!$A3271, "AAA")</f>
        <v>화</v>
      </c>
      <c r="I3271" s="71">
        <v>231175611</v>
      </c>
      <c r="J3271" s="71">
        <v>5417087</v>
      </c>
      <c r="K3271" s="68" t="str">
        <f t="shared" si="51"/>
        <v>12-14</v>
      </c>
      <c r="L3271" s="72">
        <f>YEAR(일별기온공급량!$A3271)</f>
        <v>2021</v>
      </c>
      <c r="M3271" s="69">
        <f>MONTH(일별기온공급량!$A3271)</f>
        <v>12</v>
      </c>
      <c r="N3271" s="69">
        <f>DAY(일별기온공급량!$A3271)</f>
        <v>14</v>
      </c>
      <c r="O3271" s="88" t="str">
        <f>IFERROR(VLOOKUP(기온및공급량[[#This Row],[날짜]],표2[],2,0), "")</f>
        <v/>
      </c>
    </row>
    <row r="3272" spans="1:15">
      <c r="A3272" s="68">
        <v>44545</v>
      </c>
      <c r="B3272" s="69">
        <v>6.1</v>
      </c>
      <c r="C3272" s="69">
        <v>14.9</v>
      </c>
      <c r="D3272" s="70">
        <v>0.6020833333333333</v>
      </c>
      <c r="E3272" s="69">
        <v>-0.8</v>
      </c>
      <c r="F3272" s="70">
        <v>0.25</v>
      </c>
      <c r="G3272" s="69">
        <v>15.7</v>
      </c>
      <c r="H3272" s="69" t="str">
        <f>TEXT(일별기온공급량!$A3272, "AAA")</f>
        <v>수</v>
      </c>
      <c r="I3272" s="71">
        <v>212114666</v>
      </c>
      <c r="J3272" s="71">
        <v>4967587</v>
      </c>
      <c r="K3272" s="68" t="str">
        <f t="shared" si="51"/>
        <v>12-15</v>
      </c>
      <c r="L3272" s="72">
        <f>YEAR(일별기온공급량!$A3272)</f>
        <v>2021</v>
      </c>
      <c r="M3272" s="69">
        <f>MONTH(일별기온공급량!$A3272)</f>
        <v>12</v>
      </c>
      <c r="N3272" s="69">
        <f>DAY(일별기온공급량!$A3272)</f>
        <v>15</v>
      </c>
      <c r="O3272" s="88" t="str">
        <f>IFERROR(VLOOKUP(기온및공급량[[#This Row],[날짜]],표2[],2,0), "")</f>
        <v/>
      </c>
    </row>
    <row r="3273" spans="1:15">
      <c r="A3273" s="68">
        <v>44546</v>
      </c>
      <c r="B3273" s="69">
        <v>6.3</v>
      </c>
      <c r="C3273" s="69">
        <v>10.3</v>
      </c>
      <c r="D3273" s="70">
        <v>0.65208333333333335</v>
      </c>
      <c r="E3273" s="69">
        <v>2.5</v>
      </c>
      <c r="F3273" s="70">
        <v>0.14583333333333334</v>
      </c>
      <c r="G3273" s="69">
        <v>7.8</v>
      </c>
      <c r="H3273" s="69" t="str">
        <f>TEXT(일별기온공급량!$A3273, "AAA")</f>
        <v>목</v>
      </c>
      <c r="I3273" s="71">
        <v>214566038</v>
      </c>
      <c r="J3273" s="71">
        <v>5027618</v>
      </c>
      <c r="K3273" s="68" t="str">
        <f t="shared" si="51"/>
        <v>12-16</v>
      </c>
      <c r="L3273" s="72">
        <f>YEAR(일별기온공급량!$A3273)</f>
        <v>2021</v>
      </c>
      <c r="M3273" s="69">
        <f>MONTH(일별기온공급량!$A3273)</f>
        <v>12</v>
      </c>
      <c r="N3273" s="69">
        <f>DAY(일별기온공급량!$A3273)</f>
        <v>16</v>
      </c>
      <c r="O3273" s="88" t="str">
        <f>IFERROR(VLOOKUP(기온및공급량[[#This Row],[날짜]],표2[],2,0), "")</f>
        <v/>
      </c>
    </row>
    <row r="3274" spans="1:15">
      <c r="A3274" s="68">
        <v>44547</v>
      </c>
      <c r="B3274" s="69">
        <v>0.5</v>
      </c>
      <c r="C3274" s="69">
        <v>7.8</v>
      </c>
      <c r="D3274" s="70">
        <v>0.13263888888888889</v>
      </c>
      <c r="E3274" s="69">
        <v>-6</v>
      </c>
      <c r="F3274" s="73">
        <v>1</v>
      </c>
      <c r="G3274" s="69">
        <v>13.8</v>
      </c>
      <c r="H3274" s="69" t="str">
        <f>TEXT(일별기온공급량!$A3274, "AAA")</f>
        <v>금</v>
      </c>
      <c r="I3274" s="71">
        <v>252668459</v>
      </c>
      <c r="J3274" s="71">
        <v>5914570</v>
      </c>
      <c r="K3274" s="68" t="str">
        <f t="shared" si="51"/>
        <v>12-17</v>
      </c>
      <c r="L3274" s="72">
        <f>YEAR(일별기온공급량!$A3274)</f>
        <v>2021</v>
      </c>
      <c r="M3274" s="69">
        <f>MONTH(일별기온공급량!$A3274)</f>
        <v>12</v>
      </c>
      <c r="N3274" s="69">
        <f>DAY(일별기온공급량!$A3274)</f>
        <v>17</v>
      </c>
      <c r="O3274" s="88" t="str">
        <f>IFERROR(VLOOKUP(기온및공급량[[#This Row],[날짜]],표2[],2,0), "")</f>
        <v/>
      </c>
    </row>
    <row r="3275" spans="1:15">
      <c r="A3275" s="68">
        <v>44548</v>
      </c>
      <c r="B3275" s="69">
        <v>-3.4</v>
      </c>
      <c r="C3275" s="69">
        <v>2.6</v>
      </c>
      <c r="D3275" s="70">
        <v>0.67847222222222225</v>
      </c>
      <c r="E3275" s="69">
        <v>-8.6999999999999993</v>
      </c>
      <c r="F3275" s="70">
        <v>0.22291666666666668</v>
      </c>
      <c r="G3275" s="69">
        <v>11.3</v>
      </c>
      <c r="H3275" s="69" t="str">
        <f>TEXT(일별기온공급량!$A3275, "AAA")</f>
        <v>토</v>
      </c>
      <c r="I3275" s="71">
        <v>259402773</v>
      </c>
      <c r="J3275" s="71">
        <v>6053970</v>
      </c>
      <c r="K3275" s="68" t="str">
        <f t="shared" si="51"/>
        <v>12-18</v>
      </c>
      <c r="L3275" s="72">
        <f>YEAR(일별기온공급량!$A3275)</f>
        <v>2021</v>
      </c>
      <c r="M3275" s="69">
        <f>MONTH(일별기온공급량!$A3275)</f>
        <v>12</v>
      </c>
      <c r="N3275" s="69">
        <f>DAY(일별기온공급량!$A3275)</f>
        <v>18</v>
      </c>
      <c r="O3275" s="88" t="str">
        <f>IFERROR(VLOOKUP(기온및공급량[[#This Row],[날짜]],표2[],2,0), "")</f>
        <v/>
      </c>
    </row>
    <row r="3276" spans="1:15">
      <c r="A3276" s="68">
        <v>44549</v>
      </c>
      <c r="B3276" s="69">
        <v>1.2</v>
      </c>
      <c r="C3276" s="69">
        <v>6</v>
      </c>
      <c r="D3276" s="70">
        <v>0.62569444444444444</v>
      </c>
      <c r="E3276" s="69">
        <v>-3.8</v>
      </c>
      <c r="F3276" s="70">
        <v>0.17430555555555555</v>
      </c>
      <c r="G3276" s="69">
        <v>9.8000000000000007</v>
      </c>
      <c r="H3276" s="69" t="str">
        <f>TEXT(일별기온공급량!$A3276, "AAA")</f>
        <v>일</v>
      </c>
      <c r="I3276" s="71">
        <v>228331271</v>
      </c>
      <c r="J3276" s="71">
        <v>5346822</v>
      </c>
      <c r="K3276" s="68" t="str">
        <f t="shared" si="51"/>
        <v>12-19</v>
      </c>
      <c r="L3276" s="72">
        <f>YEAR(일별기온공급량!$A3276)</f>
        <v>2021</v>
      </c>
      <c r="M3276" s="69">
        <f>MONTH(일별기온공급량!$A3276)</f>
        <v>12</v>
      </c>
      <c r="N3276" s="69">
        <f>DAY(일별기온공급량!$A3276)</f>
        <v>19</v>
      </c>
      <c r="O3276" s="88" t="str">
        <f>IFERROR(VLOOKUP(기온및공급량[[#This Row],[날짜]],표2[],2,0), "")</f>
        <v/>
      </c>
    </row>
    <row r="3277" spans="1:15">
      <c r="A3277" s="68">
        <v>44550</v>
      </c>
      <c r="B3277" s="69">
        <v>4.8</v>
      </c>
      <c r="C3277" s="69">
        <v>12.7</v>
      </c>
      <c r="D3277" s="70">
        <v>0.63472222222222219</v>
      </c>
      <c r="E3277" s="69">
        <v>-3</v>
      </c>
      <c r="F3277" s="70">
        <v>0.13819444444444445</v>
      </c>
      <c r="G3277" s="69">
        <v>15.7</v>
      </c>
      <c r="H3277" s="69" t="str">
        <f>TEXT(일별기온공급량!$A3277, "AAA")</f>
        <v>월</v>
      </c>
      <c r="I3277" s="71">
        <v>232607244</v>
      </c>
      <c r="J3277" s="71">
        <v>5451127</v>
      </c>
      <c r="K3277" s="68" t="str">
        <f t="shared" si="51"/>
        <v>12-20</v>
      </c>
      <c r="L3277" s="72">
        <f>YEAR(일별기온공급량!$A3277)</f>
        <v>2021</v>
      </c>
      <c r="M3277" s="69">
        <f>MONTH(일별기온공급량!$A3277)</f>
        <v>12</v>
      </c>
      <c r="N3277" s="69">
        <f>DAY(일별기온공급량!$A3277)</f>
        <v>20</v>
      </c>
      <c r="O3277" s="88" t="str">
        <f>IFERROR(VLOOKUP(기온및공급량[[#This Row],[날짜]],표2[],2,0), "")</f>
        <v/>
      </c>
    </row>
    <row r="3278" spans="1:15">
      <c r="A3278" s="68">
        <v>44551</v>
      </c>
      <c r="B3278" s="69">
        <v>6.3</v>
      </c>
      <c r="C3278" s="69">
        <v>14.2</v>
      </c>
      <c r="D3278" s="70">
        <v>0.65347222222222223</v>
      </c>
      <c r="E3278" s="69">
        <v>-0.6</v>
      </c>
      <c r="F3278" s="70">
        <v>0.25972222222222224</v>
      </c>
      <c r="G3278" s="69">
        <v>14.8</v>
      </c>
      <c r="H3278" s="69" t="str">
        <f>TEXT(일별기온공급량!$A3278, "AAA")</f>
        <v>화</v>
      </c>
      <c r="I3278" s="71">
        <v>218480995</v>
      </c>
      <c r="J3278" s="71">
        <v>5117120</v>
      </c>
      <c r="K3278" s="68" t="str">
        <f t="shared" si="51"/>
        <v>12-21</v>
      </c>
      <c r="L3278" s="72">
        <f>YEAR(일별기온공급량!$A3278)</f>
        <v>2021</v>
      </c>
      <c r="M3278" s="69">
        <f>MONTH(일별기온공급량!$A3278)</f>
        <v>12</v>
      </c>
      <c r="N3278" s="69">
        <f>DAY(일별기온공급량!$A3278)</f>
        <v>21</v>
      </c>
      <c r="O3278" s="88" t="str">
        <f>IFERROR(VLOOKUP(기온및공급량[[#This Row],[날짜]],표2[],2,0), "")</f>
        <v/>
      </c>
    </row>
    <row r="3279" spans="1:15">
      <c r="A3279" s="68">
        <v>44552</v>
      </c>
      <c r="B3279" s="69">
        <v>4.3</v>
      </c>
      <c r="C3279" s="69">
        <v>12.3</v>
      </c>
      <c r="D3279" s="70">
        <v>0.62291666666666667</v>
      </c>
      <c r="E3279" s="69">
        <v>-1.5</v>
      </c>
      <c r="F3279" s="70">
        <v>0.31805555555555554</v>
      </c>
      <c r="G3279" s="69">
        <v>13.8</v>
      </c>
      <c r="H3279" s="69" t="str">
        <f>TEXT(일별기온공급량!$A3279, "AAA")</f>
        <v>수</v>
      </c>
      <c r="I3279" s="71">
        <v>218785875</v>
      </c>
      <c r="J3279" s="71">
        <v>5125944</v>
      </c>
      <c r="K3279" s="68" t="str">
        <f t="shared" si="51"/>
        <v>12-22</v>
      </c>
      <c r="L3279" s="72">
        <f>YEAR(일별기온공급량!$A3279)</f>
        <v>2021</v>
      </c>
      <c r="M3279" s="69">
        <f>MONTH(일별기온공급량!$A3279)</f>
        <v>12</v>
      </c>
      <c r="N3279" s="69">
        <f>DAY(일별기온공급량!$A3279)</f>
        <v>22</v>
      </c>
      <c r="O3279" s="88" t="str">
        <f>IFERROR(VLOOKUP(기온및공급량[[#This Row],[날짜]],표2[],2,0), "")</f>
        <v/>
      </c>
    </row>
    <row r="3280" spans="1:15">
      <c r="A3280" s="68">
        <v>44553</v>
      </c>
      <c r="B3280" s="69">
        <v>3.3</v>
      </c>
      <c r="C3280" s="69">
        <v>11.1</v>
      </c>
      <c r="D3280" s="70">
        <v>0.5444444444444444</v>
      </c>
      <c r="E3280" s="69">
        <v>-2.9</v>
      </c>
      <c r="F3280" s="70">
        <v>0.26458333333333334</v>
      </c>
      <c r="G3280" s="69">
        <v>14</v>
      </c>
      <c r="H3280" s="69" t="str">
        <f>TEXT(일별기온공급량!$A3280, "AAA")</f>
        <v>목</v>
      </c>
      <c r="I3280" s="71">
        <v>225785275</v>
      </c>
      <c r="J3280" s="71">
        <v>5285268</v>
      </c>
      <c r="K3280" s="68" t="str">
        <f t="shared" si="51"/>
        <v>12-23</v>
      </c>
      <c r="L3280" s="72">
        <f>YEAR(일별기온공급량!$A3280)</f>
        <v>2021</v>
      </c>
      <c r="M3280" s="69">
        <f>MONTH(일별기온공급량!$A3280)</f>
        <v>12</v>
      </c>
      <c r="N3280" s="69">
        <f>DAY(일별기온공급량!$A3280)</f>
        <v>23</v>
      </c>
      <c r="O3280" s="88" t="str">
        <f>IFERROR(VLOOKUP(기온및공급량[[#This Row],[날짜]],표2[],2,0), "")</f>
        <v/>
      </c>
    </row>
    <row r="3281" spans="1:15">
      <c r="A3281" s="68">
        <v>44554</v>
      </c>
      <c r="B3281" s="69">
        <v>4.2</v>
      </c>
      <c r="C3281" s="69">
        <v>10.9</v>
      </c>
      <c r="D3281" s="70">
        <v>0.56666666666666665</v>
      </c>
      <c r="E3281" s="69">
        <v>-0.9</v>
      </c>
      <c r="F3281" s="70">
        <v>0.25833333333333336</v>
      </c>
      <c r="G3281" s="69">
        <v>11.8</v>
      </c>
      <c r="H3281" s="69" t="str">
        <f>TEXT(일별기온공급량!$A3281, "AAA")</f>
        <v>금</v>
      </c>
      <c r="I3281" s="71">
        <v>226623047</v>
      </c>
      <c r="J3281" s="71">
        <v>5299271</v>
      </c>
      <c r="K3281" s="68" t="str">
        <f t="shared" si="51"/>
        <v>12-24</v>
      </c>
      <c r="L3281" s="72">
        <f>YEAR(일별기온공급량!$A3281)</f>
        <v>2021</v>
      </c>
      <c r="M3281" s="69">
        <f>MONTH(일별기온공급량!$A3281)</f>
        <v>12</v>
      </c>
      <c r="N3281" s="69">
        <f>DAY(일별기온공급량!$A3281)</f>
        <v>24</v>
      </c>
      <c r="O3281" s="88" t="str">
        <f>IFERROR(VLOOKUP(기온및공급량[[#This Row],[날짜]],표2[],2,0), "")</f>
        <v/>
      </c>
    </row>
    <row r="3282" spans="1:15">
      <c r="A3282" s="68">
        <v>44555</v>
      </c>
      <c r="B3282" s="69">
        <v>-4.7</v>
      </c>
      <c r="C3282" s="69">
        <v>1.6</v>
      </c>
      <c r="D3282" s="70">
        <v>6.9444444444444447E-4</v>
      </c>
      <c r="E3282" s="69">
        <v>-8.1999999999999993</v>
      </c>
      <c r="F3282" s="70">
        <v>0.99027777777777781</v>
      </c>
      <c r="G3282" s="69">
        <v>9.8000000000000007</v>
      </c>
      <c r="H3282" s="69" t="str">
        <f>TEXT(일별기온공급량!$A3282, "AAA")</f>
        <v>토</v>
      </c>
      <c r="I3282" s="71">
        <v>256175573</v>
      </c>
      <c r="J3282" s="71">
        <v>5996015</v>
      </c>
      <c r="K3282" s="68" t="str">
        <f t="shared" si="51"/>
        <v>12-25</v>
      </c>
      <c r="L3282" s="72">
        <f>YEAR(일별기온공급량!$A3282)</f>
        <v>2021</v>
      </c>
      <c r="M3282" s="69">
        <f>MONTH(일별기온공급량!$A3282)</f>
        <v>12</v>
      </c>
      <c r="N3282" s="69">
        <f>DAY(일별기온공급량!$A3282)</f>
        <v>25</v>
      </c>
      <c r="O3282" s="88" t="str">
        <f>IFERROR(VLOOKUP(기온및공급량[[#This Row],[날짜]],표2[],2,0), "")</f>
        <v>기독탄신일</v>
      </c>
    </row>
    <row r="3283" spans="1:15">
      <c r="A3283" s="68">
        <v>44556</v>
      </c>
      <c r="B3283" s="69">
        <v>-7.1</v>
      </c>
      <c r="C3283" s="69">
        <v>-3.1</v>
      </c>
      <c r="D3283" s="70">
        <v>0.64930555555555558</v>
      </c>
      <c r="E3283" s="69">
        <v>-10.8</v>
      </c>
      <c r="F3283" s="70">
        <v>0.30555555555555558</v>
      </c>
      <c r="G3283" s="69">
        <v>7.7</v>
      </c>
      <c r="H3283" s="69" t="str">
        <f>TEXT(일별기온공급량!$A3283, "AAA")</f>
        <v>일</v>
      </c>
      <c r="I3283" s="71">
        <v>283547457</v>
      </c>
      <c r="J3283" s="71">
        <v>6632172</v>
      </c>
      <c r="K3283" s="68" t="str">
        <f t="shared" si="51"/>
        <v>12-26</v>
      </c>
      <c r="L3283" s="72">
        <f>YEAR(일별기온공급량!$A3283)</f>
        <v>2021</v>
      </c>
      <c r="M3283" s="69">
        <f>MONTH(일별기온공급량!$A3283)</f>
        <v>12</v>
      </c>
      <c r="N3283" s="69">
        <f>DAY(일별기온공급량!$A3283)</f>
        <v>26</v>
      </c>
      <c r="O3283" s="88" t="str">
        <f>IFERROR(VLOOKUP(기온및공급량[[#This Row],[날짜]],표2[],2,0), "")</f>
        <v/>
      </c>
    </row>
    <row r="3284" spans="1:15">
      <c r="A3284" s="68">
        <v>44557</v>
      </c>
      <c r="B3284" s="69">
        <v>-2.1</v>
      </c>
      <c r="C3284" s="69">
        <v>2.2999999999999998</v>
      </c>
      <c r="D3284" s="70">
        <v>0.62013888888888891</v>
      </c>
      <c r="E3284" s="69">
        <v>-7.9</v>
      </c>
      <c r="F3284" s="70">
        <v>0.26874999999999999</v>
      </c>
      <c r="G3284" s="69">
        <v>10.199999999999999</v>
      </c>
      <c r="H3284" s="69" t="str">
        <f>TEXT(일별기온공급량!$A3284, "AAA")</f>
        <v>월</v>
      </c>
      <c r="I3284" s="71">
        <v>299209863</v>
      </c>
      <c r="J3284" s="71">
        <v>6985562</v>
      </c>
      <c r="K3284" s="68" t="str">
        <f t="shared" si="51"/>
        <v>12-27</v>
      </c>
      <c r="L3284" s="72">
        <f>YEAR(일별기온공급량!$A3284)</f>
        <v>2021</v>
      </c>
      <c r="M3284" s="69">
        <f>MONTH(일별기온공급량!$A3284)</f>
        <v>12</v>
      </c>
      <c r="N3284" s="69">
        <f>DAY(일별기온공급량!$A3284)</f>
        <v>27</v>
      </c>
      <c r="O3284" s="88" t="str">
        <f>IFERROR(VLOOKUP(기온및공급량[[#This Row],[날짜]],표2[],2,0), "")</f>
        <v/>
      </c>
    </row>
    <row r="3285" spans="1:15">
      <c r="A3285" s="68">
        <v>44558</v>
      </c>
      <c r="B3285" s="69">
        <v>2.1</v>
      </c>
      <c r="C3285" s="69">
        <v>7.4</v>
      </c>
      <c r="D3285" s="70">
        <v>0.5708333333333333</v>
      </c>
      <c r="E3285" s="69">
        <v>-3.4</v>
      </c>
      <c r="F3285" s="70">
        <v>0.32569444444444445</v>
      </c>
      <c r="G3285" s="69">
        <v>10.8</v>
      </c>
      <c r="H3285" s="69" t="str">
        <f>TEXT(일별기온공급량!$A3285, "AAA")</f>
        <v>화</v>
      </c>
      <c r="I3285" s="71">
        <v>267851565</v>
      </c>
      <c r="J3285" s="71">
        <v>6253220</v>
      </c>
      <c r="K3285" s="68" t="str">
        <f t="shared" si="51"/>
        <v>12-28</v>
      </c>
      <c r="L3285" s="72">
        <f>YEAR(일별기온공급량!$A3285)</f>
        <v>2021</v>
      </c>
      <c r="M3285" s="69">
        <f>MONTH(일별기온공급량!$A3285)</f>
        <v>12</v>
      </c>
      <c r="N3285" s="69">
        <f>DAY(일별기온공급량!$A3285)</f>
        <v>28</v>
      </c>
      <c r="O3285" s="88" t="str">
        <f>IFERROR(VLOOKUP(기온및공급량[[#This Row],[날짜]],표2[],2,0), "")</f>
        <v/>
      </c>
    </row>
    <row r="3286" spans="1:15">
      <c r="A3286" s="68">
        <v>44559</v>
      </c>
      <c r="B3286" s="69">
        <v>3.5</v>
      </c>
      <c r="C3286" s="69">
        <v>10</v>
      </c>
      <c r="D3286" s="70">
        <v>0.58333333333333337</v>
      </c>
      <c r="E3286" s="69">
        <v>-2.6</v>
      </c>
      <c r="F3286" s="70">
        <v>0.12986111111111112</v>
      </c>
      <c r="G3286" s="69">
        <v>12.6</v>
      </c>
      <c r="H3286" s="69" t="str">
        <f>TEXT(일별기온공급량!$A3286, "AAA")</f>
        <v>수</v>
      </c>
      <c r="I3286" s="71">
        <v>257206183</v>
      </c>
      <c r="J3286" s="71">
        <v>6011524</v>
      </c>
      <c r="K3286" s="68" t="str">
        <f t="shared" si="51"/>
        <v>12-29</v>
      </c>
      <c r="L3286" s="72">
        <f>YEAR(일별기온공급량!$A3286)</f>
        <v>2021</v>
      </c>
      <c r="M3286" s="69">
        <f>MONTH(일별기온공급량!$A3286)</f>
        <v>12</v>
      </c>
      <c r="N3286" s="69">
        <f>DAY(일별기온공급량!$A3286)</f>
        <v>29</v>
      </c>
      <c r="O3286" s="88" t="str">
        <f>IFERROR(VLOOKUP(기온및공급량[[#This Row],[날짜]],표2[],2,0), "")</f>
        <v/>
      </c>
    </row>
    <row r="3287" spans="1:15">
      <c r="A3287" s="68">
        <v>44560</v>
      </c>
      <c r="B3287" s="69">
        <v>1.1000000000000001</v>
      </c>
      <c r="C3287" s="69">
        <v>4.9000000000000004</v>
      </c>
      <c r="D3287" s="70">
        <v>6.9444444444444447E-4</v>
      </c>
      <c r="E3287" s="69">
        <v>-1.9</v>
      </c>
      <c r="F3287" s="70">
        <v>0.9916666666666667</v>
      </c>
      <c r="G3287" s="69">
        <v>6.8</v>
      </c>
      <c r="H3287" s="69" t="str">
        <f>TEXT(일별기온공급량!$A3287, "AAA")</f>
        <v>목</v>
      </c>
      <c r="I3287" s="71">
        <v>269040849</v>
      </c>
      <c r="J3287" s="71">
        <v>6293359</v>
      </c>
      <c r="K3287" s="68" t="str">
        <f t="shared" si="51"/>
        <v>12-30</v>
      </c>
      <c r="L3287" s="72">
        <f>YEAR(일별기온공급량!$A3287)</f>
        <v>2021</v>
      </c>
      <c r="M3287" s="69">
        <f>MONTH(일별기온공급량!$A3287)</f>
        <v>12</v>
      </c>
      <c r="N3287" s="69">
        <f>DAY(일별기온공급량!$A3287)</f>
        <v>30</v>
      </c>
      <c r="O3287" s="88" t="str">
        <f>IFERROR(VLOOKUP(기온및공급량[[#This Row],[날짜]],표2[],2,0), "")</f>
        <v/>
      </c>
    </row>
    <row r="3288" spans="1:15">
      <c r="A3288" s="68">
        <v>44561</v>
      </c>
      <c r="B3288" s="69">
        <v>-2.5</v>
      </c>
      <c r="C3288" s="69">
        <v>1.6</v>
      </c>
      <c r="D3288" s="70">
        <v>0.63680555555555551</v>
      </c>
      <c r="E3288" s="69">
        <v>-4.9000000000000004</v>
      </c>
      <c r="F3288" s="70">
        <v>0.24722222222222223</v>
      </c>
      <c r="G3288" s="69">
        <v>6.5</v>
      </c>
      <c r="H3288" s="69" t="str">
        <f>TEXT(일별기온공급량!$A3288, "AAA")</f>
        <v>금</v>
      </c>
      <c r="I3288" s="71">
        <v>277536937</v>
      </c>
      <c r="J3288" s="71">
        <v>6498653</v>
      </c>
      <c r="K3288" s="68" t="str">
        <f t="shared" si="51"/>
        <v>12-31</v>
      </c>
      <c r="L3288" s="72">
        <f>YEAR(일별기온공급량!$A3288)</f>
        <v>2021</v>
      </c>
      <c r="M3288" s="69">
        <f>MONTH(일별기온공급량!$A3288)</f>
        <v>12</v>
      </c>
      <c r="N3288" s="69">
        <f>DAY(일별기온공급량!$A3288)</f>
        <v>31</v>
      </c>
      <c r="O3288" s="88" t="str">
        <f>IFERROR(VLOOKUP(기온및공급량[[#This Row],[날짜]],표2[],2,0), "")</f>
        <v/>
      </c>
    </row>
    <row r="3289" spans="1:15">
      <c r="A3289" s="68">
        <v>44562</v>
      </c>
      <c r="B3289" s="69">
        <v>-2.2999999999999998</v>
      </c>
      <c r="C3289" s="69">
        <v>5.6</v>
      </c>
      <c r="D3289" s="70">
        <v>0.65416666666666667</v>
      </c>
      <c r="E3289" s="69">
        <v>-8.8000000000000007</v>
      </c>
      <c r="F3289" s="70">
        <v>0.29930555555555555</v>
      </c>
      <c r="G3289" s="69">
        <v>14.4</v>
      </c>
      <c r="H3289" s="69" t="str">
        <f>TEXT(일별기온공급량!$A3289, "AAA")</f>
        <v>토</v>
      </c>
      <c r="I3289" s="71">
        <v>246653604</v>
      </c>
      <c r="J3289" s="71">
        <v>5769297</v>
      </c>
      <c r="K3289" s="68" t="str">
        <f t="shared" si="51"/>
        <v>01-01</v>
      </c>
      <c r="L3289" s="72">
        <f>YEAR(일별기온공급량!$A3289)</f>
        <v>2022</v>
      </c>
      <c r="M3289" s="69">
        <f>MONTH(일별기온공급량!$A3289)</f>
        <v>1</v>
      </c>
      <c r="N3289" s="69">
        <f>DAY(일별기온공급량!$A3289)</f>
        <v>1</v>
      </c>
      <c r="O3289" s="88" t="str">
        <f>IFERROR(VLOOKUP(기온및공급량[[#This Row],[날짜]],표2[],2,0), "")</f>
        <v>신정연휴</v>
      </c>
    </row>
    <row r="3290" spans="1:15">
      <c r="A3290" s="68">
        <v>44563</v>
      </c>
      <c r="B3290" s="69">
        <v>0.6</v>
      </c>
      <c r="C3290" s="69">
        <v>7.7</v>
      </c>
      <c r="D3290" s="70">
        <v>0.57638888888888884</v>
      </c>
      <c r="E3290" s="69">
        <v>-6</v>
      </c>
      <c r="F3290" s="70">
        <v>0.29166666666666669</v>
      </c>
      <c r="G3290" s="69">
        <v>13.7</v>
      </c>
      <c r="H3290" s="69" t="str">
        <f>TEXT(일별기온공급량!$A3290, "AAA")</f>
        <v>일</v>
      </c>
      <c r="I3290" s="71">
        <v>239606706</v>
      </c>
      <c r="J3290" s="71">
        <v>5595344</v>
      </c>
      <c r="K3290" s="68" t="str">
        <f t="shared" si="51"/>
        <v>01-02</v>
      </c>
      <c r="L3290" s="72">
        <f>YEAR(일별기온공급량!$A3290)</f>
        <v>2022</v>
      </c>
      <c r="M3290" s="69">
        <f>MONTH(일별기온공급량!$A3290)</f>
        <v>1</v>
      </c>
      <c r="N3290" s="69">
        <f>DAY(일별기온공급량!$A3290)</f>
        <v>2</v>
      </c>
      <c r="O3290" s="88" t="str">
        <f>IFERROR(VLOOKUP(기온및공급량[[#This Row],[날짜]],표2[],2,0), "")</f>
        <v/>
      </c>
    </row>
    <row r="3291" spans="1:15">
      <c r="A3291" s="68">
        <v>44564</v>
      </c>
      <c r="B3291" s="69">
        <v>-0.2</v>
      </c>
      <c r="C3291" s="69">
        <v>6.9</v>
      </c>
      <c r="D3291" s="70">
        <v>0.58402777777777781</v>
      </c>
      <c r="E3291" s="69">
        <v>-6.5</v>
      </c>
      <c r="F3291" s="70">
        <v>0.31874999999999998</v>
      </c>
      <c r="G3291" s="69">
        <v>13.4</v>
      </c>
      <c r="H3291" s="69" t="str">
        <f>TEXT(일별기온공급량!$A3291, "AAA")</f>
        <v>월</v>
      </c>
      <c r="I3291" s="71">
        <v>263661823</v>
      </c>
      <c r="J3291" s="71">
        <v>6146758</v>
      </c>
      <c r="K3291" s="68" t="str">
        <f t="shared" si="51"/>
        <v>01-03</v>
      </c>
      <c r="L3291" s="72">
        <f>YEAR(일별기온공급량!$A3291)</f>
        <v>2022</v>
      </c>
      <c r="M3291" s="69">
        <f>MONTH(일별기온공급량!$A3291)</f>
        <v>1</v>
      </c>
      <c r="N3291" s="69">
        <f>DAY(일별기온공급량!$A3291)</f>
        <v>3</v>
      </c>
      <c r="O3291" s="88" t="str">
        <f>IFERROR(VLOOKUP(기온및공급량[[#This Row],[날짜]],표2[],2,0), "")</f>
        <v/>
      </c>
    </row>
    <row r="3292" spans="1:15">
      <c r="A3292" s="68">
        <v>44565</v>
      </c>
      <c r="B3292" s="69">
        <v>1.9</v>
      </c>
      <c r="C3292" s="69">
        <v>7.6</v>
      </c>
      <c r="D3292" s="70">
        <v>0.61111111111111116</v>
      </c>
      <c r="E3292" s="69">
        <v>-2.5</v>
      </c>
      <c r="F3292" s="70">
        <v>0.21944444444444444</v>
      </c>
      <c r="G3292" s="69">
        <v>10.1</v>
      </c>
      <c r="H3292" s="69" t="str">
        <f>TEXT(일별기온공급량!$A3292, "AAA")</f>
        <v>화</v>
      </c>
      <c r="I3292" s="71">
        <v>255043134</v>
      </c>
      <c r="J3292" s="71">
        <v>5940027</v>
      </c>
      <c r="K3292" s="68" t="str">
        <f t="shared" si="51"/>
        <v>01-04</v>
      </c>
      <c r="L3292" s="72">
        <f>YEAR(일별기온공급량!$A3292)</f>
        <v>2022</v>
      </c>
      <c r="M3292" s="69">
        <f>MONTH(일별기온공급량!$A3292)</f>
        <v>1</v>
      </c>
      <c r="N3292" s="69">
        <f>DAY(일별기온공급량!$A3292)</f>
        <v>4</v>
      </c>
      <c r="O3292" s="88" t="str">
        <f>IFERROR(VLOOKUP(기온및공급량[[#This Row],[날짜]],표2[],2,0), "")</f>
        <v/>
      </c>
    </row>
    <row r="3293" spans="1:15">
      <c r="A3293" s="68">
        <v>44566</v>
      </c>
      <c r="B3293" s="69">
        <v>0.6</v>
      </c>
      <c r="C3293" s="69">
        <v>5</v>
      </c>
      <c r="D3293" s="70">
        <v>0.66597222222222219</v>
      </c>
      <c r="E3293" s="69">
        <v>-5.6</v>
      </c>
      <c r="F3293" s="70">
        <v>0.19513888888888889</v>
      </c>
      <c r="G3293" s="69">
        <v>10.6</v>
      </c>
      <c r="H3293" s="69" t="str">
        <f>TEXT(일별기온공급량!$A3293, "AAA")</f>
        <v>수</v>
      </c>
      <c r="I3293" s="71">
        <v>265783025</v>
      </c>
      <c r="J3293" s="71">
        <v>6183837</v>
      </c>
      <c r="K3293" s="68" t="str">
        <f t="shared" si="51"/>
        <v>01-05</v>
      </c>
      <c r="L3293" s="72">
        <f>YEAR(일별기온공급량!$A3293)</f>
        <v>2022</v>
      </c>
      <c r="M3293" s="69">
        <f>MONTH(일별기온공급량!$A3293)</f>
        <v>1</v>
      </c>
      <c r="N3293" s="69">
        <f>DAY(일별기온공급량!$A3293)</f>
        <v>5</v>
      </c>
      <c r="O3293" s="88" t="str">
        <f>IFERROR(VLOOKUP(기온및공급량[[#This Row],[날짜]],표2[],2,0), "")</f>
        <v/>
      </c>
    </row>
    <row r="3294" spans="1:15">
      <c r="A3294" s="68">
        <v>44567</v>
      </c>
      <c r="B3294" s="69">
        <v>2.9</v>
      </c>
      <c r="C3294" s="69">
        <v>7.9</v>
      </c>
      <c r="D3294" s="70">
        <v>0.5854166666666667</v>
      </c>
      <c r="E3294" s="69">
        <v>-2.2999999999999998</v>
      </c>
      <c r="F3294" s="70">
        <v>0.99652777777777779</v>
      </c>
      <c r="G3294" s="69">
        <v>10.199999999999999</v>
      </c>
      <c r="H3294" s="69" t="str">
        <f>TEXT(일별기온공급량!$A3294, "AAA")</f>
        <v>목</v>
      </c>
      <c r="I3294" s="71">
        <v>248354904</v>
      </c>
      <c r="J3294" s="71">
        <v>5778613</v>
      </c>
      <c r="K3294" s="68" t="str">
        <f t="shared" si="51"/>
        <v>01-06</v>
      </c>
      <c r="L3294" s="72">
        <f>YEAR(일별기온공급량!$A3294)</f>
        <v>2022</v>
      </c>
      <c r="M3294" s="69">
        <f>MONTH(일별기온공급량!$A3294)</f>
        <v>1</v>
      </c>
      <c r="N3294" s="69">
        <f>DAY(일별기온공급량!$A3294)</f>
        <v>6</v>
      </c>
      <c r="O3294" s="88" t="str">
        <f>IFERROR(VLOOKUP(기온및공급량[[#This Row],[날짜]],표2[],2,0), "")</f>
        <v/>
      </c>
    </row>
    <row r="3295" spans="1:15">
      <c r="A3295" s="68">
        <v>44568</v>
      </c>
      <c r="B3295" s="69">
        <v>0.1</v>
      </c>
      <c r="C3295" s="69">
        <v>8.6</v>
      </c>
      <c r="D3295" s="70">
        <v>0.65486111111111112</v>
      </c>
      <c r="E3295" s="69">
        <v>-6.6</v>
      </c>
      <c r="F3295" s="70">
        <v>0.31666666666666665</v>
      </c>
      <c r="G3295" s="69">
        <v>15.2</v>
      </c>
      <c r="H3295" s="69" t="str">
        <f>TEXT(일별기온공급량!$A3295, "AAA")</f>
        <v>금</v>
      </c>
      <c r="I3295" s="71">
        <v>254171545</v>
      </c>
      <c r="J3295" s="71">
        <v>5922721</v>
      </c>
      <c r="K3295" s="68" t="str">
        <f t="shared" si="51"/>
        <v>01-07</v>
      </c>
      <c r="L3295" s="72">
        <f>YEAR(일별기온공급량!$A3295)</f>
        <v>2022</v>
      </c>
      <c r="M3295" s="69">
        <f>MONTH(일별기온공급량!$A3295)</f>
        <v>1</v>
      </c>
      <c r="N3295" s="69">
        <f>DAY(일별기온공급량!$A3295)</f>
        <v>7</v>
      </c>
      <c r="O3295" s="88" t="str">
        <f>IFERROR(VLOOKUP(기온및공급량[[#This Row],[날짜]],표2[],2,0), "")</f>
        <v/>
      </c>
    </row>
    <row r="3296" spans="1:15">
      <c r="A3296" s="68">
        <v>44569</v>
      </c>
      <c r="B3296" s="69">
        <v>1.4</v>
      </c>
      <c r="C3296" s="69">
        <v>8.9</v>
      </c>
      <c r="D3296" s="70">
        <v>0.65555555555555556</v>
      </c>
      <c r="E3296" s="69">
        <v>-6.3</v>
      </c>
      <c r="F3296" s="70">
        <v>0.28194444444444444</v>
      </c>
      <c r="G3296" s="69">
        <v>15.2</v>
      </c>
      <c r="H3296" s="69" t="str">
        <f>TEXT(일별기온공급량!$A3296, "AAA")</f>
        <v>토</v>
      </c>
      <c r="I3296" s="71">
        <v>234687001</v>
      </c>
      <c r="J3296" s="71">
        <v>5473589</v>
      </c>
      <c r="K3296" s="68" t="str">
        <f t="shared" si="51"/>
        <v>01-08</v>
      </c>
      <c r="L3296" s="72">
        <f>YEAR(일별기온공급량!$A3296)</f>
        <v>2022</v>
      </c>
      <c r="M3296" s="69">
        <f>MONTH(일별기온공급량!$A3296)</f>
        <v>1</v>
      </c>
      <c r="N3296" s="69">
        <f>DAY(일별기온공급량!$A3296)</f>
        <v>8</v>
      </c>
      <c r="O3296" s="88" t="str">
        <f>IFERROR(VLOOKUP(기온및공급량[[#This Row],[날짜]],표2[],2,0), "")</f>
        <v/>
      </c>
    </row>
    <row r="3297" spans="1:15">
      <c r="A3297" s="68">
        <v>44570</v>
      </c>
      <c r="B3297" s="69">
        <v>2</v>
      </c>
      <c r="C3297" s="69">
        <v>8.6999999999999993</v>
      </c>
      <c r="D3297" s="70">
        <v>0.58680555555555558</v>
      </c>
      <c r="E3297" s="69">
        <v>-2.2000000000000002</v>
      </c>
      <c r="F3297" s="70">
        <v>0.24236111111111111</v>
      </c>
      <c r="G3297" s="69">
        <v>10.9</v>
      </c>
      <c r="H3297" s="69" t="str">
        <f>TEXT(일별기온공급량!$A3297, "AAA")</f>
        <v>일</v>
      </c>
      <c r="I3297" s="71">
        <v>219226589</v>
      </c>
      <c r="J3297" s="71">
        <v>5122783</v>
      </c>
      <c r="K3297" s="68" t="str">
        <f t="shared" si="51"/>
        <v>01-09</v>
      </c>
      <c r="L3297" s="72">
        <f>YEAR(일별기온공급량!$A3297)</f>
        <v>2022</v>
      </c>
      <c r="M3297" s="69">
        <f>MONTH(일별기온공급량!$A3297)</f>
        <v>1</v>
      </c>
      <c r="N3297" s="69">
        <f>DAY(일별기온공급량!$A3297)</f>
        <v>9</v>
      </c>
      <c r="O3297" s="88" t="str">
        <f>IFERROR(VLOOKUP(기온및공급량[[#This Row],[날짜]],표2[],2,0), "")</f>
        <v/>
      </c>
    </row>
    <row r="3298" spans="1:15">
      <c r="A3298" s="68">
        <v>44571</v>
      </c>
      <c r="B3298" s="69">
        <v>3</v>
      </c>
      <c r="C3298" s="69">
        <v>9.9</v>
      </c>
      <c r="D3298" s="70">
        <v>0.64027777777777772</v>
      </c>
      <c r="E3298" s="69">
        <v>-4.5</v>
      </c>
      <c r="F3298" s="70">
        <v>0.30069444444444443</v>
      </c>
      <c r="G3298" s="69">
        <v>14.4</v>
      </c>
      <c r="H3298" s="69" t="str">
        <f>TEXT(일별기온공급량!$A3298, "AAA")</f>
        <v>월</v>
      </c>
      <c r="I3298" s="71">
        <v>240973258</v>
      </c>
      <c r="J3298" s="71">
        <v>5618429</v>
      </c>
      <c r="K3298" s="68" t="str">
        <f t="shared" si="51"/>
        <v>01-10</v>
      </c>
      <c r="L3298" s="72">
        <f>YEAR(일별기온공급량!$A3298)</f>
        <v>2022</v>
      </c>
      <c r="M3298" s="69">
        <f>MONTH(일별기온공급량!$A3298)</f>
        <v>1</v>
      </c>
      <c r="N3298" s="69">
        <f>DAY(일별기온공급량!$A3298)</f>
        <v>10</v>
      </c>
      <c r="O3298" s="88" t="str">
        <f>IFERROR(VLOOKUP(기온및공급량[[#This Row],[날짜]],표2[],2,0), "")</f>
        <v/>
      </c>
    </row>
    <row r="3299" spans="1:15">
      <c r="A3299" s="68">
        <v>44572</v>
      </c>
      <c r="B3299" s="69">
        <v>-0.9</v>
      </c>
      <c r="C3299" s="69">
        <v>4.7</v>
      </c>
      <c r="D3299" s="70">
        <v>6.9444444444444447E-4</v>
      </c>
      <c r="E3299" s="69">
        <v>-5.5</v>
      </c>
      <c r="F3299" s="70">
        <v>0.99305555555555558</v>
      </c>
      <c r="G3299" s="69">
        <v>10.199999999999999</v>
      </c>
      <c r="H3299" s="69" t="str">
        <f>TEXT(일별기온공급량!$A3299, "AAA")</f>
        <v>화</v>
      </c>
      <c r="I3299" s="71">
        <v>272355529</v>
      </c>
      <c r="J3299" s="71">
        <v>6356118</v>
      </c>
      <c r="K3299" s="68" t="str">
        <f t="shared" si="51"/>
        <v>01-11</v>
      </c>
      <c r="L3299" s="72">
        <f>YEAR(일별기온공급량!$A3299)</f>
        <v>2022</v>
      </c>
      <c r="M3299" s="69">
        <f>MONTH(일별기온공급량!$A3299)</f>
        <v>1</v>
      </c>
      <c r="N3299" s="69">
        <f>DAY(일별기온공급량!$A3299)</f>
        <v>11</v>
      </c>
      <c r="O3299" s="88" t="str">
        <f>IFERROR(VLOOKUP(기온및공급량[[#This Row],[날짜]],표2[],2,0), "")</f>
        <v/>
      </c>
    </row>
    <row r="3300" spans="1:15">
      <c r="A3300" s="68">
        <v>44573</v>
      </c>
      <c r="B3300" s="69">
        <v>-3.2</v>
      </c>
      <c r="C3300" s="69">
        <v>1.8</v>
      </c>
      <c r="D3300" s="70">
        <v>0.63055555555555554</v>
      </c>
      <c r="E3300" s="69">
        <v>-7.6</v>
      </c>
      <c r="F3300" s="70">
        <v>0.31666666666666665</v>
      </c>
      <c r="G3300" s="69">
        <v>9.4</v>
      </c>
      <c r="H3300" s="69" t="str">
        <f>TEXT(일별기온공급량!$A3300, "AAA")</f>
        <v>수</v>
      </c>
      <c r="I3300" s="71">
        <v>286868004</v>
      </c>
      <c r="J3300" s="71">
        <v>6692559</v>
      </c>
      <c r="K3300" s="68" t="str">
        <f t="shared" si="51"/>
        <v>01-12</v>
      </c>
      <c r="L3300" s="72">
        <f>YEAR(일별기온공급량!$A3300)</f>
        <v>2022</v>
      </c>
      <c r="M3300" s="69">
        <f>MONTH(일별기온공급량!$A3300)</f>
        <v>1</v>
      </c>
      <c r="N3300" s="69">
        <f>DAY(일별기온공급량!$A3300)</f>
        <v>12</v>
      </c>
      <c r="O3300" s="88" t="str">
        <f>IFERROR(VLOOKUP(기온및공급량[[#This Row],[날짜]],표2[],2,0), "")</f>
        <v/>
      </c>
    </row>
    <row r="3301" spans="1:15">
      <c r="A3301" s="68">
        <v>44574</v>
      </c>
      <c r="B3301" s="69">
        <v>-2.8</v>
      </c>
      <c r="C3301" s="69">
        <v>1</v>
      </c>
      <c r="D3301" s="70">
        <v>0.59652777777777777</v>
      </c>
      <c r="E3301" s="69">
        <v>-4.8</v>
      </c>
      <c r="F3301" s="70">
        <v>0.99236111111111114</v>
      </c>
      <c r="G3301" s="69">
        <v>5.8</v>
      </c>
      <c r="H3301" s="69" t="str">
        <f>TEXT(일별기온공급량!$A3301, "AAA")</f>
        <v>목</v>
      </c>
      <c r="I3301" s="71">
        <v>295732199</v>
      </c>
      <c r="J3301" s="71">
        <v>6895301</v>
      </c>
      <c r="K3301" s="68" t="str">
        <f t="shared" si="51"/>
        <v>01-13</v>
      </c>
      <c r="L3301" s="72">
        <f>YEAR(일별기온공급량!$A3301)</f>
        <v>2022</v>
      </c>
      <c r="M3301" s="69">
        <f>MONTH(일별기온공급량!$A3301)</f>
        <v>1</v>
      </c>
      <c r="N3301" s="69">
        <f>DAY(일별기온공급량!$A3301)</f>
        <v>13</v>
      </c>
      <c r="O3301" s="88" t="str">
        <f>IFERROR(VLOOKUP(기온및공급량[[#This Row],[날짜]],표2[],2,0), "")</f>
        <v/>
      </c>
    </row>
    <row r="3302" spans="1:15">
      <c r="A3302" s="68">
        <v>44575</v>
      </c>
      <c r="B3302" s="69">
        <v>-2.6</v>
      </c>
      <c r="C3302" s="69">
        <v>4.2</v>
      </c>
      <c r="D3302" s="70">
        <v>0.65625</v>
      </c>
      <c r="E3302" s="69">
        <v>-6.7</v>
      </c>
      <c r="F3302" s="70">
        <v>0.21944444444444444</v>
      </c>
      <c r="G3302" s="69">
        <v>10.9</v>
      </c>
      <c r="H3302" s="69" t="str">
        <f>TEXT(일별기온공급량!$A3302, "AAA")</f>
        <v>금</v>
      </c>
      <c r="I3302" s="71">
        <v>289987118</v>
      </c>
      <c r="J3302" s="71">
        <v>6746969</v>
      </c>
      <c r="K3302" s="68" t="str">
        <f t="shared" si="51"/>
        <v>01-14</v>
      </c>
      <c r="L3302" s="72">
        <f>YEAR(일별기온공급량!$A3302)</f>
        <v>2022</v>
      </c>
      <c r="M3302" s="69">
        <f>MONTH(일별기온공급량!$A3302)</f>
        <v>1</v>
      </c>
      <c r="N3302" s="69">
        <f>DAY(일별기온공급량!$A3302)</f>
        <v>14</v>
      </c>
      <c r="O3302" s="88" t="str">
        <f>IFERROR(VLOOKUP(기온및공급량[[#This Row],[날짜]],표2[],2,0), "")</f>
        <v/>
      </c>
    </row>
    <row r="3303" spans="1:15">
      <c r="A3303" s="68">
        <v>44576</v>
      </c>
      <c r="B3303" s="69">
        <v>1</v>
      </c>
      <c r="C3303" s="69">
        <v>8.4</v>
      </c>
      <c r="D3303" s="70">
        <v>0.64027777777777772</v>
      </c>
      <c r="E3303" s="69">
        <v>-4.7</v>
      </c>
      <c r="F3303" s="70">
        <v>6.25E-2</v>
      </c>
      <c r="G3303" s="69">
        <v>13.1</v>
      </c>
      <c r="H3303" s="69" t="str">
        <f>TEXT(일별기온공급량!$A3303, "AAA")</f>
        <v>토</v>
      </c>
      <c r="I3303" s="71">
        <v>257031634</v>
      </c>
      <c r="J3303" s="71">
        <v>5965721</v>
      </c>
      <c r="K3303" s="68" t="str">
        <f t="shared" si="51"/>
        <v>01-15</v>
      </c>
      <c r="L3303" s="72">
        <f>YEAR(일별기온공급량!$A3303)</f>
        <v>2022</v>
      </c>
      <c r="M3303" s="69">
        <f>MONTH(일별기온공급량!$A3303)</f>
        <v>1</v>
      </c>
      <c r="N3303" s="69">
        <f>DAY(일별기온공급량!$A3303)</f>
        <v>15</v>
      </c>
      <c r="O3303" s="88" t="str">
        <f>IFERROR(VLOOKUP(기온및공급량[[#This Row],[날짜]],표2[],2,0), "")</f>
        <v/>
      </c>
    </row>
    <row r="3304" spans="1:15">
      <c r="A3304" s="68">
        <v>44577</v>
      </c>
      <c r="B3304" s="69">
        <v>1.9</v>
      </c>
      <c r="C3304" s="69">
        <v>8.1999999999999993</v>
      </c>
      <c r="D3304" s="70">
        <v>0.57222222222222219</v>
      </c>
      <c r="E3304" s="69">
        <v>-2.2000000000000002</v>
      </c>
      <c r="F3304" s="70">
        <v>6.0416666666666667E-2</v>
      </c>
      <c r="G3304" s="69">
        <v>10.4</v>
      </c>
      <c r="H3304" s="69" t="str">
        <f>TEXT(일별기온공급량!$A3304, "AAA")</f>
        <v>일</v>
      </c>
      <c r="I3304" s="71">
        <v>235837819</v>
      </c>
      <c r="J3304" s="71">
        <v>5473572</v>
      </c>
      <c r="K3304" s="68" t="str">
        <f t="shared" si="51"/>
        <v>01-16</v>
      </c>
      <c r="L3304" s="72">
        <f>YEAR(일별기온공급량!$A3304)</f>
        <v>2022</v>
      </c>
      <c r="M3304" s="69">
        <f>MONTH(일별기온공급량!$A3304)</f>
        <v>1</v>
      </c>
      <c r="N3304" s="69">
        <f>DAY(일별기온공급량!$A3304)</f>
        <v>16</v>
      </c>
      <c r="O3304" s="88" t="str">
        <f>IFERROR(VLOOKUP(기온및공급량[[#This Row],[날짜]],표2[],2,0), "")</f>
        <v/>
      </c>
    </row>
    <row r="3305" spans="1:15">
      <c r="A3305" s="68">
        <v>44578</v>
      </c>
      <c r="B3305" s="69">
        <v>-0.4</v>
      </c>
      <c r="C3305" s="69">
        <v>4.7</v>
      </c>
      <c r="D3305" s="70">
        <v>0.67083333333333328</v>
      </c>
      <c r="E3305" s="69">
        <v>-4.0999999999999996</v>
      </c>
      <c r="F3305" s="70">
        <v>0.23541666666666666</v>
      </c>
      <c r="G3305" s="69">
        <v>8.8000000000000007</v>
      </c>
      <c r="H3305" s="69" t="str">
        <f>TEXT(일별기온공급량!$A3305, "AAA")</f>
        <v>월</v>
      </c>
      <c r="I3305" s="71">
        <v>270756463</v>
      </c>
      <c r="J3305" s="71">
        <v>6292639</v>
      </c>
      <c r="K3305" s="68" t="str">
        <f t="shared" si="51"/>
        <v>01-17</v>
      </c>
      <c r="L3305" s="72">
        <f>YEAR(일별기온공급량!$A3305)</f>
        <v>2022</v>
      </c>
      <c r="M3305" s="69">
        <f>MONTH(일별기온공급량!$A3305)</f>
        <v>1</v>
      </c>
      <c r="N3305" s="69">
        <f>DAY(일별기온공급량!$A3305)</f>
        <v>17</v>
      </c>
      <c r="O3305" s="88" t="str">
        <f>IFERROR(VLOOKUP(기온및공급량[[#This Row],[날짜]],표2[],2,0), "")</f>
        <v/>
      </c>
    </row>
    <row r="3306" spans="1:15">
      <c r="A3306" s="68">
        <v>44579</v>
      </c>
      <c r="B3306" s="69">
        <v>-2.5</v>
      </c>
      <c r="C3306" s="69">
        <v>2.8</v>
      </c>
      <c r="D3306" s="70">
        <v>0.62152777777777779</v>
      </c>
      <c r="E3306" s="69">
        <v>-6.1</v>
      </c>
      <c r="F3306" s="70">
        <v>0.29305555555555557</v>
      </c>
      <c r="G3306" s="69">
        <v>8.9</v>
      </c>
      <c r="H3306" s="69" t="str">
        <f>TEXT(일별기온공급량!$A3306, "AAA")</f>
        <v>화</v>
      </c>
      <c r="I3306" s="71">
        <v>280916380</v>
      </c>
      <c r="J3306" s="71">
        <v>6508610</v>
      </c>
      <c r="K3306" s="68" t="str">
        <f t="shared" si="51"/>
        <v>01-18</v>
      </c>
      <c r="L3306" s="72">
        <f>YEAR(일별기온공급량!$A3306)</f>
        <v>2022</v>
      </c>
      <c r="M3306" s="69">
        <f>MONTH(일별기온공급량!$A3306)</f>
        <v>1</v>
      </c>
      <c r="N3306" s="69">
        <f>DAY(일별기온공급량!$A3306)</f>
        <v>18</v>
      </c>
      <c r="O3306" s="88" t="str">
        <f>IFERROR(VLOOKUP(기온및공급량[[#This Row],[날짜]],표2[],2,0), "")</f>
        <v/>
      </c>
    </row>
    <row r="3307" spans="1:15">
      <c r="A3307" s="68">
        <v>44580</v>
      </c>
      <c r="B3307" s="69">
        <v>-0.7</v>
      </c>
      <c r="C3307" s="69">
        <v>5.6</v>
      </c>
      <c r="D3307" s="70">
        <v>0.63263888888888886</v>
      </c>
      <c r="E3307" s="69">
        <v>-7.8</v>
      </c>
      <c r="F3307" s="70">
        <v>0.1423611111111111</v>
      </c>
      <c r="G3307" s="69">
        <v>13.4</v>
      </c>
      <c r="H3307" s="69" t="str">
        <f>TEXT(일별기온공급량!$A3307, "AAA")</f>
        <v>수</v>
      </c>
      <c r="I3307" s="71">
        <v>277374507</v>
      </c>
      <c r="J3307" s="71">
        <v>6420471</v>
      </c>
      <c r="K3307" s="68" t="str">
        <f t="shared" si="51"/>
        <v>01-19</v>
      </c>
      <c r="L3307" s="72">
        <f>YEAR(일별기온공급량!$A3307)</f>
        <v>2022</v>
      </c>
      <c r="M3307" s="69">
        <f>MONTH(일별기온공급량!$A3307)</f>
        <v>1</v>
      </c>
      <c r="N3307" s="69">
        <f>DAY(일별기온공급량!$A3307)</f>
        <v>19</v>
      </c>
      <c r="O3307" s="88" t="str">
        <f>IFERROR(VLOOKUP(기온및공급량[[#This Row],[날짜]],표2[],2,0), "")</f>
        <v/>
      </c>
    </row>
    <row r="3308" spans="1:15">
      <c r="A3308" s="68">
        <v>44581</v>
      </c>
      <c r="B3308" s="69">
        <v>-1.1000000000000001</v>
      </c>
      <c r="C3308" s="69">
        <v>5.0999999999999996</v>
      </c>
      <c r="D3308" s="70">
        <v>0.66249999999999998</v>
      </c>
      <c r="E3308" s="69">
        <v>-5.3</v>
      </c>
      <c r="F3308" s="70">
        <v>0.31597222222222221</v>
      </c>
      <c r="G3308" s="69">
        <v>10.4</v>
      </c>
      <c r="H3308" s="69" t="str">
        <f>TEXT(일별기온공급량!$A3308, "AAA")</f>
        <v>목</v>
      </c>
      <c r="I3308" s="71">
        <v>274498027</v>
      </c>
      <c r="J3308" s="71">
        <v>6346492</v>
      </c>
      <c r="K3308" s="68" t="str">
        <f t="shared" si="51"/>
        <v>01-20</v>
      </c>
      <c r="L3308" s="72">
        <f>YEAR(일별기온공급량!$A3308)</f>
        <v>2022</v>
      </c>
      <c r="M3308" s="69">
        <f>MONTH(일별기온공급량!$A3308)</f>
        <v>1</v>
      </c>
      <c r="N3308" s="69">
        <f>DAY(일별기온공급량!$A3308)</f>
        <v>20</v>
      </c>
      <c r="O3308" s="88" t="str">
        <f>IFERROR(VLOOKUP(기온및공급량[[#This Row],[날짜]],표2[],2,0), "")</f>
        <v/>
      </c>
    </row>
    <row r="3309" spans="1:15">
      <c r="A3309" s="68">
        <v>44582</v>
      </c>
      <c r="B3309" s="69">
        <v>-1</v>
      </c>
      <c r="C3309" s="69">
        <v>6.8</v>
      </c>
      <c r="D3309" s="70">
        <v>0.65694444444444444</v>
      </c>
      <c r="E3309" s="69">
        <v>-8.3000000000000007</v>
      </c>
      <c r="F3309" s="70">
        <v>0.29236111111111113</v>
      </c>
      <c r="G3309" s="69">
        <v>15.1</v>
      </c>
      <c r="H3309" s="69" t="str">
        <f>TEXT(일별기온공급량!$A3309, "AAA")</f>
        <v>금</v>
      </c>
      <c r="I3309" s="71">
        <v>267954360</v>
      </c>
      <c r="J3309" s="71">
        <v>6183821</v>
      </c>
      <c r="K3309" s="68" t="str">
        <f t="shared" si="51"/>
        <v>01-21</v>
      </c>
      <c r="L3309" s="72">
        <f>YEAR(일별기온공급량!$A3309)</f>
        <v>2022</v>
      </c>
      <c r="M3309" s="69">
        <f>MONTH(일별기온공급량!$A3309)</f>
        <v>1</v>
      </c>
      <c r="N3309" s="69">
        <f>DAY(일별기온공급량!$A3309)</f>
        <v>21</v>
      </c>
      <c r="O3309" s="88" t="str">
        <f>IFERROR(VLOOKUP(기온및공급량[[#This Row],[날짜]],표2[],2,0), "")</f>
        <v/>
      </c>
    </row>
    <row r="3310" spans="1:15">
      <c r="A3310" s="68">
        <v>44583</v>
      </c>
      <c r="B3310" s="69">
        <v>2.2999999999999998</v>
      </c>
      <c r="C3310" s="69">
        <v>10.1</v>
      </c>
      <c r="D3310" s="70">
        <v>0.64652777777777781</v>
      </c>
      <c r="E3310" s="69">
        <v>-5.8</v>
      </c>
      <c r="F3310" s="70">
        <v>0.25763888888888886</v>
      </c>
      <c r="G3310" s="69">
        <v>15.9</v>
      </c>
      <c r="H3310" s="69" t="str">
        <f>TEXT(일별기온공급량!$A3310, "AAA")</f>
        <v>토</v>
      </c>
      <c r="I3310" s="71">
        <v>238617993</v>
      </c>
      <c r="J3310" s="71">
        <v>5515656</v>
      </c>
      <c r="K3310" s="68" t="str">
        <f t="shared" si="51"/>
        <v>01-22</v>
      </c>
      <c r="L3310" s="72">
        <f>YEAR(일별기온공급량!$A3310)</f>
        <v>2022</v>
      </c>
      <c r="M3310" s="69">
        <f>MONTH(일별기온공급량!$A3310)</f>
        <v>1</v>
      </c>
      <c r="N3310" s="69">
        <f>DAY(일별기온공급량!$A3310)</f>
        <v>22</v>
      </c>
      <c r="O3310" s="88" t="str">
        <f>IFERROR(VLOOKUP(기온및공급량[[#This Row],[날짜]],표2[],2,0), "")</f>
        <v/>
      </c>
    </row>
    <row r="3311" spans="1:15">
      <c r="A3311" s="68">
        <v>44584</v>
      </c>
      <c r="B3311" s="69">
        <v>6.4</v>
      </c>
      <c r="C3311" s="69">
        <v>12.8</v>
      </c>
      <c r="D3311" s="70">
        <v>0.56319444444444444</v>
      </c>
      <c r="E3311" s="69">
        <v>1.5</v>
      </c>
      <c r="F3311" s="70">
        <v>0.29444444444444445</v>
      </c>
      <c r="G3311" s="69">
        <v>11.3</v>
      </c>
      <c r="H3311" s="69" t="str">
        <f>TEXT(일별기온공급량!$A3311, "AAA")</f>
        <v>일</v>
      </c>
      <c r="I3311" s="71">
        <v>205919330</v>
      </c>
      <c r="J3311" s="71">
        <v>4769175</v>
      </c>
      <c r="K3311" s="68" t="str">
        <f t="shared" si="51"/>
        <v>01-23</v>
      </c>
      <c r="L3311" s="72">
        <f>YEAR(일별기온공급량!$A3311)</f>
        <v>2022</v>
      </c>
      <c r="M3311" s="69">
        <f>MONTH(일별기온공급량!$A3311)</f>
        <v>1</v>
      </c>
      <c r="N3311" s="69">
        <f>DAY(일별기온공급량!$A3311)</f>
        <v>23</v>
      </c>
      <c r="O3311" s="88" t="str">
        <f>IFERROR(VLOOKUP(기온및공급량[[#This Row],[날짜]],표2[],2,0), "")</f>
        <v/>
      </c>
    </row>
    <row r="3312" spans="1:15">
      <c r="A3312" s="68">
        <v>44585</v>
      </c>
      <c r="B3312" s="69">
        <v>4.9000000000000004</v>
      </c>
      <c r="C3312" s="69">
        <v>6.9</v>
      </c>
      <c r="D3312" s="70">
        <v>0.51875000000000004</v>
      </c>
      <c r="E3312" s="69">
        <v>2.2000000000000002</v>
      </c>
      <c r="F3312" s="70">
        <v>0.9819444444444444</v>
      </c>
      <c r="G3312" s="69">
        <v>4.7</v>
      </c>
      <c r="H3312" s="69" t="str">
        <f>TEXT(일별기온공급량!$A3312, "AAA")</f>
        <v>월</v>
      </c>
      <c r="I3312" s="71">
        <v>231749601</v>
      </c>
      <c r="J3312" s="71">
        <v>5368228</v>
      </c>
      <c r="K3312" s="68" t="str">
        <f t="shared" si="51"/>
        <v>01-24</v>
      </c>
      <c r="L3312" s="72">
        <f>YEAR(일별기온공급량!$A3312)</f>
        <v>2022</v>
      </c>
      <c r="M3312" s="69">
        <f>MONTH(일별기온공급량!$A3312)</f>
        <v>1</v>
      </c>
      <c r="N3312" s="69">
        <f>DAY(일별기온공급량!$A3312)</f>
        <v>24</v>
      </c>
      <c r="O3312" s="88" t="str">
        <f>IFERROR(VLOOKUP(기온및공급량[[#This Row],[날짜]],표2[],2,0), "")</f>
        <v/>
      </c>
    </row>
    <row r="3313" spans="1:15">
      <c r="A3313" s="68">
        <v>44586</v>
      </c>
      <c r="B3313" s="69">
        <v>4.5</v>
      </c>
      <c r="C3313" s="69">
        <v>7.5</v>
      </c>
      <c r="D3313" s="70">
        <v>0.59097222222222223</v>
      </c>
      <c r="E3313" s="69">
        <v>1.2</v>
      </c>
      <c r="F3313" s="70">
        <v>0.25208333333333333</v>
      </c>
      <c r="G3313" s="69">
        <v>6.3</v>
      </c>
      <c r="H3313" s="69" t="str">
        <f>TEXT(일별기온공급량!$A3313, "AAA")</f>
        <v>화</v>
      </c>
      <c r="I3313" s="71">
        <v>233787835</v>
      </c>
      <c r="J3313" s="71">
        <v>5417834</v>
      </c>
      <c r="K3313" s="68" t="str">
        <f t="shared" si="51"/>
        <v>01-25</v>
      </c>
      <c r="L3313" s="72">
        <f>YEAR(일별기온공급량!$A3313)</f>
        <v>2022</v>
      </c>
      <c r="M3313" s="69">
        <f>MONTH(일별기온공급량!$A3313)</f>
        <v>1</v>
      </c>
      <c r="N3313" s="69">
        <f>DAY(일별기온공급량!$A3313)</f>
        <v>25</v>
      </c>
      <c r="O3313" s="88" t="str">
        <f>IFERROR(VLOOKUP(기온및공급량[[#This Row],[날짜]],표2[],2,0), "")</f>
        <v/>
      </c>
    </row>
    <row r="3314" spans="1:15">
      <c r="A3314" s="68">
        <v>44587</v>
      </c>
      <c r="B3314" s="69">
        <v>3.8</v>
      </c>
      <c r="C3314" s="69">
        <v>8.1999999999999993</v>
      </c>
      <c r="D3314" s="70">
        <v>0.59930555555555554</v>
      </c>
      <c r="E3314" s="69">
        <v>0.8</v>
      </c>
      <c r="F3314" s="70">
        <v>0.98750000000000004</v>
      </c>
      <c r="G3314" s="69">
        <v>7.4</v>
      </c>
      <c r="H3314" s="69" t="str">
        <f>TEXT(일별기온공급량!$A3314, "AAA")</f>
        <v>수</v>
      </c>
      <c r="I3314" s="71">
        <v>231988551</v>
      </c>
      <c r="J3314" s="71">
        <v>5363582</v>
      </c>
      <c r="K3314" s="68" t="str">
        <f t="shared" si="51"/>
        <v>01-26</v>
      </c>
      <c r="L3314" s="72">
        <f>YEAR(일별기온공급량!$A3314)</f>
        <v>2022</v>
      </c>
      <c r="M3314" s="69">
        <f>MONTH(일별기온공급량!$A3314)</f>
        <v>1</v>
      </c>
      <c r="N3314" s="69">
        <f>DAY(일별기온공급량!$A3314)</f>
        <v>26</v>
      </c>
      <c r="O3314" s="88" t="str">
        <f>IFERROR(VLOOKUP(기온및공급량[[#This Row],[날짜]],표2[],2,0), "")</f>
        <v/>
      </c>
    </row>
    <row r="3315" spans="1:15">
      <c r="A3315" s="68">
        <v>44588</v>
      </c>
      <c r="B3315" s="69">
        <v>3.2</v>
      </c>
      <c r="C3315" s="69">
        <v>9.6999999999999993</v>
      </c>
      <c r="D3315" s="70">
        <v>0.59652777777777777</v>
      </c>
      <c r="E3315" s="69">
        <v>-2.1</v>
      </c>
      <c r="F3315" s="70">
        <v>0.30486111111111114</v>
      </c>
      <c r="G3315" s="69">
        <v>11.8</v>
      </c>
      <c r="H3315" s="69" t="str">
        <f>TEXT(일별기온공급량!$A3315, "AAA")</f>
        <v>목</v>
      </c>
      <c r="I3315" s="71">
        <v>234094260</v>
      </c>
      <c r="J3315" s="71">
        <v>5417327</v>
      </c>
      <c r="K3315" s="68" t="str">
        <f t="shared" si="51"/>
        <v>01-27</v>
      </c>
      <c r="L3315" s="72">
        <f>YEAR(일별기온공급량!$A3315)</f>
        <v>2022</v>
      </c>
      <c r="M3315" s="69">
        <f>MONTH(일별기온공급량!$A3315)</f>
        <v>1</v>
      </c>
      <c r="N3315" s="69">
        <f>DAY(일별기온공급량!$A3315)</f>
        <v>27</v>
      </c>
      <c r="O3315" s="88" t="str">
        <f>IFERROR(VLOOKUP(기온및공급량[[#This Row],[날짜]],표2[],2,0), "")</f>
        <v/>
      </c>
    </row>
    <row r="3316" spans="1:15">
      <c r="A3316" s="68">
        <v>44589</v>
      </c>
      <c r="B3316" s="69">
        <v>2.2999999999999998</v>
      </c>
      <c r="C3316" s="69">
        <v>6.7</v>
      </c>
      <c r="D3316" s="70">
        <v>0.64236111111111116</v>
      </c>
      <c r="E3316" s="69">
        <v>-0.3</v>
      </c>
      <c r="F3316" s="70">
        <v>0.34652777777777777</v>
      </c>
      <c r="G3316" s="69">
        <v>7</v>
      </c>
      <c r="H3316" s="69" t="str">
        <f>TEXT(일별기온공급량!$A3316, "AAA")</f>
        <v>금</v>
      </c>
      <c r="I3316" s="71">
        <v>237020225</v>
      </c>
      <c r="J3316" s="71">
        <v>5482012</v>
      </c>
      <c r="K3316" s="68" t="str">
        <f t="shared" si="51"/>
        <v>01-28</v>
      </c>
      <c r="L3316" s="72">
        <f>YEAR(일별기온공급량!$A3316)</f>
        <v>2022</v>
      </c>
      <c r="M3316" s="69">
        <f>MONTH(일별기온공급량!$A3316)</f>
        <v>1</v>
      </c>
      <c r="N3316" s="69">
        <f>DAY(일별기온공급량!$A3316)</f>
        <v>28</v>
      </c>
      <c r="O3316" s="88" t="str">
        <f>IFERROR(VLOOKUP(기온및공급량[[#This Row],[날짜]],표2[],2,0), "")</f>
        <v/>
      </c>
    </row>
    <row r="3317" spans="1:15">
      <c r="A3317" s="68">
        <v>44590</v>
      </c>
      <c r="B3317" s="69">
        <v>1</v>
      </c>
      <c r="C3317" s="69">
        <v>5.5</v>
      </c>
      <c r="D3317" s="70">
        <v>0.61041666666666672</v>
      </c>
      <c r="E3317" s="69">
        <v>-1.7</v>
      </c>
      <c r="F3317" s="70">
        <v>0.33124999999999999</v>
      </c>
      <c r="G3317" s="69">
        <v>7.2</v>
      </c>
      <c r="H3317" s="69" t="str">
        <f>TEXT(일별기온공급량!$A3317, "AAA")</f>
        <v>토</v>
      </c>
      <c r="I3317" s="71">
        <v>227862553</v>
      </c>
      <c r="J3317" s="71">
        <v>5273197</v>
      </c>
      <c r="K3317" s="68" t="str">
        <f t="shared" si="51"/>
        <v>01-29</v>
      </c>
      <c r="L3317" s="72">
        <f>YEAR(일별기온공급량!$A3317)</f>
        <v>2022</v>
      </c>
      <c r="M3317" s="69">
        <f>MONTH(일별기온공급량!$A3317)</f>
        <v>1</v>
      </c>
      <c r="N3317" s="69">
        <f>DAY(일별기온공급량!$A3317)</f>
        <v>29</v>
      </c>
      <c r="O3317" s="88" t="str">
        <f>IFERROR(VLOOKUP(기온및공급량[[#This Row],[날짜]],표2[],2,0), "")</f>
        <v/>
      </c>
    </row>
    <row r="3318" spans="1:15">
      <c r="A3318" s="68">
        <v>44591</v>
      </c>
      <c r="B3318" s="69">
        <v>1.1000000000000001</v>
      </c>
      <c r="C3318" s="69">
        <v>6.5</v>
      </c>
      <c r="D3318" s="70">
        <v>0.61805555555555558</v>
      </c>
      <c r="E3318" s="69">
        <v>-4.2</v>
      </c>
      <c r="F3318" s="70">
        <v>0.31319444444444444</v>
      </c>
      <c r="G3318" s="69">
        <v>10.7</v>
      </c>
      <c r="H3318" s="69" t="str">
        <f>TEXT(일별기온공급량!$A3318, "AAA")</f>
        <v>일</v>
      </c>
      <c r="I3318" s="71">
        <v>220222836</v>
      </c>
      <c r="J3318" s="71">
        <v>5098249</v>
      </c>
      <c r="K3318" s="68" t="str">
        <f t="shared" si="51"/>
        <v>01-30</v>
      </c>
      <c r="L3318" s="72">
        <f>YEAR(일별기온공급량!$A3318)</f>
        <v>2022</v>
      </c>
      <c r="M3318" s="69">
        <f>MONTH(일별기온공급량!$A3318)</f>
        <v>1</v>
      </c>
      <c r="N3318" s="69">
        <f>DAY(일별기온공급량!$A3318)</f>
        <v>30</v>
      </c>
      <c r="O3318" s="88" t="str">
        <f>IFERROR(VLOOKUP(기온및공급량[[#This Row],[날짜]],표2[],2,0), "")</f>
        <v/>
      </c>
    </row>
    <row r="3319" spans="1:15">
      <c r="A3319" s="68">
        <v>44592</v>
      </c>
      <c r="B3319" s="69">
        <v>1.3</v>
      </c>
      <c r="C3319" s="69">
        <v>7.8</v>
      </c>
      <c r="D3319" s="70">
        <v>0.6333333333333333</v>
      </c>
      <c r="E3319" s="69">
        <v>-5.3</v>
      </c>
      <c r="F3319" s="70">
        <v>0.31527777777777777</v>
      </c>
      <c r="G3319" s="69">
        <v>13.1</v>
      </c>
      <c r="H3319" s="69" t="str">
        <f>TEXT(일별기온공급량!$A3319, "AAA")</f>
        <v>월</v>
      </c>
      <c r="I3319" s="71">
        <v>220411936</v>
      </c>
      <c r="J3319" s="71">
        <v>5100149</v>
      </c>
      <c r="K3319" s="68" t="str">
        <f t="shared" si="51"/>
        <v>01-31</v>
      </c>
      <c r="L3319" s="72">
        <f>YEAR(일별기온공급량!$A3319)</f>
        <v>2022</v>
      </c>
      <c r="M3319" s="69">
        <f>MONTH(일별기온공급량!$A3319)</f>
        <v>1</v>
      </c>
      <c r="N3319" s="69">
        <f>DAY(일별기온공급량!$A3319)</f>
        <v>31</v>
      </c>
      <c r="O3319" s="88" t="str">
        <f>IFERROR(VLOOKUP(기온및공급량[[#This Row],[날짜]],표2[],2,0), "")</f>
        <v>설날 전날</v>
      </c>
    </row>
    <row r="3320" spans="1:15">
      <c r="A3320" s="68">
        <v>44593</v>
      </c>
      <c r="B3320" s="69">
        <v>1.9</v>
      </c>
      <c r="C3320" s="69">
        <v>5.4</v>
      </c>
      <c r="D3320" s="70">
        <v>0.53194444444444444</v>
      </c>
      <c r="E3320" s="69">
        <v>-2.8</v>
      </c>
      <c r="F3320" s="70">
        <v>5.5555555555555558E-3</v>
      </c>
      <c r="G3320" s="69">
        <v>8.1999999999999993</v>
      </c>
      <c r="H3320" s="69" t="str">
        <f>TEXT(일별기온공급량!$A3320, "AAA")</f>
        <v>화</v>
      </c>
      <c r="I3320" s="71">
        <v>215176066</v>
      </c>
      <c r="J3320" s="71">
        <v>4985311</v>
      </c>
      <c r="K3320" s="68" t="str">
        <f t="shared" si="51"/>
        <v>02-01</v>
      </c>
      <c r="L3320" s="72">
        <f>YEAR(일별기온공급량!$A3320)</f>
        <v>2022</v>
      </c>
      <c r="M3320" s="69">
        <f>MONTH(일별기온공급량!$A3320)</f>
        <v>2</v>
      </c>
      <c r="N3320" s="69">
        <f>DAY(일별기온공급량!$A3320)</f>
        <v>1</v>
      </c>
      <c r="O3320" s="88" t="str">
        <f>IFERROR(VLOOKUP(기온및공급량[[#This Row],[날짜]],표2[],2,0), "")</f>
        <v>설날</v>
      </c>
    </row>
    <row r="3321" spans="1:15">
      <c r="A3321" s="68">
        <v>44594</v>
      </c>
      <c r="B3321" s="69">
        <v>0.7</v>
      </c>
      <c r="C3321" s="69">
        <v>5.6</v>
      </c>
      <c r="D3321" s="70">
        <v>0.62222222222222223</v>
      </c>
      <c r="E3321" s="69">
        <v>-2.1</v>
      </c>
      <c r="F3321" s="70">
        <v>0.34305555555555556</v>
      </c>
      <c r="G3321" s="69">
        <v>7.7</v>
      </c>
      <c r="H3321" s="69" t="str">
        <f>TEXT(일별기온공급량!$A3321, "AAA")</f>
        <v>수</v>
      </c>
      <c r="I3321" s="71">
        <v>230912291</v>
      </c>
      <c r="J3321" s="71">
        <v>5351790</v>
      </c>
      <c r="K3321" s="68" t="str">
        <f t="shared" si="51"/>
        <v>02-02</v>
      </c>
      <c r="L3321" s="72">
        <f>YEAR(일별기온공급량!$A3321)</f>
        <v>2022</v>
      </c>
      <c r="M3321" s="69">
        <f>MONTH(일별기온공급량!$A3321)</f>
        <v>2</v>
      </c>
      <c r="N3321" s="69">
        <f>DAY(일별기온공급량!$A3321)</f>
        <v>2</v>
      </c>
      <c r="O3321" s="88" t="str">
        <f>IFERROR(VLOOKUP(기온및공급량[[#This Row],[날짜]],표2[],2,0), "")</f>
        <v>설날 다음날</v>
      </c>
    </row>
    <row r="3322" spans="1:15">
      <c r="A3322" s="68">
        <v>44595</v>
      </c>
      <c r="B3322" s="69">
        <v>0.4</v>
      </c>
      <c r="C3322" s="69">
        <v>5.4</v>
      </c>
      <c r="D3322" s="70">
        <v>0.63402777777777775</v>
      </c>
      <c r="E3322" s="69">
        <v>-3.8</v>
      </c>
      <c r="F3322" s="70">
        <v>0.30138888888888887</v>
      </c>
      <c r="G3322" s="69">
        <v>9.1999999999999993</v>
      </c>
      <c r="H3322" s="69" t="str">
        <f>TEXT(일별기온공급량!$A3322, "AAA")</f>
        <v>목</v>
      </c>
      <c r="I3322" s="71">
        <v>253411459</v>
      </c>
      <c r="J3322" s="71">
        <v>5873509</v>
      </c>
      <c r="K3322" s="68" t="str">
        <f t="shared" si="51"/>
        <v>02-03</v>
      </c>
      <c r="L3322" s="72">
        <f>YEAR(일별기온공급량!$A3322)</f>
        <v>2022</v>
      </c>
      <c r="M3322" s="69">
        <f>MONTH(일별기온공급량!$A3322)</f>
        <v>2</v>
      </c>
      <c r="N3322" s="69">
        <f>DAY(일별기온공급량!$A3322)</f>
        <v>3</v>
      </c>
      <c r="O3322" s="88" t="str">
        <f>IFERROR(VLOOKUP(기온및공급량[[#This Row],[날짜]],표2[],2,0), "")</f>
        <v/>
      </c>
    </row>
    <row r="3323" spans="1:15">
      <c r="A3323" s="68">
        <v>44596</v>
      </c>
      <c r="B3323" s="69">
        <v>-0.6</v>
      </c>
      <c r="C3323" s="69">
        <v>4.2</v>
      </c>
      <c r="D3323" s="70">
        <v>0.57986111111111116</v>
      </c>
      <c r="E3323" s="69">
        <v>-3.4</v>
      </c>
      <c r="F3323" s="70">
        <v>0.30208333333333331</v>
      </c>
      <c r="G3323" s="69">
        <v>7.6</v>
      </c>
      <c r="H3323" s="69" t="str">
        <f>TEXT(일별기온공급량!$A3323, "AAA")</f>
        <v>금</v>
      </c>
      <c r="I3323" s="71">
        <v>266569303</v>
      </c>
      <c r="J3323" s="71">
        <v>6173219</v>
      </c>
      <c r="K3323" s="68" t="str">
        <f t="shared" si="51"/>
        <v>02-04</v>
      </c>
      <c r="L3323" s="72">
        <f>YEAR(일별기온공급량!$A3323)</f>
        <v>2022</v>
      </c>
      <c r="M3323" s="69">
        <f>MONTH(일별기온공급량!$A3323)</f>
        <v>2</v>
      </c>
      <c r="N3323" s="69">
        <f>DAY(일별기온공급량!$A3323)</f>
        <v>4</v>
      </c>
      <c r="O3323" s="88" t="str">
        <f>IFERROR(VLOOKUP(기온및공급량[[#This Row],[날짜]],표2[],2,0), "")</f>
        <v/>
      </c>
    </row>
    <row r="3324" spans="1:15">
      <c r="A3324" s="68">
        <v>44597</v>
      </c>
      <c r="B3324" s="69">
        <v>-3</v>
      </c>
      <c r="C3324" s="69">
        <v>1.1000000000000001</v>
      </c>
      <c r="D3324" s="70">
        <v>0.68055555555555558</v>
      </c>
      <c r="E3324" s="69">
        <v>-6.4</v>
      </c>
      <c r="F3324" s="70">
        <v>0.31527777777777777</v>
      </c>
      <c r="G3324" s="69">
        <v>7.5</v>
      </c>
      <c r="H3324" s="69" t="str">
        <f>TEXT(일별기온공급량!$A3324, "AAA")</f>
        <v>토</v>
      </c>
      <c r="I3324" s="71">
        <v>267612242</v>
      </c>
      <c r="J3324" s="71">
        <v>6205313</v>
      </c>
      <c r="K3324" s="68" t="str">
        <f t="shared" si="51"/>
        <v>02-05</v>
      </c>
      <c r="L3324" s="72">
        <f>YEAR(일별기온공급량!$A3324)</f>
        <v>2022</v>
      </c>
      <c r="M3324" s="69">
        <f>MONTH(일별기온공급량!$A3324)</f>
        <v>2</v>
      </c>
      <c r="N3324" s="69">
        <f>DAY(일별기온공급량!$A3324)</f>
        <v>5</v>
      </c>
      <c r="O3324" s="88" t="str">
        <f>IFERROR(VLOOKUP(기온및공급량[[#This Row],[날짜]],표2[],2,0), "")</f>
        <v/>
      </c>
    </row>
    <row r="3325" spans="1:15">
      <c r="A3325" s="68">
        <v>44598</v>
      </c>
      <c r="B3325" s="69">
        <v>-1.1000000000000001</v>
      </c>
      <c r="C3325" s="69">
        <v>3.5</v>
      </c>
      <c r="D3325" s="70">
        <v>0.63055555555555554</v>
      </c>
      <c r="E3325" s="69">
        <v>-5</v>
      </c>
      <c r="F3325" s="70">
        <v>0.19375000000000001</v>
      </c>
      <c r="G3325" s="69">
        <v>8.5</v>
      </c>
      <c r="H3325" s="69" t="str">
        <f>TEXT(일별기온공급량!$A3325, "AAA")</f>
        <v>일</v>
      </c>
      <c r="I3325" s="71">
        <v>256359771</v>
      </c>
      <c r="J3325" s="71">
        <v>5953482</v>
      </c>
      <c r="K3325" s="68" t="str">
        <f t="shared" si="51"/>
        <v>02-06</v>
      </c>
      <c r="L3325" s="72">
        <f>YEAR(일별기온공급량!$A3325)</f>
        <v>2022</v>
      </c>
      <c r="M3325" s="69">
        <f>MONTH(일별기온공급량!$A3325)</f>
        <v>2</v>
      </c>
      <c r="N3325" s="69">
        <f>DAY(일별기온공급량!$A3325)</f>
        <v>6</v>
      </c>
      <c r="O3325" s="88" t="str">
        <f>IFERROR(VLOOKUP(기온및공급량[[#This Row],[날짜]],표2[],2,0), "")</f>
        <v/>
      </c>
    </row>
    <row r="3326" spans="1:15">
      <c r="A3326" s="68">
        <v>44599</v>
      </c>
      <c r="B3326" s="69">
        <v>0.2</v>
      </c>
      <c r="C3326" s="69">
        <v>3.6</v>
      </c>
      <c r="D3326" s="70">
        <v>0.60763888888888884</v>
      </c>
      <c r="E3326" s="69">
        <v>-3.6</v>
      </c>
      <c r="F3326" s="70">
        <v>0.30625000000000002</v>
      </c>
      <c r="G3326" s="69">
        <v>7.2</v>
      </c>
      <c r="H3326" s="69" t="str">
        <f>TEXT(일별기온공급량!$A3326, "AAA")</f>
        <v>월</v>
      </c>
      <c r="I3326" s="71">
        <v>276092293</v>
      </c>
      <c r="J3326" s="71">
        <v>6402346</v>
      </c>
      <c r="K3326" s="68" t="str">
        <f t="shared" si="51"/>
        <v>02-07</v>
      </c>
      <c r="L3326" s="72">
        <f>YEAR(일별기온공급량!$A3326)</f>
        <v>2022</v>
      </c>
      <c r="M3326" s="69">
        <f>MONTH(일별기온공급량!$A3326)</f>
        <v>2</v>
      </c>
      <c r="N3326" s="69">
        <f>DAY(일별기온공급량!$A3326)</f>
        <v>7</v>
      </c>
      <c r="O3326" s="88" t="str">
        <f>IFERROR(VLOOKUP(기온및공급량[[#This Row],[날짜]],표2[],2,0), "")</f>
        <v/>
      </c>
    </row>
    <row r="3327" spans="1:15">
      <c r="A3327" s="68">
        <v>44600</v>
      </c>
      <c r="B3327" s="69">
        <v>1.5</v>
      </c>
      <c r="C3327" s="69">
        <v>7.1</v>
      </c>
      <c r="D3327" s="70">
        <v>0.6381944444444444</v>
      </c>
      <c r="E3327" s="69">
        <v>-3.7</v>
      </c>
      <c r="F3327" s="70">
        <v>0.31041666666666667</v>
      </c>
      <c r="G3327" s="69">
        <v>10.8</v>
      </c>
      <c r="H3327" s="69" t="str">
        <f>TEXT(일별기온공급량!$A3327, "AAA")</f>
        <v>화</v>
      </c>
      <c r="I3327" s="71">
        <v>264806368</v>
      </c>
      <c r="J3327" s="71">
        <v>6131764</v>
      </c>
      <c r="K3327" s="68" t="str">
        <f t="shared" si="51"/>
        <v>02-08</v>
      </c>
      <c r="L3327" s="72">
        <f>YEAR(일별기온공급량!$A3327)</f>
        <v>2022</v>
      </c>
      <c r="M3327" s="69">
        <f>MONTH(일별기온공급량!$A3327)</f>
        <v>2</v>
      </c>
      <c r="N3327" s="69">
        <f>DAY(일별기온공급량!$A3327)</f>
        <v>8</v>
      </c>
      <c r="O3327" s="88" t="str">
        <f>IFERROR(VLOOKUP(기온및공급량[[#This Row],[날짜]],표2[],2,0), "")</f>
        <v/>
      </c>
    </row>
    <row r="3328" spans="1:15">
      <c r="A3328" s="68">
        <v>44601</v>
      </c>
      <c r="B3328" s="69">
        <v>2.6</v>
      </c>
      <c r="C3328" s="69">
        <v>9.4</v>
      </c>
      <c r="D3328" s="70">
        <v>0.65902777777777777</v>
      </c>
      <c r="E3328" s="69">
        <v>-5.7</v>
      </c>
      <c r="F3328" s="70">
        <v>0.30138888888888887</v>
      </c>
      <c r="G3328" s="69">
        <v>15.1</v>
      </c>
      <c r="H3328" s="69" t="str">
        <f>TEXT(일별기온공급량!$A3328, "AAA")</f>
        <v>수</v>
      </c>
      <c r="I3328" s="71">
        <v>256207191</v>
      </c>
      <c r="J3328" s="71">
        <v>5924967</v>
      </c>
      <c r="K3328" s="68" t="str">
        <f t="shared" si="51"/>
        <v>02-09</v>
      </c>
      <c r="L3328" s="72">
        <f>YEAR(일별기온공급량!$A3328)</f>
        <v>2022</v>
      </c>
      <c r="M3328" s="69">
        <f>MONTH(일별기온공급량!$A3328)</f>
        <v>2</v>
      </c>
      <c r="N3328" s="69">
        <f>DAY(일별기온공급량!$A3328)</f>
        <v>9</v>
      </c>
      <c r="O3328" s="88" t="str">
        <f>IFERROR(VLOOKUP(기온및공급량[[#This Row],[날짜]],표2[],2,0), "")</f>
        <v/>
      </c>
    </row>
    <row r="3329" spans="1:15">
      <c r="A3329" s="68">
        <v>44602</v>
      </c>
      <c r="B3329" s="69">
        <v>5.3</v>
      </c>
      <c r="C3329" s="69">
        <v>10.7</v>
      </c>
      <c r="D3329" s="70">
        <v>0.61458333333333337</v>
      </c>
      <c r="E3329" s="69">
        <v>1.2</v>
      </c>
      <c r="F3329" s="70">
        <v>0.26180555555555557</v>
      </c>
      <c r="G3329" s="69">
        <v>9.5</v>
      </c>
      <c r="H3329" s="69" t="str">
        <f>TEXT(일별기온공급량!$A3329, "AAA")</f>
        <v>목</v>
      </c>
      <c r="I3329" s="71">
        <v>233454880</v>
      </c>
      <c r="J3329" s="71">
        <v>5411067</v>
      </c>
      <c r="K3329" s="68" t="str">
        <f t="shared" si="51"/>
        <v>02-10</v>
      </c>
      <c r="L3329" s="72">
        <f>YEAR(일별기온공급량!$A3329)</f>
        <v>2022</v>
      </c>
      <c r="M3329" s="69">
        <f>MONTH(일별기온공급량!$A3329)</f>
        <v>2</v>
      </c>
      <c r="N3329" s="69">
        <f>DAY(일별기온공급량!$A3329)</f>
        <v>10</v>
      </c>
      <c r="O3329" s="88" t="str">
        <f>IFERROR(VLOOKUP(기온및공급량[[#This Row],[날짜]],표2[],2,0), "")</f>
        <v/>
      </c>
    </row>
    <row r="3330" spans="1:15">
      <c r="A3330" s="68">
        <v>44603</v>
      </c>
      <c r="B3330" s="69">
        <v>3.5</v>
      </c>
      <c r="C3330" s="69">
        <v>11.8</v>
      </c>
      <c r="D3330" s="70">
        <v>0.64652777777777781</v>
      </c>
      <c r="E3330" s="69">
        <v>-3.6</v>
      </c>
      <c r="F3330" s="70">
        <v>0.29444444444444445</v>
      </c>
      <c r="G3330" s="69">
        <v>15.4</v>
      </c>
      <c r="H3330" s="69" t="str">
        <f>TEXT(일별기온공급량!$A3330, "AAA")</f>
        <v>금</v>
      </c>
      <c r="I3330" s="71">
        <v>228312465</v>
      </c>
      <c r="J3330" s="71">
        <v>5298457</v>
      </c>
      <c r="K3330" s="68" t="str">
        <f t="shared" ref="K3330:K3393" si="52">TEXT(A3330, "MM-DD")</f>
        <v>02-11</v>
      </c>
      <c r="L3330" s="72">
        <f>YEAR(일별기온공급량!$A3330)</f>
        <v>2022</v>
      </c>
      <c r="M3330" s="69">
        <f>MONTH(일별기온공급량!$A3330)</f>
        <v>2</v>
      </c>
      <c r="N3330" s="69">
        <f>DAY(일별기온공급량!$A3330)</f>
        <v>11</v>
      </c>
      <c r="O3330" s="88" t="str">
        <f>IFERROR(VLOOKUP(기온및공급량[[#This Row],[날짜]],표2[],2,0), "")</f>
        <v/>
      </c>
    </row>
    <row r="3331" spans="1:15">
      <c r="A3331" s="68">
        <v>44604</v>
      </c>
      <c r="B3331" s="69">
        <v>4.8</v>
      </c>
      <c r="C3331" s="69">
        <v>12.7</v>
      </c>
      <c r="D3331" s="70">
        <v>0.65138888888888891</v>
      </c>
      <c r="E3331" s="69">
        <v>-2</v>
      </c>
      <c r="F3331" s="70">
        <v>0.32430555555555557</v>
      </c>
      <c r="G3331" s="69">
        <v>14.7</v>
      </c>
      <c r="H3331" s="69" t="str">
        <f>TEXT(일별기온공급량!$A3331, "AAA")</f>
        <v>토</v>
      </c>
      <c r="I3331" s="71">
        <v>204849310</v>
      </c>
      <c r="J3331" s="71">
        <v>4745059</v>
      </c>
      <c r="K3331" s="68" t="str">
        <f t="shared" si="52"/>
        <v>02-12</v>
      </c>
      <c r="L3331" s="72">
        <f>YEAR(일별기온공급량!$A3331)</f>
        <v>2022</v>
      </c>
      <c r="M3331" s="69">
        <f>MONTH(일별기온공급량!$A3331)</f>
        <v>2</v>
      </c>
      <c r="N3331" s="69">
        <f>DAY(일별기온공급량!$A3331)</f>
        <v>12</v>
      </c>
      <c r="O3331" s="88" t="str">
        <f>IFERROR(VLOOKUP(기온및공급량[[#This Row],[날짜]],표2[],2,0), "")</f>
        <v/>
      </c>
    </row>
    <row r="3332" spans="1:15">
      <c r="A3332" s="68">
        <v>44605</v>
      </c>
      <c r="B3332" s="69">
        <v>5.4</v>
      </c>
      <c r="C3332" s="69">
        <v>11.6</v>
      </c>
      <c r="D3332" s="70">
        <v>0.64513888888888893</v>
      </c>
      <c r="E3332" s="69">
        <v>-0.7</v>
      </c>
      <c r="F3332" s="70">
        <v>0.25208333333333333</v>
      </c>
      <c r="G3332" s="69">
        <v>12.3</v>
      </c>
      <c r="H3332" s="69" t="str">
        <f>TEXT(일별기온공급량!$A3332, "AAA")</f>
        <v>일</v>
      </c>
      <c r="I3332" s="71">
        <v>190410992</v>
      </c>
      <c r="J3332" s="71">
        <v>4411192</v>
      </c>
      <c r="K3332" s="68" t="str">
        <f t="shared" si="52"/>
        <v>02-13</v>
      </c>
      <c r="L3332" s="72">
        <f>YEAR(일별기온공급량!$A3332)</f>
        <v>2022</v>
      </c>
      <c r="M3332" s="69">
        <f>MONTH(일별기온공급량!$A3332)</f>
        <v>2</v>
      </c>
      <c r="N3332" s="69">
        <f>DAY(일별기온공급량!$A3332)</f>
        <v>13</v>
      </c>
      <c r="O3332" s="88" t="str">
        <f>IFERROR(VLOOKUP(기온및공급량[[#This Row],[날짜]],표2[],2,0), "")</f>
        <v/>
      </c>
    </row>
    <row r="3333" spans="1:15">
      <c r="A3333" s="68">
        <v>44606</v>
      </c>
      <c r="B3333" s="69">
        <v>7.3</v>
      </c>
      <c r="C3333" s="69">
        <v>13</v>
      </c>
      <c r="D3333" s="70">
        <v>0.55069444444444449</v>
      </c>
      <c r="E3333" s="69">
        <v>2.5</v>
      </c>
      <c r="F3333" s="70">
        <v>0.15902777777777777</v>
      </c>
      <c r="G3333" s="69">
        <v>10.5</v>
      </c>
      <c r="H3333" s="69" t="str">
        <f>TEXT(일별기온공급량!$A3333, "AAA")</f>
        <v>월</v>
      </c>
      <c r="I3333" s="71">
        <v>205424731</v>
      </c>
      <c r="J3333" s="71">
        <v>4760944</v>
      </c>
      <c r="K3333" s="68" t="str">
        <f t="shared" si="52"/>
        <v>02-14</v>
      </c>
      <c r="L3333" s="72">
        <f>YEAR(일별기온공급량!$A3333)</f>
        <v>2022</v>
      </c>
      <c r="M3333" s="69">
        <f>MONTH(일별기온공급량!$A3333)</f>
        <v>2</v>
      </c>
      <c r="N3333" s="69">
        <f>DAY(일별기온공급량!$A3333)</f>
        <v>14</v>
      </c>
      <c r="O3333" s="88" t="str">
        <f>IFERROR(VLOOKUP(기온및공급량[[#This Row],[날짜]],표2[],2,0), "")</f>
        <v/>
      </c>
    </row>
    <row r="3334" spans="1:15">
      <c r="A3334" s="68">
        <v>44607</v>
      </c>
      <c r="B3334" s="69">
        <v>0.4</v>
      </c>
      <c r="C3334" s="69">
        <v>6.6</v>
      </c>
      <c r="D3334" s="70">
        <v>1.3888888888888889E-3</v>
      </c>
      <c r="E3334" s="69">
        <v>-4.3</v>
      </c>
      <c r="F3334" s="70">
        <v>0.9916666666666667</v>
      </c>
      <c r="G3334" s="69">
        <v>10.9</v>
      </c>
      <c r="H3334" s="69" t="str">
        <f>TEXT(일별기온공급량!$A3334, "AAA")</f>
        <v>화</v>
      </c>
      <c r="I3334" s="71">
        <v>240677674</v>
      </c>
      <c r="J3334" s="71">
        <v>5577707</v>
      </c>
      <c r="K3334" s="68" t="str">
        <f t="shared" si="52"/>
        <v>02-15</v>
      </c>
      <c r="L3334" s="72">
        <f>YEAR(일별기온공급량!$A3334)</f>
        <v>2022</v>
      </c>
      <c r="M3334" s="69">
        <f>MONTH(일별기온공급량!$A3334)</f>
        <v>2</v>
      </c>
      <c r="N3334" s="69">
        <f>DAY(일별기온공급량!$A3334)</f>
        <v>15</v>
      </c>
      <c r="O3334" s="88" t="str">
        <f>IFERROR(VLOOKUP(기온및공급량[[#This Row],[날짜]],표2[],2,0), "")</f>
        <v/>
      </c>
    </row>
    <row r="3335" spans="1:15">
      <c r="A3335" s="68">
        <v>44608</v>
      </c>
      <c r="B3335" s="69">
        <v>-3.6</v>
      </c>
      <c r="C3335" s="69">
        <v>0.8</v>
      </c>
      <c r="D3335" s="70">
        <v>0.61250000000000004</v>
      </c>
      <c r="E3335" s="69">
        <v>-5.8</v>
      </c>
      <c r="F3335" s="70">
        <v>0.28749999999999998</v>
      </c>
      <c r="G3335" s="69">
        <v>6.6</v>
      </c>
      <c r="H3335" s="69" t="str">
        <f>TEXT(일별기온공급량!$A3335, "AAA")</f>
        <v>수</v>
      </c>
      <c r="I3335" s="71">
        <v>276214713</v>
      </c>
      <c r="J3335" s="71">
        <v>6409685</v>
      </c>
      <c r="K3335" s="68" t="str">
        <f t="shared" si="52"/>
        <v>02-16</v>
      </c>
      <c r="L3335" s="72">
        <f>YEAR(일별기온공급량!$A3335)</f>
        <v>2022</v>
      </c>
      <c r="M3335" s="69">
        <f>MONTH(일별기온공급량!$A3335)</f>
        <v>2</v>
      </c>
      <c r="N3335" s="69">
        <f>DAY(일별기온공급량!$A3335)</f>
        <v>16</v>
      </c>
      <c r="O3335" s="88" t="str">
        <f>IFERROR(VLOOKUP(기온및공급량[[#This Row],[날짜]],표2[],2,0), "")</f>
        <v/>
      </c>
    </row>
    <row r="3336" spans="1:15">
      <c r="A3336" s="68">
        <v>44609</v>
      </c>
      <c r="B3336" s="69">
        <v>-4.3</v>
      </c>
      <c r="C3336" s="69">
        <v>1.5</v>
      </c>
      <c r="D3336" s="70">
        <v>0.69791666666666663</v>
      </c>
      <c r="E3336" s="69">
        <v>-8.4</v>
      </c>
      <c r="F3336" s="70">
        <v>0.26180555555555557</v>
      </c>
      <c r="G3336" s="69">
        <v>9.9</v>
      </c>
      <c r="H3336" s="69" t="str">
        <f>TEXT(일별기온공급량!$A3336, "AAA")</f>
        <v>목</v>
      </c>
      <c r="I3336" s="71">
        <v>286801242</v>
      </c>
      <c r="J3336" s="71">
        <v>6649094</v>
      </c>
      <c r="K3336" s="68" t="str">
        <f t="shared" si="52"/>
        <v>02-17</v>
      </c>
      <c r="L3336" s="72">
        <f>YEAR(일별기온공급량!$A3336)</f>
        <v>2022</v>
      </c>
      <c r="M3336" s="69">
        <f>MONTH(일별기온공급량!$A3336)</f>
        <v>2</v>
      </c>
      <c r="N3336" s="69">
        <f>DAY(일별기온공급량!$A3336)</f>
        <v>17</v>
      </c>
      <c r="O3336" s="88" t="str">
        <f>IFERROR(VLOOKUP(기온및공급량[[#This Row],[날짜]],표2[],2,0), "")</f>
        <v/>
      </c>
    </row>
    <row r="3337" spans="1:15">
      <c r="A3337" s="68">
        <v>44610</v>
      </c>
      <c r="B3337" s="69">
        <v>-0.8</v>
      </c>
      <c r="C3337" s="69">
        <v>8.1</v>
      </c>
      <c r="D3337" s="70">
        <v>0.66388888888888886</v>
      </c>
      <c r="E3337" s="69">
        <v>-9.3000000000000007</v>
      </c>
      <c r="F3337" s="70">
        <v>0.24930555555555556</v>
      </c>
      <c r="G3337" s="69">
        <v>17.399999999999999</v>
      </c>
      <c r="H3337" s="69" t="str">
        <f>TEXT(일별기온공급량!$A3337, "AAA")</f>
        <v>금</v>
      </c>
      <c r="I3337" s="71">
        <v>268876586</v>
      </c>
      <c r="J3337" s="71">
        <v>6229040</v>
      </c>
      <c r="K3337" s="68" t="str">
        <f t="shared" si="52"/>
        <v>02-18</v>
      </c>
      <c r="L3337" s="72">
        <f>YEAR(일별기온공급량!$A3337)</f>
        <v>2022</v>
      </c>
      <c r="M3337" s="69">
        <f>MONTH(일별기온공급량!$A3337)</f>
        <v>2</v>
      </c>
      <c r="N3337" s="69">
        <f>DAY(일별기온공급량!$A3337)</f>
        <v>18</v>
      </c>
      <c r="O3337" s="88" t="str">
        <f>IFERROR(VLOOKUP(기온및공급량[[#This Row],[날짜]],표2[],2,0), "")</f>
        <v/>
      </c>
    </row>
    <row r="3338" spans="1:15">
      <c r="A3338" s="68">
        <v>44611</v>
      </c>
      <c r="B3338" s="69">
        <v>2.4</v>
      </c>
      <c r="C3338" s="69">
        <v>7.1</v>
      </c>
      <c r="D3338" s="70">
        <v>0.62361111111111112</v>
      </c>
      <c r="E3338" s="69">
        <v>-0.2</v>
      </c>
      <c r="F3338" s="70">
        <v>0.27569444444444446</v>
      </c>
      <c r="G3338" s="69">
        <v>7.3</v>
      </c>
      <c r="H3338" s="69" t="str">
        <f>TEXT(일별기온공급량!$A3338, "AAA")</f>
        <v>토</v>
      </c>
      <c r="I3338" s="71">
        <v>237280288</v>
      </c>
      <c r="J3338" s="71">
        <v>5485987</v>
      </c>
      <c r="K3338" s="68" t="str">
        <f t="shared" si="52"/>
        <v>02-19</v>
      </c>
      <c r="L3338" s="72">
        <f>YEAR(일별기온공급량!$A3338)</f>
        <v>2022</v>
      </c>
      <c r="M3338" s="69">
        <f>MONTH(일별기온공급량!$A3338)</f>
        <v>2</v>
      </c>
      <c r="N3338" s="69">
        <f>DAY(일별기온공급량!$A3338)</f>
        <v>19</v>
      </c>
      <c r="O3338" s="88" t="str">
        <f>IFERROR(VLOOKUP(기온및공급량[[#This Row],[날짜]],표2[],2,0), "")</f>
        <v/>
      </c>
    </row>
    <row r="3339" spans="1:15">
      <c r="A3339" s="68">
        <v>44612</v>
      </c>
      <c r="B3339" s="69">
        <v>-2.2000000000000002</v>
      </c>
      <c r="C3339" s="69">
        <v>2</v>
      </c>
      <c r="D3339" s="70">
        <v>0.6430555555555556</v>
      </c>
      <c r="E3339" s="69">
        <v>-5.2</v>
      </c>
      <c r="F3339" s="70">
        <v>0.25416666666666665</v>
      </c>
      <c r="G3339" s="69">
        <v>7.2</v>
      </c>
      <c r="H3339" s="69" t="str">
        <f>TEXT(일별기온공급량!$A3339, "AAA")</f>
        <v>일</v>
      </c>
      <c r="I3339" s="71">
        <v>246678100</v>
      </c>
      <c r="J3339" s="71">
        <v>5700780</v>
      </c>
      <c r="K3339" s="68" t="str">
        <f t="shared" si="52"/>
        <v>02-20</v>
      </c>
      <c r="L3339" s="72">
        <f>YEAR(일별기온공급량!$A3339)</f>
        <v>2022</v>
      </c>
      <c r="M3339" s="69">
        <f>MONTH(일별기온공급량!$A3339)</f>
        <v>2</v>
      </c>
      <c r="N3339" s="69">
        <f>DAY(일별기온공급량!$A3339)</f>
        <v>20</v>
      </c>
      <c r="O3339" s="88" t="str">
        <f>IFERROR(VLOOKUP(기온및공급량[[#This Row],[날짜]],표2[],2,0), "")</f>
        <v/>
      </c>
    </row>
    <row r="3340" spans="1:15">
      <c r="A3340" s="68">
        <v>44613</v>
      </c>
      <c r="B3340" s="69">
        <v>1.2</v>
      </c>
      <c r="C3340" s="69">
        <v>7.4</v>
      </c>
      <c r="D3340" s="70">
        <v>0.64097222222222228</v>
      </c>
      <c r="E3340" s="69">
        <v>-5</v>
      </c>
      <c r="F3340" s="70">
        <v>0.3034722222222222</v>
      </c>
      <c r="G3340" s="69">
        <v>12.4</v>
      </c>
      <c r="H3340" s="69" t="str">
        <f>TEXT(일별기온공급량!$A3340, "AAA")</f>
        <v>월</v>
      </c>
      <c r="I3340" s="71">
        <v>263831359</v>
      </c>
      <c r="J3340" s="71">
        <v>6109533</v>
      </c>
      <c r="K3340" s="68" t="str">
        <f t="shared" si="52"/>
        <v>02-21</v>
      </c>
      <c r="L3340" s="72">
        <f>YEAR(일별기온공급량!$A3340)</f>
        <v>2022</v>
      </c>
      <c r="M3340" s="69">
        <f>MONTH(일별기온공급량!$A3340)</f>
        <v>2</v>
      </c>
      <c r="N3340" s="69">
        <f>DAY(일별기온공급량!$A3340)</f>
        <v>21</v>
      </c>
      <c r="O3340" s="88" t="str">
        <f>IFERROR(VLOOKUP(기온및공급량[[#This Row],[날짜]],표2[],2,0), "")</f>
        <v/>
      </c>
    </row>
    <row r="3341" spans="1:15">
      <c r="A3341" s="68">
        <v>44614</v>
      </c>
      <c r="B3341" s="69">
        <v>-0.4</v>
      </c>
      <c r="C3341" s="69">
        <v>3.9</v>
      </c>
      <c r="D3341" s="70">
        <v>0.60138888888888886</v>
      </c>
      <c r="E3341" s="69">
        <v>-3.3</v>
      </c>
      <c r="F3341" s="70">
        <v>0.29166666666666669</v>
      </c>
      <c r="G3341" s="69">
        <v>7.2</v>
      </c>
      <c r="H3341" s="69" t="str">
        <f>TEXT(일별기온공급량!$A3341, "AAA")</f>
        <v>화</v>
      </c>
      <c r="I3341" s="71">
        <v>267985329</v>
      </c>
      <c r="J3341" s="71">
        <v>6211714</v>
      </c>
      <c r="K3341" s="68" t="str">
        <f t="shared" si="52"/>
        <v>02-22</v>
      </c>
      <c r="L3341" s="72">
        <f>YEAR(일별기온공급량!$A3341)</f>
        <v>2022</v>
      </c>
      <c r="M3341" s="69">
        <f>MONTH(일별기온공급량!$A3341)</f>
        <v>2</v>
      </c>
      <c r="N3341" s="69">
        <f>DAY(일별기온공급량!$A3341)</f>
        <v>22</v>
      </c>
      <c r="O3341" s="88" t="str">
        <f>IFERROR(VLOOKUP(기온및공급량[[#This Row],[날짜]],표2[],2,0), "")</f>
        <v/>
      </c>
    </row>
    <row r="3342" spans="1:15">
      <c r="A3342" s="68">
        <v>44615</v>
      </c>
      <c r="B3342" s="69">
        <v>-2.2999999999999998</v>
      </c>
      <c r="C3342" s="69">
        <v>2.8</v>
      </c>
      <c r="D3342" s="70">
        <v>0.6743055555555556</v>
      </c>
      <c r="E3342" s="69">
        <v>-6.3</v>
      </c>
      <c r="F3342" s="70">
        <v>0.30486111111111114</v>
      </c>
      <c r="G3342" s="69">
        <v>9.1</v>
      </c>
      <c r="H3342" s="69" t="str">
        <f>TEXT(일별기온공급량!$A3342, "AAA")</f>
        <v>수</v>
      </c>
      <c r="I3342" s="71">
        <v>280794475</v>
      </c>
      <c r="J3342" s="71">
        <v>6506401</v>
      </c>
      <c r="K3342" s="68" t="str">
        <f t="shared" si="52"/>
        <v>02-23</v>
      </c>
      <c r="L3342" s="72">
        <f>YEAR(일별기온공급량!$A3342)</f>
        <v>2022</v>
      </c>
      <c r="M3342" s="69">
        <f>MONTH(일별기온공급량!$A3342)</f>
        <v>2</v>
      </c>
      <c r="N3342" s="69">
        <f>DAY(일별기온공급량!$A3342)</f>
        <v>23</v>
      </c>
      <c r="O3342" s="88" t="str">
        <f>IFERROR(VLOOKUP(기온및공급량[[#This Row],[날짜]],표2[],2,0), "")</f>
        <v/>
      </c>
    </row>
    <row r="3343" spans="1:15">
      <c r="A3343" s="68">
        <v>44616</v>
      </c>
      <c r="B3343" s="69">
        <v>0.5</v>
      </c>
      <c r="C3343" s="69">
        <v>6.7</v>
      </c>
      <c r="D3343" s="70">
        <v>0.61527777777777781</v>
      </c>
      <c r="E3343" s="69">
        <v>-5.0999999999999996</v>
      </c>
      <c r="F3343" s="70">
        <v>0.22916666666666666</v>
      </c>
      <c r="G3343" s="69">
        <v>11.8</v>
      </c>
      <c r="H3343" s="69" t="str">
        <f>TEXT(일별기온공급량!$A3343, "AAA")</f>
        <v>목</v>
      </c>
      <c r="I3343" s="71">
        <v>272788183</v>
      </c>
      <c r="J3343" s="71">
        <v>6327992</v>
      </c>
      <c r="K3343" s="68" t="str">
        <f t="shared" si="52"/>
        <v>02-24</v>
      </c>
      <c r="L3343" s="72">
        <f>YEAR(일별기온공급량!$A3343)</f>
        <v>2022</v>
      </c>
      <c r="M3343" s="69">
        <f>MONTH(일별기온공급량!$A3343)</f>
        <v>2</v>
      </c>
      <c r="N3343" s="69">
        <f>DAY(일별기온공급량!$A3343)</f>
        <v>24</v>
      </c>
      <c r="O3343" s="88" t="str">
        <f>IFERROR(VLOOKUP(기온및공급량[[#This Row],[날짜]],표2[],2,0), "")</f>
        <v/>
      </c>
    </row>
    <row r="3344" spans="1:15">
      <c r="A3344" s="68">
        <v>44617</v>
      </c>
      <c r="B3344" s="69">
        <v>5</v>
      </c>
      <c r="C3344" s="69">
        <v>11.7</v>
      </c>
      <c r="D3344" s="70">
        <v>0.65486111111111112</v>
      </c>
      <c r="E3344" s="69">
        <v>-2</v>
      </c>
      <c r="F3344" s="70">
        <v>0.29375000000000001</v>
      </c>
      <c r="G3344" s="69">
        <v>13.7</v>
      </c>
      <c r="H3344" s="69" t="str">
        <f>TEXT(일별기온공급량!$A3344, "AAA")</f>
        <v>금</v>
      </c>
      <c r="I3344" s="71">
        <v>242075856</v>
      </c>
      <c r="J3344" s="71">
        <v>5610518</v>
      </c>
      <c r="K3344" s="68" t="str">
        <f t="shared" si="52"/>
        <v>02-25</v>
      </c>
      <c r="L3344" s="72">
        <f>YEAR(일별기온공급량!$A3344)</f>
        <v>2022</v>
      </c>
      <c r="M3344" s="69">
        <f>MONTH(일별기온공급량!$A3344)</f>
        <v>2</v>
      </c>
      <c r="N3344" s="69">
        <f>DAY(일별기온공급량!$A3344)</f>
        <v>25</v>
      </c>
      <c r="O3344" s="88" t="str">
        <f>IFERROR(VLOOKUP(기온및공급량[[#This Row],[날짜]],표2[],2,0), "")</f>
        <v/>
      </c>
    </row>
    <row r="3345" spans="1:15">
      <c r="A3345" s="68">
        <v>44618</v>
      </c>
      <c r="B3345" s="69">
        <v>6.8</v>
      </c>
      <c r="C3345" s="69">
        <v>14.7</v>
      </c>
      <c r="D3345" s="70">
        <v>0.58819444444444446</v>
      </c>
      <c r="E3345" s="69">
        <v>-1.9</v>
      </c>
      <c r="F3345" s="70">
        <v>0.2986111111111111</v>
      </c>
      <c r="G3345" s="69">
        <v>16.600000000000001</v>
      </c>
      <c r="H3345" s="69" t="str">
        <f>TEXT(일별기온공급량!$A3345, "AAA")</f>
        <v>토</v>
      </c>
      <c r="I3345" s="71">
        <v>209615301</v>
      </c>
      <c r="J3345" s="71">
        <v>4852021</v>
      </c>
      <c r="K3345" s="68" t="str">
        <f t="shared" si="52"/>
        <v>02-26</v>
      </c>
      <c r="L3345" s="72">
        <f>YEAR(일별기온공급량!$A3345)</f>
        <v>2022</v>
      </c>
      <c r="M3345" s="69">
        <f>MONTH(일별기온공급량!$A3345)</f>
        <v>2</v>
      </c>
      <c r="N3345" s="69">
        <f>DAY(일별기온공급량!$A3345)</f>
        <v>26</v>
      </c>
      <c r="O3345" s="88" t="str">
        <f>IFERROR(VLOOKUP(기온및공급량[[#This Row],[날짜]],표2[],2,0), "")</f>
        <v/>
      </c>
    </row>
    <row r="3346" spans="1:15">
      <c r="A3346" s="68">
        <v>44619</v>
      </c>
      <c r="B3346" s="69">
        <v>6.3</v>
      </c>
      <c r="C3346" s="69">
        <v>12.6</v>
      </c>
      <c r="D3346" s="70">
        <v>0.6743055555555556</v>
      </c>
      <c r="E3346" s="69">
        <v>1.7</v>
      </c>
      <c r="F3346" s="70">
        <v>0.27986111111111112</v>
      </c>
      <c r="G3346" s="69">
        <v>10.9</v>
      </c>
      <c r="H3346" s="69" t="str">
        <f>TEXT(일별기온공급량!$A3346, "AAA")</f>
        <v>일</v>
      </c>
      <c r="I3346" s="71">
        <v>189317028</v>
      </c>
      <c r="J3346" s="71">
        <v>4375082</v>
      </c>
      <c r="K3346" s="68" t="str">
        <f t="shared" si="52"/>
        <v>02-27</v>
      </c>
      <c r="L3346" s="72">
        <f>YEAR(일별기온공급량!$A3346)</f>
        <v>2022</v>
      </c>
      <c r="M3346" s="69">
        <f>MONTH(일별기온공급량!$A3346)</f>
        <v>2</v>
      </c>
      <c r="N3346" s="69">
        <f>DAY(일별기온공급량!$A3346)</f>
        <v>27</v>
      </c>
      <c r="O3346" s="88" t="str">
        <f>IFERROR(VLOOKUP(기온및공급량[[#This Row],[날짜]],표2[],2,0), "")</f>
        <v/>
      </c>
    </row>
    <row r="3347" spans="1:15">
      <c r="A3347" s="68">
        <v>44620</v>
      </c>
      <c r="B3347" s="69">
        <v>7</v>
      </c>
      <c r="C3347" s="69">
        <v>15.1</v>
      </c>
      <c r="D3347" s="70">
        <v>0.61736111111111114</v>
      </c>
      <c r="E3347" s="69">
        <v>-2.5</v>
      </c>
      <c r="F3347" s="70">
        <v>0.28958333333333336</v>
      </c>
      <c r="G3347" s="69">
        <v>17.600000000000001</v>
      </c>
      <c r="H3347" s="69" t="str">
        <f>TEXT(일별기온공급량!$A3347, "AAA")</f>
        <v>월</v>
      </c>
      <c r="I3347" s="71">
        <v>203440811</v>
      </c>
      <c r="J3347" s="71">
        <v>4703296</v>
      </c>
      <c r="K3347" s="68" t="str">
        <f t="shared" si="52"/>
        <v>02-28</v>
      </c>
      <c r="L3347" s="72">
        <f>YEAR(일별기온공급량!$A3347)</f>
        <v>2022</v>
      </c>
      <c r="M3347" s="69">
        <f>MONTH(일별기온공급량!$A3347)</f>
        <v>2</v>
      </c>
      <c r="N3347" s="69">
        <f>DAY(일별기온공급량!$A3347)</f>
        <v>28</v>
      </c>
      <c r="O3347" s="88" t="str">
        <f>IFERROR(VLOOKUP(기온및공급량[[#This Row],[날짜]],표2[],2,0), "")</f>
        <v/>
      </c>
    </row>
    <row r="3348" spans="1:15">
      <c r="A3348" s="68">
        <v>44621</v>
      </c>
      <c r="B3348" s="69">
        <v>9.9</v>
      </c>
      <c r="C3348" s="69">
        <v>16.3</v>
      </c>
      <c r="D3348" s="70">
        <v>0.60555555555555551</v>
      </c>
      <c r="E3348" s="69">
        <v>4.9000000000000004</v>
      </c>
      <c r="F3348" s="70">
        <v>6.1805555555555558E-2</v>
      </c>
      <c r="G3348" s="69">
        <v>11.4</v>
      </c>
      <c r="H3348" s="69" t="str">
        <f>TEXT(일별기온공급량!$A3348, "AAA")</f>
        <v>화</v>
      </c>
      <c r="I3348" s="71">
        <v>179999109</v>
      </c>
      <c r="J3348" s="71">
        <v>4177450</v>
      </c>
      <c r="K3348" s="68" t="str">
        <f t="shared" si="52"/>
        <v>03-01</v>
      </c>
      <c r="L3348" s="72">
        <f>YEAR(일별기온공급량!$A3348)</f>
        <v>2022</v>
      </c>
      <c r="M3348" s="69">
        <f>MONTH(일별기온공급량!$A3348)</f>
        <v>3</v>
      </c>
      <c r="N3348" s="69">
        <f>DAY(일별기온공급량!$A3348)</f>
        <v>1</v>
      </c>
      <c r="O3348" s="88" t="str">
        <f>IFERROR(VLOOKUP(기온및공급량[[#This Row],[날짜]],표2[],2,0), "")</f>
        <v>삼일절</v>
      </c>
    </row>
    <row r="3349" spans="1:15">
      <c r="A3349" s="68">
        <v>44622</v>
      </c>
      <c r="B3349" s="69">
        <v>6.2</v>
      </c>
      <c r="C3349" s="69">
        <v>12.3</v>
      </c>
      <c r="D3349" s="70">
        <v>0.62083333333333335</v>
      </c>
      <c r="E3349" s="69">
        <v>1.3</v>
      </c>
      <c r="F3349" s="70">
        <v>0.22291666666666668</v>
      </c>
      <c r="G3349" s="69">
        <v>11</v>
      </c>
      <c r="H3349" s="69" t="str">
        <f>TEXT(일별기온공급량!$A3349, "AAA")</f>
        <v>수</v>
      </c>
      <c r="I3349" s="71">
        <v>198835702</v>
      </c>
      <c r="J3349" s="71">
        <v>4625314</v>
      </c>
      <c r="K3349" s="68" t="str">
        <f t="shared" si="52"/>
        <v>03-02</v>
      </c>
      <c r="L3349" s="72">
        <f>YEAR(일별기온공급량!$A3349)</f>
        <v>2022</v>
      </c>
      <c r="M3349" s="69">
        <f>MONTH(일별기온공급량!$A3349)</f>
        <v>3</v>
      </c>
      <c r="N3349" s="69">
        <f>DAY(일별기온공급량!$A3349)</f>
        <v>2</v>
      </c>
      <c r="O3349" s="88" t="str">
        <f>IFERROR(VLOOKUP(기온및공급량[[#This Row],[날짜]],표2[],2,0), "")</f>
        <v/>
      </c>
    </row>
    <row r="3350" spans="1:15">
      <c r="A3350" s="68">
        <v>44623</v>
      </c>
      <c r="B3350" s="69">
        <v>7.7</v>
      </c>
      <c r="C3350" s="69">
        <v>15.2</v>
      </c>
      <c r="D3350" s="70">
        <v>0.6743055555555556</v>
      </c>
      <c r="E3350" s="69">
        <v>-0.2</v>
      </c>
      <c r="F3350" s="70">
        <v>0.29930555555555555</v>
      </c>
      <c r="G3350" s="69">
        <v>15.4</v>
      </c>
      <c r="H3350" s="69" t="str">
        <f>TEXT(일별기온공급량!$A3350, "AAA")</f>
        <v>목</v>
      </c>
      <c r="I3350" s="71">
        <v>197891148</v>
      </c>
      <c r="J3350" s="71">
        <v>4598566</v>
      </c>
      <c r="K3350" s="68" t="str">
        <f t="shared" si="52"/>
        <v>03-03</v>
      </c>
      <c r="L3350" s="72">
        <f>YEAR(일별기온공급량!$A3350)</f>
        <v>2022</v>
      </c>
      <c r="M3350" s="69">
        <f>MONTH(일별기온공급량!$A3350)</f>
        <v>3</v>
      </c>
      <c r="N3350" s="69">
        <f>DAY(일별기온공급량!$A3350)</f>
        <v>3</v>
      </c>
      <c r="O3350" s="88" t="str">
        <f>IFERROR(VLOOKUP(기온및공급량[[#This Row],[날짜]],표2[],2,0), "")</f>
        <v/>
      </c>
    </row>
    <row r="3351" spans="1:15">
      <c r="A3351" s="68">
        <v>44624</v>
      </c>
      <c r="B3351" s="69">
        <v>8.8000000000000007</v>
      </c>
      <c r="C3351" s="69">
        <v>17.3</v>
      </c>
      <c r="D3351" s="70">
        <v>0.62361111111111112</v>
      </c>
      <c r="E3351" s="69">
        <v>-0.6</v>
      </c>
      <c r="F3351" s="70">
        <v>0.28958333333333336</v>
      </c>
      <c r="G3351" s="69">
        <v>17.899999999999999</v>
      </c>
      <c r="H3351" s="69" t="str">
        <f>TEXT(일별기온공급량!$A3351, "AAA")</f>
        <v>금</v>
      </c>
      <c r="I3351" s="71">
        <v>188297792</v>
      </c>
      <c r="J3351" s="71">
        <v>4377054</v>
      </c>
      <c r="K3351" s="68" t="str">
        <f t="shared" si="52"/>
        <v>03-04</v>
      </c>
      <c r="L3351" s="72">
        <f>YEAR(일별기온공급량!$A3351)</f>
        <v>2022</v>
      </c>
      <c r="M3351" s="69">
        <f>MONTH(일별기온공급량!$A3351)</f>
        <v>3</v>
      </c>
      <c r="N3351" s="69">
        <f>DAY(일별기온공급량!$A3351)</f>
        <v>4</v>
      </c>
      <c r="O3351" s="88" t="str">
        <f>IFERROR(VLOOKUP(기온및공급량[[#This Row],[날짜]],표2[],2,0), "")</f>
        <v/>
      </c>
    </row>
    <row r="3352" spans="1:15">
      <c r="A3352" s="68">
        <v>44625</v>
      </c>
      <c r="B3352" s="69">
        <v>6.9</v>
      </c>
      <c r="C3352" s="69">
        <v>12.2</v>
      </c>
      <c r="D3352" s="70">
        <v>1.3888888888888889E-3</v>
      </c>
      <c r="E3352" s="69">
        <v>1.5</v>
      </c>
      <c r="F3352" s="73">
        <v>1</v>
      </c>
      <c r="G3352" s="69">
        <v>10.7</v>
      </c>
      <c r="H3352" s="69" t="str">
        <f>TEXT(일별기온공급량!$A3352, "AAA")</f>
        <v>토</v>
      </c>
      <c r="I3352" s="71">
        <v>174940747</v>
      </c>
      <c r="J3352" s="71">
        <v>4069660</v>
      </c>
      <c r="K3352" s="68" t="str">
        <f t="shared" si="52"/>
        <v>03-05</v>
      </c>
      <c r="L3352" s="72">
        <f>YEAR(일별기온공급량!$A3352)</f>
        <v>2022</v>
      </c>
      <c r="M3352" s="69">
        <f>MONTH(일별기온공급량!$A3352)</f>
        <v>3</v>
      </c>
      <c r="N3352" s="69">
        <f>DAY(일별기온공급량!$A3352)</f>
        <v>5</v>
      </c>
      <c r="O3352" s="88" t="str">
        <f>IFERROR(VLOOKUP(기온및공급량[[#This Row],[날짜]],표2[],2,0), "")</f>
        <v/>
      </c>
    </row>
    <row r="3353" spans="1:15">
      <c r="A3353" s="68">
        <v>44626</v>
      </c>
      <c r="B3353" s="69">
        <v>4</v>
      </c>
      <c r="C3353" s="69">
        <v>10.199999999999999</v>
      </c>
      <c r="D3353" s="70">
        <v>0.66597222222222219</v>
      </c>
      <c r="E3353" s="69">
        <v>0</v>
      </c>
      <c r="F3353" s="70">
        <v>0.23958333333333334</v>
      </c>
      <c r="G3353" s="69">
        <v>10.199999999999999</v>
      </c>
      <c r="H3353" s="69" t="str">
        <f>TEXT(일별기온공급량!$A3353, "AAA")</f>
        <v>일</v>
      </c>
      <c r="I3353" s="71">
        <v>181632859</v>
      </c>
      <c r="J3353" s="71">
        <v>4232467</v>
      </c>
      <c r="K3353" s="68" t="str">
        <f t="shared" si="52"/>
        <v>03-06</v>
      </c>
      <c r="L3353" s="72">
        <f>YEAR(일별기온공급량!$A3353)</f>
        <v>2022</v>
      </c>
      <c r="M3353" s="69">
        <f>MONTH(일별기온공급량!$A3353)</f>
        <v>3</v>
      </c>
      <c r="N3353" s="69">
        <f>DAY(일별기온공급량!$A3353)</f>
        <v>6</v>
      </c>
      <c r="O3353" s="88" t="str">
        <f>IFERROR(VLOOKUP(기온및공급량[[#This Row],[날짜]],표2[],2,0), "")</f>
        <v/>
      </c>
    </row>
    <row r="3354" spans="1:15">
      <c r="A3354" s="68">
        <v>44627</v>
      </c>
      <c r="B3354" s="69">
        <v>5.2</v>
      </c>
      <c r="C3354" s="69">
        <v>12.7</v>
      </c>
      <c r="D3354" s="70">
        <v>0.69374999999999998</v>
      </c>
      <c r="E3354" s="69">
        <v>-2.2000000000000002</v>
      </c>
      <c r="F3354" s="70">
        <v>0.28611111111111109</v>
      </c>
      <c r="G3354" s="69">
        <v>14.9</v>
      </c>
      <c r="H3354" s="69" t="str">
        <f>TEXT(일별기온공급량!$A3354, "AAA")</f>
        <v>월</v>
      </c>
      <c r="I3354" s="71">
        <v>199528219</v>
      </c>
      <c r="J3354" s="71">
        <v>4654640</v>
      </c>
      <c r="K3354" s="68" t="str">
        <f t="shared" si="52"/>
        <v>03-07</v>
      </c>
      <c r="L3354" s="72">
        <f>YEAR(일별기온공급량!$A3354)</f>
        <v>2022</v>
      </c>
      <c r="M3354" s="69">
        <f>MONTH(일별기온공급량!$A3354)</f>
        <v>3</v>
      </c>
      <c r="N3354" s="69">
        <f>DAY(일별기온공급량!$A3354)</f>
        <v>7</v>
      </c>
      <c r="O3354" s="88" t="str">
        <f>IFERROR(VLOOKUP(기온및공급량[[#This Row],[날짜]],표2[],2,0), "")</f>
        <v/>
      </c>
    </row>
    <row r="3355" spans="1:15">
      <c r="A3355" s="68">
        <v>44628</v>
      </c>
      <c r="B3355" s="69">
        <v>8.1</v>
      </c>
      <c r="C3355" s="69">
        <v>15.8</v>
      </c>
      <c r="D3355" s="70">
        <v>0.63194444444444442</v>
      </c>
      <c r="E3355" s="69">
        <v>-1.1000000000000001</v>
      </c>
      <c r="F3355" s="70">
        <v>0.28402777777777777</v>
      </c>
      <c r="G3355" s="69">
        <v>16.899999999999999</v>
      </c>
      <c r="H3355" s="69" t="str">
        <f>TEXT(일별기온공급량!$A3355, "AAA")</f>
        <v>화</v>
      </c>
      <c r="I3355" s="71">
        <v>191789369</v>
      </c>
      <c r="J3355" s="71">
        <v>4483830</v>
      </c>
      <c r="K3355" s="68" t="str">
        <f t="shared" si="52"/>
        <v>03-08</v>
      </c>
      <c r="L3355" s="72">
        <f>YEAR(일별기온공급량!$A3355)</f>
        <v>2022</v>
      </c>
      <c r="M3355" s="69">
        <f>MONTH(일별기온공급량!$A3355)</f>
        <v>3</v>
      </c>
      <c r="N3355" s="69">
        <f>DAY(일별기온공급량!$A3355)</f>
        <v>8</v>
      </c>
      <c r="O3355" s="88" t="str">
        <f>IFERROR(VLOOKUP(기온및공급량[[#This Row],[날짜]],표2[],2,0), "")</f>
        <v/>
      </c>
    </row>
    <row r="3356" spans="1:15">
      <c r="A3356" s="68">
        <v>44629</v>
      </c>
      <c r="B3356" s="69">
        <v>9.1</v>
      </c>
      <c r="C3356" s="69">
        <v>17.5</v>
      </c>
      <c r="D3356" s="70">
        <v>0.66388888888888886</v>
      </c>
      <c r="E3356" s="69">
        <v>0.5</v>
      </c>
      <c r="F3356" s="70">
        <v>0.27430555555555558</v>
      </c>
      <c r="G3356" s="69">
        <v>17</v>
      </c>
      <c r="H3356" s="69" t="str">
        <f>TEXT(일별기온공급량!$A3356, "AAA")</f>
        <v>수</v>
      </c>
      <c r="I3356" s="71">
        <v>166355385</v>
      </c>
      <c r="J3356" s="71">
        <v>3884810</v>
      </c>
      <c r="K3356" s="68" t="str">
        <f t="shared" si="52"/>
        <v>03-09</v>
      </c>
      <c r="L3356" s="72">
        <f>YEAR(일별기온공급량!$A3356)</f>
        <v>2022</v>
      </c>
      <c r="M3356" s="69">
        <f>MONTH(일별기온공급량!$A3356)</f>
        <v>3</v>
      </c>
      <c r="N3356" s="69">
        <f>DAY(일별기온공급량!$A3356)</f>
        <v>9</v>
      </c>
      <c r="O3356" s="88" t="str">
        <f>IFERROR(VLOOKUP(기온및공급량[[#This Row],[날짜]],표2[],2,0), "")</f>
        <v>대통령 선거일</v>
      </c>
    </row>
    <row r="3357" spans="1:15">
      <c r="A3357" s="68">
        <v>44630</v>
      </c>
      <c r="B3357" s="69">
        <v>10.5</v>
      </c>
      <c r="C3357" s="69">
        <v>18.3</v>
      </c>
      <c r="D3357" s="70">
        <v>0.68958333333333333</v>
      </c>
      <c r="E3357" s="69">
        <v>2.2000000000000002</v>
      </c>
      <c r="F3357" s="70">
        <v>0.28125</v>
      </c>
      <c r="G3357" s="69">
        <v>16.100000000000001</v>
      </c>
      <c r="H3357" s="69" t="str">
        <f>TEXT(일별기온공급량!$A3357, "AAA")</f>
        <v>목</v>
      </c>
      <c r="I3357" s="71">
        <v>167408211</v>
      </c>
      <c r="J3357" s="71">
        <v>3907511</v>
      </c>
      <c r="K3357" s="68" t="str">
        <f t="shared" si="52"/>
        <v>03-10</v>
      </c>
      <c r="L3357" s="72">
        <f>YEAR(일별기온공급량!$A3357)</f>
        <v>2022</v>
      </c>
      <c r="M3357" s="69">
        <f>MONTH(일별기온공급량!$A3357)</f>
        <v>3</v>
      </c>
      <c r="N3357" s="69">
        <f>DAY(일별기온공급량!$A3357)</f>
        <v>10</v>
      </c>
      <c r="O3357" s="88" t="str">
        <f>IFERROR(VLOOKUP(기온및공급량[[#This Row],[날짜]],표2[],2,0), "")</f>
        <v/>
      </c>
    </row>
    <row r="3358" spans="1:15">
      <c r="A3358" s="68">
        <v>44631</v>
      </c>
      <c r="B3358" s="69">
        <v>12.5</v>
      </c>
      <c r="C3358" s="69">
        <v>18.899999999999999</v>
      </c>
      <c r="D3358" s="70">
        <v>0.64861111111111114</v>
      </c>
      <c r="E3358" s="69">
        <v>5.2</v>
      </c>
      <c r="F3358" s="70">
        <v>0.27916666666666667</v>
      </c>
      <c r="G3358" s="69">
        <v>13.7</v>
      </c>
      <c r="H3358" s="69" t="str">
        <f>TEXT(일별기온공급량!$A3358, "AAA")</f>
        <v>금</v>
      </c>
      <c r="I3358" s="71">
        <v>155479473</v>
      </c>
      <c r="J3358" s="71">
        <v>3618460</v>
      </c>
      <c r="K3358" s="68" t="str">
        <f t="shared" si="52"/>
        <v>03-11</v>
      </c>
      <c r="L3358" s="72">
        <f>YEAR(일별기온공급량!$A3358)</f>
        <v>2022</v>
      </c>
      <c r="M3358" s="69">
        <f>MONTH(일별기온공급량!$A3358)</f>
        <v>3</v>
      </c>
      <c r="N3358" s="69">
        <f>DAY(일별기온공급량!$A3358)</f>
        <v>11</v>
      </c>
      <c r="O3358" s="88" t="str">
        <f>IFERROR(VLOOKUP(기온및공급량[[#This Row],[날짜]],표2[],2,0), "")</f>
        <v/>
      </c>
    </row>
    <row r="3359" spans="1:15">
      <c r="A3359" s="68">
        <v>44632</v>
      </c>
      <c r="B3359" s="69">
        <v>14.7</v>
      </c>
      <c r="C3359" s="69">
        <v>21.5</v>
      </c>
      <c r="D3359" s="70">
        <v>0.62013888888888891</v>
      </c>
      <c r="E3359" s="69">
        <v>7.1</v>
      </c>
      <c r="F3359" s="70">
        <v>0.23819444444444443</v>
      </c>
      <c r="G3359" s="69">
        <v>14.4</v>
      </c>
      <c r="H3359" s="69" t="str">
        <f>TEXT(일별기온공급량!$A3359, "AAA")</f>
        <v>토</v>
      </c>
      <c r="I3359" s="71">
        <v>127221840</v>
      </c>
      <c r="J3359" s="71">
        <v>2961478</v>
      </c>
      <c r="K3359" s="68" t="str">
        <f t="shared" si="52"/>
        <v>03-12</v>
      </c>
      <c r="L3359" s="72">
        <f>YEAR(일별기온공급량!$A3359)</f>
        <v>2022</v>
      </c>
      <c r="M3359" s="69">
        <f>MONTH(일별기온공급량!$A3359)</f>
        <v>3</v>
      </c>
      <c r="N3359" s="69">
        <f>DAY(일별기온공급량!$A3359)</f>
        <v>12</v>
      </c>
      <c r="O3359" s="88" t="str">
        <f>IFERROR(VLOOKUP(기온및공급량[[#This Row],[날짜]],표2[],2,0), "")</f>
        <v/>
      </c>
    </row>
    <row r="3360" spans="1:15">
      <c r="A3360" s="68">
        <v>44633</v>
      </c>
      <c r="B3360" s="69">
        <v>15.1</v>
      </c>
      <c r="C3360" s="69">
        <v>18.5</v>
      </c>
      <c r="D3360" s="70">
        <v>0.42777777777777776</v>
      </c>
      <c r="E3360" s="69">
        <v>10.3</v>
      </c>
      <c r="F3360" s="70">
        <v>0.96666666666666667</v>
      </c>
      <c r="G3360" s="69">
        <v>8.1999999999999993</v>
      </c>
      <c r="H3360" s="69" t="str">
        <f>TEXT(일별기온공급량!$A3360, "AAA")</f>
        <v>일</v>
      </c>
      <c r="I3360" s="71">
        <v>113770170</v>
      </c>
      <c r="J3360" s="71">
        <v>2649497</v>
      </c>
      <c r="K3360" s="68" t="str">
        <f t="shared" si="52"/>
        <v>03-13</v>
      </c>
      <c r="L3360" s="72">
        <f>YEAR(일별기온공급량!$A3360)</f>
        <v>2022</v>
      </c>
      <c r="M3360" s="69">
        <f>MONTH(일별기온공급량!$A3360)</f>
        <v>3</v>
      </c>
      <c r="N3360" s="69">
        <f>DAY(일별기온공급량!$A3360)</f>
        <v>13</v>
      </c>
      <c r="O3360" s="88" t="str">
        <f>IFERROR(VLOOKUP(기온및공급량[[#This Row],[날짜]],표2[],2,0), "")</f>
        <v/>
      </c>
    </row>
    <row r="3361" spans="1:15">
      <c r="A3361" s="68">
        <v>44634</v>
      </c>
      <c r="B3361" s="69">
        <v>10.8</v>
      </c>
      <c r="C3361" s="69">
        <v>13.9</v>
      </c>
      <c r="D3361" s="70">
        <v>0.69513888888888886</v>
      </c>
      <c r="E3361" s="69">
        <v>8.9</v>
      </c>
      <c r="F3361" s="70">
        <v>0.29305555555555557</v>
      </c>
      <c r="G3361" s="69">
        <v>5</v>
      </c>
      <c r="H3361" s="69" t="str">
        <f>TEXT(일별기온공급량!$A3361, "AAA")</f>
        <v>월</v>
      </c>
      <c r="I3361" s="71">
        <v>149737506</v>
      </c>
      <c r="J3361" s="71">
        <v>3488976</v>
      </c>
      <c r="K3361" s="68" t="str">
        <f t="shared" si="52"/>
        <v>03-14</v>
      </c>
      <c r="L3361" s="72">
        <f>YEAR(일별기온공급량!$A3361)</f>
        <v>2022</v>
      </c>
      <c r="M3361" s="69">
        <f>MONTH(일별기온공급량!$A3361)</f>
        <v>3</v>
      </c>
      <c r="N3361" s="69">
        <f>DAY(일별기온공급량!$A3361)</f>
        <v>14</v>
      </c>
      <c r="O3361" s="88" t="str">
        <f>IFERROR(VLOOKUP(기온및공급량[[#This Row],[날짜]],표2[],2,0), "")</f>
        <v/>
      </c>
    </row>
    <row r="3362" spans="1:15">
      <c r="A3362" s="68">
        <v>44635</v>
      </c>
      <c r="B3362" s="69">
        <v>11.7</v>
      </c>
      <c r="C3362" s="69">
        <v>19.3</v>
      </c>
      <c r="D3362" s="70">
        <v>0.7</v>
      </c>
      <c r="E3362" s="69">
        <v>6</v>
      </c>
      <c r="F3362" s="70">
        <v>0.25069444444444444</v>
      </c>
      <c r="G3362" s="69">
        <v>13.3</v>
      </c>
      <c r="H3362" s="69" t="str">
        <f>TEXT(일별기온공급량!$A3362, "AAA")</f>
        <v>화</v>
      </c>
      <c r="I3362" s="71">
        <v>148716056</v>
      </c>
      <c r="J3362" s="71">
        <v>3461235</v>
      </c>
      <c r="K3362" s="68" t="str">
        <f t="shared" si="52"/>
        <v>03-15</v>
      </c>
      <c r="L3362" s="72">
        <f>YEAR(일별기온공급량!$A3362)</f>
        <v>2022</v>
      </c>
      <c r="M3362" s="69">
        <f>MONTH(일별기온공급량!$A3362)</f>
        <v>3</v>
      </c>
      <c r="N3362" s="69">
        <f>DAY(일별기온공급량!$A3362)</f>
        <v>15</v>
      </c>
      <c r="O3362" s="88" t="str">
        <f>IFERROR(VLOOKUP(기온및공급량[[#This Row],[날짜]],표2[],2,0), "")</f>
        <v/>
      </c>
    </row>
    <row r="3363" spans="1:15">
      <c r="A3363" s="68">
        <v>44636</v>
      </c>
      <c r="B3363" s="69">
        <v>14.4</v>
      </c>
      <c r="C3363" s="69">
        <v>23</v>
      </c>
      <c r="D3363" s="70">
        <v>0.62847222222222221</v>
      </c>
      <c r="E3363" s="69">
        <v>5.0999999999999996</v>
      </c>
      <c r="F3363" s="70">
        <v>0.2673611111111111</v>
      </c>
      <c r="G3363" s="69">
        <v>17.899999999999999</v>
      </c>
      <c r="H3363" s="69" t="str">
        <f>TEXT(일별기온공급량!$A3363, "AAA")</f>
        <v>수</v>
      </c>
      <c r="I3363" s="71">
        <v>138725326</v>
      </c>
      <c r="J3363" s="71">
        <v>3236929</v>
      </c>
      <c r="K3363" s="68" t="str">
        <f t="shared" si="52"/>
        <v>03-16</v>
      </c>
      <c r="L3363" s="72">
        <f>YEAR(일별기온공급량!$A3363)</f>
        <v>2022</v>
      </c>
      <c r="M3363" s="69">
        <f>MONTH(일별기온공급량!$A3363)</f>
        <v>3</v>
      </c>
      <c r="N3363" s="69">
        <f>DAY(일별기온공급량!$A3363)</f>
        <v>16</v>
      </c>
      <c r="O3363" s="88" t="str">
        <f>IFERROR(VLOOKUP(기온및공급량[[#This Row],[날짜]],표2[],2,0), "")</f>
        <v/>
      </c>
    </row>
    <row r="3364" spans="1:15">
      <c r="A3364" s="68">
        <v>44637</v>
      </c>
      <c r="B3364" s="69">
        <v>8.8000000000000007</v>
      </c>
      <c r="C3364" s="69">
        <v>13.6</v>
      </c>
      <c r="D3364" s="70">
        <v>6.9444444444444447E-4</v>
      </c>
      <c r="E3364" s="69">
        <v>6.3</v>
      </c>
      <c r="F3364" s="70">
        <v>0.92083333333333328</v>
      </c>
      <c r="G3364" s="69">
        <v>7.3</v>
      </c>
      <c r="H3364" s="69" t="str">
        <f>TEXT(일별기온공급량!$A3364, "AAA")</f>
        <v>목</v>
      </c>
      <c r="I3364" s="71">
        <v>167917547</v>
      </c>
      <c r="J3364" s="71">
        <v>3924123</v>
      </c>
      <c r="K3364" s="68" t="str">
        <f t="shared" si="52"/>
        <v>03-17</v>
      </c>
      <c r="L3364" s="72">
        <f>YEAR(일별기온공급량!$A3364)</f>
        <v>2022</v>
      </c>
      <c r="M3364" s="69">
        <f>MONTH(일별기온공급량!$A3364)</f>
        <v>3</v>
      </c>
      <c r="N3364" s="69">
        <f>DAY(일별기온공급량!$A3364)</f>
        <v>17</v>
      </c>
      <c r="O3364" s="88" t="str">
        <f>IFERROR(VLOOKUP(기온및공급량[[#This Row],[날짜]],표2[],2,0), "")</f>
        <v/>
      </c>
    </row>
    <row r="3365" spans="1:15">
      <c r="A3365" s="68">
        <v>44638</v>
      </c>
      <c r="B3365" s="69">
        <v>6.1</v>
      </c>
      <c r="C3365" s="69">
        <v>8.1</v>
      </c>
      <c r="D3365" s="70">
        <v>0.52152777777777781</v>
      </c>
      <c r="E3365" s="69">
        <v>4.3</v>
      </c>
      <c r="F3365" s="70">
        <v>0.97222222222222221</v>
      </c>
      <c r="G3365" s="69">
        <v>3.8</v>
      </c>
      <c r="H3365" s="69" t="str">
        <f>TEXT(일별기온공급량!$A3365, "AAA")</f>
        <v>금</v>
      </c>
      <c r="I3365" s="71">
        <v>189221972</v>
      </c>
      <c r="J3365" s="71">
        <v>4404504</v>
      </c>
      <c r="K3365" s="68" t="str">
        <f t="shared" si="52"/>
        <v>03-18</v>
      </c>
      <c r="L3365" s="72">
        <f>YEAR(일별기온공급량!$A3365)</f>
        <v>2022</v>
      </c>
      <c r="M3365" s="69">
        <f>MONTH(일별기온공급량!$A3365)</f>
        <v>3</v>
      </c>
      <c r="N3365" s="69">
        <f>DAY(일별기온공급량!$A3365)</f>
        <v>18</v>
      </c>
      <c r="O3365" s="88" t="str">
        <f>IFERROR(VLOOKUP(기온및공급량[[#This Row],[날짜]],표2[],2,0), "")</f>
        <v/>
      </c>
    </row>
    <row r="3366" spans="1:15">
      <c r="A3366" s="68">
        <v>44639</v>
      </c>
      <c r="B3366" s="69">
        <v>4.9000000000000004</v>
      </c>
      <c r="C3366" s="69">
        <v>8.1</v>
      </c>
      <c r="D3366" s="70">
        <v>0.66249999999999998</v>
      </c>
      <c r="E3366" s="69">
        <v>3</v>
      </c>
      <c r="F3366" s="70">
        <v>0.38750000000000001</v>
      </c>
      <c r="G3366" s="69">
        <v>5.0999999999999996</v>
      </c>
      <c r="H3366" s="69" t="str">
        <f>TEXT(일별기온공급량!$A3366, "AAA")</f>
        <v>토</v>
      </c>
      <c r="I3366" s="71">
        <v>179476334</v>
      </c>
      <c r="J3366" s="71">
        <v>4182139</v>
      </c>
      <c r="K3366" s="68" t="str">
        <f t="shared" si="52"/>
        <v>03-19</v>
      </c>
      <c r="L3366" s="72">
        <f>YEAR(일별기온공급량!$A3366)</f>
        <v>2022</v>
      </c>
      <c r="M3366" s="69">
        <f>MONTH(일별기온공급량!$A3366)</f>
        <v>3</v>
      </c>
      <c r="N3366" s="69">
        <f>DAY(일별기온공급량!$A3366)</f>
        <v>19</v>
      </c>
      <c r="O3366" s="88" t="str">
        <f>IFERROR(VLOOKUP(기온및공급량[[#This Row],[날짜]],표2[],2,0), "")</f>
        <v/>
      </c>
    </row>
    <row r="3367" spans="1:15">
      <c r="A3367" s="68">
        <v>44640</v>
      </c>
      <c r="B3367" s="69">
        <v>6.6</v>
      </c>
      <c r="C3367" s="69">
        <v>11</v>
      </c>
      <c r="D3367" s="70">
        <v>0.64097222222222228</v>
      </c>
      <c r="E3367" s="69">
        <v>2</v>
      </c>
      <c r="F3367" s="70">
        <v>0.22291666666666668</v>
      </c>
      <c r="G3367" s="69">
        <v>9</v>
      </c>
      <c r="H3367" s="69" t="str">
        <f>TEXT(일별기온공급량!$A3367, "AAA")</f>
        <v>일</v>
      </c>
      <c r="I3367" s="71">
        <v>166731971</v>
      </c>
      <c r="J3367" s="71">
        <v>3908909</v>
      </c>
      <c r="K3367" s="68" t="str">
        <f t="shared" si="52"/>
        <v>03-20</v>
      </c>
      <c r="L3367" s="72">
        <f>YEAR(일별기온공급량!$A3367)</f>
        <v>2022</v>
      </c>
      <c r="M3367" s="69">
        <f>MONTH(일별기온공급량!$A3367)</f>
        <v>3</v>
      </c>
      <c r="N3367" s="69">
        <f>DAY(일별기온공급량!$A3367)</f>
        <v>20</v>
      </c>
      <c r="O3367" s="88" t="str">
        <f>IFERROR(VLOOKUP(기온및공급량[[#This Row],[날짜]],표2[],2,0), "")</f>
        <v/>
      </c>
    </row>
    <row r="3368" spans="1:15">
      <c r="A3368" s="68">
        <v>44641</v>
      </c>
      <c r="B3368" s="69">
        <v>8.3000000000000007</v>
      </c>
      <c r="C3368" s="69">
        <v>13.8</v>
      </c>
      <c r="D3368" s="70">
        <v>0.64236111111111116</v>
      </c>
      <c r="E3368" s="69">
        <v>2.2000000000000002</v>
      </c>
      <c r="F3368" s="70">
        <v>0.28958333333333336</v>
      </c>
      <c r="G3368" s="69">
        <v>11.6</v>
      </c>
      <c r="H3368" s="69" t="str">
        <f>TEXT(일별기온공급량!$A3368, "AAA")</f>
        <v>월</v>
      </c>
      <c r="I3368" s="71">
        <v>179644448</v>
      </c>
      <c r="J3368" s="71">
        <v>4229203</v>
      </c>
      <c r="K3368" s="68" t="str">
        <f t="shared" si="52"/>
        <v>03-21</v>
      </c>
      <c r="L3368" s="72">
        <f>YEAR(일별기온공급량!$A3368)</f>
        <v>2022</v>
      </c>
      <c r="M3368" s="69">
        <f>MONTH(일별기온공급량!$A3368)</f>
        <v>3</v>
      </c>
      <c r="N3368" s="69">
        <f>DAY(일별기온공급량!$A3368)</f>
        <v>21</v>
      </c>
      <c r="O3368" s="88" t="str">
        <f>IFERROR(VLOOKUP(기온및공급량[[#This Row],[날짜]],표2[],2,0), "")</f>
        <v/>
      </c>
    </row>
    <row r="3369" spans="1:15">
      <c r="A3369" s="68">
        <v>44642</v>
      </c>
      <c r="B3369" s="69">
        <v>8.6999999999999993</v>
      </c>
      <c r="C3369" s="69">
        <v>14.2</v>
      </c>
      <c r="D3369" s="70">
        <v>0.60347222222222219</v>
      </c>
      <c r="E3369" s="69">
        <v>5.5</v>
      </c>
      <c r="F3369" s="70">
        <v>0.99583333333333335</v>
      </c>
      <c r="G3369" s="69">
        <v>8.6999999999999993</v>
      </c>
      <c r="H3369" s="69" t="str">
        <f>TEXT(일별기온공급량!$A3369, "AAA")</f>
        <v>화</v>
      </c>
      <c r="I3369" s="71">
        <v>177596962</v>
      </c>
      <c r="J3369" s="71">
        <v>4160087</v>
      </c>
      <c r="K3369" s="68" t="str">
        <f t="shared" si="52"/>
        <v>03-22</v>
      </c>
      <c r="L3369" s="72">
        <f>YEAR(일별기온공급량!$A3369)</f>
        <v>2022</v>
      </c>
      <c r="M3369" s="69">
        <f>MONTH(일별기온공급량!$A3369)</f>
        <v>3</v>
      </c>
      <c r="N3369" s="69">
        <f>DAY(일별기온공급량!$A3369)</f>
        <v>22</v>
      </c>
      <c r="O3369" s="88" t="str">
        <f>IFERROR(VLOOKUP(기온및공급량[[#This Row],[날짜]],표2[],2,0), "")</f>
        <v/>
      </c>
    </row>
    <row r="3370" spans="1:15">
      <c r="A3370" s="68">
        <v>44643</v>
      </c>
      <c r="B3370" s="69">
        <v>6.8</v>
      </c>
      <c r="C3370" s="69">
        <v>11.1</v>
      </c>
      <c r="D3370" s="70">
        <v>0.67083333333333328</v>
      </c>
      <c r="E3370" s="69">
        <v>2.6</v>
      </c>
      <c r="F3370" s="70">
        <v>0.19166666666666668</v>
      </c>
      <c r="G3370" s="69">
        <v>8.5</v>
      </c>
      <c r="H3370" s="69" t="str">
        <f>TEXT(일별기온공급량!$A3370, "AAA")</f>
        <v>수</v>
      </c>
      <c r="I3370" s="71">
        <v>188905278</v>
      </c>
      <c r="J3370" s="71">
        <v>4400219</v>
      </c>
      <c r="K3370" s="68" t="str">
        <f t="shared" si="52"/>
        <v>03-23</v>
      </c>
      <c r="L3370" s="72">
        <f>YEAR(일별기온공급량!$A3370)</f>
        <v>2022</v>
      </c>
      <c r="M3370" s="69">
        <f>MONTH(일별기온공급량!$A3370)</f>
        <v>3</v>
      </c>
      <c r="N3370" s="69">
        <f>DAY(일별기온공급량!$A3370)</f>
        <v>23</v>
      </c>
      <c r="O3370" s="88" t="str">
        <f>IFERROR(VLOOKUP(기온및공급량[[#This Row],[날짜]],표2[],2,0), "")</f>
        <v/>
      </c>
    </row>
    <row r="3371" spans="1:15">
      <c r="A3371" s="68">
        <v>44644</v>
      </c>
      <c r="B3371" s="69">
        <v>9.1</v>
      </c>
      <c r="C3371" s="69">
        <v>17</v>
      </c>
      <c r="D3371" s="70">
        <v>0.62777777777777777</v>
      </c>
      <c r="E3371" s="69">
        <v>1.4</v>
      </c>
      <c r="F3371" s="70">
        <v>0.29097222222222224</v>
      </c>
      <c r="G3371" s="69">
        <v>15.6</v>
      </c>
      <c r="H3371" s="69" t="str">
        <f>TEXT(일별기온공급량!$A3371, "AAA")</f>
        <v>목</v>
      </c>
      <c r="I3371" s="71">
        <v>174842871</v>
      </c>
      <c r="J3371" s="71">
        <v>4063128</v>
      </c>
      <c r="K3371" s="68" t="str">
        <f t="shared" si="52"/>
        <v>03-24</v>
      </c>
      <c r="L3371" s="72">
        <f>YEAR(일별기온공급량!$A3371)</f>
        <v>2022</v>
      </c>
      <c r="M3371" s="69">
        <f>MONTH(일별기온공급량!$A3371)</f>
        <v>3</v>
      </c>
      <c r="N3371" s="69">
        <f>DAY(일별기온공급량!$A3371)</f>
        <v>24</v>
      </c>
      <c r="O3371" s="88" t="str">
        <f>IFERROR(VLOOKUP(기온및공급량[[#This Row],[날짜]],표2[],2,0), "")</f>
        <v/>
      </c>
    </row>
    <row r="3372" spans="1:15">
      <c r="A3372" s="68">
        <v>44645</v>
      </c>
      <c r="B3372" s="69">
        <v>13.5</v>
      </c>
      <c r="C3372" s="69">
        <v>20.100000000000001</v>
      </c>
      <c r="D3372" s="70">
        <v>0.60069444444444442</v>
      </c>
      <c r="E3372" s="69">
        <v>6.1</v>
      </c>
      <c r="F3372" s="70">
        <v>0.23125000000000001</v>
      </c>
      <c r="G3372" s="69">
        <v>14</v>
      </c>
      <c r="H3372" s="69" t="str">
        <f>TEXT(일별기온공급량!$A3372, "AAA")</f>
        <v>금</v>
      </c>
      <c r="I3372" s="71">
        <v>159195791</v>
      </c>
      <c r="J3372" s="71">
        <v>3704271</v>
      </c>
      <c r="K3372" s="68" t="str">
        <f t="shared" si="52"/>
        <v>03-25</v>
      </c>
      <c r="L3372" s="72">
        <f>YEAR(일별기온공급량!$A3372)</f>
        <v>2022</v>
      </c>
      <c r="M3372" s="69">
        <f>MONTH(일별기온공급량!$A3372)</f>
        <v>3</v>
      </c>
      <c r="N3372" s="69">
        <f>DAY(일별기온공급량!$A3372)</f>
        <v>25</v>
      </c>
      <c r="O3372" s="88" t="str">
        <f>IFERROR(VLOOKUP(기온및공급량[[#This Row],[날짜]],표2[],2,0), "")</f>
        <v/>
      </c>
    </row>
    <row r="3373" spans="1:15">
      <c r="A3373" s="68">
        <v>44646</v>
      </c>
      <c r="B3373" s="69">
        <v>14.7</v>
      </c>
      <c r="C3373" s="69">
        <v>20.399999999999999</v>
      </c>
      <c r="D3373" s="70">
        <v>0.58333333333333337</v>
      </c>
      <c r="E3373" s="69">
        <v>12.3</v>
      </c>
      <c r="F3373" s="70">
        <v>0.99930555555555556</v>
      </c>
      <c r="G3373" s="69">
        <v>8.1</v>
      </c>
      <c r="H3373" s="69" t="str">
        <f>TEXT(일별기온공급량!$A3373, "AAA")</f>
        <v>토</v>
      </c>
      <c r="I3373" s="71">
        <v>129346983</v>
      </c>
      <c r="J3373" s="71">
        <v>3015702</v>
      </c>
      <c r="K3373" s="68" t="str">
        <f t="shared" si="52"/>
        <v>03-26</v>
      </c>
      <c r="L3373" s="72">
        <f>YEAR(일별기온공급량!$A3373)</f>
        <v>2022</v>
      </c>
      <c r="M3373" s="69">
        <f>MONTH(일별기온공급량!$A3373)</f>
        <v>3</v>
      </c>
      <c r="N3373" s="69">
        <f>DAY(일별기온공급량!$A3373)</f>
        <v>26</v>
      </c>
      <c r="O3373" s="88" t="str">
        <f>IFERROR(VLOOKUP(기온및공급량[[#This Row],[날짜]],표2[],2,0), "")</f>
        <v/>
      </c>
    </row>
    <row r="3374" spans="1:15">
      <c r="A3374" s="68">
        <v>44647</v>
      </c>
      <c r="B3374" s="69">
        <v>13.1</v>
      </c>
      <c r="C3374" s="69">
        <v>20.7</v>
      </c>
      <c r="D3374" s="70">
        <v>0.61041666666666672</v>
      </c>
      <c r="E3374" s="69">
        <v>7.3</v>
      </c>
      <c r="F3374" s="70">
        <v>0.99513888888888891</v>
      </c>
      <c r="G3374" s="69">
        <v>13.4</v>
      </c>
      <c r="H3374" s="69" t="str">
        <f>TEXT(일별기온공급량!$A3374, "AAA")</f>
        <v>일</v>
      </c>
      <c r="I3374" s="71">
        <v>118095182</v>
      </c>
      <c r="J3374" s="71">
        <v>2757560</v>
      </c>
      <c r="K3374" s="68" t="str">
        <f t="shared" si="52"/>
        <v>03-27</v>
      </c>
      <c r="L3374" s="72">
        <f>YEAR(일별기온공급량!$A3374)</f>
        <v>2022</v>
      </c>
      <c r="M3374" s="69">
        <f>MONTH(일별기온공급량!$A3374)</f>
        <v>3</v>
      </c>
      <c r="N3374" s="69">
        <f>DAY(일별기온공급량!$A3374)</f>
        <v>27</v>
      </c>
      <c r="O3374" s="88" t="str">
        <f>IFERROR(VLOOKUP(기온및공급량[[#This Row],[날짜]],표2[],2,0), "")</f>
        <v/>
      </c>
    </row>
    <row r="3375" spans="1:15">
      <c r="A3375" s="68">
        <v>44648</v>
      </c>
      <c r="B3375" s="69">
        <v>9</v>
      </c>
      <c r="C3375" s="69">
        <v>14.9</v>
      </c>
      <c r="D3375" s="70">
        <v>0.6333333333333333</v>
      </c>
      <c r="E3375" s="69">
        <v>3</v>
      </c>
      <c r="F3375" s="70">
        <v>0.25347222222222221</v>
      </c>
      <c r="G3375" s="69">
        <v>11.9</v>
      </c>
      <c r="H3375" s="69" t="str">
        <f>TEXT(일별기온공급량!$A3375, "AAA")</f>
        <v>월</v>
      </c>
      <c r="I3375" s="71">
        <v>152564644</v>
      </c>
      <c r="J3375" s="71">
        <v>3561207</v>
      </c>
      <c r="K3375" s="68" t="str">
        <f t="shared" si="52"/>
        <v>03-28</v>
      </c>
      <c r="L3375" s="72">
        <f>YEAR(일별기온공급량!$A3375)</f>
        <v>2022</v>
      </c>
      <c r="M3375" s="69">
        <f>MONTH(일별기온공급량!$A3375)</f>
        <v>3</v>
      </c>
      <c r="N3375" s="69">
        <f>DAY(일별기온공급량!$A3375)</f>
        <v>28</v>
      </c>
      <c r="O3375" s="88" t="str">
        <f>IFERROR(VLOOKUP(기온및공급량[[#This Row],[날짜]],표2[],2,0), "")</f>
        <v/>
      </c>
    </row>
    <row r="3376" spans="1:15">
      <c r="A3376" s="68">
        <v>44649</v>
      </c>
      <c r="B3376" s="69">
        <v>10.8</v>
      </c>
      <c r="C3376" s="69">
        <v>19.8</v>
      </c>
      <c r="D3376" s="70">
        <v>0.68402777777777779</v>
      </c>
      <c r="E3376" s="69">
        <v>1.8</v>
      </c>
      <c r="F3376" s="70">
        <v>0.25069444444444444</v>
      </c>
      <c r="G3376" s="69">
        <v>18</v>
      </c>
      <c r="H3376" s="69" t="str">
        <f>TEXT(일별기온공급량!$A3376, "AAA")</f>
        <v>화</v>
      </c>
      <c r="I3376" s="71">
        <v>150436717</v>
      </c>
      <c r="J3376" s="71">
        <v>3509815</v>
      </c>
      <c r="K3376" s="68" t="str">
        <f t="shared" si="52"/>
        <v>03-29</v>
      </c>
      <c r="L3376" s="72">
        <f>YEAR(일별기온공급량!$A3376)</f>
        <v>2022</v>
      </c>
      <c r="M3376" s="69">
        <f>MONTH(일별기온공급량!$A3376)</f>
        <v>3</v>
      </c>
      <c r="N3376" s="69">
        <f>DAY(일별기온공급량!$A3376)</f>
        <v>29</v>
      </c>
      <c r="O3376" s="88" t="str">
        <f>IFERROR(VLOOKUP(기온및공급량[[#This Row],[날짜]],표2[],2,0), "")</f>
        <v/>
      </c>
    </row>
    <row r="3377" spans="1:15">
      <c r="A3377" s="68">
        <v>44650</v>
      </c>
      <c r="B3377" s="69">
        <v>14.8</v>
      </c>
      <c r="C3377" s="69">
        <v>23.3</v>
      </c>
      <c r="D3377" s="70">
        <v>0.61111111111111116</v>
      </c>
      <c r="E3377" s="69">
        <v>5.7</v>
      </c>
      <c r="F3377" s="70">
        <v>0.23819444444444443</v>
      </c>
      <c r="G3377" s="69">
        <v>17.600000000000001</v>
      </c>
      <c r="H3377" s="69" t="str">
        <f>TEXT(일별기온공급량!$A3377, "AAA")</f>
        <v>수</v>
      </c>
      <c r="I3377" s="71">
        <v>136620036</v>
      </c>
      <c r="J3377" s="71">
        <v>3188303</v>
      </c>
      <c r="K3377" s="68" t="str">
        <f t="shared" si="52"/>
        <v>03-30</v>
      </c>
      <c r="L3377" s="72">
        <f>YEAR(일별기온공급량!$A3377)</f>
        <v>2022</v>
      </c>
      <c r="M3377" s="69">
        <f>MONTH(일별기온공급량!$A3377)</f>
        <v>3</v>
      </c>
      <c r="N3377" s="69">
        <f>DAY(일별기온공급량!$A3377)</f>
        <v>30</v>
      </c>
      <c r="O3377" s="88" t="str">
        <f>IFERROR(VLOOKUP(기온및공급량[[#This Row],[날짜]],표2[],2,0), "")</f>
        <v/>
      </c>
    </row>
    <row r="3378" spans="1:15">
      <c r="A3378" s="68">
        <v>44651</v>
      </c>
      <c r="B3378" s="69">
        <v>10.5</v>
      </c>
      <c r="C3378" s="69">
        <v>13.4</v>
      </c>
      <c r="D3378" s="70">
        <v>6.9444444444444447E-4</v>
      </c>
      <c r="E3378" s="69">
        <v>6.7</v>
      </c>
      <c r="F3378" s="70">
        <v>0.9916666666666667</v>
      </c>
      <c r="G3378" s="69">
        <v>6.7</v>
      </c>
      <c r="H3378" s="69" t="str">
        <f>TEXT(일별기온공급량!$A3378, "AAA")</f>
        <v>목</v>
      </c>
      <c r="I3378" s="71">
        <v>146490729</v>
      </c>
      <c r="J3378" s="71">
        <v>3423044</v>
      </c>
      <c r="K3378" s="68" t="str">
        <f t="shared" si="52"/>
        <v>03-31</v>
      </c>
      <c r="L3378" s="72">
        <f>YEAR(일별기온공급량!$A3378)</f>
        <v>2022</v>
      </c>
      <c r="M3378" s="69">
        <f>MONTH(일별기온공급량!$A3378)</f>
        <v>3</v>
      </c>
      <c r="N3378" s="69">
        <f>DAY(일별기온공급량!$A3378)</f>
        <v>31</v>
      </c>
      <c r="O3378" s="88" t="str">
        <f>IFERROR(VLOOKUP(기온및공급량[[#This Row],[날짜]],표2[],2,0), "")</f>
        <v/>
      </c>
    </row>
    <row r="3379" spans="1:15">
      <c r="A3379" s="68">
        <v>44652</v>
      </c>
      <c r="B3379" s="69">
        <v>8.8000000000000007</v>
      </c>
      <c r="C3379" s="69">
        <v>13.7</v>
      </c>
      <c r="D3379" s="70">
        <v>0.62430555555555556</v>
      </c>
      <c r="E3379" s="69">
        <v>3.7</v>
      </c>
      <c r="F3379" s="70">
        <v>0.25069444444444444</v>
      </c>
      <c r="G3379" s="69">
        <v>10</v>
      </c>
      <c r="H3379" s="69" t="str">
        <f>TEXT(일별기온공급량!$A3379, "AAA")</f>
        <v>금</v>
      </c>
      <c r="I3379" s="71">
        <v>151862785</v>
      </c>
      <c r="J3379" s="71">
        <v>3543444</v>
      </c>
      <c r="K3379" s="68" t="str">
        <f t="shared" si="52"/>
        <v>04-01</v>
      </c>
      <c r="L3379" s="72">
        <f>YEAR(일별기온공급량!$A3379)</f>
        <v>2022</v>
      </c>
      <c r="M3379" s="69">
        <f>MONTH(일별기온공급량!$A3379)</f>
        <v>4</v>
      </c>
      <c r="N3379" s="69">
        <f>DAY(일별기온공급량!$A3379)</f>
        <v>1</v>
      </c>
      <c r="O3379" s="88" t="str">
        <f>IFERROR(VLOOKUP(기온및공급량[[#This Row],[날짜]],표2[],2,0), "")</f>
        <v/>
      </c>
    </row>
    <row r="3380" spans="1:15">
      <c r="A3380" s="68">
        <v>44653</v>
      </c>
      <c r="B3380" s="69">
        <v>10.199999999999999</v>
      </c>
      <c r="C3380" s="69">
        <v>17.3</v>
      </c>
      <c r="D3380" s="70">
        <v>0.65763888888888888</v>
      </c>
      <c r="E3380" s="69">
        <v>1.2</v>
      </c>
      <c r="F3380" s="70">
        <v>0.26666666666666666</v>
      </c>
      <c r="G3380" s="69">
        <v>16.100000000000001</v>
      </c>
      <c r="H3380" s="69" t="str">
        <f>TEXT(일별기온공급량!$A3380, "AAA")</f>
        <v>토</v>
      </c>
      <c r="I3380" s="71">
        <v>134212677</v>
      </c>
      <c r="J3380" s="71">
        <v>3129857</v>
      </c>
      <c r="K3380" s="68" t="str">
        <f t="shared" si="52"/>
        <v>04-02</v>
      </c>
      <c r="L3380" s="72">
        <f>YEAR(일별기온공급량!$A3380)</f>
        <v>2022</v>
      </c>
      <c r="M3380" s="69">
        <f>MONTH(일별기온공급량!$A3380)</f>
        <v>4</v>
      </c>
      <c r="N3380" s="69">
        <f>DAY(일별기온공급량!$A3380)</f>
        <v>2</v>
      </c>
      <c r="O3380" s="88" t="str">
        <f>IFERROR(VLOOKUP(기온및공급량[[#This Row],[날짜]],표2[],2,0), "")</f>
        <v/>
      </c>
    </row>
    <row r="3381" spans="1:15">
      <c r="A3381" s="68">
        <v>44654</v>
      </c>
      <c r="B3381" s="69">
        <v>11.3</v>
      </c>
      <c r="C3381" s="69">
        <v>19.3</v>
      </c>
      <c r="D3381" s="70">
        <v>0.6430555555555556</v>
      </c>
      <c r="E3381" s="69">
        <v>3.4</v>
      </c>
      <c r="F3381" s="70">
        <v>0.2673611111111111</v>
      </c>
      <c r="G3381" s="69">
        <v>15.9</v>
      </c>
      <c r="H3381" s="69" t="str">
        <f>TEXT(일별기온공급량!$A3381, "AAA")</f>
        <v>일</v>
      </c>
      <c r="I3381" s="71">
        <v>119898698</v>
      </c>
      <c r="J3381" s="71">
        <v>2799127</v>
      </c>
      <c r="K3381" s="68" t="str">
        <f t="shared" si="52"/>
        <v>04-03</v>
      </c>
      <c r="L3381" s="72">
        <f>YEAR(일별기온공급량!$A3381)</f>
        <v>2022</v>
      </c>
      <c r="M3381" s="69">
        <f>MONTH(일별기온공급량!$A3381)</f>
        <v>4</v>
      </c>
      <c r="N3381" s="69">
        <f>DAY(일별기온공급량!$A3381)</f>
        <v>3</v>
      </c>
      <c r="O3381" s="88" t="str">
        <f>IFERROR(VLOOKUP(기온및공급량[[#This Row],[날짜]],표2[],2,0), "")</f>
        <v/>
      </c>
    </row>
    <row r="3382" spans="1:15">
      <c r="A3382" s="68">
        <v>44655</v>
      </c>
      <c r="B3382" s="69">
        <v>13.2</v>
      </c>
      <c r="C3382" s="69">
        <v>21</v>
      </c>
      <c r="D3382" s="70">
        <v>0.68888888888888888</v>
      </c>
      <c r="E3382" s="69">
        <v>4.7</v>
      </c>
      <c r="F3382" s="70">
        <v>0.2673611111111111</v>
      </c>
      <c r="G3382" s="69">
        <v>16.3</v>
      </c>
      <c r="H3382" s="69" t="str">
        <f>TEXT(일별기온공급량!$A3382, "AAA")</f>
        <v>월</v>
      </c>
      <c r="I3382" s="71">
        <v>133542199</v>
      </c>
      <c r="J3382" s="71">
        <v>3119254</v>
      </c>
      <c r="K3382" s="68" t="str">
        <f t="shared" si="52"/>
        <v>04-04</v>
      </c>
      <c r="L3382" s="72">
        <f>YEAR(일별기온공급량!$A3382)</f>
        <v>2022</v>
      </c>
      <c r="M3382" s="69">
        <f>MONTH(일별기온공급량!$A3382)</f>
        <v>4</v>
      </c>
      <c r="N3382" s="69">
        <f>DAY(일별기온공급량!$A3382)</f>
        <v>4</v>
      </c>
      <c r="O3382" s="88" t="str">
        <f>IFERROR(VLOOKUP(기온및공급량[[#This Row],[날짜]],표2[],2,0), "")</f>
        <v/>
      </c>
    </row>
    <row r="3383" spans="1:15">
      <c r="A3383" s="68">
        <v>44656</v>
      </c>
      <c r="B3383" s="69">
        <v>14.4</v>
      </c>
      <c r="C3383" s="69">
        <v>21.5</v>
      </c>
      <c r="D3383" s="70">
        <v>0.62430555555555556</v>
      </c>
      <c r="E3383" s="69">
        <v>5.7</v>
      </c>
      <c r="F3383" s="70">
        <v>0.21249999999999999</v>
      </c>
      <c r="G3383" s="69">
        <v>15.8</v>
      </c>
      <c r="H3383" s="69" t="str">
        <f>TEXT(일별기온공급량!$A3383, "AAA")</f>
        <v>화</v>
      </c>
      <c r="I3383" s="71">
        <v>132959018</v>
      </c>
      <c r="J3383" s="71">
        <v>3105925</v>
      </c>
      <c r="K3383" s="68" t="str">
        <f t="shared" si="52"/>
        <v>04-05</v>
      </c>
      <c r="L3383" s="72">
        <f>YEAR(일별기온공급량!$A3383)</f>
        <v>2022</v>
      </c>
      <c r="M3383" s="69">
        <f>MONTH(일별기온공급량!$A3383)</f>
        <v>4</v>
      </c>
      <c r="N3383" s="69">
        <f>DAY(일별기온공급량!$A3383)</f>
        <v>5</v>
      </c>
      <c r="O3383" s="88" t="str">
        <f>IFERROR(VLOOKUP(기온및공급량[[#This Row],[날짜]],표2[],2,0), "")</f>
        <v/>
      </c>
    </row>
    <row r="3384" spans="1:15">
      <c r="A3384" s="68">
        <v>44657</v>
      </c>
      <c r="B3384" s="69">
        <v>16</v>
      </c>
      <c r="C3384" s="69">
        <v>23.5</v>
      </c>
      <c r="D3384" s="70">
        <v>0.66388888888888886</v>
      </c>
      <c r="E3384" s="69">
        <v>10</v>
      </c>
      <c r="F3384" s="70">
        <v>0.29236111111111113</v>
      </c>
      <c r="G3384" s="69">
        <v>13.5</v>
      </c>
      <c r="H3384" s="69" t="str">
        <f>TEXT(일별기온공급량!$A3384, "AAA")</f>
        <v>수</v>
      </c>
      <c r="I3384" s="71">
        <v>124894474</v>
      </c>
      <c r="J3384" s="71">
        <v>2917888</v>
      </c>
      <c r="K3384" s="68" t="str">
        <f t="shared" si="52"/>
        <v>04-06</v>
      </c>
      <c r="L3384" s="72">
        <f>YEAR(일별기온공급량!$A3384)</f>
        <v>2022</v>
      </c>
      <c r="M3384" s="69">
        <f>MONTH(일별기온공급량!$A3384)</f>
        <v>4</v>
      </c>
      <c r="N3384" s="69">
        <f>DAY(일별기온공급량!$A3384)</f>
        <v>6</v>
      </c>
      <c r="O3384" s="88" t="str">
        <f>IFERROR(VLOOKUP(기온및공급량[[#This Row],[날짜]],표2[],2,0), "")</f>
        <v/>
      </c>
    </row>
    <row r="3385" spans="1:15">
      <c r="A3385" s="68">
        <v>44658</v>
      </c>
      <c r="B3385" s="69">
        <v>14.4</v>
      </c>
      <c r="C3385" s="69">
        <v>20.5</v>
      </c>
      <c r="D3385" s="70">
        <v>0.6069444444444444</v>
      </c>
      <c r="E3385" s="69">
        <v>8.8000000000000007</v>
      </c>
      <c r="F3385" s="70">
        <v>0.20416666666666666</v>
      </c>
      <c r="G3385" s="69">
        <v>11.7</v>
      </c>
      <c r="H3385" s="69" t="str">
        <f>TEXT(일별기온공급량!$A3385, "AAA")</f>
        <v>목</v>
      </c>
      <c r="I3385" s="71">
        <v>126905832</v>
      </c>
      <c r="J3385" s="71">
        <v>2964776</v>
      </c>
      <c r="K3385" s="68" t="str">
        <f t="shared" si="52"/>
        <v>04-07</v>
      </c>
      <c r="L3385" s="72">
        <f>YEAR(일별기온공급량!$A3385)</f>
        <v>2022</v>
      </c>
      <c r="M3385" s="69">
        <f>MONTH(일별기온공급량!$A3385)</f>
        <v>4</v>
      </c>
      <c r="N3385" s="69">
        <f>DAY(일별기온공급량!$A3385)</f>
        <v>7</v>
      </c>
      <c r="O3385" s="88" t="str">
        <f>IFERROR(VLOOKUP(기온및공급량[[#This Row],[날짜]],표2[],2,0), "")</f>
        <v/>
      </c>
    </row>
    <row r="3386" spans="1:15">
      <c r="A3386" s="68">
        <v>44659</v>
      </c>
      <c r="B3386" s="69">
        <v>15.7</v>
      </c>
      <c r="C3386" s="69">
        <v>24.3</v>
      </c>
      <c r="D3386" s="70">
        <v>0.68680555555555556</v>
      </c>
      <c r="E3386" s="69">
        <v>6</v>
      </c>
      <c r="F3386" s="70">
        <v>0.25277777777777777</v>
      </c>
      <c r="G3386" s="69">
        <v>18.3</v>
      </c>
      <c r="H3386" s="69" t="str">
        <f>TEXT(일별기온공급량!$A3386, "AAA")</f>
        <v>금</v>
      </c>
      <c r="I3386" s="71">
        <v>119384255</v>
      </c>
      <c r="J3386" s="71">
        <v>2784775</v>
      </c>
      <c r="K3386" s="68" t="str">
        <f t="shared" si="52"/>
        <v>04-08</v>
      </c>
      <c r="L3386" s="72">
        <f>YEAR(일별기온공급량!$A3386)</f>
        <v>2022</v>
      </c>
      <c r="M3386" s="69">
        <f>MONTH(일별기온공급량!$A3386)</f>
        <v>4</v>
      </c>
      <c r="N3386" s="69">
        <f>DAY(일별기온공급량!$A3386)</f>
        <v>8</v>
      </c>
      <c r="O3386" s="88" t="str">
        <f>IFERROR(VLOOKUP(기온및공급량[[#This Row],[날짜]],표2[],2,0), "")</f>
        <v/>
      </c>
    </row>
    <row r="3387" spans="1:15">
      <c r="A3387" s="68">
        <v>44660</v>
      </c>
      <c r="B3387" s="69">
        <v>18.600000000000001</v>
      </c>
      <c r="C3387" s="69">
        <v>28.5</v>
      </c>
      <c r="D3387" s="70">
        <v>0.6694444444444444</v>
      </c>
      <c r="E3387" s="69">
        <v>9.4</v>
      </c>
      <c r="F3387" s="70">
        <v>0.24583333333333332</v>
      </c>
      <c r="G3387" s="69">
        <v>19.100000000000001</v>
      </c>
      <c r="H3387" s="69" t="str">
        <f>TEXT(일별기온공급량!$A3387, "AAA")</f>
        <v>토</v>
      </c>
      <c r="I3387" s="71">
        <v>94313006</v>
      </c>
      <c r="J3387" s="71">
        <v>2198229</v>
      </c>
      <c r="K3387" s="68" t="str">
        <f t="shared" si="52"/>
        <v>04-09</v>
      </c>
      <c r="L3387" s="72">
        <f>YEAR(일별기온공급량!$A3387)</f>
        <v>2022</v>
      </c>
      <c r="M3387" s="69">
        <f>MONTH(일별기온공급량!$A3387)</f>
        <v>4</v>
      </c>
      <c r="N3387" s="69">
        <f>DAY(일별기온공급량!$A3387)</f>
        <v>9</v>
      </c>
      <c r="O3387" s="88" t="str">
        <f>IFERROR(VLOOKUP(기온및공급량[[#This Row],[날짜]],표2[],2,0), "")</f>
        <v/>
      </c>
    </row>
    <row r="3388" spans="1:15">
      <c r="A3388" s="68">
        <v>44661</v>
      </c>
      <c r="B3388" s="69">
        <v>19.5</v>
      </c>
      <c r="C3388" s="69">
        <v>27.5</v>
      </c>
      <c r="D3388" s="70">
        <v>0.61597222222222225</v>
      </c>
      <c r="E3388" s="69">
        <v>11.4</v>
      </c>
      <c r="F3388" s="70">
        <v>0.26250000000000001</v>
      </c>
      <c r="G3388" s="69">
        <v>16.100000000000001</v>
      </c>
      <c r="H3388" s="69" t="str">
        <f>TEXT(일별기온공급량!$A3388, "AAA")</f>
        <v>일</v>
      </c>
      <c r="I3388" s="71">
        <v>78883977</v>
      </c>
      <c r="J3388" s="71">
        <v>1836663</v>
      </c>
      <c r="K3388" s="68" t="str">
        <f t="shared" si="52"/>
        <v>04-10</v>
      </c>
      <c r="L3388" s="72">
        <f>YEAR(일별기온공급량!$A3388)</f>
        <v>2022</v>
      </c>
      <c r="M3388" s="69">
        <f>MONTH(일별기온공급량!$A3388)</f>
        <v>4</v>
      </c>
      <c r="N3388" s="69">
        <f>DAY(일별기온공급량!$A3388)</f>
        <v>10</v>
      </c>
      <c r="O3388" s="88" t="str">
        <f>IFERROR(VLOOKUP(기온및공급량[[#This Row],[날짜]],표2[],2,0), "")</f>
        <v/>
      </c>
    </row>
    <row r="3389" spans="1:15">
      <c r="A3389" s="68">
        <v>44662</v>
      </c>
      <c r="B3389" s="69">
        <v>20.3</v>
      </c>
      <c r="C3389" s="69">
        <v>27.9</v>
      </c>
      <c r="D3389" s="70">
        <v>0.60833333333333328</v>
      </c>
      <c r="E3389" s="69">
        <v>13.6</v>
      </c>
      <c r="F3389" s="70">
        <v>0.25069444444444444</v>
      </c>
      <c r="G3389" s="69">
        <v>14.3</v>
      </c>
      <c r="H3389" s="69" t="str">
        <f>TEXT(일별기온공급량!$A3389, "AAA")</f>
        <v>월</v>
      </c>
      <c r="I3389" s="71">
        <v>95049404</v>
      </c>
      <c r="J3389" s="71">
        <v>2209953</v>
      </c>
      <c r="K3389" s="68" t="str">
        <f t="shared" si="52"/>
        <v>04-11</v>
      </c>
      <c r="L3389" s="72">
        <f>YEAR(일별기온공급량!$A3389)</f>
        <v>2022</v>
      </c>
      <c r="M3389" s="69">
        <f>MONTH(일별기온공급량!$A3389)</f>
        <v>4</v>
      </c>
      <c r="N3389" s="69">
        <f>DAY(일별기온공급량!$A3389)</f>
        <v>11</v>
      </c>
      <c r="O3389" s="88" t="str">
        <f>IFERROR(VLOOKUP(기온및공급량[[#This Row],[날짜]],표2[],2,0), "")</f>
        <v/>
      </c>
    </row>
    <row r="3390" spans="1:15">
      <c r="A3390" s="68">
        <v>44663</v>
      </c>
      <c r="B3390" s="69">
        <v>22.5</v>
      </c>
      <c r="C3390" s="69">
        <v>30.2</v>
      </c>
      <c r="D3390" s="70">
        <v>0.68472222222222223</v>
      </c>
      <c r="E3390" s="69">
        <v>15.4</v>
      </c>
      <c r="F3390" s="70">
        <v>0.20833333333333334</v>
      </c>
      <c r="G3390" s="69">
        <v>14.8</v>
      </c>
      <c r="H3390" s="69" t="str">
        <f>TEXT(일별기온공급량!$A3390, "AAA")</f>
        <v>화</v>
      </c>
      <c r="I3390" s="71">
        <v>93805296</v>
      </c>
      <c r="J3390" s="71">
        <v>2186369</v>
      </c>
      <c r="K3390" s="68" t="str">
        <f t="shared" si="52"/>
        <v>04-12</v>
      </c>
      <c r="L3390" s="72">
        <f>YEAR(일별기온공급량!$A3390)</f>
        <v>2022</v>
      </c>
      <c r="M3390" s="69">
        <f>MONTH(일별기온공급량!$A3390)</f>
        <v>4</v>
      </c>
      <c r="N3390" s="69">
        <f>DAY(일별기온공급량!$A3390)</f>
        <v>12</v>
      </c>
      <c r="O3390" s="88" t="str">
        <f>IFERROR(VLOOKUP(기온및공급량[[#This Row],[날짜]],표2[],2,0), "")</f>
        <v/>
      </c>
    </row>
    <row r="3391" spans="1:15">
      <c r="A3391" s="68">
        <v>44664</v>
      </c>
      <c r="B3391" s="69">
        <v>12.2</v>
      </c>
      <c r="C3391" s="69">
        <v>21.3</v>
      </c>
      <c r="D3391" s="70">
        <v>1.3888888888888889E-3</v>
      </c>
      <c r="E3391" s="69">
        <v>9.6</v>
      </c>
      <c r="F3391" s="70">
        <v>0.98472222222222228</v>
      </c>
      <c r="G3391" s="69">
        <v>11.7</v>
      </c>
      <c r="H3391" s="69" t="str">
        <f>TEXT(일별기온공급량!$A3391, "AAA")</f>
        <v>수</v>
      </c>
      <c r="I3391" s="71">
        <v>109351853</v>
      </c>
      <c r="J3391" s="71">
        <v>2548008</v>
      </c>
      <c r="K3391" s="68" t="str">
        <f t="shared" si="52"/>
        <v>04-13</v>
      </c>
      <c r="L3391" s="72">
        <f>YEAR(일별기온공급량!$A3391)</f>
        <v>2022</v>
      </c>
      <c r="M3391" s="69">
        <f>MONTH(일별기온공급량!$A3391)</f>
        <v>4</v>
      </c>
      <c r="N3391" s="69">
        <f>DAY(일별기온공급량!$A3391)</f>
        <v>13</v>
      </c>
      <c r="O3391" s="88" t="str">
        <f>IFERROR(VLOOKUP(기온및공급량[[#This Row],[날짜]],표2[],2,0), "")</f>
        <v/>
      </c>
    </row>
    <row r="3392" spans="1:15">
      <c r="A3392" s="68">
        <v>44665</v>
      </c>
      <c r="B3392" s="69">
        <v>10.9</v>
      </c>
      <c r="C3392" s="69">
        <v>13.2</v>
      </c>
      <c r="D3392" s="70">
        <v>0.64513888888888893</v>
      </c>
      <c r="E3392" s="69">
        <v>9.1999999999999993</v>
      </c>
      <c r="F3392" s="70">
        <v>0.17986111111111111</v>
      </c>
      <c r="G3392" s="69">
        <v>4</v>
      </c>
      <c r="H3392" s="69" t="str">
        <f>TEXT(일별기온공급량!$A3392, "AAA")</f>
        <v>목</v>
      </c>
      <c r="I3392" s="71">
        <v>123912323</v>
      </c>
      <c r="J3392" s="71">
        <v>2892589</v>
      </c>
      <c r="K3392" s="68" t="str">
        <f t="shared" si="52"/>
        <v>04-14</v>
      </c>
      <c r="L3392" s="72">
        <f>YEAR(일별기온공급량!$A3392)</f>
        <v>2022</v>
      </c>
      <c r="M3392" s="69">
        <f>MONTH(일별기온공급량!$A3392)</f>
        <v>4</v>
      </c>
      <c r="N3392" s="69">
        <f>DAY(일별기온공급량!$A3392)</f>
        <v>14</v>
      </c>
      <c r="O3392" s="88" t="str">
        <f>IFERROR(VLOOKUP(기온및공급량[[#This Row],[날짜]],표2[],2,0), "")</f>
        <v/>
      </c>
    </row>
    <row r="3393" spans="1:15">
      <c r="A3393" s="68">
        <v>44666</v>
      </c>
      <c r="B3393" s="69">
        <v>12.1</v>
      </c>
      <c r="C3393" s="69">
        <v>19.100000000000001</v>
      </c>
      <c r="D3393" s="70">
        <v>0.61111111111111116</v>
      </c>
      <c r="E3393" s="69">
        <v>8.9</v>
      </c>
      <c r="F3393" s="70">
        <v>0.99652777777777779</v>
      </c>
      <c r="G3393" s="69">
        <v>10.199999999999999</v>
      </c>
      <c r="H3393" s="69" t="str">
        <f>TEXT(일별기온공급량!$A3393, "AAA")</f>
        <v>금</v>
      </c>
      <c r="I3393" s="71">
        <v>122074302</v>
      </c>
      <c r="J3393" s="71">
        <v>2846694</v>
      </c>
      <c r="K3393" s="68" t="str">
        <f t="shared" si="52"/>
        <v>04-15</v>
      </c>
      <c r="L3393" s="72">
        <f>YEAR(일별기온공급량!$A3393)</f>
        <v>2022</v>
      </c>
      <c r="M3393" s="69">
        <f>MONTH(일별기온공급량!$A3393)</f>
        <v>4</v>
      </c>
      <c r="N3393" s="69">
        <f>DAY(일별기온공급량!$A3393)</f>
        <v>15</v>
      </c>
      <c r="O3393" s="88" t="str">
        <f>IFERROR(VLOOKUP(기온및공급량[[#This Row],[날짜]],표2[],2,0), "")</f>
        <v/>
      </c>
    </row>
    <row r="3394" spans="1:15">
      <c r="A3394" s="68">
        <v>44667</v>
      </c>
      <c r="B3394" s="69">
        <v>13.5</v>
      </c>
      <c r="C3394" s="69">
        <v>21</v>
      </c>
      <c r="D3394" s="70">
        <v>0.65138888888888891</v>
      </c>
      <c r="E3394" s="69">
        <v>4.3</v>
      </c>
      <c r="F3394" s="70">
        <v>0.24861111111111112</v>
      </c>
      <c r="G3394" s="69">
        <v>16.7</v>
      </c>
      <c r="H3394" s="69" t="str">
        <f>TEXT(일별기온공급량!$A3394, "AAA")</f>
        <v>토</v>
      </c>
      <c r="I3394" s="71">
        <v>105130189</v>
      </c>
      <c r="J3394" s="71">
        <v>2453099</v>
      </c>
      <c r="K3394" s="68" t="str">
        <f t="shared" ref="K3394:K3457" si="53">TEXT(A3394, "MM-DD")</f>
        <v>04-16</v>
      </c>
      <c r="L3394" s="72">
        <f>YEAR(일별기온공급량!$A3394)</f>
        <v>2022</v>
      </c>
      <c r="M3394" s="69">
        <f>MONTH(일별기온공급량!$A3394)</f>
        <v>4</v>
      </c>
      <c r="N3394" s="69">
        <f>DAY(일별기온공급량!$A3394)</f>
        <v>16</v>
      </c>
      <c r="O3394" s="88" t="str">
        <f>IFERROR(VLOOKUP(기온및공급량[[#This Row],[날짜]],표2[],2,0), "")</f>
        <v/>
      </c>
    </row>
    <row r="3395" spans="1:15">
      <c r="A3395" s="68">
        <v>44668</v>
      </c>
      <c r="B3395" s="69">
        <v>15.6</v>
      </c>
      <c r="C3395" s="69">
        <v>23</v>
      </c>
      <c r="D3395" s="70">
        <v>0.67986111111111114</v>
      </c>
      <c r="E3395" s="69">
        <v>7.1</v>
      </c>
      <c r="F3395" s="70">
        <v>0.24722222222222223</v>
      </c>
      <c r="G3395" s="69">
        <v>15.9</v>
      </c>
      <c r="H3395" s="69" t="str">
        <f>TEXT(일별기온공급량!$A3395, "AAA")</f>
        <v>일</v>
      </c>
      <c r="I3395" s="71">
        <v>89978018</v>
      </c>
      <c r="J3395" s="71">
        <v>2101315</v>
      </c>
      <c r="K3395" s="68" t="str">
        <f t="shared" si="53"/>
        <v>04-17</v>
      </c>
      <c r="L3395" s="72">
        <f>YEAR(일별기온공급량!$A3395)</f>
        <v>2022</v>
      </c>
      <c r="M3395" s="69">
        <f>MONTH(일별기온공급량!$A3395)</f>
        <v>4</v>
      </c>
      <c r="N3395" s="69">
        <f>DAY(일별기온공급량!$A3395)</f>
        <v>17</v>
      </c>
      <c r="O3395" s="88" t="str">
        <f>IFERROR(VLOOKUP(기온및공급량[[#This Row],[날짜]],표2[],2,0), "")</f>
        <v/>
      </c>
    </row>
    <row r="3396" spans="1:15">
      <c r="A3396" s="68">
        <v>44669</v>
      </c>
      <c r="B3396" s="69">
        <v>18.100000000000001</v>
      </c>
      <c r="C3396" s="69">
        <v>24.3</v>
      </c>
      <c r="D3396" s="70">
        <v>0.625</v>
      </c>
      <c r="E3396" s="69">
        <v>10.9</v>
      </c>
      <c r="F3396" s="70">
        <v>0.25277777777777777</v>
      </c>
      <c r="G3396" s="69">
        <v>13.4</v>
      </c>
      <c r="H3396" s="69" t="str">
        <f>TEXT(일별기온공급량!$A3396, "AAA")</f>
        <v>월</v>
      </c>
      <c r="I3396" s="71">
        <v>104247106</v>
      </c>
      <c r="J3396" s="71">
        <v>2430825</v>
      </c>
      <c r="K3396" s="68" t="str">
        <f t="shared" si="53"/>
        <v>04-18</v>
      </c>
      <c r="L3396" s="72">
        <f>YEAR(일별기온공급량!$A3396)</f>
        <v>2022</v>
      </c>
      <c r="M3396" s="69">
        <f>MONTH(일별기온공급량!$A3396)</f>
        <v>4</v>
      </c>
      <c r="N3396" s="69">
        <f>DAY(일별기온공급량!$A3396)</f>
        <v>18</v>
      </c>
      <c r="O3396" s="88" t="str">
        <f>IFERROR(VLOOKUP(기온및공급량[[#This Row],[날짜]],표2[],2,0), "")</f>
        <v/>
      </c>
    </row>
    <row r="3397" spans="1:15">
      <c r="A3397" s="68">
        <v>44670</v>
      </c>
      <c r="B3397" s="69">
        <v>18.399999999999999</v>
      </c>
      <c r="C3397" s="69">
        <v>25.7</v>
      </c>
      <c r="D3397" s="70">
        <v>0.63541666666666663</v>
      </c>
      <c r="E3397" s="69">
        <v>9.5</v>
      </c>
      <c r="F3397" s="70">
        <v>0.25</v>
      </c>
      <c r="G3397" s="69">
        <v>16.2</v>
      </c>
      <c r="H3397" s="69" t="str">
        <f>TEXT(일별기온공급량!$A3397, "AAA")</f>
        <v>화</v>
      </c>
      <c r="I3397" s="71">
        <v>104291670</v>
      </c>
      <c r="J3397" s="71">
        <v>2432409</v>
      </c>
      <c r="K3397" s="68" t="str">
        <f t="shared" si="53"/>
        <v>04-19</v>
      </c>
      <c r="L3397" s="72">
        <f>YEAR(일별기온공급량!$A3397)</f>
        <v>2022</v>
      </c>
      <c r="M3397" s="69">
        <f>MONTH(일별기온공급량!$A3397)</f>
        <v>4</v>
      </c>
      <c r="N3397" s="69">
        <f>DAY(일별기온공급량!$A3397)</f>
        <v>19</v>
      </c>
      <c r="O3397" s="88" t="str">
        <f>IFERROR(VLOOKUP(기온및공급량[[#This Row],[날짜]],표2[],2,0), "")</f>
        <v/>
      </c>
    </row>
    <row r="3398" spans="1:15">
      <c r="A3398" s="68">
        <v>44671</v>
      </c>
      <c r="B3398" s="69">
        <v>18.2</v>
      </c>
      <c r="C3398" s="69">
        <v>26.6</v>
      </c>
      <c r="D3398" s="70">
        <v>0.65763888888888888</v>
      </c>
      <c r="E3398" s="69">
        <v>8.8000000000000007</v>
      </c>
      <c r="F3398" s="70">
        <v>0.24513888888888888</v>
      </c>
      <c r="G3398" s="69">
        <v>17.8</v>
      </c>
      <c r="H3398" s="69" t="str">
        <f>TEXT(일별기온공급량!$A3398, "AAA")</f>
        <v>수</v>
      </c>
      <c r="I3398" s="71">
        <v>101339172</v>
      </c>
      <c r="J3398" s="71">
        <v>2360520</v>
      </c>
      <c r="K3398" s="68" t="str">
        <f t="shared" si="53"/>
        <v>04-20</v>
      </c>
      <c r="L3398" s="72">
        <f>YEAR(일별기온공급량!$A3398)</f>
        <v>2022</v>
      </c>
      <c r="M3398" s="69">
        <f>MONTH(일별기온공급량!$A3398)</f>
        <v>4</v>
      </c>
      <c r="N3398" s="69">
        <f>DAY(일별기온공급량!$A3398)</f>
        <v>20</v>
      </c>
      <c r="O3398" s="88" t="str">
        <f>IFERROR(VLOOKUP(기온및공급량[[#This Row],[날짜]],표2[],2,0), "")</f>
        <v/>
      </c>
    </row>
    <row r="3399" spans="1:15">
      <c r="A3399" s="68">
        <v>44672</v>
      </c>
      <c r="B3399" s="69">
        <v>14.3</v>
      </c>
      <c r="C3399" s="69">
        <v>19.7</v>
      </c>
      <c r="D3399" s="70">
        <v>0.54374999999999996</v>
      </c>
      <c r="E3399" s="69">
        <v>11</v>
      </c>
      <c r="F3399" s="70">
        <v>0.23472222222222222</v>
      </c>
      <c r="G3399" s="69">
        <v>8.6999999999999993</v>
      </c>
      <c r="H3399" s="69" t="str">
        <f>TEXT(일별기온공급량!$A3399, "AAA")</f>
        <v>목</v>
      </c>
      <c r="I3399" s="71">
        <v>104942454</v>
      </c>
      <c r="J3399" s="71">
        <v>2440026</v>
      </c>
      <c r="K3399" s="68" t="str">
        <f t="shared" si="53"/>
        <v>04-21</v>
      </c>
      <c r="L3399" s="72">
        <f>YEAR(일별기온공급량!$A3399)</f>
        <v>2022</v>
      </c>
      <c r="M3399" s="69">
        <f>MONTH(일별기온공급량!$A3399)</f>
        <v>4</v>
      </c>
      <c r="N3399" s="69">
        <f>DAY(일별기온공급량!$A3399)</f>
        <v>21</v>
      </c>
      <c r="O3399" s="88" t="str">
        <f>IFERROR(VLOOKUP(기온및공급량[[#This Row],[날짜]],표2[],2,0), "")</f>
        <v/>
      </c>
    </row>
    <row r="3400" spans="1:15">
      <c r="A3400" s="68">
        <v>44673</v>
      </c>
      <c r="B3400" s="69">
        <v>19</v>
      </c>
      <c r="C3400" s="69">
        <v>28.5</v>
      </c>
      <c r="D3400" s="70">
        <v>0.6694444444444444</v>
      </c>
      <c r="E3400" s="69">
        <v>8.9</v>
      </c>
      <c r="F3400" s="70">
        <v>0.18263888888888888</v>
      </c>
      <c r="G3400" s="69">
        <v>19.600000000000001</v>
      </c>
      <c r="H3400" s="69" t="str">
        <f>TEXT(일별기온공급량!$A3400, "AAA")</f>
        <v>금</v>
      </c>
      <c r="I3400" s="71">
        <v>99227997</v>
      </c>
      <c r="J3400" s="71">
        <v>2307438</v>
      </c>
      <c r="K3400" s="68" t="str">
        <f t="shared" si="53"/>
        <v>04-22</v>
      </c>
      <c r="L3400" s="72">
        <f>YEAR(일별기온공급량!$A3400)</f>
        <v>2022</v>
      </c>
      <c r="M3400" s="69">
        <f>MONTH(일별기온공급량!$A3400)</f>
        <v>4</v>
      </c>
      <c r="N3400" s="69">
        <f>DAY(일별기온공급량!$A3400)</f>
        <v>22</v>
      </c>
      <c r="O3400" s="88" t="str">
        <f>IFERROR(VLOOKUP(기온및공급량[[#This Row],[날짜]],표2[],2,0), "")</f>
        <v/>
      </c>
    </row>
    <row r="3401" spans="1:15">
      <c r="A3401" s="68">
        <v>44674</v>
      </c>
      <c r="B3401" s="69">
        <v>19.100000000000001</v>
      </c>
      <c r="C3401" s="69">
        <v>25.9</v>
      </c>
      <c r="D3401" s="70">
        <v>0.57222222222222219</v>
      </c>
      <c r="E3401" s="69">
        <v>14.9</v>
      </c>
      <c r="F3401" s="70">
        <v>0.99722222222222223</v>
      </c>
      <c r="G3401" s="69">
        <v>11</v>
      </c>
      <c r="H3401" s="69" t="str">
        <f>TEXT(일별기온공급량!$A3401, "AAA")</f>
        <v>토</v>
      </c>
      <c r="I3401" s="71">
        <v>79754818</v>
      </c>
      <c r="J3401" s="71">
        <v>1856298</v>
      </c>
      <c r="K3401" s="68" t="str">
        <f t="shared" si="53"/>
        <v>04-23</v>
      </c>
      <c r="L3401" s="72">
        <f>YEAR(일별기온공급량!$A3401)</f>
        <v>2022</v>
      </c>
      <c r="M3401" s="69">
        <f>MONTH(일별기온공급량!$A3401)</f>
        <v>4</v>
      </c>
      <c r="N3401" s="69">
        <f>DAY(일별기온공급량!$A3401)</f>
        <v>23</v>
      </c>
      <c r="O3401" s="88" t="str">
        <f>IFERROR(VLOOKUP(기온및공급량[[#This Row],[날짜]],표2[],2,0), "")</f>
        <v/>
      </c>
    </row>
    <row r="3402" spans="1:15">
      <c r="A3402" s="68">
        <v>44675</v>
      </c>
      <c r="B3402" s="69">
        <v>22</v>
      </c>
      <c r="C3402" s="69">
        <v>29.9</v>
      </c>
      <c r="D3402" s="70">
        <v>0.68263888888888891</v>
      </c>
      <c r="E3402" s="69">
        <v>12.5</v>
      </c>
      <c r="F3402" s="70">
        <v>0.21666666666666667</v>
      </c>
      <c r="G3402" s="69">
        <v>17.399999999999999</v>
      </c>
      <c r="H3402" s="69" t="str">
        <f>TEXT(일별기온공급량!$A3402, "AAA")</f>
        <v>일</v>
      </c>
      <c r="I3402" s="71">
        <v>67817179</v>
      </c>
      <c r="J3402" s="71">
        <v>1578259</v>
      </c>
      <c r="K3402" s="68" t="str">
        <f t="shared" si="53"/>
        <v>04-24</v>
      </c>
      <c r="L3402" s="72">
        <f>YEAR(일별기온공급량!$A3402)</f>
        <v>2022</v>
      </c>
      <c r="M3402" s="69">
        <f>MONTH(일별기온공급량!$A3402)</f>
        <v>4</v>
      </c>
      <c r="N3402" s="69">
        <f>DAY(일별기온공급량!$A3402)</f>
        <v>24</v>
      </c>
      <c r="O3402" s="88" t="str">
        <f>IFERROR(VLOOKUP(기온및공급량[[#This Row],[날짜]],표2[],2,0), "")</f>
        <v/>
      </c>
    </row>
    <row r="3403" spans="1:15">
      <c r="A3403" s="68">
        <v>44676</v>
      </c>
      <c r="B3403" s="69">
        <v>21.7</v>
      </c>
      <c r="C3403" s="69">
        <v>29.3</v>
      </c>
      <c r="D3403" s="70">
        <v>0.63749999999999996</v>
      </c>
      <c r="E3403" s="69">
        <v>14.5</v>
      </c>
      <c r="F3403" s="70">
        <v>0.24513888888888888</v>
      </c>
      <c r="G3403" s="69">
        <v>14.8</v>
      </c>
      <c r="H3403" s="69" t="str">
        <f>TEXT(일별기온공급량!$A3403, "AAA")</f>
        <v>월</v>
      </c>
      <c r="I3403" s="71">
        <v>84074873</v>
      </c>
      <c r="J3403" s="71">
        <v>1953924</v>
      </c>
      <c r="K3403" s="68" t="str">
        <f t="shared" si="53"/>
        <v>04-25</v>
      </c>
      <c r="L3403" s="72">
        <f>YEAR(일별기온공급량!$A3403)</f>
        <v>2022</v>
      </c>
      <c r="M3403" s="69">
        <f>MONTH(일별기온공급량!$A3403)</f>
        <v>4</v>
      </c>
      <c r="N3403" s="69">
        <f>DAY(일별기온공급량!$A3403)</f>
        <v>25</v>
      </c>
      <c r="O3403" s="88" t="str">
        <f>IFERROR(VLOOKUP(기온및공급량[[#This Row],[날짜]],표2[],2,0), "")</f>
        <v/>
      </c>
    </row>
    <row r="3404" spans="1:15">
      <c r="A3404" s="68">
        <v>44677</v>
      </c>
      <c r="B3404" s="69">
        <v>18.3</v>
      </c>
      <c r="C3404" s="69">
        <v>20.6</v>
      </c>
      <c r="D3404" s="70">
        <v>0.69166666666666665</v>
      </c>
      <c r="E3404" s="69">
        <v>15.8</v>
      </c>
      <c r="F3404" s="70">
        <v>0.12013888888888889</v>
      </c>
      <c r="G3404" s="69">
        <v>4.8</v>
      </c>
      <c r="H3404" s="69" t="str">
        <f>TEXT(일별기온공급량!$A3404, "AAA")</f>
        <v>화</v>
      </c>
      <c r="I3404" s="71">
        <v>90209881</v>
      </c>
      <c r="J3404" s="71">
        <v>2107322</v>
      </c>
      <c r="K3404" s="68" t="str">
        <f t="shared" si="53"/>
        <v>04-26</v>
      </c>
      <c r="L3404" s="72">
        <f>YEAR(일별기온공급량!$A3404)</f>
        <v>2022</v>
      </c>
      <c r="M3404" s="69">
        <f>MONTH(일별기온공급량!$A3404)</f>
        <v>4</v>
      </c>
      <c r="N3404" s="69">
        <f>DAY(일별기온공급량!$A3404)</f>
        <v>26</v>
      </c>
      <c r="O3404" s="88" t="str">
        <f>IFERROR(VLOOKUP(기온및공급량[[#This Row],[날짜]],표2[],2,0), "")</f>
        <v/>
      </c>
    </row>
    <row r="3405" spans="1:15">
      <c r="A3405" s="68">
        <v>44678</v>
      </c>
      <c r="B3405" s="69">
        <v>17.2</v>
      </c>
      <c r="C3405" s="69">
        <v>20.3</v>
      </c>
      <c r="D3405" s="70">
        <v>0.52916666666666667</v>
      </c>
      <c r="E3405" s="69">
        <v>12.6</v>
      </c>
      <c r="F3405" s="70">
        <v>0.99513888888888891</v>
      </c>
      <c r="G3405" s="69">
        <v>7.7</v>
      </c>
      <c r="H3405" s="69" t="str">
        <f>TEXT(일별기온공급량!$A3405, "AAA")</f>
        <v>수</v>
      </c>
      <c r="I3405" s="71">
        <v>91927388</v>
      </c>
      <c r="J3405" s="71">
        <v>2151218</v>
      </c>
      <c r="K3405" s="68" t="str">
        <f t="shared" si="53"/>
        <v>04-27</v>
      </c>
      <c r="L3405" s="72">
        <f>YEAR(일별기온공급량!$A3405)</f>
        <v>2022</v>
      </c>
      <c r="M3405" s="69">
        <f>MONTH(일별기온공급량!$A3405)</f>
        <v>4</v>
      </c>
      <c r="N3405" s="69">
        <f>DAY(일별기온공급량!$A3405)</f>
        <v>27</v>
      </c>
      <c r="O3405" s="88" t="str">
        <f>IFERROR(VLOOKUP(기온및공급량[[#This Row],[날짜]],표2[],2,0), "")</f>
        <v/>
      </c>
    </row>
    <row r="3406" spans="1:15">
      <c r="A3406" s="68">
        <v>44679</v>
      </c>
      <c r="B3406" s="69">
        <v>15.7</v>
      </c>
      <c r="C3406" s="69">
        <v>22.5</v>
      </c>
      <c r="D3406" s="70">
        <v>0.59305555555555556</v>
      </c>
      <c r="E3406" s="69">
        <v>10.4</v>
      </c>
      <c r="F3406" s="70">
        <v>0.2388888888888889</v>
      </c>
      <c r="G3406" s="69">
        <v>12.1</v>
      </c>
      <c r="H3406" s="69" t="str">
        <f>TEXT(일별기온공급량!$A3406, "AAA")</f>
        <v>목</v>
      </c>
      <c r="I3406" s="71">
        <v>95324803</v>
      </c>
      <c r="J3406" s="71">
        <v>2227370</v>
      </c>
      <c r="K3406" s="68" t="str">
        <f t="shared" si="53"/>
        <v>04-28</v>
      </c>
      <c r="L3406" s="72">
        <f>YEAR(일별기온공급량!$A3406)</f>
        <v>2022</v>
      </c>
      <c r="M3406" s="69">
        <f>MONTH(일별기온공급량!$A3406)</f>
        <v>4</v>
      </c>
      <c r="N3406" s="69">
        <f>DAY(일별기온공급량!$A3406)</f>
        <v>28</v>
      </c>
      <c r="O3406" s="88" t="str">
        <f>IFERROR(VLOOKUP(기온및공급량[[#This Row],[날짜]],표2[],2,0), "")</f>
        <v/>
      </c>
    </row>
    <row r="3407" spans="1:15">
      <c r="A3407" s="68">
        <v>44680</v>
      </c>
      <c r="B3407" s="69">
        <v>11.3</v>
      </c>
      <c r="C3407" s="69">
        <v>13.8</v>
      </c>
      <c r="D3407" s="70">
        <v>6.9444444444444447E-4</v>
      </c>
      <c r="E3407" s="69">
        <v>9.3000000000000007</v>
      </c>
      <c r="F3407" s="70">
        <v>0.34305555555555556</v>
      </c>
      <c r="G3407" s="69">
        <v>4.5</v>
      </c>
      <c r="H3407" s="69" t="str">
        <f>TEXT(일별기온공급량!$A3407, "AAA")</f>
        <v>금</v>
      </c>
      <c r="I3407" s="71">
        <v>107365386</v>
      </c>
      <c r="J3407" s="71">
        <v>2505623</v>
      </c>
      <c r="K3407" s="68" t="str">
        <f t="shared" si="53"/>
        <v>04-29</v>
      </c>
      <c r="L3407" s="72">
        <f>YEAR(일별기온공급량!$A3407)</f>
        <v>2022</v>
      </c>
      <c r="M3407" s="69">
        <f>MONTH(일별기온공급량!$A3407)</f>
        <v>4</v>
      </c>
      <c r="N3407" s="69">
        <f>DAY(일별기온공급량!$A3407)</f>
        <v>29</v>
      </c>
      <c r="O3407" s="88" t="str">
        <f>IFERROR(VLOOKUP(기온및공급량[[#This Row],[날짜]],표2[],2,0), "")</f>
        <v/>
      </c>
    </row>
    <row r="3408" spans="1:15">
      <c r="A3408" s="68">
        <v>44681</v>
      </c>
      <c r="B3408" s="69">
        <v>14.5</v>
      </c>
      <c r="C3408" s="69">
        <v>19.7</v>
      </c>
      <c r="D3408" s="70">
        <v>0.59583333333333333</v>
      </c>
      <c r="E3408" s="69">
        <v>9.9</v>
      </c>
      <c r="F3408" s="70">
        <v>0.24097222222222223</v>
      </c>
      <c r="G3408" s="69">
        <v>9.8000000000000007</v>
      </c>
      <c r="H3408" s="69" t="str">
        <f>TEXT(일별기온공급량!$A3408, "AAA")</f>
        <v>토</v>
      </c>
      <c r="I3408" s="71">
        <v>90152547</v>
      </c>
      <c r="J3408" s="71">
        <v>2108952</v>
      </c>
      <c r="K3408" s="68" t="str">
        <f t="shared" si="53"/>
        <v>04-30</v>
      </c>
      <c r="L3408" s="72">
        <f>YEAR(일별기온공급량!$A3408)</f>
        <v>2022</v>
      </c>
      <c r="M3408" s="69">
        <f>MONTH(일별기온공급량!$A3408)</f>
        <v>4</v>
      </c>
      <c r="N3408" s="69">
        <f>DAY(일별기온공급량!$A3408)</f>
        <v>30</v>
      </c>
      <c r="O3408" s="88" t="str">
        <f>IFERROR(VLOOKUP(기온및공급량[[#This Row],[날짜]],표2[],2,0), "")</f>
        <v/>
      </c>
    </row>
    <row r="3409" spans="1:15">
      <c r="A3409" s="68">
        <v>44682</v>
      </c>
      <c r="B3409" s="69">
        <v>15.2</v>
      </c>
      <c r="C3409" s="69">
        <v>20.3</v>
      </c>
      <c r="D3409" s="70">
        <v>0.65555555555555556</v>
      </c>
      <c r="E3409" s="69">
        <v>10.199999999999999</v>
      </c>
      <c r="F3409" s="70">
        <v>0.24791666666666667</v>
      </c>
      <c r="G3409" s="69">
        <v>10.1</v>
      </c>
      <c r="H3409" s="69" t="str">
        <f>TEXT(일별기온공급량!$A3409, "AAA")</f>
        <v>일</v>
      </c>
      <c r="I3409" s="71">
        <v>79026013</v>
      </c>
      <c r="J3409" s="71">
        <v>1850721</v>
      </c>
      <c r="K3409" s="68" t="str">
        <f t="shared" si="53"/>
        <v>05-01</v>
      </c>
      <c r="L3409" s="72">
        <f>YEAR(일별기온공급량!$A3409)</f>
        <v>2022</v>
      </c>
      <c r="M3409" s="69">
        <f>MONTH(일별기온공급량!$A3409)</f>
        <v>5</v>
      </c>
      <c r="N3409" s="69">
        <f>DAY(일별기온공급량!$A3409)</f>
        <v>1</v>
      </c>
      <c r="O3409" s="88" t="str">
        <f>IFERROR(VLOOKUP(기온및공급량[[#This Row],[날짜]],표2[],2,0), "")</f>
        <v/>
      </c>
    </row>
    <row r="3410" spans="1:15">
      <c r="A3410" s="68">
        <v>44683</v>
      </c>
      <c r="B3410" s="69">
        <v>13.1</v>
      </c>
      <c r="C3410" s="69">
        <v>20.7</v>
      </c>
      <c r="D3410" s="70">
        <v>0.5854166666666667</v>
      </c>
      <c r="E3410" s="69">
        <v>7.4</v>
      </c>
      <c r="F3410" s="70">
        <v>0.24652777777777779</v>
      </c>
      <c r="G3410" s="69">
        <v>13.3</v>
      </c>
      <c r="H3410" s="69" t="str">
        <f>TEXT(일별기온공급량!$A3410, "AAA")</f>
        <v>월</v>
      </c>
      <c r="I3410" s="71">
        <v>104531769</v>
      </c>
      <c r="J3410" s="71">
        <v>2450420</v>
      </c>
      <c r="K3410" s="68" t="str">
        <f t="shared" si="53"/>
        <v>05-02</v>
      </c>
      <c r="L3410" s="72">
        <f>YEAR(일별기온공급량!$A3410)</f>
        <v>2022</v>
      </c>
      <c r="M3410" s="69">
        <f>MONTH(일별기온공급량!$A3410)</f>
        <v>5</v>
      </c>
      <c r="N3410" s="69">
        <f>DAY(일별기온공급량!$A3410)</f>
        <v>2</v>
      </c>
      <c r="O3410" s="88" t="str">
        <f>IFERROR(VLOOKUP(기온및공급량[[#This Row],[날짜]],표2[],2,0), "")</f>
        <v/>
      </c>
    </row>
    <row r="3411" spans="1:15">
      <c r="A3411" s="68">
        <v>44684</v>
      </c>
      <c r="B3411" s="69">
        <v>15.2</v>
      </c>
      <c r="C3411" s="69">
        <v>23.5</v>
      </c>
      <c r="D3411" s="70">
        <v>0.68958333333333333</v>
      </c>
      <c r="E3411" s="69">
        <v>6.5</v>
      </c>
      <c r="F3411" s="70">
        <v>0.20624999999999999</v>
      </c>
      <c r="G3411" s="69">
        <v>17</v>
      </c>
      <c r="H3411" s="69" t="str">
        <f>TEXT(일별기온공급량!$A3411, "AAA")</f>
        <v>화</v>
      </c>
      <c r="I3411" s="71">
        <v>106993121</v>
      </c>
      <c r="J3411" s="71">
        <v>2497746</v>
      </c>
      <c r="K3411" s="68" t="str">
        <f t="shared" si="53"/>
        <v>05-03</v>
      </c>
      <c r="L3411" s="72">
        <f>YEAR(일별기온공급량!$A3411)</f>
        <v>2022</v>
      </c>
      <c r="M3411" s="69">
        <f>MONTH(일별기온공급량!$A3411)</f>
        <v>5</v>
      </c>
      <c r="N3411" s="69">
        <f>DAY(일별기온공급량!$A3411)</f>
        <v>3</v>
      </c>
      <c r="O3411" s="88" t="str">
        <f>IFERROR(VLOOKUP(기온및공급량[[#This Row],[날짜]],표2[],2,0), "")</f>
        <v/>
      </c>
    </row>
    <row r="3412" spans="1:15">
      <c r="A3412" s="68">
        <v>44685</v>
      </c>
      <c r="B3412" s="69">
        <v>19</v>
      </c>
      <c r="C3412" s="69">
        <v>28.3</v>
      </c>
      <c r="D3412" s="70">
        <v>0.65763888888888888</v>
      </c>
      <c r="E3412" s="69">
        <v>9.8000000000000007</v>
      </c>
      <c r="F3412" s="70">
        <v>0.24791666666666667</v>
      </c>
      <c r="G3412" s="69">
        <v>18.5</v>
      </c>
      <c r="H3412" s="69" t="str">
        <f>TEXT(일별기온공급량!$A3412, "AAA")</f>
        <v>수</v>
      </c>
      <c r="I3412" s="71">
        <v>99029804</v>
      </c>
      <c r="J3412" s="71">
        <v>2313685</v>
      </c>
      <c r="K3412" s="68" t="str">
        <f t="shared" si="53"/>
        <v>05-04</v>
      </c>
      <c r="L3412" s="72">
        <f>YEAR(일별기온공급량!$A3412)</f>
        <v>2022</v>
      </c>
      <c r="M3412" s="69">
        <f>MONTH(일별기온공급량!$A3412)</f>
        <v>5</v>
      </c>
      <c r="N3412" s="69">
        <f>DAY(일별기온공급량!$A3412)</f>
        <v>4</v>
      </c>
      <c r="O3412" s="88" t="str">
        <f>IFERROR(VLOOKUP(기온및공급량[[#This Row],[날짜]],표2[],2,0), "")</f>
        <v/>
      </c>
    </row>
    <row r="3413" spans="1:15">
      <c r="A3413" s="68">
        <v>44686</v>
      </c>
      <c r="B3413" s="69">
        <v>20</v>
      </c>
      <c r="C3413" s="69">
        <v>29.1</v>
      </c>
      <c r="D3413" s="70">
        <v>0.68263888888888891</v>
      </c>
      <c r="E3413" s="69">
        <v>11.9</v>
      </c>
      <c r="F3413" s="70">
        <v>0.23819444444444443</v>
      </c>
      <c r="G3413" s="69">
        <v>17.2</v>
      </c>
      <c r="H3413" s="69" t="str">
        <f>TEXT(일별기온공급량!$A3413, "AAA")</f>
        <v>목</v>
      </c>
      <c r="I3413" s="71">
        <v>82340948</v>
      </c>
      <c r="J3413" s="71">
        <v>1925128</v>
      </c>
      <c r="K3413" s="68" t="str">
        <f t="shared" si="53"/>
        <v>05-05</v>
      </c>
      <c r="L3413" s="72">
        <f>YEAR(일별기온공급량!$A3413)</f>
        <v>2022</v>
      </c>
      <c r="M3413" s="69">
        <f>MONTH(일별기온공급량!$A3413)</f>
        <v>5</v>
      </c>
      <c r="N3413" s="69">
        <f>DAY(일별기온공급량!$A3413)</f>
        <v>5</v>
      </c>
      <c r="O3413" s="88" t="str">
        <f>IFERROR(VLOOKUP(기온및공급량[[#This Row],[날짜]],표2[],2,0), "")</f>
        <v>어린이날</v>
      </c>
    </row>
    <row r="3414" spans="1:15">
      <c r="A3414" s="68">
        <v>44687</v>
      </c>
      <c r="B3414" s="69">
        <v>21.2</v>
      </c>
      <c r="C3414" s="69">
        <v>28.7</v>
      </c>
      <c r="D3414" s="70">
        <v>0.65763888888888888</v>
      </c>
      <c r="E3414" s="69">
        <v>12.2</v>
      </c>
      <c r="F3414" s="70">
        <v>0.23055555555555557</v>
      </c>
      <c r="G3414" s="69">
        <v>16.5</v>
      </c>
      <c r="H3414" s="69" t="str">
        <f>TEXT(일별기온공급량!$A3414, "AAA")</f>
        <v>금</v>
      </c>
      <c r="I3414" s="71">
        <v>82743163</v>
      </c>
      <c r="J3414" s="71">
        <v>1929286</v>
      </c>
      <c r="K3414" s="68" t="str">
        <f t="shared" si="53"/>
        <v>05-06</v>
      </c>
      <c r="L3414" s="72">
        <f>YEAR(일별기온공급량!$A3414)</f>
        <v>2022</v>
      </c>
      <c r="M3414" s="69">
        <f>MONTH(일별기온공급량!$A3414)</f>
        <v>5</v>
      </c>
      <c r="N3414" s="69">
        <f>DAY(일별기온공급량!$A3414)</f>
        <v>6</v>
      </c>
      <c r="O3414" s="88" t="str">
        <f>IFERROR(VLOOKUP(기온및공급량[[#This Row],[날짜]],표2[],2,0), "")</f>
        <v/>
      </c>
    </row>
    <row r="3415" spans="1:15">
      <c r="A3415" s="68">
        <v>44688</v>
      </c>
      <c r="B3415" s="69">
        <v>18.899999999999999</v>
      </c>
      <c r="C3415" s="69">
        <v>26</v>
      </c>
      <c r="D3415" s="70">
        <v>0.59791666666666665</v>
      </c>
      <c r="E3415" s="69">
        <v>13.6</v>
      </c>
      <c r="F3415" s="70">
        <v>0.95694444444444449</v>
      </c>
      <c r="G3415" s="69">
        <v>12.4</v>
      </c>
      <c r="H3415" s="69" t="str">
        <f>TEXT(일별기온공급량!$A3415, "AAA")</f>
        <v>토</v>
      </c>
      <c r="I3415" s="71">
        <v>70612738</v>
      </c>
      <c r="J3415" s="71">
        <v>1644887</v>
      </c>
      <c r="K3415" s="68" t="str">
        <f t="shared" si="53"/>
        <v>05-07</v>
      </c>
      <c r="L3415" s="72">
        <f>YEAR(일별기온공급량!$A3415)</f>
        <v>2022</v>
      </c>
      <c r="M3415" s="69">
        <f>MONTH(일별기온공급량!$A3415)</f>
        <v>5</v>
      </c>
      <c r="N3415" s="69">
        <f>DAY(일별기온공급량!$A3415)</f>
        <v>7</v>
      </c>
      <c r="O3415" s="88" t="str">
        <f>IFERROR(VLOOKUP(기온및공급량[[#This Row],[날짜]],표2[],2,0), "")</f>
        <v/>
      </c>
    </row>
    <row r="3416" spans="1:15">
      <c r="A3416" s="68">
        <v>44689</v>
      </c>
      <c r="B3416" s="69">
        <v>16.399999999999999</v>
      </c>
      <c r="C3416" s="69">
        <v>22.1</v>
      </c>
      <c r="D3416" s="70">
        <v>0.6020833333333333</v>
      </c>
      <c r="E3416" s="69">
        <v>12.8</v>
      </c>
      <c r="F3416" s="70">
        <v>0.14930555555555555</v>
      </c>
      <c r="G3416" s="69">
        <v>9.3000000000000007</v>
      </c>
      <c r="H3416" s="69" t="str">
        <f>TEXT(일별기온공급량!$A3416, "AAA")</f>
        <v>일</v>
      </c>
      <c r="I3416" s="71">
        <v>64793564</v>
      </c>
      <c r="J3416" s="71">
        <v>1503428</v>
      </c>
      <c r="K3416" s="68" t="str">
        <f t="shared" si="53"/>
        <v>05-08</v>
      </c>
      <c r="L3416" s="72">
        <f>YEAR(일별기온공급량!$A3416)</f>
        <v>2022</v>
      </c>
      <c r="M3416" s="69">
        <f>MONTH(일별기온공급량!$A3416)</f>
        <v>5</v>
      </c>
      <c r="N3416" s="69">
        <f>DAY(일별기온공급량!$A3416)</f>
        <v>8</v>
      </c>
      <c r="O3416" s="88" t="str">
        <f>IFERROR(VLOOKUP(기온및공급량[[#This Row],[날짜]],표2[],2,0), "")</f>
        <v>부처님오신날</v>
      </c>
    </row>
    <row r="3417" spans="1:15">
      <c r="A3417" s="68">
        <v>44690</v>
      </c>
      <c r="B3417" s="69">
        <v>16.2</v>
      </c>
      <c r="C3417" s="69">
        <v>21.9</v>
      </c>
      <c r="D3417" s="70">
        <v>0.61319444444444449</v>
      </c>
      <c r="E3417" s="69">
        <v>12.3</v>
      </c>
      <c r="F3417" s="70">
        <v>0.22500000000000001</v>
      </c>
      <c r="G3417" s="69">
        <v>9.6</v>
      </c>
      <c r="H3417" s="69" t="str">
        <f>TEXT(일별기온공급량!$A3417, "AAA")</f>
        <v>월</v>
      </c>
      <c r="I3417" s="71">
        <v>88610083</v>
      </c>
      <c r="J3417" s="71">
        <v>2052585</v>
      </c>
      <c r="K3417" s="68" t="str">
        <f t="shared" si="53"/>
        <v>05-09</v>
      </c>
      <c r="L3417" s="72">
        <f>YEAR(일별기온공급량!$A3417)</f>
        <v>2022</v>
      </c>
      <c r="M3417" s="69">
        <f>MONTH(일별기온공급량!$A3417)</f>
        <v>5</v>
      </c>
      <c r="N3417" s="69">
        <f>DAY(일별기온공급량!$A3417)</f>
        <v>9</v>
      </c>
      <c r="O3417" s="88" t="str">
        <f>IFERROR(VLOOKUP(기온및공급량[[#This Row],[날짜]],표2[],2,0), "")</f>
        <v/>
      </c>
    </row>
    <row r="3418" spans="1:15">
      <c r="A3418" s="68">
        <v>44691</v>
      </c>
      <c r="B3418" s="69">
        <v>16.5</v>
      </c>
      <c r="C3418" s="69">
        <v>23.5</v>
      </c>
      <c r="D3418" s="70">
        <v>0.63055555555555554</v>
      </c>
      <c r="E3418" s="69">
        <v>10.3</v>
      </c>
      <c r="F3418" s="70">
        <v>0.24583333333333332</v>
      </c>
      <c r="G3418" s="69">
        <v>13.2</v>
      </c>
      <c r="H3418" s="69" t="str">
        <f>TEXT(일별기온공급량!$A3418, "AAA")</f>
        <v>화</v>
      </c>
      <c r="I3418" s="71">
        <v>94038013</v>
      </c>
      <c r="J3418" s="71">
        <v>2180841</v>
      </c>
      <c r="K3418" s="68" t="str">
        <f t="shared" si="53"/>
        <v>05-10</v>
      </c>
      <c r="L3418" s="72">
        <f>YEAR(일별기온공급량!$A3418)</f>
        <v>2022</v>
      </c>
      <c r="M3418" s="69">
        <f>MONTH(일별기온공급량!$A3418)</f>
        <v>5</v>
      </c>
      <c r="N3418" s="69">
        <f>DAY(일별기온공급량!$A3418)</f>
        <v>10</v>
      </c>
      <c r="O3418" s="88" t="str">
        <f>IFERROR(VLOOKUP(기온및공급량[[#This Row],[날짜]],표2[],2,0), "")</f>
        <v/>
      </c>
    </row>
    <row r="3419" spans="1:15">
      <c r="A3419" s="68">
        <v>44692</v>
      </c>
      <c r="B3419" s="69">
        <v>20.7</v>
      </c>
      <c r="C3419" s="69">
        <v>26.8</v>
      </c>
      <c r="D3419" s="70">
        <v>0.68611111111111112</v>
      </c>
      <c r="E3419" s="69">
        <v>14.3</v>
      </c>
      <c r="F3419" s="70">
        <v>0.16250000000000001</v>
      </c>
      <c r="G3419" s="69">
        <v>12.5</v>
      </c>
      <c r="H3419" s="69" t="str">
        <f>TEXT(일별기온공급량!$A3419, "AAA")</f>
        <v>수</v>
      </c>
      <c r="I3419" s="71">
        <v>90370595</v>
      </c>
      <c r="J3419" s="71">
        <v>2105489</v>
      </c>
      <c r="K3419" s="68" t="str">
        <f t="shared" si="53"/>
        <v>05-11</v>
      </c>
      <c r="L3419" s="72">
        <f>YEAR(일별기온공급량!$A3419)</f>
        <v>2022</v>
      </c>
      <c r="M3419" s="69">
        <f>MONTH(일별기온공급량!$A3419)</f>
        <v>5</v>
      </c>
      <c r="N3419" s="69">
        <f>DAY(일별기온공급량!$A3419)</f>
        <v>11</v>
      </c>
      <c r="O3419" s="88" t="str">
        <f>IFERROR(VLOOKUP(기온및공급량[[#This Row],[날짜]],표2[],2,0), "")</f>
        <v/>
      </c>
    </row>
    <row r="3420" spans="1:15">
      <c r="A3420" s="68">
        <v>44693</v>
      </c>
      <c r="B3420" s="69">
        <v>20.2</v>
      </c>
      <c r="C3420" s="69">
        <v>24.6</v>
      </c>
      <c r="D3420" s="70">
        <v>0.47499999999999998</v>
      </c>
      <c r="E3420" s="69">
        <v>15.9</v>
      </c>
      <c r="F3420" s="70">
        <v>0.98611111111111116</v>
      </c>
      <c r="G3420" s="69">
        <v>8.6999999999999993</v>
      </c>
      <c r="H3420" s="69" t="str">
        <f>TEXT(일별기온공급량!$A3420, "AAA")</f>
        <v>목</v>
      </c>
      <c r="I3420" s="71">
        <v>87673613</v>
      </c>
      <c r="J3420" s="71">
        <v>2040062</v>
      </c>
      <c r="K3420" s="68" t="str">
        <f t="shared" si="53"/>
        <v>05-12</v>
      </c>
      <c r="L3420" s="72">
        <f>YEAR(일별기온공급량!$A3420)</f>
        <v>2022</v>
      </c>
      <c r="M3420" s="69">
        <f>MONTH(일별기온공급량!$A3420)</f>
        <v>5</v>
      </c>
      <c r="N3420" s="69">
        <f>DAY(일별기온공급량!$A3420)</f>
        <v>12</v>
      </c>
      <c r="O3420" s="88" t="str">
        <f>IFERROR(VLOOKUP(기온및공급량[[#This Row],[날짜]],표2[],2,0), "")</f>
        <v/>
      </c>
    </row>
    <row r="3421" spans="1:15">
      <c r="A3421" s="68">
        <v>44694</v>
      </c>
      <c r="B3421" s="69">
        <v>15.7</v>
      </c>
      <c r="C3421" s="69">
        <v>19.3</v>
      </c>
      <c r="D3421" s="70">
        <v>0.66666666666666663</v>
      </c>
      <c r="E3421" s="69">
        <v>13.3</v>
      </c>
      <c r="F3421" s="70">
        <v>0.99861111111111112</v>
      </c>
      <c r="G3421" s="69">
        <v>6</v>
      </c>
      <c r="H3421" s="69" t="str">
        <f>TEXT(일별기온공급량!$A3421, "AAA")</f>
        <v>금</v>
      </c>
      <c r="I3421" s="71">
        <v>90523443</v>
      </c>
      <c r="J3421" s="71">
        <v>2108293</v>
      </c>
      <c r="K3421" s="68" t="str">
        <f t="shared" si="53"/>
        <v>05-13</v>
      </c>
      <c r="L3421" s="72">
        <f>YEAR(일별기온공급량!$A3421)</f>
        <v>2022</v>
      </c>
      <c r="M3421" s="69">
        <f>MONTH(일별기온공급량!$A3421)</f>
        <v>5</v>
      </c>
      <c r="N3421" s="69">
        <f>DAY(일별기온공급량!$A3421)</f>
        <v>13</v>
      </c>
      <c r="O3421" s="88" t="str">
        <f>IFERROR(VLOOKUP(기온및공급량[[#This Row],[날짜]],표2[],2,0), "")</f>
        <v/>
      </c>
    </row>
    <row r="3422" spans="1:15">
      <c r="A3422" s="68">
        <v>44695</v>
      </c>
      <c r="B3422" s="69">
        <v>17.899999999999999</v>
      </c>
      <c r="C3422" s="69">
        <v>24.6</v>
      </c>
      <c r="D3422" s="70">
        <v>0.61597222222222225</v>
      </c>
      <c r="E3422" s="69">
        <v>11.1</v>
      </c>
      <c r="F3422" s="70">
        <v>0.20694444444444443</v>
      </c>
      <c r="G3422" s="69">
        <v>13.5</v>
      </c>
      <c r="H3422" s="69" t="str">
        <f>TEXT(일별기온공급량!$A3422, "AAA")</f>
        <v>토</v>
      </c>
      <c r="I3422" s="71">
        <v>75211956</v>
      </c>
      <c r="J3422" s="71">
        <v>1757537</v>
      </c>
      <c r="K3422" s="68" t="str">
        <f t="shared" si="53"/>
        <v>05-14</v>
      </c>
      <c r="L3422" s="72">
        <f>YEAR(일별기온공급량!$A3422)</f>
        <v>2022</v>
      </c>
      <c r="M3422" s="69">
        <f>MONTH(일별기온공급량!$A3422)</f>
        <v>5</v>
      </c>
      <c r="N3422" s="69">
        <f>DAY(일별기온공급량!$A3422)</f>
        <v>14</v>
      </c>
      <c r="O3422" s="88" t="str">
        <f>IFERROR(VLOOKUP(기온및공급량[[#This Row],[날짜]],표2[],2,0), "")</f>
        <v/>
      </c>
    </row>
    <row r="3423" spans="1:15">
      <c r="A3423" s="68">
        <v>44696</v>
      </c>
      <c r="B3423" s="69">
        <v>17.100000000000001</v>
      </c>
      <c r="C3423" s="69">
        <v>23.2</v>
      </c>
      <c r="D3423" s="70">
        <v>0.64236111111111116</v>
      </c>
      <c r="E3423" s="69">
        <v>12.8</v>
      </c>
      <c r="F3423" s="70">
        <v>0.99652777777777779</v>
      </c>
      <c r="G3423" s="69">
        <v>10.4</v>
      </c>
      <c r="H3423" s="69" t="str">
        <f>TEXT(일별기온공급량!$A3423, "AAA")</f>
        <v>일</v>
      </c>
      <c r="I3423" s="71">
        <v>66043980</v>
      </c>
      <c r="J3423" s="71">
        <v>1546289</v>
      </c>
      <c r="K3423" s="68" t="str">
        <f t="shared" si="53"/>
        <v>05-15</v>
      </c>
      <c r="L3423" s="72">
        <f>YEAR(일별기온공급량!$A3423)</f>
        <v>2022</v>
      </c>
      <c r="M3423" s="69">
        <f>MONTH(일별기온공급량!$A3423)</f>
        <v>5</v>
      </c>
      <c r="N3423" s="69">
        <f>DAY(일별기온공급량!$A3423)</f>
        <v>15</v>
      </c>
      <c r="O3423" s="88" t="str">
        <f>IFERROR(VLOOKUP(기온및공급량[[#This Row],[날짜]],표2[],2,0), "")</f>
        <v/>
      </c>
    </row>
    <row r="3424" spans="1:15">
      <c r="A3424" s="68">
        <v>44697</v>
      </c>
      <c r="B3424" s="69">
        <v>18.5</v>
      </c>
      <c r="C3424" s="69">
        <v>25.5</v>
      </c>
      <c r="D3424" s="70">
        <v>0.70138888888888884</v>
      </c>
      <c r="E3424" s="69">
        <v>9.6999999999999993</v>
      </c>
      <c r="F3424" s="70">
        <v>0.21249999999999999</v>
      </c>
      <c r="G3424" s="69">
        <v>15.8</v>
      </c>
      <c r="H3424" s="69" t="str">
        <f>TEXT(일별기온공급량!$A3424, "AAA")</f>
        <v>월</v>
      </c>
      <c r="I3424" s="71">
        <v>86751504</v>
      </c>
      <c r="J3424" s="71">
        <v>2029511</v>
      </c>
      <c r="K3424" s="68" t="str">
        <f t="shared" si="53"/>
        <v>05-16</v>
      </c>
      <c r="L3424" s="72">
        <f>YEAR(일별기온공급량!$A3424)</f>
        <v>2022</v>
      </c>
      <c r="M3424" s="69">
        <f>MONTH(일별기온공급량!$A3424)</f>
        <v>5</v>
      </c>
      <c r="N3424" s="69">
        <f>DAY(일별기온공급량!$A3424)</f>
        <v>16</v>
      </c>
      <c r="O3424" s="88" t="str">
        <f>IFERROR(VLOOKUP(기온및공급량[[#This Row],[날짜]],표2[],2,0), "")</f>
        <v/>
      </c>
    </row>
    <row r="3425" spans="1:15">
      <c r="A3425" s="68">
        <v>44698</v>
      </c>
      <c r="B3425" s="69">
        <v>20.399999999999999</v>
      </c>
      <c r="C3425" s="69">
        <v>28.2</v>
      </c>
      <c r="D3425" s="70">
        <v>0.5756944444444444</v>
      </c>
      <c r="E3425" s="69">
        <v>10.8</v>
      </c>
      <c r="F3425" s="70">
        <v>0.22500000000000001</v>
      </c>
      <c r="G3425" s="69">
        <v>17.399999999999999</v>
      </c>
      <c r="H3425" s="69" t="str">
        <f>TEXT(일별기온공급량!$A3425, "AAA")</f>
        <v>화</v>
      </c>
      <c r="I3425" s="71">
        <v>89034823</v>
      </c>
      <c r="J3425" s="71">
        <v>2080894</v>
      </c>
      <c r="K3425" s="68" t="str">
        <f t="shared" si="53"/>
        <v>05-17</v>
      </c>
      <c r="L3425" s="72">
        <f>YEAR(일별기온공급량!$A3425)</f>
        <v>2022</v>
      </c>
      <c r="M3425" s="69">
        <f>MONTH(일별기온공급량!$A3425)</f>
        <v>5</v>
      </c>
      <c r="N3425" s="69">
        <f>DAY(일별기온공급량!$A3425)</f>
        <v>17</v>
      </c>
      <c r="O3425" s="88" t="str">
        <f>IFERROR(VLOOKUP(기온및공급량[[#This Row],[날짜]],표2[],2,0), "")</f>
        <v/>
      </c>
    </row>
    <row r="3426" spans="1:15">
      <c r="A3426" s="68">
        <v>44699</v>
      </c>
      <c r="B3426" s="69">
        <v>23.3</v>
      </c>
      <c r="C3426" s="69">
        <v>31.1</v>
      </c>
      <c r="D3426" s="70">
        <v>0.62708333333333333</v>
      </c>
      <c r="E3426" s="69">
        <v>13</v>
      </c>
      <c r="F3426" s="70">
        <v>0.23333333333333334</v>
      </c>
      <c r="G3426" s="69">
        <v>18.100000000000001</v>
      </c>
      <c r="H3426" s="69" t="str">
        <f>TEXT(일별기온공급량!$A3426, "AAA")</f>
        <v>수</v>
      </c>
      <c r="I3426" s="71">
        <v>86466158</v>
      </c>
      <c r="J3426" s="71">
        <v>2019407</v>
      </c>
      <c r="K3426" s="68" t="str">
        <f t="shared" si="53"/>
        <v>05-18</v>
      </c>
      <c r="L3426" s="72">
        <f>YEAR(일별기온공급량!$A3426)</f>
        <v>2022</v>
      </c>
      <c r="M3426" s="69">
        <f>MONTH(일별기온공급량!$A3426)</f>
        <v>5</v>
      </c>
      <c r="N3426" s="69">
        <f>DAY(일별기온공급량!$A3426)</f>
        <v>18</v>
      </c>
      <c r="O3426" s="88" t="str">
        <f>IFERROR(VLOOKUP(기온및공급량[[#This Row],[날짜]],표2[],2,0), "")</f>
        <v/>
      </c>
    </row>
    <row r="3427" spans="1:15">
      <c r="A3427" s="68">
        <v>44700</v>
      </c>
      <c r="B3427" s="69">
        <v>23</v>
      </c>
      <c r="C3427" s="69">
        <v>29.5</v>
      </c>
      <c r="D3427" s="70">
        <v>0.62430555555555556</v>
      </c>
      <c r="E3427" s="69">
        <v>16.2</v>
      </c>
      <c r="F3427" s="70">
        <v>0.22916666666666666</v>
      </c>
      <c r="G3427" s="69">
        <v>13.3</v>
      </c>
      <c r="H3427" s="69" t="str">
        <f>TEXT(일별기온공급량!$A3427, "AAA")</f>
        <v>목</v>
      </c>
      <c r="I3427" s="71">
        <v>86157531</v>
      </c>
      <c r="J3427" s="71">
        <v>2010311</v>
      </c>
      <c r="K3427" s="68" t="str">
        <f t="shared" si="53"/>
        <v>05-19</v>
      </c>
      <c r="L3427" s="72">
        <f>YEAR(일별기온공급량!$A3427)</f>
        <v>2022</v>
      </c>
      <c r="M3427" s="69">
        <f>MONTH(일별기온공급량!$A3427)</f>
        <v>5</v>
      </c>
      <c r="N3427" s="69">
        <f>DAY(일별기온공급량!$A3427)</f>
        <v>19</v>
      </c>
      <c r="O3427" s="88" t="str">
        <f>IFERROR(VLOOKUP(기온및공급량[[#This Row],[날짜]],표2[],2,0), "")</f>
        <v/>
      </c>
    </row>
    <row r="3428" spans="1:15">
      <c r="A3428" s="68">
        <v>44701</v>
      </c>
      <c r="B3428" s="69">
        <v>22.8</v>
      </c>
      <c r="C3428" s="69">
        <v>28.6</v>
      </c>
      <c r="D3428" s="70">
        <v>0.62013888888888891</v>
      </c>
      <c r="E3428" s="69">
        <v>17.100000000000001</v>
      </c>
      <c r="F3428" s="70">
        <v>0.23055555555555557</v>
      </c>
      <c r="G3428" s="69">
        <v>11.5</v>
      </c>
      <c r="H3428" s="69" t="str">
        <f>TEXT(일별기온공급량!$A3428, "AAA")</f>
        <v>금</v>
      </c>
      <c r="I3428" s="71">
        <v>81552733</v>
      </c>
      <c r="J3428" s="71">
        <v>1902971</v>
      </c>
      <c r="K3428" s="68" t="str">
        <f t="shared" si="53"/>
        <v>05-20</v>
      </c>
      <c r="L3428" s="72">
        <f>YEAR(일별기온공급량!$A3428)</f>
        <v>2022</v>
      </c>
      <c r="M3428" s="69">
        <f>MONTH(일별기온공급량!$A3428)</f>
        <v>5</v>
      </c>
      <c r="N3428" s="69">
        <f>DAY(일별기온공급량!$A3428)</f>
        <v>20</v>
      </c>
      <c r="O3428" s="88" t="str">
        <f>IFERROR(VLOOKUP(기온및공급량[[#This Row],[날짜]],표2[],2,0), "")</f>
        <v/>
      </c>
    </row>
    <row r="3429" spans="1:15">
      <c r="A3429" s="68">
        <v>44702</v>
      </c>
      <c r="B3429" s="69">
        <v>23.7</v>
      </c>
      <c r="C3429" s="69">
        <v>29.7</v>
      </c>
      <c r="D3429" s="70">
        <v>0.56874999999999998</v>
      </c>
      <c r="E3429" s="69">
        <v>17.899999999999999</v>
      </c>
      <c r="F3429" s="70">
        <v>9.0972222222222218E-2</v>
      </c>
      <c r="G3429" s="69">
        <v>11.8</v>
      </c>
      <c r="H3429" s="69" t="str">
        <f>TEXT(일별기온공급량!$A3429, "AAA")</f>
        <v>토</v>
      </c>
      <c r="I3429" s="71">
        <v>64887036</v>
      </c>
      <c r="J3429" s="71">
        <v>1512172</v>
      </c>
      <c r="K3429" s="68" t="str">
        <f t="shared" si="53"/>
        <v>05-21</v>
      </c>
      <c r="L3429" s="72">
        <f>YEAR(일별기온공급량!$A3429)</f>
        <v>2022</v>
      </c>
      <c r="M3429" s="69">
        <f>MONTH(일별기온공급량!$A3429)</f>
        <v>5</v>
      </c>
      <c r="N3429" s="69">
        <f>DAY(일별기온공급량!$A3429)</f>
        <v>21</v>
      </c>
      <c r="O3429" s="88" t="str">
        <f>IFERROR(VLOOKUP(기온및공급량[[#This Row],[날짜]],표2[],2,0), "")</f>
        <v/>
      </c>
    </row>
    <row r="3430" spans="1:15">
      <c r="A3430" s="68">
        <v>44703</v>
      </c>
      <c r="B3430" s="69">
        <v>24.8</v>
      </c>
      <c r="C3430" s="69">
        <v>32.700000000000003</v>
      </c>
      <c r="D3430" s="70">
        <v>0.61041666666666672</v>
      </c>
      <c r="E3430" s="69">
        <v>18.600000000000001</v>
      </c>
      <c r="F3430" s="70">
        <v>0.19027777777777777</v>
      </c>
      <c r="G3430" s="69">
        <v>14.1</v>
      </c>
      <c r="H3430" s="69" t="str">
        <f>TEXT(일별기온공급량!$A3430, "AAA")</f>
        <v>일</v>
      </c>
      <c r="I3430" s="71">
        <v>54324697</v>
      </c>
      <c r="J3430" s="71">
        <v>1266588</v>
      </c>
      <c r="K3430" s="68" t="str">
        <f t="shared" si="53"/>
        <v>05-22</v>
      </c>
      <c r="L3430" s="72">
        <f>YEAR(일별기온공급량!$A3430)</f>
        <v>2022</v>
      </c>
      <c r="M3430" s="69">
        <f>MONTH(일별기온공급량!$A3430)</f>
        <v>5</v>
      </c>
      <c r="N3430" s="69">
        <f>DAY(일별기온공급량!$A3430)</f>
        <v>22</v>
      </c>
      <c r="O3430" s="88" t="str">
        <f>IFERROR(VLOOKUP(기온및공급량[[#This Row],[날짜]],표2[],2,0), "")</f>
        <v/>
      </c>
    </row>
    <row r="3431" spans="1:15">
      <c r="A3431" s="68">
        <v>44704</v>
      </c>
      <c r="B3431" s="69">
        <v>24.3</v>
      </c>
      <c r="C3431" s="69">
        <v>32.299999999999997</v>
      </c>
      <c r="D3431" s="70">
        <v>0.66874999999999996</v>
      </c>
      <c r="E3431" s="69">
        <v>15.4</v>
      </c>
      <c r="F3431" s="70">
        <v>0.2326388888888889</v>
      </c>
      <c r="G3431" s="69">
        <v>16.899999999999999</v>
      </c>
      <c r="H3431" s="69" t="str">
        <f>TEXT(일별기온공급량!$A3431, "AAA")</f>
        <v>월</v>
      </c>
      <c r="I3431" s="71">
        <v>77644696</v>
      </c>
      <c r="J3431" s="71">
        <v>1816392</v>
      </c>
      <c r="K3431" s="68" t="str">
        <f t="shared" si="53"/>
        <v>05-23</v>
      </c>
      <c r="L3431" s="72">
        <f>YEAR(일별기온공급량!$A3431)</f>
        <v>2022</v>
      </c>
      <c r="M3431" s="69">
        <f>MONTH(일별기온공급량!$A3431)</f>
        <v>5</v>
      </c>
      <c r="N3431" s="69">
        <f>DAY(일별기온공급량!$A3431)</f>
        <v>23</v>
      </c>
      <c r="O3431" s="88" t="str">
        <f>IFERROR(VLOOKUP(기온및공급량[[#This Row],[날짜]],표2[],2,0), "")</f>
        <v/>
      </c>
    </row>
    <row r="3432" spans="1:15">
      <c r="A3432" s="68">
        <v>44705</v>
      </c>
      <c r="B3432" s="69">
        <v>26.4</v>
      </c>
      <c r="C3432" s="69">
        <v>33.200000000000003</v>
      </c>
      <c r="D3432" s="70">
        <v>0.6791666666666667</v>
      </c>
      <c r="E3432" s="69">
        <v>19.3</v>
      </c>
      <c r="F3432" s="70">
        <v>0.15902777777777777</v>
      </c>
      <c r="G3432" s="69">
        <v>13.9</v>
      </c>
      <c r="H3432" s="69" t="str">
        <f>TEXT(일별기온공급량!$A3432, "AAA")</f>
        <v>화</v>
      </c>
      <c r="I3432" s="71">
        <v>80646881</v>
      </c>
      <c r="J3432" s="71">
        <v>1887990</v>
      </c>
      <c r="K3432" s="68" t="str">
        <f t="shared" si="53"/>
        <v>05-24</v>
      </c>
      <c r="L3432" s="72">
        <f>YEAR(일별기온공급량!$A3432)</f>
        <v>2022</v>
      </c>
      <c r="M3432" s="69">
        <f>MONTH(일별기온공급량!$A3432)</f>
        <v>5</v>
      </c>
      <c r="N3432" s="69">
        <f>DAY(일별기온공급량!$A3432)</f>
        <v>24</v>
      </c>
      <c r="O3432" s="88" t="str">
        <f>IFERROR(VLOOKUP(기온및공급량[[#This Row],[날짜]],표2[],2,0), "")</f>
        <v/>
      </c>
    </row>
    <row r="3433" spans="1:15">
      <c r="A3433" s="68">
        <v>44706</v>
      </c>
      <c r="B3433" s="69">
        <v>25.5</v>
      </c>
      <c r="C3433" s="69">
        <v>33.200000000000003</v>
      </c>
      <c r="D3433" s="70">
        <v>0.62083333333333335</v>
      </c>
      <c r="E3433" s="69">
        <v>18.8</v>
      </c>
      <c r="F3433" s="70">
        <v>0.22708333333333333</v>
      </c>
      <c r="G3433" s="69">
        <v>14.4</v>
      </c>
      <c r="H3433" s="69" t="str">
        <f>TEXT(일별기온공급량!$A3433, "AAA")</f>
        <v>수</v>
      </c>
      <c r="I3433" s="71">
        <v>81054678</v>
      </c>
      <c r="J3433" s="71">
        <v>1894476</v>
      </c>
      <c r="K3433" s="68" t="str">
        <f t="shared" si="53"/>
        <v>05-25</v>
      </c>
      <c r="L3433" s="72">
        <f>YEAR(일별기온공급량!$A3433)</f>
        <v>2022</v>
      </c>
      <c r="M3433" s="69">
        <f>MONTH(일별기온공급량!$A3433)</f>
        <v>5</v>
      </c>
      <c r="N3433" s="69">
        <f>DAY(일별기온공급량!$A3433)</f>
        <v>25</v>
      </c>
      <c r="O3433" s="88" t="str">
        <f>IFERROR(VLOOKUP(기온및공급량[[#This Row],[날짜]],표2[],2,0), "")</f>
        <v/>
      </c>
    </row>
    <row r="3434" spans="1:15">
      <c r="A3434" s="68">
        <v>44707</v>
      </c>
      <c r="B3434" s="69">
        <v>22.9</v>
      </c>
      <c r="C3434" s="69">
        <v>27.5</v>
      </c>
      <c r="D3434" s="70">
        <v>0.66666666666666663</v>
      </c>
      <c r="E3434" s="69">
        <v>18.7</v>
      </c>
      <c r="F3434" s="70">
        <v>0.26874999999999999</v>
      </c>
      <c r="G3434" s="69">
        <v>8.8000000000000007</v>
      </c>
      <c r="H3434" s="69" t="str">
        <f>TEXT(일별기온공급량!$A3434, "AAA")</f>
        <v>목</v>
      </c>
      <c r="I3434" s="71">
        <v>80063589</v>
      </c>
      <c r="J3434" s="71">
        <v>1871452</v>
      </c>
      <c r="K3434" s="68" t="str">
        <f t="shared" si="53"/>
        <v>05-26</v>
      </c>
      <c r="L3434" s="72">
        <f>YEAR(일별기온공급량!$A3434)</f>
        <v>2022</v>
      </c>
      <c r="M3434" s="69">
        <f>MONTH(일별기온공급량!$A3434)</f>
        <v>5</v>
      </c>
      <c r="N3434" s="69">
        <f>DAY(일별기온공급량!$A3434)</f>
        <v>26</v>
      </c>
      <c r="O3434" s="88" t="str">
        <f>IFERROR(VLOOKUP(기온및공급량[[#This Row],[날짜]],표2[],2,0), "")</f>
        <v/>
      </c>
    </row>
    <row r="3435" spans="1:15">
      <c r="A3435" s="68">
        <v>44708</v>
      </c>
      <c r="B3435" s="69">
        <v>23.8</v>
      </c>
      <c r="C3435" s="69">
        <v>29.5</v>
      </c>
      <c r="D3435" s="70">
        <v>0.62708333333333333</v>
      </c>
      <c r="E3435" s="69">
        <v>16.399999999999999</v>
      </c>
      <c r="F3435" s="70">
        <v>0.17847222222222223</v>
      </c>
      <c r="G3435" s="69">
        <v>13.1</v>
      </c>
      <c r="H3435" s="69" t="str">
        <f>TEXT(일별기온공급량!$A3435, "AAA")</f>
        <v>금</v>
      </c>
      <c r="I3435" s="71">
        <v>77852660</v>
      </c>
      <c r="J3435" s="71">
        <v>1817230</v>
      </c>
      <c r="K3435" s="68" t="str">
        <f t="shared" si="53"/>
        <v>05-27</v>
      </c>
      <c r="L3435" s="72">
        <f>YEAR(일별기온공급량!$A3435)</f>
        <v>2022</v>
      </c>
      <c r="M3435" s="69">
        <f>MONTH(일별기온공급량!$A3435)</f>
        <v>5</v>
      </c>
      <c r="N3435" s="69">
        <f>DAY(일별기온공급량!$A3435)</f>
        <v>27</v>
      </c>
      <c r="O3435" s="88" t="str">
        <f>IFERROR(VLOOKUP(기온및공급량[[#This Row],[날짜]],표2[],2,0), "")</f>
        <v/>
      </c>
    </row>
    <row r="3436" spans="1:15">
      <c r="A3436" s="68">
        <v>44709</v>
      </c>
      <c r="B3436" s="69">
        <v>24.9</v>
      </c>
      <c r="C3436" s="69">
        <v>33</v>
      </c>
      <c r="D3436" s="70">
        <v>0.63194444444444442</v>
      </c>
      <c r="E3436" s="69">
        <v>15.2</v>
      </c>
      <c r="F3436" s="70">
        <v>0.22361111111111112</v>
      </c>
      <c r="G3436" s="69">
        <v>17.8</v>
      </c>
      <c r="H3436" s="69" t="str">
        <f>TEXT(일별기온공급량!$A3436, "AAA")</f>
        <v>토</v>
      </c>
      <c r="I3436" s="71">
        <v>61941585</v>
      </c>
      <c r="J3436" s="71">
        <v>1448255</v>
      </c>
      <c r="K3436" s="68" t="str">
        <f t="shared" si="53"/>
        <v>05-28</v>
      </c>
      <c r="L3436" s="72">
        <f>YEAR(일별기온공급량!$A3436)</f>
        <v>2022</v>
      </c>
      <c r="M3436" s="69">
        <f>MONTH(일별기온공급량!$A3436)</f>
        <v>5</v>
      </c>
      <c r="N3436" s="69">
        <f>DAY(일별기온공급량!$A3436)</f>
        <v>28</v>
      </c>
      <c r="O3436" s="88" t="str">
        <f>IFERROR(VLOOKUP(기온및공급량[[#This Row],[날짜]],표2[],2,0), "")</f>
        <v/>
      </c>
    </row>
    <row r="3437" spans="1:15">
      <c r="A3437" s="68">
        <v>44710</v>
      </c>
      <c r="B3437" s="69">
        <v>24.9</v>
      </c>
      <c r="C3437" s="69">
        <v>33</v>
      </c>
      <c r="D3437" s="70">
        <v>0.59583333333333333</v>
      </c>
      <c r="E3437" s="69">
        <v>16.2</v>
      </c>
      <c r="F3437" s="70">
        <v>0.22916666666666666</v>
      </c>
      <c r="G3437" s="69">
        <v>16.8</v>
      </c>
      <c r="H3437" s="69" t="str">
        <f>TEXT(일별기온공급량!$A3437, "AAA")</f>
        <v>일</v>
      </c>
      <c r="I3437" s="71">
        <v>52425719</v>
      </c>
      <c r="J3437" s="71">
        <v>1228157</v>
      </c>
      <c r="K3437" s="68" t="str">
        <f t="shared" si="53"/>
        <v>05-29</v>
      </c>
      <c r="L3437" s="72">
        <f>YEAR(일별기온공급량!$A3437)</f>
        <v>2022</v>
      </c>
      <c r="M3437" s="69">
        <f>MONTH(일별기온공급량!$A3437)</f>
        <v>5</v>
      </c>
      <c r="N3437" s="69">
        <f>DAY(일별기온공급량!$A3437)</f>
        <v>29</v>
      </c>
      <c r="O3437" s="88" t="str">
        <f>IFERROR(VLOOKUP(기온및공급량[[#This Row],[날짜]],표2[],2,0), "")</f>
        <v/>
      </c>
    </row>
    <row r="3438" spans="1:15">
      <c r="A3438" s="68">
        <v>44711</v>
      </c>
      <c r="B3438" s="69">
        <v>24.3</v>
      </c>
      <c r="C3438" s="69">
        <v>29.6</v>
      </c>
      <c r="D3438" s="70">
        <v>0.65416666666666667</v>
      </c>
      <c r="E3438" s="69">
        <v>20.5</v>
      </c>
      <c r="F3438" s="70">
        <v>0.21527777777777779</v>
      </c>
      <c r="G3438" s="69">
        <v>9.1</v>
      </c>
      <c r="H3438" s="69" t="str">
        <f>TEXT(일별기온공급량!$A3438, "AAA")</f>
        <v>월</v>
      </c>
      <c r="I3438" s="71">
        <v>75074960</v>
      </c>
      <c r="J3438" s="71">
        <v>1761222</v>
      </c>
      <c r="K3438" s="68" t="str">
        <f t="shared" si="53"/>
        <v>05-30</v>
      </c>
      <c r="L3438" s="72">
        <f>YEAR(일별기온공급량!$A3438)</f>
        <v>2022</v>
      </c>
      <c r="M3438" s="69">
        <f>MONTH(일별기온공급량!$A3438)</f>
        <v>5</v>
      </c>
      <c r="N3438" s="69">
        <f>DAY(일별기온공급량!$A3438)</f>
        <v>30</v>
      </c>
      <c r="O3438" s="88" t="str">
        <f>IFERROR(VLOOKUP(기온및공급량[[#This Row],[날짜]],표2[],2,0), "")</f>
        <v/>
      </c>
    </row>
    <row r="3439" spans="1:15">
      <c r="A3439" s="68">
        <v>44712</v>
      </c>
      <c r="B3439" s="69">
        <v>24.7</v>
      </c>
      <c r="C3439" s="69">
        <v>31.1</v>
      </c>
      <c r="D3439" s="70">
        <v>0.64097222222222228</v>
      </c>
      <c r="E3439" s="69">
        <v>18.600000000000001</v>
      </c>
      <c r="F3439" s="70">
        <v>0.22430555555555556</v>
      </c>
      <c r="G3439" s="69">
        <v>12.5</v>
      </c>
      <c r="H3439" s="69" t="str">
        <f>TEXT(일별기온공급량!$A3439, "AAA")</f>
        <v>화</v>
      </c>
      <c r="I3439" s="71">
        <v>77443515</v>
      </c>
      <c r="J3439" s="71">
        <v>1814788</v>
      </c>
      <c r="K3439" s="68" t="str">
        <f t="shared" si="53"/>
        <v>05-31</v>
      </c>
      <c r="L3439" s="72">
        <f>YEAR(일별기온공급량!$A3439)</f>
        <v>2022</v>
      </c>
      <c r="M3439" s="69">
        <f>MONTH(일별기온공급량!$A3439)</f>
        <v>5</v>
      </c>
      <c r="N3439" s="69">
        <f>DAY(일별기온공급량!$A3439)</f>
        <v>31</v>
      </c>
      <c r="O3439" s="88" t="str">
        <f>IFERROR(VLOOKUP(기온및공급량[[#This Row],[날짜]],표2[],2,0), "")</f>
        <v/>
      </c>
    </row>
    <row r="3440" spans="1:15">
      <c r="A3440" s="68">
        <v>44713</v>
      </c>
      <c r="B3440" s="69">
        <v>24.7</v>
      </c>
      <c r="C3440" s="69">
        <v>33.1</v>
      </c>
      <c r="D3440" s="70">
        <v>0.64236111111111116</v>
      </c>
      <c r="E3440" s="69">
        <v>18.7</v>
      </c>
      <c r="F3440" s="70">
        <v>0.21527777777777779</v>
      </c>
      <c r="G3440" s="69">
        <v>14.4</v>
      </c>
      <c r="H3440" s="69" t="str">
        <f>TEXT(일별기온공급량!$A3440, "AAA")</f>
        <v>수</v>
      </c>
      <c r="I3440" s="71">
        <v>66886025</v>
      </c>
      <c r="J3440" s="71">
        <v>1560716</v>
      </c>
      <c r="K3440" s="68" t="str">
        <f t="shared" si="53"/>
        <v>06-01</v>
      </c>
      <c r="L3440" s="72">
        <f>YEAR(일별기온공급량!$A3440)</f>
        <v>2022</v>
      </c>
      <c r="M3440" s="69">
        <f>MONTH(일별기온공급량!$A3440)</f>
        <v>6</v>
      </c>
      <c r="N3440" s="69">
        <f>DAY(일별기온공급량!$A3440)</f>
        <v>1</v>
      </c>
      <c r="O3440" s="88" t="str">
        <f>IFERROR(VLOOKUP(기온및공급량[[#This Row],[날짜]],표2[],2,0), "")</f>
        <v>지방선거일</v>
      </c>
    </row>
    <row r="3441" spans="1:15">
      <c r="A3441" s="68">
        <v>44714</v>
      </c>
      <c r="B3441" s="69">
        <v>26.1</v>
      </c>
      <c r="C3441" s="69">
        <v>33.5</v>
      </c>
      <c r="D3441" s="70">
        <v>0.6430555555555556</v>
      </c>
      <c r="E3441" s="69">
        <v>17.5</v>
      </c>
      <c r="F3441" s="70">
        <v>0.20972222222222223</v>
      </c>
      <c r="G3441" s="69">
        <v>16</v>
      </c>
      <c r="H3441" s="69" t="str">
        <f>TEXT(일별기온공급량!$A3441, "AAA")</f>
        <v>목</v>
      </c>
      <c r="I3441" s="71">
        <v>77578077</v>
      </c>
      <c r="J3441" s="71">
        <v>1809236</v>
      </c>
      <c r="K3441" s="68" t="str">
        <f t="shared" si="53"/>
        <v>06-02</v>
      </c>
      <c r="L3441" s="72">
        <f>YEAR(일별기온공급량!$A3441)</f>
        <v>2022</v>
      </c>
      <c r="M3441" s="69">
        <f>MONTH(일별기온공급량!$A3441)</f>
        <v>6</v>
      </c>
      <c r="N3441" s="69">
        <f>DAY(일별기온공급량!$A3441)</f>
        <v>2</v>
      </c>
      <c r="O3441" s="88" t="str">
        <f>IFERROR(VLOOKUP(기온및공급량[[#This Row],[날짜]],표2[],2,0), "")</f>
        <v/>
      </c>
    </row>
    <row r="3442" spans="1:15">
      <c r="A3442" s="68">
        <v>44715</v>
      </c>
      <c r="B3442" s="69">
        <v>23.5</v>
      </c>
      <c r="C3442" s="69">
        <v>30.4</v>
      </c>
      <c r="D3442" s="70">
        <v>0.56597222222222221</v>
      </c>
      <c r="E3442" s="69">
        <v>18.7</v>
      </c>
      <c r="F3442" s="70">
        <v>0.9916666666666667</v>
      </c>
      <c r="G3442" s="69">
        <v>11.7</v>
      </c>
      <c r="H3442" s="69" t="str">
        <f>TEXT(일별기온공급량!$A3442, "AAA")</f>
        <v>금</v>
      </c>
      <c r="I3442" s="71">
        <v>75670467</v>
      </c>
      <c r="J3442" s="71">
        <v>1767209</v>
      </c>
      <c r="K3442" s="68" t="str">
        <f t="shared" si="53"/>
        <v>06-03</v>
      </c>
      <c r="L3442" s="72">
        <f>YEAR(일별기온공급량!$A3442)</f>
        <v>2022</v>
      </c>
      <c r="M3442" s="69">
        <f>MONTH(일별기온공급량!$A3442)</f>
        <v>6</v>
      </c>
      <c r="N3442" s="69">
        <f>DAY(일별기온공급량!$A3442)</f>
        <v>3</v>
      </c>
      <c r="O3442" s="88" t="str">
        <f>IFERROR(VLOOKUP(기온및공급량[[#This Row],[날짜]],표2[],2,0), "")</f>
        <v/>
      </c>
    </row>
    <row r="3443" spans="1:15">
      <c r="A3443" s="68">
        <v>44716</v>
      </c>
      <c r="B3443" s="69">
        <v>22.1</v>
      </c>
      <c r="C3443" s="69">
        <v>28.8</v>
      </c>
      <c r="D3443" s="70">
        <v>0.61041666666666672</v>
      </c>
      <c r="E3443" s="69">
        <v>17.899999999999999</v>
      </c>
      <c r="F3443" s="70">
        <v>0.17708333333333334</v>
      </c>
      <c r="G3443" s="69">
        <v>10.9</v>
      </c>
      <c r="H3443" s="69" t="str">
        <f>TEXT(일별기온공급량!$A3443, "AAA")</f>
        <v>토</v>
      </c>
      <c r="I3443" s="71">
        <v>58402779</v>
      </c>
      <c r="J3443" s="71">
        <v>1367394</v>
      </c>
      <c r="K3443" s="68" t="str">
        <f t="shared" si="53"/>
        <v>06-04</v>
      </c>
      <c r="L3443" s="72">
        <f>YEAR(일별기온공급량!$A3443)</f>
        <v>2022</v>
      </c>
      <c r="M3443" s="69">
        <f>MONTH(일별기온공급량!$A3443)</f>
        <v>6</v>
      </c>
      <c r="N3443" s="69">
        <f>DAY(일별기온공급량!$A3443)</f>
        <v>4</v>
      </c>
      <c r="O3443" s="88" t="str">
        <f>IFERROR(VLOOKUP(기온및공급량[[#This Row],[날짜]],표2[],2,0), "")</f>
        <v/>
      </c>
    </row>
    <row r="3444" spans="1:15">
      <c r="A3444" s="68">
        <v>44717</v>
      </c>
      <c r="B3444" s="69">
        <v>18</v>
      </c>
      <c r="C3444" s="69">
        <v>19.3</v>
      </c>
      <c r="D3444" s="70">
        <v>0.40069444444444446</v>
      </c>
      <c r="E3444" s="69">
        <v>17</v>
      </c>
      <c r="F3444" s="70">
        <v>0.76041666666666663</v>
      </c>
      <c r="G3444" s="69">
        <v>2.2999999999999998</v>
      </c>
      <c r="H3444" s="69" t="str">
        <f>TEXT(일별기온공급량!$A3444, "AAA")</f>
        <v>일</v>
      </c>
      <c r="I3444" s="71">
        <v>51388341</v>
      </c>
      <c r="J3444" s="71">
        <v>1204740</v>
      </c>
      <c r="K3444" s="68" t="str">
        <f t="shared" si="53"/>
        <v>06-05</v>
      </c>
      <c r="L3444" s="72">
        <f>YEAR(일별기온공급량!$A3444)</f>
        <v>2022</v>
      </c>
      <c r="M3444" s="69">
        <f>MONTH(일별기온공급량!$A3444)</f>
        <v>6</v>
      </c>
      <c r="N3444" s="69">
        <f>DAY(일별기온공급량!$A3444)</f>
        <v>5</v>
      </c>
      <c r="O3444" s="88" t="str">
        <f>IFERROR(VLOOKUP(기온및공급량[[#This Row],[날짜]],표2[],2,0), "")</f>
        <v/>
      </c>
    </row>
    <row r="3445" spans="1:15">
      <c r="A3445" s="68">
        <v>44718</v>
      </c>
      <c r="B3445" s="69">
        <v>18.7</v>
      </c>
      <c r="C3445" s="69">
        <v>23.1</v>
      </c>
      <c r="D3445" s="70">
        <v>0.44444444444444442</v>
      </c>
      <c r="E3445" s="69">
        <v>15.9</v>
      </c>
      <c r="F3445" s="70">
        <v>0.92152777777777772</v>
      </c>
      <c r="G3445" s="69">
        <v>7.2</v>
      </c>
      <c r="H3445" s="69" t="str">
        <f>TEXT(일별기온공급량!$A3445, "AAA")</f>
        <v>월</v>
      </c>
      <c r="I3445" s="71">
        <v>62207326</v>
      </c>
      <c r="J3445" s="71">
        <v>1462020</v>
      </c>
      <c r="K3445" s="68" t="str">
        <f t="shared" si="53"/>
        <v>06-06</v>
      </c>
      <c r="L3445" s="72">
        <f>YEAR(일별기온공급량!$A3445)</f>
        <v>2022</v>
      </c>
      <c r="M3445" s="69">
        <f>MONTH(일별기온공급량!$A3445)</f>
        <v>6</v>
      </c>
      <c r="N3445" s="69">
        <f>DAY(일별기온공급량!$A3445)</f>
        <v>6</v>
      </c>
      <c r="O3445" s="88" t="str">
        <f>IFERROR(VLOOKUP(기온및공급량[[#This Row],[날짜]],표2[],2,0), "")</f>
        <v>현충일</v>
      </c>
    </row>
    <row r="3446" spans="1:15">
      <c r="A3446" s="68">
        <v>44719</v>
      </c>
      <c r="B3446" s="69">
        <v>16.5</v>
      </c>
      <c r="C3446" s="69">
        <v>21.1</v>
      </c>
      <c r="D3446" s="70">
        <v>0.45763888888888887</v>
      </c>
      <c r="E3446" s="69">
        <v>13.9</v>
      </c>
      <c r="F3446" s="70">
        <v>0.20902777777777778</v>
      </c>
      <c r="G3446" s="69">
        <v>7.2</v>
      </c>
      <c r="H3446" s="69" t="str">
        <f>TEXT(일별기온공급량!$A3446, "AAA")</f>
        <v>화</v>
      </c>
      <c r="I3446" s="71">
        <v>80758453</v>
      </c>
      <c r="J3446" s="71">
        <v>1893070</v>
      </c>
      <c r="K3446" s="68" t="str">
        <f t="shared" si="53"/>
        <v>06-07</v>
      </c>
      <c r="L3446" s="72">
        <f>YEAR(일별기온공급량!$A3446)</f>
        <v>2022</v>
      </c>
      <c r="M3446" s="69">
        <f>MONTH(일별기온공급량!$A3446)</f>
        <v>6</v>
      </c>
      <c r="N3446" s="69">
        <f>DAY(일별기온공급량!$A3446)</f>
        <v>7</v>
      </c>
      <c r="O3446" s="88" t="str">
        <f>IFERROR(VLOOKUP(기온및공급량[[#This Row],[날짜]],표2[],2,0), "")</f>
        <v/>
      </c>
    </row>
    <row r="3447" spans="1:15">
      <c r="A3447" s="68">
        <v>44720</v>
      </c>
      <c r="B3447" s="69">
        <v>17.5</v>
      </c>
      <c r="C3447" s="69">
        <v>22.3</v>
      </c>
      <c r="D3447" s="70">
        <v>0.61805555555555558</v>
      </c>
      <c r="E3447" s="69">
        <v>14.5</v>
      </c>
      <c r="F3447" s="70">
        <v>1.3194444444444444E-2</v>
      </c>
      <c r="G3447" s="69">
        <v>7.8</v>
      </c>
      <c r="H3447" s="69" t="str">
        <f>TEXT(일별기온공급량!$A3447, "AAA")</f>
        <v>수</v>
      </c>
      <c r="I3447" s="71">
        <v>82447346</v>
      </c>
      <c r="J3447" s="71">
        <v>1928465</v>
      </c>
      <c r="K3447" s="68" t="str">
        <f t="shared" si="53"/>
        <v>06-08</v>
      </c>
      <c r="L3447" s="72">
        <f>YEAR(일별기온공급량!$A3447)</f>
        <v>2022</v>
      </c>
      <c r="M3447" s="69">
        <f>MONTH(일별기온공급량!$A3447)</f>
        <v>6</v>
      </c>
      <c r="N3447" s="69">
        <f>DAY(일별기온공급량!$A3447)</f>
        <v>8</v>
      </c>
      <c r="O3447" s="88" t="str">
        <f>IFERROR(VLOOKUP(기온및공급량[[#This Row],[날짜]],표2[],2,0), "")</f>
        <v/>
      </c>
    </row>
    <row r="3448" spans="1:15">
      <c r="A3448" s="68">
        <v>44721</v>
      </c>
      <c r="B3448" s="69">
        <v>20.399999999999999</v>
      </c>
      <c r="C3448" s="69">
        <v>28.2</v>
      </c>
      <c r="D3448" s="70">
        <v>0.63402777777777775</v>
      </c>
      <c r="E3448" s="69">
        <v>13.3</v>
      </c>
      <c r="F3448" s="70">
        <v>0.24791666666666667</v>
      </c>
      <c r="G3448" s="69">
        <v>14.9</v>
      </c>
      <c r="H3448" s="69" t="str">
        <f>TEXT(일별기온공급량!$A3448, "AAA")</f>
        <v>목</v>
      </c>
      <c r="I3448" s="71">
        <v>81720539</v>
      </c>
      <c r="J3448" s="71">
        <v>1906909</v>
      </c>
      <c r="K3448" s="68" t="str">
        <f t="shared" si="53"/>
        <v>06-09</v>
      </c>
      <c r="L3448" s="72">
        <f>YEAR(일별기온공급량!$A3448)</f>
        <v>2022</v>
      </c>
      <c r="M3448" s="69">
        <f>MONTH(일별기온공급량!$A3448)</f>
        <v>6</v>
      </c>
      <c r="N3448" s="69">
        <f>DAY(일별기온공급량!$A3448)</f>
        <v>9</v>
      </c>
      <c r="O3448" s="88" t="str">
        <f>IFERROR(VLOOKUP(기온및공급량[[#This Row],[날짜]],표2[],2,0), "")</f>
        <v/>
      </c>
    </row>
    <row r="3449" spans="1:15">
      <c r="A3449" s="68">
        <v>44722</v>
      </c>
      <c r="B3449" s="69">
        <v>22.7</v>
      </c>
      <c r="C3449" s="69">
        <v>29.7</v>
      </c>
      <c r="D3449" s="70">
        <v>0.57847222222222228</v>
      </c>
      <c r="E3449" s="69">
        <v>15.2</v>
      </c>
      <c r="F3449" s="70">
        <v>0.20833333333333334</v>
      </c>
      <c r="G3449" s="69">
        <v>14.5</v>
      </c>
      <c r="H3449" s="69" t="str">
        <f>TEXT(일별기온공급량!$A3449, "AAA")</f>
        <v>금</v>
      </c>
      <c r="I3449" s="71">
        <v>77451055</v>
      </c>
      <c r="J3449" s="71">
        <v>1807344</v>
      </c>
      <c r="K3449" s="68" t="str">
        <f t="shared" si="53"/>
        <v>06-10</v>
      </c>
      <c r="L3449" s="72">
        <f>YEAR(일별기온공급량!$A3449)</f>
        <v>2022</v>
      </c>
      <c r="M3449" s="69">
        <f>MONTH(일별기온공급량!$A3449)</f>
        <v>6</v>
      </c>
      <c r="N3449" s="69">
        <f>DAY(일별기온공급량!$A3449)</f>
        <v>10</v>
      </c>
      <c r="O3449" s="88" t="str">
        <f>IFERROR(VLOOKUP(기온및공급량[[#This Row],[날짜]],표2[],2,0), "")</f>
        <v/>
      </c>
    </row>
    <row r="3450" spans="1:15">
      <c r="A3450" s="68">
        <v>44723</v>
      </c>
      <c r="B3450" s="69">
        <v>21.4</v>
      </c>
      <c r="C3450" s="69">
        <v>26.1</v>
      </c>
      <c r="D3450" s="70">
        <v>0.57361111111111107</v>
      </c>
      <c r="E3450" s="69">
        <v>18.399999999999999</v>
      </c>
      <c r="F3450" s="70">
        <v>0.95833333333333337</v>
      </c>
      <c r="G3450" s="69">
        <v>7.7</v>
      </c>
      <c r="H3450" s="69" t="str">
        <f>TEXT(일별기온공급량!$A3450, "AAA")</f>
        <v>토</v>
      </c>
      <c r="I3450" s="71">
        <v>61537739</v>
      </c>
      <c r="J3450" s="71">
        <v>1437764</v>
      </c>
      <c r="K3450" s="68" t="str">
        <f t="shared" si="53"/>
        <v>06-11</v>
      </c>
      <c r="L3450" s="72">
        <f>YEAR(일별기온공급량!$A3450)</f>
        <v>2022</v>
      </c>
      <c r="M3450" s="69">
        <f>MONTH(일별기온공급량!$A3450)</f>
        <v>6</v>
      </c>
      <c r="N3450" s="69">
        <f>DAY(일별기온공급량!$A3450)</f>
        <v>11</v>
      </c>
      <c r="O3450" s="88" t="str">
        <f>IFERROR(VLOOKUP(기온및공급량[[#This Row],[날짜]],표2[],2,0), "")</f>
        <v/>
      </c>
    </row>
    <row r="3451" spans="1:15">
      <c r="A3451" s="68">
        <v>44724</v>
      </c>
      <c r="B3451" s="69">
        <v>20.7</v>
      </c>
      <c r="C3451" s="69">
        <v>25.8</v>
      </c>
      <c r="D3451" s="70">
        <v>0.61250000000000004</v>
      </c>
      <c r="E3451" s="69">
        <v>16.399999999999999</v>
      </c>
      <c r="F3451" s="70">
        <v>0.20624999999999999</v>
      </c>
      <c r="G3451" s="69">
        <v>9.4</v>
      </c>
      <c r="H3451" s="69" t="str">
        <f>TEXT(일별기온공급량!$A3451, "AAA")</f>
        <v>일</v>
      </c>
      <c r="I3451" s="71">
        <v>52273638</v>
      </c>
      <c r="J3451" s="71">
        <v>1216245</v>
      </c>
      <c r="K3451" s="68" t="str">
        <f t="shared" si="53"/>
        <v>06-12</v>
      </c>
      <c r="L3451" s="72">
        <f>YEAR(일별기온공급량!$A3451)</f>
        <v>2022</v>
      </c>
      <c r="M3451" s="69">
        <f>MONTH(일별기온공급량!$A3451)</f>
        <v>6</v>
      </c>
      <c r="N3451" s="69">
        <f>DAY(일별기온공급량!$A3451)</f>
        <v>12</v>
      </c>
      <c r="O3451" s="88" t="str">
        <f>IFERROR(VLOOKUP(기온및공급량[[#This Row],[날짜]],표2[],2,0), "")</f>
        <v/>
      </c>
    </row>
    <row r="3452" spans="1:15">
      <c r="A3452" s="68">
        <v>44725</v>
      </c>
      <c r="B3452" s="69">
        <v>19.899999999999999</v>
      </c>
      <c r="C3452" s="69">
        <v>24</v>
      </c>
      <c r="D3452" s="70">
        <v>0.56944444444444442</v>
      </c>
      <c r="E3452" s="69">
        <v>17.2</v>
      </c>
      <c r="F3452" s="70">
        <v>0.16527777777777777</v>
      </c>
      <c r="G3452" s="69">
        <v>6.8</v>
      </c>
      <c r="H3452" s="69" t="str">
        <f>TEXT(일별기온공급량!$A3452, "AAA")</f>
        <v>월</v>
      </c>
      <c r="I3452" s="71">
        <v>73809246</v>
      </c>
      <c r="J3452" s="71">
        <v>1717238</v>
      </c>
      <c r="K3452" s="68" t="str">
        <f t="shared" si="53"/>
        <v>06-13</v>
      </c>
      <c r="L3452" s="72">
        <f>YEAR(일별기온공급량!$A3452)</f>
        <v>2022</v>
      </c>
      <c r="M3452" s="69">
        <f>MONTH(일별기온공급량!$A3452)</f>
        <v>6</v>
      </c>
      <c r="N3452" s="69">
        <f>DAY(일별기온공급량!$A3452)</f>
        <v>13</v>
      </c>
      <c r="O3452" s="88" t="str">
        <f>IFERROR(VLOOKUP(기온및공급량[[#This Row],[날짜]],표2[],2,0), "")</f>
        <v/>
      </c>
    </row>
    <row r="3453" spans="1:15">
      <c r="A3453" s="68">
        <v>44726</v>
      </c>
      <c r="B3453" s="69">
        <v>16.899999999999999</v>
      </c>
      <c r="C3453" s="69">
        <v>19.2</v>
      </c>
      <c r="D3453" s="70">
        <v>6.9444444444444447E-4</v>
      </c>
      <c r="E3453" s="69">
        <v>15.9</v>
      </c>
      <c r="F3453" s="70">
        <v>0.99375000000000002</v>
      </c>
      <c r="G3453" s="69">
        <v>3.3</v>
      </c>
      <c r="H3453" s="69" t="str">
        <f>TEXT(일별기온공급량!$A3453, "AAA")</f>
        <v>화</v>
      </c>
      <c r="I3453" s="71">
        <v>83659345</v>
      </c>
      <c r="J3453" s="71">
        <v>1952922</v>
      </c>
      <c r="K3453" s="68" t="str">
        <f t="shared" si="53"/>
        <v>06-14</v>
      </c>
      <c r="L3453" s="72">
        <f>YEAR(일별기온공급량!$A3453)</f>
        <v>2022</v>
      </c>
      <c r="M3453" s="69">
        <f>MONTH(일별기온공급량!$A3453)</f>
        <v>6</v>
      </c>
      <c r="N3453" s="69">
        <f>DAY(일별기온공급량!$A3453)</f>
        <v>14</v>
      </c>
      <c r="O3453" s="88" t="str">
        <f>IFERROR(VLOOKUP(기온및공급량[[#This Row],[날짜]],표2[],2,0), "")</f>
        <v/>
      </c>
    </row>
    <row r="3454" spans="1:15">
      <c r="A3454" s="68">
        <v>44727</v>
      </c>
      <c r="B3454" s="69">
        <v>19.7</v>
      </c>
      <c r="C3454" s="69">
        <v>25.3</v>
      </c>
      <c r="D3454" s="70">
        <v>0.68680555555555556</v>
      </c>
      <c r="E3454" s="69">
        <v>15.5</v>
      </c>
      <c r="F3454" s="70">
        <v>0.16597222222222222</v>
      </c>
      <c r="G3454" s="69">
        <v>9.8000000000000007</v>
      </c>
      <c r="H3454" s="69" t="str">
        <f>TEXT(일별기온공급량!$A3454, "AAA")</f>
        <v>수</v>
      </c>
      <c r="I3454" s="71">
        <v>83129808</v>
      </c>
      <c r="J3454" s="71">
        <v>1947824</v>
      </c>
      <c r="K3454" s="68" t="str">
        <f t="shared" si="53"/>
        <v>06-15</v>
      </c>
      <c r="L3454" s="72">
        <f>YEAR(일별기온공급량!$A3454)</f>
        <v>2022</v>
      </c>
      <c r="M3454" s="69">
        <f>MONTH(일별기온공급량!$A3454)</f>
        <v>6</v>
      </c>
      <c r="N3454" s="69">
        <f>DAY(일별기온공급량!$A3454)</f>
        <v>15</v>
      </c>
      <c r="O3454" s="88" t="str">
        <f>IFERROR(VLOOKUP(기온및공급량[[#This Row],[날짜]],표2[],2,0), "")</f>
        <v/>
      </c>
    </row>
    <row r="3455" spans="1:15">
      <c r="A3455" s="68">
        <v>44728</v>
      </c>
      <c r="B3455" s="69">
        <v>23.2</v>
      </c>
      <c r="C3455" s="69">
        <v>28.9</v>
      </c>
      <c r="D3455" s="70">
        <v>0.62361111111111112</v>
      </c>
      <c r="E3455" s="69">
        <v>16.8</v>
      </c>
      <c r="F3455" s="70">
        <v>0.22430555555555556</v>
      </c>
      <c r="G3455" s="69">
        <v>12.1</v>
      </c>
      <c r="H3455" s="69" t="str">
        <f>TEXT(일별기온공급량!$A3455, "AAA")</f>
        <v>목</v>
      </c>
      <c r="I3455" s="71">
        <v>79492859</v>
      </c>
      <c r="J3455" s="71">
        <v>1861173</v>
      </c>
      <c r="K3455" s="68" t="str">
        <f t="shared" si="53"/>
        <v>06-16</v>
      </c>
      <c r="L3455" s="72">
        <f>YEAR(일별기온공급량!$A3455)</f>
        <v>2022</v>
      </c>
      <c r="M3455" s="69">
        <f>MONTH(일별기온공급량!$A3455)</f>
        <v>6</v>
      </c>
      <c r="N3455" s="69">
        <f>DAY(일별기온공급량!$A3455)</f>
        <v>16</v>
      </c>
      <c r="O3455" s="88" t="str">
        <f>IFERROR(VLOOKUP(기온및공급량[[#This Row],[날짜]],표2[],2,0), "")</f>
        <v/>
      </c>
    </row>
    <row r="3456" spans="1:15">
      <c r="A3456" s="68">
        <v>44729</v>
      </c>
      <c r="B3456" s="69">
        <v>25.9</v>
      </c>
      <c r="C3456" s="69">
        <v>34.200000000000003</v>
      </c>
      <c r="D3456" s="70">
        <v>0.65277777777777779</v>
      </c>
      <c r="E3456" s="69">
        <v>17.399999999999999</v>
      </c>
      <c r="F3456" s="70">
        <v>0.2048611111111111</v>
      </c>
      <c r="G3456" s="69">
        <v>16.8</v>
      </c>
      <c r="H3456" s="69" t="str">
        <f>TEXT(일별기온공급량!$A3456, "AAA")</f>
        <v>금</v>
      </c>
      <c r="I3456" s="71">
        <v>76754284</v>
      </c>
      <c r="J3456" s="71">
        <v>1792027</v>
      </c>
      <c r="K3456" s="68" t="str">
        <f t="shared" si="53"/>
        <v>06-17</v>
      </c>
      <c r="L3456" s="72">
        <f>YEAR(일별기온공급량!$A3456)</f>
        <v>2022</v>
      </c>
      <c r="M3456" s="69">
        <f>MONTH(일별기온공급량!$A3456)</f>
        <v>6</v>
      </c>
      <c r="N3456" s="69">
        <f>DAY(일별기온공급량!$A3456)</f>
        <v>17</v>
      </c>
      <c r="O3456" s="88" t="str">
        <f>IFERROR(VLOOKUP(기온및공급량[[#This Row],[날짜]],표2[],2,0), "")</f>
        <v/>
      </c>
    </row>
    <row r="3457" spans="1:15">
      <c r="A3457" s="68">
        <v>44730</v>
      </c>
      <c r="B3457" s="69">
        <v>27.9</v>
      </c>
      <c r="C3457" s="69">
        <v>34.299999999999997</v>
      </c>
      <c r="D3457" s="70">
        <v>0.61944444444444446</v>
      </c>
      <c r="E3457" s="69">
        <v>22.2</v>
      </c>
      <c r="F3457" s="70">
        <v>0.22777777777777777</v>
      </c>
      <c r="G3457" s="69">
        <v>12.1</v>
      </c>
      <c r="H3457" s="69" t="str">
        <f>TEXT(일별기온공급량!$A3457, "AAA")</f>
        <v>토</v>
      </c>
      <c r="I3457" s="71">
        <v>60575795</v>
      </c>
      <c r="J3457" s="71">
        <v>1416359</v>
      </c>
      <c r="K3457" s="68" t="str">
        <f t="shared" si="53"/>
        <v>06-18</v>
      </c>
      <c r="L3457" s="72">
        <f>YEAR(일별기온공급량!$A3457)</f>
        <v>2022</v>
      </c>
      <c r="M3457" s="69">
        <f>MONTH(일별기온공급량!$A3457)</f>
        <v>6</v>
      </c>
      <c r="N3457" s="69">
        <f>DAY(일별기온공급량!$A3457)</f>
        <v>18</v>
      </c>
      <c r="O3457" s="88" t="str">
        <f>IFERROR(VLOOKUP(기온및공급량[[#This Row],[날짜]],표2[],2,0), "")</f>
        <v/>
      </c>
    </row>
    <row r="3458" spans="1:15">
      <c r="A3458" s="68">
        <v>44731</v>
      </c>
      <c r="B3458" s="69">
        <v>28.9</v>
      </c>
      <c r="C3458" s="69">
        <v>34.5</v>
      </c>
      <c r="D3458" s="70">
        <v>0.68125000000000002</v>
      </c>
      <c r="E3458" s="69">
        <v>23.8</v>
      </c>
      <c r="F3458" s="70">
        <v>0.27083333333333331</v>
      </c>
      <c r="G3458" s="69">
        <v>10.7</v>
      </c>
      <c r="H3458" s="69" t="str">
        <f>TEXT(일별기온공급량!$A3458, "AAA")</f>
        <v>일</v>
      </c>
      <c r="I3458" s="71">
        <v>49833321</v>
      </c>
      <c r="J3458" s="71">
        <v>1165519</v>
      </c>
      <c r="K3458" s="68" t="str">
        <f t="shared" ref="K3458:K3521" si="54">TEXT(A3458, "MM-DD")</f>
        <v>06-19</v>
      </c>
      <c r="L3458" s="72">
        <f>YEAR(일별기온공급량!$A3458)</f>
        <v>2022</v>
      </c>
      <c r="M3458" s="69">
        <f>MONTH(일별기온공급량!$A3458)</f>
        <v>6</v>
      </c>
      <c r="N3458" s="69">
        <f>DAY(일별기온공급량!$A3458)</f>
        <v>19</v>
      </c>
      <c r="O3458" s="88" t="str">
        <f>IFERROR(VLOOKUP(기온및공급량[[#This Row],[날짜]],표2[],2,0), "")</f>
        <v/>
      </c>
    </row>
    <row r="3459" spans="1:15">
      <c r="A3459" s="68">
        <v>44732</v>
      </c>
      <c r="B3459" s="69">
        <v>28.6</v>
      </c>
      <c r="C3459" s="69">
        <v>35.6</v>
      </c>
      <c r="D3459" s="70">
        <v>0.62222222222222223</v>
      </c>
      <c r="E3459" s="69">
        <v>23.6</v>
      </c>
      <c r="F3459" s="70">
        <v>0.98124999999999996</v>
      </c>
      <c r="G3459" s="69">
        <v>12</v>
      </c>
      <c r="H3459" s="69" t="str">
        <f>TEXT(일별기온공급량!$A3459, "AAA")</f>
        <v>월</v>
      </c>
      <c r="I3459" s="71">
        <v>71064652</v>
      </c>
      <c r="J3459" s="71">
        <v>1662056</v>
      </c>
      <c r="K3459" s="68" t="str">
        <f t="shared" si="54"/>
        <v>06-20</v>
      </c>
      <c r="L3459" s="72">
        <f>YEAR(일별기온공급량!$A3459)</f>
        <v>2022</v>
      </c>
      <c r="M3459" s="69">
        <f>MONTH(일별기온공급량!$A3459)</f>
        <v>6</v>
      </c>
      <c r="N3459" s="69">
        <f>DAY(일별기온공급량!$A3459)</f>
        <v>20</v>
      </c>
      <c r="O3459" s="88" t="str">
        <f>IFERROR(VLOOKUP(기온및공급량[[#This Row],[날짜]],표2[],2,0), "")</f>
        <v/>
      </c>
    </row>
    <row r="3460" spans="1:15">
      <c r="A3460" s="68">
        <v>44733</v>
      </c>
      <c r="B3460" s="69">
        <v>27.8</v>
      </c>
      <c r="C3460" s="69">
        <v>34.1</v>
      </c>
      <c r="D3460" s="70">
        <v>0.6333333333333333</v>
      </c>
      <c r="E3460" s="69">
        <v>22.2</v>
      </c>
      <c r="F3460" s="70">
        <v>0.24791666666666667</v>
      </c>
      <c r="G3460" s="69">
        <v>11.9</v>
      </c>
      <c r="H3460" s="69" t="str">
        <f>TEXT(일별기온공급량!$A3460, "AAA")</f>
        <v>화</v>
      </c>
      <c r="I3460" s="71">
        <v>75048241</v>
      </c>
      <c r="J3460" s="71">
        <v>1759418</v>
      </c>
      <c r="K3460" s="68" t="str">
        <f t="shared" si="54"/>
        <v>06-21</v>
      </c>
      <c r="L3460" s="72">
        <f>YEAR(일별기온공급량!$A3460)</f>
        <v>2022</v>
      </c>
      <c r="M3460" s="69">
        <f>MONTH(일별기온공급량!$A3460)</f>
        <v>6</v>
      </c>
      <c r="N3460" s="69">
        <f>DAY(일별기온공급량!$A3460)</f>
        <v>21</v>
      </c>
      <c r="O3460" s="88" t="str">
        <f>IFERROR(VLOOKUP(기온및공급량[[#This Row],[날짜]],표2[],2,0), "")</f>
        <v/>
      </c>
    </row>
    <row r="3461" spans="1:15">
      <c r="A3461" s="68">
        <v>44734</v>
      </c>
      <c r="B3461" s="69">
        <v>29.9</v>
      </c>
      <c r="C3461" s="69">
        <v>37.1</v>
      </c>
      <c r="D3461" s="70">
        <v>0.64444444444444449</v>
      </c>
      <c r="E3461" s="69">
        <v>23.6</v>
      </c>
      <c r="F3461" s="70">
        <v>0.21458333333333332</v>
      </c>
      <c r="G3461" s="69">
        <v>13.5</v>
      </c>
      <c r="H3461" s="69" t="str">
        <f>TEXT(일별기온공급량!$A3461, "AAA")</f>
        <v>수</v>
      </c>
      <c r="I3461" s="71">
        <v>75771005</v>
      </c>
      <c r="J3461" s="71">
        <v>1775068</v>
      </c>
      <c r="K3461" s="68" t="str">
        <f t="shared" si="54"/>
        <v>06-22</v>
      </c>
      <c r="L3461" s="72">
        <f>YEAR(일별기온공급량!$A3461)</f>
        <v>2022</v>
      </c>
      <c r="M3461" s="69">
        <f>MONTH(일별기온공급량!$A3461)</f>
        <v>6</v>
      </c>
      <c r="N3461" s="69">
        <f>DAY(일별기온공급량!$A3461)</f>
        <v>22</v>
      </c>
      <c r="O3461" s="88" t="str">
        <f>IFERROR(VLOOKUP(기온및공급량[[#This Row],[날짜]],표2[],2,0), "")</f>
        <v/>
      </c>
    </row>
    <row r="3462" spans="1:15">
      <c r="A3462" s="68">
        <v>44735</v>
      </c>
      <c r="B3462" s="69">
        <v>27.9</v>
      </c>
      <c r="C3462" s="69">
        <v>31.6</v>
      </c>
      <c r="D3462" s="70">
        <v>0.625</v>
      </c>
      <c r="E3462" s="69">
        <v>23.4</v>
      </c>
      <c r="F3462" s="70">
        <v>0.21388888888888888</v>
      </c>
      <c r="G3462" s="69">
        <v>8.1999999999999993</v>
      </c>
      <c r="H3462" s="69" t="str">
        <f>TEXT(일별기온공급량!$A3462, "AAA")</f>
        <v>목</v>
      </c>
      <c r="I3462" s="71">
        <v>75377094</v>
      </c>
      <c r="J3462" s="71">
        <v>1763848</v>
      </c>
      <c r="K3462" s="68" t="str">
        <f t="shared" si="54"/>
        <v>06-23</v>
      </c>
      <c r="L3462" s="72">
        <f>YEAR(일별기온공급량!$A3462)</f>
        <v>2022</v>
      </c>
      <c r="M3462" s="69">
        <f>MONTH(일별기온공급량!$A3462)</f>
        <v>6</v>
      </c>
      <c r="N3462" s="69">
        <f>DAY(일별기온공급량!$A3462)</f>
        <v>23</v>
      </c>
      <c r="O3462" s="88" t="str">
        <f>IFERROR(VLOOKUP(기온및공급량[[#This Row],[날짜]],표2[],2,0), "")</f>
        <v/>
      </c>
    </row>
    <row r="3463" spans="1:15">
      <c r="A3463" s="68">
        <v>44736</v>
      </c>
      <c r="B3463" s="69">
        <v>28.1</v>
      </c>
      <c r="C3463" s="69">
        <v>32.9</v>
      </c>
      <c r="D3463" s="70">
        <v>0.65763888888888888</v>
      </c>
      <c r="E3463" s="69">
        <v>23.1</v>
      </c>
      <c r="F3463" s="70">
        <v>0.14444444444444443</v>
      </c>
      <c r="G3463" s="69">
        <v>9.8000000000000007</v>
      </c>
      <c r="H3463" s="69" t="str">
        <f>TEXT(일별기온공급량!$A3463, "AAA")</f>
        <v>금</v>
      </c>
      <c r="I3463" s="71">
        <v>74240267</v>
      </c>
      <c r="J3463" s="71">
        <v>1734714</v>
      </c>
      <c r="K3463" s="68" t="str">
        <f t="shared" si="54"/>
        <v>06-24</v>
      </c>
      <c r="L3463" s="72">
        <f>YEAR(일별기온공급량!$A3463)</f>
        <v>2022</v>
      </c>
      <c r="M3463" s="69">
        <f>MONTH(일별기온공급량!$A3463)</f>
        <v>6</v>
      </c>
      <c r="N3463" s="69">
        <f>DAY(일별기온공급량!$A3463)</f>
        <v>24</v>
      </c>
      <c r="O3463" s="88" t="str">
        <f>IFERROR(VLOOKUP(기온및공급량[[#This Row],[날짜]],표2[],2,0), "")</f>
        <v/>
      </c>
    </row>
    <row r="3464" spans="1:15">
      <c r="A3464" s="68">
        <v>44737</v>
      </c>
      <c r="B3464" s="69">
        <v>28.2</v>
      </c>
      <c r="C3464" s="69">
        <v>34.4</v>
      </c>
      <c r="D3464" s="70">
        <v>0.60972222222222228</v>
      </c>
      <c r="E3464" s="69">
        <v>22.8</v>
      </c>
      <c r="F3464" s="70">
        <v>0.22430555555555556</v>
      </c>
      <c r="G3464" s="69">
        <v>11.6</v>
      </c>
      <c r="H3464" s="69" t="str">
        <f>TEXT(일별기온공급량!$A3464, "AAA")</f>
        <v>토</v>
      </c>
      <c r="I3464" s="71">
        <v>59554772</v>
      </c>
      <c r="J3464" s="71">
        <v>1390675</v>
      </c>
      <c r="K3464" s="68" t="str">
        <f t="shared" si="54"/>
        <v>06-25</v>
      </c>
      <c r="L3464" s="72">
        <f>YEAR(일별기온공급량!$A3464)</f>
        <v>2022</v>
      </c>
      <c r="M3464" s="69">
        <f>MONTH(일별기온공급량!$A3464)</f>
        <v>6</v>
      </c>
      <c r="N3464" s="69">
        <f>DAY(일별기온공급량!$A3464)</f>
        <v>25</v>
      </c>
      <c r="O3464" s="88" t="str">
        <f>IFERROR(VLOOKUP(기온및공급량[[#This Row],[날짜]],표2[],2,0), "")</f>
        <v/>
      </c>
    </row>
    <row r="3465" spans="1:15">
      <c r="A3465" s="68">
        <v>44738</v>
      </c>
      <c r="B3465" s="69">
        <v>28.4</v>
      </c>
      <c r="C3465" s="69">
        <v>32.799999999999997</v>
      </c>
      <c r="D3465" s="70">
        <v>0.62708333333333333</v>
      </c>
      <c r="E3465" s="69">
        <v>24.4</v>
      </c>
      <c r="F3465" s="70">
        <v>0.21458333333333332</v>
      </c>
      <c r="G3465" s="69">
        <v>8.4</v>
      </c>
      <c r="H3465" s="69" t="str">
        <f>TEXT(일별기온공급량!$A3465, "AAA")</f>
        <v>일</v>
      </c>
      <c r="I3465" s="71">
        <v>49025607</v>
      </c>
      <c r="J3465" s="71">
        <v>1146114</v>
      </c>
      <c r="K3465" s="68" t="str">
        <f t="shared" si="54"/>
        <v>06-26</v>
      </c>
      <c r="L3465" s="72">
        <f>YEAR(일별기온공급량!$A3465)</f>
        <v>2022</v>
      </c>
      <c r="M3465" s="69">
        <f>MONTH(일별기온공급량!$A3465)</f>
        <v>6</v>
      </c>
      <c r="N3465" s="69">
        <f>DAY(일별기온공급량!$A3465)</f>
        <v>26</v>
      </c>
      <c r="O3465" s="88" t="str">
        <f>IFERROR(VLOOKUP(기온및공급량[[#This Row],[날짜]],표2[],2,0), "")</f>
        <v/>
      </c>
    </row>
    <row r="3466" spans="1:15">
      <c r="A3466" s="68">
        <v>44739</v>
      </c>
      <c r="B3466" s="69">
        <v>27.3</v>
      </c>
      <c r="C3466" s="69">
        <v>30.1</v>
      </c>
      <c r="D3466" s="70">
        <v>0.45624999999999999</v>
      </c>
      <c r="E3466" s="69">
        <v>25.4</v>
      </c>
      <c r="F3466" s="70">
        <v>0.99305555555555558</v>
      </c>
      <c r="G3466" s="69">
        <v>4.7</v>
      </c>
      <c r="H3466" s="69" t="str">
        <f>TEXT(일별기온공급량!$A3466, "AAA")</f>
        <v>월</v>
      </c>
      <c r="I3466" s="71">
        <v>71159018</v>
      </c>
      <c r="J3466" s="71">
        <v>1663785</v>
      </c>
      <c r="K3466" s="68" t="str">
        <f t="shared" si="54"/>
        <v>06-27</v>
      </c>
      <c r="L3466" s="72">
        <f>YEAR(일별기온공급량!$A3466)</f>
        <v>2022</v>
      </c>
      <c r="M3466" s="69">
        <f>MONTH(일별기온공급량!$A3466)</f>
        <v>6</v>
      </c>
      <c r="N3466" s="69">
        <f>DAY(일별기온공급량!$A3466)</f>
        <v>27</v>
      </c>
      <c r="O3466" s="88" t="str">
        <f>IFERROR(VLOOKUP(기온및공급량[[#This Row],[날짜]],표2[],2,0), "")</f>
        <v/>
      </c>
    </row>
    <row r="3467" spans="1:15">
      <c r="A3467" s="68">
        <v>44740</v>
      </c>
      <c r="B3467" s="69">
        <v>28.9</v>
      </c>
      <c r="C3467" s="69">
        <v>32.299999999999997</v>
      </c>
      <c r="D3467" s="70">
        <v>0.5229166666666667</v>
      </c>
      <c r="E3467" s="69">
        <v>24.8</v>
      </c>
      <c r="F3467" s="70">
        <v>6.2500000000000003E-3</v>
      </c>
      <c r="G3467" s="69">
        <v>7.5</v>
      </c>
      <c r="H3467" s="69" t="str">
        <f>TEXT(일별기온공급량!$A3467, "AAA")</f>
        <v>화</v>
      </c>
      <c r="I3467" s="71">
        <v>75432368</v>
      </c>
      <c r="J3467" s="71">
        <v>1765434</v>
      </c>
      <c r="K3467" s="68" t="str">
        <f t="shared" si="54"/>
        <v>06-28</v>
      </c>
      <c r="L3467" s="72">
        <f>YEAR(일별기온공급량!$A3467)</f>
        <v>2022</v>
      </c>
      <c r="M3467" s="69">
        <f>MONTH(일별기온공급량!$A3467)</f>
        <v>6</v>
      </c>
      <c r="N3467" s="69">
        <f>DAY(일별기온공급량!$A3467)</f>
        <v>28</v>
      </c>
      <c r="O3467" s="88" t="str">
        <f>IFERROR(VLOOKUP(기온및공급량[[#This Row],[날짜]],표2[],2,0), "")</f>
        <v/>
      </c>
    </row>
    <row r="3468" spans="1:15">
      <c r="A3468" s="68">
        <v>44741</v>
      </c>
      <c r="B3468" s="69">
        <v>29.5</v>
      </c>
      <c r="C3468" s="69">
        <v>33.700000000000003</v>
      </c>
      <c r="D3468" s="70">
        <v>0.5854166666666667</v>
      </c>
      <c r="E3468" s="69">
        <v>27.7</v>
      </c>
      <c r="F3468" s="70">
        <v>0.77083333333333337</v>
      </c>
      <c r="G3468" s="69">
        <v>6</v>
      </c>
      <c r="H3468" s="69" t="str">
        <f>TEXT(일별기온공급량!$A3468, "AAA")</f>
        <v>수</v>
      </c>
      <c r="I3468" s="71">
        <v>75323973</v>
      </c>
      <c r="J3468" s="71">
        <v>1761576</v>
      </c>
      <c r="K3468" s="68" t="str">
        <f t="shared" si="54"/>
        <v>06-29</v>
      </c>
      <c r="L3468" s="72">
        <f>YEAR(일별기온공급량!$A3468)</f>
        <v>2022</v>
      </c>
      <c r="M3468" s="69">
        <f>MONTH(일별기온공급량!$A3468)</f>
        <v>6</v>
      </c>
      <c r="N3468" s="69">
        <f>DAY(일별기온공급량!$A3468)</f>
        <v>29</v>
      </c>
      <c r="O3468" s="88" t="str">
        <f>IFERROR(VLOOKUP(기온및공급량[[#This Row],[날짜]],표2[],2,0), "")</f>
        <v/>
      </c>
    </row>
    <row r="3469" spans="1:15">
      <c r="A3469" s="68">
        <v>44742</v>
      </c>
      <c r="B3469" s="69">
        <v>29.8</v>
      </c>
      <c r="C3469" s="69">
        <v>34.799999999999997</v>
      </c>
      <c r="D3469" s="70">
        <v>0.59097222222222223</v>
      </c>
      <c r="E3469" s="69">
        <v>26.5</v>
      </c>
      <c r="F3469" s="70">
        <v>0.99444444444444446</v>
      </c>
      <c r="G3469" s="69">
        <v>8.3000000000000007</v>
      </c>
      <c r="H3469" s="69" t="str">
        <f>TEXT(일별기온공급량!$A3469, "AAA")</f>
        <v>목</v>
      </c>
      <c r="I3469" s="71">
        <v>74918811</v>
      </c>
      <c r="J3469" s="71">
        <v>1750730</v>
      </c>
      <c r="K3469" s="68" t="str">
        <f t="shared" si="54"/>
        <v>06-30</v>
      </c>
      <c r="L3469" s="72">
        <f>YEAR(일별기온공급량!$A3469)</f>
        <v>2022</v>
      </c>
      <c r="M3469" s="69">
        <f>MONTH(일별기온공급량!$A3469)</f>
        <v>6</v>
      </c>
      <c r="N3469" s="69">
        <f>DAY(일별기온공급량!$A3469)</f>
        <v>30</v>
      </c>
      <c r="O3469" s="88" t="str">
        <f>IFERROR(VLOOKUP(기온및공급량[[#This Row],[날짜]],표2[],2,0), "")</f>
        <v/>
      </c>
    </row>
    <row r="3470" spans="1:15">
      <c r="A3470" s="68">
        <v>44743</v>
      </c>
      <c r="B3470" s="69">
        <v>29.8</v>
      </c>
      <c r="C3470" s="69">
        <v>36.200000000000003</v>
      </c>
      <c r="D3470" s="70">
        <v>0.66319444444444442</v>
      </c>
      <c r="E3470" s="69">
        <v>24</v>
      </c>
      <c r="F3470" s="70">
        <v>0.18124999999999999</v>
      </c>
      <c r="G3470" s="69">
        <v>12.2</v>
      </c>
      <c r="H3470" s="69" t="str">
        <f>TEXT(일별기온공급량!$A3470, "AAA")</f>
        <v>금</v>
      </c>
      <c r="I3470" s="71">
        <v>72905132</v>
      </c>
      <c r="J3470" s="71">
        <v>1702196</v>
      </c>
      <c r="K3470" s="68" t="str">
        <f t="shared" si="54"/>
        <v>07-01</v>
      </c>
      <c r="L3470" s="72">
        <f>YEAR(일별기온공급량!$A3470)</f>
        <v>2022</v>
      </c>
      <c r="M3470" s="69">
        <f>MONTH(일별기온공급량!$A3470)</f>
        <v>7</v>
      </c>
      <c r="N3470" s="69">
        <f>DAY(일별기온공급량!$A3470)</f>
        <v>1</v>
      </c>
      <c r="O3470" s="88" t="str">
        <f>IFERROR(VLOOKUP(기온및공급량[[#This Row],[날짜]],표2[],2,0), "")</f>
        <v/>
      </c>
    </row>
    <row r="3471" spans="1:15">
      <c r="A3471" s="68">
        <v>44744</v>
      </c>
      <c r="B3471" s="69">
        <v>29.9</v>
      </c>
      <c r="C3471" s="69">
        <v>36.799999999999997</v>
      </c>
      <c r="D3471" s="70">
        <v>0.5805555555555556</v>
      </c>
      <c r="E3471" s="69">
        <v>22.5</v>
      </c>
      <c r="F3471" s="70">
        <v>0.20972222222222223</v>
      </c>
      <c r="G3471" s="69">
        <v>14.3</v>
      </c>
      <c r="H3471" s="69" t="str">
        <f>TEXT(일별기온공급량!$A3471, "AAA")</f>
        <v>토</v>
      </c>
      <c r="I3471" s="71">
        <v>56898246</v>
      </c>
      <c r="J3471" s="71">
        <v>1324110</v>
      </c>
      <c r="K3471" s="68" t="str">
        <f t="shared" si="54"/>
        <v>07-02</v>
      </c>
      <c r="L3471" s="72">
        <f>YEAR(일별기온공급량!$A3471)</f>
        <v>2022</v>
      </c>
      <c r="M3471" s="69">
        <f>MONTH(일별기온공급량!$A3471)</f>
        <v>7</v>
      </c>
      <c r="N3471" s="69">
        <f>DAY(일별기온공급량!$A3471)</f>
        <v>2</v>
      </c>
      <c r="O3471" s="88" t="str">
        <f>IFERROR(VLOOKUP(기온및공급량[[#This Row],[날짜]],표2[],2,0), "")</f>
        <v/>
      </c>
    </row>
    <row r="3472" spans="1:15">
      <c r="A3472" s="68">
        <v>44745</v>
      </c>
      <c r="B3472" s="69">
        <v>29.3</v>
      </c>
      <c r="C3472" s="69">
        <v>35.1</v>
      </c>
      <c r="D3472" s="70">
        <v>0.53680555555555554</v>
      </c>
      <c r="E3472" s="69">
        <v>25.3</v>
      </c>
      <c r="F3472" s="70">
        <v>0.23680555555555555</v>
      </c>
      <c r="G3472" s="69">
        <v>9.8000000000000007</v>
      </c>
      <c r="H3472" s="69" t="str">
        <f>TEXT(일별기온공급량!$A3472, "AAA")</f>
        <v>일</v>
      </c>
      <c r="I3472" s="71">
        <v>46471107</v>
      </c>
      <c r="J3472" s="71">
        <v>1082528</v>
      </c>
      <c r="K3472" s="68" t="str">
        <f t="shared" si="54"/>
        <v>07-03</v>
      </c>
      <c r="L3472" s="72">
        <f>YEAR(일별기온공급량!$A3472)</f>
        <v>2022</v>
      </c>
      <c r="M3472" s="69">
        <f>MONTH(일별기온공급량!$A3472)</f>
        <v>7</v>
      </c>
      <c r="N3472" s="69">
        <f>DAY(일별기온공급량!$A3472)</f>
        <v>3</v>
      </c>
      <c r="O3472" s="88" t="str">
        <f>IFERROR(VLOOKUP(기온및공급량[[#This Row],[날짜]],표2[],2,0), "")</f>
        <v/>
      </c>
    </row>
    <row r="3473" spans="1:15">
      <c r="A3473" s="68">
        <v>44746</v>
      </c>
      <c r="B3473" s="69">
        <v>28.8</v>
      </c>
      <c r="C3473" s="69">
        <v>32.799999999999997</v>
      </c>
      <c r="D3473" s="70">
        <v>0.47291666666666665</v>
      </c>
      <c r="E3473" s="69">
        <v>25.8</v>
      </c>
      <c r="F3473" s="70">
        <v>0.23472222222222222</v>
      </c>
      <c r="G3473" s="69">
        <v>7</v>
      </c>
      <c r="H3473" s="69" t="str">
        <f>TEXT(일별기온공급량!$A3473, "AAA")</f>
        <v>월</v>
      </c>
      <c r="I3473" s="71">
        <v>70586360</v>
      </c>
      <c r="J3473" s="71">
        <v>1647021</v>
      </c>
      <c r="K3473" s="68" t="str">
        <f t="shared" si="54"/>
        <v>07-04</v>
      </c>
      <c r="L3473" s="72">
        <f>YEAR(일별기온공급량!$A3473)</f>
        <v>2022</v>
      </c>
      <c r="M3473" s="69">
        <f>MONTH(일별기온공급량!$A3473)</f>
        <v>7</v>
      </c>
      <c r="N3473" s="69">
        <f>DAY(일별기온공급량!$A3473)</f>
        <v>4</v>
      </c>
      <c r="O3473" s="88" t="str">
        <f>IFERROR(VLOOKUP(기온및공급량[[#This Row],[날짜]],표2[],2,0), "")</f>
        <v/>
      </c>
    </row>
    <row r="3474" spans="1:15">
      <c r="A3474" s="68">
        <v>44747</v>
      </c>
      <c r="B3474" s="69">
        <v>28.8</v>
      </c>
      <c r="C3474" s="69">
        <v>33</v>
      </c>
      <c r="D3474" s="70">
        <v>0.5854166666666667</v>
      </c>
      <c r="E3474" s="69">
        <v>24.6</v>
      </c>
      <c r="F3474" s="70">
        <v>0.21249999999999999</v>
      </c>
      <c r="G3474" s="69">
        <v>8.4</v>
      </c>
      <c r="H3474" s="69" t="str">
        <f>TEXT(일별기온공급량!$A3474, "AAA")</f>
        <v>화</v>
      </c>
      <c r="I3474" s="71">
        <v>72728422</v>
      </c>
      <c r="J3474" s="71">
        <v>1697341</v>
      </c>
      <c r="K3474" s="68" t="str">
        <f t="shared" si="54"/>
        <v>07-05</v>
      </c>
      <c r="L3474" s="72">
        <f>YEAR(일별기온공급량!$A3474)</f>
        <v>2022</v>
      </c>
      <c r="M3474" s="69">
        <f>MONTH(일별기온공급량!$A3474)</f>
        <v>7</v>
      </c>
      <c r="N3474" s="69">
        <f>DAY(일별기온공급량!$A3474)</f>
        <v>5</v>
      </c>
      <c r="O3474" s="88" t="str">
        <f>IFERROR(VLOOKUP(기온및공급량[[#This Row],[날짜]],표2[],2,0), "")</f>
        <v/>
      </c>
    </row>
    <row r="3475" spans="1:15">
      <c r="A3475" s="68">
        <v>44748</v>
      </c>
      <c r="B3475" s="69">
        <v>28.5</v>
      </c>
      <c r="C3475" s="69">
        <v>33.799999999999997</v>
      </c>
      <c r="D3475" s="70">
        <v>0.69305555555555554</v>
      </c>
      <c r="E3475" s="69">
        <v>25.3</v>
      </c>
      <c r="F3475" s="70">
        <v>0.21944444444444444</v>
      </c>
      <c r="G3475" s="69">
        <v>8.5</v>
      </c>
      <c r="H3475" s="69" t="str">
        <f>TEXT(일별기온공급량!$A3475, "AAA")</f>
        <v>수</v>
      </c>
      <c r="I3475" s="71">
        <v>73207879</v>
      </c>
      <c r="J3475" s="71">
        <v>1710117</v>
      </c>
      <c r="K3475" s="68" t="str">
        <f t="shared" si="54"/>
        <v>07-06</v>
      </c>
      <c r="L3475" s="72">
        <f>YEAR(일별기온공급량!$A3475)</f>
        <v>2022</v>
      </c>
      <c r="M3475" s="69">
        <f>MONTH(일별기온공급량!$A3475)</f>
        <v>7</v>
      </c>
      <c r="N3475" s="69">
        <f>DAY(일별기온공급량!$A3475)</f>
        <v>6</v>
      </c>
      <c r="O3475" s="88" t="str">
        <f>IFERROR(VLOOKUP(기온및공급량[[#This Row],[날짜]],표2[],2,0), "")</f>
        <v/>
      </c>
    </row>
    <row r="3476" spans="1:15">
      <c r="A3476" s="68">
        <v>44749</v>
      </c>
      <c r="B3476" s="69">
        <v>29.7</v>
      </c>
      <c r="C3476" s="69">
        <v>35.299999999999997</v>
      </c>
      <c r="D3476" s="70">
        <v>0.5708333333333333</v>
      </c>
      <c r="E3476" s="69">
        <v>25.1</v>
      </c>
      <c r="F3476" s="70">
        <v>0.22500000000000001</v>
      </c>
      <c r="G3476" s="69">
        <v>10.199999999999999</v>
      </c>
      <c r="H3476" s="69" t="str">
        <f>TEXT(일별기온공급량!$A3476, "AAA")</f>
        <v>목</v>
      </c>
      <c r="I3476" s="71">
        <v>72420312</v>
      </c>
      <c r="J3476" s="71">
        <v>1695767</v>
      </c>
      <c r="K3476" s="68" t="str">
        <f t="shared" si="54"/>
        <v>07-07</v>
      </c>
      <c r="L3476" s="72">
        <f>YEAR(일별기온공급량!$A3476)</f>
        <v>2022</v>
      </c>
      <c r="M3476" s="69">
        <f>MONTH(일별기온공급량!$A3476)</f>
        <v>7</v>
      </c>
      <c r="N3476" s="69">
        <f>DAY(일별기온공급량!$A3476)</f>
        <v>7</v>
      </c>
      <c r="O3476" s="88" t="str">
        <f>IFERROR(VLOOKUP(기온및공급량[[#This Row],[날짜]],표2[],2,0), "")</f>
        <v/>
      </c>
    </row>
    <row r="3477" spans="1:15">
      <c r="A3477" s="68">
        <v>44750</v>
      </c>
      <c r="B3477" s="69">
        <v>28.5</v>
      </c>
      <c r="C3477" s="69">
        <v>33.6</v>
      </c>
      <c r="D3477" s="70">
        <v>0.48541666666666666</v>
      </c>
      <c r="E3477" s="69">
        <v>26</v>
      </c>
      <c r="F3477" s="70">
        <v>0.99861111111111112</v>
      </c>
      <c r="G3477" s="69">
        <v>7.6</v>
      </c>
      <c r="H3477" s="69" t="str">
        <f>TEXT(일별기온공급량!$A3477, "AAA")</f>
        <v>금</v>
      </c>
      <c r="I3477" s="71">
        <v>71138199</v>
      </c>
      <c r="J3477" s="71">
        <v>1672678</v>
      </c>
      <c r="K3477" s="68" t="str">
        <f t="shared" si="54"/>
        <v>07-08</v>
      </c>
      <c r="L3477" s="72">
        <f>YEAR(일별기온공급량!$A3477)</f>
        <v>2022</v>
      </c>
      <c r="M3477" s="69">
        <f>MONTH(일별기온공급량!$A3477)</f>
        <v>7</v>
      </c>
      <c r="N3477" s="69">
        <f>DAY(일별기온공급량!$A3477)</f>
        <v>8</v>
      </c>
      <c r="O3477" s="88" t="str">
        <f>IFERROR(VLOOKUP(기온및공급량[[#This Row],[날짜]],표2[],2,0), "")</f>
        <v/>
      </c>
    </row>
    <row r="3478" spans="1:15">
      <c r="A3478" s="68">
        <v>44751</v>
      </c>
      <c r="B3478" s="69">
        <v>28.7</v>
      </c>
      <c r="C3478" s="69">
        <v>33.799999999999997</v>
      </c>
      <c r="D3478" s="70">
        <v>0.67222222222222228</v>
      </c>
      <c r="E3478" s="69">
        <v>24.3</v>
      </c>
      <c r="F3478" s="70">
        <v>0.1076388888888889</v>
      </c>
      <c r="G3478" s="69">
        <v>9.5</v>
      </c>
      <c r="H3478" s="69" t="str">
        <f>TEXT(일별기온공급량!$A3478, "AAA")</f>
        <v>토</v>
      </c>
      <c r="I3478" s="71">
        <v>55136930</v>
      </c>
      <c r="J3478" s="71">
        <v>1295922</v>
      </c>
      <c r="K3478" s="68" t="str">
        <f t="shared" si="54"/>
        <v>07-09</v>
      </c>
      <c r="L3478" s="72">
        <f>YEAR(일별기온공급량!$A3478)</f>
        <v>2022</v>
      </c>
      <c r="M3478" s="69">
        <f>MONTH(일별기온공급량!$A3478)</f>
        <v>7</v>
      </c>
      <c r="N3478" s="69">
        <f>DAY(일별기온공급량!$A3478)</f>
        <v>9</v>
      </c>
      <c r="O3478" s="88" t="str">
        <f>IFERROR(VLOOKUP(기온및공급량[[#This Row],[날짜]],표2[],2,0), "")</f>
        <v/>
      </c>
    </row>
    <row r="3479" spans="1:15">
      <c r="A3479" s="68">
        <v>44752</v>
      </c>
      <c r="B3479" s="69">
        <v>28.1</v>
      </c>
      <c r="C3479" s="69">
        <v>33.4</v>
      </c>
      <c r="D3479" s="70">
        <v>0.57847222222222228</v>
      </c>
      <c r="E3479" s="69">
        <v>24.1</v>
      </c>
      <c r="F3479" s="70">
        <v>0.23819444444444443</v>
      </c>
      <c r="G3479" s="69">
        <v>9.3000000000000007</v>
      </c>
      <c r="H3479" s="69" t="str">
        <f>TEXT(일별기온공급량!$A3479, "AAA")</f>
        <v>일</v>
      </c>
      <c r="I3479" s="71">
        <v>46997643</v>
      </c>
      <c r="J3479" s="71">
        <v>1103464</v>
      </c>
      <c r="K3479" s="68" t="str">
        <f t="shared" si="54"/>
        <v>07-10</v>
      </c>
      <c r="L3479" s="72">
        <f>YEAR(일별기온공급량!$A3479)</f>
        <v>2022</v>
      </c>
      <c r="M3479" s="69">
        <f>MONTH(일별기온공급량!$A3479)</f>
        <v>7</v>
      </c>
      <c r="N3479" s="69">
        <f>DAY(일별기온공급량!$A3479)</f>
        <v>10</v>
      </c>
      <c r="O3479" s="88" t="str">
        <f>IFERROR(VLOOKUP(기온및공급량[[#This Row],[날짜]],표2[],2,0), "")</f>
        <v/>
      </c>
    </row>
    <row r="3480" spans="1:15">
      <c r="A3480" s="68">
        <v>44753</v>
      </c>
      <c r="B3480" s="69">
        <v>26.4</v>
      </c>
      <c r="C3480" s="69">
        <v>29.7</v>
      </c>
      <c r="D3480" s="70">
        <v>0.6791666666666667</v>
      </c>
      <c r="E3480" s="69">
        <v>23.9</v>
      </c>
      <c r="F3480" s="70">
        <v>0.33680555555555558</v>
      </c>
      <c r="G3480" s="69">
        <v>5.8</v>
      </c>
      <c r="H3480" s="69" t="str">
        <f>TEXT(일별기온공급량!$A3480, "AAA")</f>
        <v>월</v>
      </c>
      <c r="I3480" s="71">
        <v>69494965</v>
      </c>
      <c r="J3480" s="71">
        <v>1624888</v>
      </c>
      <c r="K3480" s="68" t="str">
        <f t="shared" si="54"/>
        <v>07-11</v>
      </c>
      <c r="L3480" s="72">
        <f>YEAR(일별기온공급량!$A3480)</f>
        <v>2022</v>
      </c>
      <c r="M3480" s="69">
        <f>MONTH(일별기온공급량!$A3480)</f>
        <v>7</v>
      </c>
      <c r="N3480" s="69">
        <f>DAY(일별기온공급량!$A3480)</f>
        <v>11</v>
      </c>
      <c r="O3480" s="88" t="str">
        <f>IFERROR(VLOOKUP(기온및공급량[[#This Row],[날짜]],표2[],2,0), "")</f>
        <v/>
      </c>
    </row>
    <row r="3481" spans="1:15">
      <c r="A3481" s="68">
        <v>44754</v>
      </c>
      <c r="B3481" s="69">
        <v>25.6</v>
      </c>
      <c r="C3481" s="69">
        <v>29.4</v>
      </c>
      <c r="D3481" s="70">
        <v>0.52916666666666667</v>
      </c>
      <c r="E3481" s="69">
        <v>23.6</v>
      </c>
      <c r="F3481" s="70">
        <v>0.99236111111111114</v>
      </c>
      <c r="G3481" s="69">
        <v>5.8</v>
      </c>
      <c r="H3481" s="69" t="str">
        <f>TEXT(일별기온공급량!$A3481, "AAA")</f>
        <v>화</v>
      </c>
      <c r="I3481" s="71">
        <v>72586490</v>
      </c>
      <c r="J3481" s="71">
        <v>1698860</v>
      </c>
      <c r="K3481" s="68" t="str">
        <f t="shared" si="54"/>
        <v>07-12</v>
      </c>
      <c r="L3481" s="72">
        <f>YEAR(일별기온공급량!$A3481)</f>
        <v>2022</v>
      </c>
      <c r="M3481" s="69">
        <f>MONTH(일별기온공급량!$A3481)</f>
        <v>7</v>
      </c>
      <c r="N3481" s="69">
        <f>DAY(일별기온공급량!$A3481)</f>
        <v>12</v>
      </c>
      <c r="O3481" s="88" t="str">
        <f>IFERROR(VLOOKUP(기온및공급량[[#This Row],[날짜]],표2[],2,0), "")</f>
        <v/>
      </c>
    </row>
    <row r="3482" spans="1:15">
      <c r="A3482" s="68">
        <v>44755</v>
      </c>
      <c r="B3482" s="69">
        <v>24.4</v>
      </c>
      <c r="C3482" s="69">
        <v>27.7</v>
      </c>
      <c r="D3482" s="70">
        <v>0.57152777777777775</v>
      </c>
      <c r="E3482" s="69">
        <v>22.5</v>
      </c>
      <c r="F3482" s="70">
        <v>0.21458333333333332</v>
      </c>
      <c r="G3482" s="69">
        <v>5.2</v>
      </c>
      <c r="H3482" s="69" t="str">
        <f>TEXT(일별기온공급량!$A3482, "AAA")</f>
        <v>수</v>
      </c>
      <c r="I3482" s="71">
        <v>77881367</v>
      </c>
      <c r="J3482" s="71">
        <v>1819846</v>
      </c>
      <c r="K3482" s="68" t="str">
        <f t="shared" si="54"/>
        <v>07-13</v>
      </c>
      <c r="L3482" s="72">
        <f>YEAR(일별기온공급량!$A3482)</f>
        <v>2022</v>
      </c>
      <c r="M3482" s="69">
        <f>MONTH(일별기온공급량!$A3482)</f>
        <v>7</v>
      </c>
      <c r="N3482" s="69">
        <f>DAY(일별기온공급량!$A3482)</f>
        <v>13</v>
      </c>
      <c r="O3482" s="88" t="str">
        <f>IFERROR(VLOOKUP(기온및공급량[[#This Row],[날짜]],표2[],2,0), "")</f>
        <v/>
      </c>
    </row>
    <row r="3483" spans="1:15">
      <c r="A3483" s="68">
        <v>44756</v>
      </c>
      <c r="B3483" s="69">
        <v>28.2</v>
      </c>
      <c r="C3483" s="69">
        <v>33.6</v>
      </c>
      <c r="D3483" s="70">
        <v>0.70625000000000004</v>
      </c>
      <c r="E3483" s="69">
        <v>23.1</v>
      </c>
      <c r="F3483" s="70">
        <v>8.4027777777777785E-2</v>
      </c>
      <c r="G3483" s="69">
        <v>10.5</v>
      </c>
      <c r="H3483" s="69" t="str">
        <f>TEXT(일별기온공급량!$A3483, "AAA")</f>
        <v>목</v>
      </c>
      <c r="I3483" s="71">
        <v>76444150</v>
      </c>
      <c r="J3483" s="71">
        <v>1784239</v>
      </c>
      <c r="K3483" s="68" t="str">
        <f t="shared" si="54"/>
        <v>07-14</v>
      </c>
      <c r="L3483" s="72">
        <f>YEAR(일별기온공급량!$A3483)</f>
        <v>2022</v>
      </c>
      <c r="M3483" s="69">
        <f>MONTH(일별기온공급량!$A3483)</f>
        <v>7</v>
      </c>
      <c r="N3483" s="69">
        <f>DAY(일별기온공급량!$A3483)</f>
        <v>14</v>
      </c>
      <c r="O3483" s="88" t="str">
        <f>IFERROR(VLOOKUP(기온및공급량[[#This Row],[날짜]],표2[],2,0), "")</f>
        <v/>
      </c>
    </row>
    <row r="3484" spans="1:15">
      <c r="A3484" s="68">
        <v>44757</v>
      </c>
      <c r="B3484" s="69">
        <v>28.3</v>
      </c>
      <c r="C3484" s="69">
        <v>33.200000000000003</v>
      </c>
      <c r="D3484" s="70">
        <v>0.66041666666666665</v>
      </c>
      <c r="E3484" s="69">
        <v>23.3</v>
      </c>
      <c r="F3484" s="70">
        <v>0.23680555555555555</v>
      </c>
      <c r="G3484" s="69">
        <v>9.9</v>
      </c>
      <c r="H3484" s="69" t="str">
        <f>TEXT(일별기온공급량!$A3484, "AAA")</f>
        <v>금</v>
      </c>
      <c r="I3484" s="71">
        <v>71071634</v>
      </c>
      <c r="J3484" s="71">
        <v>1658025</v>
      </c>
      <c r="K3484" s="68" t="str">
        <f t="shared" si="54"/>
        <v>07-15</v>
      </c>
      <c r="L3484" s="72">
        <f>YEAR(일별기온공급량!$A3484)</f>
        <v>2022</v>
      </c>
      <c r="M3484" s="69">
        <f>MONTH(일별기온공급량!$A3484)</f>
        <v>7</v>
      </c>
      <c r="N3484" s="69">
        <f>DAY(일별기온공급량!$A3484)</f>
        <v>15</v>
      </c>
      <c r="O3484" s="88" t="str">
        <f>IFERROR(VLOOKUP(기온및공급량[[#This Row],[날짜]],표2[],2,0), "")</f>
        <v/>
      </c>
    </row>
    <row r="3485" spans="1:15">
      <c r="A3485" s="68">
        <v>44758</v>
      </c>
      <c r="B3485" s="69">
        <v>26.8</v>
      </c>
      <c r="C3485" s="69">
        <v>34</v>
      </c>
      <c r="D3485" s="70">
        <v>0.6020833333333333</v>
      </c>
      <c r="E3485" s="69">
        <v>21.4</v>
      </c>
      <c r="F3485" s="70">
        <v>0.22291666666666668</v>
      </c>
      <c r="G3485" s="69">
        <v>12.6</v>
      </c>
      <c r="H3485" s="69" t="str">
        <f>TEXT(일별기온공급량!$A3485, "AAA")</f>
        <v>토</v>
      </c>
      <c r="I3485" s="71">
        <v>55014267</v>
      </c>
      <c r="J3485" s="71">
        <v>1279314</v>
      </c>
      <c r="K3485" s="68" t="str">
        <f t="shared" si="54"/>
        <v>07-16</v>
      </c>
      <c r="L3485" s="72">
        <f>YEAR(일별기온공급량!$A3485)</f>
        <v>2022</v>
      </c>
      <c r="M3485" s="69">
        <f>MONTH(일별기온공급량!$A3485)</f>
        <v>7</v>
      </c>
      <c r="N3485" s="69">
        <f>DAY(일별기온공급량!$A3485)</f>
        <v>16</v>
      </c>
      <c r="O3485" s="88" t="str">
        <f>IFERROR(VLOOKUP(기온및공급량[[#This Row],[날짜]],표2[],2,0), "")</f>
        <v/>
      </c>
    </row>
    <row r="3486" spans="1:15">
      <c r="A3486" s="68">
        <v>44759</v>
      </c>
      <c r="B3486" s="69">
        <v>27.3</v>
      </c>
      <c r="C3486" s="69">
        <v>33</v>
      </c>
      <c r="D3486" s="70">
        <v>0.58680555555555558</v>
      </c>
      <c r="E3486" s="69">
        <v>21.5</v>
      </c>
      <c r="F3486" s="70">
        <v>0.21180555555555555</v>
      </c>
      <c r="G3486" s="69">
        <v>11.5</v>
      </c>
      <c r="H3486" s="69" t="str">
        <f>TEXT(일별기온공급량!$A3486, "AAA")</f>
        <v>일</v>
      </c>
      <c r="I3486" s="71">
        <v>44761273</v>
      </c>
      <c r="J3486" s="71">
        <v>1040531</v>
      </c>
      <c r="K3486" s="68" t="str">
        <f t="shared" si="54"/>
        <v>07-17</v>
      </c>
      <c r="L3486" s="72">
        <f>YEAR(일별기온공급량!$A3486)</f>
        <v>2022</v>
      </c>
      <c r="M3486" s="69">
        <f>MONTH(일별기온공급량!$A3486)</f>
        <v>7</v>
      </c>
      <c r="N3486" s="69">
        <f>DAY(일별기온공급량!$A3486)</f>
        <v>17</v>
      </c>
      <c r="O3486" s="88" t="str">
        <f>IFERROR(VLOOKUP(기온및공급량[[#This Row],[날짜]],표2[],2,0), "")</f>
        <v/>
      </c>
    </row>
    <row r="3487" spans="1:15">
      <c r="A3487" s="68">
        <v>44760</v>
      </c>
      <c r="B3487" s="69">
        <v>22.9</v>
      </c>
      <c r="C3487" s="69">
        <v>27.2</v>
      </c>
      <c r="D3487" s="70">
        <v>1.1805555555555555E-2</v>
      </c>
      <c r="E3487" s="69">
        <v>21.6</v>
      </c>
      <c r="F3487" s="70">
        <v>0.43055555555555558</v>
      </c>
      <c r="G3487" s="69">
        <v>5.6</v>
      </c>
      <c r="H3487" s="69" t="str">
        <f>TEXT(일별기온공급량!$A3487, "AAA")</f>
        <v>월</v>
      </c>
      <c r="I3487" s="71">
        <v>69271658</v>
      </c>
      <c r="J3487" s="71">
        <v>1608033</v>
      </c>
      <c r="K3487" s="68" t="str">
        <f t="shared" si="54"/>
        <v>07-18</v>
      </c>
      <c r="L3487" s="72">
        <f>YEAR(일별기온공급량!$A3487)</f>
        <v>2022</v>
      </c>
      <c r="M3487" s="69">
        <f>MONTH(일별기온공급량!$A3487)</f>
        <v>7</v>
      </c>
      <c r="N3487" s="69">
        <f>DAY(일별기온공급량!$A3487)</f>
        <v>18</v>
      </c>
      <c r="O3487" s="88" t="str">
        <f>IFERROR(VLOOKUP(기온및공급량[[#This Row],[날짜]],표2[],2,0), "")</f>
        <v/>
      </c>
    </row>
    <row r="3488" spans="1:15">
      <c r="A3488" s="68">
        <v>44761</v>
      </c>
      <c r="B3488" s="69">
        <v>27.6</v>
      </c>
      <c r="C3488" s="69">
        <v>34.1</v>
      </c>
      <c r="D3488" s="70">
        <v>0.66249999999999998</v>
      </c>
      <c r="E3488" s="69">
        <v>22.6</v>
      </c>
      <c r="F3488" s="70">
        <v>2.5000000000000001E-2</v>
      </c>
      <c r="G3488" s="69">
        <v>11.5</v>
      </c>
      <c r="H3488" s="69" t="str">
        <f>TEXT(일별기온공급량!$A3488, "AAA")</f>
        <v>화</v>
      </c>
      <c r="I3488" s="71">
        <v>72477234</v>
      </c>
      <c r="J3488" s="71">
        <v>1683857</v>
      </c>
      <c r="K3488" s="68" t="str">
        <f t="shared" si="54"/>
        <v>07-19</v>
      </c>
      <c r="L3488" s="72">
        <f>YEAR(일별기온공급량!$A3488)</f>
        <v>2022</v>
      </c>
      <c r="M3488" s="69">
        <f>MONTH(일별기온공급량!$A3488)</f>
        <v>7</v>
      </c>
      <c r="N3488" s="69">
        <f>DAY(일별기온공급량!$A3488)</f>
        <v>19</v>
      </c>
      <c r="O3488" s="88" t="str">
        <f>IFERROR(VLOOKUP(기온및공급량[[#This Row],[날짜]],표2[],2,0), "")</f>
        <v/>
      </c>
    </row>
    <row r="3489" spans="1:15">
      <c r="A3489" s="68">
        <v>44762</v>
      </c>
      <c r="B3489" s="69">
        <v>29.4</v>
      </c>
      <c r="C3489" s="69">
        <v>34.1</v>
      </c>
      <c r="D3489" s="70">
        <v>0.59375</v>
      </c>
      <c r="E3489" s="69">
        <v>25.4</v>
      </c>
      <c r="F3489" s="70">
        <v>0.23749999999999999</v>
      </c>
      <c r="G3489" s="69">
        <v>8.6999999999999993</v>
      </c>
      <c r="H3489" s="69" t="str">
        <f>TEXT(일별기온공급량!$A3489, "AAA")</f>
        <v>수</v>
      </c>
      <c r="I3489" s="71">
        <v>74175007</v>
      </c>
      <c r="J3489" s="71">
        <v>1720342</v>
      </c>
      <c r="K3489" s="68" t="str">
        <f t="shared" si="54"/>
        <v>07-20</v>
      </c>
      <c r="L3489" s="72">
        <f>YEAR(일별기온공급량!$A3489)</f>
        <v>2022</v>
      </c>
      <c r="M3489" s="69">
        <f>MONTH(일별기온공급량!$A3489)</f>
        <v>7</v>
      </c>
      <c r="N3489" s="69">
        <f>DAY(일별기온공급량!$A3489)</f>
        <v>20</v>
      </c>
      <c r="O3489" s="88" t="str">
        <f>IFERROR(VLOOKUP(기온및공급량[[#This Row],[날짜]],표2[],2,0), "")</f>
        <v/>
      </c>
    </row>
    <row r="3490" spans="1:15">
      <c r="A3490" s="68">
        <v>44763</v>
      </c>
      <c r="B3490" s="69">
        <v>26</v>
      </c>
      <c r="C3490" s="69">
        <v>32.299999999999997</v>
      </c>
      <c r="D3490" s="70">
        <v>0.61388888888888893</v>
      </c>
      <c r="E3490" s="69">
        <v>21.8</v>
      </c>
      <c r="F3490" s="70">
        <v>0.1701388888888889</v>
      </c>
      <c r="G3490" s="69">
        <v>10.5</v>
      </c>
      <c r="H3490" s="69" t="str">
        <f>TEXT(일별기온공급량!$A3490, "AAA")</f>
        <v>목</v>
      </c>
      <c r="I3490" s="71">
        <v>71308190</v>
      </c>
      <c r="J3490" s="71">
        <v>1655760</v>
      </c>
      <c r="K3490" s="68" t="str">
        <f t="shared" si="54"/>
        <v>07-21</v>
      </c>
      <c r="L3490" s="72">
        <f>YEAR(일별기온공급량!$A3490)</f>
        <v>2022</v>
      </c>
      <c r="M3490" s="69">
        <f>MONTH(일별기온공급량!$A3490)</f>
        <v>7</v>
      </c>
      <c r="N3490" s="69">
        <f>DAY(일별기온공급량!$A3490)</f>
        <v>21</v>
      </c>
      <c r="O3490" s="88" t="str">
        <f>IFERROR(VLOOKUP(기온및공급량[[#This Row],[날짜]],표2[],2,0), "")</f>
        <v/>
      </c>
    </row>
    <row r="3491" spans="1:15">
      <c r="A3491" s="68">
        <v>44764</v>
      </c>
      <c r="B3491" s="69">
        <v>25.8</v>
      </c>
      <c r="C3491" s="69">
        <v>29.7</v>
      </c>
      <c r="D3491" s="70">
        <v>0.64166666666666672</v>
      </c>
      <c r="E3491" s="69">
        <v>22.6</v>
      </c>
      <c r="F3491" s="70">
        <v>0.94861111111111107</v>
      </c>
      <c r="G3491" s="69">
        <v>7.1</v>
      </c>
      <c r="H3491" s="69" t="str">
        <f>TEXT(일별기온공급량!$A3491, "AAA")</f>
        <v>금</v>
      </c>
      <c r="I3491" s="71">
        <v>67704670</v>
      </c>
      <c r="J3491" s="71">
        <v>1571157</v>
      </c>
      <c r="K3491" s="68" t="str">
        <f t="shared" si="54"/>
        <v>07-22</v>
      </c>
      <c r="L3491" s="72">
        <f>YEAR(일별기온공급량!$A3491)</f>
        <v>2022</v>
      </c>
      <c r="M3491" s="69">
        <f>MONTH(일별기온공급량!$A3491)</f>
        <v>7</v>
      </c>
      <c r="N3491" s="69">
        <f>DAY(일별기온공급량!$A3491)</f>
        <v>22</v>
      </c>
      <c r="O3491" s="88" t="str">
        <f>IFERROR(VLOOKUP(기온및공급량[[#This Row],[날짜]],표2[],2,0), "")</f>
        <v/>
      </c>
    </row>
    <row r="3492" spans="1:15">
      <c r="A3492" s="68">
        <v>44765</v>
      </c>
      <c r="B3492" s="69">
        <v>24.9</v>
      </c>
      <c r="C3492" s="69">
        <v>28.6</v>
      </c>
      <c r="D3492" s="70">
        <v>0.59791666666666665</v>
      </c>
      <c r="E3492" s="69">
        <v>22.1</v>
      </c>
      <c r="F3492" s="70">
        <v>0.21736111111111112</v>
      </c>
      <c r="G3492" s="69">
        <v>6.5</v>
      </c>
      <c r="H3492" s="69" t="str">
        <f>TEXT(일별기온공급량!$A3492, "AAA")</f>
        <v>토</v>
      </c>
      <c r="I3492" s="71">
        <v>54471742</v>
      </c>
      <c r="J3492" s="71">
        <v>1261146</v>
      </c>
      <c r="K3492" s="68" t="str">
        <f t="shared" si="54"/>
        <v>07-23</v>
      </c>
      <c r="L3492" s="72">
        <f>YEAR(일별기온공급량!$A3492)</f>
        <v>2022</v>
      </c>
      <c r="M3492" s="69">
        <f>MONTH(일별기온공급량!$A3492)</f>
        <v>7</v>
      </c>
      <c r="N3492" s="69">
        <f>DAY(일별기온공급량!$A3492)</f>
        <v>23</v>
      </c>
      <c r="O3492" s="88" t="str">
        <f>IFERROR(VLOOKUP(기온및공급량[[#This Row],[날짜]],표2[],2,0), "")</f>
        <v/>
      </c>
    </row>
    <row r="3493" spans="1:15">
      <c r="A3493" s="68">
        <v>44766</v>
      </c>
      <c r="B3493" s="69">
        <v>27.4</v>
      </c>
      <c r="C3493" s="69">
        <v>32</v>
      </c>
      <c r="D3493" s="70">
        <v>0.73402777777777772</v>
      </c>
      <c r="E3493" s="69">
        <v>22.3</v>
      </c>
      <c r="F3493" s="70">
        <v>0.21736111111111112</v>
      </c>
      <c r="G3493" s="69">
        <v>9.6999999999999993</v>
      </c>
      <c r="H3493" s="69" t="str">
        <f>TEXT(일별기온공급량!$A3493, "AAA")</f>
        <v>일</v>
      </c>
      <c r="I3493" s="71">
        <v>46090688</v>
      </c>
      <c r="J3493" s="71">
        <v>1064685</v>
      </c>
      <c r="K3493" s="68" t="str">
        <f t="shared" si="54"/>
        <v>07-24</v>
      </c>
      <c r="L3493" s="72">
        <f>YEAR(일별기온공급량!$A3493)</f>
        <v>2022</v>
      </c>
      <c r="M3493" s="69">
        <f>MONTH(일별기온공급량!$A3493)</f>
        <v>7</v>
      </c>
      <c r="N3493" s="69">
        <f>DAY(일별기온공급량!$A3493)</f>
        <v>24</v>
      </c>
      <c r="O3493" s="88" t="str">
        <f>IFERROR(VLOOKUP(기온및공급량[[#This Row],[날짜]],표2[],2,0), "")</f>
        <v/>
      </c>
    </row>
    <row r="3494" spans="1:15">
      <c r="A3494" s="68">
        <v>44767</v>
      </c>
      <c r="B3494" s="69">
        <v>28.8</v>
      </c>
      <c r="C3494" s="69">
        <v>35.5</v>
      </c>
      <c r="D3494" s="70">
        <v>0.66736111111111107</v>
      </c>
      <c r="E3494" s="69">
        <v>24.9</v>
      </c>
      <c r="F3494" s="70">
        <v>0.99930555555555556</v>
      </c>
      <c r="G3494" s="69">
        <v>10.6</v>
      </c>
      <c r="H3494" s="69" t="str">
        <f>TEXT(일별기온공급량!$A3494, "AAA")</f>
        <v>월</v>
      </c>
      <c r="I3494" s="71">
        <v>67400014</v>
      </c>
      <c r="J3494" s="71">
        <v>1555203</v>
      </c>
      <c r="K3494" s="68" t="str">
        <f t="shared" si="54"/>
        <v>07-25</v>
      </c>
      <c r="L3494" s="72">
        <f>YEAR(일별기온공급량!$A3494)</f>
        <v>2022</v>
      </c>
      <c r="M3494" s="69">
        <f>MONTH(일별기온공급량!$A3494)</f>
        <v>7</v>
      </c>
      <c r="N3494" s="69">
        <f>DAY(일별기온공급량!$A3494)</f>
        <v>25</v>
      </c>
      <c r="O3494" s="88" t="str">
        <f>IFERROR(VLOOKUP(기온및공급량[[#This Row],[날짜]],표2[],2,0), "")</f>
        <v/>
      </c>
    </row>
    <row r="3495" spans="1:15">
      <c r="A3495" s="68">
        <v>44768</v>
      </c>
      <c r="B3495" s="69">
        <v>26.9</v>
      </c>
      <c r="C3495" s="69">
        <v>34</v>
      </c>
      <c r="D3495" s="70">
        <v>0.59791666666666665</v>
      </c>
      <c r="E3495" s="69">
        <v>23.1</v>
      </c>
      <c r="F3495" s="70">
        <v>0.20208333333333334</v>
      </c>
      <c r="G3495" s="69">
        <v>10.9</v>
      </c>
      <c r="H3495" s="69" t="str">
        <f>TEXT(일별기온공급량!$A3495, "AAA")</f>
        <v>화</v>
      </c>
      <c r="I3495" s="71">
        <v>69952329</v>
      </c>
      <c r="J3495" s="71">
        <v>1622812</v>
      </c>
      <c r="K3495" s="68" t="str">
        <f t="shared" si="54"/>
        <v>07-26</v>
      </c>
      <c r="L3495" s="72">
        <f>YEAR(일별기온공급량!$A3495)</f>
        <v>2022</v>
      </c>
      <c r="M3495" s="69">
        <f>MONTH(일별기온공급량!$A3495)</f>
        <v>7</v>
      </c>
      <c r="N3495" s="69">
        <f>DAY(일별기온공급량!$A3495)</f>
        <v>26</v>
      </c>
      <c r="O3495" s="88" t="str">
        <f>IFERROR(VLOOKUP(기온및공급량[[#This Row],[날짜]],표2[],2,0), "")</f>
        <v/>
      </c>
    </row>
    <row r="3496" spans="1:15">
      <c r="A3496" s="68">
        <v>44769</v>
      </c>
      <c r="B3496" s="69">
        <v>25.6</v>
      </c>
      <c r="C3496" s="69">
        <v>29.9</v>
      </c>
      <c r="D3496" s="70">
        <v>0.55972222222222223</v>
      </c>
      <c r="E3496" s="69">
        <v>22</v>
      </c>
      <c r="F3496" s="70">
        <v>0.23541666666666666</v>
      </c>
      <c r="G3496" s="69">
        <v>7.9</v>
      </c>
      <c r="H3496" s="69" t="str">
        <f>TEXT(일별기온공급량!$A3496, "AAA")</f>
        <v>수</v>
      </c>
      <c r="I3496" s="71">
        <v>70090474</v>
      </c>
      <c r="J3496" s="71">
        <v>1628343</v>
      </c>
      <c r="K3496" s="68" t="str">
        <f t="shared" si="54"/>
        <v>07-27</v>
      </c>
      <c r="L3496" s="72">
        <f>YEAR(일별기온공급량!$A3496)</f>
        <v>2022</v>
      </c>
      <c r="M3496" s="69">
        <f>MONTH(일별기온공급량!$A3496)</f>
        <v>7</v>
      </c>
      <c r="N3496" s="69">
        <f>DAY(일별기온공급량!$A3496)</f>
        <v>27</v>
      </c>
      <c r="O3496" s="88" t="str">
        <f>IFERROR(VLOOKUP(기온및공급량[[#This Row],[날짜]],표2[],2,0), "")</f>
        <v/>
      </c>
    </row>
    <row r="3497" spans="1:15">
      <c r="A3497" s="68">
        <v>44770</v>
      </c>
      <c r="B3497" s="69">
        <v>26.2</v>
      </c>
      <c r="C3497" s="69">
        <v>29.6</v>
      </c>
      <c r="D3497" s="70">
        <v>0.62083333333333335</v>
      </c>
      <c r="E3497" s="69">
        <v>24.2</v>
      </c>
      <c r="F3497" s="70">
        <v>0.12152777777777778</v>
      </c>
      <c r="G3497" s="69">
        <v>5.4</v>
      </c>
      <c r="H3497" s="69" t="str">
        <f>TEXT(일별기온공급량!$A3497, "AAA")</f>
        <v>목</v>
      </c>
      <c r="I3497" s="71">
        <v>68097255</v>
      </c>
      <c r="J3497" s="71">
        <v>1584339</v>
      </c>
      <c r="K3497" s="68" t="str">
        <f t="shared" si="54"/>
        <v>07-28</v>
      </c>
      <c r="L3497" s="72">
        <f>YEAR(일별기온공급량!$A3497)</f>
        <v>2022</v>
      </c>
      <c r="M3497" s="69">
        <f>MONTH(일별기온공급량!$A3497)</f>
        <v>7</v>
      </c>
      <c r="N3497" s="69">
        <f>DAY(일별기온공급량!$A3497)</f>
        <v>28</v>
      </c>
      <c r="O3497" s="88" t="str">
        <f>IFERROR(VLOOKUP(기온및공급량[[#This Row],[날짜]],표2[],2,0), "")</f>
        <v/>
      </c>
    </row>
    <row r="3498" spans="1:15">
      <c r="A3498" s="68">
        <v>44771</v>
      </c>
      <c r="B3498" s="69">
        <v>28.7</v>
      </c>
      <c r="C3498" s="69">
        <v>33.9</v>
      </c>
      <c r="D3498" s="70">
        <v>0.60972222222222228</v>
      </c>
      <c r="E3498" s="69">
        <v>24.5</v>
      </c>
      <c r="F3498" s="70">
        <v>0.21041666666666667</v>
      </c>
      <c r="G3498" s="69">
        <v>9.4</v>
      </c>
      <c r="H3498" s="69" t="str">
        <f>TEXT(일별기온공급량!$A3498, "AAA")</f>
        <v>금</v>
      </c>
      <c r="I3498" s="71">
        <v>62069087</v>
      </c>
      <c r="J3498" s="71">
        <v>1442311</v>
      </c>
      <c r="K3498" s="68" t="str">
        <f t="shared" si="54"/>
        <v>07-29</v>
      </c>
      <c r="L3498" s="72">
        <f>YEAR(일별기온공급량!$A3498)</f>
        <v>2022</v>
      </c>
      <c r="M3498" s="69">
        <f>MONTH(일별기온공급량!$A3498)</f>
        <v>7</v>
      </c>
      <c r="N3498" s="69">
        <f>DAY(일별기온공급량!$A3498)</f>
        <v>29</v>
      </c>
      <c r="O3498" s="88" t="str">
        <f>IFERROR(VLOOKUP(기온및공급량[[#This Row],[날짜]],표2[],2,0), "")</f>
        <v/>
      </c>
    </row>
    <row r="3499" spans="1:15">
      <c r="A3499" s="68">
        <v>44772</v>
      </c>
      <c r="B3499" s="69">
        <v>27.8</v>
      </c>
      <c r="C3499" s="69">
        <v>30.3</v>
      </c>
      <c r="D3499" s="70">
        <v>0.59027777777777779</v>
      </c>
      <c r="E3499" s="69">
        <v>25.9</v>
      </c>
      <c r="F3499" s="70">
        <v>0.20208333333333334</v>
      </c>
      <c r="G3499" s="69">
        <v>4.4000000000000004</v>
      </c>
      <c r="H3499" s="69" t="str">
        <f>TEXT(일별기온공급량!$A3499, "AAA")</f>
        <v>토</v>
      </c>
      <c r="I3499" s="71">
        <v>50040261</v>
      </c>
      <c r="J3499" s="71">
        <v>1163464</v>
      </c>
      <c r="K3499" s="68" t="str">
        <f t="shared" si="54"/>
        <v>07-30</v>
      </c>
      <c r="L3499" s="72">
        <f>YEAR(일별기온공급량!$A3499)</f>
        <v>2022</v>
      </c>
      <c r="M3499" s="69">
        <f>MONTH(일별기온공급량!$A3499)</f>
        <v>7</v>
      </c>
      <c r="N3499" s="69">
        <f>DAY(일별기온공급량!$A3499)</f>
        <v>30</v>
      </c>
      <c r="O3499" s="88" t="str">
        <f>IFERROR(VLOOKUP(기온및공급량[[#This Row],[날짜]],표2[],2,0), "")</f>
        <v/>
      </c>
    </row>
    <row r="3500" spans="1:15">
      <c r="A3500" s="68">
        <v>44773</v>
      </c>
      <c r="B3500" s="69">
        <v>27.1</v>
      </c>
      <c r="C3500" s="69">
        <v>29.5</v>
      </c>
      <c r="D3500" s="70">
        <v>0.45</v>
      </c>
      <c r="E3500" s="69">
        <v>25.3</v>
      </c>
      <c r="F3500" s="70">
        <v>0.15833333333333333</v>
      </c>
      <c r="G3500" s="69">
        <v>4.2</v>
      </c>
      <c r="H3500" s="69" t="str">
        <f>TEXT(일별기온공급량!$A3500, "AAA")</f>
        <v>일</v>
      </c>
      <c r="I3500" s="71">
        <v>41451534</v>
      </c>
      <c r="J3500" s="71">
        <v>966957</v>
      </c>
      <c r="K3500" s="68" t="str">
        <f t="shared" si="54"/>
        <v>07-31</v>
      </c>
      <c r="L3500" s="72">
        <f>YEAR(일별기온공급량!$A3500)</f>
        <v>2022</v>
      </c>
      <c r="M3500" s="69">
        <f>MONTH(일별기온공급량!$A3500)</f>
        <v>7</v>
      </c>
      <c r="N3500" s="69">
        <f>DAY(일별기온공급량!$A3500)</f>
        <v>31</v>
      </c>
      <c r="O3500" s="88" t="str">
        <f>IFERROR(VLOOKUP(기온및공급량[[#This Row],[날짜]],표2[],2,0), "")</f>
        <v/>
      </c>
    </row>
    <row r="3501" spans="1:15">
      <c r="A3501" s="68">
        <v>44774</v>
      </c>
      <c r="B3501" s="69">
        <v>29.4</v>
      </c>
      <c r="C3501" s="69">
        <v>31.2</v>
      </c>
      <c r="D3501" s="70">
        <v>0.5854166666666667</v>
      </c>
      <c r="E3501" s="69">
        <v>26.8</v>
      </c>
      <c r="F3501" s="70">
        <v>4.0972222222222222E-2</v>
      </c>
      <c r="G3501" s="69">
        <v>4.4000000000000004</v>
      </c>
      <c r="H3501" s="69" t="str">
        <f>TEXT(일별기온공급량!$A3501, "AAA")</f>
        <v>월</v>
      </c>
      <c r="I3501" s="71">
        <v>54836324</v>
      </c>
      <c r="J3501" s="71">
        <v>1281490</v>
      </c>
      <c r="K3501" s="68" t="str">
        <f t="shared" si="54"/>
        <v>08-01</v>
      </c>
      <c r="L3501" s="72">
        <f>YEAR(일별기온공급량!$A3501)</f>
        <v>2022</v>
      </c>
      <c r="M3501" s="69">
        <f>MONTH(일별기온공급량!$A3501)</f>
        <v>8</v>
      </c>
      <c r="N3501" s="69">
        <f>DAY(일별기온공급량!$A3501)</f>
        <v>1</v>
      </c>
      <c r="O3501" s="88" t="str">
        <f>IFERROR(VLOOKUP(기온및공급량[[#This Row],[날짜]],표2[],2,0), "")</f>
        <v/>
      </c>
    </row>
    <row r="3502" spans="1:15">
      <c r="A3502" s="68">
        <v>44775</v>
      </c>
      <c r="B3502" s="69">
        <v>27.9</v>
      </c>
      <c r="C3502" s="69">
        <v>32.6</v>
      </c>
      <c r="D3502" s="70">
        <v>0.70277777777777772</v>
      </c>
      <c r="E3502" s="69">
        <v>25.7</v>
      </c>
      <c r="F3502" s="70">
        <v>0.20277777777777778</v>
      </c>
      <c r="G3502" s="69">
        <v>6.9</v>
      </c>
      <c r="H3502" s="69" t="str">
        <f>TEXT(일별기온공급량!$A3502, "AAA")</f>
        <v>화</v>
      </c>
      <c r="I3502" s="71">
        <v>59790179</v>
      </c>
      <c r="J3502" s="71">
        <v>1397808</v>
      </c>
      <c r="K3502" s="68" t="str">
        <f t="shared" si="54"/>
        <v>08-02</v>
      </c>
      <c r="L3502" s="72">
        <f>YEAR(일별기온공급량!$A3502)</f>
        <v>2022</v>
      </c>
      <c r="M3502" s="69">
        <f>MONTH(일별기온공급량!$A3502)</f>
        <v>8</v>
      </c>
      <c r="N3502" s="69">
        <f>DAY(일별기온공급량!$A3502)</f>
        <v>2</v>
      </c>
      <c r="O3502" s="88" t="str">
        <f>IFERROR(VLOOKUP(기온및공급량[[#This Row],[날짜]],표2[],2,0), "")</f>
        <v/>
      </c>
    </row>
    <row r="3503" spans="1:15">
      <c r="A3503" s="68">
        <v>44776</v>
      </c>
      <c r="B3503" s="69">
        <v>30.6</v>
      </c>
      <c r="C3503" s="69">
        <v>37.1</v>
      </c>
      <c r="D3503" s="70">
        <v>0.625</v>
      </c>
      <c r="E3503" s="69">
        <v>26.3</v>
      </c>
      <c r="F3503" s="70">
        <v>0.24791666666666667</v>
      </c>
      <c r="G3503" s="69">
        <v>10.8</v>
      </c>
      <c r="H3503" s="69" t="str">
        <f>TEXT(일별기온공급량!$A3503, "AAA")</f>
        <v>수</v>
      </c>
      <c r="I3503" s="71">
        <v>59521473</v>
      </c>
      <c r="J3503" s="71">
        <v>1392709</v>
      </c>
      <c r="K3503" s="68" t="str">
        <f t="shared" si="54"/>
        <v>08-03</v>
      </c>
      <c r="L3503" s="72">
        <f>YEAR(일별기온공급량!$A3503)</f>
        <v>2022</v>
      </c>
      <c r="M3503" s="69">
        <f>MONTH(일별기온공급량!$A3503)</f>
        <v>8</v>
      </c>
      <c r="N3503" s="69">
        <f>DAY(일별기온공급량!$A3503)</f>
        <v>3</v>
      </c>
      <c r="O3503" s="88" t="str">
        <f>IFERROR(VLOOKUP(기온및공급량[[#This Row],[날짜]],표2[],2,0), "")</f>
        <v/>
      </c>
    </row>
    <row r="3504" spans="1:15">
      <c r="A3504" s="68">
        <v>44777</v>
      </c>
      <c r="B3504" s="69">
        <v>30.7</v>
      </c>
      <c r="C3504" s="69">
        <v>35.299999999999997</v>
      </c>
      <c r="D3504" s="70">
        <v>0.67500000000000004</v>
      </c>
      <c r="E3504" s="69">
        <v>27.4</v>
      </c>
      <c r="F3504" s="70">
        <v>0.18472222222222223</v>
      </c>
      <c r="G3504" s="69">
        <v>7.9</v>
      </c>
      <c r="H3504" s="69" t="str">
        <f>TEXT(일별기온공급량!$A3504, "AAA")</f>
        <v>목</v>
      </c>
      <c r="I3504" s="71">
        <v>60584569</v>
      </c>
      <c r="J3504" s="71">
        <v>1416981</v>
      </c>
      <c r="K3504" s="68" t="str">
        <f t="shared" si="54"/>
        <v>08-04</v>
      </c>
      <c r="L3504" s="72">
        <f>YEAR(일별기온공급량!$A3504)</f>
        <v>2022</v>
      </c>
      <c r="M3504" s="69">
        <f>MONTH(일별기온공급량!$A3504)</f>
        <v>8</v>
      </c>
      <c r="N3504" s="69">
        <f>DAY(일별기온공급량!$A3504)</f>
        <v>4</v>
      </c>
      <c r="O3504" s="88" t="str">
        <f>IFERROR(VLOOKUP(기온및공급량[[#This Row],[날짜]],표2[],2,0), "")</f>
        <v/>
      </c>
    </row>
    <row r="3505" spans="1:15">
      <c r="A3505" s="68">
        <v>44778</v>
      </c>
      <c r="B3505" s="69">
        <v>30.8</v>
      </c>
      <c r="C3505" s="69">
        <v>35.200000000000003</v>
      </c>
      <c r="D3505" s="70">
        <v>0.73055555555555551</v>
      </c>
      <c r="E3505" s="69">
        <v>26.5</v>
      </c>
      <c r="F3505" s="70">
        <v>0.24166666666666667</v>
      </c>
      <c r="G3505" s="69">
        <v>8.6999999999999993</v>
      </c>
      <c r="H3505" s="69" t="str">
        <f>TEXT(일별기온공급량!$A3505, "AAA")</f>
        <v>금</v>
      </c>
      <c r="I3505" s="71">
        <v>54923095</v>
      </c>
      <c r="J3505" s="71">
        <v>1285601</v>
      </c>
      <c r="K3505" s="68" t="str">
        <f t="shared" si="54"/>
        <v>08-05</v>
      </c>
      <c r="L3505" s="72">
        <f>YEAR(일별기온공급량!$A3505)</f>
        <v>2022</v>
      </c>
      <c r="M3505" s="69">
        <f>MONTH(일별기온공급량!$A3505)</f>
        <v>8</v>
      </c>
      <c r="N3505" s="69">
        <f>DAY(일별기온공급량!$A3505)</f>
        <v>5</v>
      </c>
      <c r="O3505" s="88" t="str">
        <f>IFERROR(VLOOKUP(기온및공급량[[#This Row],[날짜]],표2[],2,0), "")</f>
        <v/>
      </c>
    </row>
    <row r="3506" spans="1:15">
      <c r="A3506" s="68">
        <v>44779</v>
      </c>
      <c r="B3506" s="69">
        <v>31.6</v>
      </c>
      <c r="C3506" s="69">
        <v>36.799999999999997</v>
      </c>
      <c r="D3506" s="70">
        <v>0.66319444444444442</v>
      </c>
      <c r="E3506" s="69">
        <v>26.6</v>
      </c>
      <c r="F3506" s="70">
        <v>0.2326388888888889</v>
      </c>
      <c r="G3506" s="69">
        <v>10.199999999999999</v>
      </c>
      <c r="H3506" s="69" t="str">
        <f>TEXT(일별기온공급량!$A3506, "AAA")</f>
        <v>토</v>
      </c>
      <c r="I3506" s="71">
        <v>46819143</v>
      </c>
      <c r="J3506" s="71">
        <v>1094180</v>
      </c>
      <c r="K3506" s="68" t="str">
        <f t="shared" si="54"/>
        <v>08-06</v>
      </c>
      <c r="L3506" s="72">
        <f>YEAR(일별기온공급량!$A3506)</f>
        <v>2022</v>
      </c>
      <c r="M3506" s="69">
        <f>MONTH(일별기온공급량!$A3506)</f>
        <v>8</v>
      </c>
      <c r="N3506" s="69">
        <f>DAY(일별기온공급량!$A3506)</f>
        <v>6</v>
      </c>
      <c r="O3506" s="88" t="str">
        <f>IFERROR(VLOOKUP(기온및공급량[[#This Row],[날짜]],표2[],2,0), "")</f>
        <v/>
      </c>
    </row>
    <row r="3507" spans="1:15">
      <c r="A3507" s="68">
        <v>44780</v>
      </c>
      <c r="B3507" s="69">
        <v>31.5</v>
      </c>
      <c r="C3507" s="69">
        <v>37.799999999999997</v>
      </c>
      <c r="D3507" s="70">
        <v>0.57013888888888886</v>
      </c>
      <c r="E3507" s="69">
        <v>27.7</v>
      </c>
      <c r="F3507" s="70">
        <v>0.24097222222222223</v>
      </c>
      <c r="G3507" s="69">
        <v>10.1</v>
      </c>
      <c r="H3507" s="69" t="str">
        <f>TEXT(일별기온공급량!$A3507, "AAA")</f>
        <v>일</v>
      </c>
      <c r="I3507" s="71">
        <v>43928637</v>
      </c>
      <c r="J3507" s="71">
        <v>1024256</v>
      </c>
      <c r="K3507" s="68" t="str">
        <f t="shared" si="54"/>
        <v>08-07</v>
      </c>
      <c r="L3507" s="72">
        <f>YEAR(일별기온공급량!$A3507)</f>
        <v>2022</v>
      </c>
      <c r="M3507" s="69">
        <f>MONTH(일별기온공급량!$A3507)</f>
        <v>8</v>
      </c>
      <c r="N3507" s="69">
        <f>DAY(일별기온공급량!$A3507)</f>
        <v>7</v>
      </c>
      <c r="O3507" s="88" t="str">
        <f>IFERROR(VLOOKUP(기온및공급량[[#This Row],[날짜]],표2[],2,0), "")</f>
        <v/>
      </c>
    </row>
    <row r="3508" spans="1:15">
      <c r="A3508" s="68">
        <v>44781</v>
      </c>
      <c r="B3508" s="69">
        <v>30.5</v>
      </c>
      <c r="C3508" s="69">
        <v>34.6</v>
      </c>
      <c r="D3508" s="70">
        <v>0.54652777777777772</v>
      </c>
      <c r="E3508" s="69">
        <v>27.1</v>
      </c>
      <c r="F3508" s="70">
        <v>0.23958333333333334</v>
      </c>
      <c r="G3508" s="69">
        <v>7.5</v>
      </c>
      <c r="H3508" s="69" t="str">
        <f>TEXT(일별기온공급량!$A3508, "AAA")</f>
        <v>월</v>
      </c>
      <c r="I3508" s="71">
        <v>56619404</v>
      </c>
      <c r="J3508" s="71">
        <v>1319975</v>
      </c>
      <c r="K3508" s="68" t="str">
        <f t="shared" si="54"/>
        <v>08-08</v>
      </c>
      <c r="L3508" s="72">
        <f>YEAR(일별기온공급량!$A3508)</f>
        <v>2022</v>
      </c>
      <c r="M3508" s="69">
        <f>MONTH(일별기온공급량!$A3508)</f>
        <v>8</v>
      </c>
      <c r="N3508" s="69">
        <f>DAY(일별기온공급량!$A3508)</f>
        <v>8</v>
      </c>
      <c r="O3508" s="88" t="str">
        <f>IFERROR(VLOOKUP(기온및공급량[[#This Row],[날짜]],표2[],2,0), "")</f>
        <v/>
      </c>
    </row>
    <row r="3509" spans="1:15">
      <c r="A3509" s="68">
        <v>44782</v>
      </c>
      <c r="B3509" s="69">
        <v>29.8</v>
      </c>
      <c r="C3509" s="69">
        <v>32.9</v>
      </c>
      <c r="D3509" s="70">
        <v>0.60902777777777772</v>
      </c>
      <c r="E3509" s="69">
        <v>27.1</v>
      </c>
      <c r="F3509" s="70">
        <v>0.21666666666666667</v>
      </c>
      <c r="G3509" s="69">
        <v>5.8</v>
      </c>
      <c r="H3509" s="69" t="str">
        <f>TEXT(일별기온공급량!$A3509, "AAA")</f>
        <v>화</v>
      </c>
      <c r="I3509" s="71">
        <v>63760336</v>
      </c>
      <c r="J3509" s="71">
        <v>1493616</v>
      </c>
      <c r="K3509" s="68" t="str">
        <f t="shared" si="54"/>
        <v>08-09</v>
      </c>
      <c r="L3509" s="72">
        <f>YEAR(일별기온공급량!$A3509)</f>
        <v>2022</v>
      </c>
      <c r="M3509" s="69">
        <f>MONTH(일별기온공급량!$A3509)</f>
        <v>8</v>
      </c>
      <c r="N3509" s="69">
        <f>DAY(일별기온공급량!$A3509)</f>
        <v>9</v>
      </c>
      <c r="O3509" s="88" t="str">
        <f>IFERROR(VLOOKUP(기온및공급량[[#This Row],[날짜]],표2[],2,0), "")</f>
        <v/>
      </c>
    </row>
    <row r="3510" spans="1:15">
      <c r="A3510" s="68">
        <v>44783</v>
      </c>
      <c r="B3510" s="69">
        <v>28.2</v>
      </c>
      <c r="C3510" s="69">
        <v>31</v>
      </c>
      <c r="D3510" s="70">
        <v>0.54027777777777775</v>
      </c>
      <c r="E3510" s="69">
        <v>26.5</v>
      </c>
      <c r="F3510" s="70">
        <v>0.98750000000000004</v>
      </c>
      <c r="G3510" s="69">
        <v>4.5</v>
      </c>
      <c r="H3510" s="69" t="str">
        <f>TEXT(일별기온공급량!$A3510, "AAA")</f>
        <v>수</v>
      </c>
      <c r="I3510" s="71">
        <v>68411703</v>
      </c>
      <c r="J3510" s="71">
        <v>1599741</v>
      </c>
      <c r="K3510" s="68" t="str">
        <f t="shared" si="54"/>
        <v>08-10</v>
      </c>
      <c r="L3510" s="72">
        <f>YEAR(일별기온공급량!$A3510)</f>
        <v>2022</v>
      </c>
      <c r="M3510" s="69">
        <f>MONTH(일별기온공급량!$A3510)</f>
        <v>8</v>
      </c>
      <c r="N3510" s="69">
        <f>DAY(일별기온공급량!$A3510)</f>
        <v>10</v>
      </c>
      <c r="O3510" s="88" t="str">
        <f>IFERROR(VLOOKUP(기온및공급량[[#This Row],[날짜]],표2[],2,0), "")</f>
        <v/>
      </c>
    </row>
    <row r="3511" spans="1:15">
      <c r="A3511" s="68">
        <v>44784</v>
      </c>
      <c r="B3511" s="69">
        <v>26.5</v>
      </c>
      <c r="C3511" s="69">
        <v>29.5</v>
      </c>
      <c r="D3511" s="70">
        <v>0.41388888888888886</v>
      </c>
      <c r="E3511" s="69">
        <v>25.2</v>
      </c>
      <c r="F3511" s="70">
        <v>0.18263888888888888</v>
      </c>
      <c r="G3511" s="69">
        <v>4.3</v>
      </c>
      <c r="H3511" s="69" t="str">
        <f>TEXT(일별기온공급량!$A3511, "AAA")</f>
        <v>목</v>
      </c>
      <c r="I3511" s="71">
        <v>69502468</v>
      </c>
      <c r="J3511" s="71">
        <v>1622184</v>
      </c>
      <c r="K3511" s="68" t="str">
        <f t="shared" si="54"/>
        <v>08-11</v>
      </c>
      <c r="L3511" s="72">
        <f>YEAR(일별기온공급량!$A3511)</f>
        <v>2022</v>
      </c>
      <c r="M3511" s="69">
        <f>MONTH(일별기온공급량!$A3511)</f>
        <v>8</v>
      </c>
      <c r="N3511" s="69">
        <f>DAY(일별기온공급량!$A3511)</f>
        <v>11</v>
      </c>
      <c r="O3511" s="88" t="str">
        <f>IFERROR(VLOOKUP(기온및공급량[[#This Row],[날짜]],표2[],2,0), "")</f>
        <v/>
      </c>
    </row>
    <row r="3512" spans="1:15">
      <c r="A3512" s="68">
        <v>44785</v>
      </c>
      <c r="B3512" s="69">
        <v>29.7</v>
      </c>
      <c r="C3512" s="69">
        <v>35.6</v>
      </c>
      <c r="D3512" s="70">
        <v>0.625</v>
      </c>
      <c r="E3512" s="69">
        <v>25.3</v>
      </c>
      <c r="F3512" s="70">
        <v>7.0833333333333331E-2</v>
      </c>
      <c r="G3512" s="69">
        <v>10.3</v>
      </c>
      <c r="H3512" s="69" t="str">
        <f>TEXT(일별기온공급량!$A3512, "AAA")</f>
        <v>금</v>
      </c>
      <c r="I3512" s="71">
        <v>67390485</v>
      </c>
      <c r="J3512" s="71">
        <v>1573962</v>
      </c>
      <c r="K3512" s="68" t="str">
        <f t="shared" si="54"/>
        <v>08-12</v>
      </c>
      <c r="L3512" s="72">
        <f>YEAR(일별기온공급량!$A3512)</f>
        <v>2022</v>
      </c>
      <c r="M3512" s="69">
        <f>MONTH(일별기온공급량!$A3512)</f>
        <v>8</v>
      </c>
      <c r="N3512" s="69">
        <f>DAY(일별기온공급량!$A3512)</f>
        <v>12</v>
      </c>
      <c r="O3512" s="88" t="str">
        <f>IFERROR(VLOOKUP(기온및공급량[[#This Row],[날짜]],표2[],2,0), "")</f>
        <v/>
      </c>
    </row>
    <row r="3513" spans="1:15">
      <c r="A3513" s="68">
        <v>44786</v>
      </c>
      <c r="B3513" s="69">
        <v>26.4</v>
      </c>
      <c r="C3513" s="69">
        <v>34</v>
      </c>
      <c r="D3513" s="70">
        <v>0.53819444444444442</v>
      </c>
      <c r="E3513" s="69">
        <v>24.6</v>
      </c>
      <c r="F3513" s="70">
        <v>0.20972222222222223</v>
      </c>
      <c r="G3513" s="69">
        <v>9.4</v>
      </c>
      <c r="H3513" s="69" t="str">
        <f>TEXT(일별기온공급량!$A3513, "AAA")</f>
        <v>토</v>
      </c>
      <c r="I3513" s="71">
        <v>54358938</v>
      </c>
      <c r="J3513" s="71">
        <v>1269243</v>
      </c>
      <c r="K3513" s="68" t="str">
        <f t="shared" si="54"/>
        <v>08-13</v>
      </c>
      <c r="L3513" s="72">
        <f>YEAR(일별기온공급량!$A3513)</f>
        <v>2022</v>
      </c>
      <c r="M3513" s="69">
        <f>MONTH(일별기온공급량!$A3513)</f>
        <v>8</v>
      </c>
      <c r="N3513" s="69">
        <f>DAY(일별기온공급량!$A3513)</f>
        <v>13</v>
      </c>
      <c r="O3513" s="88" t="str">
        <f>IFERROR(VLOOKUP(기온및공급량[[#This Row],[날짜]],표2[],2,0), "")</f>
        <v/>
      </c>
    </row>
    <row r="3514" spans="1:15">
      <c r="A3514" s="68">
        <v>44787</v>
      </c>
      <c r="B3514" s="69">
        <v>29.8</v>
      </c>
      <c r="C3514" s="69">
        <v>34.799999999999997</v>
      </c>
      <c r="D3514" s="70">
        <v>0.5541666666666667</v>
      </c>
      <c r="E3514" s="69">
        <v>25.1</v>
      </c>
      <c r="F3514" s="70">
        <v>1.1805555555555555E-2</v>
      </c>
      <c r="G3514" s="69">
        <v>9.6999999999999993</v>
      </c>
      <c r="H3514" s="69" t="str">
        <f>TEXT(일별기온공급량!$A3514, "AAA")</f>
        <v>일</v>
      </c>
      <c r="I3514" s="71">
        <v>43006771</v>
      </c>
      <c r="J3514" s="71">
        <v>1004277</v>
      </c>
      <c r="K3514" s="68" t="str">
        <f t="shared" si="54"/>
        <v>08-14</v>
      </c>
      <c r="L3514" s="72">
        <f>YEAR(일별기온공급량!$A3514)</f>
        <v>2022</v>
      </c>
      <c r="M3514" s="69">
        <f>MONTH(일별기온공급량!$A3514)</f>
        <v>8</v>
      </c>
      <c r="N3514" s="69">
        <f>DAY(일별기온공급량!$A3514)</f>
        <v>14</v>
      </c>
      <c r="O3514" s="88" t="str">
        <f>IFERROR(VLOOKUP(기온및공급량[[#This Row],[날짜]],표2[],2,0), "")</f>
        <v/>
      </c>
    </row>
    <row r="3515" spans="1:15">
      <c r="A3515" s="68">
        <v>44788</v>
      </c>
      <c r="B3515" s="69">
        <v>30.9</v>
      </c>
      <c r="C3515" s="69">
        <v>35.4</v>
      </c>
      <c r="D3515" s="70">
        <v>0.60902777777777772</v>
      </c>
      <c r="E3515" s="69">
        <v>27.1</v>
      </c>
      <c r="F3515" s="70">
        <v>0.15069444444444444</v>
      </c>
      <c r="G3515" s="69">
        <v>8.3000000000000007</v>
      </c>
      <c r="H3515" s="69" t="str">
        <f>TEXT(일별기온공급량!$A3515, "AAA")</f>
        <v>월</v>
      </c>
      <c r="I3515" s="71">
        <v>52769209</v>
      </c>
      <c r="J3515" s="71">
        <v>1230915</v>
      </c>
      <c r="K3515" s="68" t="str">
        <f t="shared" si="54"/>
        <v>08-15</v>
      </c>
      <c r="L3515" s="72">
        <f>YEAR(일별기온공급량!$A3515)</f>
        <v>2022</v>
      </c>
      <c r="M3515" s="69">
        <f>MONTH(일별기온공급량!$A3515)</f>
        <v>8</v>
      </c>
      <c r="N3515" s="69">
        <f>DAY(일별기온공급량!$A3515)</f>
        <v>15</v>
      </c>
      <c r="O3515" s="88" t="str">
        <f>IFERROR(VLOOKUP(기온및공급량[[#This Row],[날짜]],표2[],2,0), "")</f>
        <v>광복절</v>
      </c>
    </row>
    <row r="3516" spans="1:15">
      <c r="A3516" s="68">
        <v>44789</v>
      </c>
      <c r="B3516" s="69">
        <v>25.7</v>
      </c>
      <c r="C3516" s="69">
        <v>30.1</v>
      </c>
      <c r="D3516" s="70">
        <v>6.9444444444444447E-4</v>
      </c>
      <c r="E3516" s="69">
        <v>22.9</v>
      </c>
      <c r="F3516" s="70">
        <v>0.32916666666666666</v>
      </c>
      <c r="G3516" s="69">
        <v>7.2</v>
      </c>
      <c r="H3516" s="69" t="str">
        <f>TEXT(일별기온공급량!$A3516, "AAA")</f>
        <v>화</v>
      </c>
      <c r="I3516" s="71">
        <v>71535568</v>
      </c>
      <c r="J3516" s="71">
        <v>1667993</v>
      </c>
      <c r="K3516" s="68" t="str">
        <f t="shared" si="54"/>
        <v>08-16</v>
      </c>
      <c r="L3516" s="72">
        <f>YEAR(일별기온공급량!$A3516)</f>
        <v>2022</v>
      </c>
      <c r="M3516" s="69">
        <f>MONTH(일별기온공급량!$A3516)</f>
        <v>8</v>
      </c>
      <c r="N3516" s="69">
        <f>DAY(일별기온공급량!$A3516)</f>
        <v>16</v>
      </c>
      <c r="O3516" s="88" t="str">
        <f>IFERROR(VLOOKUP(기온및공급량[[#This Row],[날짜]],표2[],2,0), "")</f>
        <v/>
      </c>
    </row>
    <row r="3517" spans="1:15">
      <c r="A3517" s="68">
        <v>44790</v>
      </c>
      <c r="B3517" s="69">
        <v>25.7</v>
      </c>
      <c r="C3517" s="69">
        <v>29.7</v>
      </c>
      <c r="D3517" s="70">
        <v>0.61319444444444449</v>
      </c>
      <c r="E3517" s="69">
        <v>22.7</v>
      </c>
      <c r="F3517" s="70">
        <v>0.91666666666666663</v>
      </c>
      <c r="G3517" s="69">
        <v>7</v>
      </c>
      <c r="H3517" s="69" t="str">
        <f>TEXT(일별기온공급량!$A3517, "AAA")</f>
        <v>수</v>
      </c>
      <c r="I3517" s="71">
        <v>71133797</v>
      </c>
      <c r="J3517" s="71">
        <v>1661543</v>
      </c>
      <c r="K3517" s="68" t="str">
        <f t="shared" si="54"/>
        <v>08-17</v>
      </c>
      <c r="L3517" s="72">
        <f>YEAR(일별기온공급량!$A3517)</f>
        <v>2022</v>
      </c>
      <c r="M3517" s="69">
        <f>MONTH(일별기온공급량!$A3517)</f>
        <v>8</v>
      </c>
      <c r="N3517" s="69">
        <f>DAY(일별기온공급량!$A3517)</f>
        <v>17</v>
      </c>
      <c r="O3517" s="88" t="str">
        <f>IFERROR(VLOOKUP(기온및공급량[[#This Row],[날짜]],표2[],2,0), "")</f>
        <v/>
      </c>
    </row>
    <row r="3518" spans="1:15">
      <c r="A3518" s="68">
        <v>44791</v>
      </c>
      <c r="B3518" s="69">
        <v>26.8</v>
      </c>
      <c r="C3518" s="69">
        <v>32.299999999999997</v>
      </c>
      <c r="D3518" s="70">
        <v>0.63124999999999998</v>
      </c>
      <c r="E3518" s="69">
        <v>22.3</v>
      </c>
      <c r="F3518" s="70">
        <v>0.12361111111111112</v>
      </c>
      <c r="G3518" s="69">
        <v>10</v>
      </c>
      <c r="H3518" s="69" t="str">
        <f>TEXT(일별기온공급량!$A3518, "AAA")</f>
        <v>목</v>
      </c>
      <c r="I3518" s="71">
        <v>71475613</v>
      </c>
      <c r="J3518" s="71">
        <v>1670509</v>
      </c>
      <c r="K3518" s="68" t="str">
        <f t="shared" si="54"/>
        <v>08-18</v>
      </c>
      <c r="L3518" s="72">
        <f>YEAR(일별기온공급량!$A3518)</f>
        <v>2022</v>
      </c>
      <c r="M3518" s="69">
        <f>MONTH(일별기온공급량!$A3518)</f>
        <v>8</v>
      </c>
      <c r="N3518" s="69">
        <f>DAY(일별기온공급량!$A3518)</f>
        <v>18</v>
      </c>
      <c r="O3518" s="88" t="str">
        <f>IFERROR(VLOOKUP(기온및공급량[[#This Row],[날짜]],표2[],2,0), "")</f>
        <v/>
      </c>
    </row>
    <row r="3519" spans="1:15">
      <c r="A3519" s="68">
        <v>44792</v>
      </c>
      <c r="B3519" s="69">
        <v>28.2</v>
      </c>
      <c r="C3519" s="69">
        <v>33.700000000000003</v>
      </c>
      <c r="D3519" s="70">
        <v>0.63749999999999996</v>
      </c>
      <c r="E3519" s="69">
        <v>22.6</v>
      </c>
      <c r="F3519" s="70">
        <v>0.23541666666666666</v>
      </c>
      <c r="G3519" s="69">
        <v>11.1</v>
      </c>
      <c r="H3519" s="69" t="str">
        <f>TEXT(일별기온공급량!$A3519, "AAA")</f>
        <v>금</v>
      </c>
      <c r="I3519" s="71">
        <v>71702250</v>
      </c>
      <c r="J3519" s="71">
        <v>1675950</v>
      </c>
      <c r="K3519" s="68" t="str">
        <f t="shared" si="54"/>
        <v>08-19</v>
      </c>
      <c r="L3519" s="72">
        <f>YEAR(일별기온공급량!$A3519)</f>
        <v>2022</v>
      </c>
      <c r="M3519" s="69">
        <f>MONTH(일별기온공급량!$A3519)</f>
        <v>8</v>
      </c>
      <c r="N3519" s="69">
        <f>DAY(일별기온공급량!$A3519)</f>
        <v>19</v>
      </c>
      <c r="O3519" s="88" t="str">
        <f>IFERROR(VLOOKUP(기온및공급량[[#This Row],[날짜]],표2[],2,0), "")</f>
        <v/>
      </c>
    </row>
    <row r="3520" spans="1:15">
      <c r="A3520" s="68">
        <v>44793</v>
      </c>
      <c r="B3520" s="69">
        <v>26.4</v>
      </c>
      <c r="C3520" s="69">
        <v>28.6</v>
      </c>
      <c r="D3520" s="70">
        <v>5.5555555555555558E-3</v>
      </c>
      <c r="E3520" s="69">
        <v>23.9</v>
      </c>
      <c r="F3520" s="70">
        <v>0.99861111111111112</v>
      </c>
      <c r="G3520" s="69">
        <v>4.7</v>
      </c>
      <c r="H3520" s="69" t="str">
        <f>TEXT(일별기온공급량!$A3520, "AAA")</f>
        <v>토</v>
      </c>
      <c r="I3520" s="71">
        <v>57715784</v>
      </c>
      <c r="J3520" s="71">
        <v>1353488</v>
      </c>
      <c r="K3520" s="68" t="str">
        <f t="shared" si="54"/>
        <v>08-20</v>
      </c>
      <c r="L3520" s="72">
        <f>YEAR(일별기온공급량!$A3520)</f>
        <v>2022</v>
      </c>
      <c r="M3520" s="69">
        <f>MONTH(일별기온공급량!$A3520)</f>
        <v>8</v>
      </c>
      <c r="N3520" s="69">
        <f>DAY(일별기온공급량!$A3520)</f>
        <v>20</v>
      </c>
      <c r="O3520" s="88" t="str">
        <f>IFERROR(VLOOKUP(기온및공급량[[#This Row],[날짜]],표2[],2,0), "")</f>
        <v/>
      </c>
    </row>
    <row r="3521" spans="1:15">
      <c r="A3521" s="68">
        <v>44794</v>
      </c>
      <c r="B3521" s="69">
        <v>26</v>
      </c>
      <c r="C3521" s="69">
        <v>31.1</v>
      </c>
      <c r="D3521" s="70">
        <v>0.63194444444444442</v>
      </c>
      <c r="E3521" s="69">
        <v>22.5</v>
      </c>
      <c r="F3521" s="70">
        <v>0.2326388888888889</v>
      </c>
      <c r="G3521" s="69">
        <v>8.6</v>
      </c>
      <c r="H3521" s="69" t="str">
        <f>TEXT(일별기온공급량!$A3521, "AAA")</f>
        <v>일</v>
      </c>
      <c r="I3521" s="71">
        <v>46463624</v>
      </c>
      <c r="J3521" s="71">
        <v>1090728</v>
      </c>
      <c r="K3521" s="68" t="str">
        <f t="shared" si="54"/>
        <v>08-21</v>
      </c>
      <c r="L3521" s="72">
        <f>YEAR(일별기온공급량!$A3521)</f>
        <v>2022</v>
      </c>
      <c r="M3521" s="69">
        <f>MONTH(일별기온공급량!$A3521)</f>
        <v>8</v>
      </c>
      <c r="N3521" s="69">
        <f>DAY(일별기온공급량!$A3521)</f>
        <v>21</v>
      </c>
      <c r="O3521" s="88" t="str">
        <f>IFERROR(VLOOKUP(기온및공급량[[#This Row],[날짜]],표2[],2,0), "")</f>
        <v/>
      </c>
    </row>
    <row r="3522" spans="1:15">
      <c r="A3522" s="68">
        <v>44795</v>
      </c>
      <c r="B3522" s="69">
        <v>26.8</v>
      </c>
      <c r="C3522" s="69">
        <v>32.9</v>
      </c>
      <c r="D3522" s="70">
        <v>0.61388888888888893</v>
      </c>
      <c r="E3522" s="69">
        <v>18.899999999999999</v>
      </c>
      <c r="F3522" s="70">
        <v>0.23819444444444443</v>
      </c>
      <c r="G3522" s="69">
        <v>14</v>
      </c>
      <c r="H3522" s="69" t="str">
        <f>TEXT(일별기온공급량!$A3522, "AAA")</f>
        <v>월</v>
      </c>
      <c r="I3522" s="71">
        <v>68417878</v>
      </c>
      <c r="J3522" s="71">
        <v>1601639</v>
      </c>
      <c r="K3522" s="68" t="str">
        <f t="shared" ref="K3522:K3585" si="55">TEXT(A3522, "MM-DD")</f>
        <v>08-22</v>
      </c>
      <c r="L3522" s="72">
        <f>YEAR(일별기온공급량!$A3522)</f>
        <v>2022</v>
      </c>
      <c r="M3522" s="69">
        <f>MONTH(일별기온공급량!$A3522)</f>
        <v>8</v>
      </c>
      <c r="N3522" s="69">
        <f>DAY(일별기온공급량!$A3522)</f>
        <v>22</v>
      </c>
      <c r="O3522" s="88" t="str">
        <f>IFERROR(VLOOKUP(기온및공급량[[#This Row],[날짜]],표2[],2,0), "")</f>
        <v/>
      </c>
    </row>
    <row r="3523" spans="1:15">
      <c r="A3523" s="68">
        <v>44796</v>
      </c>
      <c r="B3523" s="69">
        <v>25.4</v>
      </c>
      <c r="C3523" s="69">
        <v>28.8</v>
      </c>
      <c r="D3523" s="70">
        <v>0.5805555555555556</v>
      </c>
      <c r="E3523" s="69">
        <v>21.5</v>
      </c>
      <c r="F3523" s="70">
        <v>0.98263888888888884</v>
      </c>
      <c r="G3523" s="69">
        <v>7.3</v>
      </c>
      <c r="H3523" s="69" t="str">
        <f>TEXT(일별기온공급량!$A3523, "AAA")</f>
        <v>화</v>
      </c>
      <c r="I3523" s="71">
        <v>72118991</v>
      </c>
      <c r="J3523" s="71">
        <v>1691426</v>
      </c>
      <c r="K3523" s="68" t="str">
        <f t="shared" si="55"/>
        <v>08-23</v>
      </c>
      <c r="L3523" s="72">
        <f>YEAR(일별기온공급량!$A3523)</f>
        <v>2022</v>
      </c>
      <c r="M3523" s="69">
        <f>MONTH(일별기온공급량!$A3523)</f>
        <v>8</v>
      </c>
      <c r="N3523" s="69">
        <f>DAY(일별기온공급량!$A3523)</f>
        <v>23</v>
      </c>
      <c r="O3523" s="88" t="str">
        <f>IFERROR(VLOOKUP(기온및공급량[[#This Row],[날짜]],표2[],2,0), "")</f>
        <v/>
      </c>
    </row>
    <row r="3524" spans="1:15">
      <c r="A3524" s="68">
        <v>44797</v>
      </c>
      <c r="B3524" s="69">
        <v>21.5</v>
      </c>
      <c r="C3524" s="69">
        <v>22.6</v>
      </c>
      <c r="D3524" s="70">
        <v>0.69236111111111109</v>
      </c>
      <c r="E3524" s="69">
        <v>19.8</v>
      </c>
      <c r="F3524" s="70">
        <v>0.47152777777777777</v>
      </c>
      <c r="G3524" s="69">
        <v>2.8</v>
      </c>
      <c r="H3524" s="69" t="str">
        <f>TEXT(일별기온공급량!$A3524, "AAA")</f>
        <v>수</v>
      </c>
      <c r="I3524" s="71">
        <v>73063051</v>
      </c>
      <c r="J3524" s="71">
        <v>1712490</v>
      </c>
      <c r="K3524" s="68" t="str">
        <f t="shared" si="55"/>
        <v>08-24</v>
      </c>
      <c r="L3524" s="72">
        <f>YEAR(일별기온공급량!$A3524)</f>
        <v>2022</v>
      </c>
      <c r="M3524" s="69">
        <f>MONTH(일별기온공급량!$A3524)</f>
        <v>8</v>
      </c>
      <c r="N3524" s="69">
        <f>DAY(일별기온공급량!$A3524)</f>
        <v>24</v>
      </c>
      <c r="O3524" s="88" t="str">
        <f>IFERROR(VLOOKUP(기온및공급량[[#This Row],[날짜]],표2[],2,0), "")</f>
        <v/>
      </c>
    </row>
    <row r="3525" spans="1:15">
      <c r="A3525" s="68">
        <v>44798</v>
      </c>
      <c r="B3525" s="69">
        <v>24.5</v>
      </c>
      <c r="C3525" s="69">
        <v>30.8</v>
      </c>
      <c r="D3525" s="70">
        <v>0.69930555555555551</v>
      </c>
      <c r="E3525" s="69">
        <v>18.8</v>
      </c>
      <c r="F3525" s="70">
        <v>0.23958333333333334</v>
      </c>
      <c r="G3525" s="69">
        <v>12</v>
      </c>
      <c r="H3525" s="69" t="str">
        <f>TEXT(일별기온공급량!$A3525, "AAA")</f>
        <v>목</v>
      </c>
      <c r="I3525" s="71">
        <v>72343123</v>
      </c>
      <c r="J3525" s="71">
        <v>1699032</v>
      </c>
      <c r="K3525" s="68" t="str">
        <f t="shared" si="55"/>
        <v>08-25</v>
      </c>
      <c r="L3525" s="72">
        <f>YEAR(일별기온공급량!$A3525)</f>
        <v>2022</v>
      </c>
      <c r="M3525" s="69">
        <f>MONTH(일별기온공급량!$A3525)</f>
        <v>8</v>
      </c>
      <c r="N3525" s="69">
        <f>DAY(일별기온공급량!$A3525)</f>
        <v>25</v>
      </c>
      <c r="O3525" s="88" t="str">
        <f>IFERROR(VLOOKUP(기온및공급량[[#This Row],[날짜]],표2[],2,0), "")</f>
        <v/>
      </c>
    </row>
    <row r="3526" spans="1:15">
      <c r="A3526" s="68">
        <v>44799</v>
      </c>
      <c r="B3526" s="69">
        <v>25.1</v>
      </c>
      <c r="C3526" s="69">
        <v>30.2</v>
      </c>
      <c r="D3526" s="70">
        <v>0.63888888888888884</v>
      </c>
      <c r="E3526" s="69">
        <v>21.5</v>
      </c>
      <c r="F3526" s="70">
        <v>0.26874999999999999</v>
      </c>
      <c r="G3526" s="69">
        <v>8.6999999999999993</v>
      </c>
      <c r="H3526" s="69" t="str">
        <f>TEXT(일별기온공급량!$A3526, "AAA")</f>
        <v>금</v>
      </c>
      <c r="I3526" s="71">
        <v>70212381</v>
      </c>
      <c r="J3526" s="71">
        <v>1649524</v>
      </c>
      <c r="K3526" s="68" t="str">
        <f t="shared" si="55"/>
        <v>08-26</v>
      </c>
      <c r="L3526" s="72">
        <f>YEAR(일별기온공급량!$A3526)</f>
        <v>2022</v>
      </c>
      <c r="M3526" s="69">
        <f>MONTH(일별기온공급량!$A3526)</f>
        <v>8</v>
      </c>
      <c r="N3526" s="69">
        <f>DAY(일별기온공급량!$A3526)</f>
        <v>26</v>
      </c>
      <c r="O3526" s="88" t="str">
        <f>IFERROR(VLOOKUP(기온및공급량[[#This Row],[날짜]],표2[],2,0), "")</f>
        <v/>
      </c>
    </row>
    <row r="3527" spans="1:15">
      <c r="A3527" s="68">
        <v>44800</v>
      </c>
      <c r="B3527" s="69">
        <v>23.2</v>
      </c>
      <c r="C3527" s="69">
        <v>28.2</v>
      </c>
      <c r="D3527" s="70">
        <v>0.66527777777777775</v>
      </c>
      <c r="E3527" s="69">
        <v>18.3</v>
      </c>
      <c r="F3527" s="70">
        <v>0.99861111111111112</v>
      </c>
      <c r="G3527" s="69">
        <v>9.9</v>
      </c>
      <c r="H3527" s="69" t="str">
        <f>TEXT(일별기온공급량!$A3527, "AAA")</f>
        <v>토</v>
      </c>
      <c r="I3527" s="71">
        <v>56522247</v>
      </c>
      <c r="J3527" s="71">
        <v>1322614</v>
      </c>
      <c r="K3527" s="68" t="str">
        <f t="shared" si="55"/>
        <v>08-27</v>
      </c>
      <c r="L3527" s="72">
        <f>YEAR(일별기온공급량!$A3527)</f>
        <v>2022</v>
      </c>
      <c r="M3527" s="69">
        <f>MONTH(일별기온공급량!$A3527)</f>
        <v>8</v>
      </c>
      <c r="N3527" s="69">
        <f>DAY(일별기온공급량!$A3527)</f>
        <v>27</v>
      </c>
      <c r="O3527" s="88" t="str">
        <f>IFERROR(VLOOKUP(기온및공급량[[#This Row],[날짜]],표2[],2,0), "")</f>
        <v/>
      </c>
    </row>
    <row r="3528" spans="1:15">
      <c r="A3528" s="68">
        <v>44801</v>
      </c>
      <c r="B3528" s="69">
        <v>21.4</v>
      </c>
      <c r="C3528" s="69">
        <v>27.5</v>
      </c>
      <c r="D3528" s="70">
        <v>0.62291666666666667</v>
      </c>
      <c r="E3528" s="69">
        <v>16.2</v>
      </c>
      <c r="F3528" s="70">
        <v>0.15</v>
      </c>
      <c r="G3528" s="69">
        <v>11.3</v>
      </c>
      <c r="H3528" s="69" t="str">
        <f>TEXT(일별기온공급량!$A3528, "AAA")</f>
        <v>일</v>
      </c>
      <c r="I3528" s="71">
        <v>47215601</v>
      </c>
      <c r="J3528" s="71">
        <v>1102984</v>
      </c>
      <c r="K3528" s="68" t="str">
        <f t="shared" si="55"/>
        <v>08-28</v>
      </c>
      <c r="L3528" s="72">
        <f>YEAR(일별기온공급량!$A3528)</f>
        <v>2022</v>
      </c>
      <c r="M3528" s="69">
        <f>MONTH(일별기온공급량!$A3528)</f>
        <v>8</v>
      </c>
      <c r="N3528" s="69">
        <f>DAY(일별기온공급량!$A3528)</f>
        <v>28</v>
      </c>
      <c r="O3528" s="88" t="str">
        <f>IFERROR(VLOOKUP(기온및공급량[[#This Row],[날짜]],표2[],2,0), "")</f>
        <v/>
      </c>
    </row>
    <row r="3529" spans="1:15">
      <c r="A3529" s="68">
        <v>44802</v>
      </c>
      <c r="B3529" s="69">
        <v>21.5</v>
      </c>
      <c r="C3529" s="69">
        <v>24.9</v>
      </c>
      <c r="D3529" s="70">
        <v>0.54305555555555551</v>
      </c>
      <c r="E3529" s="69">
        <v>17.5</v>
      </c>
      <c r="F3529" s="70">
        <v>0.18333333333333332</v>
      </c>
      <c r="G3529" s="69">
        <v>7.4</v>
      </c>
      <c r="H3529" s="69" t="str">
        <f>TEXT(일별기온공급량!$A3529, "AAA")</f>
        <v>월</v>
      </c>
      <c r="I3529" s="71">
        <v>69631864</v>
      </c>
      <c r="J3529" s="71">
        <v>1624883</v>
      </c>
      <c r="K3529" s="68" t="str">
        <f t="shared" si="55"/>
        <v>08-29</v>
      </c>
      <c r="L3529" s="72">
        <f>YEAR(일별기온공급량!$A3529)</f>
        <v>2022</v>
      </c>
      <c r="M3529" s="69">
        <f>MONTH(일별기온공급량!$A3529)</f>
        <v>8</v>
      </c>
      <c r="N3529" s="69">
        <f>DAY(일별기온공급량!$A3529)</f>
        <v>29</v>
      </c>
      <c r="O3529" s="88" t="str">
        <f>IFERROR(VLOOKUP(기온및공급량[[#This Row],[날짜]],표2[],2,0), "")</f>
        <v/>
      </c>
    </row>
    <row r="3530" spans="1:15">
      <c r="A3530" s="68">
        <v>44803</v>
      </c>
      <c r="B3530" s="69">
        <v>20.9</v>
      </c>
      <c r="C3530" s="69">
        <v>24.1</v>
      </c>
      <c r="D3530" s="70">
        <v>0.47638888888888886</v>
      </c>
      <c r="E3530" s="69">
        <v>19.399999999999999</v>
      </c>
      <c r="F3530" s="70">
        <v>0.16527777777777777</v>
      </c>
      <c r="G3530" s="69">
        <v>4.7</v>
      </c>
      <c r="H3530" s="69" t="str">
        <f>TEXT(일별기온공급량!$A3530, "AAA")</f>
        <v>화</v>
      </c>
      <c r="I3530" s="71">
        <v>73974925</v>
      </c>
      <c r="J3530" s="71">
        <v>1726285</v>
      </c>
      <c r="K3530" s="68" t="str">
        <f t="shared" si="55"/>
        <v>08-30</v>
      </c>
      <c r="L3530" s="72">
        <f>YEAR(일별기온공급량!$A3530)</f>
        <v>2022</v>
      </c>
      <c r="M3530" s="69">
        <f>MONTH(일별기온공급량!$A3530)</f>
        <v>8</v>
      </c>
      <c r="N3530" s="69">
        <f>DAY(일별기온공급량!$A3530)</f>
        <v>30</v>
      </c>
      <c r="O3530" s="88" t="str">
        <f>IFERROR(VLOOKUP(기온및공급량[[#This Row],[날짜]],표2[],2,0), "")</f>
        <v/>
      </c>
    </row>
    <row r="3531" spans="1:15">
      <c r="A3531" s="68">
        <v>44804</v>
      </c>
      <c r="B3531" s="69">
        <v>21.3</v>
      </c>
      <c r="C3531" s="69">
        <v>22.7</v>
      </c>
      <c r="D3531" s="70">
        <v>0.7006944444444444</v>
      </c>
      <c r="E3531" s="69">
        <v>20.5</v>
      </c>
      <c r="F3531" s="70">
        <v>0.99930555555555556</v>
      </c>
      <c r="G3531" s="69">
        <v>2.2000000000000002</v>
      </c>
      <c r="H3531" s="69" t="str">
        <f>TEXT(일별기온공급량!$A3531, "AAA")</f>
        <v>수</v>
      </c>
      <c r="I3531" s="71">
        <v>73754473</v>
      </c>
      <c r="J3531" s="71">
        <v>1720394</v>
      </c>
      <c r="K3531" s="68" t="str">
        <f t="shared" si="55"/>
        <v>08-31</v>
      </c>
      <c r="L3531" s="72">
        <f>YEAR(일별기온공급량!$A3531)</f>
        <v>2022</v>
      </c>
      <c r="M3531" s="69">
        <f>MONTH(일별기온공급량!$A3531)</f>
        <v>8</v>
      </c>
      <c r="N3531" s="69">
        <f>DAY(일별기온공급량!$A3531)</f>
        <v>31</v>
      </c>
      <c r="O3531" s="88" t="str">
        <f>IFERROR(VLOOKUP(기온및공급량[[#This Row],[날짜]],표2[],2,0), "")</f>
        <v/>
      </c>
    </row>
    <row r="3532" spans="1:15">
      <c r="A3532" s="68">
        <v>44805</v>
      </c>
      <c r="B3532" s="69">
        <v>21.6</v>
      </c>
      <c r="C3532" s="69">
        <v>25.2</v>
      </c>
      <c r="D3532" s="70">
        <v>0.51388888888888884</v>
      </c>
      <c r="E3532" s="69">
        <v>18.5</v>
      </c>
      <c r="F3532" s="70">
        <v>0.25763888888888886</v>
      </c>
      <c r="G3532" s="69">
        <v>6.7</v>
      </c>
      <c r="H3532" s="69" t="str">
        <f>TEXT(일별기온공급량!$A3532, "AAA")</f>
        <v>목</v>
      </c>
      <c r="I3532" s="71">
        <v>74763847</v>
      </c>
      <c r="J3532" s="71">
        <v>1745844</v>
      </c>
      <c r="K3532" s="68" t="str">
        <f t="shared" si="55"/>
        <v>09-01</v>
      </c>
      <c r="L3532" s="72">
        <f>YEAR(일별기온공급량!$A3532)</f>
        <v>2022</v>
      </c>
      <c r="M3532" s="69">
        <f>MONTH(일별기온공급량!$A3532)</f>
        <v>9</v>
      </c>
      <c r="N3532" s="69">
        <f>DAY(일별기온공급량!$A3532)</f>
        <v>1</v>
      </c>
      <c r="O3532" s="88" t="str">
        <f>IFERROR(VLOOKUP(기온및공급량[[#This Row],[날짜]],표2[],2,0), "")</f>
        <v/>
      </c>
    </row>
    <row r="3533" spans="1:15">
      <c r="A3533" s="68">
        <v>44806</v>
      </c>
      <c r="B3533" s="69">
        <v>21.5</v>
      </c>
      <c r="C3533" s="69">
        <v>24.2</v>
      </c>
      <c r="D3533" s="70">
        <v>0.57638888888888884</v>
      </c>
      <c r="E3533" s="69">
        <v>18.8</v>
      </c>
      <c r="F3533" s="70">
        <v>0.11805555555555555</v>
      </c>
      <c r="G3533" s="69">
        <v>5.4</v>
      </c>
      <c r="H3533" s="69" t="str">
        <f>TEXT(일별기온공급량!$A3533, "AAA")</f>
        <v>금</v>
      </c>
      <c r="I3533" s="71">
        <v>72910249</v>
      </c>
      <c r="J3533" s="71">
        <v>1710748</v>
      </c>
      <c r="K3533" s="68" t="str">
        <f t="shared" si="55"/>
        <v>09-02</v>
      </c>
      <c r="L3533" s="72">
        <f>YEAR(일별기온공급량!$A3533)</f>
        <v>2022</v>
      </c>
      <c r="M3533" s="69">
        <f>MONTH(일별기온공급량!$A3533)</f>
        <v>9</v>
      </c>
      <c r="N3533" s="69">
        <f>DAY(일별기온공급량!$A3533)</f>
        <v>2</v>
      </c>
      <c r="O3533" s="88" t="str">
        <f>IFERROR(VLOOKUP(기온및공급량[[#This Row],[날짜]],표2[],2,0), "")</f>
        <v/>
      </c>
    </row>
    <row r="3534" spans="1:15">
      <c r="A3534" s="68">
        <v>44807</v>
      </c>
      <c r="B3534" s="69">
        <v>22.2</v>
      </c>
      <c r="C3534" s="69">
        <v>24.3</v>
      </c>
      <c r="D3534" s="70">
        <v>0.48194444444444445</v>
      </c>
      <c r="E3534" s="69">
        <v>20.399999999999999</v>
      </c>
      <c r="F3534" s="70">
        <v>0.28194444444444444</v>
      </c>
      <c r="G3534" s="69">
        <v>3.9</v>
      </c>
      <c r="H3534" s="69" t="str">
        <f>TEXT(일별기온공급량!$A3534, "AAA")</f>
        <v>토</v>
      </c>
      <c r="I3534" s="71">
        <v>58778848</v>
      </c>
      <c r="J3534" s="71">
        <v>1382410</v>
      </c>
      <c r="K3534" s="68" t="str">
        <f t="shared" si="55"/>
        <v>09-03</v>
      </c>
      <c r="L3534" s="72">
        <f>YEAR(일별기온공급량!$A3534)</f>
        <v>2022</v>
      </c>
      <c r="M3534" s="69">
        <f>MONTH(일별기온공급량!$A3534)</f>
        <v>9</v>
      </c>
      <c r="N3534" s="69">
        <f>DAY(일별기온공급량!$A3534)</f>
        <v>3</v>
      </c>
      <c r="O3534" s="88" t="str">
        <f>IFERROR(VLOOKUP(기온및공급량[[#This Row],[날짜]],표2[],2,0), "")</f>
        <v/>
      </c>
    </row>
    <row r="3535" spans="1:15">
      <c r="A3535" s="68">
        <v>44808</v>
      </c>
      <c r="B3535" s="69">
        <v>25.4</v>
      </c>
      <c r="C3535" s="69">
        <v>29.9</v>
      </c>
      <c r="D3535" s="70">
        <v>0.6694444444444444</v>
      </c>
      <c r="E3535" s="69">
        <v>20.9</v>
      </c>
      <c r="F3535" s="70">
        <v>1.8055555555555554E-2</v>
      </c>
      <c r="G3535" s="69">
        <v>9</v>
      </c>
      <c r="H3535" s="69" t="str">
        <f>TEXT(일별기온공급량!$A3535, "AAA")</f>
        <v>일</v>
      </c>
      <c r="I3535" s="71">
        <v>50473555</v>
      </c>
      <c r="J3535" s="71">
        <v>1186603</v>
      </c>
      <c r="K3535" s="68" t="str">
        <f t="shared" si="55"/>
        <v>09-04</v>
      </c>
      <c r="L3535" s="72">
        <f>YEAR(일별기온공급량!$A3535)</f>
        <v>2022</v>
      </c>
      <c r="M3535" s="69">
        <f>MONTH(일별기온공급량!$A3535)</f>
        <v>9</v>
      </c>
      <c r="N3535" s="69">
        <f>DAY(일별기온공급량!$A3535)</f>
        <v>4</v>
      </c>
      <c r="O3535" s="88" t="str">
        <f>IFERROR(VLOOKUP(기온및공급량[[#This Row],[날짜]],표2[],2,0), "")</f>
        <v/>
      </c>
    </row>
    <row r="3536" spans="1:15">
      <c r="A3536" s="68">
        <v>44809</v>
      </c>
      <c r="B3536" s="69">
        <v>24.9</v>
      </c>
      <c r="C3536" s="69">
        <v>27.9</v>
      </c>
      <c r="D3536" s="70">
        <v>0.5395833333333333</v>
      </c>
      <c r="E3536" s="69">
        <v>22</v>
      </c>
      <c r="F3536" s="70">
        <v>0.99861111111111112</v>
      </c>
      <c r="G3536" s="69">
        <v>5.9</v>
      </c>
      <c r="H3536" s="69" t="str">
        <f>TEXT(일별기온공급량!$A3536, "AAA")</f>
        <v>월</v>
      </c>
      <c r="I3536" s="71">
        <v>71130925</v>
      </c>
      <c r="J3536" s="71">
        <v>1672054</v>
      </c>
      <c r="K3536" s="68" t="str">
        <f t="shared" si="55"/>
        <v>09-05</v>
      </c>
      <c r="L3536" s="72">
        <f>YEAR(일별기온공급량!$A3536)</f>
        <v>2022</v>
      </c>
      <c r="M3536" s="69">
        <f>MONTH(일별기온공급량!$A3536)</f>
        <v>9</v>
      </c>
      <c r="N3536" s="69">
        <f>DAY(일별기온공급량!$A3536)</f>
        <v>5</v>
      </c>
      <c r="O3536" s="88" t="str">
        <f>IFERROR(VLOOKUP(기온및공급량[[#This Row],[날짜]],표2[],2,0), "")</f>
        <v/>
      </c>
    </row>
    <row r="3537" spans="1:15">
      <c r="A3537" s="68">
        <v>44810</v>
      </c>
      <c r="B3537" s="69">
        <v>22.6</v>
      </c>
      <c r="C3537" s="69">
        <v>26.4</v>
      </c>
      <c r="D3537" s="70">
        <v>0.70416666666666672</v>
      </c>
      <c r="E3537" s="69">
        <v>19.100000000000001</v>
      </c>
      <c r="F3537" s="70">
        <v>0.99097222222222225</v>
      </c>
      <c r="G3537" s="69">
        <v>7.3</v>
      </c>
      <c r="H3537" s="69" t="str">
        <f>TEXT(일별기온공급량!$A3537, "AAA")</f>
        <v>화</v>
      </c>
      <c r="I3537" s="71">
        <v>72419627</v>
      </c>
      <c r="J3537" s="71">
        <v>1696828</v>
      </c>
      <c r="K3537" s="68" t="str">
        <f t="shared" si="55"/>
        <v>09-06</v>
      </c>
      <c r="L3537" s="72">
        <f>YEAR(일별기온공급량!$A3537)</f>
        <v>2022</v>
      </c>
      <c r="M3537" s="69">
        <f>MONTH(일별기온공급량!$A3537)</f>
        <v>9</v>
      </c>
      <c r="N3537" s="69">
        <f>DAY(일별기온공급량!$A3537)</f>
        <v>6</v>
      </c>
      <c r="O3537" s="88" t="str">
        <f>IFERROR(VLOOKUP(기온및공급량[[#This Row],[날짜]],표2[],2,0), "")</f>
        <v/>
      </c>
    </row>
    <row r="3538" spans="1:15">
      <c r="A3538" s="68">
        <v>44811</v>
      </c>
      <c r="B3538" s="69">
        <v>22.4</v>
      </c>
      <c r="C3538" s="69">
        <v>29.1</v>
      </c>
      <c r="D3538" s="70">
        <v>0.64097222222222228</v>
      </c>
      <c r="E3538" s="69">
        <v>15.8</v>
      </c>
      <c r="F3538" s="70">
        <v>0.2388888888888889</v>
      </c>
      <c r="G3538" s="69">
        <v>13.3</v>
      </c>
      <c r="H3538" s="69" t="str">
        <f>TEXT(일별기온공급량!$A3538, "AAA")</f>
        <v>수</v>
      </c>
      <c r="I3538" s="71">
        <v>75156610</v>
      </c>
      <c r="J3538" s="71">
        <v>1764235</v>
      </c>
      <c r="K3538" s="68" t="str">
        <f t="shared" si="55"/>
        <v>09-07</v>
      </c>
      <c r="L3538" s="72">
        <f>YEAR(일별기온공급량!$A3538)</f>
        <v>2022</v>
      </c>
      <c r="M3538" s="69">
        <f>MONTH(일별기온공급량!$A3538)</f>
        <v>9</v>
      </c>
      <c r="N3538" s="69">
        <f>DAY(일별기온공급량!$A3538)</f>
        <v>7</v>
      </c>
      <c r="O3538" s="88" t="str">
        <f>IFERROR(VLOOKUP(기온및공급량[[#This Row],[날짜]],표2[],2,0), "")</f>
        <v/>
      </c>
    </row>
    <row r="3539" spans="1:15">
      <c r="A3539" s="68">
        <v>44812</v>
      </c>
      <c r="B3539" s="69">
        <v>21.7</v>
      </c>
      <c r="C3539" s="69">
        <v>28.5</v>
      </c>
      <c r="D3539" s="70">
        <v>0.57361111111111107</v>
      </c>
      <c r="E3539" s="69">
        <v>15.1</v>
      </c>
      <c r="F3539" s="70">
        <v>0.24722222222222223</v>
      </c>
      <c r="G3539" s="69">
        <v>13.4</v>
      </c>
      <c r="H3539" s="69" t="str">
        <f>TEXT(일별기온공급량!$A3539, "AAA")</f>
        <v>목</v>
      </c>
      <c r="I3539" s="71">
        <v>70123016</v>
      </c>
      <c r="J3539" s="71">
        <v>1648651</v>
      </c>
      <c r="K3539" s="68" t="str">
        <f t="shared" si="55"/>
        <v>09-08</v>
      </c>
      <c r="L3539" s="72">
        <f>YEAR(일별기온공급량!$A3539)</f>
        <v>2022</v>
      </c>
      <c r="M3539" s="69">
        <f>MONTH(일별기온공급량!$A3539)</f>
        <v>9</v>
      </c>
      <c r="N3539" s="69">
        <f>DAY(일별기온공급량!$A3539)</f>
        <v>8</v>
      </c>
      <c r="O3539" s="88" t="str">
        <f>IFERROR(VLOOKUP(기온및공급량[[#This Row],[날짜]],표2[],2,0), "")</f>
        <v/>
      </c>
    </row>
    <row r="3540" spans="1:15">
      <c r="A3540" s="68">
        <v>44813</v>
      </c>
      <c r="B3540" s="69">
        <v>21.5</v>
      </c>
      <c r="C3540" s="69">
        <v>27.7</v>
      </c>
      <c r="D3540" s="70">
        <v>0.59652777777777777</v>
      </c>
      <c r="E3540" s="69">
        <v>17</v>
      </c>
      <c r="F3540" s="70">
        <v>0.16944444444444445</v>
      </c>
      <c r="G3540" s="69">
        <v>10.7</v>
      </c>
      <c r="H3540" s="69" t="str">
        <f>TEXT(일별기온공급량!$A3540, "AAA")</f>
        <v>금</v>
      </c>
      <c r="I3540" s="71">
        <v>49683040</v>
      </c>
      <c r="J3540" s="71">
        <v>1165651</v>
      </c>
      <c r="K3540" s="68" t="str">
        <f t="shared" si="55"/>
        <v>09-09</v>
      </c>
      <c r="L3540" s="72">
        <f>YEAR(일별기온공급량!$A3540)</f>
        <v>2022</v>
      </c>
      <c r="M3540" s="69">
        <f>MONTH(일별기온공급량!$A3540)</f>
        <v>9</v>
      </c>
      <c r="N3540" s="69">
        <f>DAY(일별기온공급량!$A3540)</f>
        <v>9</v>
      </c>
      <c r="O3540" s="88" t="str">
        <f>IFERROR(VLOOKUP(기온및공급량[[#This Row],[날짜]],표2[],2,0), "")</f>
        <v>추석 전날</v>
      </c>
    </row>
    <row r="3541" spans="1:15">
      <c r="A3541" s="68">
        <v>44814</v>
      </c>
      <c r="B3541" s="69">
        <v>21</v>
      </c>
      <c r="C3541" s="69">
        <v>24.2</v>
      </c>
      <c r="D3541" s="70">
        <v>0.57986111111111116</v>
      </c>
      <c r="E3541" s="69">
        <v>18.600000000000001</v>
      </c>
      <c r="F3541" s="70">
        <v>0.125</v>
      </c>
      <c r="G3541" s="69">
        <v>5.6</v>
      </c>
      <c r="H3541" s="69" t="str">
        <f>TEXT(일별기온공급량!$A3541, "AAA")</f>
        <v>토</v>
      </c>
      <c r="I3541" s="71">
        <v>38852346</v>
      </c>
      <c r="J3541" s="71">
        <v>911520</v>
      </c>
      <c r="K3541" s="68" t="str">
        <f t="shared" si="55"/>
        <v>09-10</v>
      </c>
      <c r="L3541" s="72">
        <f>YEAR(일별기온공급량!$A3541)</f>
        <v>2022</v>
      </c>
      <c r="M3541" s="69">
        <f>MONTH(일별기온공급량!$A3541)</f>
        <v>9</v>
      </c>
      <c r="N3541" s="69">
        <f>DAY(일별기온공급량!$A3541)</f>
        <v>10</v>
      </c>
      <c r="O3541" s="88" t="str">
        <f>IFERROR(VLOOKUP(기온및공급량[[#This Row],[날짜]],표2[],2,0), "")</f>
        <v>추석</v>
      </c>
    </row>
    <row r="3542" spans="1:15">
      <c r="A3542" s="68">
        <v>44815</v>
      </c>
      <c r="B3542" s="69">
        <v>22.7</v>
      </c>
      <c r="C3542" s="69">
        <v>27.6</v>
      </c>
      <c r="D3542" s="70">
        <v>0.55833333333333335</v>
      </c>
      <c r="E3542" s="69">
        <v>18.100000000000001</v>
      </c>
      <c r="F3542" s="70">
        <v>0.24652777777777779</v>
      </c>
      <c r="G3542" s="69">
        <v>9.5</v>
      </c>
      <c r="H3542" s="69" t="str">
        <f>TEXT(일별기온공급량!$A3542, "AAA")</f>
        <v>일</v>
      </c>
      <c r="I3542" s="71">
        <v>39485949</v>
      </c>
      <c r="J3542" s="71">
        <v>927708</v>
      </c>
      <c r="K3542" s="68" t="str">
        <f t="shared" si="55"/>
        <v>09-11</v>
      </c>
      <c r="L3542" s="72">
        <f>YEAR(일별기온공급량!$A3542)</f>
        <v>2022</v>
      </c>
      <c r="M3542" s="69">
        <f>MONTH(일별기온공급량!$A3542)</f>
        <v>9</v>
      </c>
      <c r="N3542" s="69">
        <f>DAY(일별기온공급량!$A3542)</f>
        <v>11</v>
      </c>
      <c r="O3542" s="88" t="str">
        <f>IFERROR(VLOOKUP(기온및공급량[[#This Row],[날짜]],표2[],2,0), "")</f>
        <v>추석 다음날</v>
      </c>
    </row>
    <row r="3543" spans="1:15">
      <c r="A3543" s="68">
        <v>44816</v>
      </c>
      <c r="B3543" s="69">
        <v>21.7</v>
      </c>
      <c r="C3543" s="69">
        <v>24.7</v>
      </c>
      <c r="D3543" s="70">
        <v>0.65763888888888888</v>
      </c>
      <c r="E3543" s="69">
        <v>18.899999999999999</v>
      </c>
      <c r="F3543" s="70">
        <v>0.24583333333333332</v>
      </c>
      <c r="G3543" s="69">
        <v>5.8</v>
      </c>
      <c r="H3543" s="69" t="str">
        <f>TEXT(일별기온공급량!$A3543, "AAA")</f>
        <v>월</v>
      </c>
      <c r="I3543" s="71">
        <v>47413118</v>
      </c>
      <c r="J3543" s="71">
        <v>1115670</v>
      </c>
      <c r="K3543" s="68" t="str">
        <f t="shared" si="55"/>
        <v>09-12</v>
      </c>
      <c r="L3543" s="72">
        <f>YEAR(일별기온공급량!$A3543)</f>
        <v>2022</v>
      </c>
      <c r="M3543" s="69">
        <f>MONTH(일별기온공급량!$A3543)</f>
        <v>9</v>
      </c>
      <c r="N3543" s="69">
        <f>DAY(일별기온공급량!$A3543)</f>
        <v>12</v>
      </c>
      <c r="O3543" s="88" t="str">
        <f>IFERROR(VLOOKUP(기온및공급량[[#This Row],[날짜]],표2[],2,0), "")</f>
        <v>추석 대체 휴일</v>
      </c>
    </row>
    <row r="3544" spans="1:15">
      <c r="A3544" s="68">
        <v>44817</v>
      </c>
      <c r="B3544" s="69">
        <v>23.7</v>
      </c>
      <c r="C3544" s="69">
        <v>27.7</v>
      </c>
      <c r="D3544" s="70">
        <v>0.56111111111111112</v>
      </c>
      <c r="E3544" s="69">
        <v>21.1</v>
      </c>
      <c r="F3544" s="70">
        <v>0.99930555555555556</v>
      </c>
      <c r="G3544" s="69">
        <v>6.6</v>
      </c>
      <c r="H3544" s="69" t="str">
        <f>TEXT(일별기온공급량!$A3544, "AAA")</f>
        <v>화</v>
      </c>
      <c r="I3544" s="71">
        <v>71445505</v>
      </c>
      <c r="J3544" s="71">
        <v>1680447</v>
      </c>
      <c r="K3544" s="68" t="str">
        <f t="shared" si="55"/>
        <v>09-13</v>
      </c>
      <c r="L3544" s="72">
        <f>YEAR(일별기온공급량!$A3544)</f>
        <v>2022</v>
      </c>
      <c r="M3544" s="69">
        <f>MONTH(일별기온공급량!$A3544)</f>
        <v>9</v>
      </c>
      <c r="N3544" s="69">
        <f>DAY(일별기온공급량!$A3544)</f>
        <v>13</v>
      </c>
      <c r="O3544" s="88" t="str">
        <f>IFERROR(VLOOKUP(기온및공급량[[#This Row],[날짜]],표2[],2,0), "")</f>
        <v/>
      </c>
    </row>
    <row r="3545" spans="1:15">
      <c r="A3545" s="68">
        <v>44818</v>
      </c>
      <c r="B3545" s="69">
        <v>23.4</v>
      </c>
      <c r="C3545" s="69">
        <v>27.2</v>
      </c>
      <c r="D3545" s="70">
        <v>0.4777777777777778</v>
      </c>
      <c r="E3545" s="69">
        <v>20.5</v>
      </c>
      <c r="F3545" s="70">
        <v>9.3055555555555558E-2</v>
      </c>
      <c r="G3545" s="69">
        <v>6.7</v>
      </c>
      <c r="H3545" s="69" t="str">
        <f>TEXT(일별기온공급량!$A3545, "AAA")</f>
        <v>수</v>
      </c>
      <c r="I3545" s="71">
        <v>76629057</v>
      </c>
      <c r="J3545" s="71">
        <v>1804149</v>
      </c>
      <c r="K3545" s="68" t="str">
        <f t="shared" si="55"/>
        <v>09-14</v>
      </c>
      <c r="L3545" s="72">
        <f>YEAR(일별기온공급량!$A3545)</f>
        <v>2022</v>
      </c>
      <c r="M3545" s="69">
        <f>MONTH(일별기온공급량!$A3545)</f>
        <v>9</v>
      </c>
      <c r="N3545" s="69">
        <f>DAY(일별기온공급량!$A3545)</f>
        <v>14</v>
      </c>
      <c r="O3545" s="88" t="str">
        <f>IFERROR(VLOOKUP(기온및공급량[[#This Row],[날짜]],표2[],2,0), "")</f>
        <v/>
      </c>
    </row>
    <row r="3546" spans="1:15">
      <c r="A3546" s="68">
        <v>44819</v>
      </c>
      <c r="B3546" s="69">
        <v>23.5</v>
      </c>
      <c r="C3546" s="69">
        <v>26.8</v>
      </c>
      <c r="D3546" s="70">
        <v>0.57430555555555551</v>
      </c>
      <c r="E3546" s="69">
        <v>21.3</v>
      </c>
      <c r="F3546" s="70">
        <v>0.2388888888888889</v>
      </c>
      <c r="G3546" s="69">
        <v>5.5</v>
      </c>
      <c r="H3546" s="69" t="str">
        <f>TEXT(일별기온공급량!$A3546, "AAA")</f>
        <v>목</v>
      </c>
      <c r="I3546" s="71">
        <v>79342143</v>
      </c>
      <c r="J3546" s="71">
        <v>1873165</v>
      </c>
      <c r="K3546" s="68" t="str">
        <f t="shared" si="55"/>
        <v>09-15</v>
      </c>
      <c r="L3546" s="72">
        <f>YEAR(일별기온공급량!$A3546)</f>
        <v>2022</v>
      </c>
      <c r="M3546" s="69">
        <f>MONTH(일별기온공급량!$A3546)</f>
        <v>9</v>
      </c>
      <c r="N3546" s="69">
        <f>DAY(일별기온공급량!$A3546)</f>
        <v>15</v>
      </c>
      <c r="O3546" s="88" t="str">
        <f>IFERROR(VLOOKUP(기온및공급량[[#This Row],[날짜]],표2[],2,0), "")</f>
        <v/>
      </c>
    </row>
    <row r="3547" spans="1:15">
      <c r="A3547" s="68">
        <v>44820</v>
      </c>
      <c r="B3547" s="69">
        <v>24.7</v>
      </c>
      <c r="C3547" s="69">
        <v>29</v>
      </c>
      <c r="D3547" s="70">
        <v>0.66319444444444442</v>
      </c>
      <c r="E3547" s="69">
        <v>21.8</v>
      </c>
      <c r="F3547" s="70">
        <v>0.22916666666666666</v>
      </c>
      <c r="G3547" s="69">
        <v>7.2</v>
      </c>
      <c r="H3547" s="69" t="str">
        <f>TEXT(일별기온공급량!$A3547, "AAA")</f>
        <v>금</v>
      </c>
      <c r="I3547" s="71">
        <v>77742016</v>
      </c>
      <c r="J3547" s="71">
        <v>1834334</v>
      </c>
      <c r="K3547" s="68" t="str">
        <f t="shared" si="55"/>
        <v>09-16</v>
      </c>
      <c r="L3547" s="72">
        <f>YEAR(일별기온공급량!$A3547)</f>
        <v>2022</v>
      </c>
      <c r="M3547" s="69">
        <f>MONTH(일별기온공급량!$A3547)</f>
        <v>9</v>
      </c>
      <c r="N3547" s="69">
        <f>DAY(일별기온공급량!$A3547)</f>
        <v>16</v>
      </c>
      <c r="O3547" s="88" t="str">
        <f>IFERROR(VLOOKUP(기온및공급량[[#This Row],[날짜]],표2[],2,0), "")</f>
        <v/>
      </c>
    </row>
    <row r="3548" spans="1:15">
      <c r="A3548" s="68">
        <v>44821</v>
      </c>
      <c r="B3548" s="69">
        <v>26.2</v>
      </c>
      <c r="C3548" s="69">
        <v>33.200000000000003</v>
      </c>
      <c r="D3548" s="70">
        <v>0.54791666666666672</v>
      </c>
      <c r="E3548" s="69">
        <v>22.7</v>
      </c>
      <c r="F3548" s="70">
        <v>0.19583333333333333</v>
      </c>
      <c r="G3548" s="69">
        <v>10.5</v>
      </c>
      <c r="H3548" s="69" t="str">
        <f>TEXT(일별기온공급량!$A3548, "AAA")</f>
        <v>토</v>
      </c>
      <c r="I3548" s="71">
        <v>59588068</v>
      </c>
      <c r="J3548" s="71">
        <v>1403759</v>
      </c>
      <c r="K3548" s="68" t="str">
        <f t="shared" si="55"/>
        <v>09-17</v>
      </c>
      <c r="L3548" s="72">
        <f>YEAR(일별기온공급량!$A3548)</f>
        <v>2022</v>
      </c>
      <c r="M3548" s="69">
        <f>MONTH(일별기온공급량!$A3548)</f>
        <v>9</v>
      </c>
      <c r="N3548" s="69">
        <f>DAY(일별기온공급량!$A3548)</f>
        <v>17</v>
      </c>
      <c r="O3548" s="88" t="str">
        <f>IFERROR(VLOOKUP(기온및공급량[[#This Row],[날짜]],표2[],2,0), "")</f>
        <v/>
      </c>
    </row>
    <row r="3549" spans="1:15">
      <c r="A3549" s="68">
        <v>44822</v>
      </c>
      <c r="B3549" s="69">
        <v>26.6</v>
      </c>
      <c r="C3549" s="69">
        <v>30.5</v>
      </c>
      <c r="D3549" s="70">
        <v>0.52569444444444446</v>
      </c>
      <c r="E3549" s="69">
        <v>23</v>
      </c>
      <c r="F3549" s="70">
        <v>0.27500000000000002</v>
      </c>
      <c r="G3549" s="69">
        <v>7.5</v>
      </c>
      <c r="H3549" s="69" t="str">
        <f>TEXT(일별기온공급량!$A3549, "AAA")</f>
        <v>일</v>
      </c>
      <c r="I3549" s="71">
        <v>50098430</v>
      </c>
      <c r="J3549" s="71">
        <v>1177607</v>
      </c>
      <c r="K3549" s="68" t="str">
        <f t="shared" si="55"/>
        <v>09-18</v>
      </c>
      <c r="L3549" s="72">
        <f>YEAR(일별기온공급량!$A3549)</f>
        <v>2022</v>
      </c>
      <c r="M3549" s="69">
        <f>MONTH(일별기온공급량!$A3549)</f>
        <v>9</v>
      </c>
      <c r="N3549" s="69">
        <f>DAY(일별기온공급량!$A3549)</f>
        <v>18</v>
      </c>
      <c r="O3549" s="88" t="str">
        <f>IFERROR(VLOOKUP(기온및공급량[[#This Row],[날짜]],표2[],2,0), "")</f>
        <v/>
      </c>
    </row>
    <row r="3550" spans="1:15">
      <c r="A3550" s="68">
        <v>44823</v>
      </c>
      <c r="B3550" s="69">
        <v>25.1</v>
      </c>
      <c r="C3550" s="69">
        <v>29.8</v>
      </c>
      <c r="D3550" s="70">
        <v>0.55763888888888891</v>
      </c>
      <c r="E3550" s="69">
        <v>18.8</v>
      </c>
      <c r="F3550" s="70">
        <v>0.99930555555555556</v>
      </c>
      <c r="G3550" s="69">
        <v>11</v>
      </c>
      <c r="H3550" s="69" t="str">
        <f>TEXT(일별기온공급량!$A3550, "AAA")</f>
        <v>월</v>
      </c>
      <c r="I3550" s="71">
        <v>70361808</v>
      </c>
      <c r="J3550" s="71">
        <v>1652689</v>
      </c>
      <c r="K3550" s="68" t="str">
        <f t="shared" si="55"/>
        <v>09-19</v>
      </c>
      <c r="L3550" s="72">
        <f>YEAR(일별기온공급량!$A3550)</f>
        <v>2022</v>
      </c>
      <c r="M3550" s="69">
        <f>MONTH(일별기온공급량!$A3550)</f>
        <v>9</v>
      </c>
      <c r="N3550" s="69">
        <f>DAY(일별기온공급량!$A3550)</f>
        <v>19</v>
      </c>
      <c r="O3550" s="88" t="str">
        <f>IFERROR(VLOOKUP(기온및공급량[[#This Row],[날짜]],표2[],2,0), "")</f>
        <v/>
      </c>
    </row>
    <row r="3551" spans="1:15">
      <c r="A3551" s="68">
        <v>44824</v>
      </c>
      <c r="B3551" s="69">
        <v>19.2</v>
      </c>
      <c r="C3551" s="69">
        <v>22.9</v>
      </c>
      <c r="D3551" s="70">
        <v>0.50138888888888888</v>
      </c>
      <c r="E3551" s="69">
        <v>15.6</v>
      </c>
      <c r="F3551" s="70">
        <v>0.9916666666666667</v>
      </c>
      <c r="G3551" s="69">
        <v>7.3</v>
      </c>
      <c r="H3551" s="69" t="str">
        <f>TEXT(일별기온공급량!$A3551, "AAA")</f>
        <v>화</v>
      </c>
      <c r="I3551" s="71">
        <v>75139598</v>
      </c>
      <c r="J3551" s="71">
        <v>1768208</v>
      </c>
      <c r="K3551" s="68" t="str">
        <f t="shared" si="55"/>
        <v>09-20</v>
      </c>
      <c r="L3551" s="72">
        <f>YEAR(일별기온공급량!$A3551)</f>
        <v>2022</v>
      </c>
      <c r="M3551" s="69">
        <f>MONTH(일별기온공급량!$A3551)</f>
        <v>9</v>
      </c>
      <c r="N3551" s="69">
        <f>DAY(일별기온공급량!$A3551)</f>
        <v>20</v>
      </c>
      <c r="O3551" s="88" t="str">
        <f>IFERROR(VLOOKUP(기온및공급량[[#This Row],[날짜]],표2[],2,0), "")</f>
        <v/>
      </c>
    </row>
    <row r="3552" spans="1:15">
      <c r="A3552" s="68">
        <v>44825</v>
      </c>
      <c r="B3552" s="69">
        <v>17.2</v>
      </c>
      <c r="C3552" s="69">
        <v>22.8</v>
      </c>
      <c r="D3552" s="70">
        <v>0.54236111111111107</v>
      </c>
      <c r="E3552" s="69">
        <v>12</v>
      </c>
      <c r="F3552" s="70">
        <v>0.24861111111111112</v>
      </c>
      <c r="G3552" s="69">
        <v>10.8</v>
      </c>
      <c r="H3552" s="69" t="str">
        <f>TEXT(일별기온공급량!$A3552, "AAA")</f>
        <v>수</v>
      </c>
      <c r="I3552" s="71">
        <v>78306979</v>
      </c>
      <c r="J3552" s="71">
        <v>1841873</v>
      </c>
      <c r="K3552" s="68" t="str">
        <f t="shared" si="55"/>
        <v>09-21</v>
      </c>
      <c r="L3552" s="72">
        <f>YEAR(일별기온공급량!$A3552)</f>
        <v>2022</v>
      </c>
      <c r="M3552" s="69">
        <f>MONTH(일별기온공급량!$A3552)</f>
        <v>9</v>
      </c>
      <c r="N3552" s="69">
        <f>DAY(일별기온공급량!$A3552)</f>
        <v>21</v>
      </c>
      <c r="O3552" s="88" t="str">
        <f>IFERROR(VLOOKUP(기온및공급량[[#This Row],[날짜]],표2[],2,0), "")</f>
        <v/>
      </c>
    </row>
    <row r="3553" spans="1:15">
      <c r="A3553" s="68">
        <v>44826</v>
      </c>
      <c r="B3553" s="69">
        <v>18.600000000000001</v>
      </c>
      <c r="C3553" s="69">
        <v>25.1</v>
      </c>
      <c r="D3553" s="70">
        <v>0.6430555555555556</v>
      </c>
      <c r="E3553" s="69">
        <v>11.6</v>
      </c>
      <c r="F3553" s="70">
        <v>0.25486111111111109</v>
      </c>
      <c r="G3553" s="69">
        <v>13.5</v>
      </c>
      <c r="H3553" s="69" t="str">
        <f>TEXT(일별기온공급량!$A3553, "AAA")</f>
        <v>목</v>
      </c>
      <c r="I3553" s="71">
        <v>77697376</v>
      </c>
      <c r="J3553" s="71">
        <v>1820998</v>
      </c>
      <c r="K3553" s="68" t="str">
        <f t="shared" si="55"/>
        <v>09-22</v>
      </c>
      <c r="L3553" s="72">
        <f>YEAR(일별기온공급량!$A3553)</f>
        <v>2022</v>
      </c>
      <c r="M3553" s="69">
        <f>MONTH(일별기온공급량!$A3553)</f>
        <v>9</v>
      </c>
      <c r="N3553" s="69">
        <f>DAY(일별기온공급량!$A3553)</f>
        <v>22</v>
      </c>
      <c r="O3553" s="88" t="str">
        <f>IFERROR(VLOOKUP(기온및공급량[[#This Row],[날짜]],표2[],2,0), "")</f>
        <v/>
      </c>
    </row>
    <row r="3554" spans="1:15">
      <c r="A3554" s="68">
        <v>44827</v>
      </c>
      <c r="B3554" s="69">
        <v>20.8</v>
      </c>
      <c r="C3554" s="69">
        <v>27.8</v>
      </c>
      <c r="D3554" s="70">
        <v>0.59305555555555556</v>
      </c>
      <c r="E3554" s="69">
        <v>16.2</v>
      </c>
      <c r="F3554" s="70">
        <v>0.21111111111111111</v>
      </c>
      <c r="G3554" s="69">
        <v>11.6</v>
      </c>
      <c r="H3554" s="69" t="str">
        <f>TEXT(일별기온공급량!$A3554, "AAA")</f>
        <v>금</v>
      </c>
      <c r="I3554" s="71">
        <v>76890354</v>
      </c>
      <c r="J3554" s="71">
        <v>1798001</v>
      </c>
      <c r="K3554" s="68" t="str">
        <f t="shared" si="55"/>
        <v>09-23</v>
      </c>
      <c r="L3554" s="72">
        <f>YEAR(일별기온공급량!$A3554)</f>
        <v>2022</v>
      </c>
      <c r="M3554" s="69">
        <f>MONTH(일별기온공급량!$A3554)</f>
        <v>9</v>
      </c>
      <c r="N3554" s="69">
        <f>DAY(일별기온공급량!$A3554)</f>
        <v>23</v>
      </c>
      <c r="O3554" s="88" t="str">
        <f>IFERROR(VLOOKUP(기온및공급량[[#This Row],[날짜]],표2[],2,0), "")</f>
        <v/>
      </c>
    </row>
    <row r="3555" spans="1:15">
      <c r="A3555" s="68">
        <v>44828</v>
      </c>
      <c r="B3555" s="69">
        <v>19.2</v>
      </c>
      <c r="C3555" s="69">
        <v>24.7</v>
      </c>
      <c r="D3555" s="70">
        <v>0.61041666666666672</v>
      </c>
      <c r="E3555" s="69">
        <v>15.4</v>
      </c>
      <c r="F3555" s="70">
        <v>0.20416666666666666</v>
      </c>
      <c r="G3555" s="69">
        <v>9.3000000000000007</v>
      </c>
      <c r="H3555" s="69" t="str">
        <f>TEXT(일별기온공급량!$A3555, "AAA")</f>
        <v>토</v>
      </c>
      <c r="I3555" s="71">
        <v>64442607</v>
      </c>
      <c r="J3555" s="71">
        <v>1511532</v>
      </c>
      <c r="K3555" s="68" t="str">
        <f t="shared" si="55"/>
        <v>09-24</v>
      </c>
      <c r="L3555" s="72">
        <f>YEAR(일별기온공급량!$A3555)</f>
        <v>2022</v>
      </c>
      <c r="M3555" s="69">
        <f>MONTH(일별기온공급량!$A3555)</f>
        <v>9</v>
      </c>
      <c r="N3555" s="69">
        <f>DAY(일별기온공급량!$A3555)</f>
        <v>24</v>
      </c>
      <c r="O3555" s="88" t="str">
        <f>IFERROR(VLOOKUP(기온및공급량[[#This Row],[날짜]],표2[],2,0), "")</f>
        <v/>
      </c>
    </row>
    <row r="3556" spans="1:15">
      <c r="A3556" s="68">
        <v>44829</v>
      </c>
      <c r="B3556" s="69">
        <v>18.600000000000001</v>
      </c>
      <c r="C3556" s="69">
        <v>22.9</v>
      </c>
      <c r="D3556" s="70">
        <v>0.6694444444444444</v>
      </c>
      <c r="E3556" s="69">
        <v>14.5</v>
      </c>
      <c r="F3556" s="70">
        <v>0.19583333333333333</v>
      </c>
      <c r="G3556" s="69">
        <v>8.4</v>
      </c>
      <c r="H3556" s="69" t="str">
        <f>TEXT(일별기온공급량!$A3556, "AAA")</f>
        <v>일</v>
      </c>
      <c r="I3556" s="71">
        <v>54887964</v>
      </c>
      <c r="J3556" s="71">
        <v>1288954</v>
      </c>
      <c r="K3556" s="68" t="str">
        <f t="shared" si="55"/>
        <v>09-25</v>
      </c>
      <c r="L3556" s="72">
        <f>YEAR(일별기온공급량!$A3556)</f>
        <v>2022</v>
      </c>
      <c r="M3556" s="69">
        <f>MONTH(일별기온공급량!$A3556)</f>
        <v>9</v>
      </c>
      <c r="N3556" s="69">
        <f>DAY(일별기온공급량!$A3556)</f>
        <v>25</v>
      </c>
      <c r="O3556" s="88" t="str">
        <f>IFERROR(VLOOKUP(기온및공급량[[#This Row],[날짜]],표2[],2,0), "")</f>
        <v/>
      </c>
    </row>
    <row r="3557" spans="1:15">
      <c r="A3557" s="68">
        <v>44830</v>
      </c>
      <c r="B3557" s="69">
        <v>18.5</v>
      </c>
      <c r="C3557" s="69">
        <v>21.9</v>
      </c>
      <c r="D3557" s="70">
        <v>0.5805555555555556</v>
      </c>
      <c r="E3557" s="69">
        <v>15.5</v>
      </c>
      <c r="F3557" s="70">
        <v>0.19027777777777777</v>
      </c>
      <c r="G3557" s="69">
        <v>6.4</v>
      </c>
      <c r="H3557" s="69" t="str">
        <f>TEXT(일별기온공급량!$A3557, "AAA")</f>
        <v>월</v>
      </c>
      <c r="I3557" s="71">
        <v>75874749</v>
      </c>
      <c r="J3557" s="71">
        <v>1779913</v>
      </c>
      <c r="K3557" s="68" t="str">
        <f t="shared" si="55"/>
        <v>09-26</v>
      </c>
      <c r="L3557" s="72">
        <f>YEAR(일별기온공급량!$A3557)</f>
        <v>2022</v>
      </c>
      <c r="M3557" s="69">
        <f>MONTH(일별기온공급량!$A3557)</f>
        <v>9</v>
      </c>
      <c r="N3557" s="69">
        <f>DAY(일별기온공급량!$A3557)</f>
        <v>26</v>
      </c>
      <c r="O3557" s="88" t="str">
        <f>IFERROR(VLOOKUP(기온및공급량[[#This Row],[날짜]],표2[],2,0), "")</f>
        <v/>
      </c>
    </row>
    <row r="3558" spans="1:15">
      <c r="A3558" s="68">
        <v>44831</v>
      </c>
      <c r="B3558" s="69">
        <v>20.3</v>
      </c>
      <c r="C3558" s="69">
        <v>26.4</v>
      </c>
      <c r="D3558" s="70">
        <v>0.62013888888888891</v>
      </c>
      <c r="E3558" s="69">
        <v>16.600000000000001</v>
      </c>
      <c r="F3558" s="70">
        <v>0.16805555555555557</v>
      </c>
      <c r="G3558" s="69">
        <v>9.8000000000000007</v>
      </c>
      <c r="H3558" s="69" t="str">
        <f>TEXT(일별기온공급량!$A3558, "AAA")</f>
        <v>화</v>
      </c>
      <c r="I3558" s="71">
        <v>79374639</v>
      </c>
      <c r="J3558" s="71">
        <v>1864974</v>
      </c>
      <c r="K3558" s="68" t="str">
        <f t="shared" si="55"/>
        <v>09-27</v>
      </c>
      <c r="L3558" s="72">
        <f>YEAR(일별기온공급량!$A3558)</f>
        <v>2022</v>
      </c>
      <c r="M3558" s="69">
        <f>MONTH(일별기온공급량!$A3558)</f>
        <v>9</v>
      </c>
      <c r="N3558" s="69">
        <f>DAY(일별기온공급량!$A3558)</f>
        <v>27</v>
      </c>
      <c r="O3558" s="88" t="str">
        <f>IFERROR(VLOOKUP(기온및공급량[[#This Row],[날짜]],표2[],2,0), "")</f>
        <v/>
      </c>
    </row>
    <row r="3559" spans="1:15">
      <c r="A3559" s="68">
        <v>44832</v>
      </c>
      <c r="B3559" s="69">
        <v>19.399999999999999</v>
      </c>
      <c r="C3559" s="69">
        <v>26.2</v>
      </c>
      <c r="D3559" s="70">
        <v>0.58958333333333335</v>
      </c>
      <c r="E3559" s="69">
        <v>14.8</v>
      </c>
      <c r="F3559" s="70">
        <v>0.18541666666666667</v>
      </c>
      <c r="G3559" s="69">
        <v>11.4</v>
      </c>
      <c r="H3559" s="69" t="str">
        <f>TEXT(일별기온공급량!$A3559, "AAA")</f>
        <v>수</v>
      </c>
      <c r="I3559" s="71">
        <v>79942872</v>
      </c>
      <c r="J3559" s="71">
        <v>1876200</v>
      </c>
      <c r="K3559" s="68" t="str">
        <f t="shared" si="55"/>
        <v>09-28</v>
      </c>
      <c r="L3559" s="72">
        <f>YEAR(일별기온공급량!$A3559)</f>
        <v>2022</v>
      </c>
      <c r="M3559" s="69">
        <f>MONTH(일별기온공급량!$A3559)</f>
        <v>9</v>
      </c>
      <c r="N3559" s="69">
        <f>DAY(일별기온공급량!$A3559)</f>
        <v>28</v>
      </c>
      <c r="O3559" s="88" t="str">
        <f>IFERROR(VLOOKUP(기온및공급량[[#This Row],[날짜]],표2[],2,0), "")</f>
        <v/>
      </c>
    </row>
    <row r="3560" spans="1:15">
      <c r="A3560" s="68">
        <v>44833</v>
      </c>
      <c r="B3560" s="69">
        <v>20.8</v>
      </c>
      <c r="C3560" s="69">
        <v>29.3</v>
      </c>
      <c r="D3560" s="70">
        <v>0.63194444444444442</v>
      </c>
      <c r="E3560" s="69">
        <v>13.7</v>
      </c>
      <c r="F3560" s="70">
        <v>0.27291666666666664</v>
      </c>
      <c r="G3560" s="69">
        <v>15.6</v>
      </c>
      <c r="H3560" s="69" t="str">
        <f>TEXT(일별기온공급량!$A3560, "AAA")</f>
        <v>목</v>
      </c>
      <c r="I3560" s="71">
        <v>79179568</v>
      </c>
      <c r="J3560" s="71">
        <v>1853706</v>
      </c>
      <c r="K3560" s="68" t="str">
        <f t="shared" si="55"/>
        <v>09-29</v>
      </c>
      <c r="L3560" s="72">
        <f>YEAR(일별기온공급량!$A3560)</f>
        <v>2022</v>
      </c>
      <c r="M3560" s="69">
        <f>MONTH(일별기온공급량!$A3560)</f>
        <v>9</v>
      </c>
      <c r="N3560" s="69">
        <f>DAY(일별기온공급량!$A3560)</f>
        <v>29</v>
      </c>
      <c r="O3560" s="88" t="str">
        <f>IFERROR(VLOOKUP(기온및공급량[[#This Row],[날짜]],표2[],2,0), "")</f>
        <v/>
      </c>
    </row>
    <row r="3561" spans="1:15">
      <c r="A3561" s="68">
        <v>44834</v>
      </c>
      <c r="B3561" s="69">
        <v>21.6</v>
      </c>
      <c r="C3561" s="69">
        <v>31.2</v>
      </c>
      <c r="D3561" s="70">
        <v>0.6479166666666667</v>
      </c>
      <c r="E3561" s="69">
        <v>14.1</v>
      </c>
      <c r="F3561" s="70">
        <v>0.26527777777777778</v>
      </c>
      <c r="G3561" s="69">
        <v>17.100000000000001</v>
      </c>
      <c r="H3561" s="69" t="str">
        <f>TEXT(일별기온공급량!$A3561, "AAA")</f>
        <v>금</v>
      </c>
      <c r="I3561" s="71">
        <v>76037221</v>
      </c>
      <c r="J3561" s="71">
        <v>1777395</v>
      </c>
      <c r="K3561" s="68" t="str">
        <f t="shared" si="55"/>
        <v>09-30</v>
      </c>
      <c r="L3561" s="72">
        <f>YEAR(일별기온공급량!$A3561)</f>
        <v>2022</v>
      </c>
      <c r="M3561" s="69">
        <f>MONTH(일별기온공급량!$A3561)</f>
        <v>9</v>
      </c>
      <c r="N3561" s="69">
        <f>DAY(일별기온공급량!$A3561)</f>
        <v>30</v>
      </c>
      <c r="O3561" s="88" t="str">
        <f>IFERROR(VLOOKUP(기온및공급량[[#This Row],[날짜]],표2[],2,0), "")</f>
        <v/>
      </c>
    </row>
    <row r="3562" spans="1:15">
      <c r="A3562" s="68">
        <v>44835</v>
      </c>
      <c r="B3562" s="69">
        <v>21.6</v>
      </c>
      <c r="C3562" s="69">
        <v>31</v>
      </c>
      <c r="D3562" s="70">
        <v>0.57430555555555551</v>
      </c>
      <c r="E3562" s="69">
        <v>13.4</v>
      </c>
      <c r="F3562" s="70">
        <v>0.26597222222222222</v>
      </c>
      <c r="G3562" s="69">
        <v>17.600000000000001</v>
      </c>
      <c r="H3562" s="69" t="str">
        <f>TEXT(일별기온공급량!$A3562, "AAA")</f>
        <v>토</v>
      </c>
      <c r="I3562" s="71">
        <v>62565254</v>
      </c>
      <c r="J3562" s="71">
        <v>1464554</v>
      </c>
      <c r="K3562" s="68" t="str">
        <f t="shared" si="55"/>
        <v>10-01</v>
      </c>
      <c r="L3562" s="72">
        <f>YEAR(일별기온공급량!$A3562)</f>
        <v>2022</v>
      </c>
      <c r="M3562" s="69">
        <f>MONTH(일별기온공급량!$A3562)</f>
        <v>10</v>
      </c>
      <c r="N3562" s="69">
        <f>DAY(일별기온공급량!$A3562)</f>
        <v>1</v>
      </c>
      <c r="O3562" s="88" t="str">
        <f>IFERROR(VLOOKUP(기온및공급량[[#This Row],[날짜]],표2[],2,0), "")</f>
        <v/>
      </c>
    </row>
    <row r="3563" spans="1:15">
      <c r="A3563" s="68">
        <v>44836</v>
      </c>
      <c r="B3563" s="69">
        <v>22.2</v>
      </c>
      <c r="C3563" s="69">
        <v>29.6</v>
      </c>
      <c r="D3563" s="70">
        <v>0.58680555555555558</v>
      </c>
      <c r="E3563" s="69">
        <v>15</v>
      </c>
      <c r="F3563" s="70">
        <v>0.21805555555555556</v>
      </c>
      <c r="G3563" s="69">
        <v>14.6</v>
      </c>
      <c r="H3563" s="69" t="str">
        <f>TEXT(일별기온공급량!$A3563, "AAA")</f>
        <v>일</v>
      </c>
      <c r="I3563" s="71">
        <v>51739393</v>
      </c>
      <c r="J3563" s="71">
        <v>1211739</v>
      </c>
      <c r="K3563" s="68" t="str">
        <f t="shared" si="55"/>
        <v>10-02</v>
      </c>
      <c r="L3563" s="72">
        <f>YEAR(일별기온공급량!$A3563)</f>
        <v>2022</v>
      </c>
      <c r="M3563" s="69">
        <f>MONTH(일별기온공급량!$A3563)</f>
        <v>10</v>
      </c>
      <c r="N3563" s="69">
        <f>DAY(일별기온공급량!$A3563)</f>
        <v>2</v>
      </c>
      <c r="O3563" s="88" t="str">
        <f>IFERROR(VLOOKUP(기온및공급량[[#This Row],[날짜]],표2[],2,0), "")</f>
        <v/>
      </c>
    </row>
    <row r="3564" spans="1:15">
      <c r="A3564" s="68">
        <v>44837</v>
      </c>
      <c r="B3564" s="69">
        <v>24.9</v>
      </c>
      <c r="C3564" s="69">
        <v>29.7</v>
      </c>
      <c r="D3564" s="70">
        <v>0.60277777777777775</v>
      </c>
      <c r="E3564" s="69">
        <v>20.3</v>
      </c>
      <c r="F3564" s="70">
        <v>0.24930555555555556</v>
      </c>
      <c r="G3564" s="69">
        <v>9.4</v>
      </c>
      <c r="H3564" s="69" t="str">
        <f>TEXT(일별기온공급량!$A3564, "AAA")</f>
        <v>월</v>
      </c>
      <c r="I3564" s="71">
        <v>58695144</v>
      </c>
      <c r="J3564" s="71">
        <v>1375768</v>
      </c>
      <c r="K3564" s="68" t="str">
        <f t="shared" si="55"/>
        <v>10-03</v>
      </c>
      <c r="L3564" s="72">
        <f>YEAR(일별기온공급량!$A3564)</f>
        <v>2022</v>
      </c>
      <c r="M3564" s="69">
        <f>MONTH(일별기온공급량!$A3564)</f>
        <v>10</v>
      </c>
      <c r="N3564" s="69">
        <f>DAY(일별기온공급량!$A3564)</f>
        <v>3</v>
      </c>
      <c r="O3564" s="88" t="str">
        <f>IFERROR(VLOOKUP(기온및공급량[[#This Row],[날짜]],표2[],2,0), "")</f>
        <v>개천절</v>
      </c>
    </row>
    <row r="3565" spans="1:15">
      <c r="A3565" s="68">
        <v>44838</v>
      </c>
      <c r="B3565" s="69">
        <v>21.5</v>
      </c>
      <c r="C3565" s="69">
        <v>27.2</v>
      </c>
      <c r="D3565" s="70">
        <v>0.29652777777777778</v>
      </c>
      <c r="E3565" s="69">
        <v>15.3</v>
      </c>
      <c r="F3565" s="70">
        <v>0.95972222222222225</v>
      </c>
      <c r="G3565" s="69">
        <v>11.9</v>
      </c>
      <c r="H3565" s="69" t="str">
        <f>TEXT(일별기온공급량!$A3565, "AAA")</f>
        <v>화</v>
      </c>
      <c r="I3565" s="71">
        <v>75570307</v>
      </c>
      <c r="J3565" s="71">
        <v>1772985</v>
      </c>
      <c r="K3565" s="68" t="str">
        <f t="shared" si="55"/>
        <v>10-04</v>
      </c>
      <c r="L3565" s="72">
        <f>YEAR(일별기온공급량!$A3565)</f>
        <v>2022</v>
      </c>
      <c r="M3565" s="69">
        <f>MONTH(일별기온공급량!$A3565)</f>
        <v>10</v>
      </c>
      <c r="N3565" s="69">
        <f>DAY(일별기온공급량!$A3565)</f>
        <v>4</v>
      </c>
      <c r="O3565" s="88" t="str">
        <f>IFERROR(VLOOKUP(기온및공급량[[#This Row],[날짜]],표2[],2,0), "")</f>
        <v/>
      </c>
    </row>
    <row r="3566" spans="1:15">
      <c r="A3566" s="68">
        <v>44839</v>
      </c>
      <c r="B3566" s="69">
        <v>17</v>
      </c>
      <c r="C3566" s="69">
        <v>20.7</v>
      </c>
      <c r="D3566" s="70">
        <v>0.63888888888888884</v>
      </c>
      <c r="E3566" s="69">
        <v>15.1</v>
      </c>
      <c r="F3566" s="70">
        <v>0.17986111111111111</v>
      </c>
      <c r="G3566" s="69">
        <v>5.6</v>
      </c>
      <c r="H3566" s="69" t="str">
        <f>TEXT(일별기온공급량!$A3566, "AAA")</f>
        <v>수</v>
      </c>
      <c r="I3566" s="71">
        <v>80042510</v>
      </c>
      <c r="J3566" s="71">
        <v>1880029</v>
      </c>
      <c r="K3566" s="68" t="str">
        <f t="shared" si="55"/>
        <v>10-05</v>
      </c>
      <c r="L3566" s="72">
        <f>YEAR(일별기온공급량!$A3566)</f>
        <v>2022</v>
      </c>
      <c r="M3566" s="69">
        <f>MONTH(일별기온공급량!$A3566)</f>
        <v>10</v>
      </c>
      <c r="N3566" s="69">
        <f>DAY(일별기온공급량!$A3566)</f>
        <v>5</v>
      </c>
      <c r="O3566" s="88" t="str">
        <f>IFERROR(VLOOKUP(기온및공급량[[#This Row],[날짜]],표2[],2,0), "")</f>
        <v/>
      </c>
    </row>
    <row r="3567" spans="1:15">
      <c r="A3567" s="68">
        <v>44840</v>
      </c>
      <c r="B3567" s="69">
        <v>18.2</v>
      </c>
      <c r="C3567" s="69">
        <v>23.3</v>
      </c>
      <c r="D3567" s="70">
        <v>0.60763888888888884</v>
      </c>
      <c r="E3567" s="69">
        <v>15.3</v>
      </c>
      <c r="F3567" s="70">
        <v>0.14097222222222222</v>
      </c>
      <c r="G3567" s="69">
        <v>8</v>
      </c>
      <c r="H3567" s="69" t="str">
        <f>TEXT(일별기온공급량!$A3567, "AAA")</f>
        <v>목</v>
      </c>
      <c r="I3567" s="71">
        <v>79830008</v>
      </c>
      <c r="J3567" s="71">
        <v>1878504</v>
      </c>
      <c r="K3567" s="68" t="str">
        <f t="shared" si="55"/>
        <v>10-06</v>
      </c>
      <c r="L3567" s="72">
        <f>YEAR(일별기온공급량!$A3567)</f>
        <v>2022</v>
      </c>
      <c r="M3567" s="69">
        <f>MONTH(일별기온공급량!$A3567)</f>
        <v>10</v>
      </c>
      <c r="N3567" s="69">
        <f>DAY(일별기온공급량!$A3567)</f>
        <v>6</v>
      </c>
      <c r="O3567" s="88" t="str">
        <f>IFERROR(VLOOKUP(기온및공급량[[#This Row],[날짜]],표2[],2,0), "")</f>
        <v/>
      </c>
    </row>
    <row r="3568" spans="1:15">
      <c r="A3568" s="68">
        <v>44841</v>
      </c>
      <c r="B3568" s="69">
        <v>16.600000000000001</v>
      </c>
      <c r="C3568" s="69">
        <v>20</v>
      </c>
      <c r="D3568" s="70">
        <v>0.47152777777777777</v>
      </c>
      <c r="E3568" s="69">
        <v>12.8</v>
      </c>
      <c r="F3568" s="70">
        <v>0.98402777777777772</v>
      </c>
      <c r="G3568" s="69">
        <v>7.2</v>
      </c>
      <c r="H3568" s="69" t="str">
        <f>TEXT(일별기온공급량!$A3568, "AAA")</f>
        <v>금</v>
      </c>
      <c r="I3568" s="71">
        <v>80647936</v>
      </c>
      <c r="J3568" s="71">
        <v>1889827</v>
      </c>
      <c r="K3568" s="68" t="str">
        <f t="shared" si="55"/>
        <v>10-07</v>
      </c>
      <c r="L3568" s="72">
        <f>YEAR(일별기온공급량!$A3568)</f>
        <v>2022</v>
      </c>
      <c r="M3568" s="69">
        <f>MONTH(일별기온공급량!$A3568)</f>
        <v>10</v>
      </c>
      <c r="N3568" s="69">
        <f>DAY(일별기온공급량!$A3568)</f>
        <v>7</v>
      </c>
      <c r="O3568" s="88" t="str">
        <f>IFERROR(VLOOKUP(기온및공급량[[#This Row],[날짜]],표2[],2,0), "")</f>
        <v/>
      </c>
    </row>
    <row r="3569" spans="1:15">
      <c r="A3569" s="68">
        <v>44842</v>
      </c>
      <c r="B3569" s="69">
        <v>14.9</v>
      </c>
      <c r="C3569" s="69">
        <v>20.9</v>
      </c>
      <c r="D3569" s="70">
        <v>0.53263888888888888</v>
      </c>
      <c r="E3569" s="69">
        <v>9.4</v>
      </c>
      <c r="F3569" s="70">
        <v>0.26805555555555555</v>
      </c>
      <c r="G3569" s="69">
        <v>11.5</v>
      </c>
      <c r="H3569" s="69" t="str">
        <f>TEXT(일별기온공급량!$A3569, "AAA")</f>
        <v>토</v>
      </c>
      <c r="I3569" s="71">
        <v>70599847</v>
      </c>
      <c r="J3569" s="71">
        <v>1648574</v>
      </c>
      <c r="K3569" s="68" t="str">
        <f t="shared" si="55"/>
        <v>10-08</v>
      </c>
      <c r="L3569" s="72">
        <f>YEAR(일별기온공급량!$A3569)</f>
        <v>2022</v>
      </c>
      <c r="M3569" s="69">
        <f>MONTH(일별기온공급량!$A3569)</f>
        <v>10</v>
      </c>
      <c r="N3569" s="69">
        <f>DAY(일별기온공급량!$A3569)</f>
        <v>8</v>
      </c>
      <c r="O3569" s="88" t="str">
        <f>IFERROR(VLOOKUP(기온및공급량[[#This Row],[날짜]],표2[],2,0), "")</f>
        <v/>
      </c>
    </row>
    <row r="3570" spans="1:15">
      <c r="A3570" s="68">
        <v>44843</v>
      </c>
      <c r="B3570" s="69">
        <v>14.4</v>
      </c>
      <c r="C3570" s="69">
        <v>16.399999999999999</v>
      </c>
      <c r="D3570" s="70">
        <v>0.62152777777777779</v>
      </c>
      <c r="E3570" s="69">
        <v>12</v>
      </c>
      <c r="F3570" s="70">
        <v>0.27916666666666667</v>
      </c>
      <c r="G3570" s="69">
        <v>4.4000000000000004</v>
      </c>
      <c r="H3570" s="69" t="str">
        <f>TEXT(일별기온공급량!$A3570, "AAA")</f>
        <v>일</v>
      </c>
      <c r="I3570" s="71">
        <v>68133897</v>
      </c>
      <c r="J3570" s="71">
        <v>1589122</v>
      </c>
      <c r="K3570" s="68" t="str">
        <f t="shared" si="55"/>
        <v>10-09</v>
      </c>
      <c r="L3570" s="72">
        <f>YEAR(일별기온공급량!$A3570)</f>
        <v>2022</v>
      </c>
      <c r="M3570" s="69">
        <f>MONTH(일별기온공급량!$A3570)</f>
        <v>10</v>
      </c>
      <c r="N3570" s="69">
        <f>DAY(일별기온공급량!$A3570)</f>
        <v>9</v>
      </c>
      <c r="O3570" s="88" t="str">
        <f>IFERROR(VLOOKUP(기온및공급량[[#This Row],[날짜]],표2[],2,0), "")</f>
        <v>한글날</v>
      </c>
    </row>
    <row r="3571" spans="1:15">
      <c r="A3571" s="68">
        <v>44844</v>
      </c>
      <c r="B3571" s="69">
        <v>13.7</v>
      </c>
      <c r="C3571" s="69">
        <v>17.3</v>
      </c>
      <c r="D3571" s="70">
        <v>0.55208333333333337</v>
      </c>
      <c r="E3571" s="69">
        <v>11.2</v>
      </c>
      <c r="F3571" s="70">
        <v>0.98541666666666672</v>
      </c>
      <c r="G3571" s="69">
        <v>6.1</v>
      </c>
      <c r="H3571" s="69" t="str">
        <f>TEXT(일별기온공급량!$A3571, "AAA")</f>
        <v>월</v>
      </c>
      <c r="I3571" s="71">
        <v>87085474</v>
      </c>
      <c r="J3571" s="71">
        <v>2032137</v>
      </c>
      <c r="K3571" s="68" t="str">
        <f t="shared" si="55"/>
        <v>10-10</v>
      </c>
      <c r="L3571" s="72">
        <f>YEAR(일별기온공급량!$A3571)</f>
        <v>2022</v>
      </c>
      <c r="M3571" s="69">
        <f>MONTH(일별기온공급량!$A3571)</f>
        <v>10</v>
      </c>
      <c r="N3571" s="69">
        <f>DAY(일별기온공급량!$A3571)</f>
        <v>10</v>
      </c>
      <c r="O3571" s="88" t="str">
        <f>IFERROR(VLOOKUP(기온및공급량[[#This Row],[날짜]],표2[],2,0), "")</f>
        <v>한글날 대체 휴일</v>
      </c>
    </row>
    <row r="3572" spans="1:15">
      <c r="A3572" s="68">
        <v>44845</v>
      </c>
      <c r="B3572" s="69">
        <v>13.6</v>
      </c>
      <c r="C3572" s="69">
        <v>19</v>
      </c>
      <c r="D3572" s="70">
        <v>0.66180555555555554</v>
      </c>
      <c r="E3572" s="69">
        <v>9.8000000000000007</v>
      </c>
      <c r="F3572" s="73">
        <v>1</v>
      </c>
      <c r="G3572" s="69">
        <v>9.1999999999999993</v>
      </c>
      <c r="H3572" s="69" t="str">
        <f>TEXT(일별기온공급량!$A3572, "AAA")</f>
        <v>화</v>
      </c>
      <c r="I3572" s="71">
        <v>101978886</v>
      </c>
      <c r="J3572" s="71">
        <v>2381353</v>
      </c>
      <c r="K3572" s="68" t="str">
        <f t="shared" si="55"/>
        <v>10-11</v>
      </c>
      <c r="L3572" s="72">
        <f>YEAR(일별기온공급량!$A3572)</f>
        <v>2022</v>
      </c>
      <c r="M3572" s="69">
        <f>MONTH(일별기온공급량!$A3572)</f>
        <v>10</v>
      </c>
      <c r="N3572" s="69">
        <f>DAY(일별기온공급량!$A3572)</f>
        <v>11</v>
      </c>
      <c r="O3572" s="88" t="str">
        <f>IFERROR(VLOOKUP(기온및공급량[[#This Row],[날짜]],표2[],2,0), "")</f>
        <v/>
      </c>
    </row>
    <row r="3573" spans="1:15">
      <c r="A3573" s="68">
        <v>44846</v>
      </c>
      <c r="B3573" s="69">
        <v>14</v>
      </c>
      <c r="C3573" s="69">
        <v>21.4</v>
      </c>
      <c r="D3573" s="70">
        <v>0.64930555555555558</v>
      </c>
      <c r="E3573" s="69">
        <v>6.6</v>
      </c>
      <c r="F3573" s="70">
        <v>0.27291666666666664</v>
      </c>
      <c r="G3573" s="69">
        <v>14.8</v>
      </c>
      <c r="H3573" s="69" t="str">
        <f>TEXT(일별기온공급량!$A3573, "AAA")</f>
        <v>수</v>
      </c>
      <c r="I3573" s="71">
        <v>103074508</v>
      </c>
      <c r="J3573" s="71">
        <v>2410148</v>
      </c>
      <c r="K3573" s="68" t="str">
        <f t="shared" si="55"/>
        <v>10-12</v>
      </c>
      <c r="L3573" s="72">
        <f>YEAR(일별기온공급량!$A3573)</f>
        <v>2022</v>
      </c>
      <c r="M3573" s="69">
        <f>MONTH(일별기온공급량!$A3573)</f>
        <v>10</v>
      </c>
      <c r="N3573" s="69">
        <f>DAY(일별기온공급량!$A3573)</f>
        <v>12</v>
      </c>
      <c r="O3573" s="88" t="str">
        <f>IFERROR(VLOOKUP(기온및공급량[[#This Row],[날짜]],표2[],2,0), "")</f>
        <v/>
      </c>
    </row>
    <row r="3574" spans="1:15">
      <c r="A3574" s="68">
        <v>44847</v>
      </c>
      <c r="B3574" s="69">
        <v>16.100000000000001</v>
      </c>
      <c r="C3574" s="69">
        <v>22.4</v>
      </c>
      <c r="D3574" s="70">
        <v>0.6</v>
      </c>
      <c r="E3574" s="69">
        <v>10.7</v>
      </c>
      <c r="F3574" s="70">
        <v>0.25208333333333333</v>
      </c>
      <c r="G3574" s="69">
        <v>11.7</v>
      </c>
      <c r="H3574" s="69" t="str">
        <f>TEXT(일별기온공급량!$A3574, "AAA")</f>
        <v>목</v>
      </c>
      <c r="I3574" s="71">
        <v>97226132</v>
      </c>
      <c r="J3574" s="71">
        <v>2266699</v>
      </c>
      <c r="K3574" s="68" t="str">
        <f t="shared" si="55"/>
        <v>10-13</v>
      </c>
      <c r="L3574" s="72">
        <f>YEAR(일별기온공급량!$A3574)</f>
        <v>2022</v>
      </c>
      <c r="M3574" s="69">
        <f>MONTH(일별기온공급량!$A3574)</f>
        <v>10</v>
      </c>
      <c r="N3574" s="69">
        <f>DAY(일별기온공급량!$A3574)</f>
        <v>13</v>
      </c>
      <c r="O3574" s="88" t="str">
        <f>IFERROR(VLOOKUP(기온및공급량[[#This Row],[날짜]],표2[],2,0), "")</f>
        <v/>
      </c>
    </row>
    <row r="3575" spans="1:15">
      <c r="A3575" s="68">
        <v>44848</v>
      </c>
      <c r="B3575" s="69">
        <v>16.100000000000001</v>
      </c>
      <c r="C3575" s="69">
        <v>22.7</v>
      </c>
      <c r="D3575" s="70">
        <v>0.61736111111111114</v>
      </c>
      <c r="E3575" s="69">
        <v>9.8000000000000007</v>
      </c>
      <c r="F3575" s="70">
        <v>0.21111111111111111</v>
      </c>
      <c r="G3575" s="69">
        <v>12.9</v>
      </c>
      <c r="H3575" s="69" t="str">
        <f>TEXT(일별기온공급량!$A3575, "AAA")</f>
        <v>금</v>
      </c>
      <c r="I3575" s="71">
        <v>94221605</v>
      </c>
      <c r="J3575" s="71">
        <v>2193693</v>
      </c>
      <c r="K3575" s="68" t="str">
        <f t="shared" si="55"/>
        <v>10-14</v>
      </c>
      <c r="L3575" s="72">
        <f>YEAR(일별기온공급량!$A3575)</f>
        <v>2022</v>
      </c>
      <c r="M3575" s="69">
        <f>MONTH(일별기온공급량!$A3575)</f>
        <v>10</v>
      </c>
      <c r="N3575" s="69">
        <f>DAY(일별기온공급량!$A3575)</f>
        <v>14</v>
      </c>
      <c r="O3575" s="88" t="str">
        <f>IFERROR(VLOOKUP(기온및공급량[[#This Row],[날짜]],표2[],2,0), "")</f>
        <v/>
      </c>
    </row>
    <row r="3576" spans="1:15">
      <c r="A3576" s="68">
        <v>44849</v>
      </c>
      <c r="B3576" s="69">
        <v>17.8</v>
      </c>
      <c r="C3576" s="69">
        <v>24.2</v>
      </c>
      <c r="D3576" s="70">
        <v>0.55972222222222223</v>
      </c>
      <c r="E3576" s="69">
        <v>12.3</v>
      </c>
      <c r="F3576" s="70">
        <v>0.26944444444444443</v>
      </c>
      <c r="G3576" s="69">
        <v>11.9</v>
      </c>
      <c r="H3576" s="69" t="str">
        <f>TEXT(일별기온공급량!$A3576, "AAA")</f>
        <v>토</v>
      </c>
      <c r="I3576" s="71">
        <v>76198413</v>
      </c>
      <c r="J3576" s="71">
        <v>1776788</v>
      </c>
      <c r="K3576" s="68" t="str">
        <f t="shared" si="55"/>
        <v>10-15</v>
      </c>
      <c r="L3576" s="72">
        <f>YEAR(일별기온공급량!$A3576)</f>
        <v>2022</v>
      </c>
      <c r="M3576" s="69">
        <f>MONTH(일별기온공급량!$A3576)</f>
        <v>10</v>
      </c>
      <c r="N3576" s="69">
        <f>DAY(일별기온공급량!$A3576)</f>
        <v>15</v>
      </c>
      <c r="O3576" s="88" t="str">
        <f>IFERROR(VLOOKUP(기온및공급량[[#This Row],[날짜]],표2[],2,0), "")</f>
        <v/>
      </c>
    </row>
    <row r="3577" spans="1:15">
      <c r="A3577" s="68">
        <v>44850</v>
      </c>
      <c r="B3577" s="69">
        <v>19.2</v>
      </c>
      <c r="C3577" s="69">
        <v>25.7</v>
      </c>
      <c r="D3577" s="70">
        <v>0.65347222222222223</v>
      </c>
      <c r="E3577" s="69">
        <v>11.9</v>
      </c>
      <c r="F3577" s="70">
        <v>0.2298611111111111</v>
      </c>
      <c r="G3577" s="69">
        <v>13.8</v>
      </c>
      <c r="H3577" s="69" t="str">
        <f>TEXT(일별기온공급량!$A3577, "AAA")</f>
        <v>일</v>
      </c>
      <c r="I3577" s="71">
        <v>65502073</v>
      </c>
      <c r="J3577" s="71">
        <v>1534026</v>
      </c>
      <c r="K3577" s="68" t="str">
        <f t="shared" si="55"/>
        <v>10-16</v>
      </c>
      <c r="L3577" s="72">
        <f>YEAR(일별기온공급량!$A3577)</f>
        <v>2022</v>
      </c>
      <c r="M3577" s="69">
        <f>MONTH(일별기온공급량!$A3577)</f>
        <v>10</v>
      </c>
      <c r="N3577" s="69">
        <f>DAY(일별기온공급량!$A3577)</f>
        <v>16</v>
      </c>
      <c r="O3577" s="88" t="str">
        <f>IFERROR(VLOOKUP(기온및공급량[[#This Row],[날짜]],표2[],2,0), "")</f>
        <v/>
      </c>
    </row>
    <row r="3578" spans="1:15">
      <c r="A3578" s="68">
        <v>44851</v>
      </c>
      <c r="B3578" s="69">
        <v>16</v>
      </c>
      <c r="C3578" s="69">
        <v>20.6</v>
      </c>
      <c r="D3578" s="70">
        <v>0.51944444444444449</v>
      </c>
      <c r="E3578" s="69">
        <v>10.4</v>
      </c>
      <c r="F3578" s="70">
        <v>0.99375000000000002</v>
      </c>
      <c r="G3578" s="69">
        <v>10.199999999999999</v>
      </c>
      <c r="H3578" s="69" t="str">
        <f>TEXT(일별기온공급량!$A3578, "AAA")</f>
        <v>월</v>
      </c>
      <c r="I3578" s="71">
        <v>91979545</v>
      </c>
      <c r="J3578" s="71">
        <v>2153842</v>
      </c>
      <c r="K3578" s="68" t="str">
        <f t="shared" si="55"/>
        <v>10-17</v>
      </c>
      <c r="L3578" s="72">
        <f>YEAR(일별기온공급량!$A3578)</f>
        <v>2022</v>
      </c>
      <c r="M3578" s="69">
        <f>MONTH(일별기온공급량!$A3578)</f>
        <v>10</v>
      </c>
      <c r="N3578" s="69">
        <f>DAY(일별기온공급량!$A3578)</f>
        <v>17</v>
      </c>
      <c r="O3578" s="88" t="str">
        <f>IFERROR(VLOOKUP(기온및공급량[[#This Row],[날짜]],표2[],2,0), "")</f>
        <v/>
      </c>
    </row>
    <row r="3579" spans="1:15">
      <c r="A3579" s="68">
        <v>44852</v>
      </c>
      <c r="B3579" s="69">
        <v>11.7</v>
      </c>
      <c r="C3579" s="69">
        <v>16.899999999999999</v>
      </c>
      <c r="D3579" s="70">
        <v>0.61597222222222225</v>
      </c>
      <c r="E3579" s="69">
        <v>7.7</v>
      </c>
      <c r="F3579" s="70">
        <v>0.26041666666666669</v>
      </c>
      <c r="G3579" s="69">
        <v>9.1999999999999993</v>
      </c>
      <c r="H3579" s="69" t="str">
        <f>TEXT(일별기온공급량!$A3579, "AAA")</f>
        <v>화</v>
      </c>
      <c r="I3579" s="71">
        <v>110754893</v>
      </c>
      <c r="J3579" s="71">
        <v>2581052</v>
      </c>
      <c r="K3579" s="68" t="str">
        <f t="shared" si="55"/>
        <v>10-18</v>
      </c>
      <c r="L3579" s="72">
        <f>YEAR(일별기온공급량!$A3579)</f>
        <v>2022</v>
      </c>
      <c r="M3579" s="69">
        <f>MONTH(일별기온공급량!$A3579)</f>
        <v>10</v>
      </c>
      <c r="N3579" s="69">
        <f>DAY(일별기온공급량!$A3579)</f>
        <v>18</v>
      </c>
      <c r="O3579" s="88" t="str">
        <f>IFERROR(VLOOKUP(기온및공급량[[#This Row],[날짜]],표2[],2,0), "")</f>
        <v/>
      </c>
    </row>
    <row r="3580" spans="1:15">
      <c r="A3580" s="68">
        <v>44853</v>
      </c>
      <c r="B3580" s="69">
        <v>10.8</v>
      </c>
      <c r="C3580" s="69">
        <v>17.899999999999999</v>
      </c>
      <c r="D3580" s="70">
        <v>0.64583333333333337</v>
      </c>
      <c r="E3580" s="69">
        <v>4</v>
      </c>
      <c r="F3580" s="70">
        <v>0.27847222222222223</v>
      </c>
      <c r="G3580" s="69">
        <v>13.9</v>
      </c>
      <c r="H3580" s="69" t="str">
        <f>TEXT(일별기온공급량!$A3580, "AAA")</f>
        <v>수</v>
      </c>
      <c r="I3580" s="71">
        <v>116442973</v>
      </c>
      <c r="J3580" s="71">
        <v>2719011</v>
      </c>
      <c r="K3580" s="68" t="str">
        <f t="shared" si="55"/>
        <v>10-19</v>
      </c>
      <c r="L3580" s="72">
        <f>YEAR(일별기온공급량!$A3580)</f>
        <v>2022</v>
      </c>
      <c r="M3580" s="69">
        <f>MONTH(일별기온공급량!$A3580)</f>
        <v>10</v>
      </c>
      <c r="N3580" s="69">
        <f>DAY(일별기온공급량!$A3580)</f>
        <v>19</v>
      </c>
      <c r="O3580" s="88" t="str">
        <f>IFERROR(VLOOKUP(기온및공급량[[#This Row],[날짜]],표2[],2,0), "")</f>
        <v/>
      </c>
    </row>
    <row r="3581" spans="1:15">
      <c r="A3581" s="68">
        <v>44854</v>
      </c>
      <c r="B3581" s="69">
        <v>12</v>
      </c>
      <c r="C3581" s="69">
        <v>21.4</v>
      </c>
      <c r="D3581" s="70">
        <v>0.62569444444444444</v>
      </c>
      <c r="E3581" s="69">
        <v>3.2</v>
      </c>
      <c r="F3581" s="70">
        <v>0.26458333333333334</v>
      </c>
      <c r="G3581" s="69">
        <v>18.2</v>
      </c>
      <c r="H3581" s="69" t="str">
        <f>TEXT(일별기온공급량!$A3581, "AAA")</f>
        <v>목</v>
      </c>
      <c r="I3581" s="71">
        <v>117386445</v>
      </c>
      <c r="J3581" s="71">
        <v>2744349</v>
      </c>
      <c r="K3581" s="68" t="str">
        <f t="shared" si="55"/>
        <v>10-20</v>
      </c>
      <c r="L3581" s="72">
        <f>YEAR(일별기온공급량!$A3581)</f>
        <v>2022</v>
      </c>
      <c r="M3581" s="69">
        <f>MONTH(일별기온공급량!$A3581)</f>
        <v>10</v>
      </c>
      <c r="N3581" s="69">
        <f>DAY(일별기온공급량!$A3581)</f>
        <v>20</v>
      </c>
      <c r="O3581" s="88" t="str">
        <f>IFERROR(VLOOKUP(기온및공급량[[#This Row],[날짜]],표2[],2,0), "")</f>
        <v/>
      </c>
    </row>
    <row r="3582" spans="1:15">
      <c r="A3582" s="68">
        <v>44855</v>
      </c>
      <c r="B3582" s="69">
        <v>14.5</v>
      </c>
      <c r="C3582" s="69">
        <v>20.100000000000001</v>
      </c>
      <c r="D3582" s="70">
        <v>0.60833333333333328</v>
      </c>
      <c r="E3582" s="69">
        <v>7.1</v>
      </c>
      <c r="F3582" s="70">
        <v>0.23541666666666666</v>
      </c>
      <c r="G3582" s="69">
        <v>13</v>
      </c>
      <c r="H3582" s="69" t="str">
        <f>TEXT(일별기온공급량!$A3582, "AAA")</f>
        <v>금</v>
      </c>
      <c r="I3582" s="71">
        <v>112297040</v>
      </c>
      <c r="J3582" s="71">
        <v>2624780</v>
      </c>
      <c r="K3582" s="68" t="str">
        <f t="shared" si="55"/>
        <v>10-21</v>
      </c>
      <c r="L3582" s="72">
        <f>YEAR(일별기온공급량!$A3582)</f>
        <v>2022</v>
      </c>
      <c r="M3582" s="69">
        <f>MONTH(일별기온공급량!$A3582)</f>
        <v>10</v>
      </c>
      <c r="N3582" s="69">
        <f>DAY(일별기온공급량!$A3582)</f>
        <v>21</v>
      </c>
      <c r="O3582" s="88" t="str">
        <f>IFERROR(VLOOKUP(기온및공급량[[#This Row],[날짜]],표2[],2,0), "")</f>
        <v/>
      </c>
    </row>
    <row r="3583" spans="1:15">
      <c r="A3583" s="68">
        <v>44856</v>
      </c>
      <c r="B3583" s="69">
        <v>16.600000000000001</v>
      </c>
      <c r="C3583" s="69">
        <v>23.3</v>
      </c>
      <c r="D3583" s="70">
        <v>0.61597222222222225</v>
      </c>
      <c r="E3583" s="69">
        <v>11.9</v>
      </c>
      <c r="F3583" s="70">
        <v>0.27847222222222223</v>
      </c>
      <c r="G3583" s="69">
        <v>11.4</v>
      </c>
      <c r="H3583" s="69" t="str">
        <f>TEXT(일별기온공급량!$A3583, "AAA")</f>
        <v>토</v>
      </c>
      <c r="I3583" s="71">
        <v>87757339</v>
      </c>
      <c r="J3583" s="71">
        <v>2039802</v>
      </c>
      <c r="K3583" s="68" t="str">
        <f t="shared" si="55"/>
        <v>10-22</v>
      </c>
      <c r="L3583" s="72">
        <f>YEAR(일별기온공급량!$A3583)</f>
        <v>2022</v>
      </c>
      <c r="M3583" s="69">
        <f>MONTH(일별기온공급량!$A3583)</f>
        <v>10</v>
      </c>
      <c r="N3583" s="69">
        <f>DAY(일별기온공급량!$A3583)</f>
        <v>22</v>
      </c>
      <c r="O3583" s="88" t="str">
        <f>IFERROR(VLOOKUP(기온및공급량[[#This Row],[날짜]],표2[],2,0), "")</f>
        <v/>
      </c>
    </row>
    <row r="3584" spans="1:15">
      <c r="A3584" s="68">
        <v>44857</v>
      </c>
      <c r="B3584" s="69">
        <v>15.3</v>
      </c>
      <c r="C3584" s="69">
        <v>21.4</v>
      </c>
      <c r="D3584" s="70">
        <v>0.58888888888888891</v>
      </c>
      <c r="E3584" s="69">
        <v>10.7</v>
      </c>
      <c r="F3584" s="70">
        <v>0.28680555555555554</v>
      </c>
      <c r="G3584" s="69">
        <v>10.7</v>
      </c>
      <c r="H3584" s="69" t="str">
        <f>TEXT(일별기온공급량!$A3584, "AAA")</f>
        <v>일</v>
      </c>
      <c r="I3584" s="71">
        <v>79477913</v>
      </c>
      <c r="J3584" s="71">
        <v>1845958</v>
      </c>
      <c r="K3584" s="68" t="str">
        <f t="shared" si="55"/>
        <v>10-23</v>
      </c>
      <c r="L3584" s="72">
        <f>YEAR(일별기온공급량!$A3584)</f>
        <v>2022</v>
      </c>
      <c r="M3584" s="69">
        <f>MONTH(일별기온공급량!$A3584)</f>
        <v>10</v>
      </c>
      <c r="N3584" s="69">
        <f>DAY(일별기온공급량!$A3584)</f>
        <v>23</v>
      </c>
      <c r="O3584" s="88" t="str">
        <f>IFERROR(VLOOKUP(기온및공급량[[#This Row],[날짜]],표2[],2,0), "")</f>
        <v/>
      </c>
    </row>
    <row r="3585" spans="1:15">
      <c r="A3585" s="68">
        <v>44858</v>
      </c>
      <c r="B3585" s="69">
        <v>12.3</v>
      </c>
      <c r="C3585" s="69">
        <v>16.5</v>
      </c>
      <c r="D3585" s="70">
        <v>0.52777777777777779</v>
      </c>
      <c r="E3585" s="69">
        <v>7.9</v>
      </c>
      <c r="F3585" s="70">
        <v>0.28263888888888888</v>
      </c>
      <c r="G3585" s="69">
        <v>8.6</v>
      </c>
      <c r="H3585" s="69" t="str">
        <f>TEXT(일별기온공급량!$A3585, "AAA")</f>
        <v>월</v>
      </c>
      <c r="I3585" s="71">
        <v>110818617</v>
      </c>
      <c r="J3585" s="71">
        <v>2579990</v>
      </c>
      <c r="K3585" s="68" t="str">
        <f t="shared" si="55"/>
        <v>10-24</v>
      </c>
      <c r="L3585" s="72">
        <f>YEAR(일별기온공급량!$A3585)</f>
        <v>2022</v>
      </c>
      <c r="M3585" s="69">
        <f>MONTH(일별기온공급량!$A3585)</f>
        <v>10</v>
      </c>
      <c r="N3585" s="69">
        <f>DAY(일별기온공급량!$A3585)</f>
        <v>24</v>
      </c>
      <c r="O3585" s="88" t="str">
        <f>IFERROR(VLOOKUP(기온및공급량[[#This Row],[날짜]],표2[],2,0), "")</f>
        <v/>
      </c>
    </row>
    <row r="3586" spans="1:15">
      <c r="A3586" s="68">
        <v>44859</v>
      </c>
      <c r="B3586" s="69">
        <v>11.2</v>
      </c>
      <c r="C3586" s="69">
        <v>18.100000000000001</v>
      </c>
      <c r="D3586" s="70">
        <v>0.60763888888888884</v>
      </c>
      <c r="E3586" s="69">
        <v>5.0999999999999996</v>
      </c>
      <c r="F3586" s="70">
        <v>0.28541666666666665</v>
      </c>
      <c r="G3586" s="69">
        <v>13</v>
      </c>
      <c r="H3586" s="69" t="str">
        <f>TEXT(일별기온공급량!$A3586, "AAA")</f>
        <v>화</v>
      </c>
      <c r="I3586" s="71">
        <v>119095436</v>
      </c>
      <c r="J3586" s="71">
        <v>2769704</v>
      </c>
      <c r="K3586" s="68" t="str">
        <f t="shared" ref="K3586:K3649" si="56">TEXT(A3586, "MM-DD")</f>
        <v>10-25</v>
      </c>
      <c r="L3586" s="72">
        <f>YEAR(일별기온공급량!$A3586)</f>
        <v>2022</v>
      </c>
      <c r="M3586" s="69">
        <f>MONTH(일별기온공급량!$A3586)</f>
        <v>10</v>
      </c>
      <c r="N3586" s="69">
        <f>DAY(일별기온공급량!$A3586)</f>
        <v>25</v>
      </c>
      <c r="O3586" s="88" t="str">
        <f>IFERROR(VLOOKUP(기온및공급량[[#This Row],[날짜]],표2[],2,0), "")</f>
        <v/>
      </c>
    </row>
    <row r="3587" spans="1:15">
      <c r="A3587" s="68">
        <v>44860</v>
      </c>
      <c r="B3587" s="69">
        <v>12.2</v>
      </c>
      <c r="C3587" s="69">
        <v>20.100000000000001</v>
      </c>
      <c r="D3587" s="70">
        <v>0.59097222222222223</v>
      </c>
      <c r="E3587" s="69">
        <v>4.3</v>
      </c>
      <c r="F3587" s="70">
        <v>0.27986111111111112</v>
      </c>
      <c r="G3587" s="69">
        <v>15.8</v>
      </c>
      <c r="H3587" s="69" t="str">
        <f>TEXT(일별기온공급량!$A3587, "AAA")</f>
        <v>수</v>
      </c>
      <c r="I3587" s="71">
        <v>118541280</v>
      </c>
      <c r="J3587" s="71">
        <v>2763847</v>
      </c>
      <c r="K3587" s="68" t="str">
        <f t="shared" si="56"/>
        <v>10-26</v>
      </c>
      <c r="L3587" s="72">
        <f>YEAR(일별기온공급량!$A3587)</f>
        <v>2022</v>
      </c>
      <c r="M3587" s="69">
        <f>MONTH(일별기온공급량!$A3587)</f>
        <v>10</v>
      </c>
      <c r="N3587" s="69">
        <f>DAY(일별기온공급량!$A3587)</f>
        <v>26</v>
      </c>
      <c r="O3587" s="88" t="str">
        <f>IFERROR(VLOOKUP(기온및공급량[[#This Row],[날짜]],표2[],2,0), "")</f>
        <v/>
      </c>
    </row>
    <row r="3588" spans="1:15">
      <c r="A3588" s="68">
        <v>44861</v>
      </c>
      <c r="B3588" s="69">
        <v>14.5</v>
      </c>
      <c r="C3588" s="69">
        <v>21.8</v>
      </c>
      <c r="D3588" s="70">
        <v>0.65694444444444444</v>
      </c>
      <c r="E3588" s="69">
        <v>9.6999999999999993</v>
      </c>
      <c r="F3588" s="70">
        <v>0.20902777777777778</v>
      </c>
      <c r="G3588" s="69">
        <v>12.1</v>
      </c>
      <c r="H3588" s="69" t="str">
        <f>TEXT(일별기온공급량!$A3588, "AAA")</f>
        <v>목</v>
      </c>
      <c r="I3588" s="71">
        <v>113711019</v>
      </c>
      <c r="J3588" s="71">
        <v>2646356</v>
      </c>
      <c r="K3588" s="68" t="str">
        <f t="shared" si="56"/>
        <v>10-27</v>
      </c>
      <c r="L3588" s="72">
        <f>YEAR(일별기온공급량!$A3588)</f>
        <v>2022</v>
      </c>
      <c r="M3588" s="69">
        <f>MONTH(일별기온공급량!$A3588)</f>
        <v>10</v>
      </c>
      <c r="N3588" s="69">
        <f>DAY(일별기온공급량!$A3588)</f>
        <v>27</v>
      </c>
      <c r="O3588" s="88" t="str">
        <f>IFERROR(VLOOKUP(기온및공급량[[#This Row],[날짜]],표2[],2,0), "")</f>
        <v/>
      </c>
    </row>
    <row r="3589" spans="1:15">
      <c r="A3589" s="68">
        <v>44862</v>
      </c>
      <c r="B3589" s="69">
        <v>13.1</v>
      </c>
      <c r="C3589" s="69">
        <v>22.1</v>
      </c>
      <c r="D3589" s="70">
        <v>0.59513888888888888</v>
      </c>
      <c r="E3589" s="69">
        <v>6.5</v>
      </c>
      <c r="F3589" s="70">
        <v>0.27777777777777779</v>
      </c>
      <c r="G3589" s="69">
        <v>15.6</v>
      </c>
      <c r="H3589" s="69" t="str">
        <f>TEXT(일별기온공급량!$A3589, "AAA")</f>
        <v>금</v>
      </c>
      <c r="I3589" s="71">
        <v>113862123</v>
      </c>
      <c r="J3589" s="71">
        <v>2645766</v>
      </c>
      <c r="K3589" s="68" t="str">
        <f t="shared" si="56"/>
        <v>10-28</v>
      </c>
      <c r="L3589" s="72">
        <f>YEAR(일별기온공급량!$A3589)</f>
        <v>2022</v>
      </c>
      <c r="M3589" s="69">
        <f>MONTH(일별기온공급량!$A3589)</f>
        <v>10</v>
      </c>
      <c r="N3589" s="69">
        <f>DAY(일별기온공급량!$A3589)</f>
        <v>28</v>
      </c>
      <c r="O3589" s="88" t="str">
        <f>IFERROR(VLOOKUP(기온및공급량[[#This Row],[날짜]],표2[],2,0), "")</f>
        <v/>
      </c>
    </row>
    <row r="3590" spans="1:15">
      <c r="A3590" s="68">
        <v>44863</v>
      </c>
      <c r="B3590" s="69">
        <v>13.6</v>
      </c>
      <c r="C3590" s="69">
        <v>19.899999999999999</v>
      </c>
      <c r="D3590" s="70">
        <v>0.52847222222222223</v>
      </c>
      <c r="E3590" s="69">
        <v>8.5</v>
      </c>
      <c r="F3590" s="70">
        <v>0.27916666666666667</v>
      </c>
      <c r="G3590" s="69">
        <v>11.4</v>
      </c>
      <c r="H3590" s="69" t="str">
        <f>TEXT(일별기온공급량!$A3590, "AAA")</f>
        <v>토</v>
      </c>
      <c r="I3590" s="71">
        <v>98128490</v>
      </c>
      <c r="J3590" s="71">
        <v>2277383</v>
      </c>
      <c r="K3590" s="68" t="str">
        <f t="shared" si="56"/>
        <v>10-29</v>
      </c>
      <c r="L3590" s="72">
        <f>YEAR(일별기온공급량!$A3590)</f>
        <v>2022</v>
      </c>
      <c r="M3590" s="69">
        <f>MONTH(일별기온공급량!$A3590)</f>
        <v>10</v>
      </c>
      <c r="N3590" s="69">
        <f>DAY(일별기온공급량!$A3590)</f>
        <v>29</v>
      </c>
      <c r="O3590" s="88" t="str">
        <f>IFERROR(VLOOKUP(기온및공급량[[#This Row],[날짜]],표2[],2,0), "")</f>
        <v/>
      </c>
    </row>
    <row r="3591" spans="1:15">
      <c r="A3591" s="68">
        <v>44864</v>
      </c>
      <c r="B3591" s="69">
        <v>13.3</v>
      </c>
      <c r="C3591" s="69">
        <v>18.7</v>
      </c>
      <c r="D3591" s="70">
        <v>0.52361111111111114</v>
      </c>
      <c r="E3591" s="69">
        <v>9.6</v>
      </c>
      <c r="F3591" s="70">
        <v>0.16875000000000001</v>
      </c>
      <c r="G3591" s="69">
        <v>9.1</v>
      </c>
      <c r="H3591" s="69" t="str">
        <f>TEXT(일별기온공급량!$A3591, "AAA")</f>
        <v>일</v>
      </c>
      <c r="I3591" s="71">
        <v>91862423</v>
      </c>
      <c r="J3591" s="71">
        <v>2136661</v>
      </c>
      <c r="K3591" s="68" t="str">
        <f t="shared" si="56"/>
        <v>10-30</v>
      </c>
      <c r="L3591" s="72">
        <f>YEAR(일별기온공급량!$A3591)</f>
        <v>2022</v>
      </c>
      <c r="M3591" s="69">
        <f>MONTH(일별기온공급량!$A3591)</f>
        <v>10</v>
      </c>
      <c r="N3591" s="69">
        <f>DAY(일별기온공급량!$A3591)</f>
        <v>30</v>
      </c>
      <c r="O3591" s="88" t="str">
        <f>IFERROR(VLOOKUP(기온및공급량[[#This Row],[날짜]],표2[],2,0), "")</f>
        <v/>
      </c>
    </row>
    <row r="3592" spans="1:15">
      <c r="A3592" s="68">
        <v>44865</v>
      </c>
      <c r="B3592" s="69">
        <v>13.1</v>
      </c>
      <c r="C3592" s="69">
        <v>19.5</v>
      </c>
      <c r="D3592" s="70">
        <v>0.5805555555555556</v>
      </c>
      <c r="E3592" s="69">
        <v>6.9</v>
      </c>
      <c r="F3592" s="70">
        <v>0.25694444444444442</v>
      </c>
      <c r="G3592" s="69">
        <v>12.6</v>
      </c>
      <c r="H3592" s="69" t="str">
        <f>TEXT(일별기온공급량!$A3592, "AAA")</f>
        <v>월</v>
      </c>
      <c r="I3592" s="71">
        <v>111782958</v>
      </c>
      <c r="J3592" s="71">
        <v>2600458</v>
      </c>
      <c r="K3592" s="68" t="str">
        <f t="shared" si="56"/>
        <v>10-31</v>
      </c>
      <c r="L3592" s="72">
        <f>YEAR(일별기온공급량!$A3592)</f>
        <v>2022</v>
      </c>
      <c r="M3592" s="69">
        <f>MONTH(일별기온공급량!$A3592)</f>
        <v>10</v>
      </c>
      <c r="N3592" s="69">
        <f>DAY(일별기온공급량!$A3592)</f>
        <v>31</v>
      </c>
      <c r="O3592" s="88" t="str">
        <f>IFERROR(VLOOKUP(기온및공급량[[#This Row],[날짜]],표2[],2,0), "")</f>
        <v/>
      </c>
    </row>
    <row r="3593" spans="1:15">
      <c r="A3593" s="68">
        <v>44866</v>
      </c>
      <c r="B3593" s="69">
        <v>14.2</v>
      </c>
      <c r="C3593" s="69">
        <v>22</v>
      </c>
      <c r="D3593" s="70">
        <v>0.59652777777777777</v>
      </c>
      <c r="E3593" s="69">
        <v>6.7</v>
      </c>
      <c r="F3593" s="70">
        <v>0.29236111111111113</v>
      </c>
      <c r="G3593" s="69">
        <v>15.3</v>
      </c>
      <c r="H3593" s="69" t="str">
        <f>TEXT(일별기온공급량!$A3593, "AAA")</f>
        <v>화</v>
      </c>
      <c r="I3593" s="71">
        <v>113676872</v>
      </c>
      <c r="J3593" s="71">
        <v>2642740</v>
      </c>
      <c r="K3593" s="68" t="str">
        <f t="shared" si="56"/>
        <v>11-01</v>
      </c>
      <c r="L3593" s="72">
        <f>YEAR(일별기온공급량!$A3593)</f>
        <v>2022</v>
      </c>
      <c r="M3593" s="69">
        <f>MONTH(일별기온공급량!$A3593)</f>
        <v>11</v>
      </c>
      <c r="N3593" s="69">
        <f>DAY(일별기온공급량!$A3593)</f>
        <v>1</v>
      </c>
      <c r="O3593" s="88" t="str">
        <f>IFERROR(VLOOKUP(기온및공급량[[#This Row],[날짜]],표2[],2,0), "")</f>
        <v/>
      </c>
    </row>
    <row r="3594" spans="1:15">
      <c r="A3594" s="68">
        <v>44867</v>
      </c>
      <c r="B3594" s="69">
        <v>13.1</v>
      </c>
      <c r="C3594" s="69">
        <v>21.4</v>
      </c>
      <c r="D3594" s="70">
        <v>0.63472222222222219</v>
      </c>
      <c r="E3594" s="69">
        <v>6.4</v>
      </c>
      <c r="F3594" s="70">
        <v>0.3</v>
      </c>
      <c r="G3594" s="69">
        <v>15</v>
      </c>
      <c r="H3594" s="69" t="str">
        <f>TEXT(일별기온공급량!$A3594, "AAA")</f>
        <v>수</v>
      </c>
      <c r="I3594" s="71">
        <v>114694661</v>
      </c>
      <c r="J3594" s="71">
        <v>2671279</v>
      </c>
      <c r="K3594" s="68" t="str">
        <f t="shared" si="56"/>
        <v>11-02</v>
      </c>
      <c r="L3594" s="72">
        <f>YEAR(일별기온공급량!$A3594)</f>
        <v>2022</v>
      </c>
      <c r="M3594" s="69">
        <f>MONTH(일별기온공급량!$A3594)</f>
        <v>11</v>
      </c>
      <c r="N3594" s="69">
        <f>DAY(일별기온공급량!$A3594)</f>
        <v>2</v>
      </c>
      <c r="O3594" s="88" t="str">
        <f>IFERROR(VLOOKUP(기온및공급량[[#This Row],[날짜]],표2[],2,0), "")</f>
        <v/>
      </c>
    </row>
    <row r="3595" spans="1:15">
      <c r="A3595" s="68">
        <v>44868</v>
      </c>
      <c r="B3595" s="69">
        <v>12.5</v>
      </c>
      <c r="C3595" s="69">
        <v>19.399999999999999</v>
      </c>
      <c r="D3595" s="70">
        <v>0.60486111111111107</v>
      </c>
      <c r="E3595" s="69">
        <v>5.0999999999999996</v>
      </c>
      <c r="F3595" s="70">
        <v>0.19305555555555556</v>
      </c>
      <c r="G3595" s="69">
        <v>14.3</v>
      </c>
      <c r="H3595" s="69" t="str">
        <f>TEXT(일별기온공급량!$A3595, "AAA")</f>
        <v>목</v>
      </c>
      <c r="I3595" s="71">
        <v>123612318</v>
      </c>
      <c r="J3595" s="71">
        <v>2884566</v>
      </c>
      <c r="K3595" s="68" t="str">
        <f t="shared" si="56"/>
        <v>11-03</v>
      </c>
      <c r="L3595" s="72">
        <f>YEAR(일별기온공급량!$A3595)</f>
        <v>2022</v>
      </c>
      <c r="M3595" s="69">
        <f>MONTH(일별기온공급량!$A3595)</f>
        <v>11</v>
      </c>
      <c r="N3595" s="69">
        <f>DAY(일별기온공급량!$A3595)</f>
        <v>3</v>
      </c>
      <c r="O3595" s="88" t="str">
        <f>IFERROR(VLOOKUP(기온및공급량[[#This Row],[날짜]],표2[],2,0), "")</f>
        <v/>
      </c>
    </row>
    <row r="3596" spans="1:15">
      <c r="A3596" s="68">
        <v>44869</v>
      </c>
      <c r="B3596" s="69">
        <v>9.3000000000000007</v>
      </c>
      <c r="C3596" s="69">
        <v>13.7</v>
      </c>
      <c r="D3596" s="70">
        <v>0.63055555555555554</v>
      </c>
      <c r="E3596" s="69">
        <v>6.1</v>
      </c>
      <c r="F3596" s="70">
        <v>0.96458333333333335</v>
      </c>
      <c r="G3596" s="69">
        <v>7.6</v>
      </c>
      <c r="H3596" s="69" t="str">
        <f>TEXT(일별기온공급량!$A3596, "AAA")</f>
        <v>금</v>
      </c>
      <c r="I3596" s="71">
        <v>137296572</v>
      </c>
      <c r="J3596" s="71">
        <v>3212723</v>
      </c>
      <c r="K3596" s="68" t="str">
        <f t="shared" si="56"/>
        <v>11-04</v>
      </c>
      <c r="L3596" s="72">
        <f>YEAR(일별기온공급량!$A3596)</f>
        <v>2022</v>
      </c>
      <c r="M3596" s="69">
        <f>MONTH(일별기온공급량!$A3596)</f>
        <v>11</v>
      </c>
      <c r="N3596" s="69">
        <f>DAY(일별기온공급량!$A3596)</f>
        <v>4</v>
      </c>
      <c r="O3596" s="88" t="str">
        <f>IFERROR(VLOOKUP(기온및공급량[[#This Row],[날짜]],표2[],2,0), "")</f>
        <v/>
      </c>
    </row>
    <row r="3597" spans="1:15">
      <c r="A3597" s="68">
        <v>44870</v>
      </c>
      <c r="B3597" s="69">
        <v>9.1</v>
      </c>
      <c r="C3597" s="69">
        <v>15.7</v>
      </c>
      <c r="D3597" s="70">
        <v>0.6430555555555556</v>
      </c>
      <c r="E3597" s="69">
        <v>4.5999999999999996</v>
      </c>
      <c r="F3597" s="70">
        <v>0.26527777777777778</v>
      </c>
      <c r="G3597" s="69">
        <v>11.1</v>
      </c>
      <c r="H3597" s="69" t="str">
        <f>TEXT(일별기온공급량!$A3597, "AAA")</f>
        <v>토</v>
      </c>
      <c r="I3597" s="71">
        <v>130539848</v>
      </c>
      <c r="J3597" s="71">
        <v>3049836</v>
      </c>
      <c r="K3597" s="68" t="str">
        <f t="shared" si="56"/>
        <v>11-05</v>
      </c>
      <c r="L3597" s="72">
        <f>YEAR(일별기온공급량!$A3597)</f>
        <v>2022</v>
      </c>
      <c r="M3597" s="69">
        <f>MONTH(일별기온공급량!$A3597)</f>
        <v>11</v>
      </c>
      <c r="N3597" s="69">
        <f>DAY(일별기온공급량!$A3597)</f>
        <v>5</v>
      </c>
      <c r="O3597" s="88" t="str">
        <f>IFERROR(VLOOKUP(기온및공급량[[#This Row],[날짜]],표2[],2,0), "")</f>
        <v/>
      </c>
    </row>
    <row r="3598" spans="1:15">
      <c r="A3598" s="68">
        <v>44871</v>
      </c>
      <c r="B3598" s="69">
        <v>8.9</v>
      </c>
      <c r="C3598" s="69">
        <v>16.899999999999999</v>
      </c>
      <c r="D3598" s="70">
        <v>0.61527777777777781</v>
      </c>
      <c r="E3598" s="69">
        <v>1.3</v>
      </c>
      <c r="F3598" s="70">
        <v>0.26874999999999999</v>
      </c>
      <c r="G3598" s="69">
        <v>15.6</v>
      </c>
      <c r="H3598" s="69" t="str">
        <f>TEXT(일별기온공급량!$A3598, "AAA")</f>
        <v>일</v>
      </c>
      <c r="I3598" s="71">
        <v>122776746</v>
      </c>
      <c r="J3598" s="71">
        <v>2864758</v>
      </c>
      <c r="K3598" s="68" t="str">
        <f t="shared" si="56"/>
        <v>11-06</v>
      </c>
      <c r="L3598" s="72">
        <f>YEAR(일별기온공급량!$A3598)</f>
        <v>2022</v>
      </c>
      <c r="M3598" s="69">
        <f>MONTH(일별기온공급량!$A3598)</f>
        <v>11</v>
      </c>
      <c r="N3598" s="69">
        <f>DAY(일별기온공급량!$A3598)</f>
        <v>6</v>
      </c>
      <c r="O3598" s="88" t="str">
        <f>IFERROR(VLOOKUP(기온및공급량[[#This Row],[날짜]],표2[],2,0), "")</f>
        <v/>
      </c>
    </row>
    <row r="3599" spans="1:15">
      <c r="A3599" s="68">
        <v>44872</v>
      </c>
      <c r="B3599" s="69">
        <v>9.6999999999999993</v>
      </c>
      <c r="C3599" s="69">
        <v>18.600000000000001</v>
      </c>
      <c r="D3599" s="70">
        <v>0.62916666666666665</v>
      </c>
      <c r="E3599" s="69">
        <v>1.9</v>
      </c>
      <c r="F3599" s="70">
        <v>0.28611111111111109</v>
      </c>
      <c r="G3599" s="69">
        <v>16.7</v>
      </c>
      <c r="H3599" s="69" t="str">
        <f>TEXT(일별기온공급량!$A3599, "AAA")</f>
        <v>월</v>
      </c>
      <c r="I3599" s="71">
        <v>140823826</v>
      </c>
      <c r="J3599" s="71">
        <v>3280678</v>
      </c>
      <c r="K3599" s="68" t="str">
        <f t="shared" si="56"/>
        <v>11-07</v>
      </c>
      <c r="L3599" s="72">
        <f>YEAR(일별기온공급량!$A3599)</f>
        <v>2022</v>
      </c>
      <c r="M3599" s="69">
        <f>MONTH(일별기온공급량!$A3599)</f>
        <v>11</v>
      </c>
      <c r="N3599" s="69">
        <f>DAY(일별기온공급량!$A3599)</f>
        <v>7</v>
      </c>
      <c r="O3599" s="88" t="str">
        <f>IFERROR(VLOOKUP(기온및공급량[[#This Row],[날짜]],표2[],2,0), "")</f>
        <v/>
      </c>
    </row>
    <row r="3600" spans="1:15">
      <c r="A3600" s="68">
        <v>44873</v>
      </c>
      <c r="B3600" s="69">
        <v>10.9</v>
      </c>
      <c r="C3600" s="69">
        <v>19.7</v>
      </c>
      <c r="D3600" s="70">
        <v>0.625</v>
      </c>
      <c r="E3600" s="69">
        <v>3.6</v>
      </c>
      <c r="F3600" s="70">
        <v>0.28749999999999998</v>
      </c>
      <c r="G3600" s="69">
        <v>16.100000000000001</v>
      </c>
      <c r="H3600" s="69" t="str">
        <f>TEXT(일별기온공급량!$A3600, "AAA")</f>
        <v>화</v>
      </c>
      <c r="I3600" s="71">
        <v>139383305</v>
      </c>
      <c r="J3600" s="71">
        <v>3254494</v>
      </c>
      <c r="K3600" s="68" t="str">
        <f t="shared" si="56"/>
        <v>11-08</v>
      </c>
      <c r="L3600" s="72">
        <f>YEAR(일별기온공급량!$A3600)</f>
        <v>2022</v>
      </c>
      <c r="M3600" s="69">
        <f>MONTH(일별기온공급량!$A3600)</f>
        <v>11</v>
      </c>
      <c r="N3600" s="69">
        <f>DAY(일별기온공급량!$A3600)</f>
        <v>8</v>
      </c>
      <c r="O3600" s="88" t="str">
        <f>IFERROR(VLOOKUP(기온및공급량[[#This Row],[날짜]],표2[],2,0), "")</f>
        <v/>
      </c>
    </row>
    <row r="3601" spans="1:15">
      <c r="A3601" s="68">
        <v>44874</v>
      </c>
      <c r="B3601" s="69">
        <v>11.7</v>
      </c>
      <c r="C3601" s="69">
        <v>19.7</v>
      </c>
      <c r="D3601" s="70">
        <v>0.65277777777777779</v>
      </c>
      <c r="E3601" s="69">
        <v>3.8</v>
      </c>
      <c r="F3601" s="70">
        <v>0.26666666666666666</v>
      </c>
      <c r="G3601" s="69">
        <v>15.9</v>
      </c>
      <c r="H3601" s="69" t="str">
        <f>TEXT(일별기온공급량!$A3601, "AAA")</f>
        <v>수</v>
      </c>
      <c r="I3601" s="71">
        <v>137461676</v>
      </c>
      <c r="J3601" s="71">
        <v>3220253</v>
      </c>
      <c r="K3601" s="68" t="str">
        <f t="shared" si="56"/>
        <v>11-09</v>
      </c>
      <c r="L3601" s="72">
        <f>YEAR(일별기온공급량!$A3601)</f>
        <v>2022</v>
      </c>
      <c r="M3601" s="69">
        <f>MONTH(일별기온공급량!$A3601)</f>
        <v>11</v>
      </c>
      <c r="N3601" s="69">
        <f>DAY(일별기온공급량!$A3601)</f>
        <v>9</v>
      </c>
      <c r="O3601" s="88" t="str">
        <f>IFERROR(VLOOKUP(기온및공급량[[#This Row],[날짜]],표2[],2,0), "")</f>
        <v/>
      </c>
    </row>
    <row r="3602" spans="1:15">
      <c r="A3602" s="68">
        <v>44875</v>
      </c>
      <c r="B3602" s="69">
        <v>13.3</v>
      </c>
      <c r="C3602" s="69">
        <v>21.9</v>
      </c>
      <c r="D3602" s="70">
        <v>0.6381944444444444</v>
      </c>
      <c r="E3602" s="69">
        <v>5.3</v>
      </c>
      <c r="F3602" s="70">
        <v>0.31736111111111109</v>
      </c>
      <c r="G3602" s="69">
        <v>16.600000000000001</v>
      </c>
      <c r="H3602" s="69" t="str">
        <f>TEXT(일별기온공급량!$A3602, "AAA")</f>
        <v>목</v>
      </c>
      <c r="I3602" s="71">
        <v>133520292</v>
      </c>
      <c r="J3602" s="71">
        <v>3122398</v>
      </c>
      <c r="K3602" s="68" t="str">
        <f t="shared" si="56"/>
        <v>11-10</v>
      </c>
      <c r="L3602" s="72">
        <f>YEAR(일별기온공급량!$A3602)</f>
        <v>2022</v>
      </c>
      <c r="M3602" s="69">
        <f>MONTH(일별기온공급량!$A3602)</f>
        <v>11</v>
      </c>
      <c r="N3602" s="69">
        <f>DAY(일별기온공급량!$A3602)</f>
        <v>10</v>
      </c>
      <c r="O3602" s="88" t="str">
        <f>IFERROR(VLOOKUP(기온및공급량[[#This Row],[날짜]],표2[],2,0), "")</f>
        <v/>
      </c>
    </row>
    <row r="3603" spans="1:15">
      <c r="A3603" s="68">
        <v>44876</v>
      </c>
      <c r="B3603" s="69">
        <v>14</v>
      </c>
      <c r="C3603" s="69">
        <v>21.3</v>
      </c>
      <c r="D3603" s="70">
        <v>0.62569444444444444</v>
      </c>
      <c r="E3603" s="69">
        <v>6.9</v>
      </c>
      <c r="F3603" s="70">
        <v>0.26666666666666666</v>
      </c>
      <c r="G3603" s="69">
        <v>14.4</v>
      </c>
      <c r="H3603" s="69" t="str">
        <f>TEXT(일별기온공급량!$A3603, "AAA")</f>
        <v>금</v>
      </c>
      <c r="I3603" s="71">
        <v>123157823</v>
      </c>
      <c r="J3603" s="71">
        <v>2874401</v>
      </c>
      <c r="K3603" s="68" t="str">
        <f t="shared" si="56"/>
        <v>11-11</v>
      </c>
      <c r="L3603" s="72">
        <f>YEAR(일별기온공급량!$A3603)</f>
        <v>2022</v>
      </c>
      <c r="M3603" s="69">
        <f>MONTH(일별기온공급량!$A3603)</f>
        <v>11</v>
      </c>
      <c r="N3603" s="69">
        <f>DAY(일별기온공급량!$A3603)</f>
        <v>11</v>
      </c>
      <c r="O3603" s="88" t="str">
        <f>IFERROR(VLOOKUP(기온및공급량[[#This Row],[날짜]],표2[],2,0), "")</f>
        <v/>
      </c>
    </row>
    <row r="3604" spans="1:15">
      <c r="A3604" s="68">
        <v>44877</v>
      </c>
      <c r="B3604" s="69">
        <v>17</v>
      </c>
      <c r="C3604" s="69">
        <v>24.3</v>
      </c>
      <c r="D3604" s="70">
        <v>0.59861111111111109</v>
      </c>
      <c r="E3604" s="69">
        <v>8.8000000000000007</v>
      </c>
      <c r="F3604" s="70">
        <v>0.28680555555555554</v>
      </c>
      <c r="G3604" s="69">
        <v>15.5</v>
      </c>
      <c r="H3604" s="69" t="str">
        <f>TEXT(일별기온공급량!$A3604, "AAA")</f>
        <v>토</v>
      </c>
      <c r="I3604" s="71">
        <v>100931497</v>
      </c>
      <c r="J3604" s="71">
        <v>2354046</v>
      </c>
      <c r="K3604" s="68" t="str">
        <f t="shared" si="56"/>
        <v>11-12</v>
      </c>
      <c r="L3604" s="72">
        <f>YEAR(일별기온공급량!$A3604)</f>
        <v>2022</v>
      </c>
      <c r="M3604" s="69">
        <f>MONTH(일별기온공급량!$A3604)</f>
        <v>11</v>
      </c>
      <c r="N3604" s="69">
        <f>DAY(일별기온공급량!$A3604)</f>
        <v>12</v>
      </c>
      <c r="O3604" s="88" t="str">
        <f>IFERROR(VLOOKUP(기온및공급량[[#This Row],[날짜]],표2[],2,0), "")</f>
        <v/>
      </c>
    </row>
    <row r="3605" spans="1:15">
      <c r="A3605" s="68">
        <v>44878</v>
      </c>
      <c r="B3605" s="69">
        <v>15.9</v>
      </c>
      <c r="C3605" s="69">
        <v>20.7</v>
      </c>
      <c r="D3605" s="70">
        <v>6.9444444444444447E-4</v>
      </c>
      <c r="E3605" s="69">
        <v>12</v>
      </c>
      <c r="F3605" s="70">
        <v>0.99097222222222225</v>
      </c>
      <c r="G3605" s="69">
        <v>8.6999999999999993</v>
      </c>
      <c r="H3605" s="69" t="str">
        <f>TEXT(일별기온공급량!$A3605, "AAA")</f>
        <v>일</v>
      </c>
      <c r="I3605" s="71">
        <v>90406782</v>
      </c>
      <c r="J3605" s="71">
        <v>2106702</v>
      </c>
      <c r="K3605" s="68" t="str">
        <f t="shared" si="56"/>
        <v>11-13</v>
      </c>
      <c r="L3605" s="72">
        <f>YEAR(일별기온공급량!$A3605)</f>
        <v>2022</v>
      </c>
      <c r="M3605" s="69">
        <f>MONTH(일별기온공급량!$A3605)</f>
        <v>11</v>
      </c>
      <c r="N3605" s="69">
        <f>DAY(일별기온공급량!$A3605)</f>
        <v>13</v>
      </c>
      <c r="O3605" s="88" t="str">
        <f>IFERROR(VLOOKUP(기온및공급량[[#This Row],[날짜]],표2[],2,0), "")</f>
        <v/>
      </c>
    </row>
    <row r="3606" spans="1:15">
      <c r="A3606" s="68">
        <v>44879</v>
      </c>
      <c r="B3606" s="69">
        <v>11.6</v>
      </c>
      <c r="C3606" s="69">
        <v>14.9</v>
      </c>
      <c r="D3606" s="70">
        <v>0.59097222222222223</v>
      </c>
      <c r="E3606" s="69">
        <v>9.1999999999999993</v>
      </c>
      <c r="F3606" s="70">
        <v>0.99375000000000002</v>
      </c>
      <c r="G3606" s="69">
        <v>5.7</v>
      </c>
      <c r="H3606" s="69" t="str">
        <f>TEXT(일별기온공급량!$A3606, "AAA")</f>
        <v>월</v>
      </c>
      <c r="I3606" s="71">
        <v>121558721</v>
      </c>
      <c r="J3606" s="71">
        <v>2834704</v>
      </c>
      <c r="K3606" s="68" t="str">
        <f t="shared" si="56"/>
        <v>11-14</v>
      </c>
      <c r="L3606" s="72">
        <f>YEAR(일별기온공급량!$A3606)</f>
        <v>2022</v>
      </c>
      <c r="M3606" s="69">
        <f>MONTH(일별기온공급량!$A3606)</f>
        <v>11</v>
      </c>
      <c r="N3606" s="69">
        <f>DAY(일별기온공급량!$A3606)</f>
        <v>14</v>
      </c>
      <c r="O3606" s="88" t="str">
        <f>IFERROR(VLOOKUP(기온및공급량[[#This Row],[날짜]],표2[],2,0), "")</f>
        <v/>
      </c>
    </row>
    <row r="3607" spans="1:15">
      <c r="A3607" s="68">
        <v>44880</v>
      </c>
      <c r="B3607" s="69">
        <v>10</v>
      </c>
      <c r="C3607" s="69">
        <v>15.3</v>
      </c>
      <c r="D3607" s="70">
        <v>0.62916666666666665</v>
      </c>
      <c r="E3607" s="69">
        <v>6.4</v>
      </c>
      <c r="F3607" s="70">
        <v>0.97777777777777775</v>
      </c>
      <c r="G3607" s="69">
        <v>8.9</v>
      </c>
      <c r="H3607" s="69" t="str">
        <f>TEXT(일별기온공급량!$A3607, "AAA")</f>
        <v>화</v>
      </c>
      <c r="I3607" s="71">
        <v>137361453</v>
      </c>
      <c r="J3607" s="71">
        <v>3203991</v>
      </c>
      <c r="K3607" s="68" t="str">
        <f t="shared" si="56"/>
        <v>11-15</v>
      </c>
      <c r="L3607" s="72">
        <f>YEAR(일별기온공급량!$A3607)</f>
        <v>2022</v>
      </c>
      <c r="M3607" s="69">
        <f>MONTH(일별기온공급량!$A3607)</f>
        <v>11</v>
      </c>
      <c r="N3607" s="69">
        <f>DAY(일별기온공급량!$A3607)</f>
        <v>15</v>
      </c>
      <c r="O3607" s="88" t="str">
        <f>IFERROR(VLOOKUP(기온및공급량[[#This Row],[날짜]],표2[],2,0), "")</f>
        <v/>
      </c>
    </row>
    <row r="3608" spans="1:15">
      <c r="A3608" s="68">
        <v>44881</v>
      </c>
      <c r="B3608" s="69">
        <v>10.3</v>
      </c>
      <c r="C3608" s="69">
        <v>15.8</v>
      </c>
      <c r="D3608" s="70">
        <v>0.62777777777777777</v>
      </c>
      <c r="E3608" s="69">
        <v>5.9</v>
      </c>
      <c r="F3608" s="70">
        <v>1.8055555555555554E-2</v>
      </c>
      <c r="G3608" s="69">
        <v>9.9</v>
      </c>
      <c r="H3608" s="69" t="str">
        <f>TEXT(일별기온공급량!$A3608, "AAA")</f>
        <v>수</v>
      </c>
      <c r="I3608" s="71">
        <v>139007570</v>
      </c>
      <c r="J3608" s="71">
        <v>3244671</v>
      </c>
      <c r="K3608" s="68" t="str">
        <f t="shared" si="56"/>
        <v>11-16</v>
      </c>
      <c r="L3608" s="72">
        <f>YEAR(일별기온공급량!$A3608)</f>
        <v>2022</v>
      </c>
      <c r="M3608" s="69">
        <f>MONTH(일별기온공급량!$A3608)</f>
        <v>11</v>
      </c>
      <c r="N3608" s="69">
        <f>DAY(일별기온공급량!$A3608)</f>
        <v>16</v>
      </c>
      <c r="O3608" s="88" t="str">
        <f>IFERROR(VLOOKUP(기온및공급량[[#This Row],[날짜]],표2[],2,0), "")</f>
        <v/>
      </c>
    </row>
    <row r="3609" spans="1:15">
      <c r="A3609" s="68">
        <v>44882</v>
      </c>
      <c r="B3609" s="69">
        <v>9.4</v>
      </c>
      <c r="C3609" s="69">
        <v>17.100000000000001</v>
      </c>
      <c r="D3609" s="70">
        <v>0.63541666666666663</v>
      </c>
      <c r="E3609" s="69">
        <v>4.5999999999999996</v>
      </c>
      <c r="F3609" s="70">
        <v>0.17430555555555555</v>
      </c>
      <c r="G3609" s="69">
        <v>12.5</v>
      </c>
      <c r="H3609" s="69" t="str">
        <f>TEXT(일별기온공급량!$A3609, "AAA")</f>
        <v>목</v>
      </c>
      <c r="I3609" s="71">
        <v>143917448</v>
      </c>
      <c r="J3609" s="71">
        <v>3354061</v>
      </c>
      <c r="K3609" s="68" t="str">
        <f t="shared" si="56"/>
        <v>11-17</v>
      </c>
      <c r="L3609" s="72">
        <f>YEAR(일별기온공급량!$A3609)</f>
        <v>2022</v>
      </c>
      <c r="M3609" s="69">
        <f>MONTH(일별기온공급량!$A3609)</f>
        <v>11</v>
      </c>
      <c r="N3609" s="69">
        <f>DAY(일별기온공급량!$A3609)</f>
        <v>17</v>
      </c>
      <c r="O3609" s="88" t="str">
        <f>IFERROR(VLOOKUP(기온및공급량[[#This Row],[날짜]],표2[],2,0), "")</f>
        <v/>
      </c>
    </row>
    <row r="3610" spans="1:15">
      <c r="A3610" s="68">
        <v>44883</v>
      </c>
      <c r="B3610" s="69">
        <v>9.6</v>
      </c>
      <c r="C3610" s="69">
        <v>19</v>
      </c>
      <c r="D3610" s="70">
        <v>0.65763888888888888</v>
      </c>
      <c r="E3610" s="69">
        <v>1.6</v>
      </c>
      <c r="F3610" s="70">
        <v>0.28194444444444444</v>
      </c>
      <c r="G3610" s="69">
        <v>17.399999999999999</v>
      </c>
      <c r="H3610" s="69" t="str">
        <f>TEXT(일별기온공급량!$A3610, "AAA")</f>
        <v>금</v>
      </c>
      <c r="I3610" s="71">
        <v>143271537</v>
      </c>
      <c r="J3610" s="71">
        <v>3323897</v>
      </c>
      <c r="K3610" s="68" t="str">
        <f t="shared" si="56"/>
        <v>11-18</v>
      </c>
      <c r="L3610" s="72">
        <f>YEAR(일별기온공급량!$A3610)</f>
        <v>2022</v>
      </c>
      <c r="M3610" s="69">
        <f>MONTH(일별기온공급량!$A3610)</f>
        <v>11</v>
      </c>
      <c r="N3610" s="69">
        <f>DAY(일별기온공급량!$A3610)</f>
        <v>18</v>
      </c>
      <c r="O3610" s="88" t="str">
        <f>IFERROR(VLOOKUP(기온및공급량[[#This Row],[날짜]],표2[],2,0), "")</f>
        <v/>
      </c>
    </row>
    <row r="3611" spans="1:15">
      <c r="A3611" s="68">
        <v>44884</v>
      </c>
      <c r="B3611" s="69">
        <v>11.2</v>
      </c>
      <c r="C3611" s="69">
        <v>18.899999999999999</v>
      </c>
      <c r="D3611" s="70">
        <v>0.57986111111111116</v>
      </c>
      <c r="E3611" s="69">
        <v>3.6</v>
      </c>
      <c r="F3611" s="70">
        <v>0.29236111111111113</v>
      </c>
      <c r="G3611" s="69">
        <v>15.3</v>
      </c>
      <c r="H3611" s="69" t="str">
        <f>TEXT(일별기온공급량!$A3611, "AAA")</f>
        <v>토</v>
      </c>
      <c r="I3611" s="71">
        <v>124439270</v>
      </c>
      <c r="J3611" s="71">
        <v>2888797</v>
      </c>
      <c r="K3611" s="68" t="str">
        <f t="shared" si="56"/>
        <v>11-19</v>
      </c>
      <c r="L3611" s="72">
        <f>YEAR(일별기온공급량!$A3611)</f>
        <v>2022</v>
      </c>
      <c r="M3611" s="69">
        <f>MONTH(일별기온공급량!$A3611)</f>
        <v>11</v>
      </c>
      <c r="N3611" s="69">
        <f>DAY(일별기온공급량!$A3611)</f>
        <v>19</v>
      </c>
      <c r="O3611" s="88" t="str">
        <f>IFERROR(VLOOKUP(기온및공급량[[#This Row],[날짜]],표2[],2,0), "")</f>
        <v/>
      </c>
    </row>
    <row r="3612" spans="1:15">
      <c r="A3612" s="68">
        <v>44885</v>
      </c>
      <c r="B3612" s="69">
        <v>12.8</v>
      </c>
      <c r="C3612" s="69">
        <v>18.600000000000001</v>
      </c>
      <c r="D3612" s="70">
        <v>0.62777777777777777</v>
      </c>
      <c r="E3612" s="69">
        <v>8.5</v>
      </c>
      <c r="F3612" s="70">
        <v>0.17499999999999999</v>
      </c>
      <c r="G3612" s="69">
        <v>10.1</v>
      </c>
      <c r="H3612" s="69" t="str">
        <f>TEXT(일별기온공급량!$A3612, "AAA")</f>
        <v>일</v>
      </c>
      <c r="I3612" s="71">
        <v>107415990</v>
      </c>
      <c r="J3612" s="71">
        <v>2493480</v>
      </c>
      <c r="K3612" s="68" t="str">
        <f t="shared" si="56"/>
        <v>11-20</v>
      </c>
      <c r="L3612" s="72">
        <f>YEAR(일별기온공급량!$A3612)</f>
        <v>2022</v>
      </c>
      <c r="M3612" s="69">
        <f>MONTH(일별기온공급량!$A3612)</f>
        <v>11</v>
      </c>
      <c r="N3612" s="69">
        <f>DAY(일별기온공급량!$A3612)</f>
        <v>20</v>
      </c>
      <c r="O3612" s="88" t="str">
        <f>IFERROR(VLOOKUP(기온및공급량[[#This Row],[날짜]],표2[],2,0), "")</f>
        <v/>
      </c>
    </row>
    <row r="3613" spans="1:15">
      <c r="A3613" s="68">
        <v>44886</v>
      </c>
      <c r="B3613" s="69">
        <v>12.5</v>
      </c>
      <c r="C3613" s="69">
        <v>19.8</v>
      </c>
      <c r="D3613" s="70">
        <v>0.58680555555555558</v>
      </c>
      <c r="E3613" s="69">
        <v>6.6</v>
      </c>
      <c r="F3613" s="70">
        <v>0.2361111111111111</v>
      </c>
      <c r="G3613" s="69">
        <v>13.2</v>
      </c>
      <c r="H3613" s="69" t="str">
        <f>TEXT(일별기온공급량!$A3613, "AAA")</f>
        <v>월</v>
      </c>
      <c r="I3613" s="71">
        <v>127993315</v>
      </c>
      <c r="J3613" s="71">
        <v>2967823</v>
      </c>
      <c r="K3613" s="68" t="str">
        <f t="shared" si="56"/>
        <v>11-21</v>
      </c>
      <c r="L3613" s="72">
        <f>YEAR(일별기온공급량!$A3613)</f>
        <v>2022</v>
      </c>
      <c r="M3613" s="69">
        <f>MONTH(일별기온공급량!$A3613)</f>
        <v>11</v>
      </c>
      <c r="N3613" s="69">
        <f>DAY(일별기온공급량!$A3613)</f>
        <v>21</v>
      </c>
      <c r="O3613" s="88" t="str">
        <f>IFERROR(VLOOKUP(기온및공급량[[#This Row],[날짜]],표2[],2,0), "")</f>
        <v/>
      </c>
    </row>
    <row r="3614" spans="1:15">
      <c r="A3614" s="68">
        <v>44887</v>
      </c>
      <c r="B3614" s="69">
        <v>12.5</v>
      </c>
      <c r="C3614" s="69">
        <v>15.9</v>
      </c>
      <c r="D3614" s="70">
        <v>0.64375000000000004</v>
      </c>
      <c r="E3614" s="69">
        <v>9.8000000000000007</v>
      </c>
      <c r="F3614" s="70">
        <v>0.30694444444444446</v>
      </c>
      <c r="G3614" s="69">
        <v>6.1</v>
      </c>
      <c r="H3614" s="69" t="str">
        <f>TEXT(일별기온공급량!$A3614, "AAA")</f>
        <v>화</v>
      </c>
      <c r="I3614" s="71">
        <v>136970537</v>
      </c>
      <c r="J3614" s="71">
        <v>3190169</v>
      </c>
      <c r="K3614" s="68" t="str">
        <f t="shared" si="56"/>
        <v>11-22</v>
      </c>
      <c r="L3614" s="72">
        <f>YEAR(일별기온공급량!$A3614)</f>
        <v>2022</v>
      </c>
      <c r="M3614" s="69">
        <f>MONTH(일별기온공급량!$A3614)</f>
        <v>11</v>
      </c>
      <c r="N3614" s="69">
        <f>DAY(일별기온공급량!$A3614)</f>
        <v>22</v>
      </c>
      <c r="O3614" s="88" t="str">
        <f>IFERROR(VLOOKUP(기온및공급량[[#This Row],[날짜]],표2[],2,0), "")</f>
        <v/>
      </c>
    </row>
    <row r="3615" spans="1:15">
      <c r="A3615" s="68">
        <v>44888</v>
      </c>
      <c r="B3615" s="69">
        <v>13</v>
      </c>
      <c r="C3615" s="69">
        <v>18.2</v>
      </c>
      <c r="D3615" s="70">
        <v>0.5708333333333333</v>
      </c>
      <c r="E3615" s="69">
        <v>8</v>
      </c>
      <c r="F3615" s="73">
        <v>1</v>
      </c>
      <c r="G3615" s="69">
        <v>10.199999999999999</v>
      </c>
      <c r="H3615" s="69" t="str">
        <f>TEXT(일별기온공급량!$A3615, "AAA")</f>
        <v>수</v>
      </c>
      <c r="I3615" s="71">
        <v>134039936</v>
      </c>
      <c r="J3615" s="71">
        <v>3120554</v>
      </c>
      <c r="K3615" s="68" t="str">
        <f t="shared" si="56"/>
        <v>11-23</v>
      </c>
      <c r="L3615" s="72">
        <f>YEAR(일별기온공급량!$A3615)</f>
        <v>2022</v>
      </c>
      <c r="M3615" s="69">
        <f>MONTH(일별기온공급량!$A3615)</f>
        <v>11</v>
      </c>
      <c r="N3615" s="69">
        <f>DAY(일별기온공급량!$A3615)</f>
        <v>23</v>
      </c>
      <c r="O3615" s="88" t="str">
        <f>IFERROR(VLOOKUP(기온및공급량[[#This Row],[날짜]],표2[],2,0), "")</f>
        <v/>
      </c>
    </row>
    <row r="3616" spans="1:15">
      <c r="A3616" s="68">
        <v>44889</v>
      </c>
      <c r="B3616" s="69">
        <v>8.6999999999999993</v>
      </c>
      <c r="C3616" s="69">
        <v>15.8</v>
      </c>
      <c r="D3616" s="70">
        <v>0.65208333333333335</v>
      </c>
      <c r="E3616" s="69">
        <v>4.8</v>
      </c>
      <c r="F3616" s="70">
        <v>0.99513888888888891</v>
      </c>
      <c r="G3616" s="69">
        <v>11</v>
      </c>
      <c r="H3616" s="69" t="str">
        <f>TEXT(일별기온공급량!$A3616, "AAA")</f>
        <v>목</v>
      </c>
      <c r="I3616" s="71">
        <v>145552481</v>
      </c>
      <c r="J3616" s="71">
        <v>3381958</v>
      </c>
      <c r="K3616" s="68" t="str">
        <f t="shared" si="56"/>
        <v>11-24</v>
      </c>
      <c r="L3616" s="72">
        <f>YEAR(일별기온공급량!$A3616)</f>
        <v>2022</v>
      </c>
      <c r="M3616" s="69">
        <f>MONTH(일별기온공급량!$A3616)</f>
        <v>11</v>
      </c>
      <c r="N3616" s="69">
        <f>DAY(일별기온공급량!$A3616)</f>
        <v>24</v>
      </c>
      <c r="O3616" s="88" t="str">
        <f>IFERROR(VLOOKUP(기온및공급량[[#This Row],[날짜]],표2[],2,0), "")</f>
        <v/>
      </c>
    </row>
    <row r="3617" spans="1:15">
      <c r="A3617" s="68">
        <v>44890</v>
      </c>
      <c r="B3617" s="69">
        <v>9.1999999999999993</v>
      </c>
      <c r="C3617" s="69">
        <v>17</v>
      </c>
      <c r="D3617" s="70">
        <v>0.65763888888888888</v>
      </c>
      <c r="E3617" s="69">
        <v>1.1000000000000001</v>
      </c>
      <c r="F3617" s="70">
        <v>0.30069444444444443</v>
      </c>
      <c r="G3617" s="69">
        <v>15.9</v>
      </c>
      <c r="H3617" s="69" t="str">
        <f>TEXT(일별기온공급량!$A3617, "AAA")</f>
        <v>금</v>
      </c>
      <c r="I3617" s="71">
        <v>147756914</v>
      </c>
      <c r="J3617" s="71">
        <v>3429483</v>
      </c>
      <c r="K3617" s="68" t="str">
        <f t="shared" si="56"/>
        <v>11-25</v>
      </c>
      <c r="L3617" s="72">
        <f>YEAR(일별기온공급량!$A3617)</f>
        <v>2022</v>
      </c>
      <c r="M3617" s="69">
        <f>MONTH(일별기온공급량!$A3617)</f>
        <v>11</v>
      </c>
      <c r="N3617" s="69">
        <f>DAY(일별기온공급량!$A3617)</f>
        <v>25</v>
      </c>
      <c r="O3617" s="88" t="str">
        <f>IFERROR(VLOOKUP(기온및공급량[[#This Row],[날짜]],표2[],2,0), "")</f>
        <v/>
      </c>
    </row>
    <row r="3618" spans="1:15">
      <c r="A3618" s="68">
        <v>44891</v>
      </c>
      <c r="B3618" s="69">
        <v>10.9</v>
      </c>
      <c r="C3618" s="69">
        <v>17.3</v>
      </c>
      <c r="D3618" s="70">
        <v>0.55972222222222223</v>
      </c>
      <c r="E3618" s="69">
        <v>6</v>
      </c>
      <c r="F3618" s="70">
        <v>0.99791666666666667</v>
      </c>
      <c r="G3618" s="69">
        <v>11.3</v>
      </c>
      <c r="H3618" s="69" t="str">
        <f>TEXT(일별기온공급량!$A3618, "AAA")</f>
        <v>토</v>
      </c>
      <c r="I3618" s="71">
        <v>132347473</v>
      </c>
      <c r="J3618" s="71">
        <v>3092433</v>
      </c>
      <c r="K3618" s="68" t="str">
        <f t="shared" si="56"/>
        <v>11-26</v>
      </c>
      <c r="L3618" s="72">
        <f>YEAR(일별기온공급량!$A3618)</f>
        <v>2022</v>
      </c>
      <c r="M3618" s="69">
        <f>MONTH(일별기온공급량!$A3618)</f>
        <v>11</v>
      </c>
      <c r="N3618" s="69">
        <f>DAY(일별기온공급량!$A3618)</f>
        <v>26</v>
      </c>
      <c r="O3618" s="88" t="str">
        <f>IFERROR(VLOOKUP(기온및공급량[[#This Row],[날짜]],표2[],2,0), "")</f>
        <v/>
      </c>
    </row>
    <row r="3619" spans="1:15">
      <c r="A3619" s="68">
        <v>44892</v>
      </c>
      <c r="B3619" s="69">
        <v>7.7</v>
      </c>
      <c r="C3619" s="69">
        <v>14.9</v>
      </c>
      <c r="D3619" s="70">
        <v>0.63958333333333328</v>
      </c>
      <c r="E3619" s="69">
        <v>0.4</v>
      </c>
      <c r="F3619" s="70">
        <v>0.29930555555555555</v>
      </c>
      <c r="G3619" s="69">
        <v>14.5</v>
      </c>
      <c r="H3619" s="69" t="str">
        <f>TEXT(일별기온공급량!$A3619, "AAA")</f>
        <v>일</v>
      </c>
      <c r="I3619" s="71">
        <v>137906276</v>
      </c>
      <c r="J3619" s="71">
        <v>3235498</v>
      </c>
      <c r="K3619" s="68" t="str">
        <f t="shared" si="56"/>
        <v>11-27</v>
      </c>
      <c r="L3619" s="72">
        <f>YEAR(일별기온공급량!$A3619)</f>
        <v>2022</v>
      </c>
      <c r="M3619" s="69">
        <f>MONTH(일별기온공급량!$A3619)</f>
        <v>11</v>
      </c>
      <c r="N3619" s="69">
        <f>DAY(일별기온공급량!$A3619)</f>
        <v>27</v>
      </c>
      <c r="O3619" s="88" t="str">
        <f>IFERROR(VLOOKUP(기온및공급량[[#This Row],[날짜]],표2[],2,0), "")</f>
        <v/>
      </c>
    </row>
    <row r="3620" spans="1:15">
      <c r="A3620" s="68">
        <v>44893</v>
      </c>
      <c r="B3620" s="69">
        <v>10.5</v>
      </c>
      <c r="C3620" s="69">
        <v>15.9</v>
      </c>
      <c r="D3620" s="70">
        <v>0.55486111111111114</v>
      </c>
      <c r="E3620" s="69">
        <v>4.5</v>
      </c>
      <c r="F3620" s="70">
        <v>0.28888888888888886</v>
      </c>
      <c r="G3620" s="69">
        <v>11.4</v>
      </c>
      <c r="H3620" s="69" t="str">
        <f>TEXT(일별기온공급량!$A3620, "AAA")</f>
        <v>월</v>
      </c>
      <c r="I3620" s="71">
        <v>157973481</v>
      </c>
      <c r="J3620" s="71">
        <v>3701769</v>
      </c>
      <c r="K3620" s="68" t="str">
        <f t="shared" si="56"/>
        <v>11-28</v>
      </c>
      <c r="L3620" s="72">
        <f>YEAR(일별기온공급량!$A3620)</f>
        <v>2022</v>
      </c>
      <c r="M3620" s="69">
        <f>MONTH(일별기온공급량!$A3620)</f>
        <v>11</v>
      </c>
      <c r="N3620" s="69">
        <f>DAY(일별기온공급량!$A3620)</f>
        <v>28</v>
      </c>
      <c r="O3620" s="88" t="str">
        <f>IFERROR(VLOOKUP(기온및공급량[[#This Row],[날짜]],표2[],2,0), "")</f>
        <v/>
      </c>
    </row>
    <row r="3621" spans="1:15">
      <c r="A3621" s="68">
        <v>44894</v>
      </c>
      <c r="B3621" s="69">
        <v>12.3</v>
      </c>
      <c r="C3621" s="69">
        <v>15.2</v>
      </c>
      <c r="D3621" s="70">
        <v>0.3888888888888889</v>
      </c>
      <c r="E3621" s="69">
        <v>6.5</v>
      </c>
      <c r="F3621" s="70">
        <v>0.99722222222222223</v>
      </c>
      <c r="G3621" s="69">
        <v>8.6999999999999993</v>
      </c>
      <c r="H3621" s="69" t="str">
        <f>TEXT(일별기온공급량!$A3621, "AAA")</f>
        <v>화</v>
      </c>
      <c r="I3621" s="71">
        <v>158504919</v>
      </c>
      <c r="J3621" s="71">
        <v>3721200</v>
      </c>
      <c r="K3621" s="68" t="str">
        <f t="shared" si="56"/>
        <v>11-29</v>
      </c>
      <c r="L3621" s="72">
        <f>YEAR(일별기온공급량!$A3621)</f>
        <v>2022</v>
      </c>
      <c r="M3621" s="69">
        <f>MONTH(일별기온공급량!$A3621)</f>
        <v>11</v>
      </c>
      <c r="N3621" s="69">
        <f>DAY(일별기온공급량!$A3621)</f>
        <v>29</v>
      </c>
      <c r="O3621" s="88" t="str">
        <f>IFERROR(VLOOKUP(기온및공급량[[#This Row],[날짜]],표2[],2,0), "")</f>
        <v/>
      </c>
    </row>
    <row r="3622" spans="1:15">
      <c r="A3622" s="68">
        <v>44895</v>
      </c>
      <c r="B3622" s="69">
        <v>-0.4</v>
      </c>
      <c r="C3622" s="69">
        <v>6.5</v>
      </c>
      <c r="D3622" s="70">
        <v>6.9444444444444447E-4</v>
      </c>
      <c r="E3622" s="69">
        <v>-3.2</v>
      </c>
      <c r="F3622" s="70">
        <v>0.99583333333333335</v>
      </c>
      <c r="G3622" s="69">
        <v>9.6999999999999993</v>
      </c>
      <c r="H3622" s="69" t="str">
        <f>TEXT(일별기온공급량!$A3622, "AAA")</f>
        <v>수</v>
      </c>
      <c r="I3622" s="71">
        <v>219200361</v>
      </c>
      <c r="J3622" s="71">
        <v>5110745</v>
      </c>
      <c r="K3622" s="68" t="str">
        <f t="shared" si="56"/>
        <v>11-30</v>
      </c>
      <c r="L3622" s="72">
        <f>YEAR(일별기온공급량!$A3622)</f>
        <v>2022</v>
      </c>
      <c r="M3622" s="69">
        <f>MONTH(일별기온공급량!$A3622)</f>
        <v>11</v>
      </c>
      <c r="N3622" s="69">
        <f>DAY(일별기온공급량!$A3622)</f>
        <v>30</v>
      </c>
      <c r="O3622" s="88" t="str">
        <f>IFERROR(VLOOKUP(기온및공급량[[#This Row],[날짜]],표2[],2,0), "")</f>
        <v/>
      </c>
    </row>
    <row r="3623" spans="1:15">
      <c r="A3623" s="68">
        <v>44896</v>
      </c>
      <c r="B3623" s="69">
        <v>-1</v>
      </c>
      <c r="C3623" s="69">
        <v>2.6</v>
      </c>
      <c r="D3623" s="70">
        <v>0.64513888888888893</v>
      </c>
      <c r="E3623" s="69">
        <v>-3.8</v>
      </c>
      <c r="F3623" s="70">
        <v>0.30208333333333331</v>
      </c>
      <c r="G3623" s="69">
        <v>6.4</v>
      </c>
      <c r="H3623" s="69" t="str">
        <f>TEXT(일별기온공급량!$A3623, "AAA")</f>
        <v>목</v>
      </c>
      <c r="I3623" s="71">
        <v>237581222</v>
      </c>
      <c r="J3623" s="71">
        <v>5517772</v>
      </c>
      <c r="K3623" s="68" t="str">
        <f t="shared" si="56"/>
        <v>12-01</v>
      </c>
      <c r="L3623" s="72">
        <f>YEAR(일별기온공급량!$A3623)</f>
        <v>2022</v>
      </c>
      <c r="M3623" s="69">
        <f>MONTH(일별기온공급량!$A3623)</f>
        <v>12</v>
      </c>
      <c r="N3623" s="69">
        <f>DAY(일별기온공급량!$A3623)</f>
        <v>1</v>
      </c>
      <c r="O3623" s="88" t="str">
        <f>IFERROR(VLOOKUP(기온및공급량[[#This Row],[날짜]],표2[],2,0), "")</f>
        <v/>
      </c>
    </row>
    <row r="3624" spans="1:15">
      <c r="A3624" s="68">
        <v>44897</v>
      </c>
      <c r="B3624" s="69">
        <v>0.3</v>
      </c>
      <c r="C3624" s="69">
        <v>5.0999999999999996</v>
      </c>
      <c r="D3624" s="70">
        <v>0.62291666666666667</v>
      </c>
      <c r="E3624" s="69">
        <v>-2.8</v>
      </c>
      <c r="F3624" s="70">
        <v>0.29583333333333334</v>
      </c>
      <c r="G3624" s="69">
        <v>7.9</v>
      </c>
      <c r="H3624" s="69" t="str">
        <f>TEXT(일별기온공급량!$A3624, "AAA")</f>
        <v>금</v>
      </c>
      <c r="I3624" s="71">
        <v>233078181</v>
      </c>
      <c r="J3624" s="71">
        <v>5413396</v>
      </c>
      <c r="K3624" s="68" t="str">
        <f t="shared" si="56"/>
        <v>12-02</v>
      </c>
      <c r="L3624" s="72">
        <f>YEAR(일별기온공급량!$A3624)</f>
        <v>2022</v>
      </c>
      <c r="M3624" s="69">
        <f>MONTH(일별기온공급량!$A3624)</f>
        <v>12</v>
      </c>
      <c r="N3624" s="69">
        <f>DAY(일별기온공급량!$A3624)</f>
        <v>2</v>
      </c>
      <c r="O3624" s="88" t="str">
        <f>IFERROR(VLOOKUP(기온및공급량[[#This Row],[날짜]],표2[],2,0), "")</f>
        <v/>
      </c>
    </row>
    <row r="3625" spans="1:15">
      <c r="A3625" s="68">
        <v>44898</v>
      </c>
      <c r="B3625" s="69">
        <v>4.4000000000000004</v>
      </c>
      <c r="C3625" s="69">
        <v>10.7</v>
      </c>
      <c r="D3625" s="70">
        <v>0.61875000000000002</v>
      </c>
      <c r="E3625" s="69">
        <v>-3.2</v>
      </c>
      <c r="F3625" s="70">
        <v>0.28263888888888888</v>
      </c>
      <c r="G3625" s="69">
        <v>13.9</v>
      </c>
      <c r="H3625" s="69" t="str">
        <f>TEXT(일별기온공급량!$A3625, "AAA")</f>
        <v>토</v>
      </c>
      <c r="I3625" s="71">
        <v>203567900</v>
      </c>
      <c r="J3625" s="71">
        <v>4736517</v>
      </c>
      <c r="K3625" s="68" t="str">
        <f t="shared" si="56"/>
        <v>12-03</v>
      </c>
      <c r="L3625" s="72">
        <f>YEAR(일별기온공급량!$A3625)</f>
        <v>2022</v>
      </c>
      <c r="M3625" s="69">
        <f>MONTH(일별기온공급량!$A3625)</f>
        <v>12</v>
      </c>
      <c r="N3625" s="69">
        <f>DAY(일별기온공급량!$A3625)</f>
        <v>3</v>
      </c>
      <c r="O3625" s="88" t="str">
        <f>IFERROR(VLOOKUP(기온및공급량[[#This Row],[날짜]],표2[],2,0), "")</f>
        <v/>
      </c>
    </row>
    <row r="3626" spans="1:15">
      <c r="A3626" s="68">
        <v>44899</v>
      </c>
      <c r="B3626" s="69">
        <v>3.1</v>
      </c>
      <c r="C3626" s="69">
        <v>6.7</v>
      </c>
      <c r="D3626" s="70">
        <v>6.9444444444444447E-4</v>
      </c>
      <c r="E3626" s="69">
        <v>0.8</v>
      </c>
      <c r="F3626" s="73">
        <v>1</v>
      </c>
      <c r="G3626" s="69">
        <v>5.9</v>
      </c>
      <c r="H3626" s="69" t="str">
        <f>TEXT(일별기온공급량!$A3626, "AAA")</f>
        <v>일</v>
      </c>
      <c r="I3626" s="71">
        <v>199699037</v>
      </c>
      <c r="J3626" s="71">
        <v>4645817</v>
      </c>
      <c r="K3626" s="68" t="str">
        <f t="shared" si="56"/>
        <v>12-04</v>
      </c>
      <c r="L3626" s="72">
        <f>YEAR(일별기온공급량!$A3626)</f>
        <v>2022</v>
      </c>
      <c r="M3626" s="69">
        <f>MONTH(일별기온공급량!$A3626)</f>
        <v>12</v>
      </c>
      <c r="N3626" s="69">
        <f>DAY(일별기온공급량!$A3626)</f>
        <v>4</v>
      </c>
      <c r="O3626" s="88" t="str">
        <f>IFERROR(VLOOKUP(기온및공급량[[#This Row],[날짜]],표2[],2,0), "")</f>
        <v/>
      </c>
    </row>
    <row r="3627" spans="1:15">
      <c r="A3627" s="68">
        <v>44900</v>
      </c>
      <c r="B3627" s="69">
        <v>1.2</v>
      </c>
      <c r="C3627" s="69">
        <v>4.8</v>
      </c>
      <c r="D3627" s="70">
        <v>0.64375000000000004</v>
      </c>
      <c r="E3627" s="69">
        <v>-1</v>
      </c>
      <c r="F3627" s="70">
        <v>0.24374999999999999</v>
      </c>
      <c r="G3627" s="69">
        <v>5.8</v>
      </c>
      <c r="H3627" s="69" t="str">
        <f>TEXT(일별기온공급량!$A3627, "AAA")</f>
        <v>월</v>
      </c>
      <c r="I3627" s="71">
        <v>237871681</v>
      </c>
      <c r="J3627" s="71">
        <v>5560659</v>
      </c>
      <c r="K3627" s="68" t="str">
        <f t="shared" si="56"/>
        <v>12-05</v>
      </c>
      <c r="L3627" s="72">
        <f>YEAR(일별기온공급량!$A3627)</f>
        <v>2022</v>
      </c>
      <c r="M3627" s="69">
        <f>MONTH(일별기온공급량!$A3627)</f>
        <v>12</v>
      </c>
      <c r="N3627" s="69">
        <f>DAY(일별기온공급량!$A3627)</f>
        <v>5</v>
      </c>
      <c r="O3627" s="88" t="str">
        <f>IFERROR(VLOOKUP(기온및공급량[[#This Row],[날짜]],표2[],2,0), "")</f>
        <v/>
      </c>
    </row>
    <row r="3628" spans="1:15">
      <c r="A3628" s="68">
        <v>44901</v>
      </c>
      <c r="B3628" s="69">
        <v>1.9</v>
      </c>
      <c r="C3628" s="69">
        <v>7.8</v>
      </c>
      <c r="D3628" s="70">
        <v>0.55972222222222223</v>
      </c>
      <c r="E3628" s="69">
        <v>-3.7</v>
      </c>
      <c r="F3628" s="70">
        <v>0.2638888888888889</v>
      </c>
      <c r="G3628" s="69">
        <v>11.5</v>
      </c>
      <c r="H3628" s="69" t="str">
        <f>TEXT(일별기온공급량!$A3628, "AAA")</f>
        <v>화</v>
      </c>
      <c r="I3628" s="71">
        <v>239839957</v>
      </c>
      <c r="J3628" s="71">
        <v>5614746</v>
      </c>
      <c r="K3628" s="68" t="str">
        <f t="shared" si="56"/>
        <v>12-06</v>
      </c>
      <c r="L3628" s="72">
        <f>YEAR(일별기온공급량!$A3628)</f>
        <v>2022</v>
      </c>
      <c r="M3628" s="69">
        <f>MONTH(일별기온공급량!$A3628)</f>
        <v>12</v>
      </c>
      <c r="N3628" s="69">
        <f>DAY(일별기온공급량!$A3628)</f>
        <v>6</v>
      </c>
      <c r="O3628" s="88" t="str">
        <f>IFERROR(VLOOKUP(기온및공급량[[#This Row],[날짜]],표2[],2,0), "")</f>
        <v/>
      </c>
    </row>
    <row r="3629" spans="1:15">
      <c r="A3629" s="68">
        <v>44902</v>
      </c>
      <c r="B3629" s="69">
        <v>4.4000000000000004</v>
      </c>
      <c r="C3629" s="69">
        <v>9.9</v>
      </c>
      <c r="D3629" s="70">
        <v>0.59861111111111109</v>
      </c>
      <c r="E3629" s="69">
        <v>-0.7</v>
      </c>
      <c r="F3629" s="70">
        <v>0.18680555555555556</v>
      </c>
      <c r="G3629" s="69">
        <v>10.6</v>
      </c>
      <c r="H3629" s="69" t="str">
        <f>TEXT(일별기온공급량!$A3629, "AAA")</f>
        <v>수</v>
      </c>
      <c r="I3629" s="71">
        <v>223655468</v>
      </c>
      <c r="J3629" s="71">
        <v>5200153</v>
      </c>
      <c r="K3629" s="68" t="str">
        <f t="shared" si="56"/>
        <v>12-07</v>
      </c>
      <c r="L3629" s="72">
        <f>YEAR(일별기온공급량!$A3629)</f>
        <v>2022</v>
      </c>
      <c r="M3629" s="69">
        <f>MONTH(일별기온공급량!$A3629)</f>
        <v>12</v>
      </c>
      <c r="N3629" s="69">
        <f>DAY(일별기온공급량!$A3629)</f>
        <v>7</v>
      </c>
      <c r="O3629" s="88" t="str">
        <f>IFERROR(VLOOKUP(기온및공급량[[#This Row],[날짜]],표2[],2,0), "")</f>
        <v/>
      </c>
    </row>
    <row r="3630" spans="1:15">
      <c r="A3630" s="68">
        <v>44903</v>
      </c>
      <c r="B3630" s="69">
        <v>4.5</v>
      </c>
      <c r="C3630" s="69">
        <v>11.8</v>
      </c>
      <c r="D3630" s="70">
        <v>0.63749999999999996</v>
      </c>
      <c r="E3630" s="69">
        <v>-1.6</v>
      </c>
      <c r="F3630" s="70">
        <v>0.30833333333333335</v>
      </c>
      <c r="G3630" s="69">
        <v>13.4</v>
      </c>
      <c r="H3630" s="69" t="str">
        <f>TEXT(일별기온공급량!$A3630, "AAA")</f>
        <v>목</v>
      </c>
      <c r="I3630" s="71">
        <v>215488954</v>
      </c>
      <c r="J3630" s="71">
        <v>5003970</v>
      </c>
      <c r="K3630" s="68" t="str">
        <f t="shared" si="56"/>
        <v>12-08</v>
      </c>
      <c r="L3630" s="72">
        <f>YEAR(일별기온공급량!$A3630)</f>
        <v>2022</v>
      </c>
      <c r="M3630" s="69">
        <f>MONTH(일별기온공급량!$A3630)</f>
        <v>12</v>
      </c>
      <c r="N3630" s="69">
        <f>DAY(일별기온공급량!$A3630)</f>
        <v>8</v>
      </c>
      <c r="O3630" s="88" t="str">
        <f>IFERROR(VLOOKUP(기온및공급량[[#This Row],[날짜]],표2[],2,0), "")</f>
        <v/>
      </c>
    </row>
    <row r="3631" spans="1:15">
      <c r="A3631" s="68">
        <v>44904</v>
      </c>
      <c r="B3631" s="69">
        <v>4.4000000000000004</v>
      </c>
      <c r="C3631" s="69">
        <v>12.8</v>
      </c>
      <c r="D3631" s="70">
        <v>0.62986111111111109</v>
      </c>
      <c r="E3631" s="69">
        <v>-2.5</v>
      </c>
      <c r="F3631" s="70">
        <v>0.3</v>
      </c>
      <c r="G3631" s="69">
        <v>15.3</v>
      </c>
      <c r="H3631" s="69" t="str">
        <f>TEXT(일별기온공급량!$A3631, "AAA")</f>
        <v>금</v>
      </c>
      <c r="I3631" s="71">
        <v>210474377</v>
      </c>
      <c r="J3631" s="71">
        <v>4886046</v>
      </c>
      <c r="K3631" s="68" t="str">
        <f t="shared" si="56"/>
        <v>12-09</v>
      </c>
      <c r="L3631" s="72">
        <f>YEAR(일별기온공급량!$A3631)</f>
        <v>2022</v>
      </c>
      <c r="M3631" s="69">
        <f>MONTH(일별기온공급량!$A3631)</f>
        <v>12</v>
      </c>
      <c r="N3631" s="69">
        <f>DAY(일별기온공급량!$A3631)</f>
        <v>9</v>
      </c>
      <c r="O3631" s="88" t="str">
        <f>IFERROR(VLOOKUP(기온및공급량[[#This Row],[날짜]],표2[],2,0), "")</f>
        <v/>
      </c>
    </row>
    <row r="3632" spans="1:15">
      <c r="A3632" s="68">
        <v>44905</v>
      </c>
      <c r="B3632" s="69">
        <v>4.7</v>
      </c>
      <c r="C3632" s="69">
        <v>9.5</v>
      </c>
      <c r="D3632" s="70">
        <v>0.6333333333333333</v>
      </c>
      <c r="E3632" s="69">
        <v>-1.7</v>
      </c>
      <c r="F3632" s="70">
        <v>0.31041666666666667</v>
      </c>
      <c r="G3632" s="69">
        <v>11.2</v>
      </c>
      <c r="H3632" s="69" t="str">
        <f>TEXT(일별기온공급량!$A3632, "AAA")</f>
        <v>토</v>
      </c>
      <c r="I3632" s="71">
        <v>196783131</v>
      </c>
      <c r="J3632" s="71">
        <v>4591053</v>
      </c>
      <c r="K3632" s="68" t="str">
        <f t="shared" si="56"/>
        <v>12-10</v>
      </c>
      <c r="L3632" s="72">
        <f>YEAR(일별기온공급량!$A3632)</f>
        <v>2022</v>
      </c>
      <c r="M3632" s="69">
        <f>MONTH(일별기온공급량!$A3632)</f>
        <v>12</v>
      </c>
      <c r="N3632" s="69">
        <f>DAY(일별기온공급량!$A3632)</f>
        <v>10</v>
      </c>
      <c r="O3632" s="88" t="str">
        <f>IFERROR(VLOOKUP(기온및공급량[[#This Row],[날짜]],표2[],2,0), "")</f>
        <v/>
      </c>
    </row>
    <row r="3633" spans="1:15">
      <c r="A3633" s="68">
        <v>44906</v>
      </c>
      <c r="B3633" s="69">
        <v>4.8</v>
      </c>
      <c r="C3633" s="69">
        <v>10.3</v>
      </c>
      <c r="D3633" s="70">
        <v>0.62361111111111112</v>
      </c>
      <c r="E3633" s="69">
        <v>0.2</v>
      </c>
      <c r="F3633" s="70">
        <v>0.32777777777777778</v>
      </c>
      <c r="G3633" s="69">
        <v>10.1</v>
      </c>
      <c r="H3633" s="69" t="str">
        <f>TEXT(일별기온공급량!$A3633, "AAA")</f>
        <v>일</v>
      </c>
      <c r="I3633" s="71">
        <v>188896431</v>
      </c>
      <c r="J3633" s="71">
        <v>4419246</v>
      </c>
      <c r="K3633" s="68" t="str">
        <f t="shared" si="56"/>
        <v>12-11</v>
      </c>
      <c r="L3633" s="72">
        <f>YEAR(일별기온공급량!$A3633)</f>
        <v>2022</v>
      </c>
      <c r="M3633" s="69">
        <f>MONTH(일별기온공급량!$A3633)</f>
        <v>12</v>
      </c>
      <c r="N3633" s="69">
        <f>DAY(일별기온공급량!$A3633)</f>
        <v>11</v>
      </c>
      <c r="O3633" s="88" t="str">
        <f>IFERROR(VLOOKUP(기온및공급량[[#This Row],[날짜]],표2[],2,0), "")</f>
        <v/>
      </c>
    </row>
    <row r="3634" spans="1:15">
      <c r="A3634" s="68">
        <v>44907</v>
      </c>
      <c r="B3634" s="69">
        <v>4.0999999999999996</v>
      </c>
      <c r="C3634" s="69">
        <v>8.6999999999999993</v>
      </c>
      <c r="D3634" s="70">
        <v>0.49930555555555556</v>
      </c>
      <c r="E3634" s="69">
        <v>0.2</v>
      </c>
      <c r="F3634" s="70">
        <v>3.472222222222222E-3</v>
      </c>
      <c r="G3634" s="69">
        <v>8.5</v>
      </c>
      <c r="H3634" s="69" t="str">
        <f>TEXT(일별기온공급량!$A3634, "AAA")</f>
        <v>월</v>
      </c>
      <c r="I3634" s="71">
        <v>216277452</v>
      </c>
      <c r="J3634" s="71">
        <v>5041400</v>
      </c>
      <c r="K3634" s="68" t="str">
        <f t="shared" si="56"/>
        <v>12-12</v>
      </c>
      <c r="L3634" s="72">
        <f>YEAR(일별기온공급량!$A3634)</f>
        <v>2022</v>
      </c>
      <c r="M3634" s="69">
        <f>MONTH(일별기온공급량!$A3634)</f>
        <v>12</v>
      </c>
      <c r="N3634" s="69">
        <f>DAY(일별기온공급량!$A3634)</f>
        <v>12</v>
      </c>
      <c r="O3634" s="88" t="str">
        <f>IFERROR(VLOOKUP(기온및공급량[[#This Row],[날짜]],표2[],2,0), "")</f>
        <v/>
      </c>
    </row>
    <row r="3635" spans="1:15">
      <c r="A3635" s="68">
        <v>44908</v>
      </c>
      <c r="B3635" s="69">
        <v>5.2</v>
      </c>
      <c r="C3635" s="69">
        <v>8.9</v>
      </c>
      <c r="D3635" s="70">
        <v>0.50347222222222221</v>
      </c>
      <c r="E3635" s="69">
        <v>1</v>
      </c>
      <c r="F3635" s="70">
        <v>0.93055555555555558</v>
      </c>
      <c r="G3635" s="69">
        <v>7.9</v>
      </c>
      <c r="H3635" s="69" t="str">
        <f>TEXT(일별기온공급량!$A3635, "AAA")</f>
        <v>화</v>
      </c>
      <c r="I3635" s="71">
        <v>223852538</v>
      </c>
      <c r="J3635" s="71">
        <v>5195923</v>
      </c>
      <c r="K3635" s="68" t="str">
        <f t="shared" si="56"/>
        <v>12-13</v>
      </c>
      <c r="L3635" s="72">
        <f>YEAR(일별기온공급량!$A3635)</f>
        <v>2022</v>
      </c>
      <c r="M3635" s="69">
        <f>MONTH(일별기온공급량!$A3635)</f>
        <v>12</v>
      </c>
      <c r="N3635" s="69">
        <f>DAY(일별기온공급량!$A3635)</f>
        <v>13</v>
      </c>
      <c r="O3635" s="88" t="str">
        <f>IFERROR(VLOOKUP(기온및공급량[[#This Row],[날짜]],표2[],2,0), "")</f>
        <v/>
      </c>
    </row>
    <row r="3636" spans="1:15">
      <c r="A3636" s="68">
        <v>44909</v>
      </c>
      <c r="B3636" s="69">
        <v>-3.9</v>
      </c>
      <c r="C3636" s="69">
        <v>2.1</v>
      </c>
      <c r="D3636" s="70">
        <v>6.9444444444444447E-4</v>
      </c>
      <c r="E3636" s="69">
        <v>-6.1</v>
      </c>
      <c r="F3636" s="70">
        <v>0.32916666666666666</v>
      </c>
      <c r="G3636" s="69">
        <v>8.1999999999999993</v>
      </c>
      <c r="H3636" s="69" t="str">
        <f>TEXT(일별기온공급량!$A3636, "AAA")</f>
        <v>수</v>
      </c>
      <c r="I3636" s="71">
        <v>266875371</v>
      </c>
      <c r="J3636" s="71">
        <v>6195249</v>
      </c>
      <c r="K3636" s="68" t="str">
        <f t="shared" si="56"/>
        <v>12-14</v>
      </c>
      <c r="L3636" s="72">
        <f>YEAR(일별기온공급량!$A3636)</f>
        <v>2022</v>
      </c>
      <c r="M3636" s="69">
        <f>MONTH(일별기온공급량!$A3636)</f>
        <v>12</v>
      </c>
      <c r="N3636" s="69">
        <f>DAY(일별기온공급량!$A3636)</f>
        <v>14</v>
      </c>
      <c r="O3636" s="88" t="str">
        <f>IFERROR(VLOOKUP(기온및공급량[[#This Row],[날짜]],표2[],2,0), "")</f>
        <v/>
      </c>
    </row>
    <row r="3637" spans="1:15">
      <c r="A3637" s="68">
        <v>44910</v>
      </c>
      <c r="B3637" s="69">
        <v>-0.1</v>
      </c>
      <c r="C3637" s="69">
        <v>6.5</v>
      </c>
      <c r="D3637" s="70">
        <v>0.65208333333333335</v>
      </c>
      <c r="E3637" s="69">
        <v>-7.7</v>
      </c>
      <c r="F3637" s="70">
        <v>0.28263888888888888</v>
      </c>
      <c r="G3637" s="69">
        <v>14.2</v>
      </c>
      <c r="H3637" s="69" t="str">
        <f>TEXT(일별기온공급량!$A3637, "AAA")</f>
        <v>목</v>
      </c>
      <c r="I3637" s="71">
        <v>258998835</v>
      </c>
      <c r="J3637" s="71">
        <v>6036131</v>
      </c>
      <c r="K3637" s="68" t="str">
        <f t="shared" si="56"/>
        <v>12-15</v>
      </c>
      <c r="L3637" s="72">
        <f>YEAR(일별기온공급량!$A3637)</f>
        <v>2022</v>
      </c>
      <c r="M3637" s="69">
        <f>MONTH(일별기온공급량!$A3637)</f>
        <v>12</v>
      </c>
      <c r="N3637" s="69">
        <f>DAY(일별기온공급량!$A3637)</f>
        <v>15</v>
      </c>
      <c r="O3637" s="88" t="str">
        <f>IFERROR(VLOOKUP(기온및공급량[[#This Row],[날짜]],표2[],2,0), "")</f>
        <v/>
      </c>
    </row>
    <row r="3638" spans="1:15">
      <c r="A3638" s="68">
        <v>44911</v>
      </c>
      <c r="B3638" s="69">
        <v>0.2</v>
      </c>
      <c r="C3638" s="69">
        <v>4</v>
      </c>
      <c r="D3638" s="70">
        <v>6.9444444444444441E-3</v>
      </c>
      <c r="E3638" s="69">
        <v>-1.8</v>
      </c>
      <c r="F3638" s="70">
        <v>0.31874999999999998</v>
      </c>
      <c r="G3638" s="69">
        <v>5.8</v>
      </c>
      <c r="H3638" s="69" t="str">
        <f>TEXT(일별기온공급량!$A3638, "AAA")</f>
        <v>금</v>
      </c>
      <c r="I3638" s="71">
        <v>257442715</v>
      </c>
      <c r="J3638" s="71">
        <v>6002731</v>
      </c>
      <c r="K3638" s="68" t="str">
        <f t="shared" si="56"/>
        <v>12-16</v>
      </c>
      <c r="L3638" s="72">
        <f>YEAR(일별기온공급량!$A3638)</f>
        <v>2022</v>
      </c>
      <c r="M3638" s="69">
        <f>MONTH(일별기온공급량!$A3638)</f>
        <v>12</v>
      </c>
      <c r="N3638" s="69">
        <f>DAY(일별기온공급량!$A3638)</f>
        <v>16</v>
      </c>
      <c r="O3638" s="88" t="str">
        <f>IFERROR(VLOOKUP(기온및공급량[[#This Row],[날짜]],표2[],2,0), "")</f>
        <v/>
      </c>
    </row>
    <row r="3639" spans="1:15">
      <c r="A3639" s="68">
        <v>44912</v>
      </c>
      <c r="B3639" s="69">
        <v>-2.5</v>
      </c>
      <c r="C3639" s="69">
        <v>0.6</v>
      </c>
      <c r="D3639" s="70">
        <v>0.61736111111111114</v>
      </c>
      <c r="E3639" s="69">
        <v>-5.4</v>
      </c>
      <c r="F3639" s="70">
        <v>0.99375000000000002</v>
      </c>
      <c r="G3639" s="69">
        <v>6</v>
      </c>
      <c r="H3639" s="69" t="str">
        <f>TEXT(일별기온공급량!$A3639, "AAA")</f>
        <v>토</v>
      </c>
      <c r="I3639" s="71">
        <v>256322114</v>
      </c>
      <c r="J3639" s="71">
        <v>5971817</v>
      </c>
      <c r="K3639" s="68" t="str">
        <f t="shared" si="56"/>
        <v>12-17</v>
      </c>
      <c r="L3639" s="72">
        <f>YEAR(일별기온공급량!$A3639)</f>
        <v>2022</v>
      </c>
      <c r="M3639" s="69">
        <f>MONTH(일별기온공급량!$A3639)</f>
        <v>12</v>
      </c>
      <c r="N3639" s="69">
        <f>DAY(일별기온공급량!$A3639)</f>
        <v>17</v>
      </c>
      <c r="O3639" s="88" t="str">
        <f>IFERROR(VLOOKUP(기온및공급량[[#This Row],[날짜]],표2[],2,0), "")</f>
        <v/>
      </c>
    </row>
    <row r="3640" spans="1:15">
      <c r="A3640" s="68">
        <v>44913</v>
      </c>
      <c r="B3640" s="69">
        <v>-5.6</v>
      </c>
      <c r="C3640" s="69">
        <v>-2.2000000000000002</v>
      </c>
      <c r="D3640" s="70">
        <v>0.57638888888888884</v>
      </c>
      <c r="E3640" s="69">
        <v>-8.8000000000000007</v>
      </c>
      <c r="F3640" s="70">
        <v>0.32083333333333336</v>
      </c>
      <c r="G3640" s="69">
        <v>6.6</v>
      </c>
      <c r="H3640" s="69" t="str">
        <f>TEXT(일별기온공급량!$A3640, "AAA")</f>
        <v>일</v>
      </c>
      <c r="I3640" s="71">
        <v>271351701</v>
      </c>
      <c r="J3640" s="71">
        <v>6325760</v>
      </c>
      <c r="K3640" s="68" t="str">
        <f t="shared" si="56"/>
        <v>12-18</v>
      </c>
      <c r="L3640" s="72">
        <f>YEAR(일별기온공급량!$A3640)</f>
        <v>2022</v>
      </c>
      <c r="M3640" s="69">
        <f>MONTH(일별기온공급량!$A3640)</f>
        <v>12</v>
      </c>
      <c r="N3640" s="69">
        <f>DAY(일별기온공급량!$A3640)</f>
        <v>18</v>
      </c>
      <c r="O3640" s="88" t="str">
        <f>IFERROR(VLOOKUP(기온및공급량[[#This Row],[날짜]],표2[],2,0), "")</f>
        <v/>
      </c>
    </row>
    <row r="3641" spans="1:15">
      <c r="A3641" s="68">
        <v>44914</v>
      </c>
      <c r="B3641" s="69">
        <v>-3.7</v>
      </c>
      <c r="C3641" s="69">
        <v>2.8</v>
      </c>
      <c r="D3641" s="70">
        <v>0.61805555555555558</v>
      </c>
      <c r="E3641" s="69">
        <v>-9.1</v>
      </c>
      <c r="F3641" s="70">
        <v>0.12777777777777777</v>
      </c>
      <c r="G3641" s="69">
        <v>11.9</v>
      </c>
      <c r="H3641" s="69" t="str">
        <f>TEXT(일별기온공급량!$A3641, "AAA")</f>
        <v>월</v>
      </c>
      <c r="I3641" s="71">
        <v>290919521</v>
      </c>
      <c r="J3641" s="71">
        <v>6785719</v>
      </c>
      <c r="K3641" s="68" t="str">
        <f t="shared" si="56"/>
        <v>12-19</v>
      </c>
      <c r="L3641" s="72">
        <f>YEAR(일별기온공급량!$A3641)</f>
        <v>2022</v>
      </c>
      <c r="M3641" s="69">
        <f>MONTH(일별기온공급량!$A3641)</f>
        <v>12</v>
      </c>
      <c r="N3641" s="69">
        <f>DAY(일별기온공급량!$A3641)</f>
        <v>19</v>
      </c>
      <c r="O3641" s="88" t="str">
        <f>IFERROR(VLOOKUP(기온및공급량[[#This Row],[날짜]],표2[],2,0), "")</f>
        <v/>
      </c>
    </row>
    <row r="3642" spans="1:15">
      <c r="A3642" s="68">
        <v>44915</v>
      </c>
      <c r="B3642" s="69">
        <v>-0.8</v>
      </c>
      <c r="C3642" s="69">
        <v>5.6</v>
      </c>
      <c r="D3642" s="70">
        <v>0.63680555555555551</v>
      </c>
      <c r="E3642" s="69">
        <v>-7.1</v>
      </c>
      <c r="F3642" s="70">
        <v>0.32291666666666669</v>
      </c>
      <c r="G3642" s="69">
        <v>12.7</v>
      </c>
      <c r="H3642" s="69" t="str">
        <f>TEXT(일별기온공급량!$A3642, "AAA")</f>
        <v>화</v>
      </c>
      <c r="I3642" s="71">
        <v>276483798</v>
      </c>
      <c r="J3642" s="71">
        <v>6451224</v>
      </c>
      <c r="K3642" s="68" t="str">
        <f t="shared" si="56"/>
        <v>12-20</v>
      </c>
      <c r="L3642" s="72">
        <f>YEAR(일별기온공급량!$A3642)</f>
        <v>2022</v>
      </c>
      <c r="M3642" s="69">
        <f>MONTH(일별기온공급량!$A3642)</f>
        <v>12</v>
      </c>
      <c r="N3642" s="69">
        <f>DAY(일별기온공급량!$A3642)</f>
        <v>20</v>
      </c>
      <c r="O3642" s="88" t="str">
        <f>IFERROR(VLOOKUP(기온및공급량[[#This Row],[날짜]],표2[],2,0), "")</f>
        <v/>
      </c>
    </row>
    <row r="3643" spans="1:15">
      <c r="A3643" s="68">
        <v>44916</v>
      </c>
      <c r="B3643" s="69">
        <v>0.3</v>
      </c>
      <c r="C3643" s="69">
        <v>2.8</v>
      </c>
      <c r="D3643" s="70">
        <v>0.70625000000000004</v>
      </c>
      <c r="E3643" s="69">
        <v>-2.5</v>
      </c>
      <c r="F3643" s="70">
        <v>0.1423611111111111</v>
      </c>
      <c r="G3643" s="69">
        <v>5.3</v>
      </c>
      <c r="H3643" s="69" t="str">
        <f>TEXT(일별기온공급량!$A3643, "AAA")</f>
        <v>수</v>
      </c>
      <c r="I3643" s="71">
        <v>274559087</v>
      </c>
      <c r="J3643" s="71">
        <v>6398667</v>
      </c>
      <c r="K3643" s="68" t="str">
        <f t="shared" si="56"/>
        <v>12-21</v>
      </c>
      <c r="L3643" s="72">
        <f>YEAR(일별기온공급량!$A3643)</f>
        <v>2022</v>
      </c>
      <c r="M3643" s="69">
        <f>MONTH(일별기온공급량!$A3643)</f>
        <v>12</v>
      </c>
      <c r="N3643" s="69">
        <f>DAY(일별기온공급량!$A3643)</f>
        <v>21</v>
      </c>
      <c r="O3643" s="88" t="str">
        <f>IFERROR(VLOOKUP(기온및공급량[[#This Row],[날짜]],표2[],2,0), "")</f>
        <v/>
      </c>
    </row>
    <row r="3644" spans="1:15">
      <c r="A3644" s="68">
        <v>44917</v>
      </c>
      <c r="B3644" s="69">
        <v>-2.5</v>
      </c>
      <c r="C3644" s="69">
        <v>2</v>
      </c>
      <c r="D3644" s="70">
        <v>6.9444444444444447E-4</v>
      </c>
      <c r="E3644" s="69">
        <v>-6.9</v>
      </c>
      <c r="F3644" s="70">
        <v>0.98611111111111116</v>
      </c>
      <c r="G3644" s="69">
        <v>8.9</v>
      </c>
      <c r="H3644" s="69" t="str">
        <f>TEXT(일별기온공급량!$A3644, "AAA")</f>
        <v>목</v>
      </c>
      <c r="I3644" s="71">
        <v>286610703</v>
      </c>
      <c r="J3644" s="71">
        <v>6656291</v>
      </c>
      <c r="K3644" s="68" t="str">
        <f t="shared" si="56"/>
        <v>12-22</v>
      </c>
      <c r="L3644" s="72">
        <f>YEAR(일별기온공급량!$A3644)</f>
        <v>2022</v>
      </c>
      <c r="M3644" s="69">
        <f>MONTH(일별기온공급량!$A3644)</f>
        <v>12</v>
      </c>
      <c r="N3644" s="69">
        <f>DAY(일별기온공급량!$A3644)</f>
        <v>22</v>
      </c>
      <c r="O3644" s="88" t="str">
        <f>IFERROR(VLOOKUP(기온및공급량[[#This Row],[날짜]],표2[],2,0), "")</f>
        <v/>
      </c>
    </row>
    <row r="3645" spans="1:15">
      <c r="A3645" s="68">
        <v>44918</v>
      </c>
      <c r="B3645" s="69">
        <v>-5.7</v>
      </c>
      <c r="C3645" s="69">
        <v>-2.2999999999999998</v>
      </c>
      <c r="D3645" s="70">
        <v>0.60902777777777772</v>
      </c>
      <c r="E3645" s="69">
        <v>-7.7</v>
      </c>
      <c r="F3645" s="70">
        <v>0.32013888888888886</v>
      </c>
      <c r="G3645" s="69">
        <v>5.4</v>
      </c>
      <c r="H3645" s="69" t="str">
        <f>TEXT(일별기온공급량!$A3645, "AAA")</f>
        <v>금</v>
      </c>
      <c r="I3645" s="71">
        <v>312560766</v>
      </c>
      <c r="J3645" s="71">
        <v>7251999</v>
      </c>
      <c r="K3645" s="68" t="str">
        <f t="shared" si="56"/>
        <v>12-23</v>
      </c>
      <c r="L3645" s="72">
        <f>YEAR(일별기온공급량!$A3645)</f>
        <v>2022</v>
      </c>
      <c r="M3645" s="69">
        <f>MONTH(일별기온공급량!$A3645)</f>
        <v>12</v>
      </c>
      <c r="N3645" s="69">
        <f>DAY(일별기온공급량!$A3645)</f>
        <v>23</v>
      </c>
      <c r="O3645" s="88" t="str">
        <f>IFERROR(VLOOKUP(기온및공급량[[#This Row],[날짜]],표2[],2,0), "")</f>
        <v/>
      </c>
    </row>
    <row r="3646" spans="1:15">
      <c r="A3646" s="68">
        <v>44919</v>
      </c>
      <c r="B3646" s="69">
        <v>-4.8</v>
      </c>
      <c r="C3646" s="69">
        <v>1.2</v>
      </c>
      <c r="D3646" s="70">
        <v>0.65069444444444446</v>
      </c>
      <c r="E3646" s="69">
        <v>-9.3000000000000007</v>
      </c>
      <c r="F3646" s="70">
        <v>0.31666666666666665</v>
      </c>
      <c r="G3646" s="69">
        <v>10.5</v>
      </c>
      <c r="H3646" s="69" t="str">
        <f>TEXT(일별기온공급량!$A3646, "AAA")</f>
        <v>토</v>
      </c>
      <c r="I3646" s="71">
        <v>286971518</v>
      </c>
      <c r="J3646" s="71">
        <v>6641472</v>
      </c>
      <c r="K3646" s="68" t="str">
        <f t="shared" si="56"/>
        <v>12-24</v>
      </c>
      <c r="L3646" s="72">
        <f>YEAR(일별기온공급량!$A3646)</f>
        <v>2022</v>
      </c>
      <c r="M3646" s="69">
        <f>MONTH(일별기온공급량!$A3646)</f>
        <v>12</v>
      </c>
      <c r="N3646" s="69">
        <f>DAY(일별기온공급량!$A3646)</f>
        <v>24</v>
      </c>
      <c r="O3646" s="88" t="str">
        <f>IFERROR(VLOOKUP(기온및공급량[[#This Row],[날짜]],표2[],2,0), "")</f>
        <v/>
      </c>
    </row>
    <row r="3647" spans="1:15">
      <c r="A3647" s="68">
        <v>44920</v>
      </c>
      <c r="B3647" s="69">
        <v>-1.6</v>
      </c>
      <c r="C3647" s="69">
        <v>4.3</v>
      </c>
      <c r="D3647" s="70">
        <v>0.59513888888888888</v>
      </c>
      <c r="E3647" s="69">
        <v>-8.1</v>
      </c>
      <c r="F3647" s="70">
        <v>0.25972222222222224</v>
      </c>
      <c r="G3647" s="69">
        <v>12.4</v>
      </c>
      <c r="H3647" s="69" t="str">
        <f>TEXT(일별기온공급량!$A3647, "AAA")</f>
        <v>일</v>
      </c>
      <c r="I3647" s="71">
        <v>263062437</v>
      </c>
      <c r="J3647" s="71">
        <v>6093060</v>
      </c>
      <c r="K3647" s="68" t="str">
        <f t="shared" si="56"/>
        <v>12-25</v>
      </c>
      <c r="L3647" s="72">
        <f>YEAR(일별기온공급량!$A3647)</f>
        <v>2022</v>
      </c>
      <c r="M3647" s="69">
        <f>MONTH(일별기온공급량!$A3647)</f>
        <v>12</v>
      </c>
      <c r="N3647" s="69">
        <f>DAY(일별기온공급량!$A3647)</f>
        <v>25</v>
      </c>
      <c r="O3647" s="88" t="str">
        <f>IFERROR(VLOOKUP(기온및공급량[[#This Row],[날짜]],표2[],2,0), "")</f>
        <v>기독탄신일</v>
      </c>
    </row>
    <row r="3648" spans="1:15">
      <c r="A3648" s="68">
        <v>44921</v>
      </c>
      <c r="B3648" s="69">
        <v>-1.1000000000000001</v>
      </c>
      <c r="C3648" s="69">
        <v>4.8</v>
      </c>
      <c r="D3648" s="70">
        <v>0.65138888888888891</v>
      </c>
      <c r="E3648" s="69">
        <v>-7.4</v>
      </c>
      <c r="F3648" s="70">
        <v>0.30833333333333335</v>
      </c>
      <c r="G3648" s="69">
        <v>12.2</v>
      </c>
      <c r="H3648" s="69" t="str">
        <f>TEXT(일별기온공급량!$A3648, "AAA")</f>
        <v>월</v>
      </c>
      <c r="I3648" s="71">
        <v>278240021</v>
      </c>
      <c r="J3648" s="71">
        <v>6449509</v>
      </c>
      <c r="K3648" s="68" t="str">
        <f t="shared" si="56"/>
        <v>12-26</v>
      </c>
      <c r="L3648" s="72">
        <f>YEAR(일별기온공급량!$A3648)</f>
        <v>2022</v>
      </c>
      <c r="M3648" s="69">
        <f>MONTH(일별기온공급량!$A3648)</f>
        <v>12</v>
      </c>
      <c r="N3648" s="69">
        <f>DAY(일별기온공급량!$A3648)</f>
        <v>26</v>
      </c>
      <c r="O3648" s="88" t="str">
        <f>IFERROR(VLOOKUP(기온및공급량[[#This Row],[날짜]],표2[],2,0), "")</f>
        <v/>
      </c>
    </row>
    <row r="3649" spans="1:15">
      <c r="A3649" s="68">
        <v>44922</v>
      </c>
      <c r="B3649" s="69">
        <v>0</v>
      </c>
      <c r="C3649" s="69">
        <v>6.6</v>
      </c>
      <c r="D3649" s="70">
        <v>0.59652777777777777</v>
      </c>
      <c r="E3649" s="69">
        <v>-7.2</v>
      </c>
      <c r="F3649" s="70">
        <v>0.29097222222222224</v>
      </c>
      <c r="G3649" s="69">
        <v>13.8</v>
      </c>
      <c r="H3649" s="69" t="str">
        <f>TEXT(일별기온공급량!$A3649, "AAA")</f>
        <v>화</v>
      </c>
      <c r="I3649" s="71">
        <v>270469137</v>
      </c>
      <c r="J3649" s="71">
        <v>6292685</v>
      </c>
      <c r="K3649" s="68" t="str">
        <f t="shared" si="56"/>
        <v>12-27</v>
      </c>
      <c r="L3649" s="72">
        <f>YEAR(일별기온공급량!$A3649)</f>
        <v>2022</v>
      </c>
      <c r="M3649" s="69">
        <f>MONTH(일별기온공급량!$A3649)</f>
        <v>12</v>
      </c>
      <c r="N3649" s="69">
        <f>DAY(일별기온공급량!$A3649)</f>
        <v>27</v>
      </c>
      <c r="O3649" s="88" t="str">
        <f>IFERROR(VLOOKUP(기온및공급량[[#This Row],[날짜]],표2[],2,0), "")</f>
        <v/>
      </c>
    </row>
    <row r="3650" spans="1:15">
      <c r="A3650" s="68">
        <v>44923</v>
      </c>
      <c r="B3650" s="69">
        <v>1</v>
      </c>
      <c r="C3650" s="69">
        <v>5.0999999999999996</v>
      </c>
      <c r="D3650" s="70">
        <v>0.52430555555555558</v>
      </c>
      <c r="E3650" s="69">
        <v>-2</v>
      </c>
      <c r="F3650" s="70">
        <v>0.14652777777777778</v>
      </c>
      <c r="G3650" s="69">
        <v>7.1</v>
      </c>
      <c r="H3650" s="69" t="str">
        <f>TEXT(일별기온공급량!$A3650, "AAA")</f>
        <v>수</v>
      </c>
      <c r="I3650" s="71">
        <v>266117424</v>
      </c>
      <c r="J3650" s="71">
        <v>6196843</v>
      </c>
      <c r="K3650" s="68" t="str">
        <f t="shared" ref="K3650:K3713" si="57">TEXT(A3650, "MM-DD")</f>
        <v>12-28</v>
      </c>
      <c r="L3650" s="72">
        <f>YEAR(일별기온공급량!$A3650)</f>
        <v>2022</v>
      </c>
      <c r="M3650" s="69">
        <f>MONTH(일별기온공급량!$A3650)</f>
        <v>12</v>
      </c>
      <c r="N3650" s="69">
        <f>DAY(일별기온공급량!$A3650)</f>
        <v>28</v>
      </c>
      <c r="O3650" s="88" t="str">
        <f>IFERROR(VLOOKUP(기온및공급량[[#This Row],[날짜]],표2[],2,0), "")</f>
        <v/>
      </c>
    </row>
    <row r="3651" spans="1:15">
      <c r="A3651" s="68">
        <v>44924</v>
      </c>
      <c r="B3651" s="69">
        <v>-0.3</v>
      </c>
      <c r="C3651" s="69">
        <v>4.3</v>
      </c>
      <c r="D3651" s="70">
        <v>0.55555555555555558</v>
      </c>
      <c r="E3651" s="69">
        <v>-3.3</v>
      </c>
      <c r="F3651" s="70">
        <v>0.23472222222222222</v>
      </c>
      <c r="G3651" s="69">
        <v>7.6</v>
      </c>
      <c r="H3651" s="69" t="str">
        <f>TEXT(일별기온공급량!$A3651, "AAA")</f>
        <v>목</v>
      </c>
      <c r="I3651" s="71">
        <v>265849672</v>
      </c>
      <c r="J3651" s="71">
        <v>6184449</v>
      </c>
      <c r="K3651" s="68" t="str">
        <f t="shared" si="57"/>
        <v>12-29</v>
      </c>
      <c r="L3651" s="72">
        <f>YEAR(일별기온공급량!$A3651)</f>
        <v>2022</v>
      </c>
      <c r="M3651" s="69">
        <f>MONTH(일별기온공급량!$A3651)</f>
        <v>12</v>
      </c>
      <c r="N3651" s="69">
        <f>DAY(일별기온공급량!$A3651)</f>
        <v>29</v>
      </c>
      <c r="O3651" s="88" t="str">
        <f>IFERROR(VLOOKUP(기온및공급량[[#This Row],[날짜]],표2[],2,0), "")</f>
        <v/>
      </c>
    </row>
    <row r="3652" spans="1:15">
      <c r="A3652" s="68">
        <v>44925</v>
      </c>
      <c r="B3652" s="69">
        <v>0.2</v>
      </c>
      <c r="C3652" s="69">
        <v>4.4000000000000004</v>
      </c>
      <c r="D3652" s="70">
        <v>0.63749999999999996</v>
      </c>
      <c r="E3652" s="69">
        <v>-3.9</v>
      </c>
      <c r="F3652" s="70">
        <v>0.25347222222222221</v>
      </c>
      <c r="G3652" s="69">
        <v>8.3000000000000007</v>
      </c>
      <c r="H3652" s="69" t="str">
        <f>TEXT(일별기온공급량!$A3652, "AAA")</f>
        <v>금</v>
      </c>
      <c r="I3652" s="71">
        <v>258578590</v>
      </c>
      <c r="J3652" s="71">
        <v>6007946</v>
      </c>
      <c r="K3652" s="68" t="str">
        <f t="shared" si="57"/>
        <v>12-30</v>
      </c>
      <c r="L3652" s="72">
        <f>YEAR(일별기온공급량!$A3652)</f>
        <v>2022</v>
      </c>
      <c r="M3652" s="69">
        <f>MONTH(일별기온공급량!$A3652)</f>
        <v>12</v>
      </c>
      <c r="N3652" s="69">
        <f>DAY(일별기온공급량!$A3652)</f>
        <v>30</v>
      </c>
      <c r="O3652" s="88" t="str">
        <f>IFERROR(VLOOKUP(기온및공급량[[#This Row],[날짜]],표2[],2,0), "")</f>
        <v/>
      </c>
    </row>
    <row r="3653" spans="1:15">
      <c r="A3653" s="68">
        <v>44926</v>
      </c>
      <c r="B3653" s="69">
        <v>1.2</v>
      </c>
      <c r="C3653" s="69">
        <v>4.9000000000000004</v>
      </c>
      <c r="D3653" s="70">
        <v>0.5708333333333333</v>
      </c>
      <c r="E3653" s="69">
        <v>-1.8</v>
      </c>
      <c r="F3653" s="70">
        <v>0.30625000000000002</v>
      </c>
      <c r="G3653" s="69">
        <v>6.7</v>
      </c>
      <c r="H3653" s="69" t="str">
        <f>TEXT(일별기온공급량!$A3653, "AAA")</f>
        <v>토</v>
      </c>
      <c r="I3653" s="71">
        <v>233457610</v>
      </c>
      <c r="J3653" s="71">
        <v>5413010</v>
      </c>
      <c r="K3653" s="68" t="str">
        <f t="shared" si="57"/>
        <v>12-31</v>
      </c>
      <c r="L3653" s="72">
        <f>YEAR(일별기온공급량!$A3653)</f>
        <v>2022</v>
      </c>
      <c r="M3653" s="69">
        <f>MONTH(일별기온공급량!$A3653)</f>
        <v>12</v>
      </c>
      <c r="N3653" s="69">
        <f>DAY(일별기온공급량!$A3653)</f>
        <v>31</v>
      </c>
      <c r="O3653" s="88" t="str">
        <f>IFERROR(VLOOKUP(기온및공급량[[#This Row],[날짜]],표2[],2,0), "")</f>
        <v/>
      </c>
    </row>
    <row r="3654" spans="1:15">
      <c r="A3654" s="68">
        <v>44927</v>
      </c>
      <c r="B3654" s="69">
        <v>1.7</v>
      </c>
      <c r="C3654" s="69">
        <v>7.1</v>
      </c>
      <c r="D3654" s="70">
        <v>0.61805555555555558</v>
      </c>
      <c r="E3654" s="69">
        <v>-3.9</v>
      </c>
      <c r="F3654" s="70">
        <v>0.18194444444444444</v>
      </c>
      <c r="G3654" s="69">
        <v>11</v>
      </c>
      <c r="H3654" s="69" t="str">
        <f>TEXT(일별기온공급량!$A3654, "AAA")</f>
        <v>일</v>
      </c>
      <c r="I3654" s="71">
        <v>226568727</v>
      </c>
      <c r="J3654" s="71">
        <v>5269934</v>
      </c>
      <c r="K3654" s="68" t="str">
        <f t="shared" si="57"/>
        <v>01-01</v>
      </c>
      <c r="L3654" s="72">
        <f>YEAR(일별기온공급량!$A3654)</f>
        <v>2023</v>
      </c>
      <c r="M3654" s="69">
        <f>MONTH(일별기온공급량!$A3654)</f>
        <v>1</v>
      </c>
      <c r="N3654" s="69">
        <f>DAY(일별기온공급량!$A3654)</f>
        <v>1</v>
      </c>
      <c r="O3654" s="88" t="str">
        <f>IFERROR(VLOOKUP(기온및공급량[[#This Row],[날짜]],표2[],2,0), "")</f>
        <v>신정연휴</v>
      </c>
    </row>
    <row r="3655" spans="1:15">
      <c r="A3655" s="68">
        <v>44928</v>
      </c>
      <c r="B3655" s="69">
        <v>0.4</v>
      </c>
      <c r="C3655" s="69">
        <v>4.2</v>
      </c>
      <c r="D3655" s="70">
        <v>0.60972222222222228</v>
      </c>
      <c r="E3655" s="69">
        <v>-1.9</v>
      </c>
      <c r="F3655" s="70">
        <v>0.32777777777777778</v>
      </c>
      <c r="G3655" s="69">
        <v>6.1</v>
      </c>
      <c r="H3655" s="69" t="str">
        <f>TEXT(일별기온공급량!$A3655, "AAA")</f>
        <v>월</v>
      </c>
      <c r="I3655" s="71">
        <v>252721371</v>
      </c>
      <c r="J3655" s="71">
        <v>5888395</v>
      </c>
      <c r="K3655" s="68" t="str">
        <f t="shared" si="57"/>
        <v>01-02</v>
      </c>
      <c r="L3655" s="72">
        <f>YEAR(일별기온공급량!$A3655)</f>
        <v>2023</v>
      </c>
      <c r="M3655" s="69">
        <f>MONTH(일별기온공급량!$A3655)</f>
        <v>1</v>
      </c>
      <c r="N3655" s="69">
        <f>DAY(일별기온공급량!$A3655)</f>
        <v>2</v>
      </c>
      <c r="O3655" s="88" t="str">
        <f>IFERROR(VLOOKUP(기온및공급량[[#This Row],[날짜]],표2[],2,0), "")</f>
        <v/>
      </c>
    </row>
    <row r="3656" spans="1:15">
      <c r="A3656" s="68">
        <v>44929</v>
      </c>
      <c r="B3656" s="69">
        <v>-0.3</v>
      </c>
      <c r="C3656" s="69">
        <v>4.5999999999999996</v>
      </c>
      <c r="D3656" s="70">
        <v>0.6333333333333333</v>
      </c>
      <c r="E3656" s="69">
        <v>-3.5</v>
      </c>
      <c r="F3656" s="70">
        <v>0.22708333333333333</v>
      </c>
      <c r="G3656" s="69">
        <v>8.1</v>
      </c>
      <c r="H3656" s="69" t="str">
        <f>TEXT(일별기온공급량!$A3656, "AAA")</f>
        <v>화</v>
      </c>
      <c r="I3656" s="71">
        <v>263500732</v>
      </c>
      <c r="J3656" s="71">
        <v>6138817</v>
      </c>
      <c r="K3656" s="68" t="str">
        <f t="shared" si="57"/>
        <v>01-03</v>
      </c>
      <c r="L3656" s="72">
        <f>YEAR(일별기온공급량!$A3656)</f>
        <v>2023</v>
      </c>
      <c r="M3656" s="69">
        <f>MONTH(일별기온공급량!$A3656)</f>
        <v>1</v>
      </c>
      <c r="N3656" s="69">
        <f>DAY(일별기온공급량!$A3656)</f>
        <v>3</v>
      </c>
      <c r="O3656" s="88" t="str">
        <f>IFERROR(VLOOKUP(기온및공급량[[#This Row],[날짜]],표2[],2,0), "")</f>
        <v/>
      </c>
    </row>
    <row r="3657" spans="1:15">
      <c r="A3657" s="68">
        <v>44930</v>
      </c>
      <c r="B3657" s="69">
        <v>1.1000000000000001</v>
      </c>
      <c r="C3657" s="69">
        <v>6.5</v>
      </c>
      <c r="D3657" s="70">
        <v>0.59027777777777779</v>
      </c>
      <c r="E3657" s="69">
        <v>-3.5</v>
      </c>
      <c r="F3657" s="70">
        <v>0.33263888888888887</v>
      </c>
      <c r="G3657" s="69">
        <v>10</v>
      </c>
      <c r="H3657" s="69" t="str">
        <f>TEXT(일별기온공급량!$A3657, "AAA")</f>
        <v>수</v>
      </c>
      <c r="I3657" s="71">
        <v>261013187</v>
      </c>
      <c r="J3657" s="71">
        <v>6067643</v>
      </c>
      <c r="K3657" s="68" t="str">
        <f t="shared" si="57"/>
        <v>01-04</v>
      </c>
      <c r="L3657" s="72">
        <f>YEAR(일별기온공급량!$A3657)</f>
        <v>2023</v>
      </c>
      <c r="M3657" s="69">
        <f>MONTH(일별기온공급량!$A3657)</f>
        <v>1</v>
      </c>
      <c r="N3657" s="69">
        <f>DAY(일별기온공급량!$A3657)</f>
        <v>4</v>
      </c>
      <c r="O3657" s="88" t="str">
        <f>IFERROR(VLOOKUP(기온및공급량[[#This Row],[날짜]],표2[],2,0), "")</f>
        <v/>
      </c>
    </row>
    <row r="3658" spans="1:15">
      <c r="A3658" s="68">
        <v>44931</v>
      </c>
      <c r="B3658" s="69">
        <v>0.6</v>
      </c>
      <c r="C3658" s="69">
        <v>7.3</v>
      </c>
      <c r="D3658" s="70">
        <v>0.60555555555555551</v>
      </c>
      <c r="E3658" s="69">
        <v>-5.2</v>
      </c>
      <c r="F3658" s="70">
        <v>0.3215277777777778</v>
      </c>
      <c r="G3658" s="69">
        <v>12.5</v>
      </c>
      <c r="H3658" s="69" t="str">
        <f>TEXT(일별기온공급량!$A3658, "AAA")</f>
        <v>목</v>
      </c>
      <c r="I3658" s="71">
        <v>261234549</v>
      </c>
      <c r="J3658" s="71">
        <v>6080817</v>
      </c>
      <c r="K3658" s="68" t="str">
        <f t="shared" si="57"/>
        <v>01-05</v>
      </c>
      <c r="L3658" s="72">
        <f>YEAR(일별기온공급량!$A3658)</f>
        <v>2023</v>
      </c>
      <c r="M3658" s="69">
        <f>MONTH(일별기온공급량!$A3658)</f>
        <v>1</v>
      </c>
      <c r="N3658" s="69">
        <f>DAY(일별기온공급량!$A3658)</f>
        <v>5</v>
      </c>
      <c r="O3658" s="88" t="str">
        <f>IFERROR(VLOOKUP(기온및공급량[[#This Row],[날짜]],표2[],2,0), "")</f>
        <v/>
      </c>
    </row>
    <row r="3659" spans="1:15">
      <c r="A3659" s="68">
        <v>44932</v>
      </c>
      <c r="B3659" s="69">
        <v>1.8</v>
      </c>
      <c r="C3659" s="69">
        <v>9.1999999999999993</v>
      </c>
      <c r="D3659" s="70">
        <v>0.63749999999999996</v>
      </c>
      <c r="E3659" s="69">
        <v>-3.4</v>
      </c>
      <c r="F3659" s="70">
        <v>0.25624999999999998</v>
      </c>
      <c r="G3659" s="69">
        <v>12.6</v>
      </c>
      <c r="H3659" s="69" t="str">
        <f>TEXT(일별기온공급량!$A3659, "AAA")</f>
        <v>금</v>
      </c>
      <c r="I3659" s="71">
        <v>245172096</v>
      </c>
      <c r="J3659" s="71">
        <v>5689777</v>
      </c>
      <c r="K3659" s="68" t="str">
        <f t="shared" si="57"/>
        <v>01-06</v>
      </c>
      <c r="L3659" s="72">
        <f>YEAR(일별기온공급량!$A3659)</f>
        <v>2023</v>
      </c>
      <c r="M3659" s="69">
        <f>MONTH(일별기온공급량!$A3659)</f>
        <v>1</v>
      </c>
      <c r="N3659" s="69">
        <f>DAY(일별기온공급량!$A3659)</f>
        <v>6</v>
      </c>
      <c r="O3659" s="88" t="str">
        <f>IFERROR(VLOOKUP(기온및공급량[[#This Row],[날짜]],표2[],2,0), "")</f>
        <v/>
      </c>
    </row>
    <row r="3660" spans="1:15">
      <c r="A3660" s="68">
        <v>44933</v>
      </c>
      <c r="B3660" s="69">
        <v>3.2</v>
      </c>
      <c r="C3660" s="69">
        <v>7.9</v>
      </c>
      <c r="D3660" s="70">
        <v>0.58819444444444446</v>
      </c>
      <c r="E3660" s="69">
        <v>-0.9</v>
      </c>
      <c r="F3660" s="70">
        <v>0.17152777777777778</v>
      </c>
      <c r="G3660" s="69">
        <v>8.8000000000000007</v>
      </c>
      <c r="H3660" s="69" t="str">
        <f>TEXT(일별기온공급량!$A3660, "AAA")</f>
        <v>토</v>
      </c>
      <c r="I3660" s="71">
        <v>222925836</v>
      </c>
      <c r="J3660" s="71">
        <v>5173435</v>
      </c>
      <c r="K3660" s="68" t="str">
        <f t="shared" si="57"/>
        <v>01-07</v>
      </c>
      <c r="L3660" s="72">
        <f>YEAR(일별기온공급량!$A3660)</f>
        <v>2023</v>
      </c>
      <c r="M3660" s="69">
        <f>MONTH(일별기온공급량!$A3660)</f>
        <v>1</v>
      </c>
      <c r="N3660" s="69">
        <f>DAY(일별기온공급량!$A3660)</f>
        <v>7</v>
      </c>
      <c r="O3660" s="88" t="str">
        <f>IFERROR(VLOOKUP(기온및공급량[[#This Row],[날짜]],표2[],2,0), "")</f>
        <v/>
      </c>
    </row>
    <row r="3661" spans="1:15">
      <c r="A3661" s="68">
        <v>44934</v>
      </c>
      <c r="B3661" s="69">
        <v>2.4</v>
      </c>
      <c r="C3661" s="69">
        <v>9.9</v>
      </c>
      <c r="D3661" s="70">
        <v>0.63680555555555551</v>
      </c>
      <c r="E3661" s="69">
        <v>-3.9</v>
      </c>
      <c r="F3661" s="70">
        <v>0.30208333333333331</v>
      </c>
      <c r="G3661" s="69">
        <v>13.8</v>
      </c>
      <c r="H3661" s="69" t="str">
        <f>TEXT(일별기온공급량!$A3661, "AAA")</f>
        <v>일</v>
      </c>
      <c r="I3661" s="71">
        <v>212468378</v>
      </c>
      <c r="J3661" s="71">
        <v>4936015</v>
      </c>
      <c r="K3661" s="68" t="str">
        <f t="shared" si="57"/>
        <v>01-08</v>
      </c>
      <c r="L3661" s="72">
        <f>YEAR(일별기온공급량!$A3661)</f>
        <v>2023</v>
      </c>
      <c r="M3661" s="69">
        <f>MONTH(일별기온공급량!$A3661)</f>
        <v>1</v>
      </c>
      <c r="N3661" s="69">
        <f>DAY(일별기온공급량!$A3661)</f>
        <v>8</v>
      </c>
      <c r="O3661" s="88" t="str">
        <f>IFERROR(VLOOKUP(기온및공급량[[#This Row],[날짜]],표2[],2,0), "")</f>
        <v/>
      </c>
    </row>
    <row r="3662" spans="1:15">
      <c r="A3662" s="68">
        <v>44935</v>
      </c>
      <c r="B3662" s="69">
        <v>3.2</v>
      </c>
      <c r="C3662" s="69">
        <v>11.7</v>
      </c>
      <c r="D3662" s="70">
        <v>0.6381944444444444</v>
      </c>
      <c r="E3662" s="69">
        <v>-2.8</v>
      </c>
      <c r="F3662" s="70">
        <v>0.29236111111111113</v>
      </c>
      <c r="G3662" s="69">
        <v>14.5</v>
      </c>
      <c r="H3662" s="69" t="str">
        <f>TEXT(일별기온공급량!$A3662, "AAA")</f>
        <v>월</v>
      </c>
      <c r="I3662" s="71">
        <v>232671965</v>
      </c>
      <c r="J3662" s="71">
        <v>5405819</v>
      </c>
      <c r="K3662" s="68" t="str">
        <f t="shared" si="57"/>
        <v>01-09</v>
      </c>
      <c r="L3662" s="72">
        <f>YEAR(일별기온공급량!$A3662)</f>
        <v>2023</v>
      </c>
      <c r="M3662" s="69">
        <f>MONTH(일별기온공급량!$A3662)</f>
        <v>1</v>
      </c>
      <c r="N3662" s="69">
        <f>DAY(일별기온공급량!$A3662)</f>
        <v>9</v>
      </c>
      <c r="O3662" s="88" t="str">
        <f>IFERROR(VLOOKUP(기온및공급량[[#This Row],[날짜]],표2[],2,0), "")</f>
        <v/>
      </c>
    </row>
    <row r="3663" spans="1:15">
      <c r="A3663" s="68">
        <v>44936</v>
      </c>
      <c r="B3663" s="69">
        <v>2.8</v>
      </c>
      <c r="C3663" s="69">
        <v>10.8</v>
      </c>
      <c r="D3663" s="70">
        <v>0.63680555555555551</v>
      </c>
      <c r="E3663" s="69">
        <v>-4.0999999999999996</v>
      </c>
      <c r="F3663" s="70">
        <v>0.30416666666666664</v>
      </c>
      <c r="G3663" s="69">
        <v>14.9</v>
      </c>
      <c r="H3663" s="69" t="str">
        <f>TEXT(일별기온공급량!$A3663, "AAA")</f>
        <v>화</v>
      </c>
      <c r="I3663" s="71">
        <v>229197753</v>
      </c>
      <c r="J3663" s="71">
        <v>5333449</v>
      </c>
      <c r="K3663" s="68" t="str">
        <f t="shared" si="57"/>
        <v>01-10</v>
      </c>
      <c r="L3663" s="72">
        <f>YEAR(일별기온공급량!$A3663)</f>
        <v>2023</v>
      </c>
      <c r="M3663" s="69">
        <f>MONTH(일별기온공급량!$A3663)</f>
        <v>1</v>
      </c>
      <c r="N3663" s="69">
        <f>DAY(일별기온공급량!$A3663)</f>
        <v>10</v>
      </c>
      <c r="O3663" s="88" t="str">
        <f>IFERROR(VLOOKUP(기온및공급량[[#This Row],[날짜]],표2[],2,0), "")</f>
        <v/>
      </c>
    </row>
    <row r="3664" spans="1:15">
      <c r="A3664" s="68">
        <v>44937</v>
      </c>
      <c r="B3664" s="69">
        <v>4.2</v>
      </c>
      <c r="C3664" s="69">
        <v>12.8</v>
      </c>
      <c r="D3664" s="70">
        <v>0.64861111111111114</v>
      </c>
      <c r="E3664" s="69">
        <v>-2.6</v>
      </c>
      <c r="F3664" s="70">
        <v>0.31597222222222221</v>
      </c>
      <c r="G3664" s="69">
        <v>15.4</v>
      </c>
      <c r="H3664" s="69" t="str">
        <f>TEXT(일별기온공급량!$A3664, "AAA")</f>
        <v>수</v>
      </c>
      <c r="I3664" s="71">
        <v>220389680</v>
      </c>
      <c r="J3664" s="71">
        <v>5120231</v>
      </c>
      <c r="K3664" s="68" t="str">
        <f t="shared" si="57"/>
        <v>01-11</v>
      </c>
      <c r="L3664" s="72">
        <f>YEAR(일별기온공급량!$A3664)</f>
        <v>2023</v>
      </c>
      <c r="M3664" s="69">
        <f>MONTH(일별기온공급량!$A3664)</f>
        <v>1</v>
      </c>
      <c r="N3664" s="69">
        <f>DAY(일별기온공급량!$A3664)</f>
        <v>11</v>
      </c>
      <c r="O3664" s="88" t="str">
        <f>IFERROR(VLOOKUP(기온및공급량[[#This Row],[날짜]],표2[],2,0), "")</f>
        <v/>
      </c>
    </row>
    <row r="3665" spans="1:15">
      <c r="A3665" s="68">
        <v>44938</v>
      </c>
      <c r="B3665" s="69">
        <v>6</v>
      </c>
      <c r="C3665" s="69">
        <v>14.9</v>
      </c>
      <c r="D3665" s="70">
        <v>0.65555555555555556</v>
      </c>
      <c r="E3665" s="69">
        <v>-2.8</v>
      </c>
      <c r="F3665" s="70">
        <v>0.31458333333333333</v>
      </c>
      <c r="G3665" s="69">
        <v>17.7</v>
      </c>
      <c r="H3665" s="69" t="str">
        <f>TEXT(일별기온공급량!$A3665, "AAA")</f>
        <v>목</v>
      </c>
      <c r="I3665" s="71">
        <v>213746854</v>
      </c>
      <c r="J3665" s="71">
        <v>4960833</v>
      </c>
      <c r="K3665" s="68" t="str">
        <f t="shared" si="57"/>
        <v>01-12</v>
      </c>
      <c r="L3665" s="72">
        <f>YEAR(일별기온공급량!$A3665)</f>
        <v>2023</v>
      </c>
      <c r="M3665" s="69">
        <f>MONTH(일별기온공급량!$A3665)</f>
        <v>1</v>
      </c>
      <c r="N3665" s="69">
        <f>DAY(일별기온공급량!$A3665)</f>
        <v>12</v>
      </c>
      <c r="O3665" s="88" t="str">
        <f>IFERROR(VLOOKUP(기온및공급량[[#This Row],[날짜]],표2[],2,0), "")</f>
        <v/>
      </c>
    </row>
    <row r="3666" spans="1:15">
      <c r="A3666" s="68">
        <v>44939</v>
      </c>
      <c r="B3666" s="69">
        <v>11</v>
      </c>
      <c r="C3666" s="69">
        <v>15.5</v>
      </c>
      <c r="D3666" s="70">
        <v>0.625</v>
      </c>
      <c r="E3666" s="69">
        <v>5.0999999999999996</v>
      </c>
      <c r="F3666" s="70">
        <v>0.14791666666666667</v>
      </c>
      <c r="G3666" s="69">
        <v>10.4</v>
      </c>
      <c r="H3666" s="69" t="str">
        <f>TEXT(일별기온공급량!$A3666, "AAA")</f>
        <v>금</v>
      </c>
      <c r="I3666" s="71">
        <v>189765363</v>
      </c>
      <c r="J3666" s="71">
        <v>4406781</v>
      </c>
      <c r="K3666" s="68" t="str">
        <f t="shared" si="57"/>
        <v>01-13</v>
      </c>
      <c r="L3666" s="72">
        <f>YEAR(일별기온공급량!$A3666)</f>
        <v>2023</v>
      </c>
      <c r="M3666" s="69">
        <f>MONTH(일별기온공급량!$A3666)</f>
        <v>1</v>
      </c>
      <c r="N3666" s="69">
        <f>DAY(일별기온공급량!$A3666)</f>
        <v>13</v>
      </c>
      <c r="O3666" s="88" t="str">
        <f>IFERROR(VLOOKUP(기온및공급량[[#This Row],[날짜]],표2[],2,0), "")</f>
        <v/>
      </c>
    </row>
    <row r="3667" spans="1:15">
      <c r="A3667" s="68">
        <v>44940</v>
      </c>
      <c r="B3667" s="69">
        <v>9</v>
      </c>
      <c r="C3667" s="69">
        <v>12.4</v>
      </c>
      <c r="D3667" s="70">
        <v>9.0277777777777769E-3</v>
      </c>
      <c r="E3667" s="69">
        <v>6.1</v>
      </c>
      <c r="F3667" s="70">
        <v>0.98819444444444449</v>
      </c>
      <c r="G3667" s="69">
        <v>6.3</v>
      </c>
      <c r="H3667" s="69" t="str">
        <f>TEXT(일별기온공급량!$A3667, "AAA")</f>
        <v>토</v>
      </c>
      <c r="I3667" s="71">
        <v>174853459</v>
      </c>
      <c r="J3667" s="71">
        <v>4061485</v>
      </c>
      <c r="K3667" s="68" t="str">
        <f t="shared" si="57"/>
        <v>01-14</v>
      </c>
      <c r="L3667" s="72">
        <f>YEAR(일별기온공급량!$A3667)</f>
        <v>2023</v>
      </c>
      <c r="M3667" s="69">
        <f>MONTH(일별기온공급량!$A3667)</f>
        <v>1</v>
      </c>
      <c r="N3667" s="69">
        <f>DAY(일별기온공급량!$A3667)</f>
        <v>14</v>
      </c>
      <c r="O3667" s="88" t="str">
        <f>IFERROR(VLOOKUP(기온및공급량[[#This Row],[날짜]],표2[],2,0), "")</f>
        <v/>
      </c>
    </row>
    <row r="3668" spans="1:15">
      <c r="A3668" s="68">
        <v>44941</v>
      </c>
      <c r="B3668" s="69">
        <v>3.9</v>
      </c>
      <c r="C3668" s="69">
        <v>6.4</v>
      </c>
      <c r="D3668" s="70">
        <v>8.4722222222222227E-2</v>
      </c>
      <c r="E3668" s="69">
        <v>-0.3</v>
      </c>
      <c r="F3668" s="70">
        <v>0.98888888888888893</v>
      </c>
      <c r="G3668" s="69">
        <v>6.7</v>
      </c>
      <c r="H3668" s="69" t="str">
        <f>TEXT(일별기온공급량!$A3668, "AAA")</f>
        <v>일</v>
      </c>
      <c r="I3668" s="71">
        <v>188725363</v>
      </c>
      <c r="J3668" s="71">
        <v>4392861</v>
      </c>
      <c r="K3668" s="68" t="str">
        <f t="shared" si="57"/>
        <v>01-15</v>
      </c>
      <c r="L3668" s="72">
        <f>YEAR(일별기온공급량!$A3668)</f>
        <v>2023</v>
      </c>
      <c r="M3668" s="69">
        <f>MONTH(일별기온공급량!$A3668)</f>
        <v>1</v>
      </c>
      <c r="N3668" s="69">
        <f>DAY(일별기온공급량!$A3668)</f>
        <v>15</v>
      </c>
      <c r="O3668" s="88" t="str">
        <f>IFERROR(VLOOKUP(기온및공급량[[#This Row],[날짜]],표2[],2,0), "")</f>
        <v/>
      </c>
    </row>
    <row r="3669" spans="1:15">
      <c r="A3669" s="68">
        <v>44942</v>
      </c>
      <c r="B3669" s="69">
        <v>-0.7</v>
      </c>
      <c r="C3669" s="69">
        <v>3.2</v>
      </c>
      <c r="D3669" s="70">
        <v>0.63958333333333328</v>
      </c>
      <c r="E3669" s="69">
        <v>-3.3</v>
      </c>
      <c r="F3669" s="70">
        <v>0.99027777777777781</v>
      </c>
      <c r="G3669" s="69">
        <v>6.5</v>
      </c>
      <c r="H3669" s="69" t="str">
        <f>TEXT(일별기온공급량!$A3669, "AAA")</f>
        <v>월</v>
      </c>
      <c r="I3669" s="71">
        <v>236270938</v>
      </c>
      <c r="J3669" s="71">
        <v>5497515</v>
      </c>
      <c r="K3669" s="68" t="str">
        <f t="shared" si="57"/>
        <v>01-16</v>
      </c>
      <c r="L3669" s="72">
        <f>YEAR(일별기온공급량!$A3669)</f>
        <v>2023</v>
      </c>
      <c r="M3669" s="69">
        <f>MONTH(일별기온공급량!$A3669)</f>
        <v>1</v>
      </c>
      <c r="N3669" s="69">
        <f>DAY(일별기온공급량!$A3669)</f>
        <v>16</v>
      </c>
      <c r="O3669" s="88" t="str">
        <f>IFERROR(VLOOKUP(기온및공급량[[#This Row],[날짜]],표2[],2,0), "")</f>
        <v/>
      </c>
    </row>
    <row r="3670" spans="1:15">
      <c r="A3670" s="68">
        <v>44943</v>
      </c>
      <c r="B3670" s="69">
        <v>-0.3</v>
      </c>
      <c r="C3670" s="69">
        <v>3.4</v>
      </c>
      <c r="D3670" s="70">
        <v>0.65416666666666667</v>
      </c>
      <c r="E3670" s="69">
        <v>-4.5</v>
      </c>
      <c r="F3670" s="70">
        <v>0.27638888888888891</v>
      </c>
      <c r="G3670" s="69">
        <v>7.9</v>
      </c>
      <c r="H3670" s="69" t="str">
        <f>TEXT(일별기온공급량!$A3670, "AAA")</f>
        <v>화</v>
      </c>
      <c r="I3670" s="71">
        <v>251710663</v>
      </c>
      <c r="J3670" s="71">
        <v>5862612</v>
      </c>
      <c r="K3670" s="68" t="str">
        <f t="shared" si="57"/>
        <v>01-17</v>
      </c>
      <c r="L3670" s="72">
        <f>YEAR(일별기온공급량!$A3670)</f>
        <v>2023</v>
      </c>
      <c r="M3670" s="69">
        <f>MONTH(일별기온공급량!$A3670)</f>
        <v>1</v>
      </c>
      <c r="N3670" s="69">
        <f>DAY(일별기온공급량!$A3670)</f>
        <v>17</v>
      </c>
      <c r="O3670" s="88" t="str">
        <f>IFERROR(VLOOKUP(기온및공급량[[#This Row],[날짜]],표2[],2,0), "")</f>
        <v/>
      </c>
    </row>
    <row r="3671" spans="1:15">
      <c r="A3671" s="68">
        <v>44944</v>
      </c>
      <c r="B3671" s="69">
        <v>0.6</v>
      </c>
      <c r="C3671" s="69">
        <v>4.9000000000000004</v>
      </c>
      <c r="D3671" s="70">
        <v>0.60555555555555551</v>
      </c>
      <c r="E3671" s="69">
        <v>-3.6</v>
      </c>
      <c r="F3671" s="70">
        <v>0.1986111111111111</v>
      </c>
      <c r="G3671" s="69">
        <v>8.5</v>
      </c>
      <c r="H3671" s="69" t="str">
        <f>TEXT(일별기온공급량!$A3671, "AAA")</f>
        <v>수</v>
      </c>
      <c r="I3671" s="71">
        <v>249898461</v>
      </c>
      <c r="J3671" s="71">
        <v>5816535</v>
      </c>
      <c r="K3671" s="68" t="str">
        <f t="shared" si="57"/>
        <v>01-18</v>
      </c>
      <c r="L3671" s="72">
        <f>YEAR(일별기온공급량!$A3671)</f>
        <v>2023</v>
      </c>
      <c r="M3671" s="69">
        <f>MONTH(일별기온공급량!$A3671)</f>
        <v>1</v>
      </c>
      <c r="N3671" s="69">
        <f>DAY(일별기온공급량!$A3671)</f>
        <v>18</v>
      </c>
      <c r="O3671" s="88" t="str">
        <f>IFERROR(VLOOKUP(기온및공급량[[#This Row],[날짜]],표2[],2,0), "")</f>
        <v/>
      </c>
    </row>
    <row r="3672" spans="1:15">
      <c r="A3672" s="68">
        <v>44945</v>
      </c>
      <c r="B3672" s="69">
        <v>0.5</v>
      </c>
      <c r="C3672" s="69">
        <v>6.5</v>
      </c>
      <c r="D3672" s="70">
        <v>0.67708333333333337</v>
      </c>
      <c r="E3672" s="69">
        <v>-5.0999999999999996</v>
      </c>
      <c r="F3672" s="70">
        <v>0.31180555555555556</v>
      </c>
      <c r="G3672" s="69">
        <v>11.6</v>
      </c>
      <c r="H3672" s="69" t="str">
        <f>TEXT(일별기온공급량!$A3672, "AAA")</f>
        <v>목</v>
      </c>
      <c r="I3672" s="71">
        <v>245107492</v>
      </c>
      <c r="J3672" s="71">
        <v>5703185</v>
      </c>
      <c r="K3672" s="68" t="str">
        <f t="shared" si="57"/>
        <v>01-19</v>
      </c>
      <c r="L3672" s="72">
        <f>YEAR(일별기온공급량!$A3672)</f>
        <v>2023</v>
      </c>
      <c r="M3672" s="69">
        <f>MONTH(일별기온공급량!$A3672)</f>
        <v>1</v>
      </c>
      <c r="N3672" s="69">
        <f>DAY(일별기온공급량!$A3672)</f>
        <v>19</v>
      </c>
      <c r="O3672" s="88" t="str">
        <f>IFERROR(VLOOKUP(기온및공급량[[#This Row],[날짜]],표2[],2,0), "")</f>
        <v/>
      </c>
    </row>
    <row r="3673" spans="1:15">
      <c r="A3673" s="68">
        <v>44946</v>
      </c>
      <c r="B3673" s="69">
        <v>0.4</v>
      </c>
      <c r="C3673" s="69">
        <v>4.5999999999999996</v>
      </c>
      <c r="D3673" s="70">
        <v>0.42916666666666664</v>
      </c>
      <c r="E3673" s="69">
        <v>-3.5</v>
      </c>
      <c r="F3673" s="70">
        <v>0.95972222222222225</v>
      </c>
      <c r="G3673" s="69">
        <v>8.1</v>
      </c>
      <c r="H3673" s="69" t="str">
        <f>TEXT(일별기온공급량!$A3673, "AAA")</f>
        <v>금</v>
      </c>
      <c r="I3673" s="71">
        <v>247528081</v>
      </c>
      <c r="J3673" s="71">
        <v>5755616</v>
      </c>
      <c r="K3673" s="68" t="str">
        <f t="shared" si="57"/>
        <v>01-20</v>
      </c>
      <c r="L3673" s="72">
        <f>YEAR(일별기온공급량!$A3673)</f>
        <v>2023</v>
      </c>
      <c r="M3673" s="69">
        <f>MONTH(일별기온공급량!$A3673)</f>
        <v>1</v>
      </c>
      <c r="N3673" s="69">
        <f>DAY(일별기온공급량!$A3673)</f>
        <v>20</v>
      </c>
      <c r="O3673" s="88" t="str">
        <f>IFERROR(VLOOKUP(기온및공급량[[#This Row],[날짜]],표2[],2,0), "")</f>
        <v/>
      </c>
    </row>
    <row r="3674" spans="1:15">
      <c r="A3674" s="68">
        <v>44947</v>
      </c>
      <c r="B3674" s="69">
        <v>-2.1</v>
      </c>
      <c r="C3674" s="69">
        <v>3.9</v>
      </c>
      <c r="D3674" s="70">
        <v>0.65972222222222221</v>
      </c>
      <c r="E3674" s="69">
        <v>-7.5</v>
      </c>
      <c r="F3674" s="70">
        <v>0.3263888888888889</v>
      </c>
      <c r="G3674" s="69">
        <v>11.4</v>
      </c>
      <c r="H3674" s="69" t="str">
        <f>TEXT(일별기온공급량!$A3674, "AAA")</f>
        <v>토</v>
      </c>
      <c r="I3674" s="71">
        <v>244411309</v>
      </c>
      <c r="J3674" s="71">
        <v>5677967</v>
      </c>
      <c r="K3674" s="68" t="str">
        <f t="shared" si="57"/>
        <v>01-21</v>
      </c>
      <c r="L3674" s="72">
        <f>YEAR(일별기온공급량!$A3674)</f>
        <v>2023</v>
      </c>
      <c r="M3674" s="69">
        <f>MONTH(일별기온공급량!$A3674)</f>
        <v>1</v>
      </c>
      <c r="N3674" s="69">
        <f>DAY(일별기온공급량!$A3674)</f>
        <v>21</v>
      </c>
      <c r="O3674" s="88" t="str">
        <f>IFERROR(VLOOKUP(기온및공급량[[#This Row],[날짜]],표2[],2,0), "")</f>
        <v>설날 전날</v>
      </c>
    </row>
    <row r="3675" spans="1:15">
      <c r="A3675" s="68">
        <v>44948</v>
      </c>
      <c r="B3675" s="69">
        <v>-0.5</v>
      </c>
      <c r="C3675" s="69">
        <v>4.5999999999999996</v>
      </c>
      <c r="D3675" s="70">
        <v>0.64652777777777781</v>
      </c>
      <c r="E3675" s="69">
        <v>-5.3</v>
      </c>
      <c r="F3675" s="70">
        <v>0.16666666666666666</v>
      </c>
      <c r="G3675" s="69">
        <v>9.9</v>
      </c>
      <c r="H3675" s="69" t="str">
        <f>TEXT(일별기온공급량!$A3675, "AAA")</f>
        <v>일</v>
      </c>
      <c r="I3675" s="71">
        <v>225362475</v>
      </c>
      <c r="J3675" s="71">
        <v>5237725</v>
      </c>
      <c r="K3675" s="68" t="str">
        <f t="shared" si="57"/>
        <v>01-22</v>
      </c>
      <c r="L3675" s="72">
        <f>YEAR(일별기온공급량!$A3675)</f>
        <v>2023</v>
      </c>
      <c r="M3675" s="69">
        <f>MONTH(일별기온공급량!$A3675)</f>
        <v>1</v>
      </c>
      <c r="N3675" s="69">
        <f>DAY(일별기온공급량!$A3675)</f>
        <v>22</v>
      </c>
      <c r="O3675" s="88" t="str">
        <f>IFERROR(VLOOKUP(기온및공급량[[#This Row],[날짜]],표2[],2,0), "")</f>
        <v>설날</v>
      </c>
    </row>
    <row r="3676" spans="1:15">
      <c r="A3676" s="68">
        <v>44949</v>
      </c>
      <c r="B3676" s="69">
        <v>2.9</v>
      </c>
      <c r="C3676" s="69">
        <v>9.5</v>
      </c>
      <c r="D3676" s="70">
        <v>0.61388888888888893</v>
      </c>
      <c r="E3676" s="69">
        <v>-4.0999999999999996</v>
      </c>
      <c r="F3676" s="70">
        <v>0.2951388888888889</v>
      </c>
      <c r="G3676" s="69">
        <v>13.6</v>
      </c>
      <c r="H3676" s="69" t="str">
        <f>TEXT(일별기온공급량!$A3676, "AAA")</f>
        <v>월</v>
      </c>
      <c r="I3676" s="71">
        <v>208741773</v>
      </c>
      <c r="J3676" s="71">
        <v>4861880</v>
      </c>
      <c r="K3676" s="68" t="str">
        <f t="shared" si="57"/>
        <v>01-23</v>
      </c>
      <c r="L3676" s="72">
        <f>YEAR(일별기온공급량!$A3676)</f>
        <v>2023</v>
      </c>
      <c r="M3676" s="69">
        <f>MONTH(일별기온공급량!$A3676)</f>
        <v>1</v>
      </c>
      <c r="N3676" s="69">
        <f>DAY(일별기온공급량!$A3676)</f>
        <v>23</v>
      </c>
      <c r="O3676" s="88" t="str">
        <f>IFERROR(VLOOKUP(기온및공급량[[#This Row],[날짜]],표2[],2,0), "")</f>
        <v>설날 다음날</v>
      </c>
    </row>
    <row r="3677" spans="1:15">
      <c r="A3677" s="68">
        <v>44950</v>
      </c>
      <c r="B3677" s="69">
        <v>-8.3000000000000007</v>
      </c>
      <c r="C3677" s="69">
        <v>1.6</v>
      </c>
      <c r="D3677" s="70">
        <v>6.9444444444444447E-4</v>
      </c>
      <c r="E3677" s="69">
        <v>-12</v>
      </c>
      <c r="F3677" s="70">
        <v>0.97430555555555554</v>
      </c>
      <c r="G3677" s="69">
        <v>13.6</v>
      </c>
      <c r="H3677" s="69" t="str">
        <f>TEXT(일별기온공급량!$A3677, "AAA")</f>
        <v>화</v>
      </c>
      <c r="I3677" s="71">
        <v>279219702</v>
      </c>
      <c r="J3677" s="71">
        <v>6515996</v>
      </c>
      <c r="K3677" s="68" t="str">
        <f t="shared" si="57"/>
        <v>01-24</v>
      </c>
      <c r="L3677" s="72">
        <f>YEAR(일별기온공급량!$A3677)</f>
        <v>2023</v>
      </c>
      <c r="M3677" s="69">
        <f>MONTH(일별기온공급량!$A3677)</f>
        <v>1</v>
      </c>
      <c r="N3677" s="69">
        <f>DAY(일별기온공급량!$A3677)</f>
        <v>24</v>
      </c>
      <c r="O3677" s="88" t="str">
        <f>IFERROR(VLOOKUP(기온및공급량[[#This Row],[날짜]],표2[],2,0), "")</f>
        <v>설날 대체 휴일</v>
      </c>
    </row>
    <row r="3678" spans="1:15">
      <c r="A3678" s="68">
        <v>44951</v>
      </c>
      <c r="B3678" s="69">
        <v>-8.9</v>
      </c>
      <c r="C3678" s="69">
        <v>-2.8</v>
      </c>
      <c r="D3678" s="70">
        <v>0.63124999999999998</v>
      </c>
      <c r="E3678" s="69">
        <v>-14.2</v>
      </c>
      <c r="F3678" s="70">
        <v>0.28749999999999998</v>
      </c>
      <c r="G3678" s="69">
        <v>11.4</v>
      </c>
      <c r="H3678" s="69" t="str">
        <f>TEXT(일별기온공급량!$A3678, "AAA")</f>
        <v>수</v>
      </c>
      <c r="I3678" s="71">
        <v>312682635</v>
      </c>
      <c r="J3678" s="71">
        <v>7279349</v>
      </c>
      <c r="K3678" s="68" t="str">
        <f t="shared" si="57"/>
        <v>01-25</v>
      </c>
      <c r="L3678" s="72">
        <f>YEAR(일별기온공급량!$A3678)</f>
        <v>2023</v>
      </c>
      <c r="M3678" s="69">
        <f>MONTH(일별기온공급량!$A3678)</f>
        <v>1</v>
      </c>
      <c r="N3678" s="69">
        <f>DAY(일별기온공급량!$A3678)</f>
        <v>25</v>
      </c>
      <c r="O3678" s="88" t="str">
        <f>IFERROR(VLOOKUP(기온및공급량[[#This Row],[날짜]],표2[],2,0), "")</f>
        <v/>
      </c>
    </row>
    <row r="3679" spans="1:15">
      <c r="A3679" s="68">
        <v>44952</v>
      </c>
      <c r="B3679" s="69">
        <v>-4.0999999999999996</v>
      </c>
      <c r="C3679" s="69">
        <v>2.2000000000000002</v>
      </c>
      <c r="D3679" s="70">
        <v>0.66527777777777775</v>
      </c>
      <c r="E3679" s="69">
        <v>-11.7</v>
      </c>
      <c r="F3679" s="70">
        <v>0.2076388888888889</v>
      </c>
      <c r="G3679" s="69">
        <v>13.9</v>
      </c>
      <c r="H3679" s="69" t="str">
        <f>TEXT(일별기온공급량!$A3679, "AAA")</f>
        <v>목</v>
      </c>
      <c r="I3679" s="71">
        <v>304962169</v>
      </c>
      <c r="J3679" s="71">
        <v>7094231</v>
      </c>
      <c r="K3679" s="68" t="str">
        <f t="shared" si="57"/>
        <v>01-26</v>
      </c>
      <c r="L3679" s="72">
        <f>YEAR(일별기온공급량!$A3679)</f>
        <v>2023</v>
      </c>
      <c r="M3679" s="69">
        <f>MONTH(일별기온공급량!$A3679)</f>
        <v>1</v>
      </c>
      <c r="N3679" s="69">
        <f>DAY(일별기온공급량!$A3679)</f>
        <v>26</v>
      </c>
      <c r="O3679" s="88" t="str">
        <f>IFERROR(VLOOKUP(기온및공급량[[#This Row],[날짜]],표2[],2,0), "")</f>
        <v/>
      </c>
    </row>
    <row r="3680" spans="1:15">
      <c r="A3680" s="68">
        <v>44953</v>
      </c>
      <c r="B3680" s="69">
        <v>-3</v>
      </c>
      <c r="C3680" s="69">
        <v>0.3</v>
      </c>
      <c r="D3680" s="70">
        <v>0.55138888888888893</v>
      </c>
      <c r="E3680" s="69">
        <v>-6.5</v>
      </c>
      <c r="F3680" s="70">
        <v>0.9916666666666667</v>
      </c>
      <c r="G3680" s="69">
        <v>6.8</v>
      </c>
      <c r="H3680" s="69" t="str">
        <f>TEXT(일별기온공급량!$A3680, "AAA")</f>
        <v>금</v>
      </c>
      <c r="I3680" s="71">
        <v>297387220</v>
      </c>
      <c r="J3680" s="71">
        <v>6918683</v>
      </c>
      <c r="K3680" s="68" t="str">
        <f t="shared" si="57"/>
        <v>01-27</v>
      </c>
      <c r="L3680" s="72">
        <f>YEAR(일별기온공급량!$A3680)</f>
        <v>2023</v>
      </c>
      <c r="M3680" s="69">
        <f>MONTH(일별기온공급량!$A3680)</f>
        <v>1</v>
      </c>
      <c r="N3680" s="69">
        <f>DAY(일별기온공급량!$A3680)</f>
        <v>27</v>
      </c>
      <c r="O3680" s="88" t="str">
        <f>IFERROR(VLOOKUP(기온및공급량[[#This Row],[날짜]],표2[],2,0), "")</f>
        <v/>
      </c>
    </row>
    <row r="3681" spans="1:15">
      <c r="A3681" s="68">
        <v>44954</v>
      </c>
      <c r="B3681" s="69">
        <v>-3.6</v>
      </c>
      <c r="C3681" s="69">
        <v>1.1000000000000001</v>
      </c>
      <c r="D3681" s="70">
        <v>0.68888888888888888</v>
      </c>
      <c r="E3681" s="69">
        <v>-8.3000000000000007</v>
      </c>
      <c r="F3681" s="70">
        <v>0.20416666666666666</v>
      </c>
      <c r="G3681" s="69">
        <v>9.4</v>
      </c>
      <c r="H3681" s="69" t="str">
        <f>TEXT(일별기온공급량!$A3681, "AAA")</f>
        <v>토</v>
      </c>
      <c r="I3681" s="71">
        <v>287168822</v>
      </c>
      <c r="J3681" s="71">
        <v>6685831</v>
      </c>
      <c r="K3681" s="68" t="str">
        <f t="shared" si="57"/>
        <v>01-28</v>
      </c>
      <c r="L3681" s="72">
        <f>YEAR(일별기온공급량!$A3681)</f>
        <v>2023</v>
      </c>
      <c r="M3681" s="69">
        <f>MONTH(일별기온공급량!$A3681)</f>
        <v>1</v>
      </c>
      <c r="N3681" s="69">
        <f>DAY(일별기온공급량!$A3681)</f>
        <v>28</v>
      </c>
      <c r="O3681" s="88" t="str">
        <f>IFERROR(VLOOKUP(기온및공급량[[#This Row],[날짜]],표2[],2,0), "")</f>
        <v/>
      </c>
    </row>
    <row r="3682" spans="1:15">
      <c r="A3682" s="68">
        <v>44955</v>
      </c>
      <c r="B3682" s="69">
        <v>0.8</v>
      </c>
      <c r="C3682" s="69">
        <v>6.4</v>
      </c>
      <c r="D3682" s="70">
        <v>0.69444444444444442</v>
      </c>
      <c r="E3682" s="69">
        <v>-6</v>
      </c>
      <c r="F3682" s="70">
        <v>0.32500000000000001</v>
      </c>
      <c r="G3682" s="69">
        <v>12.4</v>
      </c>
      <c r="H3682" s="69" t="str">
        <f>TEXT(일별기온공급량!$A3682, "AAA")</f>
        <v>일</v>
      </c>
      <c r="I3682" s="71">
        <v>248284158</v>
      </c>
      <c r="J3682" s="71">
        <v>5788438</v>
      </c>
      <c r="K3682" s="68" t="str">
        <f t="shared" si="57"/>
        <v>01-29</v>
      </c>
      <c r="L3682" s="72">
        <f>YEAR(일별기온공급량!$A3682)</f>
        <v>2023</v>
      </c>
      <c r="M3682" s="69">
        <f>MONTH(일별기온공급량!$A3682)</f>
        <v>1</v>
      </c>
      <c r="N3682" s="69">
        <f>DAY(일별기온공급량!$A3682)</f>
        <v>29</v>
      </c>
      <c r="O3682" s="88" t="str">
        <f>IFERROR(VLOOKUP(기온및공급량[[#This Row],[날짜]],표2[],2,0), "")</f>
        <v/>
      </c>
    </row>
    <row r="3683" spans="1:15">
      <c r="A3683" s="68">
        <v>44956</v>
      </c>
      <c r="B3683" s="69">
        <v>1.3</v>
      </c>
      <c r="C3683" s="69">
        <v>5.8</v>
      </c>
      <c r="D3683" s="70">
        <v>0.62708333333333333</v>
      </c>
      <c r="E3683" s="69">
        <v>-3.2</v>
      </c>
      <c r="F3683" s="70">
        <v>0.99722222222222223</v>
      </c>
      <c r="G3683" s="69">
        <v>9</v>
      </c>
      <c r="H3683" s="69" t="str">
        <f>TEXT(일별기온공급량!$A3683, "AAA")</f>
        <v>월</v>
      </c>
      <c r="I3683" s="71">
        <v>253419964</v>
      </c>
      <c r="J3683" s="71">
        <v>5920579</v>
      </c>
      <c r="K3683" s="68" t="str">
        <f t="shared" si="57"/>
        <v>01-30</v>
      </c>
      <c r="L3683" s="72">
        <f>YEAR(일별기온공급량!$A3683)</f>
        <v>2023</v>
      </c>
      <c r="M3683" s="69">
        <f>MONTH(일별기온공급량!$A3683)</f>
        <v>1</v>
      </c>
      <c r="N3683" s="69">
        <f>DAY(일별기온공급량!$A3683)</f>
        <v>30</v>
      </c>
      <c r="O3683" s="88" t="str">
        <f>IFERROR(VLOOKUP(기온및공급량[[#This Row],[날짜]],표2[],2,0), "")</f>
        <v/>
      </c>
    </row>
    <row r="3684" spans="1:15">
      <c r="A3684" s="68">
        <v>44957</v>
      </c>
      <c r="B3684" s="69">
        <v>1.7</v>
      </c>
      <c r="C3684" s="69">
        <v>11.3</v>
      </c>
      <c r="D3684" s="70">
        <v>0.6645833333333333</v>
      </c>
      <c r="E3684" s="69">
        <v>-6.4</v>
      </c>
      <c r="F3684" s="70">
        <v>0.31388888888888888</v>
      </c>
      <c r="G3684" s="69">
        <v>17.7</v>
      </c>
      <c r="H3684" s="69" t="str">
        <f>TEXT(일별기온공급량!$A3684, "AAA")</f>
        <v>화</v>
      </c>
      <c r="I3684" s="71">
        <v>244847726</v>
      </c>
      <c r="J3684" s="71">
        <v>5693885</v>
      </c>
      <c r="K3684" s="68" t="str">
        <f t="shared" si="57"/>
        <v>01-31</v>
      </c>
      <c r="L3684" s="72">
        <f>YEAR(일별기온공급량!$A3684)</f>
        <v>2023</v>
      </c>
      <c r="M3684" s="69">
        <f>MONTH(일별기온공급량!$A3684)</f>
        <v>1</v>
      </c>
      <c r="N3684" s="69">
        <f>DAY(일별기온공급량!$A3684)</f>
        <v>31</v>
      </c>
      <c r="O3684" s="88" t="str">
        <f>IFERROR(VLOOKUP(기온및공급량[[#This Row],[날짜]],표2[],2,0), "")</f>
        <v/>
      </c>
    </row>
    <row r="3685" spans="1:15">
      <c r="A3685" s="68">
        <v>44958</v>
      </c>
      <c r="B3685" s="69">
        <v>3.8</v>
      </c>
      <c r="C3685" s="69">
        <v>13.6</v>
      </c>
      <c r="D3685" s="70">
        <v>0.55694444444444446</v>
      </c>
      <c r="E3685" s="69">
        <v>-1.4</v>
      </c>
      <c r="F3685" s="70">
        <v>8.611111111111111E-2</v>
      </c>
      <c r="G3685" s="69">
        <v>15</v>
      </c>
      <c r="H3685" s="69" t="str">
        <f>TEXT(일별기온공급량!$A3685, "AAA")</f>
        <v>수</v>
      </c>
      <c r="I3685" s="71">
        <v>232561606</v>
      </c>
      <c r="J3685" s="71">
        <v>5417992</v>
      </c>
      <c r="K3685" s="68" t="str">
        <f t="shared" si="57"/>
        <v>02-01</v>
      </c>
      <c r="L3685" s="72">
        <f>YEAR(일별기온공급량!$A3685)</f>
        <v>2023</v>
      </c>
      <c r="M3685" s="69">
        <f>MONTH(일별기온공급량!$A3685)</f>
        <v>2</v>
      </c>
      <c r="N3685" s="69">
        <f>DAY(일별기온공급량!$A3685)</f>
        <v>1</v>
      </c>
      <c r="O3685" s="88" t="str">
        <f>IFERROR(VLOOKUP(기온및공급량[[#This Row],[날짜]],표2[],2,0), "")</f>
        <v/>
      </c>
    </row>
    <row r="3686" spans="1:15">
      <c r="A3686" s="68">
        <v>44959</v>
      </c>
      <c r="B3686" s="69">
        <v>1.3</v>
      </c>
      <c r="C3686" s="69">
        <v>6.6</v>
      </c>
      <c r="D3686" s="70">
        <v>0.65972222222222221</v>
      </c>
      <c r="E3686" s="69">
        <v>-2</v>
      </c>
      <c r="F3686" s="70">
        <v>0.3215277777777778</v>
      </c>
      <c r="G3686" s="69">
        <v>8.6</v>
      </c>
      <c r="H3686" s="69" t="str">
        <f>TEXT(일별기온공급량!$A3686, "AAA")</f>
        <v>목</v>
      </c>
      <c r="I3686" s="71">
        <v>238654123</v>
      </c>
      <c r="J3686" s="71">
        <v>5570926</v>
      </c>
      <c r="K3686" s="68" t="str">
        <f t="shared" si="57"/>
        <v>02-02</v>
      </c>
      <c r="L3686" s="72">
        <f>YEAR(일별기온공급량!$A3686)</f>
        <v>2023</v>
      </c>
      <c r="M3686" s="69">
        <f>MONTH(일별기온공급량!$A3686)</f>
        <v>2</v>
      </c>
      <c r="N3686" s="69">
        <f>DAY(일별기온공급량!$A3686)</f>
        <v>2</v>
      </c>
      <c r="O3686" s="88" t="str">
        <f>IFERROR(VLOOKUP(기온및공급량[[#This Row],[날짜]],표2[],2,0), "")</f>
        <v/>
      </c>
    </row>
    <row r="3687" spans="1:15">
      <c r="A3687" s="68">
        <v>44960</v>
      </c>
      <c r="B3687" s="69">
        <v>2.4</v>
      </c>
      <c r="C3687" s="69">
        <v>8.6999999999999993</v>
      </c>
      <c r="D3687" s="70">
        <v>0.62569444444444444</v>
      </c>
      <c r="E3687" s="69">
        <v>-2.4</v>
      </c>
      <c r="F3687" s="70">
        <v>0.11180555555555556</v>
      </c>
      <c r="G3687" s="69">
        <v>11.1</v>
      </c>
      <c r="H3687" s="69" t="str">
        <f>TEXT(일별기온공급량!$A3687, "AAA")</f>
        <v>금</v>
      </c>
      <c r="I3687" s="71">
        <v>232230765</v>
      </c>
      <c r="J3687" s="71">
        <v>5417412</v>
      </c>
      <c r="K3687" s="68" t="str">
        <f t="shared" si="57"/>
        <v>02-03</v>
      </c>
      <c r="L3687" s="72">
        <f>YEAR(일별기온공급량!$A3687)</f>
        <v>2023</v>
      </c>
      <c r="M3687" s="69">
        <f>MONTH(일별기온공급량!$A3687)</f>
        <v>2</v>
      </c>
      <c r="N3687" s="69">
        <f>DAY(일별기온공급량!$A3687)</f>
        <v>3</v>
      </c>
      <c r="O3687" s="88" t="str">
        <f>IFERROR(VLOOKUP(기온및공급량[[#This Row],[날짜]],표2[],2,0), "")</f>
        <v/>
      </c>
    </row>
    <row r="3688" spans="1:15">
      <c r="A3688" s="68">
        <v>44961</v>
      </c>
      <c r="B3688" s="69">
        <v>1.6</v>
      </c>
      <c r="C3688" s="69">
        <v>7.2</v>
      </c>
      <c r="D3688" s="70">
        <v>0.65972222222222221</v>
      </c>
      <c r="E3688" s="69">
        <v>-1.9</v>
      </c>
      <c r="F3688" s="70">
        <v>0.99513888888888891</v>
      </c>
      <c r="G3688" s="69">
        <v>9.1</v>
      </c>
      <c r="H3688" s="69" t="str">
        <f>TEXT(일별기온공급량!$A3688, "AAA")</f>
        <v>토</v>
      </c>
      <c r="I3688" s="71">
        <v>217361324</v>
      </c>
      <c r="J3688" s="71">
        <v>5046707</v>
      </c>
      <c r="K3688" s="68" t="str">
        <f t="shared" si="57"/>
        <v>02-04</v>
      </c>
      <c r="L3688" s="72">
        <f>YEAR(일별기온공급량!$A3688)</f>
        <v>2023</v>
      </c>
      <c r="M3688" s="69">
        <f>MONTH(일별기온공급량!$A3688)</f>
        <v>2</v>
      </c>
      <c r="N3688" s="69">
        <f>DAY(일별기온공급량!$A3688)</f>
        <v>4</v>
      </c>
      <c r="O3688" s="88" t="str">
        <f>IFERROR(VLOOKUP(기온및공급량[[#This Row],[날짜]],표2[],2,0), "")</f>
        <v/>
      </c>
    </row>
    <row r="3689" spans="1:15">
      <c r="A3689" s="68">
        <v>44962</v>
      </c>
      <c r="B3689" s="69">
        <v>1.6</v>
      </c>
      <c r="C3689" s="69">
        <v>10.199999999999999</v>
      </c>
      <c r="D3689" s="70">
        <v>0.66388888888888886</v>
      </c>
      <c r="E3689" s="69">
        <v>-5.2</v>
      </c>
      <c r="F3689" s="70">
        <v>0.23541666666666666</v>
      </c>
      <c r="G3689" s="69">
        <v>15.4</v>
      </c>
      <c r="H3689" s="69" t="str">
        <f>TEXT(일별기온공급량!$A3689, "AAA")</f>
        <v>일</v>
      </c>
      <c r="I3689" s="71">
        <v>203366512</v>
      </c>
      <c r="J3689" s="71">
        <v>4733851</v>
      </c>
      <c r="K3689" s="68" t="str">
        <f t="shared" si="57"/>
        <v>02-05</v>
      </c>
      <c r="L3689" s="72">
        <f>YEAR(일별기온공급량!$A3689)</f>
        <v>2023</v>
      </c>
      <c r="M3689" s="69">
        <f>MONTH(일별기온공급량!$A3689)</f>
        <v>2</v>
      </c>
      <c r="N3689" s="69">
        <f>DAY(일별기온공급량!$A3689)</f>
        <v>5</v>
      </c>
      <c r="O3689" s="88" t="str">
        <f>IFERROR(VLOOKUP(기온및공급량[[#This Row],[날짜]],표2[],2,0), "")</f>
        <v/>
      </c>
    </row>
    <row r="3690" spans="1:15">
      <c r="A3690" s="68">
        <v>44963</v>
      </c>
      <c r="B3690" s="69">
        <v>4.2</v>
      </c>
      <c r="C3690" s="69">
        <v>13.5</v>
      </c>
      <c r="D3690" s="70">
        <v>0.67013888888888884</v>
      </c>
      <c r="E3690" s="69">
        <v>-4.7</v>
      </c>
      <c r="F3690" s="70">
        <v>0.30625000000000002</v>
      </c>
      <c r="G3690" s="69">
        <v>18.2</v>
      </c>
      <c r="H3690" s="69" t="str">
        <f>TEXT(일별기온공급량!$A3690, "AAA")</f>
        <v>월</v>
      </c>
      <c r="I3690" s="71">
        <v>216186081</v>
      </c>
      <c r="J3690" s="71">
        <v>5032674</v>
      </c>
      <c r="K3690" s="68" t="str">
        <f t="shared" si="57"/>
        <v>02-06</v>
      </c>
      <c r="L3690" s="72">
        <f>YEAR(일별기온공급량!$A3690)</f>
        <v>2023</v>
      </c>
      <c r="M3690" s="69">
        <f>MONTH(일별기온공급량!$A3690)</f>
        <v>2</v>
      </c>
      <c r="N3690" s="69">
        <f>DAY(일별기온공급량!$A3690)</f>
        <v>6</v>
      </c>
      <c r="O3690" s="88" t="str">
        <f>IFERROR(VLOOKUP(기온및공급량[[#This Row],[날짜]],표2[],2,0), "")</f>
        <v/>
      </c>
    </row>
    <row r="3691" spans="1:15">
      <c r="A3691" s="68">
        <v>44964</v>
      </c>
      <c r="B3691" s="69">
        <v>5.3</v>
      </c>
      <c r="C3691" s="69">
        <v>13.5</v>
      </c>
      <c r="D3691" s="70">
        <v>0.64583333333333337</v>
      </c>
      <c r="E3691" s="69">
        <v>-2</v>
      </c>
      <c r="F3691" s="70">
        <v>0.29930555555555555</v>
      </c>
      <c r="G3691" s="69">
        <v>15.5</v>
      </c>
      <c r="H3691" s="69" t="str">
        <f>TEXT(일별기온공급량!$A3691, "AAA")</f>
        <v>화</v>
      </c>
      <c r="I3691" s="71">
        <v>208666071</v>
      </c>
      <c r="J3691" s="71">
        <v>4849733</v>
      </c>
      <c r="K3691" s="68" t="str">
        <f t="shared" si="57"/>
        <v>02-07</v>
      </c>
      <c r="L3691" s="72">
        <f>YEAR(일별기온공급량!$A3691)</f>
        <v>2023</v>
      </c>
      <c r="M3691" s="69">
        <f>MONTH(일별기온공급량!$A3691)</f>
        <v>2</v>
      </c>
      <c r="N3691" s="69">
        <f>DAY(일별기온공급량!$A3691)</f>
        <v>7</v>
      </c>
      <c r="O3691" s="88" t="str">
        <f>IFERROR(VLOOKUP(기온및공급량[[#This Row],[날짜]],표2[],2,0), "")</f>
        <v/>
      </c>
    </row>
    <row r="3692" spans="1:15">
      <c r="A3692" s="68">
        <v>44965</v>
      </c>
      <c r="B3692" s="69">
        <v>4.9000000000000004</v>
      </c>
      <c r="C3692" s="69">
        <v>11.7</v>
      </c>
      <c r="D3692" s="70">
        <v>0.62569444444444444</v>
      </c>
      <c r="E3692" s="69">
        <v>-1.7</v>
      </c>
      <c r="F3692" s="70">
        <v>0.31597222222222221</v>
      </c>
      <c r="G3692" s="69">
        <v>13.4</v>
      </c>
      <c r="H3692" s="69" t="str">
        <f>TEXT(일별기온공급량!$A3692, "AAA")</f>
        <v>수</v>
      </c>
      <c r="I3692" s="71">
        <v>205353278</v>
      </c>
      <c r="J3692" s="71">
        <v>4768615</v>
      </c>
      <c r="K3692" s="68" t="str">
        <f t="shared" si="57"/>
        <v>02-08</v>
      </c>
      <c r="L3692" s="72">
        <f>YEAR(일별기온공급량!$A3692)</f>
        <v>2023</v>
      </c>
      <c r="M3692" s="69">
        <f>MONTH(일별기온공급량!$A3692)</f>
        <v>2</v>
      </c>
      <c r="N3692" s="69">
        <f>DAY(일별기온공급량!$A3692)</f>
        <v>8</v>
      </c>
      <c r="O3692" s="88" t="str">
        <f>IFERROR(VLOOKUP(기온및공급량[[#This Row],[날짜]],표2[],2,0), "")</f>
        <v/>
      </c>
    </row>
    <row r="3693" spans="1:15">
      <c r="A3693" s="68">
        <v>44966</v>
      </c>
      <c r="B3693" s="69">
        <v>3.9</v>
      </c>
      <c r="C3693" s="69">
        <v>9.5</v>
      </c>
      <c r="D3693" s="70">
        <v>0.55625000000000002</v>
      </c>
      <c r="E3693" s="69">
        <v>-2.8</v>
      </c>
      <c r="F3693" s="70">
        <v>0.2590277777777778</v>
      </c>
      <c r="G3693" s="69">
        <v>12.3</v>
      </c>
      <c r="H3693" s="69" t="str">
        <f>TEXT(일별기온공급량!$A3693, "AAA")</f>
        <v>목</v>
      </c>
      <c r="I3693" s="71">
        <v>216897215</v>
      </c>
      <c r="J3693" s="71">
        <v>5037729</v>
      </c>
      <c r="K3693" s="68" t="str">
        <f t="shared" si="57"/>
        <v>02-09</v>
      </c>
      <c r="L3693" s="72">
        <f>YEAR(일별기온공급량!$A3693)</f>
        <v>2023</v>
      </c>
      <c r="M3693" s="69">
        <f>MONTH(일별기온공급량!$A3693)</f>
        <v>2</v>
      </c>
      <c r="N3693" s="69">
        <f>DAY(일별기온공급량!$A3693)</f>
        <v>9</v>
      </c>
      <c r="O3693" s="88" t="str">
        <f>IFERROR(VLOOKUP(기온및공급량[[#This Row],[날짜]],표2[],2,0), "")</f>
        <v/>
      </c>
    </row>
    <row r="3694" spans="1:15">
      <c r="A3694" s="68">
        <v>44967</v>
      </c>
      <c r="B3694" s="69">
        <v>4.5999999999999996</v>
      </c>
      <c r="C3694" s="69">
        <v>7.8</v>
      </c>
      <c r="D3694" s="70">
        <v>0.57708333333333328</v>
      </c>
      <c r="E3694" s="69">
        <v>0.9</v>
      </c>
      <c r="F3694" s="70">
        <v>0.29791666666666666</v>
      </c>
      <c r="G3694" s="69">
        <v>6.9</v>
      </c>
      <c r="H3694" s="69" t="str">
        <f>TEXT(일별기온공급량!$A3694, "AAA")</f>
        <v>금</v>
      </c>
      <c r="I3694" s="71">
        <v>213075555</v>
      </c>
      <c r="J3694" s="71">
        <v>4948724</v>
      </c>
      <c r="K3694" s="68" t="str">
        <f t="shared" si="57"/>
        <v>02-10</v>
      </c>
      <c r="L3694" s="72">
        <f>YEAR(일별기온공급량!$A3694)</f>
        <v>2023</v>
      </c>
      <c r="M3694" s="69">
        <f>MONTH(일별기온공급량!$A3694)</f>
        <v>2</v>
      </c>
      <c r="N3694" s="69">
        <f>DAY(일별기온공급량!$A3694)</f>
        <v>10</v>
      </c>
      <c r="O3694" s="88" t="str">
        <f>IFERROR(VLOOKUP(기온및공급량[[#This Row],[날짜]],표2[],2,0), "")</f>
        <v/>
      </c>
    </row>
    <row r="3695" spans="1:15">
      <c r="A3695" s="68">
        <v>44968</v>
      </c>
      <c r="B3695" s="69">
        <v>3.6</v>
      </c>
      <c r="C3695" s="69">
        <v>10.6</v>
      </c>
      <c r="D3695" s="70">
        <v>0.62222222222222223</v>
      </c>
      <c r="E3695" s="69">
        <v>-1.8</v>
      </c>
      <c r="F3695" s="70">
        <v>0.34861111111111109</v>
      </c>
      <c r="G3695" s="69">
        <v>12.4</v>
      </c>
      <c r="H3695" s="69" t="str">
        <f>TEXT(일별기온공급량!$A3695, "AAA")</f>
        <v>토</v>
      </c>
      <c r="I3695" s="71">
        <v>192199600</v>
      </c>
      <c r="J3695" s="71">
        <v>4451953</v>
      </c>
      <c r="K3695" s="68" t="str">
        <f t="shared" si="57"/>
        <v>02-11</v>
      </c>
      <c r="L3695" s="72">
        <f>YEAR(일별기온공급량!$A3695)</f>
        <v>2023</v>
      </c>
      <c r="M3695" s="69">
        <f>MONTH(일별기온공급량!$A3695)</f>
        <v>2</v>
      </c>
      <c r="N3695" s="69">
        <f>DAY(일별기온공급량!$A3695)</f>
        <v>11</v>
      </c>
      <c r="O3695" s="88" t="str">
        <f>IFERROR(VLOOKUP(기온및공급량[[#This Row],[날짜]],표2[],2,0), "")</f>
        <v/>
      </c>
    </row>
    <row r="3696" spans="1:15">
      <c r="A3696" s="68">
        <v>44969</v>
      </c>
      <c r="B3696" s="69">
        <v>4.8</v>
      </c>
      <c r="C3696" s="69">
        <v>9.1999999999999993</v>
      </c>
      <c r="D3696" s="70">
        <v>0.66319444444444442</v>
      </c>
      <c r="E3696" s="69">
        <v>-0.8</v>
      </c>
      <c r="F3696" s="70">
        <v>0.19791666666666666</v>
      </c>
      <c r="G3696" s="69">
        <v>10</v>
      </c>
      <c r="H3696" s="69" t="str">
        <f>TEXT(일별기온공급량!$A3696, "AAA")</f>
        <v>일</v>
      </c>
      <c r="I3696" s="71">
        <v>187148903</v>
      </c>
      <c r="J3696" s="71">
        <v>4330409</v>
      </c>
      <c r="K3696" s="68" t="str">
        <f t="shared" si="57"/>
        <v>02-12</v>
      </c>
      <c r="L3696" s="72">
        <f>YEAR(일별기온공급량!$A3696)</f>
        <v>2023</v>
      </c>
      <c r="M3696" s="69">
        <f>MONTH(일별기온공급량!$A3696)</f>
        <v>2</v>
      </c>
      <c r="N3696" s="69">
        <f>DAY(일별기온공급량!$A3696)</f>
        <v>12</v>
      </c>
      <c r="O3696" s="88" t="str">
        <f>IFERROR(VLOOKUP(기온및공급량[[#This Row],[날짜]],표2[],2,0), "")</f>
        <v/>
      </c>
    </row>
    <row r="3697" spans="1:15">
      <c r="A3697" s="68">
        <v>44970</v>
      </c>
      <c r="B3697" s="69">
        <v>6.1</v>
      </c>
      <c r="C3697" s="69">
        <v>7.9</v>
      </c>
      <c r="D3697" s="70">
        <v>0.60277777777777775</v>
      </c>
      <c r="E3697" s="69">
        <v>4.4000000000000004</v>
      </c>
      <c r="F3697" s="70">
        <v>0.99444444444444446</v>
      </c>
      <c r="G3697" s="69">
        <v>3.5</v>
      </c>
      <c r="H3697" s="69" t="str">
        <f>TEXT(일별기온공급량!$A3697, "AAA")</f>
        <v>월</v>
      </c>
      <c r="I3697" s="71">
        <v>201763557</v>
      </c>
      <c r="J3697" s="71">
        <v>4669063</v>
      </c>
      <c r="K3697" s="68" t="str">
        <f t="shared" si="57"/>
        <v>02-13</v>
      </c>
      <c r="L3697" s="72">
        <f>YEAR(일별기온공급량!$A3697)</f>
        <v>2023</v>
      </c>
      <c r="M3697" s="69">
        <f>MONTH(일별기온공급량!$A3697)</f>
        <v>2</v>
      </c>
      <c r="N3697" s="69">
        <f>DAY(일별기온공급량!$A3697)</f>
        <v>13</v>
      </c>
      <c r="O3697" s="88" t="str">
        <f>IFERROR(VLOOKUP(기온및공급량[[#This Row],[날짜]],표2[],2,0), "")</f>
        <v/>
      </c>
    </row>
    <row r="3698" spans="1:15">
      <c r="A3698" s="68">
        <v>44971</v>
      </c>
      <c r="B3698" s="69">
        <v>4.5999999999999996</v>
      </c>
      <c r="C3698" s="69">
        <v>9.9</v>
      </c>
      <c r="D3698" s="70">
        <v>0.57430555555555551</v>
      </c>
      <c r="E3698" s="69">
        <v>2.1</v>
      </c>
      <c r="F3698" s="70">
        <v>0.29444444444444445</v>
      </c>
      <c r="G3698" s="69">
        <v>7.8</v>
      </c>
      <c r="H3698" s="69" t="str">
        <f>TEXT(일별기온공급량!$A3698, "AAA")</f>
        <v>화</v>
      </c>
      <c r="I3698" s="71">
        <v>204030421</v>
      </c>
      <c r="J3698" s="71">
        <v>4717328</v>
      </c>
      <c r="K3698" s="68" t="str">
        <f t="shared" si="57"/>
        <v>02-14</v>
      </c>
      <c r="L3698" s="72">
        <f>YEAR(일별기온공급량!$A3698)</f>
        <v>2023</v>
      </c>
      <c r="M3698" s="69">
        <f>MONTH(일별기온공급량!$A3698)</f>
        <v>2</v>
      </c>
      <c r="N3698" s="69">
        <f>DAY(일별기온공급량!$A3698)</f>
        <v>14</v>
      </c>
      <c r="O3698" s="88" t="str">
        <f>IFERROR(VLOOKUP(기온및공급량[[#This Row],[날짜]],표2[],2,0), "")</f>
        <v/>
      </c>
    </row>
    <row r="3699" spans="1:15">
      <c r="A3699" s="68">
        <v>44972</v>
      </c>
      <c r="B3699" s="69">
        <v>2.8</v>
      </c>
      <c r="C3699" s="69">
        <v>5.7</v>
      </c>
      <c r="D3699" s="70">
        <v>0.55972222222222223</v>
      </c>
      <c r="E3699" s="69">
        <v>1.4</v>
      </c>
      <c r="F3699" s="70">
        <v>0.26319444444444445</v>
      </c>
      <c r="G3699" s="69">
        <v>4.3</v>
      </c>
      <c r="H3699" s="69" t="str">
        <f>TEXT(일별기온공급량!$A3699, "AAA")</f>
        <v>수</v>
      </c>
      <c r="I3699" s="71">
        <v>219082646</v>
      </c>
      <c r="J3699" s="71">
        <v>5081684</v>
      </c>
      <c r="K3699" s="68" t="str">
        <f t="shared" si="57"/>
        <v>02-15</v>
      </c>
      <c r="L3699" s="72">
        <f>YEAR(일별기온공급량!$A3699)</f>
        <v>2023</v>
      </c>
      <c r="M3699" s="69">
        <f>MONTH(일별기온공급량!$A3699)</f>
        <v>2</v>
      </c>
      <c r="N3699" s="69">
        <f>DAY(일별기온공급량!$A3699)</f>
        <v>15</v>
      </c>
      <c r="O3699" s="88" t="str">
        <f>IFERROR(VLOOKUP(기온및공급량[[#This Row],[날짜]],표2[],2,0), "")</f>
        <v/>
      </c>
    </row>
    <row r="3700" spans="1:15">
      <c r="A3700" s="68">
        <v>44973</v>
      </c>
      <c r="B3700" s="69">
        <v>4.7</v>
      </c>
      <c r="C3700" s="69">
        <v>11.2</v>
      </c>
      <c r="D3700" s="70">
        <v>0.67083333333333328</v>
      </c>
      <c r="E3700" s="69">
        <v>1.2</v>
      </c>
      <c r="F3700" s="70">
        <v>0.28611111111111109</v>
      </c>
      <c r="G3700" s="69">
        <v>10</v>
      </c>
      <c r="H3700" s="69" t="str">
        <f>TEXT(일별기온공급량!$A3700, "AAA")</f>
        <v>목</v>
      </c>
      <c r="I3700" s="71">
        <v>208363032</v>
      </c>
      <c r="J3700" s="71">
        <v>4836041</v>
      </c>
      <c r="K3700" s="68" t="str">
        <f t="shared" si="57"/>
        <v>02-16</v>
      </c>
      <c r="L3700" s="72">
        <f>YEAR(일별기온공급량!$A3700)</f>
        <v>2023</v>
      </c>
      <c r="M3700" s="69">
        <f>MONTH(일별기온공급량!$A3700)</f>
        <v>2</v>
      </c>
      <c r="N3700" s="69">
        <f>DAY(일별기온공급량!$A3700)</f>
        <v>16</v>
      </c>
      <c r="O3700" s="88" t="str">
        <f>IFERROR(VLOOKUP(기온및공급량[[#This Row],[날짜]],표2[],2,0), "")</f>
        <v/>
      </c>
    </row>
    <row r="3701" spans="1:15">
      <c r="A3701" s="68">
        <v>44974</v>
      </c>
      <c r="B3701" s="69">
        <v>4.4000000000000004</v>
      </c>
      <c r="C3701" s="69">
        <v>7.8</v>
      </c>
      <c r="D3701" s="70">
        <v>0.65208333333333335</v>
      </c>
      <c r="E3701" s="69">
        <v>-0.6</v>
      </c>
      <c r="F3701" s="70">
        <v>0.2722222222222222</v>
      </c>
      <c r="G3701" s="69">
        <v>8.4</v>
      </c>
      <c r="H3701" s="69" t="str">
        <f>TEXT(일별기온공급량!$A3701, "AAA")</f>
        <v>금</v>
      </c>
      <c r="I3701" s="71">
        <v>210416704</v>
      </c>
      <c r="J3701" s="71">
        <v>4878575</v>
      </c>
      <c r="K3701" s="68" t="str">
        <f t="shared" si="57"/>
        <v>02-17</v>
      </c>
      <c r="L3701" s="72">
        <f>YEAR(일별기온공급량!$A3701)</f>
        <v>2023</v>
      </c>
      <c r="M3701" s="69">
        <f>MONTH(일별기온공급량!$A3701)</f>
        <v>2</v>
      </c>
      <c r="N3701" s="69">
        <f>DAY(일별기온공급량!$A3701)</f>
        <v>17</v>
      </c>
      <c r="O3701" s="88" t="str">
        <f>IFERROR(VLOOKUP(기온및공급량[[#This Row],[날짜]],표2[],2,0), "")</f>
        <v/>
      </c>
    </row>
    <row r="3702" spans="1:15">
      <c r="A3702" s="68">
        <v>44975</v>
      </c>
      <c r="B3702" s="69">
        <v>6.9</v>
      </c>
      <c r="C3702" s="69">
        <v>8.5</v>
      </c>
      <c r="D3702" s="70">
        <v>0.62152777777777779</v>
      </c>
      <c r="E3702" s="69">
        <v>4.5999999999999996</v>
      </c>
      <c r="F3702" s="70">
        <v>0.2986111111111111</v>
      </c>
      <c r="G3702" s="69">
        <v>3.9</v>
      </c>
      <c r="H3702" s="69" t="str">
        <f>TEXT(일별기온공급량!$A3702, "AAA")</f>
        <v>토</v>
      </c>
      <c r="I3702" s="71">
        <v>186441539</v>
      </c>
      <c r="J3702" s="71">
        <v>4334931</v>
      </c>
      <c r="K3702" s="68" t="str">
        <f t="shared" si="57"/>
        <v>02-18</v>
      </c>
      <c r="L3702" s="72">
        <f>YEAR(일별기온공급량!$A3702)</f>
        <v>2023</v>
      </c>
      <c r="M3702" s="69">
        <f>MONTH(일별기온공급량!$A3702)</f>
        <v>2</v>
      </c>
      <c r="N3702" s="69">
        <f>DAY(일별기온공급량!$A3702)</f>
        <v>18</v>
      </c>
      <c r="O3702" s="88" t="str">
        <f>IFERROR(VLOOKUP(기온및공급량[[#This Row],[날짜]],표2[],2,0), "")</f>
        <v/>
      </c>
    </row>
    <row r="3703" spans="1:15">
      <c r="A3703" s="68">
        <v>44976</v>
      </c>
      <c r="B3703" s="69">
        <v>7.2</v>
      </c>
      <c r="C3703" s="69">
        <v>11.3</v>
      </c>
      <c r="D3703" s="70">
        <v>0.59027777777777779</v>
      </c>
      <c r="E3703" s="69">
        <v>2.2000000000000002</v>
      </c>
      <c r="F3703" s="70">
        <v>0.99861111111111112</v>
      </c>
      <c r="G3703" s="69">
        <v>9.1</v>
      </c>
      <c r="H3703" s="69" t="str">
        <f>TEXT(일별기온공급량!$A3703, "AAA")</f>
        <v>일</v>
      </c>
      <c r="I3703" s="71">
        <v>169865355</v>
      </c>
      <c r="J3703" s="71">
        <v>3948087</v>
      </c>
      <c r="K3703" s="68" t="str">
        <f t="shared" si="57"/>
        <v>02-19</v>
      </c>
      <c r="L3703" s="72">
        <f>YEAR(일별기온공급량!$A3703)</f>
        <v>2023</v>
      </c>
      <c r="M3703" s="69">
        <f>MONTH(일별기온공급량!$A3703)</f>
        <v>2</v>
      </c>
      <c r="N3703" s="69">
        <f>DAY(일별기온공급량!$A3703)</f>
        <v>19</v>
      </c>
      <c r="O3703" s="88" t="str">
        <f>IFERROR(VLOOKUP(기온및공급량[[#This Row],[날짜]],표2[],2,0), "")</f>
        <v/>
      </c>
    </row>
    <row r="3704" spans="1:15">
      <c r="A3704" s="68">
        <v>44977</v>
      </c>
      <c r="B3704" s="69">
        <v>2.6</v>
      </c>
      <c r="C3704" s="69">
        <v>7.4</v>
      </c>
      <c r="D3704" s="70">
        <v>0.60277777777777775</v>
      </c>
      <c r="E3704" s="69">
        <v>-1.3</v>
      </c>
      <c r="F3704" s="70">
        <v>0.99097222222222225</v>
      </c>
      <c r="G3704" s="69">
        <v>8.6999999999999993</v>
      </c>
      <c r="H3704" s="69" t="str">
        <f>TEXT(일별기온공급량!$A3704, "AAA")</f>
        <v>월</v>
      </c>
      <c r="I3704" s="71">
        <v>210155002</v>
      </c>
      <c r="J3704" s="71">
        <v>4866831</v>
      </c>
      <c r="K3704" s="68" t="str">
        <f t="shared" si="57"/>
        <v>02-20</v>
      </c>
      <c r="L3704" s="72">
        <f>YEAR(일별기온공급량!$A3704)</f>
        <v>2023</v>
      </c>
      <c r="M3704" s="69">
        <f>MONTH(일별기온공급량!$A3704)</f>
        <v>2</v>
      </c>
      <c r="N3704" s="69">
        <f>DAY(일별기온공급량!$A3704)</f>
        <v>20</v>
      </c>
      <c r="O3704" s="88" t="str">
        <f>IFERROR(VLOOKUP(기온및공급량[[#This Row],[날짜]],표2[],2,0), "")</f>
        <v/>
      </c>
    </row>
    <row r="3705" spans="1:15">
      <c r="A3705" s="68">
        <v>44978</v>
      </c>
      <c r="B3705" s="69">
        <v>1.3</v>
      </c>
      <c r="C3705" s="69">
        <v>6.8</v>
      </c>
      <c r="D3705" s="70">
        <v>0.72777777777777775</v>
      </c>
      <c r="E3705" s="69">
        <v>-3.3</v>
      </c>
      <c r="F3705" s="70">
        <v>0.30625000000000002</v>
      </c>
      <c r="G3705" s="69">
        <v>10.1</v>
      </c>
      <c r="H3705" s="69" t="str">
        <f>TEXT(일별기온공급량!$A3705, "AAA")</f>
        <v>화</v>
      </c>
      <c r="I3705" s="71">
        <v>222252198</v>
      </c>
      <c r="J3705" s="71">
        <v>5144275</v>
      </c>
      <c r="K3705" s="68" t="str">
        <f t="shared" si="57"/>
        <v>02-21</v>
      </c>
      <c r="L3705" s="72">
        <f>YEAR(일별기온공급량!$A3705)</f>
        <v>2023</v>
      </c>
      <c r="M3705" s="69">
        <f>MONTH(일별기온공급량!$A3705)</f>
        <v>2</v>
      </c>
      <c r="N3705" s="69">
        <f>DAY(일별기온공급량!$A3705)</f>
        <v>21</v>
      </c>
      <c r="O3705" s="88" t="str">
        <f>IFERROR(VLOOKUP(기온및공급량[[#This Row],[날짜]],표2[],2,0), "")</f>
        <v/>
      </c>
    </row>
    <row r="3706" spans="1:15">
      <c r="A3706" s="68">
        <v>44979</v>
      </c>
      <c r="B3706" s="69">
        <v>3.8</v>
      </c>
      <c r="C3706" s="69">
        <v>11.1</v>
      </c>
      <c r="D3706" s="70">
        <v>0.66736111111111107</v>
      </c>
      <c r="E3706" s="69">
        <v>-4.5999999999999996</v>
      </c>
      <c r="F3706" s="70">
        <v>0.28611111111111109</v>
      </c>
      <c r="G3706" s="69">
        <v>15.7</v>
      </c>
      <c r="H3706" s="69" t="str">
        <f>TEXT(일별기온공급량!$A3706, "AAA")</f>
        <v>수</v>
      </c>
      <c r="I3706" s="71">
        <v>210684345</v>
      </c>
      <c r="J3706" s="71">
        <v>4873460</v>
      </c>
      <c r="K3706" s="68" t="str">
        <f t="shared" si="57"/>
        <v>02-22</v>
      </c>
      <c r="L3706" s="72">
        <f>YEAR(일별기온공급량!$A3706)</f>
        <v>2023</v>
      </c>
      <c r="M3706" s="69">
        <f>MONTH(일별기온공급량!$A3706)</f>
        <v>2</v>
      </c>
      <c r="N3706" s="69">
        <f>DAY(일별기온공급량!$A3706)</f>
        <v>22</v>
      </c>
      <c r="O3706" s="88" t="str">
        <f>IFERROR(VLOOKUP(기온및공급량[[#This Row],[날짜]],표2[],2,0), "")</f>
        <v/>
      </c>
    </row>
    <row r="3707" spans="1:15">
      <c r="A3707" s="68">
        <v>44980</v>
      </c>
      <c r="B3707" s="69">
        <v>7.8</v>
      </c>
      <c r="C3707" s="69">
        <v>12.8</v>
      </c>
      <c r="D3707" s="70">
        <v>0.6479166666666667</v>
      </c>
      <c r="E3707" s="69">
        <v>3.5</v>
      </c>
      <c r="F3707" s="70">
        <v>0.29722222222222222</v>
      </c>
      <c r="G3707" s="69">
        <v>9.3000000000000007</v>
      </c>
      <c r="H3707" s="69" t="str">
        <f>TEXT(일별기온공급량!$A3707, "AAA")</f>
        <v>목</v>
      </c>
      <c r="I3707" s="71">
        <v>189461379</v>
      </c>
      <c r="J3707" s="71">
        <v>4384924</v>
      </c>
      <c r="K3707" s="68" t="str">
        <f t="shared" si="57"/>
        <v>02-23</v>
      </c>
      <c r="L3707" s="72">
        <f>YEAR(일별기온공급량!$A3707)</f>
        <v>2023</v>
      </c>
      <c r="M3707" s="69">
        <f>MONTH(일별기온공급량!$A3707)</f>
        <v>2</v>
      </c>
      <c r="N3707" s="69">
        <f>DAY(일별기온공급량!$A3707)</f>
        <v>23</v>
      </c>
      <c r="O3707" s="88" t="str">
        <f>IFERROR(VLOOKUP(기온및공급량[[#This Row],[날짜]],표2[],2,0), "")</f>
        <v/>
      </c>
    </row>
    <row r="3708" spans="1:15">
      <c r="A3708" s="68">
        <v>44981</v>
      </c>
      <c r="B3708" s="69">
        <v>7.4</v>
      </c>
      <c r="C3708" s="69">
        <v>12.5</v>
      </c>
      <c r="D3708" s="70">
        <v>0.63888888888888884</v>
      </c>
      <c r="E3708" s="69">
        <v>4.3</v>
      </c>
      <c r="F3708" s="70">
        <v>0.97986111111111107</v>
      </c>
      <c r="G3708" s="69">
        <v>8.1999999999999993</v>
      </c>
      <c r="H3708" s="69" t="str">
        <f>TEXT(일별기온공급량!$A3708, "AAA")</f>
        <v>금</v>
      </c>
      <c r="I3708" s="71">
        <v>184757963</v>
      </c>
      <c r="J3708" s="71">
        <v>4283861</v>
      </c>
      <c r="K3708" s="68" t="str">
        <f t="shared" si="57"/>
        <v>02-24</v>
      </c>
      <c r="L3708" s="72">
        <f>YEAR(일별기온공급량!$A3708)</f>
        <v>2023</v>
      </c>
      <c r="M3708" s="69">
        <f>MONTH(일별기온공급량!$A3708)</f>
        <v>2</v>
      </c>
      <c r="N3708" s="69">
        <f>DAY(일별기온공급량!$A3708)</f>
        <v>24</v>
      </c>
      <c r="O3708" s="88" t="str">
        <f>IFERROR(VLOOKUP(기온및공급량[[#This Row],[날짜]],표2[],2,0), "")</f>
        <v/>
      </c>
    </row>
    <row r="3709" spans="1:15">
      <c r="A3709" s="68">
        <v>44982</v>
      </c>
      <c r="B3709" s="69">
        <v>3.8</v>
      </c>
      <c r="C3709" s="69">
        <v>9.1999999999999993</v>
      </c>
      <c r="D3709" s="70">
        <v>0.67569444444444449</v>
      </c>
      <c r="E3709" s="69">
        <v>-0.2</v>
      </c>
      <c r="F3709" s="70">
        <v>0.29166666666666669</v>
      </c>
      <c r="G3709" s="69">
        <v>9.4</v>
      </c>
      <c r="H3709" s="69" t="str">
        <f>TEXT(일별기온공급량!$A3709, "AAA")</f>
        <v>토</v>
      </c>
      <c r="I3709" s="71">
        <v>181300075</v>
      </c>
      <c r="J3709" s="71">
        <v>4199314</v>
      </c>
      <c r="K3709" s="68" t="str">
        <f t="shared" si="57"/>
        <v>02-25</v>
      </c>
      <c r="L3709" s="72">
        <f>YEAR(일별기온공급량!$A3709)</f>
        <v>2023</v>
      </c>
      <c r="M3709" s="69">
        <f>MONTH(일별기온공급량!$A3709)</f>
        <v>2</v>
      </c>
      <c r="N3709" s="69">
        <f>DAY(일별기온공급량!$A3709)</f>
        <v>25</v>
      </c>
      <c r="O3709" s="88" t="str">
        <f>IFERROR(VLOOKUP(기온및공급량[[#This Row],[날짜]],표2[],2,0), "")</f>
        <v/>
      </c>
    </row>
    <row r="3710" spans="1:15">
      <c r="A3710" s="68">
        <v>44983</v>
      </c>
      <c r="B3710" s="69">
        <v>3.7</v>
      </c>
      <c r="C3710" s="69">
        <v>12.3</v>
      </c>
      <c r="D3710" s="70">
        <v>0.6875</v>
      </c>
      <c r="E3710" s="69">
        <v>-4.2</v>
      </c>
      <c r="F3710" s="70">
        <v>0.29305555555555557</v>
      </c>
      <c r="G3710" s="69">
        <v>16.5</v>
      </c>
      <c r="H3710" s="69" t="str">
        <f>TEXT(일별기온공급량!$A3710, "AAA")</f>
        <v>일</v>
      </c>
      <c r="I3710" s="71">
        <v>173101159</v>
      </c>
      <c r="J3710" s="71">
        <v>4007615</v>
      </c>
      <c r="K3710" s="68" t="str">
        <f t="shared" si="57"/>
        <v>02-26</v>
      </c>
      <c r="L3710" s="72">
        <f>YEAR(일별기온공급량!$A3710)</f>
        <v>2023</v>
      </c>
      <c r="M3710" s="69">
        <f>MONTH(일별기온공급량!$A3710)</f>
        <v>2</v>
      </c>
      <c r="N3710" s="69">
        <f>DAY(일별기온공급량!$A3710)</f>
        <v>26</v>
      </c>
      <c r="O3710" s="88" t="str">
        <f>IFERROR(VLOOKUP(기온및공급량[[#This Row],[날짜]],표2[],2,0), "")</f>
        <v/>
      </c>
    </row>
    <row r="3711" spans="1:15">
      <c r="A3711" s="68">
        <v>44984</v>
      </c>
      <c r="B3711" s="69">
        <v>6.2</v>
      </c>
      <c r="C3711" s="69">
        <v>16.899999999999999</v>
      </c>
      <c r="D3711" s="70">
        <v>0.69722222222222219</v>
      </c>
      <c r="E3711" s="69">
        <v>-3.5</v>
      </c>
      <c r="F3711" s="70">
        <v>0.3</v>
      </c>
      <c r="G3711" s="69">
        <v>20.399999999999999</v>
      </c>
      <c r="H3711" s="69" t="str">
        <f>TEXT(일별기온공급량!$A3711, "AAA")</f>
        <v>월</v>
      </c>
      <c r="I3711" s="71">
        <v>184690087</v>
      </c>
      <c r="J3711" s="71">
        <v>4280368</v>
      </c>
      <c r="K3711" s="68" t="str">
        <f t="shared" si="57"/>
        <v>02-27</v>
      </c>
      <c r="L3711" s="72">
        <f>YEAR(일별기온공급량!$A3711)</f>
        <v>2023</v>
      </c>
      <c r="M3711" s="69">
        <f>MONTH(일별기온공급량!$A3711)</f>
        <v>2</v>
      </c>
      <c r="N3711" s="69">
        <f>DAY(일별기온공급량!$A3711)</f>
        <v>27</v>
      </c>
      <c r="O3711" s="88" t="str">
        <f>IFERROR(VLOOKUP(기온및공급량[[#This Row],[날짜]],표2[],2,0), "")</f>
        <v/>
      </c>
    </row>
    <row r="3712" spans="1:15">
      <c r="A3712" s="68">
        <v>44985</v>
      </c>
      <c r="B3712" s="69">
        <v>8.8000000000000007</v>
      </c>
      <c r="C3712" s="69">
        <v>18.100000000000001</v>
      </c>
      <c r="D3712" s="70">
        <v>0.66736111111111107</v>
      </c>
      <c r="E3712" s="69">
        <v>-0.1</v>
      </c>
      <c r="F3712" s="70">
        <v>0.2673611111111111</v>
      </c>
      <c r="G3712" s="69">
        <v>18.2</v>
      </c>
      <c r="H3712" s="69" t="str">
        <f>TEXT(일별기온공급량!$A3712, "AAA")</f>
        <v>화</v>
      </c>
      <c r="I3712" s="71">
        <v>172821553</v>
      </c>
      <c r="J3712" s="71">
        <v>4006562</v>
      </c>
      <c r="K3712" s="68" t="str">
        <f t="shared" si="57"/>
        <v>02-28</v>
      </c>
      <c r="L3712" s="72">
        <f>YEAR(일별기온공급량!$A3712)</f>
        <v>2023</v>
      </c>
      <c r="M3712" s="69">
        <f>MONTH(일별기온공급량!$A3712)</f>
        <v>2</v>
      </c>
      <c r="N3712" s="69">
        <f>DAY(일별기온공급량!$A3712)</f>
        <v>28</v>
      </c>
      <c r="O3712" s="88" t="str">
        <f>IFERROR(VLOOKUP(기온및공급량[[#This Row],[날짜]],표2[],2,0), "")</f>
        <v/>
      </c>
    </row>
    <row r="3713" spans="1:15">
      <c r="A3713" s="68">
        <v>44986</v>
      </c>
      <c r="B3713" s="69">
        <v>8.4</v>
      </c>
      <c r="C3713" s="69">
        <v>14.6</v>
      </c>
      <c r="D3713" s="70">
        <v>0.64027777777777772</v>
      </c>
      <c r="E3713" s="69">
        <v>5.3</v>
      </c>
      <c r="F3713" s="70">
        <v>0.98750000000000004</v>
      </c>
      <c r="G3713" s="69">
        <v>9.3000000000000007</v>
      </c>
      <c r="H3713" s="69" t="str">
        <f>TEXT(일별기온공급량!$A3713, "AAA")</f>
        <v>수</v>
      </c>
      <c r="I3713" s="71">
        <v>164394957</v>
      </c>
      <c r="J3713" s="71">
        <v>3810245</v>
      </c>
      <c r="K3713" s="68" t="str">
        <f t="shared" si="57"/>
        <v>03-01</v>
      </c>
      <c r="L3713" s="72">
        <f>YEAR(일별기온공급량!$A3713)</f>
        <v>2023</v>
      </c>
      <c r="M3713" s="69">
        <f>MONTH(일별기온공급량!$A3713)</f>
        <v>3</v>
      </c>
      <c r="N3713" s="69">
        <f>DAY(일별기온공급량!$A3713)</f>
        <v>1</v>
      </c>
      <c r="O3713" s="88" t="str">
        <f>IFERROR(VLOOKUP(기온및공급량[[#This Row],[날짜]],표2[],2,0), "")</f>
        <v>삼일절</v>
      </c>
    </row>
    <row r="3714" spans="1:15">
      <c r="A3714" s="68">
        <v>44987</v>
      </c>
      <c r="B3714" s="69">
        <v>4.5999999999999996</v>
      </c>
      <c r="C3714" s="69">
        <v>9.4</v>
      </c>
      <c r="D3714" s="70">
        <v>0.68055555555555558</v>
      </c>
      <c r="E3714" s="69">
        <v>1.6</v>
      </c>
      <c r="F3714" s="70">
        <v>0.28749999999999998</v>
      </c>
      <c r="G3714" s="69">
        <v>7.8</v>
      </c>
      <c r="H3714" s="69" t="str">
        <f>TEXT(일별기온공급량!$A3714, "AAA")</f>
        <v>목</v>
      </c>
      <c r="I3714" s="71">
        <v>187258997</v>
      </c>
      <c r="J3714" s="71">
        <v>4341460</v>
      </c>
      <c r="K3714" s="68" t="str">
        <f t="shared" ref="K3714:K3777" si="58">TEXT(A3714, "MM-DD")</f>
        <v>03-02</v>
      </c>
      <c r="L3714" s="72">
        <f>YEAR(일별기온공급량!$A3714)</f>
        <v>2023</v>
      </c>
      <c r="M3714" s="69">
        <f>MONTH(일별기온공급량!$A3714)</f>
        <v>3</v>
      </c>
      <c r="N3714" s="69">
        <f>DAY(일별기온공급량!$A3714)</f>
        <v>2</v>
      </c>
      <c r="O3714" s="88" t="str">
        <f>IFERROR(VLOOKUP(기온및공급량[[#This Row],[날짜]],표2[],2,0), "")</f>
        <v/>
      </c>
    </row>
    <row r="3715" spans="1:15">
      <c r="A3715" s="68">
        <v>44988</v>
      </c>
      <c r="B3715" s="69">
        <v>7.5</v>
      </c>
      <c r="C3715" s="69">
        <v>15</v>
      </c>
      <c r="D3715" s="70">
        <v>0.64236111111111116</v>
      </c>
      <c r="E3715" s="69">
        <v>1.2</v>
      </c>
      <c r="F3715" s="70">
        <v>0.28333333333333333</v>
      </c>
      <c r="G3715" s="69">
        <v>13.8</v>
      </c>
      <c r="H3715" s="69" t="str">
        <f>TEXT(일별기온공급량!$A3715, "AAA")</f>
        <v>금</v>
      </c>
      <c r="I3715" s="71">
        <v>180313217</v>
      </c>
      <c r="J3715" s="71">
        <v>4168360</v>
      </c>
      <c r="K3715" s="68" t="str">
        <f t="shared" si="58"/>
        <v>03-03</v>
      </c>
      <c r="L3715" s="72">
        <f>YEAR(일별기온공급량!$A3715)</f>
        <v>2023</v>
      </c>
      <c r="M3715" s="69">
        <f>MONTH(일별기온공급량!$A3715)</f>
        <v>3</v>
      </c>
      <c r="N3715" s="69">
        <f>DAY(일별기온공급량!$A3715)</f>
        <v>3</v>
      </c>
      <c r="O3715" s="88" t="str">
        <f>IFERROR(VLOOKUP(기온및공급량[[#This Row],[날짜]],표2[],2,0), "")</f>
        <v/>
      </c>
    </row>
    <row r="3716" spans="1:15">
      <c r="A3716" s="68">
        <v>44989</v>
      </c>
      <c r="B3716" s="69">
        <v>8</v>
      </c>
      <c r="C3716" s="69">
        <v>15.6</v>
      </c>
      <c r="D3716" s="70">
        <v>0.69513888888888886</v>
      </c>
      <c r="E3716" s="69">
        <v>1.1000000000000001</v>
      </c>
      <c r="F3716" s="70">
        <v>0.28888888888888886</v>
      </c>
      <c r="G3716" s="69">
        <v>14.5</v>
      </c>
      <c r="H3716" s="69" t="str">
        <f>TEXT(일별기온공급량!$A3716, "AAA")</f>
        <v>토</v>
      </c>
      <c r="I3716" s="71">
        <v>157175838</v>
      </c>
      <c r="J3716" s="71">
        <v>3637816</v>
      </c>
      <c r="K3716" s="68" t="str">
        <f t="shared" si="58"/>
        <v>03-04</v>
      </c>
      <c r="L3716" s="72">
        <f>YEAR(일별기온공급량!$A3716)</f>
        <v>2023</v>
      </c>
      <c r="M3716" s="69">
        <f>MONTH(일별기온공급량!$A3716)</f>
        <v>3</v>
      </c>
      <c r="N3716" s="69">
        <f>DAY(일별기온공급량!$A3716)</f>
        <v>4</v>
      </c>
      <c r="O3716" s="88" t="str">
        <f>IFERROR(VLOOKUP(기온및공급량[[#This Row],[날짜]],표2[],2,0), "")</f>
        <v/>
      </c>
    </row>
    <row r="3717" spans="1:15">
      <c r="A3717" s="68">
        <v>44990</v>
      </c>
      <c r="B3717" s="69">
        <v>8.9</v>
      </c>
      <c r="C3717" s="69">
        <v>17.2</v>
      </c>
      <c r="D3717" s="70">
        <v>0.65416666666666667</v>
      </c>
      <c r="E3717" s="69">
        <v>1.1000000000000001</v>
      </c>
      <c r="F3717" s="70">
        <v>0.26458333333333334</v>
      </c>
      <c r="G3717" s="69">
        <v>16.100000000000001</v>
      </c>
      <c r="H3717" s="69" t="str">
        <f>TEXT(일별기온공급량!$A3717, "AAA")</f>
        <v>일</v>
      </c>
      <c r="I3717" s="71">
        <v>140562936</v>
      </c>
      <c r="J3717" s="71">
        <v>3258296</v>
      </c>
      <c r="K3717" s="68" t="str">
        <f t="shared" si="58"/>
        <v>03-05</v>
      </c>
      <c r="L3717" s="72">
        <f>YEAR(일별기온공급량!$A3717)</f>
        <v>2023</v>
      </c>
      <c r="M3717" s="69">
        <f>MONTH(일별기온공급량!$A3717)</f>
        <v>3</v>
      </c>
      <c r="N3717" s="69">
        <f>DAY(일별기온공급량!$A3717)</f>
        <v>5</v>
      </c>
      <c r="O3717" s="88" t="str">
        <f>IFERROR(VLOOKUP(기온및공급량[[#This Row],[날짜]],표2[],2,0), "")</f>
        <v/>
      </c>
    </row>
    <row r="3718" spans="1:15">
      <c r="A3718" s="68">
        <v>44991</v>
      </c>
      <c r="B3718" s="69">
        <v>10.5</v>
      </c>
      <c r="C3718" s="69">
        <v>19.3</v>
      </c>
      <c r="D3718" s="70">
        <v>0.65555555555555556</v>
      </c>
      <c r="E3718" s="69">
        <v>1.8</v>
      </c>
      <c r="F3718" s="70">
        <v>0.29791666666666666</v>
      </c>
      <c r="G3718" s="69">
        <v>17.5</v>
      </c>
      <c r="H3718" s="69" t="str">
        <f>TEXT(일별기온공급량!$A3718, "AAA")</f>
        <v>월</v>
      </c>
      <c r="I3718" s="71">
        <v>153137157</v>
      </c>
      <c r="J3718" s="71">
        <v>3548966</v>
      </c>
      <c r="K3718" s="68" t="str">
        <f t="shared" si="58"/>
        <v>03-06</v>
      </c>
      <c r="L3718" s="72">
        <f>YEAR(일별기온공급량!$A3718)</f>
        <v>2023</v>
      </c>
      <c r="M3718" s="69">
        <f>MONTH(일별기온공급량!$A3718)</f>
        <v>3</v>
      </c>
      <c r="N3718" s="69">
        <f>DAY(일별기온공급량!$A3718)</f>
        <v>6</v>
      </c>
      <c r="O3718" s="88" t="str">
        <f>IFERROR(VLOOKUP(기온및공급량[[#This Row],[날짜]],표2[],2,0), "")</f>
        <v/>
      </c>
    </row>
    <row r="3719" spans="1:15">
      <c r="A3719" s="68">
        <v>44992</v>
      </c>
      <c r="B3719" s="69">
        <v>13.2</v>
      </c>
      <c r="C3719" s="69">
        <v>23.3</v>
      </c>
      <c r="D3719" s="70">
        <v>0.64513888888888893</v>
      </c>
      <c r="E3719" s="69">
        <v>3.1</v>
      </c>
      <c r="F3719" s="70">
        <v>0.28541666666666665</v>
      </c>
      <c r="G3719" s="69">
        <v>20.2</v>
      </c>
      <c r="H3719" s="69" t="str">
        <f>TEXT(일별기온공급량!$A3719, "AAA")</f>
        <v>화</v>
      </c>
      <c r="I3719" s="71">
        <v>147642109</v>
      </c>
      <c r="J3719" s="71">
        <v>3415565</v>
      </c>
      <c r="K3719" s="68" t="str">
        <f t="shared" si="58"/>
        <v>03-07</v>
      </c>
      <c r="L3719" s="72">
        <f>YEAR(일별기온공급량!$A3719)</f>
        <v>2023</v>
      </c>
      <c r="M3719" s="69">
        <f>MONTH(일별기온공급량!$A3719)</f>
        <v>3</v>
      </c>
      <c r="N3719" s="69">
        <f>DAY(일별기온공급량!$A3719)</f>
        <v>7</v>
      </c>
      <c r="O3719" s="88" t="str">
        <f>IFERROR(VLOOKUP(기온및공급량[[#This Row],[날짜]],표2[],2,0), "")</f>
        <v/>
      </c>
    </row>
    <row r="3720" spans="1:15">
      <c r="A3720" s="68">
        <v>44993</v>
      </c>
      <c r="B3720" s="69">
        <v>14</v>
      </c>
      <c r="C3720" s="69">
        <v>22.8</v>
      </c>
      <c r="D3720" s="70">
        <v>0.64722222222222225</v>
      </c>
      <c r="E3720" s="69">
        <v>6.7</v>
      </c>
      <c r="F3720" s="70">
        <v>0.24652777777777779</v>
      </c>
      <c r="G3720" s="69">
        <v>16.100000000000001</v>
      </c>
      <c r="H3720" s="69" t="str">
        <f>TEXT(일별기온공급량!$A3720, "AAA")</f>
        <v>수</v>
      </c>
      <c r="I3720" s="71">
        <v>134949992</v>
      </c>
      <c r="J3720" s="71">
        <v>3119298</v>
      </c>
      <c r="K3720" s="68" t="str">
        <f t="shared" si="58"/>
        <v>03-08</v>
      </c>
      <c r="L3720" s="72">
        <f>YEAR(일별기온공급량!$A3720)</f>
        <v>2023</v>
      </c>
      <c r="M3720" s="69">
        <f>MONTH(일별기온공급량!$A3720)</f>
        <v>3</v>
      </c>
      <c r="N3720" s="69">
        <f>DAY(일별기온공급량!$A3720)</f>
        <v>8</v>
      </c>
      <c r="O3720" s="88" t="str">
        <f>IFERROR(VLOOKUP(기온및공급량[[#This Row],[날짜]],표2[],2,0), "")</f>
        <v/>
      </c>
    </row>
    <row r="3721" spans="1:15">
      <c r="A3721" s="68">
        <v>44994</v>
      </c>
      <c r="B3721" s="69">
        <v>16</v>
      </c>
      <c r="C3721" s="69">
        <v>23.6</v>
      </c>
      <c r="D3721" s="70">
        <v>0.62916666666666665</v>
      </c>
      <c r="E3721" s="69">
        <v>8.3000000000000007</v>
      </c>
      <c r="F3721" s="70">
        <v>0.13958333333333334</v>
      </c>
      <c r="G3721" s="69">
        <v>15.3</v>
      </c>
      <c r="H3721" s="69" t="str">
        <f>TEXT(일별기온공급량!$A3721, "AAA")</f>
        <v>목</v>
      </c>
      <c r="I3721" s="71">
        <v>124319708</v>
      </c>
      <c r="J3721" s="71">
        <v>2883033</v>
      </c>
      <c r="K3721" s="68" t="str">
        <f t="shared" si="58"/>
        <v>03-09</v>
      </c>
      <c r="L3721" s="72">
        <f>YEAR(일별기온공급량!$A3721)</f>
        <v>2023</v>
      </c>
      <c r="M3721" s="69">
        <f>MONTH(일별기온공급량!$A3721)</f>
        <v>3</v>
      </c>
      <c r="N3721" s="69">
        <f>DAY(일별기온공급량!$A3721)</f>
        <v>9</v>
      </c>
      <c r="O3721" s="88" t="str">
        <f>IFERROR(VLOOKUP(기온및공급량[[#This Row],[날짜]],표2[],2,0), "")</f>
        <v/>
      </c>
    </row>
    <row r="3722" spans="1:15">
      <c r="A3722" s="68">
        <v>44995</v>
      </c>
      <c r="B3722" s="69">
        <v>14.9</v>
      </c>
      <c r="C3722" s="69">
        <v>23.8</v>
      </c>
      <c r="D3722" s="70">
        <v>0.69791666666666663</v>
      </c>
      <c r="E3722" s="69">
        <v>6.7</v>
      </c>
      <c r="F3722" s="70">
        <v>0.25138888888888888</v>
      </c>
      <c r="G3722" s="69">
        <v>17.100000000000001</v>
      </c>
      <c r="H3722" s="69" t="str">
        <f>TEXT(일별기온공급량!$A3722, "AAA")</f>
        <v>금</v>
      </c>
      <c r="I3722" s="71">
        <v>118448992</v>
      </c>
      <c r="J3722" s="71">
        <v>2749926</v>
      </c>
      <c r="K3722" s="68" t="str">
        <f t="shared" si="58"/>
        <v>03-10</v>
      </c>
      <c r="L3722" s="72">
        <f>YEAR(일별기온공급량!$A3722)</f>
        <v>2023</v>
      </c>
      <c r="M3722" s="69">
        <f>MONTH(일별기온공급량!$A3722)</f>
        <v>3</v>
      </c>
      <c r="N3722" s="69">
        <f>DAY(일별기온공급량!$A3722)</f>
        <v>10</v>
      </c>
      <c r="O3722" s="88" t="str">
        <f>IFERROR(VLOOKUP(기온및공급량[[#This Row],[날짜]],표2[],2,0), "")</f>
        <v/>
      </c>
    </row>
    <row r="3723" spans="1:15">
      <c r="A3723" s="68">
        <v>44996</v>
      </c>
      <c r="B3723" s="69">
        <v>16.7</v>
      </c>
      <c r="C3723" s="69">
        <v>24.6</v>
      </c>
      <c r="D3723" s="70">
        <v>0.62708333333333333</v>
      </c>
      <c r="E3723" s="69">
        <v>7.9</v>
      </c>
      <c r="F3723" s="70">
        <v>0.28888888888888886</v>
      </c>
      <c r="G3723" s="69">
        <v>16.7</v>
      </c>
      <c r="H3723" s="69" t="str">
        <f>TEXT(일별기온공급량!$A3723, "AAA")</f>
        <v>토</v>
      </c>
      <c r="I3723" s="71">
        <v>97358714</v>
      </c>
      <c r="J3723" s="71">
        <v>2260361</v>
      </c>
      <c r="K3723" s="68" t="str">
        <f t="shared" si="58"/>
        <v>03-11</v>
      </c>
      <c r="L3723" s="72">
        <f>YEAR(일별기온공급량!$A3723)</f>
        <v>2023</v>
      </c>
      <c r="M3723" s="69">
        <f>MONTH(일별기온공급량!$A3723)</f>
        <v>3</v>
      </c>
      <c r="N3723" s="69">
        <f>DAY(일별기온공급량!$A3723)</f>
        <v>11</v>
      </c>
      <c r="O3723" s="88" t="str">
        <f>IFERROR(VLOOKUP(기온및공급량[[#This Row],[날짜]],표2[],2,0), "")</f>
        <v/>
      </c>
    </row>
    <row r="3724" spans="1:15">
      <c r="A3724" s="68">
        <v>44997</v>
      </c>
      <c r="B3724" s="69">
        <v>9.9</v>
      </c>
      <c r="C3724" s="69">
        <v>19</v>
      </c>
      <c r="D3724" s="70">
        <v>0.47499999999999998</v>
      </c>
      <c r="E3724" s="69">
        <v>2.4</v>
      </c>
      <c r="F3724" s="70">
        <v>0.99027777777777781</v>
      </c>
      <c r="G3724" s="69">
        <v>16.600000000000001</v>
      </c>
      <c r="H3724" s="69" t="str">
        <f>TEXT(일별기온공급량!$A3724, "AAA")</f>
        <v>일</v>
      </c>
      <c r="I3724" s="71">
        <v>109100077</v>
      </c>
      <c r="J3724" s="71">
        <v>2536012</v>
      </c>
      <c r="K3724" s="68" t="str">
        <f t="shared" si="58"/>
        <v>03-12</v>
      </c>
      <c r="L3724" s="72">
        <f>YEAR(일별기온공급량!$A3724)</f>
        <v>2023</v>
      </c>
      <c r="M3724" s="69">
        <f>MONTH(일별기온공급량!$A3724)</f>
        <v>3</v>
      </c>
      <c r="N3724" s="69">
        <f>DAY(일별기온공급량!$A3724)</f>
        <v>12</v>
      </c>
      <c r="O3724" s="88" t="str">
        <f>IFERROR(VLOOKUP(기온및공급량[[#This Row],[날짜]],표2[],2,0), "")</f>
        <v/>
      </c>
    </row>
    <row r="3725" spans="1:15">
      <c r="A3725" s="68">
        <v>44998</v>
      </c>
      <c r="B3725" s="69">
        <v>5.2</v>
      </c>
      <c r="C3725" s="69">
        <v>11.4</v>
      </c>
      <c r="D3725" s="70">
        <v>0.68194444444444446</v>
      </c>
      <c r="E3725" s="69">
        <v>0.2</v>
      </c>
      <c r="F3725" s="70">
        <v>0.2722222222222222</v>
      </c>
      <c r="G3725" s="69">
        <v>11.2</v>
      </c>
      <c r="H3725" s="69" t="str">
        <f>TEXT(일별기온공급량!$A3725, "AAA")</f>
        <v>월</v>
      </c>
      <c r="I3725" s="71">
        <v>157079796</v>
      </c>
      <c r="J3725" s="71">
        <v>3649455</v>
      </c>
      <c r="K3725" s="68" t="str">
        <f t="shared" si="58"/>
        <v>03-13</v>
      </c>
      <c r="L3725" s="72">
        <f>YEAR(일별기온공급량!$A3725)</f>
        <v>2023</v>
      </c>
      <c r="M3725" s="69">
        <f>MONTH(일별기온공급량!$A3725)</f>
        <v>3</v>
      </c>
      <c r="N3725" s="69">
        <f>DAY(일별기온공급량!$A3725)</f>
        <v>13</v>
      </c>
      <c r="O3725" s="88" t="str">
        <f>IFERROR(VLOOKUP(기온및공급량[[#This Row],[날짜]],표2[],2,0), "")</f>
        <v/>
      </c>
    </row>
    <row r="3726" spans="1:15">
      <c r="A3726" s="68">
        <v>44999</v>
      </c>
      <c r="B3726" s="69">
        <v>9.6999999999999993</v>
      </c>
      <c r="C3726" s="69">
        <v>18.600000000000001</v>
      </c>
      <c r="D3726" s="70">
        <v>0.64166666666666672</v>
      </c>
      <c r="E3726" s="69">
        <v>2.7</v>
      </c>
      <c r="F3726" s="70">
        <v>0.16666666666666666</v>
      </c>
      <c r="G3726" s="69">
        <v>15.9</v>
      </c>
      <c r="H3726" s="69" t="str">
        <f>TEXT(일별기온공급량!$A3726, "AAA")</f>
        <v>화</v>
      </c>
      <c r="I3726" s="71">
        <v>147857530</v>
      </c>
      <c r="J3726" s="71">
        <v>3435590</v>
      </c>
      <c r="K3726" s="68" t="str">
        <f t="shared" si="58"/>
        <v>03-14</v>
      </c>
      <c r="L3726" s="72">
        <f>YEAR(일별기온공급량!$A3726)</f>
        <v>2023</v>
      </c>
      <c r="M3726" s="69">
        <f>MONTH(일별기온공급량!$A3726)</f>
        <v>3</v>
      </c>
      <c r="N3726" s="69">
        <f>DAY(일별기온공급량!$A3726)</f>
        <v>14</v>
      </c>
      <c r="O3726" s="88" t="str">
        <f>IFERROR(VLOOKUP(기온및공급량[[#This Row],[날짜]],표2[],2,0), "")</f>
        <v/>
      </c>
    </row>
    <row r="3727" spans="1:15">
      <c r="A3727" s="68">
        <v>45000</v>
      </c>
      <c r="B3727" s="69">
        <v>13.8</v>
      </c>
      <c r="C3727" s="69">
        <v>22.5</v>
      </c>
      <c r="D3727" s="70">
        <v>0.66180555555555554</v>
      </c>
      <c r="E3727" s="69">
        <v>3.9</v>
      </c>
      <c r="F3727" s="70">
        <v>0.18402777777777779</v>
      </c>
      <c r="G3727" s="69">
        <v>18.600000000000001</v>
      </c>
      <c r="H3727" s="69" t="str">
        <f>TEXT(일별기온공급량!$A3727, "AAA")</f>
        <v>수</v>
      </c>
      <c r="I3727" s="71">
        <v>133759865</v>
      </c>
      <c r="J3727" s="71">
        <v>3110393</v>
      </c>
      <c r="K3727" s="68" t="str">
        <f t="shared" si="58"/>
        <v>03-15</v>
      </c>
      <c r="L3727" s="72">
        <f>YEAR(일별기온공급량!$A3727)</f>
        <v>2023</v>
      </c>
      <c r="M3727" s="69">
        <f>MONTH(일별기온공급량!$A3727)</f>
        <v>3</v>
      </c>
      <c r="N3727" s="69">
        <f>DAY(일별기온공급량!$A3727)</f>
        <v>15</v>
      </c>
      <c r="O3727" s="88" t="str">
        <f>IFERROR(VLOOKUP(기온및공급량[[#This Row],[날짜]],표2[],2,0), "")</f>
        <v/>
      </c>
    </row>
    <row r="3728" spans="1:15">
      <c r="A3728" s="68">
        <v>45001</v>
      </c>
      <c r="B3728" s="69">
        <v>10.5</v>
      </c>
      <c r="C3728" s="69">
        <v>15.4</v>
      </c>
      <c r="D3728" s="70">
        <v>0.63749999999999996</v>
      </c>
      <c r="E3728" s="69">
        <v>5.9</v>
      </c>
      <c r="F3728" s="70">
        <v>0.2986111111111111</v>
      </c>
      <c r="G3728" s="69">
        <v>9.5</v>
      </c>
      <c r="H3728" s="69" t="str">
        <f>TEXT(일별기온공급량!$A3728, "AAA")</f>
        <v>목</v>
      </c>
      <c r="I3728" s="71">
        <v>137083668</v>
      </c>
      <c r="J3728" s="71">
        <v>3187666</v>
      </c>
      <c r="K3728" s="68" t="str">
        <f t="shared" si="58"/>
        <v>03-16</v>
      </c>
      <c r="L3728" s="72">
        <f>YEAR(일별기온공급량!$A3728)</f>
        <v>2023</v>
      </c>
      <c r="M3728" s="69">
        <f>MONTH(일별기온공급량!$A3728)</f>
        <v>3</v>
      </c>
      <c r="N3728" s="69">
        <f>DAY(일별기온공급량!$A3728)</f>
        <v>16</v>
      </c>
      <c r="O3728" s="88" t="str">
        <f>IFERROR(VLOOKUP(기온및공급량[[#This Row],[날짜]],표2[],2,0), "")</f>
        <v/>
      </c>
    </row>
    <row r="3729" spans="1:15">
      <c r="A3729" s="68">
        <v>45002</v>
      </c>
      <c r="B3729" s="69">
        <v>9.5</v>
      </c>
      <c r="C3729" s="69">
        <v>13.2</v>
      </c>
      <c r="D3729" s="70">
        <v>0.56111111111111112</v>
      </c>
      <c r="E3729" s="69">
        <v>6.3</v>
      </c>
      <c r="F3729" s="70">
        <v>0.23194444444444445</v>
      </c>
      <c r="G3729" s="69">
        <v>6.9</v>
      </c>
      <c r="H3729" s="69" t="str">
        <f>TEXT(일별기온공급량!$A3729, "AAA")</f>
        <v>금</v>
      </c>
      <c r="I3729" s="71">
        <v>143755846</v>
      </c>
      <c r="J3729" s="71">
        <v>3332385</v>
      </c>
      <c r="K3729" s="68" t="str">
        <f t="shared" si="58"/>
        <v>03-17</v>
      </c>
      <c r="L3729" s="72">
        <f>YEAR(일별기온공급량!$A3729)</f>
        <v>2023</v>
      </c>
      <c r="M3729" s="69">
        <f>MONTH(일별기온공급량!$A3729)</f>
        <v>3</v>
      </c>
      <c r="N3729" s="69">
        <f>DAY(일별기온공급량!$A3729)</f>
        <v>17</v>
      </c>
      <c r="O3729" s="88" t="str">
        <f>IFERROR(VLOOKUP(기온및공급량[[#This Row],[날짜]],표2[],2,0), "")</f>
        <v/>
      </c>
    </row>
    <row r="3730" spans="1:15">
      <c r="A3730" s="68">
        <v>45003</v>
      </c>
      <c r="B3730" s="69">
        <v>11.8</v>
      </c>
      <c r="C3730" s="69">
        <v>17.899999999999999</v>
      </c>
      <c r="D3730" s="70">
        <v>0.63263888888888886</v>
      </c>
      <c r="E3730" s="69">
        <v>7.5</v>
      </c>
      <c r="F3730" s="70">
        <v>0.29652777777777778</v>
      </c>
      <c r="G3730" s="69">
        <v>10.4</v>
      </c>
      <c r="H3730" s="69" t="str">
        <f>TEXT(일별기온공급량!$A3730, "AAA")</f>
        <v>토</v>
      </c>
      <c r="I3730" s="71">
        <v>121277174</v>
      </c>
      <c r="J3730" s="71">
        <v>2804291</v>
      </c>
      <c r="K3730" s="68" t="str">
        <f t="shared" si="58"/>
        <v>03-18</v>
      </c>
      <c r="L3730" s="72">
        <f>YEAR(일별기온공급량!$A3730)</f>
        <v>2023</v>
      </c>
      <c r="M3730" s="69">
        <f>MONTH(일별기온공급량!$A3730)</f>
        <v>3</v>
      </c>
      <c r="N3730" s="69">
        <f>DAY(일별기온공급량!$A3730)</f>
        <v>18</v>
      </c>
      <c r="O3730" s="88" t="str">
        <f>IFERROR(VLOOKUP(기온및공급량[[#This Row],[날짜]],표2[],2,0), "")</f>
        <v/>
      </c>
    </row>
    <row r="3731" spans="1:15">
      <c r="A3731" s="68">
        <v>45004</v>
      </c>
      <c r="B3731" s="69">
        <v>11.4</v>
      </c>
      <c r="C3731" s="69">
        <v>19.3</v>
      </c>
      <c r="D3731" s="70">
        <v>0.6791666666666667</v>
      </c>
      <c r="E3731" s="69">
        <v>6</v>
      </c>
      <c r="F3731" s="70">
        <v>0.3125</v>
      </c>
      <c r="G3731" s="69">
        <v>13.3</v>
      </c>
      <c r="H3731" s="69" t="str">
        <f>TEXT(일별기온공급량!$A3731, "AAA")</f>
        <v>일</v>
      </c>
      <c r="I3731" s="71">
        <v>112398063</v>
      </c>
      <c r="J3731" s="71">
        <v>2612031</v>
      </c>
      <c r="K3731" s="68" t="str">
        <f t="shared" si="58"/>
        <v>03-19</v>
      </c>
      <c r="L3731" s="72">
        <f>YEAR(일별기온공급량!$A3731)</f>
        <v>2023</v>
      </c>
      <c r="M3731" s="69">
        <f>MONTH(일별기온공급량!$A3731)</f>
        <v>3</v>
      </c>
      <c r="N3731" s="69">
        <f>DAY(일별기온공급량!$A3731)</f>
        <v>19</v>
      </c>
      <c r="O3731" s="88" t="str">
        <f>IFERROR(VLOOKUP(기온및공급량[[#This Row],[날짜]],표2[],2,0), "")</f>
        <v/>
      </c>
    </row>
    <row r="3732" spans="1:15">
      <c r="A3732" s="68">
        <v>45005</v>
      </c>
      <c r="B3732" s="69">
        <v>12.3</v>
      </c>
      <c r="C3732" s="69">
        <v>20.6</v>
      </c>
      <c r="D3732" s="70">
        <v>0.64722222222222225</v>
      </c>
      <c r="E3732" s="69">
        <v>2.7</v>
      </c>
      <c r="F3732" s="70">
        <v>0.26805555555555555</v>
      </c>
      <c r="G3732" s="69">
        <v>17.899999999999999</v>
      </c>
      <c r="H3732" s="69" t="str">
        <f>TEXT(일별기온공급량!$A3732, "AAA")</f>
        <v>월</v>
      </c>
      <c r="I3732" s="71">
        <v>128592025</v>
      </c>
      <c r="J3732" s="71">
        <v>2996656</v>
      </c>
      <c r="K3732" s="68" t="str">
        <f t="shared" si="58"/>
        <v>03-20</v>
      </c>
      <c r="L3732" s="72">
        <f>YEAR(일별기온공급량!$A3732)</f>
        <v>2023</v>
      </c>
      <c r="M3732" s="69">
        <f>MONTH(일별기온공급량!$A3732)</f>
        <v>3</v>
      </c>
      <c r="N3732" s="69">
        <f>DAY(일별기온공급량!$A3732)</f>
        <v>20</v>
      </c>
      <c r="O3732" s="88" t="str">
        <f>IFERROR(VLOOKUP(기온및공급량[[#This Row],[날짜]],표2[],2,0), "")</f>
        <v/>
      </c>
    </row>
    <row r="3733" spans="1:15">
      <c r="A3733" s="68">
        <v>45006</v>
      </c>
      <c r="B3733" s="69">
        <v>15.3</v>
      </c>
      <c r="C3733" s="69">
        <v>22.8</v>
      </c>
      <c r="D3733" s="70">
        <v>0.68402777777777779</v>
      </c>
      <c r="E3733" s="69">
        <v>9.1999999999999993</v>
      </c>
      <c r="F3733" s="70">
        <v>0.23055555555555557</v>
      </c>
      <c r="G3733" s="69">
        <v>13.6</v>
      </c>
      <c r="H3733" s="69" t="str">
        <f>TEXT(일별기온공급량!$A3733, "AAA")</f>
        <v>화</v>
      </c>
      <c r="I3733" s="71">
        <v>118887052</v>
      </c>
      <c r="J3733" s="71">
        <v>2769361</v>
      </c>
      <c r="K3733" s="68" t="str">
        <f t="shared" si="58"/>
        <v>03-21</v>
      </c>
      <c r="L3733" s="72">
        <f>YEAR(일별기온공급량!$A3733)</f>
        <v>2023</v>
      </c>
      <c r="M3733" s="69">
        <f>MONTH(일별기온공급량!$A3733)</f>
        <v>3</v>
      </c>
      <c r="N3733" s="69">
        <f>DAY(일별기온공급량!$A3733)</f>
        <v>21</v>
      </c>
      <c r="O3733" s="88" t="str">
        <f>IFERROR(VLOOKUP(기온및공급량[[#This Row],[날짜]],표2[],2,0), "")</f>
        <v/>
      </c>
    </row>
    <row r="3734" spans="1:15">
      <c r="A3734" s="68">
        <v>45007</v>
      </c>
      <c r="B3734" s="69">
        <v>15.9</v>
      </c>
      <c r="C3734" s="69">
        <v>22.3</v>
      </c>
      <c r="D3734" s="70">
        <v>0.62152777777777779</v>
      </c>
      <c r="E3734" s="69">
        <v>8.8000000000000007</v>
      </c>
      <c r="F3734" s="70">
        <v>0.21527777777777779</v>
      </c>
      <c r="G3734" s="69">
        <v>13.5</v>
      </c>
      <c r="H3734" s="69" t="str">
        <f>TEXT(일별기온공급량!$A3734, "AAA")</f>
        <v>수</v>
      </c>
      <c r="I3734" s="71">
        <v>113866140</v>
      </c>
      <c r="J3734" s="71">
        <v>2642076</v>
      </c>
      <c r="K3734" s="68" t="str">
        <f t="shared" si="58"/>
        <v>03-22</v>
      </c>
      <c r="L3734" s="72">
        <f>YEAR(일별기온공급량!$A3734)</f>
        <v>2023</v>
      </c>
      <c r="M3734" s="69">
        <f>MONTH(일별기온공급량!$A3734)</f>
        <v>3</v>
      </c>
      <c r="N3734" s="69">
        <f>DAY(일별기온공급량!$A3734)</f>
        <v>22</v>
      </c>
      <c r="O3734" s="88" t="str">
        <f>IFERROR(VLOOKUP(기온및공급량[[#This Row],[날짜]],표2[],2,0), "")</f>
        <v/>
      </c>
    </row>
    <row r="3735" spans="1:15">
      <c r="A3735" s="68">
        <v>45008</v>
      </c>
      <c r="B3735" s="69">
        <v>15.2</v>
      </c>
      <c r="C3735" s="69">
        <v>16.399999999999999</v>
      </c>
      <c r="D3735" s="70">
        <v>0.68194444444444446</v>
      </c>
      <c r="E3735" s="69">
        <v>14.5</v>
      </c>
      <c r="F3735" s="70">
        <v>0.23125000000000001</v>
      </c>
      <c r="G3735" s="69">
        <v>1.9</v>
      </c>
      <c r="H3735" s="69" t="str">
        <f>TEXT(일별기온공급량!$A3735, "AAA")</f>
        <v>목</v>
      </c>
      <c r="I3735" s="71">
        <v>115258280</v>
      </c>
      <c r="J3735" s="71">
        <v>2675075</v>
      </c>
      <c r="K3735" s="68" t="str">
        <f t="shared" si="58"/>
        <v>03-23</v>
      </c>
      <c r="L3735" s="72">
        <f>YEAR(일별기온공급량!$A3735)</f>
        <v>2023</v>
      </c>
      <c r="M3735" s="69">
        <f>MONTH(일별기온공급량!$A3735)</f>
        <v>3</v>
      </c>
      <c r="N3735" s="69">
        <f>DAY(일별기온공급량!$A3735)</f>
        <v>23</v>
      </c>
      <c r="O3735" s="88" t="str">
        <f>IFERROR(VLOOKUP(기온및공급량[[#This Row],[날짜]],표2[],2,0), "")</f>
        <v/>
      </c>
    </row>
    <row r="3736" spans="1:15">
      <c r="A3736" s="68">
        <v>45009</v>
      </c>
      <c r="B3736" s="69">
        <v>12.6</v>
      </c>
      <c r="C3736" s="69">
        <v>15.3</v>
      </c>
      <c r="D3736" s="70">
        <v>0.49583333333333335</v>
      </c>
      <c r="E3736" s="69">
        <v>9.9</v>
      </c>
      <c r="F3736" s="70">
        <v>0.94513888888888886</v>
      </c>
      <c r="G3736" s="69">
        <v>5.4</v>
      </c>
      <c r="H3736" s="69" t="str">
        <f>TEXT(일별기온공급량!$A3736, "AAA")</f>
        <v>금</v>
      </c>
      <c r="I3736" s="71">
        <v>117944109</v>
      </c>
      <c r="J3736" s="71">
        <v>2739885</v>
      </c>
      <c r="K3736" s="68" t="str">
        <f t="shared" si="58"/>
        <v>03-24</v>
      </c>
      <c r="L3736" s="72">
        <f>YEAR(일별기온공급량!$A3736)</f>
        <v>2023</v>
      </c>
      <c r="M3736" s="69">
        <f>MONTH(일별기온공급량!$A3736)</f>
        <v>3</v>
      </c>
      <c r="N3736" s="69">
        <f>DAY(일별기온공급량!$A3736)</f>
        <v>24</v>
      </c>
      <c r="O3736" s="88" t="str">
        <f>IFERROR(VLOOKUP(기온및공급량[[#This Row],[날짜]],표2[],2,0), "")</f>
        <v/>
      </c>
    </row>
    <row r="3737" spans="1:15">
      <c r="A3737" s="68">
        <v>45010</v>
      </c>
      <c r="B3737" s="69">
        <v>10.4</v>
      </c>
      <c r="C3737" s="69">
        <v>12.4</v>
      </c>
      <c r="D3737" s="70">
        <v>0.64513888888888893</v>
      </c>
      <c r="E3737" s="69">
        <v>9</v>
      </c>
      <c r="F3737" s="70">
        <v>0.25416666666666665</v>
      </c>
      <c r="G3737" s="69">
        <v>3.4</v>
      </c>
      <c r="H3737" s="69" t="str">
        <f>TEXT(일별기온공급량!$A3737, "AAA")</f>
        <v>토</v>
      </c>
      <c r="I3737" s="71">
        <v>114317827</v>
      </c>
      <c r="J3737" s="71">
        <v>2658540</v>
      </c>
      <c r="K3737" s="68" t="str">
        <f t="shared" si="58"/>
        <v>03-25</v>
      </c>
      <c r="L3737" s="72">
        <f>YEAR(일별기온공급량!$A3737)</f>
        <v>2023</v>
      </c>
      <c r="M3737" s="69">
        <f>MONTH(일별기온공급량!$A3737)</f>
        <v>3</v>
      </c>
      <c r="N3737" s="69">
        <f>DAY(일별기온공급량!$A3737)</f>
        <v>25</v>
      </c>
      <c r="O3737" s="88" t="str">
        <f>IFERROR(VLOOKUP(기온및공급량[[#This Row],[날짜]],표2[],2,0), "")</f>
        <v/>
      </c>
    </row>
    <row r="3738" spans="1:15">
      <c r="A3738" s="68">
        <v>45011</v>
      </c>
      <c r="B3738" s="69">
        <v>11.7</v>
      </c>
      <c r="C3738" s="69">
        <v>18.399999999999999</v>
      </c>
      <c r="D3738" s="70">
        <v>0.65416666666666667</v>
      </c>
      <c r="E3738" s="69">
        <v>7.6</v>
      </c>
      <c r="F3738" s="70">
        <v>0.99444444444444446</v>
      </c>
      <c r="G3738" s="69">
        <v>10.8</v>
      </c>
      <c r="H3738" s="69" t="str">
        <f>TEXT(일별기온공급량!$A3738, "AAA")</f>
        <v>일</v>
      </c>
      <c r="I3738" s="71">
        <v>102412956</v>
      </c>
      <c r="J3738" s="71">
        <v>2383277</v>
      </c>
      <c r="K3738" s="68" t="str">
        <f t="shared" si="58"/>
        <v>03-26</v>
      </c>
      <c r="L3738" s="72">
        <f>YEAR(일별기온공급량!$A3738)</f>
        <v>2023</v>
      </c>
      <c r="M3738" s="69">
        <f>MONTH(일별기온공급량!$A3738)</f>
        <v>3</v>
      </c>
      <c r="N3738" s="69">
        <f>DAY(일별기온공급량!$A3738)</f>
        <v>26</v>
      </c>
      <c r="O3738" s="88" t="str">
        <f>IFERROR(VLOOKUP(기온및공급량[[#This Row],[날짜]],표2[],2,0), "")</f>
        <v/>
      </c>
    </row>
    <row r="3739" spans="1:15">
      <c r="A3739" s="68">
        <v>45012</v>
      </c>
      <c r="B3739" s="69">
        <v>9.6999999999999993</v>
      </c>
      <c r="C3739" s="69">
        <v>16.7</v>
      </c>
      <c r="D3739" s="70">
        <v>0.68055555555555558</v>
      </c>
      <c r="E3739" s="69">
        <v>4.0999999999999996</v>
      </c>
      <c r="F3739" s="70">
        <v>0.13194444444444445</v>
      </c>
      <c r="G3739" s="69">
        <v>12.6</v>
      </c>
      <c r="H3739" s="69" t="str">
        <f>TEXT(일별기온공급량!$A3739, "AAA")</f>
        <v>월</v>
      </c>
      <c r="I3739" s="71">
        <v>129145905</v>
      </c>
      <c r="J3739" s="71">
        <v>2995450</v>
      </c>
      <c r="K3739" s="68" t="str">
        <f t="shared" si="58"/>
        <v>03-27</v>
      </c>
      <c r="L3739" s="72">
        <f>YEAR(일별기온공급량!$A3739)</f>
        <v>2023</v>
      </c>
      <c r="M3739" s="69">
        <f>MONTH(일별기온공급량!$A3739)</f>
        <v>3</v>
      </c>
      <c r="N3739" s="69">
        <f>DAY(일별기온공급량!$A3739)</f>
        <v>27</v>
      </c>
      <c r="O3739" s="88" t="str">
        <f>IFERROR(VLOOKUP(기온및공급량[[#This Row],[날짜]],표2[],2,0), "")</f>
        <v/>
      </c>
    </row>
    <row r="3740" spans="1:15">
      <c r="A3740" s="68">
        <v>45013</v>
      </c>
      <c r="B3740" s="69">
        <v>11.4</v>
      </c>
      <c r="C3740" s="69">
        <v>19.399999999999999</v>
      </c>
      <c r="D3740" s="70">
        <v>0.66736111111111107</v>
      </c>
      <c r="E3740" s="69">
        <v>2.2999999999999998</v>
      </c>
      <c r="F3740" s="70">
        <v>0.26458333333333334</v>
      </c>
      <c r="G3740" s="69">
        <v>17.100000000000001</v>
      </c>
      <c r="H3740" s="69" t="str">
        <f>TEXT(일별기온공급량!$A3740, "AAA")</f>
        <v>화</v>
      </c>
      <c r="I3740" s="71">
        <v>127543496</v>
      </c>
      <c r="J3740" s="71">
        <v>2964245</v>
      </c>
      <c r="K3740" s="68" t="str">
        <f t="shared" si="58"/>
        <v>03-28</v>
      </c>
      <c r="L3740" s="72">
        <f>YEAR(일별기온공급량!$A3740)</f>
        <v>2023</v>
      </c>
      <c r="M3740" s="69">
        <f>MONTH(일별기온공급량!$A3740)</f>
        <v>3</v>
      </c>
      <c r="N3740" s="69">
        <f>DAY(일별기온공급량!$A3740)</f>
        <v>28</v>
      </c>
      <c r="O3740" s="88" t="str">
        <f>IFERROR(VLOOKUP(기온및공급량[[#This Row],[날짜]],표2[],2,0), "")</f>
        <v/>
      </c>
    </row>
    <row r="3741" spans="1:15">
      <c r="A3741" s="68">
        <v>45014</v>
      </c>
      <c r="B3741" s="69">
        <v>13.3</v>
      </c>
      <c r="C3741" s="69">
        <v>21.8</v>
      </c>
      <c r="D3741" s="70">
        <v>0.68611111111111112</v>
      </c>
      <c r="E3741" s="69">
        <v>4.5999999999999996</v>
      </c>
      <c r="F3741" s="70">
        <v>0.27569444444444446</v>
      </c>
      <c r="G3741" s="69">
        <v>17.2</v>
      </c>
      <c r="H3741" s="69" t="str">
        <f>TEXT(일별기온공급량!$A3741, "AAA")</f>
        <v>수</v>
      </c>
      <c r="I3741" s="71">
        <v>120088568</v>
      </c>
      <c r="J3741" s="71">
        <v>2809773</v>
      </c>
      <c r="K3741" s="68" t="str">
        <f t="shared" si="58"/>
        <v>03-29</v>
      </c>
      <c r="L3741" s="72">
        <f>YEAR(일별기온공급량!$A3741)</f>
        <v>2023</v>
      </c>
      <c r="M3741" s="69">
        <f>MONTH(일별기온공급량!$A3741)</f>
        <v>3</v>
      </c>
      <c r="N3741" s="69">
        <f>DAY(일별기온공급량!$A3741)</f>
        <v>29</v>
      </c>
      <c r="O3741" s="88" t="str">
        <f>IFERROR(VLOOKUP(기온및공급량[[#This Row],[날짜]],표2[],2,0), "")</f>
        <v/>
      </c>
    </row>
    <row r="3742" spans="1:15">
      <c r="A3742" s="68">
        <v>45015</v>
      </c>
      <c r="B3742" s="69">
        <v>15.6</v>
      </c>
      <c r="C3742" s="69">
        <v>24.1</v>
      </c>
      <c r="D3742" s="70">
        <v>0.66111111111111109</v>
      </c>
      <c r="E3742" s="69">
        <v>6.2</v>
      </c>
      <c r="F3742" s="70">
        <v>0.27708333333333335</v>
      </c>
      <c r="G3742" s="69">
        <v>17.899999999999999</v>
      </c>
      <c r="H3742" s="69" t="str">
        <f>TEXT(일별기온공급량!$A3742, "AAA")</f>
        <v>목</v>
      </c>
      <c r="I3742" s="71">
        <v>112962753</v>
      </c>
      <c r="J3742" s="71">
        <v>2642872</v>
      </c>
      <c r="K3742" s="68" t="str">
        <f t="shared" si="58"/>
        <v>03-30</v>
      </c>
      <c r="L3742" s="72">
        <f>YEAR(일별기온공급량!$A3742)</f>
        <v>2023</v>
      </c>
      <c r="M3742" s="69">
        <f>MONTH(일별기온공급량!$A3742)</f>
        <v>3</v>
      </c>
      <c r="N3742" s="69">
        <f>DAY(일별기온공급량!$A3742)</f>
        <v>30</v>
      </c>
      <c r="O3742" s="88" t="str">
        <f>IFERROR(VLOOKUP(기온및공급량[[#This Row],[날짜]],표2[],2,0), "")</f>
        <v/>
      </c>
    </row>
    <row r="3743" spans="1:15">
      <c r="A3743" s="68">
        <v>45016</v>
      </c>
      <c r="B3743" s="69">
        <v>16.399999999999999</v>
      </c>
      <c r="C3743" s="69">
        <v>25.6</v>
      </c>
      <c r="D3743" s="70">
        <v>0.66736111111111107</v>
      </c>
      <c r="E3743" s="69">
        <v>8</v>
      </c>
      <c r="F3743" s="70">
        <v>0.23749999999999999</v>
      </c>
      <c r="G3743" s="69">
        <v>17.600000000000001</v>
      </c>
      <c r="H3743" s="69" t="str">
        <f>TEXT(일별기온공급량!$A3743, "AAA")</f>
        <v>금</v>
      </c>
      <c r="I3743" s="71">
        <v>102095033</v>
      </c>
      <c r="J3743" s="71">
        <v>2385171</v>
      </c>
      <c r="K3743" s="68" t="str">
        <f t="shared" si="58"/>
        <v>03-31</v>
      </c>
      <c r="L3743" s="72">
        <f>YEAR(일별기온공급량!$A3743)</f>
        <v>2023</v>
      </c>
      <c r="M3743" s="69">
        <f>MONTH(일별기온공급량!$A3743)</f>
        <v>3</v>
      </c>
      <c r="N3743" s="69">
        <f>DAY(일별기온공급량!$A3743)</f>
        <v>31</v>
      </c>
      <c r="O3743" s="88" t="str">
        <f>IFERROR(VLOOKUP(기온및공급량[[#This Row],[날짜]],표2[],2,0), "")</f>
        <v/>
      </c>
    </row>
    <row r="3744" spans="1:15">
      <c r="A3744" s="68">
        <v>45017</v>
      </c>
      <c r="B3744" s="69">
        <v>15</v>
      </c>
      <c r="C3744" s="69">
        <v>23</v>
      </c>
      <c r="D3744" s="70">
        <v>0.59305555555555556</v>
      </c>
      <c r="E3744" s="69">
        <v>7</v>
      </c>
      <c r="F3744" s="70">
        <v>0.2722222222222222</v>
      </c>
      <c r="G3744" s="69">
        <v>16</v>
      </c>
      <c r="H3744" s="69" t="str">
        <f>TEXT(일별기온공급량!$A3744, "AAA")</f>
        <v>토</v>
      </c>
      <c r="I3744" s="71">
        <v>87851796</v>
      </c>
      <c r="J3744" s="71">
        <v>2048140</v>
      </c>
      <c r="K3744" s="68" t="str">
        <f t="shared" si="58"/>
        <v>04-01</v>
      </c>
      <c r="L3744" s="72">
        <f>YEAR(일별기온공급량!$A3744)</f>
        <v>2023</v>
      </c>
      <c r="M3744" s="69">
        <f>MONTH(일별기온공급량!$A3744)</f>
        <v>4</v>
      </c>
      <c r="N3744" s="69">
        <f>DAY(일별기온공급량!$A3744)</f>
        <v>1</v>
      </c>
      <c r="O3744" s="88" t="str">
        <f>IFERROR(VLOOKUP(기온및공급량[[#This Row],[날짜]],표2[],2,0), "")</f>
        <v/>
      </c>
    </row>
    <row r="3745" spans="1:15">
      <c r="A3745" s="68">
        <v>45018</v>
      </c>
      <c r="B3745" s="69">
        <v>13.6</v>
      </c>
      <c r="C3745" s="69">
        <v>19.600000000000001</v>
      </c>
      <c r="D3745" s="70">
        <v>0.53472222222222221</v>
      </c>
      <c r="E3745" s="69">
        <v>7.6</v>
      </c>
      <c r="F3745" s="70">
        <v>0.25624999999999998</v>
      </c>
      <c r="G3745" s="69">
        <v>12</v>
      </c>
      <c r="H3745" s="69" t="str">
        <f>TEXT(일별기온공급량!$A3745, "AAA")</f>
        <v>일</v>
      </c>
      <c r="I3745" s="71">
        <v>83256668</v>
      </c>
      <c r="J3745" s="71">
        <v>1940314</v>
      </c>
      <c r="K3745" s="68" t="str">
        <f t="shared" si="58"/>
        <v>04-02</v>
      </c>
      <c r="L3745" s="72">
        <f>YEAR(일별기온공급량!$A3745)</f>
        <v>2023</v>
      </c>
      <c r="M3745" s="69">
        <f>MONTH(일별기온공급량!$A3745)</f>
        <v>4</v>
      </c>
      <c r="N3745" s="69">
        <f>DAY(일별기온공급량!$A3745)</f>
        <v>2</v>
      </c>
      <c r="O3745" s="88" t="str">
        <f>IFERROR(VLOOKUP(기온및공급량[[#This Row],[날짜]],표2[],2,0), "")</f>
        <v/>
      </c>
    </row>
    <row r="3746" spans="1:15">
      <c r="A3746" s="68">
        <v>45019</v>
      </c>
      <c r="B3746" s="69">
        <v>13.3</v>
      </c>
      <c r="C3746" s="69">
        <v>19.600000000000001</v>
      </c>
      <c r="D3746" s="70">
        <v>0.6020833333333333</v>
      </c>
      <c r="E3746" s="69">
        <v>6.4</v>
      </c>
      <c r="F3746" s="70">
        <v>0.24305555555555555</v>
      </c>
      <c r="G3746" s="69">
        <v>13.2</v>
      </c>
      <c r="H3746" s="69" t="str">
        <f>TEXT(일별기온공급량!$A3746, "AAA")</f>
        <v>월</v>
      </c>
      <c r="I3746" s="71">
        <v>102990635</v>
      </c>
      <c r="J3746" s="71">
        <v>2402223</v>
      </c>
      <c r="K3746" s="68" t="str">
        <f t="shared" si="58"/>
        <v>04-03</v>
      </c>
      <c r="L3746" s="72">
        <f>YEAR(일별기온공급량!$A3746)</f>
        <v>2023</v>
      </c>
      <c r="M3746" s="69">
        <f>MONTH(일별기온공급량!$A3746)</f>
        <v>4</v>
      </c>
      <c r="N3746" s="69">
        <f>DAY(일별기온공급량!$A3746)</f>
        <v>3</v>
      </c>
      <c r="O3746" s="88" t="str">
        <f>IFERROR(VLOOKUP(기온및공급량[[#This Row],[날짜]],표2[],2,0), "")</f>
        <v/>
      </c>
    </row>
    <row r="3747" spans="1:15">
      <c r="A3747" s="68">
        <v>45020</v>
      </c>
      <c r="B3747" s="69">
        <v>15.1</v>
      </c>
      <c r="C3747" s="69">
        <v>22.8</v>
      </c>
      <c r="D3747" s="70">
        <v>0.64444444444444449</v>
      </c>
      <c r="E3747" s="69">
        <v>9.3000000000000007</v>
      </c>
      <c r="F3747" s="70">
        <v>0.2722222222222222</v>
      </c>
      <c r="G3747" s="69">
        <v>13.5</v>
      </c>
      <c r="H3747" s="69" t="str">
        <f>TEXT(일별기온공급량!$A3747, "AAA")</f>
        <v>화</v>
      </c>
      <c r="I3747" s="71">
        <v>107600890</v>
      </c>
      <c r="J3747" s="71">
        <v>2510557</v>
      </c>
      <c r="K3747" s="68" t="str">
        <f t="shared" si="58"/>
        <v>04-04</v>
      </c>
      <c r="L3747" s="72">
        <f>YEAR(일별기온공급량!$A3747)</f>
        <v>2023</v>
      </c>
      <c r="M3747" s="69">
        <f>MONTH(일별기온공급량!$A3747)</f>
        <v>4</v>
      </c>
      <c r="N3747" s="69">
        <f>DAY(일별기온공급량!$A3747)</f>
        <v>4</v>
      </c>
      <c r="O3747" s="88" t="str">
        <f>IFERROR(VLOOKUP(기온및공급량[[#This Row],[날짜]],표2[],2,0), "")</f>
        <v/>
      </c>
    </row>
    <row r="3748" spans="1:15">
      <c r="A3748" s="68">
        <v>45021</v>
      </c>
      <c r="B3748" s="69">
        <v>15.6</v>
      </c>
      <c r="C3748" s="69">
        <v>17.2</v>
      </c>
      <c r="D3748" s="70">
        <v>0.7319444444444444</v>
      </c>
      <c r="E3748" s="69">
        <v>13</v>
      </c>
      <c r="F3748" s="70">
        <v>2.9861111111111113E-2</v>
      </c>
      <c r="G3748" s="69">
        <v>4.2</v>
      </c>
      <c r="H3748" s="69" t="str">
        <f>TEXT(일별기온공급량!$A3748, "AAA")</f>
        <v>수</v>
      </c>
      <c r="I3748" s="71">
        <v>108976092</v>
      </c>
      <c r="J3748" s="71">
        <v>2532610</v>
      </c>
      <c r="K3748" s="68" t="str">
        <f t="shared" si="58"/>
        <v>04-05</v>
      </c>
      <c r="L3748" s="72">
        <f>YEAR(일별기온공급량!$A3748)</f>
        <v>2023</v>
      </c>
      <c r="M3748" s="69">
        <f>MONTH(일별기온공급량!$A3748)</f>
        <v>4</v>
      </c>
      <c r="N3748" s="69">
        <f>DAY(일별기온공급량!$A3748)</f>
        <v>5</v>
      </c>
      <c r="O3748" s="88" t="str">
        <f>IFERROR(VLOOKUP(기온및공급량[[#This Row],[날짜]],표2[],2,0), "")</f>
        <v/>
      </c>
    </row>
    <row r="3749" spans="1:15">
      <c r="A3749" s="68">
        <v>45022</v>
      </c>
      <c r="B3749" s="69">
        <v>14</v>
      </c>
      <c r="C3749" s="69">
        <v>18.600000000000001</v>
      </c>
      <c r="D3749" s="70">
        <v>0.64375000000000004</v>
      </c>
      <c r="E3749" s="69">
        <v>10.1</v>
      </c>
      <c r="F3749" s="70">
        <v>0.99375000000000002</v>
      </c>
      <c r="G3749" s="69">
        <v>8.5</v>
      </c>
      <c r="H3749" s="69" t="str">
        <f>TEXT(일별기온공급량!$A3749, "AAA")</f>
        <v>목</v>
      </c>
      <c r="I3749" s="71">
        <v>107774575</v>
      </c>
      <c r="J3749" s="71">
        <v>2511879</v>
      </c>
      <c r="K3749" s="68" t="str">
        <f t="shared" si="58"/>
        <v>04-06</v>
      </c>
      <c r="L3749" s="72">
        <f>YEAR(일별기온공급량!$A3749)</f>
        <v>2023</v>
      </c>
      <c r="M3749" s="69">
        <f>MONTH(일별기온공급량!$A3749)</f>
        <v>4</v>
      </c>
      <c r="N3749" s="69">
        <f>DAY(일별기온공급량!$A3749)</f>
        <v>6</v>
      </c>
      <c r="O3749" s="88" t="str">
        <f>IFERROR(VLOOKUP(기온및공급량[[#This Row],[날짜]],표2[],2,0), "")</f>
        <v/>
      </c>
    </row>
    <row r="3750" spans="1:15">
      <c r="A3750" s="68">
        <v>45023</v>
      </c>
      <c r="B3750" s="69">
        <v>12.4</v>
      </c>
      <c r="C3750" s="69">
        <v>19.399999999999999</v>
      </c>
      <c r="D3750" s="70">
        <v>0.66527777777777775</v>
      </c>
      <c r="E3750" s="69">
        <v>8.3000000000000007</v>
      </c>
      <c r="F3750" s="73">
        <v>1</v>
      </c>
      <c r="G3750" s="69">
        <v>11.1</v>
      </c>
      <c r="H3750" s="69" t="str">
        <f>TEXT(일별기온공급량!$A3750, "AAA")</f>
        <v>금</v>
      </c>
      <c r="I3750" s="71">
        <v>111218318</v>
      </c>
      <c r="J3750" s="71">
        <v>2606454</v>
      </c>
      <c r="K3750" s="68" t="str">
        <f t="shared" si="58"/>
        <v>04-07</v>
      </c>
      <c r="L3750" s="72">
        <f>YEAR(일별기온공급량!$A3750)</f>
        <v>2023</v>
      </c>
      <c r="M3750" s="69">
        <f>MONTH(일별기온공급량!$A3750)</f>
        <v>4</v>
      </c>
      <c r="N3750" s="69">
        <f>DAY(일별기온공급량!$A3750)</f>
        <v>7</v>
      </c>
      <c r="O3750" s="88" t="str">
        <f>IFERROR(VLOOKUP(기온및공급량[[#This Row],[날짜]],표2[],2,0), "")</f>
        <v/>
      </c>
    </row>
    <row r="3751" spans="1:15">
      <c r="A3751" s="68">
        <v>45024</v>
      </c>
      <c r="B3751" s="69">
        <v>10.7</v>
      </c>
      <c r="C3751" s="69">
        <v>16.8</v>
      </c>
      <c r="D3751" s="70">
        <v>0.68194444444444446</v>
      </c>
      <c r="E3751" s="69">
        <v>4.5999999999999996</v>
      </c>
      <c r="F3751" s="70">
        <v>0.22222222222222221</v>
      </c>
      <c r="G3751" s="69">
        <v>12.2</v>
      </c>
      <c r="H3751" s="69" t="str">
        <f>TEXT(일별기온공급량!$A3751, "AAA")</f>
        <v>토</v>
      </c>
      <c r="I3751" s="71">
        <v>105300401</v>
      </c>
      <c r="J3751" s="71">
        <v>2464650</v>
      </c>
      <c r="K3751" s="68" t="str">
        <f t="shared" si="58"/>
        <v>04-08</v>
      </c>
      <c r="L3751" s="72">
        <f>YEAR(일별기온공급량!$A3751)</f>
        <v>2023</v>
      </c>
      <c r="M3751" s="69">
        <f>MONTH(일별기온공급량!$A3751)</f>
        <v>4</v>
      </c>
      <c r="N3751" s="69">
        <f>DAY(일별기온공급량!$A3751)</f>
        <v>8</v>
      </c>
      <c r="O3751" s="88" t="str">
        <f>IFERROR(VLOOKUP(기온및공급량[[#This Row],[날짜]],표2[],2,0), "")</f>
        <v/>
      </c>
    </row>
    <row r="3752" spans="1:15">
      <c r="A3752" s="68">
        <v>45025</v>
      </c>
      <c r="B3752" s="69">
        <v>13.7</v>
      </c>
      <c r="C3752" s="69">
        <v>21.7</v>
      </c>
      <c r="D3752" s="70">
        <v>0.7006944444444444</v>
      </c>
      <c r="E3752" s="69">
        <v>5.0999999999999996</v>
      </c>
      <c r="F3752" s="70">
        <v>0.26597222222222222</v>
      </c>
      <c r="G3752" s="69">
        <v>16.600000000000001</v>
      </c>
      <c r="H3752" s="69" t="str">
        <f>TEXT(일별기온공급량!$A3752, "AAA")</f>
        <v>일</v>
      </c>
      <c r="I3752" s="71">
        <v>94114170</v>
      </c>
      <c r="J3752" s="71">
        <v>2186455</v>
      </c>
      <c r="K3752" s="68" t="str">
        <f t="shared" si="58"/>
        <v>04-09</v>
      </c>
      <c r="L3752" s="72">
        <f>YEAR(일별기온공급량!$A3752)</f>
        <v>2023</v>
      </c>
      <c r="M3752" s="69">
        <f>MONTH(일별기온공급량!$A3752)</f>
        <v>4</v>
      </c>
      <c r="N3752" s="69">
        <f>DAY(일별기온공급량!$A3752)</f>
        <v>9</v>
      </c>
      <c r="O3752" s="88" t="str">
        <f>IFERROR(VLOOKUP(기온및공급량[[#This Row],[날짜]],표2[],2,0), "")</f>
        <v/>
      </c>
    </row>
    <row r="3753" spans="1:15">
      <c r="A3753" s="68">
        <v>45026</v>
      </c>
      <c r="B3753" s="69">
        <v>14.5</v>
      </c>
      <c r="C3753" s="69">
        <v>23.7</v>
      </c>
      <c r="D3753" s="70">
        <v>0.65902777777777777</v>
      </c>
      <c r="E3753" s="69">
        <v>5.2</v>
      </c>
      <c r="F3753" s="70">
        <v>0.24166666666666667</v>
      </c>
      <c r="G3753" s="69">
        <v>18.5</v>
      </c>
      <c r="H3753" s="69" t="str">
        <f>TEXT(일별기온공급량!$A3753, "AAA")</f>
        <v>월</v>
      </c>
      <c r="I3753" s="71">
        <v>109802855</v>
      </c>
      <c r="J3753" s="71">
        <v>2540854</v>
      </c>
      <c r="K3753" s="68" t="str">
        <f t="shared" si="58"/>
        <v>04-10</v>
      </c>
      <c r="L3753" s="72">
        <f>YEAR(일별기온공급량!$A3753)</f>
        <v>2023</v>
      </c>
      <c r="M3753" s="69">
        <f>MONTH(일별기온공급량!$A3753)</f>
        <v>4</v>
      </c>
      <c r="N3753" s="69">
        <f>DAY(일별기온공급량!$A3753)</f>
        <v>10</v>
      </c>
      <c r="O3753" s="88" t="str">
        <f>IFERROR(VLOOKUP(기온및공급량[[#This Row],[날짜]],표2[],2,0), "")</f>
        <v/>
      </c>
    </row>
    <row r="3754" spans="1:15">
      <c r="A3754" s="68">
        <v>45027</v>
      </c>
      <c r="B3754" s="69">
        <v>17.100000000000001</v>
      </c>
      <c r="C3754" s="69">
        <v>23.4</v>
      </c>
      <c r="D3754" s="70">
        <v>0.56805555555555554</v>
      </c>
      <c r="E3754" s="69">
        <v>8.9</v>
      </c>
      <c r="F3754" s="70">
        <v>0.22500000000000001</v>
      </c>
      <c r="G3754" s="69">
        <v>14.5</v>
      </c>
      <c r="H3754" s="69" t="str">
        <f>TEXT(일별기온공급량!$A3754, "AAA")</f>
        <v>화</v>
      </c>
      <c r="I3754" s="71">
        <v>104586060</v>
      </c>
      <c r="J3754" s="71">
        <v>2430323</v>
      </c>
      <c r="K3754" s="68" t="str">
        <f t="shared" si="58"/>
        <v>04-11</v>
      </c>
      <c r="L3754" s="72">
        <f>YEAR(일별기온공급량!$A3754)</f>
        <v>2023</v>
      </c>
      <c r="M3754" s="69">
        <f>MONTH(일별기온공급량!$A3754)</f>
        <v>4</v>
      </c>
      <c r="N3754" s="69">
        <f>DAY(일별기온공급량!$A3754)</f>
        <v>11</v>
      </c>
      <c r="O3754" s="88" t="str">
        <f>IFERROR(VLOOKUP(기온및공급량[[#This Row],[날짜]],표2[],2,0), "")</f>
        <v/>
      </c>
    </row>
    <row r="3755" spans="1:15">
      <c r="A3755" s="68">
        <v>45028</v>
      </c>
      <c r="B3755" s="69">
        <v>14.9</v>
      </c>
      <c r="C3755" s="69">
        <v>20.2</v>
      </c>
      <c r="D3755" s="70">
        <v>0.68055555555555558</v>
      </c>
      <c r="E3755" s="69">
        <v>10.6</v>
      </c>
      <c r="F3755" s="70">
        <v>0.26319444444444445</v>
      </c>
      <c r="G3755" s="69">
        <v>9.6</v>
      </c>
      <c r="H3755" s="69" t="str">
        <f>TEXT(일별기온공급량!$A3755, "AAA")</f>
        <v>수</v>
      </c>
      <c r="I3755" s="71">
        <v>105057211</v>
      </c>
      <c r="J3755" s="71">
        <v>2455810</v>
      </c>
      <c r="K3755" s="68" t="str">
        <f t="shared" si="58"/>
        <v>04-12</v>
      </c>
      <c r="L3755" s="72">
        <f>YEAR(일별기온공급량!$A3755)</f>
        <v>2023</v>
      </c>
      <c r="M3755" s="69">
        <f>MONTH(일별기온공급량!$A3755)</f>
        <v>4</v>
      </c>
      <c r="N3755" s="69">
        <f>DAY(일별기온공급량!$A3755)</f>
        <v>12</v>
      </c>
      <c r="O3755" s="88" t="str">
        <f>IFERROR(VLOOKUP(기온및공급량[[#This Row],[날짜]],표2[],2,0), "")</f>
        <v/>
      </c>
    </row>
    <row r="3756" spans="1:15">
      <c r="A3756" s="68">
        <v>45029</v>
      </c>
      <c r="B3756" s="69">
        <v>15.8</v>
      </c>
      <c r="C3756" s="69">
        <v>25.6</v>
      </c>
      <c r="D3756" s="70">
        <v>0.72013888888888888</v>
      </c>
      <c r="E3756" s="69">
        <v>5.2</v>
      </c>
      <c r="F3756" s="70">
        <v>0.25347222222222221</v>
      </c>
      <c r="G3756" s="69">
        <v>20.399999999999999</v>
      </c>
      <c r="H3756" s="69" t="str">
        <f>TEXT(일별기온공급량!$A3756, "AAA")</f>
        <v>목</v>
      </c>
      <c r="I3756" s="71">
        <v>103598630</v>
      </c>
      <c r="J3756" s="71">
        <v>2407211</v>
      </c>
      <c r="K3756" s="68" t="str">
        <f t="shared" si="58"/>
        <v>04-13</v>
      </c>
      <c r="L3756" s="72">
        <f>YEAR(일별기온공급량!$A3756)</f>
        <v>2023</v>
      </c>
      <c r="M3756" s="69">
        <f>MONTH(일별기온공급량!$A3756)</f>
        <v>4</v>
      </c>
      <c r="N3756" s="69">
        <f>DAY(일별기온공급량!$A3756)</f>
        <v>13</v>
      </c>
      <c r="O3756" s="88" t="str">
        <f>IFERROR(VLOOKUP(기온및공급량[[#This Row],[날짜]],표2[],2,0), "")</f>
        <v/>
      </c>
    </row>
    <row r="3757" spans="1:15">
      <c r="A3757" s="68">
        <v>45030</v>
      </c>
      <c r="B3757" s="69">
        <v>15.8</v>
      </c>
      <c r="C3757" s="69">
        <v>20.7</v>
      </c>
      <c r="D3757" s="70">
        <v>0.62361111111111112</v>
      </c>
      <c r="E3757" s="69">
        <v>9.9</v>
      </c>
      <c r="F3757" s="70">
        <v>0.25972222222222224</v>
      </c>
      <c r="G3757" s="69">
        <v>10.8</v>
      </c>
      <c r="H3757" s="69" t="str">
        <f>TEXT(일별기온공급량!$A3757, "AAA")</f>
        <v>금</v>
      </c>
      <c r="I3757" s="71">
        <v>99489927</v>
      </c>
      <c r="J3757" s="71">
        <v>2304796</v>
      </c>
      <c r="K3757" s="68" t="str">
        <f t="shared" si="58"/>
        <v>04-14</v>
      </c>
      <c r="L3757" s="72">
        <f>YEAR(일별기온공급량!$A3757)</f>
        <v>2023</v>
      </c>
      <c r="M3757" s="69">
        <f>MONTH(일별기온공급량!$A3757)</f>
        <v>4</v>
      </c>
      <c r="N3757" s="69">
        <f>DAY(일별기온공급량!$A3757)</f>
        <v>14</v>
      </c>
      <c r="O3757" s="88" t="str">
        <f>IFERROR(VLOOKUP(기온및공급량[[#This Row],[날짜]],표2[],2,0), "")</f>
        <v/>
      </c>
    </row>
    <row r="3758" spans="1:15">
      <c r="A3758" s="68">
        <v>45031</v>
      </c>
      <c r="B3758" s="69">
        <v>13.2</v>
      </c>
      <c r="C3758" s="69">
        <v>17</v>
      </c>
      <c r="D3758" s="70">
        <v>0.59930555555555554</v>
      </c>
      <c r="E3758" s="69">
        <v>8.3000000000000007</v>
      </c>
      <c r="F3758" s="70">
        <v>0.98472222222222228</v>
      </c>
      <c r="G3758" s="69">
        <v>8.6999999999999993</v>
      </c>
      <c r="H3758" s="69" t="str">
        <f>TEXT(일별기온공급량!$A3758, "AAA")</f>
        <v>토</v>
      </c>
      <c r="I3758" s="71">
        <v>90610408</v>
      </c>
      <c r="J3758" s="71">
        <v>2103800</v>
      </c>
      <c r="K3758" s="68" t="str">
        <f t="shared" si="58"/>
        <v>04-15</v>
      </c>
      <c r="L3758" s="72">
        <f>YEAR(일별기온공급량!$A3758)</f>
        <v>2023</v>
      </c>
      <c r="M3758" s="69">
        <f>MONTH(일별기온공급량!$A3758)</f>
        <v>4</v>
      </c>
      <c r="N3758" s="69">
        <f>DAY(일별기온공급량!$A3758)</f>
        <v>15</v>
      </c>
      <c r="O3758" s="88" t="str">
        <f>IFERROR(VLOOKUP(기온및공급량[[#This Row],[날짜]],표2[],2,0), "")</f>
        <v/>
      </c>
    </row>
    <row r="3759" spans="1:15">
      <c r="A3759" s="68">
        <v>45032</v>
      </c>
      <c r="B3759" s="69">
        <v>12.3</v>
      </c>
      <c r="C3759" s="69">
        <v>18.899999999999999</v>
      </c>
      <c r="D3759" s="70">
        <v>0.50763888888888886</v>
      </c>
      <c r="E3759" s="69">
        <v>6.8</v>
      </c>
      <c r="F3759" s="70">
        <v>0.10555555555555556</v>
      </c>
      <c r="G3759" s="69">
        <v>12.1</v>
      </c>
      <c r="H3759" s="69" t="str">
        <f>TEXT(일별기온공급량!$A3759, "AAA")</f>
        <v>일</v>
      </c>
      <c r="I3759" s="71">
        <v>87259283</v>
      </c>
      <c r="J3759" s="71">
        <v>2030958</v>
      </c>
      <c r="K3759" s="68" t="str">
        <f t="shared" si="58"/>
        <v>04-16</v>
      </c>
      <c r="L3759" s="72">
        <f>YEAR(일별기온공급량!$A3759)</f>
        <v>2023</v>
      </c>
      <c r="M3759" s="69">
        <f>MONTH(일별기온공급량!$A3759)</f>
        <v>4</v>
      </c>
      <c r="N3759" s="69">
        <f>DAY(일별기온공급량!$A3759)</f>
        <v>16</v>
      </c>
      <c r="O3759" s="88" t="str">
        <f>IFERROR(VLOOKUP(기온및공급량[[#This Row],[날짜]],표2[],2,0), "")</f>
        <v/>
      </c>
    </row>
    <row r="3760" spans="1:15">
      <c r="A3760" s="68">
        <v>45033</v>
      </c>
      <c r="B3760" s="69">
        <v>14.3</v>
      </c>
      <c r="C3760" s="69">
        <v>22.6</v>
      </c>
      <c r="D3760" s="70">
        <v>0.68055555555555558</v>
      </c>
      <c r="E3760" s="69">
        <v>5.2</v>
      </c>
      <c r="F3760" s="70">
        <v>0.24305555555555555</v>
      </c>
      <c r="G3760" s="69">
        <v>17.399999999999999</v>
      </c>
      <c r="H3760" s="69" t="str">
        <f>TEXT(일별기온공급량!$A3760, "AAA")</f>
        <v>월</v>
      </c>
      <c r="I3760" s="71">
        <v>104339322</v>
      </c>
      <c r="J3760" s="71">
        <v>2422226</v>
      </c>
      <c r="K3760" s="68" t="str">
        <f t="shared" si="58"/>
        <v>04-17</v>
      </c>
      <c r="L3760" s="72">
        <f>YEAR(일별기온공급량!$A3760)</f>
        <v>2023</v>
      </c>
      <c r="M3760" s="69">
        <f>MONTH(일별기온공급량!$A3760)</f>
        <v>4</v>
      </c>
      <c r="N3760" s="69">
        <f>DAY(일별기온공급량!$A3760)</f>
        <v>17</v>
      </c>
      <c r="O3760" s="88" t="str">
        <f>IFERROR(VLOOKUP(기온및공급량[[#This Row],[날짜]],표2[],2,0), "")</f>
        <v/>
      </c>
    </row>
    <row r="3761" spans="1:15">
      <c r="A3761" s="68">
        <v>45034</v>
      </c>
      <c r="B3761" s="69">
        <v>16.600000000000001</v>
      </c>
      <c r="C3761" s="69">
        <v>20.7</v>
      </c>
      <c r="D3761" s="70">
        <v>0.64652777777777781</v>
      </c>
      <c r="E3761" s="69">
        <v>13.3</v>
      </c>
      <c r="F3761" s="70">
        <v>8.1944444444444445E-2</v>
      </c>
      <c r="G3761" s="69">
        <v>7.4</v>
      </c>
      <c r="H3761" s="69" t="str">
        <f>TEXT(일별기온공급량!$A3761, "AAA")</f>
        <v>화</v>
      </c>
      <c r="I3761" s="71">
        <v>105133982</v>
      </c>
      <c r="J3761" s="71">
        <v>2444000</v>
      </c>
      <c r="K3761" s="68" t="str">
        <f t="shared" si="58"/>
        <v>04-18</v>
      </c>
      <c r="L3761" s="72">
        <f>YEAR(일별기온공급량!$A3761)</f>
        <v>2023</v>
      </c>
      <c r="M3761" s="69">
        <f>MONTH(일별기온공급량!$A3761)</f>
        <v>4</v>
      </c>
      <c r="N3761" s="69">
        <f>DAY(일별기온공급량!$A3761)</f>
        <v>18</v>
      </c>
      <c r="O3761" s="88" t="str">
        <f>IFERROR(VLOOKUP(기온및공급량[[#This Row],[날짜]],표2[],2,0), "")</f>
        <v/>
      </c>
    </row>
    <row r="3762" spans="1:15">
      <c r="A3762" s="68">
        <v>45035</v>
      </c>
      <c r="B3762" s="69">
        <v>19.3</v>
      </c>
      <c r="C3762" s="69">
        <v>24.4</v>
      </c>
      <c r="D3762" s="70">
        <v>0.55208333333333337</v>
      </c>
      <c r="E3762" s="69">
        <v>14.1</v>
      </c>
      <c r="F3762" s="70">
        <v>0.22291666666666668</v>
      </c>
      <c r="G3762" s="69">
        <v>10.3</v>
      </c>
      <c r="H3762" s="69" t="str">
        <f>TEXT(일별기온공급량!$A3762, "AAA")</f>
        <v>수</v>
      </c>
      <c r="I3762" s="71">
        <v>97482506</v>
      </c>
      <c r="J3762" s="71">
        <v>2269401</v>
      </c>
      <c r="K3762" s="68" t="str">
        <f t="shared" si="58"/>
        <v>04-19</v>
      </c>
      <c r="L3762" s="72">
        <f>YEAR(일별기온공급량!$A3762)</f>
        <v>2023</v>
      </c>
      <c r="M3762" s="69">
        <f>MONTH(일별기온공급량!$A3762)</f>
        <v>4</v>
      </c>
      <c r="N3762" s="69">
        <f>DAY(일별기온공급량!$A3762)</f>
        <v>19</v>
      </c>
      <c r="O3762" s="88" t="str">
        <f>IFERROR(VLOOKUP(기온및공급량[[#This Row],[날짜]],표2[],2,0), "")</f>
        <v/>
      </c>
    </row>
    <row r="3763" spans="1:15">
      <c r="A3763" s="68">
        <v>45036</v>
      </c>
      <c r="B3763" s="69">
        <v>23.1</v>
      </c>
      <c r="C3763" s="69">
        <v>29.6</v>
      </c>
      <c r="D3763" s="70">
        <v>0.71111111111111114</v>
      </c>
      <c r="E3763" s="69">
        <v>17.5</v>
      </c>
      <c r="F3763" s="70">
        <v>7.8472222222222221E-2</v>
      </c>
      <c r="G3763" s="69">
        <v>12.1</v>
      </c>
      <c r="H3763" s="69" t="str">
        <f>TEXT(일별기온공급량!$A3763, "AAA")</f>
        <v>목</v>
      </c>
      <c r="I3763" s="71">
        <v>88207574</v>
      </c>
      <c r="J3763" s="71">
        <v>2048917</v>
      </c>
      <c r="K3763" s="68" t="str">
        <f t="shared" si="58"/>
        <v>04-20</v>
      </c>
      <c r="L3763" s="72">
        <f>YEAR(일별기온공급량!$A3763)</f>
        <v>2023</v>
      </c>
      <c r="M3763" s="69">
        <f>MONTH(일별기온공급량!$A3763)</f>
        <v>4</v>
      </c>
      <c r="N3763" s="69">
        <f>DAY(일별기온공급량!$A3763)</f>
        <v>20</v>
      </c>
      <c r="O3763" s="88" t="str">
        <f>IFERROR(VLOOKUP(기온및공급량[[#This Row],[날짜]],표2[],2,0), "")</f>
        <v/>
      </c>
    </row>
    <row r="3764" spans="1:15">
      <c r="A3764" s="68">
        <v>45037</v>
      </c>
      <c r="B3764" s="69">
        <v>16.5</v>
      </c>
      <c r="C3764" s="69">
        <v>21.7</v>
      </c>
      <c r="D3764" s="70">
        <v>6.9444444444444447E-4</v>
      </c>
      <c r="E3764" s="69">
        <v>12.5</v>
      </c>
      <c r="F3764" s="70">
        <v>0.99791666666666667</v>
      </c>
      <c r="G3764" s="69">
        <v>9.1999999999999993</v>
      </c>
      <c r="H3764" s="69" t="str">
        <f>TEXT(일별기온공급량!$A3764, "AAA")</f>
        <v>금</v>
      </c>
      <c r="I3764" s="71">
        <v>85275134</v>
      </c>
      <c r="J3764" s="71">
        <v>1984191</v>
      </c>
      <c r="K3764" s="68" t="str">
        <f t="shared" si="58"/>
        <v>04-21</v>
      </c>
      <c r="L3764" s="72">
        <f>YEAR(일별기온공급량!$A3764)</f>
        <v>2023</v>
      </c>
      <c r="M3764" s="69">
        <f>MONTH(일별기온공급량!$A3764)</f>
        <v>4</v>
      </c>
      <c r="N3764" s="69">
        <f>DAY(일별기온공급량!$A3764)</f>
        <v>21</v>
      </c>
      <c r="O3764" s="88" t="str">
        <f>IFERROR(VLOOKUP(기온및공급량[[#This Row],[날짜]],표2[],2,0), "")</f>
        <v/>
      </c>
    </row>
    <row r="3765" spans="1:15">
      <c r="A3765" s="68">
        <v>45038</v>
      </c>
      <c r="B3765" s="69">
        <v>13.7</v>
      </c>
      <c r="C3765" s="69">
        <v>18.2</v>
      </c>
      <c r="D3765" s="70">
        <v>0.58958333333333335</v>
      </c>
      <c r="E3765" s="69">
        <v>9.1999999999999993</v>
      </c>
      <c r="F3765" s="70">
        <v>0.2361111111111111</v>
      </c>
      <c r="G3765" s="69">
        <v>9</v>
      </c>
      <c r="H3765" s="69" t="str">
        <f>TEXT(일별기온공급량!$A3765, "AAA")</f>
        <v>토</v>
      </c>
      <c r="I3765" s="71">
        <v>76546034</v>
      </c>
      <c r="J3765" s="71">
        <v>1785246</v>
      </c>
      <c r="K3765" s="68" t="str">
        <f t="shared" si="58"/>
        <v>04-22</v>
      </c>
      <c r="L3765" s="72">
        <f>YEAR(일별기온공급량!$A3765)</f>
        <v>2023</v>
      </c>
      <c r="M3765" s="69">
        <f>MONTH(일별기온공급량!$A3765)</f>
        <v>4</v>
      </c>
      <c r="N3765" s="69">
        <f>DAY(일별기온공급량!$A3765)</f>
        <v>22</v>
      </c>
      <c r="O3765" s="88" t="str">
        <f>IFERROR(VLOOKUP(기온및공급량[[#This Row],[날짜]],표2[],2,0), "")</f>
        <v/>
      </c>
    </row>
    <row r="3766" spans="1:15">
      <c r="A3766" s="68">
        <v>45039</v>
      </c>
      <c r="B3766" s="69">
        <v>13.5</v>
      </c>
      <c r="C3766" s="69">
        <v>18.5</v>
      </c>
      <c r="D3766" s="70">
        <v>0.54166666666666663</v>
      </c>
      <c r="E3766" s="69">
        <v>8.6999999999999993</v>
      </c>
      <c r="F3766" s="70">
        <v>0.23680555555555555</v>
      </c>
      <c r="G3766" s="69">
        <v>9.8000000000000007</v>
      </c>
      <c r="H3766" s="69" t="str">
        <f>TEXT(일별기온공급량!$A3766, "AAA")</f>
        <v>일</v>
      </c>
      <c r="I3766" s="71">
        <v>71916993</v>
      </c>
      <c r="J3766" s="71">
        <v>1678158</v>
      </c>
      <c r="K3766" s="68" t="str">
        <f t="shared" si="58"/>
        <v>04-23</v>
      </c>
      <c r="L3766" s="72">
        <f>YEAR(일별기온공급량!$A3766)</f>
        <v>2023</v>
      </c>
      <c r="M3766" s="69">
        <f>MONTH(일별기온공급량!$A3766)</f>
        <v>4</v>
      </c>
      <c r="N3766" s="69">
        <f>DAY(일별기온공급량!$A3766)</f>
        <v>23</v>
      </c>
      <c r="O3766" s="88" t="str">
        <f>IFERROR(VLOOKUP(기온및공급량[[#This Row],[날짜]],표2[],2,0), "")</f>
        <v/>
      </c>
    </row>
    <row r="3767" spans="1:15">
      <c r="A3767" s="68">
        <v>45040</v>
      </c>
      <c r="B3767" s="69">
        <v>13</v>
      </c>
      <c r="C3767" s="69">
        <v>16.3</v>
      </c>
      <c r="D3767" s="70">
        <v>0.52847222222222223</v>
      </c>
      <c r="E3767" s="69">
        <v>8.9</v>
      </c>
      <c r="F3767" s="70">
        <v>0.99930555555555556</v>
      </c>
      <c r="G3767" s="69">
        <v>7.4</v>
      </c>
      <c r="H3767" s="69" t="str">
        <f>TEXT(일별기온공급량!$A3767, "AAA")</f>
        <v>월</v>
      </c>
      <c r="I3767" s="71">
        <v>96874795</v>
      </c>
      <c r="J3767" s="71">
        <v>2260791</v>
      </c>
      <c r="K3767" s="68" t="str">
        <f t="shared" si="58"/>
        <v>04-24</v>
      </c>
      <c r="L3767" s="72">
        <f>YEAR(일별기온공급량!$A3767)</f>
        <v>2023</v>
      </c>
      <c r="M3767" s="69">
        <f>MONTH(일별기온공급량!$A3767)</f>
        <v>4</v>
      </c>
      <c r="N3767" s="69">
        <f>DAY(일별기온공급량!$A3767)</f>
        <v>24</v>
      </c>
      <c r="O3767" s="88" t="str">
        <f>IFERROR(VLOOKUP(기온및공급량[[#This Row],[날짜]],표2[],2,0), "")</f>
        <v/>
      </c>
    </row>
    <row r="3768" spans="1:15">
      <c r="A3768" s="68">
        <v>45041</v>
      </c>
      <c r="B3768" s="69">
        <v>9.4</v>
      </c>
      <c r="C3768" s="69">
        <v>11.4</v>
      </c>
      <c r="D3768" s="70">
        <v>0.51666666666666672</v>
      </c>
      <c r="E3768" s="69">
        <v>7.5</v>
      </c>
      <c r="F3768" s="70">
        <v>5.2083333333333336E-2</v>
      </c>
      <c r="G3768" s="69">
        <v>3.9</v>
      </c>
      <c r="H3768" s="69" t="str">
        <f>TEXT(일별기온공급량!$A3768, "AAA")</f>
        <v>화</v>
      </c>
      <c r="I3768" s="71">
        <v>115121242</v>
      </c>
      <c r="J3768" s="71">
        <v>2698656</v>
      </c>
      <c r="K3768" s="68" t="str">
        <f t="shared" si="58"/>
        <v>04-25</v>
      </c>
      <c r="L3768" s="72">
        <f>YEAR(일별기온공급량!$A3768)</f>
        <v>2023</v>
      </c>
      <c r="M3768" s="69">
        <f>MONTH(일별기온공급량!$A3768)</f>
        <v>4</v>
      </c>
      <c r="N3768" s="69">
        <f>DAY(일별기온공급량!$A3768)</f>
        <v>25</v>
      </c>
      <c r="O3768" s="88" t="str">
        <f>IFERROR(VLOOKUP(기온및공급량[[#This Row],[날짜]],표2[],2,0), "")</f>
        <v/>
      </c>
    </row>
    <row r="3769" spans="1:15">
      <c r="A3769" s="68">
        <v>45042</v>
      </c>
      <c r="B3769" s="69">
        <v>12.8</v>
      </c>
      <c r="C3769" s="69">
        <v>19.5</v>
      </c>
      <c r="D3769" s="70">
        <v>0.6791666666666667</v>
      </c>
      <c r="E3769" s="69">
        <v>6.5</v>
      </c>
      <c r="F3769" s="70">
        <v>0.24513888888888888</v>
      </c>
      <c r="G3769" s="69">
        <v>13</v>
      </c>
      <c r="H3769" s="69" t="str">
        <f>TEXT(일별기온공급량!$A3769, "AAA")</f>
        <v>수</v>
      </c>
      <c r="I3769" s="71">
        <v>109942492</v>
      </c>
      <c r="J3769" s="71">
        <v>2564316</v>
      </c>
      <c r="K3769" s="68" t="str">
        <f t="shared" si="58"/>
        <v>04-26</v>
      </c>
      <c r="L3769" s="72">
        <f>YEAR(일별기온공급량!$A3769)</f>
        <v>2023</v>
      </c>
      <c r="M3769" s="69">
        <f>MONTH(일별기온공급량!$A3769)</f>
        <v>4</v>
      </c>
      <c r="N3769" s="69">
        <f>DAY(일별기온공급량!$A3769)</f>
        <v>26</v>
      </c>
      <c r="O3769" s="88" t="str">
        <f>IFERROR(VLOOKUP(기온및공급량[[#This Row],[날짜]],표2[],2,0), "")</f>
        <v/>
      </c>
    </row>
    <row r="3770" spans="1:15">
      <c r="A3770" s="68">
        <v>45043</v>
      </c>
      <c r="B3770" s="69">
        <v>14.8</v>
      </c>
      <c r="C3770" s="69">
        <v>24.4</v>
      </c>
      <c r="D3770" s="70">
        <v>0.69722222222222219</v>
      </c>
      <c r="E3770" s="69">
        <v>4.4000000000000004</v>
      </c>
      <c r="F3770" s="70">
        <v>0.23402777777777778</v>
      </c>
      <c r="G3770" s="69">
        <v>20</v>
      </c>
      <c r="H3770" s="69" t="str">
        <f>TEXT(일별기온공급량!$A3770, "AAA")</f>
        <v>목</v>
      </c>
      <c r="I3770" s="71">
        <v>105146627</v>
      </c>
      <c r="J3770" s="71">
        <v>2445864</v>
      </c>
      <c r="K3770" s="68" t="str">
        <f t="shared" si="58"/>
        <v>04-27</v>
      </c>
      <c r="L3770" s="72">
        <f>YEAR(일별기온공급량!$A3770)</f>
        <v>2023</v>
      </c>
      <c r="M3770" s="69">
        <f>MONTH(일별기온공급량!$A3770)</f>
        <v>4</v>
      </c>
      <c r="N3770" s="69">
        <f>DAY(일별기온공급량!$A3770)</f>
        <v>27</v>
      </c>
      <c r="O3770" s="88" t="str">
        <f>IFERROR(VLOOKUP(기온및공급량[[#This Row],[날짜]],표2[],2,0), "")</f>
        <v/>
      </c>
    </row>
    <row r="3771" spans="1:15">
      <c r="A3771" s="68">
        <v>45044</v>
      </c>
      <c r="B3771" s="69">
        <v>17.7</v>
      </c>
      <c r="C3771" s="69">
        <v>26.3</v>
      </c>
      <c r="D3771" s="70">
        <v>0.68055555555555558</v>
      </c>
      <c r="E3771" s="69">
        <v>8.1</v>
      </c>
      <c r="F3771" s="70">
        <v>0.2361111111111111</v>
      </c>
      <c r="G3771" s="69">
        <v>18.2</v>
      </c>
      <c r="H3771" s="69" t="str">
        <f>TEXT(일별기온공급량!$A3771, "AAA")</f>
        <v>금</v>
      </c>
      <c r="I3771" s="71">
        <v>95381842</v>
      </c>
      <c r="J3771" s="71">
        <v>2221161</v>
      </c>
      <c r="K3771" s="68" t="str">
        <f t="shared" si="58"/>
        <v>04-28</v>
      </c>
      <c r="L3771" s="72">
        <f>YEAR(일별기온공급량!$A3771)</f>
        <v>2023</v>
      </c>
      <c r="M3771" s="69">
        <f>MONTH(일별기온공급량!$A3771)</f>
        <v>4</v>
      </c>
      <c r="N3771" s="69">
        <f>DAY(일별기온공급량!$A3771)</f>
        <v>28</v>
      </c>
      <c r="O3771" s="88" t="str">
        <f>IFERROR(VLOOKUP(기온및공급량[[#This Row],[날짜]],표2[],2,0), "")</f>
        <v/>
      </c>
    </row>
    <row r="3772" spans="1:15">
      <c r="A3772" s="68">
        <v>45045</v>
      </c>
      <c r="B3772" s="69">
        <v>16.899999999999999</v>
      </c>
      <c r="C3772" s="69">
        <v>21.7</v>
      </c>
      <c r="D3772" s="70">
        <v>0.53541666666666665</v>
      </c>
      <c r="E3772" s="69">
        <v>11.4</v>
      </c>
      <c r="F3772" s="73">
        <v>1</v>
      </c>
      <c r="G3772" s="69">
        <v>10.3</v>
      </c>
      <c r="H3772" s="69" t="str">
        <f>TEXT(일별기온공급량!$A3772, "AAA")</f>
        <v>토</v>
      </c>
      <c r="I3772" s="71">
        <v>82103121</v>
      </c>
      <c r="J3772" s="71">
        <v>1915988</v>
      </c>
      <c r="K3772" s="68" t="str">
        <f t="shared" si="58"/>
        <v>04-29</v>
      </c>
      <c r="L3772" s="72">
        <f>YEAR(일별기온공급량!$A3772)</f>
        <v>2023</v>
      </c>
      <c r="M3772" s="69">
        <f>MONTH(일별기온공급량!$A3772)</f>
        <v>4</v>
      </c>
      <c r="N3772" s="69">
        <f>DAY(일별기온공급량!$A3772)</f>
        <v>29</v>
      </c>
      <c r="O3772" s="88" t="str">
        <f>IFERROR(VLOOKUP(기온및공급량[[#This Row],[날짜]],표2[],2,0), "")</f>
        <v/>
      </c>
    </row>
    <row r="3773" spans="1:15">
      <c r="A3773" s="68">
        <v>45046</v>
      </c>
      <c r="B3773" s="69">
        <v>16.7</v>
      </c>
      <c r="C3773" s="69">
        <v>23.7</v>
      </c>
      <c r="D3773" s="70">
        <v>0.64583333333333337</v>
      </c>
      <c r="E3773" s="69">
        <v>9.6</v>
      </c>
      <c r="F3773" s="70">
        <v>0.21111111111111111</v>
      </c>
      <c r="G3773" s="69">
        <v>14.1</v>
      </c>
      <c r="H3773" s="69" t="str">
        <f>TEXT(일별기온공급량!$A3773, "AAA")</f>
        <v>일</v>
      </c>
      <c r="I3773" s="71">
        <v>73335004</v>
      </c>
      <c r="J3773" s="71">
        <v>1712542</v>
      </c>
      <c r="K3773" s="68" t="str">
        <f t="shared" si="58"/>
        <v>04-30</v>
      </c>
      <c r="L3773" s="72">
        <f>YEAR(일별기온공급량!$A3773)</f>
        <v>2023</v>
      </c>
      <c r="M3773" s="69">
        <f>MONTH(일별기온공급량!$A3773)</f>
        <v>4</v>
      </c>
      <c r="N3773" s="69">
        <f>DAY(일별기온공급량!$A3773)</f>
        <v>30</v>
      </c>
      <c r="O3773" s="88" t="str">
        <f>IFERROR(VLOOKUP(기온및공급량[[#This Row],[날짜]],표2[],2,0), "")</f>
        <v/>
      </c>
    </row>
    <row r="3774" spans="1:15">
      <c r="A3774" s="68">
        <v>45047</v>
      </c>
      <c r="B3774" s="69">
        <v>16.5</v>
      </c>
      <c r="C3774" s="69">
        <v>22.5</v>
      </c>
      <c r="D3774" s="70">
        <v>0.67847222222222225</v>
      </c>
      <c r="E3774" s="69">
        <v>11.5</v>
      </c>
      <c r="F3774" s="70">
        <v>0.99930555555555556</v>
      </c>
      <c r="G3774" s="69">
        <v>11</v>
      </c>
      <c r="H3774" s="69" t="str">
        <f>TEXT(일별기온공급량!$A3774, "AAA")</f>
        <v>월</v>
      </c>
      <c r="I3774" s="71">
        <v>77661216</v>
      </c>
      <c r="J3774" s="71">
        <v>1818454</v>
      </c>
      <c r="K3774" s="68" t="str">
        <f t="shared" si="58"/>
        <v>05-01</v>
      </c>
      <c r="L3774" s="72">
        <f>YEAR(일별기온공급량!$A3774)</f>
        <v>2023</v>
      </c>
      <c r="M3774" s="69">
        <f>MONTH(일별기온공급량!$A3774)</f>
        <v>5</v>
      </c>
      <c r="N3774" s="69">
        <f>DAY(일별기온공급량!$A3774)</f>
        <v>1</v>
      </c>
      <c r="O3774" s="88" t="str">
        <f>IFERROR(VLOOKUP(기온및공급량[[#This Row],[날짜]],표2[],2,0), "")</f>
        <v/>
      </c>
    </row>
    <row r="3775" spans="1:15">
      <c r="A3775" s="68">
        <v>45048</v>
      </c>
      <c r="B3775" s="69">
        <v>17.100000000000001</v>
      </c>
      <c r="C3775" s="69">
        <v>25.9</v>
      </c>
      <c r="D3775" s="70">
        <v>0.6020833333333333</v>
      </c>
      <c r="E3775" s="69">
        <v>6.9</v>
      </c>
      <c r="F3775" s="70">
        <v>0.23541666666666666</v>
      </c>
      <c r="G3775" s="69">
        <v>19</v>
      </c>
      <c r="H3775" s="69" t="str">
        <f>TEXT(일별기온공급량!$A3775, "AAA")</f>
        <v>화</v>
      </c>
      <c r="I3775" s="71">
        <v>90552072</v>
      </c>
      <c r="J3775" s="71">
        <v>2120809</v>
      </c>
      <c r="K3775" s="68" t="str">
        <f t="shared" si="58"/>
        <v>05-02</v>
      </c>
      <c r="L3775" s="72">
        <f>YEAR(일별기온공급량!$A3775)</f>
        <v>2023</v>
      </c>
      <c r="M3775" s="69">
        <f>MONTH(일별기온공급량!$A3775)</f>
        <v>5</v>
      </c>
      <c r="N3775" s="69">
        <f>DAY(일별기온공급량!$A3775)</f>
        <v>2</v>
      </c>
      <c r="O3775" s="88" t="str">
        <f>IFERROR(VLOOKUP(기온및공급량[[#This Row],[날짜]],표2[],2,0), "")</f>
        <v/>
      </c>
    </row>
    <row r="3776" spans="1:15">
      <c r="A3776" s="68">
        <v>45049</v>
      </c>
      <c r="B3776" s="69">
        <v>18.5</v>
      </c>
      <c r="C3776" s="69">
        <v>25.5</v>
      </c>
      <c r="D3776" s="70">
        <v>0.59305555555555556</v>
      </c>
      <c r="E3776" s="69">
        <v>12</v>
      </c>
      <c r="F3776" s="70">
        <v>0.22500000000000001</v>
      </c>
      <c r="G3776" s="69">
        <v>13.5</v>
      </c>
      <c r="H3776" s="69" t="str">
        <f>TEXT(일별기온공급량!$A3776, "AAA")</f>
        <v>수</v>
      </c>
      <c r="I3776" s="71">
        <v>90435911</v>
      </c>
      <c r="J3776" s="71">
        <v>2118143</v>
      </c>
      <c r="K3776" s="68" t="str">
        <f t="shared" si="58"/>
        <v>05-03</v>
      </c>
      <c r="L3776" s="72">
        <f>YEAR(일별기온공급량!$A3776)</f>
        <v>2023</v>
      </c>
      <c r="M3776" s="69">
        <f>MONTH(일별기온공급량!$A3776)</f>
        <v>5</v>
      </c>
      <c r="N3776" s="69">
        <f>DAY(일별기온공급량!$A3776)</f>
        <v>3</v>
      </c>
      <c r="O3776" s="88" t="str">
        <f>IFERROR(VLOOKUP(기온및공급량[[#This Row],[날짜]],표2[],2,0), "")</f>
        <v/>
      </c>
    </row>
    <row r="3777" spans="1:15">
      <c r="A3777" s="68">
        <v>45050</v>
      </c>
      <c r="B3777" s="69">
        <v>18.8</v>
      </c>
      <c r="C3777" s="69">
        <v>22.9</v>
      </c>
      <c r="D3777" s="70">
        <v>0.52777777777777779</v>
      </c>
      <c r="E3777" s="69">
        <v>15.1</v>
      </c>
      <c r="F3777" s="70">
        <v>0.21388888888888888</v>
      </c>
      <c r="G3777" s="69">
        <v>7.8</v>
      </c>
      <c r="H3777" s="69" t="str">
        <f>TEXT(일별기온공급량!$A3777, "AAA")</f>
        <v>목</v>
      </c>
      <c r="I3777" s="71">
        <v>86251053</v>
      </c>
      <c r="J3777" s="71">
        <v>2024266</v>
      </c>
      <c r="K3777" s="68" t="str">
        <f t="shared" si="58"/>
        <v>05-04</v>
      </c>
      <c r="L3777" s="72">
        <f>YEAR(일별기온공급량!$A3777)</f>
        <v>2023</v>
      </c>
      <c r="M3777" s="69">
        <f>MONTH(일별기온공급량!$A3777)</f>
        <v>5</v>
      </c>
      <c r="N3777" s="69">
        <f>DAY(일별기온공급량!$A3777)</f>
        <v>4</v>
      </c>
      <c r="O3777" s="88" t="str">
        <f>IFERROR(VLOOKUP(기온및공급량[[#This Row],[날짜]],표2[],2,0), "")</f>
        <v/>
      </c>
    </row>
    <row r="3778" spans="1:15">
      <c r="A3778" s="68">
        <v>45051</v>
      </c>
      <c r="B3778" s="69">
        <v>19</v>
      </c>
      <c r="C3778" s="69">
        <v>20.8</v>
      </c>
      <c r="D3778" s="70">
        <v>0.61805555555555558</v>
      </c>
      <c r="E3778" s="69">
        <v>16.8</v>
      </c>
      <c r="F3778" s="70">
        <v>3.472222222222222E-3</v>
      </c>
      <c r="G3778" s="69">
        <v>4</v>
      </c>
      <c r="H3778" s="69" t="str">
        <f>TEXT(일별기온공급량!$A3778, "AAA")</f>
        <v>금</v>
      </c>
      <c r="I3778" s="71">
        <v>76567471</v>
      </c>
      <c r="J3778" s="71">
        <v>1797754</v>
      </c>
      <c r="K3778" s="68" t="str">
        <f t="shared" ref="K3778:K3841" si="59">TEXT(A3778, "MM-DD")</f>
        <v>05-05</v>
      </c>
      <c r="L3778" s="72">
        <f>YEAR(일별기온공급량!$A3778)</f>
        <v>2023</v>
      </c>
      <c r="M3778" s="69">
        <f>MONTH(일별기온공급량!$A3778)</f>
        <v>5</v>
      </c>
      <c r="N3778" s="69">
        <f>DAY(일별기온공급량!$A3778)</f>
        <v>5</v>
      </c>
      <c r="O3778" s="88" t="str">
        <f>IFERROR(VLOOKUP(기온및공급량[[#This Row],[날짜]],표2[],2,0), "")</f>
        <v>어린이날</v>
      </c>
    </row>
    <row r="3779" spans="1:15">
      <c r="A3779" s="68">
        <v>45052</v>
      </c>
      <c r="B3779" s="69">
        <v>13.7</v>
      </c>
      <c r="C3779" s="69">
        <v>19.5</v>
      </c>
      <c r="D3779" s="70">
        <v>9.2361111111111116E-2</v>
      </c>
      <c r="E3779" s="69">
        <v>11.5</v>
      </c>
      <c r="F3779" s="70">
        <v>0.96250000000000002</v>
      </c>
      <c r="G3779" s="69">
        <v>8</v>
      </c>
      <c r="H3779" s="69" t="str">
        <f>TEXT(일별기온공급량!$A3779, "AAA")</f>
        <v>토</v>
      </c>
      <c r="I3779" s="71">
        <v>78035637</v>
      </c>
      <c r="J3779" s="71">
        <v>1829090</v>
      </c>
      <c r="K3779" s="68" t="str">
        <f t="shared" si="59"/>
        <v>05-06</v>
      </c>
      <c r="L3779" s="72">
        <f>YEAR(일별기온공급량!$A3779)</f>
        <v>2023</v>
      </c>
      <c r="M3779" s="69">
        <f>MONTH(일별기온공급량!$A3779)</f>
        <v>5</v>
      </c>
      <c r="N3779" s="69">
        <f>DAY(일별기온공급량!$A3779)</f>
        <v>6</v>
      </c>
      <c r="O3779" s="88" t="str">
        <f>IFERROR(VLOOKUP(기온및공급량[[#This Row],[날짜]],표2[],2,0), "")</f>
        <v/>
      </c>
    </row>
    <row r="3780" spans="1:15">
      <c r="A3780" s="68">
        <v>45053</v>
      </c>
      <c r="B3780" s="69">
        <v>11.4</v>
      </c>
      <c r="C3780" s="69">
        <v>13.6</v>
      </c>
      <c r="D3780" s="70">
        <v>0.43194444444444446</v>
      </c>
      <c r="E3780" s="69">
        <v>9.3000000000000007</v>
      </c>
      <c r="F3780" s="70">
        <v>0.9916666666666667</v>
      </c>
      <c r="G3780" s="69">
        <v>4.3</v>
      </c>
      <c r="H3780" s="69" t="str">
        <f>TEXT(일별기온공급량!$A3780, "AAA")</f>
        <v>일</v>
      </c>
      <c r="I3780" s="71">
        <v>82565128</v>
      </c>
      <c r="J3780" s="71">
        <v>1933808</v>
      </c>
      <c r="K3780" s="68" t="str">
        <f t="shared" si="59"/>
        <v>05-07</v>
      </c>
      <c r="L3780" s="72">
        <f>YEAR(일별기온공급량!$A3780)</f>
        <v>2023</v>
      </c>
      <c r="M3780" s="69">
        <f>MONTH(일별기온공급량!$A3780)</f>
        <v>5</v>
      </c>
      <c r="N3780" s="69">
        <f>DAY(일별기온공급량!$A3780)</f>
        <v>7</v>
      </c>
      <c r="O3780" s="88" t="str">
        <f>IFERROR(VLOOKUP(기온및공급량[[#This Row],[날짜]],표2[],2,0), "")</f>
        <v/>
      </c>
    </row>
    <row r="3781" spans="1:15">
      <c r="A3781" s="68">
        <v>45054</v>
      </c>
      <c r="B3781" s="69">
        <v>13.7</v>
      </c>
      <c r="C3781" s="69">
        <v>21.1</v>
      </c>
      <c r="D3781" s="70">
        <v>0.63611111111111107</v>
      </c>
      <c r="E3781" s="69">
        <v>5.7</v>
      </c>
      <c r="F3781" s="70">
        <v>0.22708333333333333</v>
      </c>
      <c r="G3781" s="69">
        <v>15.4</v>
      </c>
      <c r="H3781" s="69" t="str">
        <f>TEXT(일별기온공급량!$A3781, "AAA")</f>
        <v>월</v>
      </c>
      <c r="I3781" s="71">
        <v>97097975</v>
      </c>
      <c r="J3781" s="71">
        <v>2271297</v>
      </c>
      <c r="K3781" s="68" t="str">
        <f t="shared" si="59"/>
        <v>05-08</v>
      </c>
      <c r="L3781" s="72">
        <f>YEAR(일별기온공급량!$A3781)</f>
        <v>2023</v>
      </c>
      <c r="M3781" s="69">
        <f>MONTH(일별기온공급량!$A3781)</f>
        <v>5</v>
      </c>
      <c r="N3781" s="69">
        <f>DAY(일별기온공급량!$A3781)</f>
        <v>8</v>
      </c>
      <c r="O3781" s="88" t="str">
        <f>IFERROR(VLOOKUP(기온및공급량[[#This Row],[날짜]],표2[],2,0), "")</f>
        <v/>
      </c>
    </row>
    <row r="3782" spans="1:15">
      <c r="A3782" s="68">
        <v>45055</v>
      </c>
      <c r="B3782" s="69">
        <v>18.5</v>
      </c>
      <c r="C3782" s="69">
        <v>27.2</v>
      </c>
      <c r="D3782" s="70">
        <v>0.65416666666666667</v>
      </c>
      <c r="E3782" s="69">
        <v>6.9</v>
      </c>
      <c r="F3782" s="70">
        <v>0.21597222222222223</v>
      </c>
      <c r="G3782" s="69">
        <v>20.3</v>
      </c>
      <c r="H3782" s="69" t="str">
        <f>TEXT(일별기온공급량!$A3782, "AAA")</f>
        <v>화</v>
      </c>
      <c r="I3782" s="71">
        <v>92855741</v>
      </c>
      <c r="J3782" s="71">
        <v>2177764</v>
      </c>
      <c r="K3782" s="68" t="str">
        <f t="shared" si="59"/>
        <v>05-09</v>
      </c>
      <c r="L3782" s="72">
        <f>YEAR(일별기온공급량!$A3782)</f>
        <v>2023</v>
      </c>
      <c r="M3782" s="69">
        <f>MONTH(일별기온공급량!$A3782)</f>
        <v>5</v>
      </c>
      <c r="N3782" s="69">
        <f>DAY(일별기온공급량!$A3782)</f>
        <v>9</v>
      </c>
      <c r="O3782" s="88" t="str">
        <f>IFERROR(VLOOKUP(기온및공급량[[#This Row],[날짜]],표2[],2,0), "")</f>
        <v/>
      </c>
    </row>
    <row r="3783" spans="1:15">
      <c r="A3783" s="68">
        <v>45056</v>
      </c>
      <c r="B3783" s="69">
        <v>19.2</v>
      </c>
      <c r="C3783" s="69">
        <v>27.5</v>
      </c>
      <c r="D3783" s="70">
        <v>0.6645833333333333</v>
      </c>
      <c r="E3783" s="69">
        <v>11.4</v>
      </c>
      <c r="F3783" s="70">
        <v>0.24027777777777778</v>
      </c>
      <c r="G3783" s="69">
        <v>16.100000000000001</v>
      </c>
      <c r="H3783" s="69" t="str">
        <f>TEXT(일별기온공급량!$A3783, "AAA")</f>
        <v>수</v>
      </c>
      <c r="I3783" s="71">
        <v>88231938</v>
      </c>
      <c r="J3783" s="71">
        <v>2073096</v>
      </c>
      <c r="K3783" s="68" t="str">
        <f t="shared" si="59"/>
        <v>05-10</v>
      </c>
      <c r="L3783" s="72">
        <f>YEAR(일별기온공급량!$A3783)</f>
        <v>2023</v>
      </c>
      <c r="M3783" s="69">
        <f>MONTH(일별기온공급량!$A3783)</f>
        <v>5</v>
      </c>
      <c r="N3783" s="69">
        <f>DAY(일별기온공급량!$A3783)</f>
        <v>10</v>
      </c>
      <c r="O3783" s="88" t="str">
        <f>IFERROR(VLOOKUP(기온및공급량[[#This Row],[날짜]],표2[],2,0), "")</f>
        <v/>
      </c>
    </row>
    <row r="3784" spans="1:15">
      <c r="A3784" s="68">
        <v>45057</v>
      </c>
      <c r="B3784" s="69">
        <v>18.100000000000001</v>
      </c>
      <c r="C3784" s="69">
        <v>23.8</v>
      </c>
      <c r="D3784" s="70">
        <v>0.63541666666666663</v>
      </c>
      <c r="E3784" s="69">
        <v>13.4</v>
      </c>
      <c r="F3784" s="70">
        <v>0.22291666666666668</v>
      </c>
      <c r="G3784" s="69">
        <v>10.4</v>
      </c>
      <c r="H3784" s="69" t="str">
        <f>TEXT(일별기온공급량!$A3784, "AAA")</f>
        <v>목</v>
      </c>
      <c r="I3784" s="71">
        <v>87056835</v>
      </c>
      <c r="J3784" s="71">
        <v>2042152</v>
      </c>
      <c r="K3784" s="68" t="str">
        <f t="shared" si="59"/>
        <v>05-11</v>
      </c>
      <c r="L3784" s="72">
        <f>YEAR(일별기온공급량!$A3784)</f>
        <v>2023</v>
      </c>
      <c r="M3784" s="69">
        <f>MONTH(일별기온공급량!$A3784)</f>
        <v>5</v>
      </c>
      <c r="N3784" s="69">
        <f>DAY(일별기온공급량!$A3784)</f>
        <v>11</v>
      </c>
      <c r="O3784" s="88" t="str">
        <f>IFERROR(VLOOKUP(기온및공급량[[#This Row],[날짜]],표2[],2,0), "")</f>
        <v/>
      </c>
    </row>
    <row r="3785" spans="1:15">
      <c r="A3785" s="68">
        <v>45058</v>
      </c>
      <c r="B3785" s="69">
        <v>18.8</v>
      </c>
      <c r="C3785" s="69">
        <v>26.4</v>
      </c>
      <c r="D3785" s="70">
        <v>0.61736111111111114</v>
      </c>
      <c r="E3785" s="69">
        <v>10.5</v>
      </c>
      <c r="F3785" s="70">
        <v>0.24027777777777778</v>
      </c>
      <c r="G3785" s="69">
        <v>15.9</v>
      </c>
      <c r="H3785" s="69" t="str">
        <f>TEXT(일별기온공급량!$A3785, "AAA")</f>
        <v>금</v>
      </c>
      <c r="I3785" s="71">
        <v>83608667</v>
      </c>
      <c r="J3785" s="71">
        <v>1960476</v>
      </c>
      <c r="K3785" s="68" t="str">
        <f t="shared" si="59"/>
        <v>05-12</v>
      </c>
      <c r="L3785" s="72">
        <f>YEAR(일별기온공급량!$A3785)</f>
        <v>2023</v>
      </c>
      <c r="M3785" s="69">
        <f>MONTH(일별기온공급량!$A3785)</f>
        <v>5</v>
      </c>
      <c r="N3785" s="69">
        <f>DAY(일별기온공급량!$A3785)</f>
        <v>12</v>
      </c>
      <c r="O3785" s="88" t="str">
        <f>IFERROR(VLOOKUP(기온및공급량[[#This Row],[날짜]],표2[],2,0), "")</f>
        <v/>
      </c>
    </row>
    <row r="3786" spans="1:15">
      <c r="A3786" s="68">
        <v>45059</v>
      </c>
      <c r="B3786" s="69">
        <v>19.399999999999999</v>
      </c>
      <c r="C3786" s="69">
        <v>24.5</v>
      </c>
      <c r="D3786" s="70">
        <v>0.64444444444444449</v>
      </c>
      <c r="E3786" s="69">
        <v>16.100000000000001</v>
      </c>
      <c r="F3786" s="73">
        <v>1</v>
      </c>
      <c r="G3786" s="69">
        <v>8.4</v>
      </c>
      <c r="H3786" s="69" t="str">
        <f>TEXT(일별기온공급량!$A3786, "AAA")</f>
        <v>토</v>
      </c>
      <c r="I3786" s="71">
        <v>68781893</v>
      </c>
      <c r="J3786" s="71">
        <v>1612660</v>
      </c>
      <c r="K3786" s="68" t="str">
        <f t="shared" si="59"/>
        <v>05-13</v>
      </c>
      <c r="L3786" s="72">
        <f>YEAR(일별기온공급량!$A3786)</f>
        <v>2023</v>
      </c>
      <c r="M3786" s="69">
        <f>MONTH(일별기온공급량!$A3786)</f>
        <v>5</v>
      </c>
      <c r="N3786" s="69">
        <f>DAY(일별기온공급량!$A3786)</f>
        <v>13</v>
      </c>
      <c r="O3786" s="88" t="str">
        <f>IFERROR(VLOOKUP(기온및공급량[[#This Row],[날짜]],표2[],2,0), "")</f>
        <v/>
      </c>
    </row>
    <row r="3787" spans="1:15">
      <c r="A3787" s="68">
        <v>45060</v>
      </c>
      <c r="B3787" s="69">
        <v>20.399999999999999</v>
      </c>
      <c r="C3787" s="69">
        <v>27.8</v>
      </c>
      <c r="D3787" s="70">
        <v>0.65277777777777779</v>
      </c>
      <c r="E3787" s="69">
        <v>13</v>
      </c>
      <c r="F3787" s="70">
        <v>0.24236111111111111</v>
      </c>
      <c r="G3787" s="69">
        <v>14.8</v>
      </c>
      <c r="H3787" s="69" t="str">
        <f>TEXT(일별기온공급량!$A3787, "AAA")</f>
        <v>일</v>
      </c>
      <c r="I3787" s="71">
        <v>62070562</v>
      </c>
      <c r="J3787" s="71">
        <v>1458405</v>
      </c>
      <c r="K3787" s="68" t="str">
        <f t="shared" si="59"/>
        <v>05-14</v>
      </c>
      <c r="L3787" s="72">
        <f>YEAR(일별기온공급량!$A3787)</f>
        <v>2023</v>
      </c>
      <c r="M3787" s="69">
        <f>MONTH(일별기온공급량!$A3787)</f>
        <v>5</v>
      </c>
      <c r="N3787" s="69">
        <f>DAY(일별기온공급량!$A3787)</f>
        <v>14</v>
      </c>
      <c r="O3787" s="88" t="str">
        <f>IFERROR(VLOOKUP(기온및공급량[[#This Row],[날짜]],표2[],2,0), "")</f>
        <v/>
      </c>
    </row>
    <row r="3788" spans="1:15">
      <c r="A3788" s="68">
        <v>45061</v>
      </c>
      <c r="B3788" s="69">
        <v>21.8</v>
      </c>
      <c r="C3788" s="69">
        <v>29.6</v>
      </c>
      <c r="D3788" s="70">
        <v>0.68402777777777779</v>
      </c>
      <c r="E3788" s="69">
        <v>13.5</v>
      </c>
      <c r="F3788" s="70">
        <v>0.22847222222222222</v>
      </c>
      <c r="G3788" s="69">
        <v>16.100000000000001</v>
      </c>
      <c r="H3788" s="69" t="str">
        <f>TEXT(일별기온공급량!$A3788, "AAA")</f>
        <v>월</v>
      </c>
      <c r="I3788" s="71">
        <v>79462472</v>
      </c>
      <c r="J3788" s="71">
        <v>1870744</v>
      </c>
      <c r="K3788" s="68" t="str">
        <f t="shared" si="59"/>
        <v>05-15</v>
      </c>
      <c r="L3788" s="72">
        <f>YEAR(일별기온공급량!$A3788)</f>
        <v>2023</v>
      </c>
      <c r="M3788" s="69">
        <f>MONTH(일별기온공급량!$A3788)</f>
        <v>5</v>
      </c>
      <c r="N3788" s="69">
        <f>DAY(일별기온공급량!$A3788)</f>
        <v>15</v>
      </c>
      <c r="O3788" s="88" t="str">
        <f>IFERROR(VLOOKUP(기온및공급량[[#This Row],[날짜]],표2[],2,0), "")</f>
        <v/>
      </c>
    </row>
    <row r="3789" spans="1:15">
      <c r="A3789" s="68">
        <v>45062</v>
      </c>
      <c r="B3789" s="69">
        <v>24.6</v>
      </c>
      <c r="C3789" s="69">
        <v>33.6</v>
      </c>
      <c r="D3789" s="70">
        <v>0.66527777777777775</v>
      </c>
      <c r="E3789" s="69">
        <v>15.8</v>
      </c>
      <c r="F3789" s="70">
        <v>0.23125000000000001</v>
      </c>
      <c r="G3789" s="69">
        <v>17.8</v>
      </c>
      <c r="H3789" s="69" t="str">
        <f>TEXT(일별기온공급량!$A3789, "AAA")</f>
        <v>화</v>
      </c>
      <c r="I3789" s="71">
        <v>80084403</v>
      </c>
      <c r="J3789" s="71">
        <v>1883758</v>
      </c>
      <c r="K3789" s="68" t="str">
        <f t="shared" si="59"/>
        <v>05-16</v>
      </c>
      <c r="L3789" s="72">
        <f>YEAR(일별기온공급량!$A3789)</f>
        <v>2023</v>
      </c>
      <c r="M3789" s="69">
        <f>MONTH(일별기온공급량!$A3789)</f>
        <v>5</v>
      </c>
      <c r="N3789" s="69">
        <f>DAY(일별기온공급량!$A3789)</f>
        <v>16</v>
      </c>
      <c r="O3789" s="88" t="str">
        <f>IFERROR(VLOOKUP(기온및공급량[[#This Row],[날짜]],표2[],2,0), "")</f>
        <v/>
      </c>
    </row>
    <row r="3790" spans="1:15">
      <c r="A3790" s="68">
        <v>45063</v>
      </c>
      <c r="B3790" s="69">
        <v>24.4</v>
      </c>
      <c r="C3790" s="69">
        <v>32.700000000000003</v>
      </c>
      <c r="D3790" s="70">
        <v>0.55972222222222223</v>
      </c>
      <c r="E3790" s="69">
        <v>16.3</v>
      </c>
      <c r="F3790" s="70">
        <v>0.23680555555555555</v>
      </c>
      <c r="G3790" s="69">
        <v>16.399999999999999</v>
      </c>
      <c r="H3790" s="69" t="str">
        <f>TEXT(일별기온공급량!$A3790, "AAA")</f>
        <v>수</v>
      </c>
      <c r="I3790" s="71">
        <v>79059528</v>
      </c>
      <c r="J3790" s="71">
        <v>1857391</v>
      </c>
      <c r="K3790" s="68" t="str">
        <f t="shared" si="59"/>
        <v>05-17</v>
      </c>
      <c r="L3790" s="72">
        <f>YEAR(일별기온공급량!$A3790)</f>
        <v>2023</v>
      </c>
      <c r="M3790" s="69">
        <f>MONTH(일별기온공급량!$A3790)</f>
        <v>5</v>
      </c>
      <c r="N3790" s="69">
        <f>DAY(일별기온공급량!$A3790)</f>
        <v>17</v>
      </c>
      <c r="O3790" s="88" t="str">
        <f>IFERROR(VLOOKUP(기온및공급량[[#This Row],[날짜]],표2[],2,0), "")</f>
        <v/>
      </c>
    </row>
    <row r="3791" spans="1:15">
      <c r="A3791" s="68">
        <v>45064</v>
      </c>
      <c r="B3791" s="69">
        <v>18.600000000000001</v>
      </c>
      <c r="C3791" s="69">
        <v>21.4</v>
      </c>
      <c r="D3791" s="70">
        <v>6.9444444444444447E-4</v>
      </c>
      <c r="E3791" s="69">
        <v>16.2</v>
      </c>
      <c r="F3791" s="70">
        <v>0.99027777777777781</v>
      </c>
      <c r="G3791" s="69">
        <v>5.2</v>
      </c>
      <c r="H3791" s="69" t="str">
        <f>TEXT(일별기온공급량!$A3791, "AAA")</f>
        <v>목</v>
      </c>
      <c r="I3791" s="71">
        <v>80351617</v>
      </c>
      <c r="J3791" s="71">
        <v>1887865</v>
      </c>
      <c r="K3791" s="68" t="str">
        <f t="shared" si="59"/>
        <v>05-18</v>
      </c>
      <c r="L3791" s="72">
        <f>YEAR(일별기온공급량!$A3791)</f>
        <v>2023</v>
      </c>
      <c r="M3791" s="69">
        <f>MONTH(일별기온공급량!$A3791)</f>
        <v>5</v>
      </c>
      <c r="N3791" s="69">
        <f>DAY(일별기온공급량!$A3791)</f>
        <v>18</v>
      </c>
      <c r="O3791" s="88" t="str">
        <f>IFERROR(VLOOKUP(기온및공급량[[#This Row],[날짜]],표2[],2,0), "")</f>
        <v/>
      </c>
    </row>
    <row r="3792" spans="1:15">
      <c r="A3792" s="68">
        <v>45065</v>
      </c>
      <c r="B3792" s="69">
        <v>18.3</v>
      </c>
      <c r="C3792" s="69">
        <v>22.3</v>
      </c>
      <c r="D3792" s="70">
        <v>0.6479166666666667</v>
      </c>
      <c r="E3792" s="69">
        <v>15.3</v>
      </c>
      <c r="F3792" s="70">
        <v>0.99861111111111112</v>
      </c>
      <c r="G3792" s="69">
        <v>7</v>
      </c>
      <c r="H3792" s="69" t="str">
        <f>TEXT(일별기온공급량!$A3792, "AAA")</f>
        <v>금</v>
      </c>
      <c r="I3792" s="71">
        <v>79974272</v>
      </c>
      <c r="J3792" s="71">
        <v>1879699</v>
      </c>
      <c r="K3792" s="68" t="str">
        <f t="shared" si="59"/>
        <v>05-19</v>
      </c>
      <c r="L3792" s="72">
        <f>YEAR(일별기온공급량!$A3792)</f>
        <v>2023</v>
      </c>
      <c r="M3792" s="69">
        <f>MONTH(일별기온공급량!$A3792)</f>
        <v>5</v>
      </c>
      <c r="N3792" s="69">
        <f>DAY(일별기온공급량!$A3792)</f>
        <v>19</v>
      </c>
      <c r="O3792" s="88" t="str">
        <f>IFERROR(VLOOKUP(기온및공급량[[#This Row],[날짜]],표2[],2,0), "")</f>
        <v/>
      </c>
    </row>
    <row r="3793" spans="1:15">
      <c r="A3793" s="68">
        <v>45066</v>
      </c>
      <c r="B3793" s="69">
        <v>20.9</v>
      </c>
      <c r="C3793" s="69">
        <v>28.8</v>
      </c>
      <c r="D3793" s="70">
        <v>0.66249999999999998</v>
      </c>
      <c r="E3793" s="69">
        <v>12.3</v>
      </c>
      <c r="F3793" s="70">
        <v>0.22569444444444445</v>
      </c>
      <c r="G3793" s="69">
        <v>16.5</v>
      </c>
      <c r="H3793" s="69" t="str">
        <f>TEXT(일별기온공급량!$A3793, "AAA")</f>
        <v>토</v>
      </c>
      <c r="I3793" s="71">
        <v>64501921</v>
      </c>
      <c r="J3793" s="71">
        <v>1516690</v>
      </c>
      <c r="K3793" s="68" t="str">
        <f t="shared" si="59"/>
        <v>05-20</v>
      </c>
      <c r="L3793" s="72">
        <f>YEAR(일별기온공급량!$A3793)</f>
        <v>2023</v>
      </c>
      <c r="M3793" s="69">
        <f>MONTH(일별기온공급량!$A3793)</f>
        <v>5</v>
      </c>
      <c r="N3793" s="69">
        <f>DAY(일별기온공급량!$A3793)</f>
        <v>20</v>
      </c>
      <c r="O3793" s="88" t="str">
        <f>IFERROR(VLOOKUP(기온및공급량[[#This Row],[날짜]],표2[],2,0), "")</f>
        <v/>
      </c>
    </row>
    <row r="3794" spans="1:15">
      <c r="A3794" s="68">
        <v>45067</v>
      </c>
      <c r="B3794" s="69">
        <v>22.7</v>
      </c>
      <c r="C3794" s="69">
        <v>30.2</v>
      </c>
      <c r="D3794" s="70">
        <v>0.66527777777777775</v>
      </c>
      <c r="E3794" s="69">
        <v>17</v>
      </c>
      <c r="F3794" s="70">
        <v>0.23958333333333334</v>
      </c>
      <c r="G3794" s="69">
        <v>13.2</v>
      </c>
      <c r="H3794" s="69" t="str">
        <f>TEXT(일별기온공급량!$A3794, "AAA")</f>
        <v>일</v>
      </c>
      <c r="I3794" s="71">
        <v>54563809</v>
      </c>
      <c r="J3794" s="71">
        <v>1284827</v>
      </c>
      <c r="K3794" s="68" t="str">
        <f t="shared" si="59"/>
        <v>05-21</v>
      </c>
      <c r="L3794" s="72">
        <f>YEAR(일별기온공급량!$A3794)</f>
        <v>2023</v>
      </c>
      <c r="M3794" s="69">
        <f>MONTH(일별기온공급량!$A3794)</f>
        <v>5</v>
      </c>
      <c r="N3794" s="69">
        <f>DAY(일별기온공급량!$A3794)</f>
        <v>21</v>
      </c>
      <c r="O3794" s="88" t="str">
        <f>IFERROR(VLOOKUP(기온및공급량[[#This Row],[날짜]],표2[],2,0), "")</f>
        <v/>
      </c>
    </row>
    <row r="3795" spans="1:15">
      <c r="A3795" s="68">
        <v>45068</v>
      </c>
      <c r="B3795" s="69">
        <v>17</v>
      </c>
      <c r="C3795" s="69">
        <v>20.3</v>
      </c>
      <c r="D3795" s="70">
        <v>6.9444444444444447E-4</v>
      </c>
      <c r="E3795" s="69">
        <v>12.7</v>
      </c>
      <c r="F3795" s="70">
        <v>0.99930555555555556</v>
      </c>
      <c r="G3795" s="69">
        <v>7.6</v>
      </c>
      <c r="H3795" s="69" t="str">
        <f>TEXT(일별기온공급량!$A3795, "AAA")</f>
        <v>월</v>
      </c>
      <c r="I3795" s="71">
        <v>79773325</v>
      </c>
      <c r="J3795" s="71">
        <v>1877211</v>
      </c>
      <c r="K3795" s="68" t="str">
        <f t="shared" si="59"/>
        <v>05-22</v>
      </c>
      <c r="L3795" s="72">
        <f>YEAR(일별기온공급량!$A3795)</f>
        <v>2023</v>
      </c>
      <c r="M3795" s="69">
        <f>MONTH(일별기온공급량!$A3795)</f>
        <v>5</v>
      </c>
      <c r="N3795" s="69">
        <f>DAY(일별기온공급량!$A3795)</f>
        <v>22</v>
      </c>
      <c r="O3795" s="88" t="str">
        <f>IFERROR(VLOOKUP(기온및공급량[[#This Row],[날짜]],표2[],2,0), "")</f>
        <v/>
      </c>
    </row>
    <row r="3796" spans="1:15">
      <c r="A3796" s="68">
        <v>45069</v>
      </c>
      <c r="B3796" s="69">
        <v>18.399999999999999</v>
      </c>
      <c r="C3796" s="69">
        <v>27.3</v>
      </c>
      <c r="D3796" s="70">
        <v>0.66180555555555554</v>
      </c>
      <c r="E3796" s="69">
        <v>10.7</v>
      </c>
      <c r="F3796" s="70">
        <v>0.22430555555555556</v>
      </c>
      <c r="G3796" s="69">
        <v>16.600000000000001</v>
      </c>
      <c r="H3796" s="69" t="str">
        <f>TEXT(일별기온공급량!$A3796, "AAA")</f>
        <v>화</v>
      </c>
      <c r="I3796" s="71">
        <v>80626210</v>
      </c>
      <c r="J3796" s="71">
        <v>1900183</v>
      </c>
      <c r="K3796" s="68" t="str">
        <f t="shared" si="59"/>
        <v>05-23</v>
      </c>
      <c r="L3796" s="72">
        <f>YEAR(일별기온공급량!$A3796)</f>
        <v>2023</v>
      </c>
      <c r="M3796" s="69">
        <f>MONTH(일별기온공급량!$A3796)</f>
        <v>5</v>
      </c>
      <c r="N3796" s="69">
        <f>DAY(일별기온공급량!$A3796)</f>
        <v>23</v>
      </c>
      <c r="O3796" s="88" t="str">
        <f>IFERROR(VLOOKUP(기온및공급량[[#This Row],[날짜]],표2[],2,0), "")</f>
        <v/>
      </c>
    </row>
    <row r="3797" spans="1:15">
      <c r="A3797" s="68">
        <v>45070</v>
      </c>
      <c r="B3797" s="69">
        <v>19.600000000000001</v>
      </c>
      <c r="C3797" s="69">
        <v>26</v>
      </c>
      <c r="D3797" s="70">
        <v>0.56180555555555556</v>
      </c>
      <c r="E3797" s="69">
        <v>12.2</v>
      </c>
      <c r="F3797" s="70">
        <v>0.20972222222222223</v>
      </c>
      <c r="G3797" s="69">
        <v>13.8</v>
      </c>
      <c r="H3797" s="69" t="str">
        <f>TEXT(일별기온공급량!$A3797, "AAA")</f>
        <v>수</v>
      </c>
      <c r="I3797" s="71">
        <v>79678779</v>
      </c>
      <c r="J3797" s="71">
        <v>1876813</v>
      </c>
      <c r="K3797" s="68" t="str">
        <f t="shared" si="59"/>
        <v>05-24</v>
      </c>
      <c r="L3797" s="72">
        <f>YEAR(일별기온공급량!$A3797)</f>
        <v>2023</v>
      </c>
      <c r="M3797" s="69">
        <f>MONTH(일별기온공급량!$A3797)</f>
        <v>5</v>
      </c>
      <c r="N3797" s="69">
        <f>DAY(일별기온공급량!$A3797)</f>
        <v>24</v>
      </c>
      <c r="O3797" s="88" t="str">
        <f>IFERROR(VLOOKUP(기온및공급량[[#This Row],[날짜]],표2[],2,0), "")</f>
        <v/>
      </c>
    </row>
    <row r="3798" spans="1:15">
      <c r="A3798" s="68">
        <v>45071</v>
      </c>
      <c r="B3798" s="69">
        <v>21.3</v>
      </c>
      <c r="C3798" s="69">
        <v>28.1</v>
      </c>
      <c r="D3798" s="70">
        <v>0.61736111111111114</v>
      </c>
      <c r="E3798" s="69">
        <v>15.2</v>
      </c>
      <c r="F3798" s="70">
        <v>0.22500000000000001</v>
      </c>
      <c r="G3798" s="69">
        <v>12.9</v>
      </c>
      <c r="H3798" s="69" t="str">
        <f>TEXT(일별기온공급량!$A3798, "AAA")</f>
        <v>목</v>
      </c>
      <c r="I3798" s="71">
        <v>78897463</v>
      </c>
      <c r="J3798" s="71">
        <v>1858717</v>
      </c>
      <c r="K3798" s="68" t="str">
        <f t="shared" si="59"/>
        <v>05-25</v>
      </c>
      <c r="L3798" s="72">
        <f>YEAR(일별기온공급량!$A3798)</f>
        <v>2023</v>
      </c>
      <c r="M3798" s="69">
        <f>MONTH(일별기온공급량!$A3798)</f>
        <v>5</v>
      </c>
      <c r="N3798" s="69">
        <f>DAY(일별기온공급량!$A3798)</f>
        <v>25</v>
      </c>
      <c r="O3798" s="88" t="str">
        <f>IFERROR(VLOOKUP(기온및공급량[[#This Row],[날짜]],표2[],2,0), "")</f>
        <v/>
      </c>
    </row>
    <row r="3799" spans="1:15">
      <c r="A3799" s="68">
        <v>45072</v>
      </c>
      <c r="B3799" s="69">
        <v>22</v>
      </c>
      <c r="C3799" s="69">
        <v>28.2</v>
      </c>
      <c r="D3799" s="70">
        <v>0.59166666666666667</v>
      </c>
      <c r="E3799" s="69">
        <v>17.600000000000001</v>
      </c>
      <c r="F3799" s="70">
        <v>0.22083333333333333</v>
      </c>
      <c r="G3799" s="69">
        <v>10.6</v>
      </c>
      <c r="H3799" s="69" t="str">
        <f>TEXT(일별기온공급량!$A3799, "AAA")</f>
        <v>금</v>
      </c>
      <c r="I3799" s="71">
        <v>75035290</v>
      </c>
      <c r="J3799" s="71">
        <v>1768197</v>
      </c>
      <c r="K3799" s="68" t="str">
        <f t="shared" si="59"/>
        <v>05-26</v>
      </c>
      <c r="L3799" s="72">
        <f>YEAR(일별기온공급량!$A3799)</f>
        <v>2023</v>
      </c>
      <c r="M3799" s="69">
        <f>MONTH(일별기온공급량!$A3799)</f>
        <v>5</v>
      </c>
      <c r="N3799" s="69">
        <f>DAY(일별기온공급량!$A3799)</f>
        <v>26</v>
      </c>
      <c r="O3799" s="88" t="str">
        <f>IFERROR(VLOOKUP(기온및공급량[[#This Row],[날짜]],표2[],2,0), "")</f>
        <v/>
      </c>
    </row>
    <row r="3800" spans="1:15">
      <c r="A3800" s="68">
        <v>45073</v>
      </c>
      <c r="B3800" s="69">
        <v>23.2</v>
      </c>
      <c r="C3800" s="69">
        <v>26.9</v>
      </c>
      <c r="D3800" s="70">
        <v>0.61041666666666672</v>
      </c>
      <c r="E3800" s="69">
        <v>19.5</v>
      </c>
      <c r="F3800" s="70">
        <v>0.21041666666666667</v>
      </c>
      <c r="G3800" s="69">
        <v>7.4</v>
      </c>
      <c r="H3800" s="69" t="str">
        <f>TEXT(일별기온공급량!$A3800, "AAA")</f>
        <v>토</v>
      </c>
      <c r="I3800" s="71">
        <v>56533324</v>
      </c>
      <c r="J3800" s="71">
        <v>1330776</v>
      </c>
      <c r="K3800" s="68" t="str">
        <f t="shared" si="59"/>
        <v>05-27</v>
      </c>
      <c r="L3800" s="72">
        <f>YEAR(일별기온공급량!$A3800)</f>
        <v>2023</v>
      </c>
      <c r="M3800" s="69">
        <f>MONTH(일별기온공급량!$A3800)</f>
        <v>5</v>
      </c>
      <c r="N3800" s="69">
        <f>DAY(일별기온공급량!$A3800)</f>
        <v>27</v>
      </c>
      <c r="O3800" s="88" t="str">
        <f>IFERROR(VLOOKUP(기온및공급량[[#This Row],[날짜]],표2[],2,0), "")</f>
        <v>부처님오신날</v>
      </c>
    </row>
    <row r="3801" spans="1:15">
      <c r="A3801" s="68">
        <v>45074</v>
      </c>
      <c r="B3801" s="69">
        <v>21.7</v>
      </c>
      <c r="C3801" s="69">
        <v>23.3</v>
      </c>
      <c r="D3801" s="70">
        <v>0.56041666666666667</v>
      </c>
      <c r="E3801" s="69">
        <v>19.600000000000001</v>
      </c>
      <c r="F3801" s="70">
        <v>0.27013888888888887</v>
      </c>
      <c r="G3801" s="69">
        <v>3.7</v>
      </c>
      <c r="H3801" s="69" t="str">
        <f>TEXT(일별기온공급량!$A3801, "AAA")</f>
        <v>일</v>
      </c>
      <c r="I3801" s="71">
        <v>50638595</v>
      </c>
      <c r="J3801" s="71">
        <v>1191302</v>
      </c>
      <c r="K3801" s="68" t="str">
        <f t="shared" si="59"/>
        <v>05-28</v>
      </c>
      <c r="L3801" s="72">
        <f>YEAR(일별기온공급량!$A3801)</f>
        <v>2023</v>
      </c>
      <c r="M3801" s="69">
        <f>MONTH(일별기온공급량!$A3801)</f>
        <v>5</v>
      </c>
      <c r="N3801" s="69">
        <f>DAY(일별기온공급량!$A3801)</f>
        <v>28</v>
      </c>
      <c r="O3801" s="88" t="str">
        <f>IFERROR(VLOOKUP(기온및공급량[[#This Row],[날짜]],표2[],2,0), "")</f>
        <v/>
      </c>
    </row>
    <row r="3802" spans="1:15">
      <c r="A3802" s="68">
        <v>45075</v>
      </c>
      <c r="B3802" s="69">
        <v>20.100000000000001</v>
      </c>
      <c r="C3802" s="69">
        <v>21.8</v>
      </c>
      <c r="D3802" s="70">
        <v>0.4465277777777778</v>
      </c>
      <c r="E3802" s="69">
        <v>18.600000000000001</v>
      </c>
      <c r="F3802" s="70">
        <v>0.98750000000000004</v>
      </c>
      <c r="G3802" s="69">
        <v>3.2</v>
      </c>
      <c r="H3802" s="69" t="str">
        <f>TEXT(일별기온공급량!$A3802, "AAA")</f>
        <v>월</v>
      </c>
      <c r="I3802" s="71">
        <v>62642629</v>
      </c>
      <c r="J3802" s="71">
        <v>1474264</v>
      </c>
      <c r="K3802" s="68" t="str">
        <f t="shared" si="59"/>
        <v>05-29</v>
      </c>
      <c r="L3802" s="72">
        <f>YEAR(일별기온공급량!$A3802)</f>
        <v>2023</v>
      </c>
      <c r="M3802" s="69">
        <f>MONTH(일별기온공급량!$A3802)</f>
        <v>5</v>
      </c>
      <c r="N3802" s="69">
        <f>DAY(일별기온공급량!$A3802)</f>
        <v>29</v>
      </c>
      <c r="O3802" s="88" t="str">
        <f>IFERROR(VLOOKUP(기온및공급량[[#This Row],[날짜]],표2[],2,0), "")</f>
        <v>부처님오신날 대체 휴일</v>
      </c>
    </row>
    <row r="3803" spans="1:15">
      <c r="A3803" s="68">
        <v>45076</v>
      </c>
      <c r="B3803" s="69">
        <v>19.5</v>
      </c>
      <c r="C3803" s="69">
        <v>21.9</v>
      </c>
      <c r="D3803" s="70">
        <v>0.49513888888888891</v>
      </c>
      <c r="E3803" s="69">
        <v>17.600000000000001</v>
      </c>
      <c r="F3803" s="70">
        <v>0.98958333333333337</v>
      </c>
      <c r="G3803" s="69">
        <v>4.3</v>
      </c>
      <c r="H3803" s="69" t="str">
        <f>TEXT(일별기온공급량!$A3803, "AAA")</f>
        <v>화</v>
      </c>
      <c r="I3803" s="71">
        <v>74706287</v>
      </c>
      <c r="J3803" s="71">
        <v>1758200</v>
      </c>
      <c r="K3803" s="68" t="str">
        <f t="shared" si="59"/>
        <v>05-30</v>
      </c>
      <c r="L3803" s="72">
        <f>YEAR(일별기온공급량!$A3803)</f>
        <v>2023</v>
      </c>
      <c r="M3803" s="69">
        <f>MONTH(일별기온공급량!$A3803)</f>
        <v>5</v>
      </c>
      <c r="N3803" s="69">
        <f>DAY(일별기온공급량!$A3803)</f>
        <v>30</v>
      </c>
      <c r="O3803" s="88" t="str">
        <f>IFERROR(VLOOKUP(기온및공급량[[#This Row],[날짜]],표2[],2,0), "")</f>
        <v/>
      </c>
    </row>
    <row r="3804" spans="1:15">
      <c r="A3804" s="68">
        <v>45077</v>
      </c>
      <c r="B3804" s="69">
        <v>20.5</v>
      </c>
      <c r="C3804" s="69">
        <v>25.5</v>
      </c>
      <c r="D3804" s="70">
        <v>0.68472222222222223</v>
      </c>
      <c r="E3804" s="69">
        <v>16.100000000000001</v>
      </c>
      <c r="F3804" s="70">
        <v>0.23333333333333334</v>
      </c>
      <c r="G3804" s="69">
        <v>9.4</v>
      </c>
      <c r="H3804" s="69" t="str">
        <f>TEXT(일별기온공급량!$A3804, "AAA")</f>
        <v>수</v>
      </c>
      <c r="I3804" s="71">
        <v>77286729</v>
      </c>
      <c r="J3804" s="71">
        <v>1816122</v>
      </c>
      <c r="K3804" s="68" t="str">
        <f t="shared" si="59"/>
        <v>05-31</v>
      </c>
      <c r="L3804" s="72">
        <f>YEAR(일별기온공급량!$A3804)</f>
        <v>2023</v>
      </c>
      <c r="M3804" s="69">
        <f>MONTH(일별기온공급량!$A3804)</f>
        <v>5</v>
      </c>
      <c r="N3804" s="69">
        <f>DAY(일별기온공급량!$A3804)</f>
        <v>31</v>
      </c>
      <c r="O3804" s="88" t="str">
        <f>IFERROR(VLOOKUP(기온및공급량[[#This Row],[날짜]],표2[],2,0), "")</f>
        <v/>
      </c>
    </row>
    <row r="3805" spans="1:15">
      <c r="A3805" s="68">
        <v>45078</v>
      </c>
      <c r="B3805" s="69">
        <v>18.600000000000001</v>
      </c>
      <c r="C3805" s="69">
        <v>21.1</v>
      </c>
      <c r="D3805" s="70">
        <v>0.67569444444444449</v>
      </c>
      <c r="E3805" s="69">
        <v>13.8</v>
      </c>
      <c r="F3805" s="70">
        <v>0.20416666666666666</v>
      </c>
      <c r="G3805" s="69">
        <v>7.3</v>
      </c>
      <c r="H3805" s="69" t="str">
        <f>TEXT(일별기온공급량!$A3805, "AAA")</f>
        <v>목</v>
      </c>
      <c r="I3805" s="71">
        <v>80271126</v>
      </c>
      <c r="J3805" s="71">
        <v>1887432</v>
      </c>
      <c r="K3805" s="68" t="str">
        <f t="shared" si="59"/>
        <v>06-01</v>
      </c>
      <c r="L3805" s="72">
        <f>YEAR(일별기온공급량!$A3805)</f>
        <v>2023</v>
      </c>
      <c r="M3805" s="69">
        <f>MONTH(일별기온공급량!$A3805)</f>
        <v>6</v>
      </c>
      <c r="N3805" s="69">
        <f>DAY(일별기온공급량!$A3805)</f>
        <v>1</v>
      </c>
      <c r="O3805" s="88" t="str">
        <f>IFERROR(VLOOKUP(기온및공급량[[#This Row],[날짜]],표2[],2,0), "")</f>
        <v/>
      </c>
    </row>
    <row r="3806" spans="1:15">
      <c r="A3806" s="68">
        <v>45079</v>
      </c>
      <c r="B3806" s="69">
        <v>23.7</v>
      </c>
      <c r="C3806" s="69">
        <v>30.3</v>
      </c>
      <c r="D3806" s="70">
        <v>0.63055555555555554</v>
      </c>
      <c r="E3806" s="69">
        <v>18.5</v>
      </c>
      <c r="F3806" s="70">
        <v>0.14722222222222223</v>
      </c>
      <c r="G3806" s="69">
        <v>11.8</v>
      </c>
      <c r="H3806" s="69" t="str">
        <f>TEXT(일별기온공급량!$A3806, "AAA")</f>
        <v>금</v>
      </c>
      <c r="I3806" s="71">
        <v>78088792</v>
      </c>
      <c r="J3806" s="71">
        <v>1837501</v>
      </c>
      <c r="K3806" s="68" t="str">
        <f t="shared" si="59"/>
        <v>06-02</v>
      </c>
      <c r="L3806" s="72">
        <f>YEAR(일별기온공급량!$A3806)</f>
        <v>2023</v>
      </c>
      <c r="M3806" s="69">
        <f>MONTH(일별기온공급량!$A3806)</f>
        <v>6</v>
      </c>
      <c r="N3806" s="69">
        <f>DAY(일별기온공급량!$A3806)</f>
        <v>2</v>
      </c>
      <c r="O3806" s="88" t="str">
        <f>IFERROR(VLOOKUP(기온및공급량[[#This Row],[날짜]],표2[],2,0), "")</f>
        <v/>
      </c>
    </row>
    <row r="3807" spans="1:15">
      <c r="A3807" s="68">
        <v>45080</v>
      </c>
      <c r="B3807" s="69">
        <v>23.1</v>
      </c>
      <c r="C3807" s="69">
        <v>29.4</v>
      </c>
      <c r="D3807" s="70">
        <v>0.66111111111111109</v>
      </c>
      <c r="E3807" s="69">
        <v>16.399999999999999</v>
      </c>
      <c r="F3807" s="70">
        <v>0.23472222222222222</v>
      </c>
      <c r="G3807" s="69">
        <v>13</v>
      </c>
      <c r="H3807" s="69" t="str">
        <f>TEXT(일별기온공급량!$A3807, "AAA")</f>
        <v>토</v>
      </c>
      <c r="I3807" s="71">
        <v>60904197</v>
      </c>
      <c r="J3807" s="71">
        <v>1434642</v>
      </c>
      <c r="K3807" s="68" t="str">
        <f t="shared" si="59"/>
        <v>06-03</v>
      </c>
      <c r="L3807" s="72">
        <f>YEAR(일별기온공급량!$A3807)</f>
        <v>2023</v>
      </c>
      <c r="M3807" s="69">
        <f>MONTH(일별기온공급량!$A3807)</f>
        <v>6</v>
      </c>
      <c r="N3807" s="69">
        <f>DAY(일별기온공급량!$A3807)</f>
        <v>3</v>
      </c>
      <c r="O3807" s="88" t="str">
        <f>IFERROR(VLOOKUP(기온및공급량[[#This Row],[날짜]],표2[],2,0), "")</f>
        <v/>
      </c>
    </row>
    <row r="3808" spans="1:15">
      <c r="A3808" s="68">
        <v>45081</v>
      </c>
      <c r="B3808" s="69">
        <v>23.9</v>
      </c>
      <c r="C3808" s="69">
        <v>29.9</v>
      </c>
      <c r="D3808" s="70">
        <v>0.58402777777777781</v>
      </c>
      <c r="E3808" s="69">
        <v>17.5</v>
      </c>
      <c r="F3808" s="70">
        <v>0.22916666666666666</v>
      </c>
      <c r="G3808" s="69">
        <v>12.4</v>
      </c>
      <c r="H3808" s="69" t="str">
        <f>TEXT(일별기온공급량!$A3808, "AAA")</f>
        <v>일</v>
      </c>
      <c r="I3808" s="71">
        <v>53719220</v>
      </c>
      <c r="J3808" s="71">
        <v>1264695</v>
      </c>
      <c r="K3808" s="68" t="str">
        <f t="shared" si="59"/>
        <v>06-04</v>
      </c>
      <c r="L3808" s="72">
        <f>YEAR(일별기온공급량!$A3808)</f>
        <v>2023</v>
      </c>
      <c r="M3808" s="69">
        <f>MONTH(일별기온공급량!$A3808)</f>
        <v>6</v>
      </c>
      <c r="N3808" s="69">
        <f>DAY(일별기온공급량!$A3808)</f>
        <v>4</v>
      </c>
      <c r="O3808" s="88" t="str">
        <f>IFERROR(VLOOKUP(기온및공급량[[#This Row],[날짜]],표2[],2,0), "")</f>
        <v/>
      </c>
    </row>
    <row r="3809" spans="1:15">
      <c r="A3809" s="68">
        <v>45082</v>
      </c>
      <c r="B3809" s="69">
        <v>23.8</v>
      </c>
      <c r="C3809" s="69">
        <v>28.7</v>
      </c>
      <c r="D3809" s="70">
        <v>0.66874999999999996</v>
      </c>
      <c r="E3809" s="69">
        <v>17.7</v>
      </c>
      <c r="F3809" s="70">
        <v>0.22361111111111112</v>
      </c>
      <c r="G3809" s="69">
        <v>11</v>
      </c>
      <c r="H3809" s="69" t="str">
        <f>TEXT(일별기온공급량!$A3809, "AAA")</f>
        <v>월</v>
      </c>
      <c r="I3809" s="71">
        <v>67448344</v>
      </c>
      <c r="J3809" s="71">
        <v>1584963</v>
      </c>
      <c r="K3809" s="68" t="str">
        <f t="shared" si="59"/>
        <v>06-05</v>
      </c>
      <c r="L3809" s="72">
        <f>YEAR(일별기온공급량!$A3809)</f>
        <v>2023</v>
      </c>
      <c r="M3809" s="69">
        <f>MONTH(일별기온공급량!$A3809)</f>
        <v>6</v>
      </c>
      <c r="N3809" s="69">
        <f>DAY(일별기온공급량!$A3809)</f>
        <v>5</v>
      </c>
      <c r="O3809" s="88" t="str">
        <f>IFERROR(VLOOKUP(기온및공급량[[#This Row],[날짜]],표2[],2,0), "")</f>
        <v/>
      </c>
    </row>
    <row r="3810" spans="1:15">
      <c r="A3810" s="68">
        <v>45083</v>
      </c>
      <c r="B3810" s="69">
        <v>24.3</v>
      </c>
      <c r="C3810" s="69">
        <v>30.1</v>
      </c>
      <c r="D3810" s="70">
        <v>0.70347222222222228</v>
      </c>
      <c r="E3810" s="69">
        <v>19.399999999999999</v>
      </c>
      <c r="F3810" s="70">
        <v>0.28125</v>
      </c>
      <c r="G3810" s="69">
        <v>10.7</v>
      </c>
      <c r="H3810" s="69" t="str">
        <f>TEXT(일별기온공급량!$A3810, "AAA")</f>
        <v>화</v>
      </c>
      <c r="I3810" s="71">
        <v>63783350</v>
      </c>
      <c r="J3810" s="71">
        <v>1499277</v>
      </c>
      <c r="K3810" s="68" t="str">
        <f t="shared" si="59"/>
        <v>06-06</v>
      </c>
      <c r="L3810" s="72">
        <f>YEAR(일별기온공급량!$A3810)</f>
        <v>2023</v>
      </c>
      <c r="M3810" s="69">
        <f>MONTH(일별기온공급량!$A3810)</f>
        <v>6</v>
      </c>
      <c r="N3810" s="69">
        <f>DAY(일별기온공급량!$A3810)</f>
        <v>6</v>
      </c>
      <c r="O3810" s="88" t="str">
        <f>IFERROR(VLOOKUP(기온및공급량[[#This Row],[날짜]],표2[],2,0), "")</f>
        <v>현충일</v>
      </c>
    </row>
    <row r="3811" spans="1:15">
      <c r="A3811" s="68">
        <v>45084</v>
      </c>
      <c r="B3811" s="69">
        <v>24.1</v>
      </c>
      <c r="C3811" s="69">
        <v>29.4</v>
      </c>
      <c r="D3811" s="70">
        <v>0.68263888888888891</v>
      </c>
      <c r="E3811" s="69">
        <v>18.399999999999999</v>
      </c>
      <c r="F3811" s="70">
        <v>0.22152777777777777</v>
      </c>
      <c r="G3811" s="69">
        <v>11</v>
      </c>
      <c r="H3811" s="69" t="str">
        <f>TEXT(일별기온공급량!$A3811, "AAA")</f>
        <v>수</v>
      </c>
      <c r="I3811" s="71">
        <v>75074358</v>
      </c>
      <c r="J3811" s="71">
        <v>1765133</v>
      </c>
      <c r="K3811" s="68" t="str">
        <f t="shared" si="59"/>
        <v>06-07</v>
      </c>
      <c r="L3811" s="72">
        <f>YEAR(일별기온공급량!$A3811)</f>
        <v>2023</v>
      </c>
      <c r="M3811" s="69">
        <f>MONTH(일별기온공급량!$A3811)</f>
        <v>6</v>
      </c>
      <c r="N3811" s="69">
        <f>DAY(일별기온공급량!$A3811)</f>
        <v>7</v>
      </c>
      <c r="O3811" s="88" t="str">
        <f>IFERROR(VLOOKUP(기온및공급량[[#This Row],[날짜]],표2[],2,0), "")</f>
        <v/>
      </c>
    </row>
    <row r="3812" spans="1:15">
      <c r="A3812" s="68">
        <v>45085</v>
      </c>
      <c r="B3812" s="69">
        <v>24.1</v>
      </c>
      <c r="C3812" s="69">
        <v>29.3</v>
      </c>
      <c r="D3812" s="70">
        <v>0.54097222222222219</v>
      </c>
      <c r="E3812" s="69">
        <v>20.100000000000001</v>
      </c>
      <c r="F3812" s="70">
        <v>0.22569444444444445</v>
      </c>
      <c r="G3812" s="69">
        <v>9.1999999999999993</v>
      </c>
      <c r="H3812" s="69" t="str">
        <f>TEXT(일별기온공급량!$A3812, "AAA")</f>
        <v>목</v>
      </c>
      <c r="I3812" s="71">
        <v>75545097</v>
      </c>
      <c r="J3812" s="71">
        <v>1777401</v>
      </c>
      <c r="K3812" s="68" t="str">
        <f t="shared" si="59"/>
        <v>06-08</v>
      </c>
      <c r="L3812" s="72">
        <f>YEAR(일별기온공급량!$A3812)</f>
        <v>2023</v>
      </c>
      <c r="M3812" s="69">
        <f>MONTH(일별기온공급량!$A3812)</f>
        <v>6</v>
      </c>
      <c r="N3812" s="69">
        <f>DAY(일별기온공급량!$A3812)</f>
        <v>8</v>
      </c>
      <c r="O3812" s="88" t="str">
        <f>IFERROR(VLOOKUP(기온및공급량[[#This Row],[날짜]],표2[],2,0), "")</f>
        <v/>
      </c>
    </row>
    <row r="3813" spans="1:15">
      <c r="A3813" s="68">
        <v>45086</v>
      </c>
      <c r="B3813" s="69">
        <v>24.6</v>
      </c>
      <c r="C3813" s="69">
        <v>31</v>
      </c>
      <c r="D3813" s="70">
        <v>0.66111111111111109</v>
      </c>
      <c r="E3813" s="69">
        <v>18.600000000000001</v>
      </c>
      <c r="F3813" s="70">
        <v>0.17986111111111111</v>
      </c>
      <c r="G3813" s="69">
        <v>12.4</v>
      </c>
      <c r="H3813" s="69" t="str">
        <f>TEXT(일별기온공급량!$A3813, "AAA")</f>
        <v>금</v>
      </c>
      <c r="I3813" s="71">
        <v>73343119</v>
      </c>
      <c r="J3813" s="71">
        <v>1722373</v>
      </c>
      <c r="K3813" s="68" t="str">
        <f t="shared" si="59"/>
        <v>06-09</v>
      </c>
      <c r="L3813" s="72">
        <f>YEAR(일별기온공급량!$A3813)</f>
        <v>2023</v>
      </c>
      <c r="M3813" s="69">
        <f>MONTH(일별기온공급량!$A3813)</f>
        <v>6</v>
      </c>
      <c r="N3813" s="69">
        <f>DAY(일별기온공급량!$A3813)</f>
        <v>9</v>
      </c>
      <c r="O3813" s="88" t="str">
        <f>IFERROR(VLOOKUP(기온및공급량[[#This Row],[날짜]],표2[],2,0), "")</f>
        <v/>
      </c>
    </row>
    <row r="3814" spans="1:15">
      <c r="A3814" s="68">
        <v>45087</v>
      </c>
      <c r="B3814" s="69">
        <v>24.5</v>
      </c>
      <c r="C3814" s="69">
        <v>31.5</v>
      </c>
      <c r="D3814" s="70">
        <v>0.65208333333333335</v>
      </c>
      <c r="E3814" s="69">
        <v>18.600000000000001</v>
      </c>
      <c r="F3814" s="70">
        <v>0.18958333333333333</v>
      </c>
      <c r="G3814" s="69">
        <v>12.9</v>
      </c>
      <c r="H3814" s="69" t="str">
        <f>TEXT(일별기온공급량!$A3814, "AAA")</f>
        <v>토</v>
      </c>
      <c r="I3814" s="71">
        <v>58065276</v>
      </c>
      <c r="J3814" s="71">
        <v>1364050</v>
      </c>
      <c r="K3814" s="68" t="str">
        <f t="shared" si="59"/>
        <v>06-10</v>
      </c>
      <c r="L3814" s="72">
        <f>YEAR(일별기온공급량!$A3814)</f>
        <v>2023</v>
      </c>
      <c r="M3814" s="69">
        <f>MONTH(일별기온공급량!$A3814)</f>
        <v>6</v>
      </c>
      <c r="N3814" s="69">
        <f>DAY(일별기온공급량!$A3814)</f>
        <v>10</v>
      </c>
      <c r="O3814" s="88" t="str">
        <f>IFERROR(VLOOKUP(기온및공급량[[#This Row],[날짜]],표2[],2,0), "")</f>
        <v/>
      </c>
    </row>
    <row r="3815" spans="1:15">
      <c r="A3815" s="68">
        <v>45088</v>
      </c>
      <c r="B3815" s="69">
        <v>24.6</v>
      </c>
      <c r="C3815" s="69">
        <v>30.6</v>
      </c>
      <c r="D3815" s="70">
        <v>0.64375000000000004</v>
      </c>
      <c r="E3815" s="69">
        <v>20.3</v>
      </c>
      <c r="F3815" s="70">
        <v>0.17847222222222223</v>
      </c>
      <c r="G3815" s="69">
        <v>10.3</v>
      </c>
      <c r="H3815" s="69" t="str">
        <f>TEXT(일별기온공급량!$A3815, "AAA")</f>
        <v>일</v>
      </c>
      <c r="I3815" s="71">
        <v>50123472</v>
      </c>
      <c r="J3815" s="71">
        <v>1177696</v>
      </c>
      <c r="K3815" s="68" t="str">
        <f t="shared" si="59"/>
        <v>06-11</v>
      </c>
      <c r="L3815" s="72">
        <f>YEAR(일별기온공급량!$A3815)</f>
        <v>2023</v>
      </c>
      <c r="M3815" s="69">
        <f>MONTH(일별기온공급량!$A3815)</f>
        <v>6</v>
      </c>
      <c r="N3815" s="69">
        <f>DAY(일별기온공급량!$A3815)</f>
        <v>11</v>
      </c>
      <c r="O3815" s="88" t="str">
        <f>IFERROR(VLOOKUP(기온및공급량[[#This Row],[날짜]],표2[],2,0), "")</f>
        <v/>
      </c>
    </row>
    <row r="3816" spans="1:15">
      <c r="A3816" s="68">
        <v>45089</v>
      </c>
      <c r="B3816" s="69">
        <v>23.3</v>
      </c>
      <c r="C3816" s="69">
        <v>29.1</v>
      </c>
      <c r="D3816" s="70">
        <v>0.57986111111111116</v>
      </c>
      <c r="E3816" s="69">
        <v>19.2</v>
      </c>
      <c r="F3816" s="70">
        <v>0.98750000000000004</v>
      </c>
      <c r="G3816" s="69">
        <v>9.9</v>
      </c>
      <c r="H3816" s="69" t="str">
        <f>TEXT(일별기온공급량!$A3816, "AAA")</f>
        <v>월</v>
      </c>
      <c r="I3816" s="71">
        <v>71439844</v>
      </c>
      <c r="J3816" s="71">
        <v>1680122</v>
      </c>
      <c r="K3816" s="68" t="str">
        <f t="shared" si="59"/>
        <v>06-12</v>
      </c>
      <c r="L3816" s="72">
        <f>YEAR(일별기온공급량!$A3816)</f>
        <v>2023</v>
      </c>
      <c r="M3816" s="69">
        <f>MONTH(일별기온공급량!$A3816)</f>
        <v>6</v>
      </c>
      <c r="N3816" s="69">
        <f>DAY(일별기온공급량!$A3816)</f>
        <v>12</v>
      </c>
      <c r="O3816" s="88" t="str">
        <f>IFERROR(VLOOKUP(기온및공급량[[#This Row],[날짜]],표2[],2,0), "")</f>
        <v/>
      </c>
    </row>
    <row r="3817" spans="1:15">
      <c r="A3817" s="68">
        <v>45090</v>
      </c>
      <c r="B3817" s="69">
        <v>23.8</v>
      </c>
      <c r="C3817" s="69">
        <v>30.4</v>
      </c>
      <c r="D3817" s="70">
        <v>0.70486111111111116</v>
      </c>
      <c r="E3817" s="69">
        <v>18.100000000000001</v>
      </c>
      <c r="F3817" s="70">
        <v>0.13750000000000001</v>
      </c>
      <c r="G3817" s="69">
        <v>12.3</v>
      </c>
      <c r="H3817" s="69" t="str">
        <f>TEXT(일별기온공급량!$A3817, "AAA")</f>
        <v>화</v>
      </c>
      <c r="I3817" s="71">
        <v>74422053</v>
      </c>
      <c r="J3817" s="71">
        <v>1751222</v>
      </c>
      <c r="K3817" s="68" t="str">
        <f t="shared" si="59"/>
        <v>06-13</v>
      </c>
      <c r="L3817" s="72">
        <f>YEAR(일별기온공급량!$A3817)</f>
        <v>2023</v>
      </c>
      <c r="M3817" s="69">
        <f>MONTH(일별기온공급량!$A3817)</f>
        <v>6</v>
      </c>
      <c r="N3817" s="69">
        <f>DAY(일별기온공급량!$A3817)</f>
        <v>13</v>
      </c>
      <c r="O3817" s="88" t="str">
        <f>IFERROR(VLOOKUP(기온및공급량[[#This Row],[날짜]],표2[],2,0), "")</f>
        <v/>
      </c>
    </row>
    <row r="3818" spans="1:15">
      <c r="A3818" s="68">
        <v>45091</v>
      </c>
      <c r="B3818" s="69">
        <v>21.2</v>
      </c>
      <c r="C3818" s="69">
        <v>28.7</v>
      </c>
      <c r="D3818" s="70">
        <v>0.54374999999999996</v>
      </c>
      <c r="E3818" s="69">
        <v>16.7</v>
      </c>
      <c r="F3818" s="70">
        <v>0.97986111111111107</v>
      </c>
      <c r="G3818" s="69">
        <v>12</v>
      </c>
      <c r="H3818" s="69" t="str">
        <f>TEXT(일별기온공급량!$A3818, "AAA")</f>
        <v>수</v>
      </c>
      <c r="I3818" s="71">
        <v>74105938</v>
      </c>
      <c r="J3818" s="71">
        <v>1744611</v>
      </c>
      <c r="K3818" s="68" t="str">
        <f t="shared" si="59"/>
        <v>06-14</v>
      </c>
      <c r="L3818" s="72">
        <f>YEAR(일별기온공급량!$A3818)</f>
        <v>2023</v>
      </c>
      <c r="M3818" s="69">
        <f>MONTH(일별기온공급량!$A3818)</f>
        <v>6</v>
      </c>
      <c r="N3818" s="69">
        <f>DAY(일별기온공급량!$A3818)</f>
        <v>14</v>
      </c>
      <c r="O3818" s="88" t="str">
        <f>IFERROR(VLOOKUP(기온및공급량[[#This Row],[날짜]],표2[],2,0), "")</f>
        <v/>
      </c>
    </row>
    <row r="3819" spans="1:15">
      <c r="A3819" s="68">
        <v>45092</v>
      </c>
      <c r="B3819" s="69">
        <v>20.9</v>
      </c>
      <c r="C3819" s="69">
        <v>28.7</v>
      </c>
      <c r="D3819" s="70">
        <v>0.65069444444444446</v>
      </c>
      <c r="E3819" s="69">
        <v>16.2</v>
      </c>
      <c r="F3819" s="70">
        <v>8.4722222222222227E-2</v>
      </c>
      <c r="G3819" s="69">
        <v>12.5</v>
      </c>
      <c r="H3819" s="69" t="str">
        <f>TEXT(일별기온공급량!$A3819, "AAA")</f>
        <v>목</v>
      </c>
      <c r="I3819" s="71">
        <v>72380637</v>
      </c>
      <c r="J3819" s="71">
        <v>1702799</v>
      </c>
      <c r="K3819" s="68" t="str">
        <f t="shared" si="59"/>
        <v>06-15</v>
      </c>
      <c r="L3819" s="72">
        <f>YEAR(일별기온공급량!$A3819)</f>
        <v>2023</v>
      </c>
      <c r="M3819" s="69">
        <f>MONTH(일별기온공급량!$A3819)</f>
        <v>6</v>
      </c>
      <c r="N3819" s="69">
        <f>DAY(일별기온공급량!$A3819)</f>
        <v>15</v>
      </c>
      <c r="O3819" s="88" t="str">
        <f>IFERROR(VLOOKUP(기온및공급량[[#This Row],[날짜]],표2[],2,0), "")</f>
        <v/>
      </c>
    </row>
    <row r="3820" spans="1:15">
      <c r="A3820" s="68">
        <v>45093</v>
      </c>
      <c r="B3820" s="69">
        <v>25.3</v>
      </c>
      <c r="C3820" s="69">
        <v>32.5</v>
      </c>
      <c r="D3820" s="70">
        <v>0.64027777777777772</v>
      </c>
      <c r="E3820" s="69">
        <v>17.2</v>
      </c>
      <c r="F3820" s="70">
        <v>0.18055555555555555</v>
      </c>
      <c r="G3820" s="69">
        <v>15.3</v>
      </c>
      <c r="H3820" s="69" t="str">
        <f>TEXT(일별기온공급량!$A3820, "AAA")</f>
        <v>금</v>
      </c>
      <c r="I3820" s="71">
        <v>72320765</v>
      </c>
      <c r="J3820" s="71">
        <v>1701047</v>
      </c>
      <c r="K3820" s="68" t="str">
        <f t="shared" si="59"/>
        <v>06-16</v>
      </c>
      <c r="L3820" s="72">
        <f>YEAR(일별기온공급량!$A3820)</f>
        <v>2023</v>
      </c>
      <c r="M3820" s="69">
        <f>MONTH(일별기온공급량!$A3820)</f>
        <v>6</v>
      </c>
      <c r="N3820" s="69">
        <f>DAY(일별기온공급량!$A3820)</f>
        <v>16</v>
      </c>
      <c r="O3820" s="88" t="str">
        <f>IFERROR(VLOOKUP(기온및공급량[[#This Row],[날짜]],표2[],2,0), "")</f>
        <v/>
      </c>
    </row>
    <row r="3821" spans="1:15">
      <c r="A3821" s="68">
        <v>45094</v>
      </c>
      <c r="B3821" s="69">
        <v>27.6</v>
      </c>
      <c r="C3821" s="69">
        <v>34.200000000000003</v>
      </c>
      <c r="D3821" s="70">
        <v>0.66111111111111109</v>
      </c>
      <c r="E3821" s="69">
        <v>20.399999999999999</v>
      </c>
      <c r="F3821" s="70">
        <v>0.22708333333333333</v>
      </c>
      <c r="G3821" s="69">
        <v>13.8</v>
      </c>
      <c r="H3821" s="69" t="str">
        <f>TEXT(일별기온공급량!$A3821, "AAA")</f>
        <v>토</v>
      </c>
      <c r="I3821" s="71">
        <v>58299979</v>
      </c>
      <c r="J3821" s="71">
        <v>1372898</v>
      </c>
      <c r="K3821" s="68" t="str">
        <f t="shared" si="59"/>
        <v>06-17</v>
      </c>
      <c r="L3821" s="72">
        <f>YEAR(일별기온공급량!$A3821)</f>
        <v>2023</v>
      </c>
      <c r="M3821" s="69">
        <f>MONTH(일별기온공급량!$A3821)</f>
        <v>6</v>
      </c>
      <c r="N3821" s="69">
        <f>DAY(일별기온공급량!$A3821)</f>
        <v>17</v>
      </c>
      <c r="O3821" s="88" t="str">
        <f>IFERROR(VLOOKUP(기온및공급량[[#This Row],[날짜]],표2[],2,0), "")</f>
        <v/>
      </c>
    </row>
    <row r="3822" spans="1:15">
      <c r="A3822" s="68">
        <v>45095</v>
      </c>
      <c r="B3822" s="69">
        <v>26.9</v>
      </c>
      <c r="C3822" s="69">
        <v>33.1</v>
      </c>
      <c r="D3822" s="70">
        <v>0.65694444444444444</v>
      </c>
      <c r="E3822" s="69">
        <v>23.2</v>
      </c>
      <c r="F3822" s="70">
        <v>0.24722222222222223</v>
      </c>
      <c r="G3822" s="69">
        <v>9.9</v>
      </c>
      <c r="H3822" s="69" t="str">
        <f>TEXT(일별기온공급량!$A3822, "AAA")</f>
        <v>일</v>
      </c>
      <c r="I3822" s="71">
        <v>49155561</v>
      </c>
      <c r="J3822" s="71">
        <v>1156975</v>
      </c>
      <c r="K3822" s="68" t="str">
        <f t="shared" si="59"/>
        <v>06-18</v>
      </c>
      <c r="L3822" s="72">
        <f>YEAR(일별기온공급량!$A3822)</f>
        <v>2023</v>
      </c>
      <c r="M3822" s="69">
        <f>MONTH(일별기온공급량!$A3822)</f>
        <v>6</v>
      </c>
      <c r="N3822" s="69">
        <f>DAY(일별기온공급량!$A3822)</f>
        <v>18</v>
      </c>
      <c r="O3822" s="88" t="str">
        <f>IFERROR(VLOOKUP(기온및공급량[[#This Row],[날짜]],표2[],2,0), "")</f>
        <v/>
      </c>
    </row>
    <row r="3823" spans="1:15">
      <c r="A3823" s="68">
        <v>45096</v>
      </c>
      <c r="B3823" s="69">
        <v>24.4</v>
      </c>
      <c r="C3823" s="69">
        <v>30.2</v>
      </c>
      <c r="D3823" s="70">
        <v>0.6166666666666667</v>
      </c>
      <c r="E3823" s="69">
        <v>20.3</v>
      </c>
      <c r="F3823" s="70">
        <v>0.20347222222222222</v>
      </c>
      <c r="G3823" s="69">
        <v>9.9</v>
      </c>
      <c r="H3823" s="69" t="str">
        <f>TEXT(일별기온공급량!$A3823, "AAA")</f>
        <v>월</v>
      </c>
      <c r="I3823" s="71">
        <v>70942747</v>
      </c>
      <c r="J3823" s="71">
        <v>1669089</v>
      </c>
      <c r="K3823" s="68" t="str">
        <f t="shared" si="59"/>
        <v>06-19</v>
      </c>
      <c r="L3823" s="72">
        <f>YEAR(일별기온공급량!$A3823)</f>
        <v>2023</v>
      </c>
      <c r="M3823" s="69">
        <f>MONTH(일별기온공급량!$A3823)</f>
        <v>6</v>
      </c>
      <c r="N3823" s="69">
        <f>DAY(일별기온공급량!$A3823)</f>
        <v>19</v>
      </c>
      <c r="O3823" s="88" t="str">
        <f>IFERROR(VLOOKUP(기온및공급량[[#This Row],[날짜]],표2[],2,0), "")</f>
        <v/>
      </c>
    </row>
    <row r="3824" spans="1:15">
      <c r="A3824" s="68">
        <v>45097</v>
      </c>
      <c r="B3824" s="69">
        <v>23</v>
      </c>
      <c r="C3824" s="69">
        <v>28.3</v>
      </c>
      <c r="D3824" s="70">
        <v>0.57499999999999996</v>
      </c>
      <c r="E3824" s="69">
        <v>20.100000000000001</v>
      </c>
      <c r="F3824" s="70">
        <v>0.18819444444444444</v>
      </c>
      <c r="G3824" s="69">
        <v>8.1999999999999993</v>
      </c>
      <c r="H3824" s="69" t="str">
        <f>TEXT(일별기온공급량!$A3824, "AAA")</f>
        <v>화</v>
      </c>
      <c r="I3824" s="71">
        <v>72766499</v>
      </c>
      <c r="J3824" s="71">
        <v>1712841</v>
      </c>
      <c r="K3824" s="68" t="str">
        <f t="shared" si="59"/>
        <v>06-20</v>
      </c>
      <c r="L3824" s="72">
        <f>YEAR(일별기온공급량!$A3824)</f>
        <v>2023</v>
      </c>
      <c r="M3824" s="69">
        <f>MONTH(일별기온공급량!$A3824)</f>
        <v>6</v>
      </c>
      <c r="N3824" s="69">
        <f>DAY(일별기온공급량!$A3824)</f>
        <v>20</v>
      </c>
      <c r="O3824" s="88" t="str">
        <f>IFERROR(VLOOKUP(기온및공급량[[#This Row],[날짜]],표2[],2,0), "")</f>
        <v/>
      </c>
    </row>
    <row r="3825" spans="1:15">
      <c r="A3825" s="68">
        <v>45098</v>
      </c>
      <c r="B3825" s="69">
        <v>21.4</v>
      </c>
      <c r="C3825" s="69">
        <v>23.9</v>
      </c>
      <c r="D3825" s="70">
        <v>0.72986111111111107</v>
      </c>
      <c r="E3825" s="69">
        <v>18.5</v>
      </c>
      <c r="F3825" s="70">
        <v>0.18263888888888888</v>
      </c>
      <c r="G3825" s="69">
        <v>5.4</v>
      </c>
      <c r="H3825" s="69" t="str">
        <f>TEXT(일별기온공급량!$A3825, "AAA")</f>
        <v>수</v>
      </c>
      <c r="I3825" s="71">
        <v>73507421</v>
      </c>
      <c r="J3825" s="71">
        <v>1730456</v>
      </c>
      <c r="K3825" s="68" t="str">
        <f t="shared" si="59"/>
        <v>06-21</v>
      </c>
      <c r="L3825" s="72">
        <f>YEAR(일별기온공급량!$A3825)</f>
        <v>2023</v>
      </c>
      <c r="M3825" s="69">
        <f>MONTH(일별기온공급량!$A3825)</f>
        <v>6</v>
      </c>
      <c r="N3825" s="69">
        <f>DAY(일별기온공급량!$A3825)</f>
        <v>21</v>
      </c>
      <c r="O3825" s="88" t="str">
        <f>IFERROR(VLOOKUP(기온및공급량[[#This Row],[날짜]],표2[],2,0), "")</f>
        <v/>
      </c>
    </row>
    <row r="3826" spans="1:15">
      <c r="A3826" s="68">
        <v>45099</v>
      </c>
      <c r="B3826" s="69">
        <v>24.6</v>
      </c>
      <c r="C3826" s="69">
        <v>29.1</v>
      </c>
      <c r="D3826" s="70">
        <v>0.68055555555555558</v>
      </c>
      <c r="E3826" s="69">
        <v>20.6</v>
      </c>
      <c r="F3826" s="70">
        <v>0.20833333333333334</v>
      </c>
      <c r="G3826" s="69">
        <v>8.5</v>
      </c>
      <c r="H3826" s="69" t="str">
        <f>TEXT(일별기온공급량!$A3826, "AAA")</f>
        <v>목</v>
      </c>
      <c r="I3826" s="71">
        <v>72184607</v>
      </c>
      <c r="J3826" s="71">
        <v>1692284</v>
      </c>
      <c r="K3826" s="68" t="str">
        <f t="shared" si="59"/>
        <v>06-22</v>
      </c>
      <c r="L3826" s="72">
        <f>YEAR(일별기온공급량!$A3826)</f>
        <v>2023</v>
      </c>
      <c r="M3826" s="69">
        <f>MONTH(일별기온공급량!$A3826)</f>
        <v>6</v>
      </c>
      <c r="N3826" s="69">
        <f>DAY(일별기온공급량!$A3826)</f>
        <v>22</v>
      </c>
      <c r="O3826" s="88" t="str">
        <f>IFERROR(VLOOKUP(기온및공급량[[#This Row],[날짜]],표2[],2,0), "")</f>
        <v/>
      </c>
    </row>
    <row r="3827" spans="1:15">
      <c r="A3827" s="68">
        <v>45100</v>
      </c>
      <c r="B3827" s="69">
        <v>24.8</v>
      </c>
      <c r="C3827" s="69">
        <v>31</v>
      </c>
      <c r="D3827" s="70">
        <v>0.68263888888888891</v>
      </c>
      <c r="E3827" s="69">
        <v>19.600000000000001</v>
      </c>
      <c r="F3827" s="70">
        <v>0.22916666666666666</v>
      </c>
      <c r="G3827" s="69">
        <v>11.4</v>
      </c>
      <c r="H3827" s="69" t="str">
        <f>TEXT(일별기온공급량!$A3827, "AAA")</f>
        <v>금</v>
      </c>
      <c r="I3827" s="71">
        <v>70169194</v>
      </c>
      <c r="J3827" s="71">
        <v>1644780</v>
      </c>
      <c r="K3827" s="68" t="str">
        <f t="shared" si="59"/>
        <v>06-23</v>
      </c>
      <c r="L3827" s="72">
        <f>YEAR(일별기온공급량!$A3827)</f>
        <v>2023</v>
      </c>
      <c r="M3827" s="69">
        <f>MONTH(일별기온공급량!$A3827)</f>
        <v>6</v>
      </c>
      <c r="N3827" s="69">
        <f>DAY(일별기온공급량!$A3827)</f>
        <v>23</v>
      </c>
      <c r="O3827" s="88" t="str">
        <f>IFERROR(VLOOKUP(기온및공급량[[#This Row],[날짜]],표2[],2,0), "")</f>
        <v/>
      </c>
    </row>
    <row r="3828" spans="1:15">
      <c r="A3828" s="68">
        <v>45101</v>
      </c>
      <c r="B3828" s="69">
        <v>24.5</v>
      </c>
      <c r="C3828" s="69">
        <v>30.8</v>
      </c>
      <c r="D3828" s="70">
        <v>0.65138888888888891</v>
      </c>
      <c r="E3828" s="69">
        <v>19.399999999999999</v>
      </c>
      <c r="F3828" s="70">
        <v>0.21805555555555556</v>
      </c>
      <c r="G3828" s="69">
        <v>11.4</v>
      </c>
      <c r="H3828" s="69" t="str">
        <f>TEXT(일별기온공급량!$A3828, "AAA")</f>
        <v>토</v>
      </c>
      <c r="I3828" s="71">
        <v>55842433</v>
      </c>
      <c r="J3828" s="71">
        <v>1311179</v>
      </c>
      <c r="K3828" s="68" t="str">
        <f t="shared" si="59"/>
        <v>06-24</v>
      </c>
      <c r="L3828" s="72">
        <f>YEAR(일별기온공급량!$A3828)</f>
        <v>2023</v>
      </c>
      <c r="M3828" s="69">
        <f>MONTH(일별기온공급량!$A3828)</f>
        <v>6</v>
      </c>
      <c r="N3828" s="69">
        <f>DAY(일별기온공급량!$A3828)</f>
        <v>24</v>
      </c>
      <c r="O3828" s="88" t="str">
        <f>IFERROR(VLOOKUP(기온및공급량[[#This Row],[날짜]],표2[],2,0), "")</f>
        <v/>
      </c>
    </row>
    <row r="3829" spans="1:15">
      <c r="A3829" s="68">
        <v>45102</v>
      </c>
      <c r="B3829" s="69">
        <v>24.2</v>
      </c>
      <c r="C3829" s="69">
        <v>30.6</v>
      </c>
      <c r="D3829" s="70">
        <v>0.6645833333333333</v>
      </c>
      <c r="E3829" s="69">
        <v>19.8</v>
      </c>
      <c r="F3829" s="70">
        <v>0.20624999999999999</v>
      </c>
      <c r="G3829" s="69">
        <v>10.8</v>
      </c>
      <c r="H3829" s="69" t="str">
        <f>TEXT(일별기온공급량!$A3829, "AAA")</f>
        <v>일</v>
      </c>
      <c r="I3829" s="71">
        <v>48081581</v>
      </c>
      <c r="J3829" s="71">
        <v>1130916</v>
      </c>
      <c r="K3829" s="68" t="str">
        <f t="shared" si="59"/>
        <v>06-25</v>
      </c>
      <c r="L3829" s="72">
        <f>YEAR(일별기온공급량!$A3829)</f>
        <v>2023</v>
      </c>
      <c r="M3829" s="69">
        <f>MONTH(일별기온공급량!$A3829)</f>
        <v>6</v>
      </c>
      <c r="N3829" s="69">
        <f>DAY(일별기온공급량!$A3829)</f>
        <v>25</v>
      </c>
      <c r="O3829" s="88" t="str">
        <f>IFERROR(VLOOKUP(기온및공급량[[#This Row],[날짜]],표2[],2,0), "")</f>
        <v/>
      </c>
    </row>
    <row r="3830" spans="1:15">
      <c r="A3830" s="68">
        <v>45103</v>
      </c>
      <c r="B3830" s="69">
        <v>24.1</v>
      </c>
      <c r="C3830" s="69">
        <v>27.3</v>
      </c>
      <c r="D3830" s="70">
        <v>0.75069444444444444</v>
      </c>
      <c r="E3830" s="69">
        <v>20.9</v>
      </c>
      <c r="F3830" s="70">
        <v>5.5555555555555558E-3</v>
      </c>
      <c r="G3830" s="69">
        <v>6.4</v>
      </c>
      <c r="H3830" s="69" t="str">
        <f>TEXT(일별기온공급량!$A3830, "AAA")</f>
        <v>월</v>
      </c>
      <c r="I3830" s="71">
        <v>69678664</v>
      </c>
      <c r="J3830" s="71">
        <v>1638108</v>
      </c>
      <c r="K3830" s="68" t="str">
        <f t="shared" si="59"/>
        <v>06-26</v>
      </c>
      <c r="L3830" s="72">
        <f>YEAR(일별기온공급량!$A3830)</f>
        <v>2023</v>
      </c>
      <c r="M3830" s="69">
        <f>MONTH(일별기온공급량!$A3830)</f>
        <v>6</v>
      </c>
      <c r="N3830" s="69">
        <f>DAY(일별기온공급량!$A3830)</f>
        <v>26</v>
      </c>
      <c r="O3830" s="88" t="str">
        <f>IFERROR(VLOOKUP(기온및공급량[[#This Row],[날짜]],표2[],2,0), "")</f>
        <v/>
      </c>
    </row>
    <row r="3831" spans="1:15">
      <c r="A3831" s="68">
        <v>45104</v>
      </c>
      <c r="B3831" s="69">
        <v>27.8</v>
      </c>
      <c r="C3831" s="69">
        <v>33.799999999999997</v>
      </c>
      <c r="D3831" s="70">
        <v>0.62222222222222223</v>
      </c>
      <c r="E3831" s="69">
        <v>23.4</v>
      </c>
      <c r="F3831" s="70">
        <v>6.25E-2</v>
      </c>
      <c r="G3831" s="69">
        <v>10.4</v>
      </c>
      <c r="H3831" s="69" t="str">
        <f>TEXT(일별기온공급량!$A3831, "AAA")</f>
        <v>화</v>
      </c>
      <c r="I3831" s="71">
        <v>71913349</v>
      </c>
      <c r="J3831" s="71">
        <v>1686026</v>
      </c>
      <c r="K3831" s="68" t="str">
        <f t="shared" si="59"/>
        <v>06-27</v>
      </c>
      <c r="L3831" s="72">
        <f>YEAR(일별기온공급량!$A3831)</f>
        <v>2023</v>
      </c>
      <c r="M3831" s="69">
        <f>MONTH(일별기온공급량!$A3831)</f>
        <v>6</v>
      </c>
      <c r="N3831" s="69">
        <f>DAY(일별기온공급량!$A3831)</f>
        <v>27</v>
      </c>
      <c r="O3831" s="88" t="str">
        <f>IFERROR(VLOOKUP(기온및공급량[[#This Row],[날짜]],표2[],2,0), "")</f>
        <v/>
      </c>
    </row>
    <row r="3832" spans="1:15">
      <c r="A3832" s="68">
        <v>45105</v>
      </c>
      <c r="B3832" s="69">
        <v>24.5</v>
      </c>
      <c r="C3832" s="69">
        <v>30.2</v>
      </c>
      <c r="D3832" s="70">
        <v>0.67569444444444449</v>
      </c>
      <c r="E3832" s="69">
        <v>19.7</v>
      </c>
      <c r="F3832" s="70">
        <v>0.25138888888888888</v>
      </c>
      <c r="G3832" s="69">
        <v>10.5</v>
      </c>
      <c r="H3832" s="69" t="str">
        <f>TEXT(일별기온공급량!$A3832, "AAA")</f>
        <v>수</v>
      </c>
      <c r="I3832" s="71">
        <v>71372591</v>
      </c>
      <c r="J3832" s="71">
        <v>1672686</v>
      </c>
      <c r="K3832" s="68" t="str">
        <f t="shared" si="59"/>
        <v>06-28</v>
      </c>
      <c r="L3832" s="72">
        <f>YEAR(일별기온공급량!$A3832)</f>
        <v>2023</v>
      </c>
      <c r="M3832" s="69">
        <f>MONTH(일별기온공급량!$A3832)</f>
        <v>6</v>
      </c>
      <c r="N3832" s="69">
        <f>DAY(일별기온공급량!$A3832)</f>
        <v>28</v>
      </c>
      <c r="O3832" s="88" t="str">
        <f>IFERROR(VLOOKUP(기온및공급량[[#This Row],[날짜]],표2[],2,0), "")</f>
        <v/>
      </c>
    </row>
    <row r="3833" spans="1:15">
      <c r="A3833" s="68">
        <v>45106</v>
      </c>
      <c r="B3833" s="69">
        <v>25.4</v>
      </c>
      <c r="C3833" s="69">
        <v>28.7</v>
      </c>
      <c r="D3833" s="70">
        <v>0.49444444444444446</v>
      </c>
      <c r="E3833" s="69">
        <v>23.6</v>
      </c>
      <c r="F3833" s="70">
        <v>0.22916666666666666</v>
      </c>
      <c r="G3833" s="69">
        <v>5.0999999999999996</v>
      </c>
      <c r="H3833" s="69" t="str">
        <f>TEXT(일별기온공급량!$A3833, "AAA")</f>
        <v>목</v>
      </c>
      <c r="I3833" s="71">
        <v>71229295</v>
      </c>
      <c r="J3833" s="71">
        <v>1665931</v>
      </c>
      <c r="K3833" s="68" t="str">
        <f t="shared" si="59"/>
        <v>06-29</v>
      </c>
      <c r="L3833" s="72">
        <f>YEAR(일별기온공급량!$A3833)</f>
        <v>2023</v>
      </c>
      <c r="M3833" s="69">
        <f>MONTH(일별기온공급량!$A3833)</f>
        <v>6</v>
      </c>
      <c r="N3833" s="69">
        <f>DAY(일별기온공급량!$A3833)</f>
        <v>29</v>
      </c>
      <c r="O3833" s="88" t="str">
        <f>IFERROR(VLOOKUP(기온및공급량[[#This Row],[날짜]],표2[],2,0), "")</f>
        <v/>
      </c>
    </row>
    <row r="3834" spans="1:15">
      <c r="A3834" s="68">
        <v>45107</v>
      </c>
      <c r="B3834" s="69">
        <v>24</v>
      </c>
      <c r="C3834" s="69">
        <v>25.7</v>
      </c>
      <c r="D3834" s="70">
        <v>0.70694444444444449</v>
      </c>
      <c r="E3834" s="69">
        <v>22.3</v>
      </c>
      <c r="F3834" s="70">
        <v>0.93333333333333335</v>
      </c>
      <c r="G3834" s="69">
        <v>3.4</v>
      </c>
      <c r="H3834" s="69" t="str">
        <f>TEXT(일별기온공급량!$A3834, "AAA")</f>
        <v>금</v>
      </c>
      <c r="I3834" s="71">
        <v>69029079</v>
      </c>
      <c r="J3834" s="71">
        <v>1614097</v>
      </c>
      <c r="K3834" s="68" t="str">
        <f t="shared" si="59"/>
        <v>06-30</v>
      </c>
      <c r="L3834" s="72">
        <f>YEAR(일별기온공급량!$A3834)</f>
        <v>2023</v>
      </c>
      <c r="M3834" s="69">
        <f>MONTH(일별기온공급량!$A3834)</f>
        <v>6</v>
      </c>
      <c r="N3834" s="69">
        <f>DAY(일별기온공급량!$A3834)</f>
        <v>30</v>
      </c>
      <c r="O3834" s="88" t="str">
        <f>IFERROR(VLOOKUP(기온및공급량[[#This Row],[날짜]],표2[],2,0), "")</f>
        <v/>
      </c>
    </row>
    <row r="3835" spans="1:15">
      <c r="A3835" s="68">
        <v>45108</v>
      </c>
      <c r="B3835" s="69">
        <v>25.8</v>
      </c>
      <c r="C3835" s="69">
        <v>31.3</v>
      </c>
      <c r="D3835" s="70">
        <v>0.68819444444444444</v>
      </c>
      <c r="E3835" s="69">
        <v>21.6</v>
      </c>
      <c r="F3835" s="70">
        <v>0.21666666666666667</v>
      </c>
      <c r="G3835" s="69">
        <v>9.6999999999999993</v>
      </c>
      <c r="H3835" s="69" t="str">
        <f>TEXT(일별기온공급량!$A3835, "AAA")</f>
        <v>토</v>
      </c>
      <c r="I3835" s="71">
        <v>54334272</v>
      </c>
      <c r="J3835" s="71">
        <v>1271584</v>
      </c>
      <c r="K3835" s="68" t="str">
        <f t="shared" si="59"/>
        <v>07-01</v>
      </c>
      <c r="L3835" s="72">
        <f>YEAR(일별기온공급량!$A3835)</f>
        <v>2023</v>
      </c>
      <c r="M3835" s="69">
        <f>MONTH(일별기온공급량!$A3835)</f>
        <v>7</v>
      </c>
      <c r="N3835" s="69">
        <f>DAY(일별기온공급량!$A3835)</f>
        <v>1</v>
      </c>
      <c r="O3835" s="88" t="str">
        <f>IFERROR(VLOOKUP(기온및공급량[[#This Row],[날짜]],표2[],2,0), "")</f>
        <v/>
      </c>
    </row>
    <row r="3836" spans="1:15">
      <c r="A3836" s="68">
        <v>45109</v>
      </c>
      <c r="B3836" s="69">
        <v>28.1</v>
      </c>
      <c r="C3836" s="69">
        <v>33.5</v>
      </c>
      <c r="D3836" s="70">
        <v>0.61805555555555558</v>
      </c>
      <c r="E3836" s="69">
        <v>23.9</v>
      </c>
      <c r="F3836" s="70">
        <v>8.611111111111111E-2</v>
      </c>
      <c r="G3836" s="69">
        <v>9.6</v>
      </c>
      <c r="H3836" s="69" t="str">
        <f>TEXT(일별기온공급량!$A3836, "AAA")</f>
        <v>일</v>
      </c>
      <c r="I3836" s="71">
        <v>47366511</v>
      </c>
      <c r="J3836" s="71">
        <v>1110437</v>
      </c>
      <c r="K3836" s="68" t="str">
        <f t="shared" si="59"/>
        <v>07-02</v>
      </c>
      <c r="L3836" s="72">
        <f>YEAR(일별기온공급량!$A3836)</f>
        <v>2023</v>
      </c>
      <c r="M3836" s="69">
        <f>MONTH(일별기온공급량!$A3836)</f>
        <v>7</v>
      </c>
      <c r="N3836" s="69">
        <f>DAY(일별기온공급량!$A3836)</f>
        <v>2</v>
      </c>
      <c r="O3836" s="88" t="str">
        <f>IFERROR(VLOOKUP(기온및공급량[[#This Row],[날짜]],표2[],2,0), "")</f>
        <v/>
      </c>
    </row>
    <row r="3837" spans="1:15">
      <c r="A3837" s="68">
        <v>45110</v>
      </c>
      <c r="B3837" s="69">
        <v>27.1</v>
      </c>
      <c r="C3837" s="69">
        <v>32.5</v>
      </c>
      <c r="D3837" s="70">
        <v>0.69374999999999998</v>
      </c>
      <c r="E3837" s="69">
        <v>22.5</v>
      </c>
      <c r="F3837" s="70">
        <v>0.20833333333333334</v>
      </c>
      <c r="G3837" s="69">
        <v>10</v>
      </c>
      <c r="H3837" s="69" t="str">
        <f>TEXT(일별기온공급량!$A3837, "AAA")</f>
        <v>월</v>
      </c>
      <c r="I3837" s="71">
        <v>68812651</v>
      </c>
      <c r="J3837" s="71">
        <v>1616317</v>
      </c>
      <c r="K3837" s="68" t="str">
        <f t="shared" si="59"/>
        <v>07-03</v>
      </c>
      <c r="L3837" s="72">
        <f>YEAR(일별기온공급량!$A3837)</f>
        <v>2023</v>
      </c>
      <c r="M3837" s="69">
        <f>MONTH(일별기온공급량!$A3837)</f>
        <v>7</v>
      </c>
      <c r="N3837" s="69">
        <f>DAY(일별기온공급량!$A3837)</f>
        <v>3</v>
      </c>
      <c r="O3837" s="88" t="str">
        <f>IFERROR(VLOOKUP(기온및공급량[[#This Row],[날짜]],표2[],2,0), "")</f>
        <v/>
      </c>
    </row>
    <row r="3838" spans="1:15">
      <c r="A3838" s="68">
        <v>45111</v>
      </c>
      <c r="B3838" s="69">
        <v>24.9</v>
      </c>
      <c r="C3838" s="69">
        <v>29</v>
      </c>
      <c r="D3838" s="70">
        <v>0.4861111111111111</v>
      </c>
      <c r="E3838" s="69">
        <v>23.3</v>
      </c>
      <c r="F3838" s="70">
        <v>0.88472222222222219</v>
      </c>
      <c r="G3838" s="69">
        <v>5.7</v>
      </c>
      <c r="H3838" s="69" t="str">
        <f>TEXT(일별기온공급량!$A3838, "AAA")</f>
        <v>화</v>
      </c>
      <c r="I3838" s="71">
        <v>72875696</v>
      </c>
      <c r="J3838" s="71">
        <v>1709005</v>
      </c>
      <c r="K3838" s="68" t="str">
        <f t="shared" si="59"/>
        <v>07-04</v>
      </c>
      <c r="L3838" s="72">
        <f>YEAR(일별기온공급량!$A3838)</f>
        <v>2023</v>
      </c>
      <c r="M3838" s="69">
        <f>MONTH(일별기온공급량!$A3838)</f>
        <v>7</v>
      </c>
      <c r="N3838" s="69">
        <f>DAY(일별기온공급량!$A3838)</f>
        <v>4</v>
      </c>
      <c r="O3838" s="88" t="str">
        <f>IFERROR(VLOOKUP(기온및공급량[[#This Row],[날짜]],표2[],2,0), "")</f>
        <v/>
      </c>
    </row>
    <row r="3839" spans="1:15">
      <c r="A3839" s="68">
        <v>45112</v>
      </c>
      <c r="B3839" s="69">
        <v>27.5</v>
      </c>
      <c r="C3839" s="69">
        <v>32.6</v>
      </c>
      <c r="D3839" s="70">
        <v>0.72361111111111109</v>
      </c>
      <c r="E3839" s="69">
        <v>23.4</v>
      </c>
      <c r="F3839" s="70">
        <v>2.1527777777777778E-2</v>
      </c>
      <c r="G3839" s="69">
        <v>9.1999999999999993</v>
      </c>
      <c r="H3839" s="69" t="str">
        <f>TEXT(일별기온공급량!$A3839, "AAA")</f>
        <v>수</v>
      </c>
      <c r="I3839" s="71">
        <v>71794995</v>
      </c>
      <c r="J3839" s="71">
        <v>1682655</v>
      </c>
      <c r="K3839" s="68" t="str">
        <f t="shared" si="59"/>
        <v>07-05</v>
      </c>
      <c r="L3839" s="72">
        <f>YEAR(일별기온공급량!$A3839)</f>
        <v>2023</v>
      </c>
      <c r="M3839" s="69">
        <f>MONTH(일별기온공급량!$A3839)</f>
        <v>7</v>
      </c>
      <c r="N3839" s="69">
        <f>DAY(일별기온공급량!$A3839)</f>
        <v>5</v>
      </c>
      <c r="O3839" s="88" t="str">
        <f>IFERROR(VLOOKUP(기온및공급량[[#This Row],[날짜]],표2[],2,0), "")</f>
        <v/>
      </c>
    </row>
    <row r="3840" spans="1:15">
      <c r="A3840" s="68">
        <v>45113</v>
      </c>
      <c r="B3840" s="69">
        <v>27.5</v>
      </c>
      <c r="C3840" s="69">
        <v>34.4</v>
      </c>
      <c r="D3840" s="70">
        <v>0.65347222222222223</v>
      </c>
      <c r="E3840" s="69">
        <v>20.7</v>
      </c>
      <c r="F3840" s="70">
        <v>0.22013888888888888</v>
      </c>
      <c r="G3840" s="69">
        <v>13.7</v>
      </c>
      <c r="H3840" s="69" t="str">
        <f>TEXT(일별기온공급량!$A3840, "AAA")</f>
        <v>목</v>
      </c>
      <c r="I3840" s="71">
        <v>71659941</v>
      </c>
      <c r="J3840" s="71">
        <v>1678582</v>
      </c>
      <c r="K3840" s="68" t="str">
        <f t="shared" si="59"/>
        <v>07-06</v>
      </c>
      <c r="L3840" s="72">
        <f>YEAR(일별기온공급량!$A3840)</f>
        <v>2023</v>
      </c>
      <c r="M3840" s="69">
        <f>MONTH(일별기온공급량!$A3840)</f>
        <v>7</v>
      </c>
      <c r="N3840" s="69">
        <f>DAY(일별기온공급량!$A3840)</f>
        <v>6</v>
      </c>
      <c r="O3840" s="88" t="str">
        <f>IFERROR(VLOOKUP(기온및공급량[[#This Row],[날짜]],표2[],2,0), "")</f>
        <v/>
      </c>
    </row>
    <row r="3841" spans="1:15">
      <c r="A3841" s="68">
        <v>45114</v>
      </c>
      <c r="B3841" s="69">
        <v>21.9</v>
      </c>
      <c r="C3841" s="69">
        <v>25.7</v>
      </c>
      <c r="D3841" s="70">
        <v>6.9444444444444447E-4</v>
      </c>
      <c r="E3841" s="69">
        <v>18</v>
      </c>
      <c r="F3841" s="70">
        <v>0.65694444444444444</v>
      </c>
      <c r="G3841" s="69">
        <v>7.7</v>
      </c>
      <c r="H3841" s="69" t="str">
        <f>TEXT(일별기온공급량!$A3841, "AAA")</f>
        <v>금</v>
      </c>
      <c r="I3841" s="71">
        <v>69861893</v>
      </c>
      <c r="J3841" s="71">
        <v>1636356</v>
      </c>
      <c r="K3841" s="68" t="str">
        <f t="shared" si="59"/>
        <v>07-07</v>
      </c>
      <c r="L3841" s="72">
        <f>YEAR(일별기온공급량!$A3841)</f>
        <v>2023</v>
      </c>
      <c r="M3841" s="69">
        <f>MONTH(일별기온공급량!$A3841)</f>
        <v>7</v>
      </c>
      <c r="N3841" s="69">
        <f>DAY(일별기온공급량!$A3841)</f>
        <v>7</v>
      </c>
      <c r="O3841" s="88" t="str">
        <f>IFERROR(VLOOKUP(기온및공급량[[#This Row],[날짜]],표2[],2,0), "")</f>
        <v/>
      </c>
    </row>
    <row r="3842" spans="1:15">
      <c r="A3842" s="68">
        <v>45115</v>
      </c>
      <c r="B3842" s="69">
        <v>23.1</v>
      </c>
      <c r="C3842" s="69">
        <v>27.2</v>
      </c>
      <c r="D3842" s="70">
        <v>0.60486111111111107</v>
      </c>
      <c r="E3842" s="69">
        <v>19.8</v>
      </c>
      <c r="F3842" s="70">
        <v>6.9444444444444447E-4</v>
      </c>
      <c r="G3842" s="69">
        <v>7.4</v>
      </c>
      <c r="H3842" s="69" t="str">
        <f>TEXT(일별기온공급량!$A3842, "AAA")</f>
        <v>토</v>
      </c>
      <c r="I3842" s="71">
        <v>55959011</v>
      </c>
      <c r="J3842" s="71">
        <v>1310017</v>
      </c>
      <c r="K3842" s="68" t="str">
        <f t="shared" ref="K3842:K3905" si="60">TEXT(A3842, "MM-DD")</f>
        <v>07-08</v>
      </c>
      <c r="L3842" s="72">
        <f>YEAR(일별기온공급량!$A3842)</f>
        <v>2023</v>
      </c>
      <c r="M3842" s="69">
        <f>MONTH(일별기온공급량!$A3842)</f>
        <v>7</v>
      </c>
      <c r="N3842" s="69">
        <f>DAY(일별기온공급량!$A3842)</f>
        <v>8</v>
      </c>
      <c r="O3842" s="88" t="str">
        <f>IFERROR(VLOOKUP(기온및공급량[[#This Row],[날짜]],표2[],2,0), "")</f>
        <v/>
      </c>
    </row>
    <row r="3843" spans="1:15">
      <c r="A3843" s="68">
        <v>45116</v>
      </c>
      <c r="B3843" s="69">
        <v>26.6</v>
      </c>
      <c r="C3843" s="69">
        <v>31.2</v>
      </c>
      <c r="D3843" s="70">
        <v>0.73958333333333337</v>
      </c>
      <c r="E3843" s="69">
        <v>21.8</v>
      </c>
      <c r="F3843" s="70">
        <v>0.21041666666666667</v>
      </c>
      <c r="G3843" s="69">
        <v>9.4</v>
      </c>
      <c r="H3843" s="69" t="str">
        <f>TEXT(일별기온공급량!$A3843, "AAA")</f>
        <v>일</v>
      </c>
      <c r="I3843" s="71">
        <v>49115072</v>
      </c>
      <c r="J3843" s="71">
        <v>1150355</v>
      </c>
      <c r="K3843" s="68" t="str">
        <f t="shared" si="60"/>
        <v>07-09</v>
      </c>
      <c r="L3843" s="72">
        <f>YEAR(일별기온공급량!$A3843)</f>
        <v>2023</v>
      </c>
      <c r="M3843" s="69">
        <f>MONTH(일별기온공급량!$A3843)</f>
        <v>7</v>
      </c>
      <c r="N3843" s="69">
        <f>DAY(일별기온공급량!$A3843)</f>
        <v>9</v>
      </c>
      <c r="O3843" s="88" t="str">
        <f>IFERROR(VLOOKUP(기온및공급량[[#This Row],[날짜]],표2[],2,0), "")</f>
        <v/>
      </c>
    </row>
    <row r="3844" spans="1:15">
      <c r="A3844" s="68">
        <v>45117</v>
      </c>
      <c r="B3844" s="69">
        <v>28.3</v>
      </c>
      <c r="C3844" s="69">
        <v>33.799999999999997</v>
      </c>
      <c r="D3844" s="70">
        <v>0.69722222222222219</v>
      </c>
      <c r="E3844" s="69">
        <v>24.1</v>
      </c>
      <c r="F3844" s="70">
        <v>0.20972222222222223</v>
      </c>
      <c r="G3844" s="69">
        <v>9.6999999999999993</v>
      </c>
      <c r="H3844" s="69" t="str">
        <f>TEXT(일별기온공급량!$A3844, "AAA")</f>
        <v>월</v>
      </c>
      <c r="I3844" s="71">
        <v>68391981</v>
      </c>
      <c r="J3844" s="71">
        <v>1604061</v>
      </c>
      <c r="K3844" s="68" t="str">
        <f t="shared" si="60"/>
        <v>07-10</v>
      </c>
      <c r="L3844" s="72">
        <f>YEAR(일별기온공급량!$A3844)</f>
        <v>2023</v>
      </c>
      <c r="M3844" s="69">
        <f>MONTH(일별기온공급량!$A3844)</f>
        <v>7</v>
      </c>
      <c r="N3844" s="69">
        <f>DAY(일별기온공급량!$A3844)</f>
        <v>10</v>
      </c>
      <c r="O3844" s="88" t="str">
        <f>IFERROR(VLOOKUP(기온및공급량[[#This Row],[날짜]],표2[],2,0), "")</f>
        <v/>
      </c>
    </row>
    <row r="3845" spans="1:15">
      <c r="A3845" s="68">
        <v>45118</v>
      </c>
      <c r="B3845" s="69">
        <v>24.8</v>
      </c>
      <c r="C3845" s="69">
        <v>30</v>
      </c>
      <c r="D3845" s="70">
        <v>0.56180555555555556</v>
      </c>
      <c r="E3845" s="69">
        <v>22.9</v>
      </c>
      <c r="F3845" s="70">
        <v>0.6118055555555556</v>
      </c>
      <c r="G3845" s="69">
        <v>7.1</v>
      </c>
      <c r="H3845" s="69" t="str">
        <f>TEXT(일별기온공급량!$A3845, "AAA")</f>
        <v>화</v>
      </c>
      <c r="I3845" s="71">
        <v>74158787</v>
      </c>
      <c r="J3845" s="71">
        <v>1738458</v>
      </c>
      <c r="K3845" s="68" t="str">
        <f t="shared" si="60"/>
        <v>07-11</v>
      </c>
      <c r="L3845" s="72">
        <f>YEAR(일별기온공급량!$A3845)</f>
        <v>2023</v>
      </c>
      <c r="M3845" s="69">
        <f>MONTH(일별기온공급량!$A3845)</f>
        <v>7</v>
      </c>
      <c r="N3845" s="69">
        <f>DAY(일별기온공급량!$A3845)</f>
        <v>11</v>
      </c>
      <c r="O3845" s="88" t="str">
        <f>IFERROR(VLOOKUP(기온및공급량[[#This Row],[날짜]],표2[],2,0), "")</f>
        <v/>
      </c>
    </row>
    <row r="3846" spans="1:15">
      <c r="A3846" s="68">
        <v>45119</v>
      </c>
      <c r="B3846" s="69">
        <v>27.3</v>
      </c>
      <c r="C3846" s="69">
        <v>32.4</v>
      </c>
      <c r="D3846" s="70">
        <v>0.64166666666666672</v>
      </c>
      <c r="E3846" s="69">
        <v>23.1</v>
      </c>
      <c r="F3846" s="70">
        <v>6.9444444444444441E-3</v>
      </c>
      <c r="G3846" s="69">
        <v>9.3000000000000007</v>
      </c>
      <c r="H3846" s="69" t="str">
        <f>TEXT(일별기온공급량!$A3846, "AAA")</f>
        <v>수</v>
      </c>
      <c r="I3846" s="71">
        <v>73168115</v>
      </c>
      <c r="J3846" s="71">
        <v>1714475</v>
      </c>
      <c r="K3846" s="68" t="str">
        <f t="shared" si="60"/>
        <v>07-12</v>
      </c>
      <c r="L3846" s="72">
        <f>YEAR(일별기온공급량!$A3846)</f>
        <v>2023</v>
      </c>
      <c r="M3846" s="69">
        <f>MONTH(일별기온공급량!$A3846)</f>
        <v>7</v>
      </c>
      <c r="N3846" s="69">
        <f>DAY(일별기온공급량!$A3846)</f>
        <v>12</v>
      </c>
      <c r="O3846" s="88" t="str">
        <f>IFERROR(VLOOKUP(기온및공급량[[#This Row],[날짜]],표2[],2,0), "")</f>
        <v/>
      </c>
    </row>
    <row r="3847" spans="1:15">
      <c r="A3847" s="68">
        <v>45120</v>
      </c>
      <c r="B3847" s="69">
        <v>26.5</v>
      </c>
      <c r="C3847" s="69">
        <v>27.4</v>
      </c>
      <c r="D3847" s="70">
        <v>0.68680555555555556</v>
      </c>
      <c r="E3847" s="69">
        <v>25.6</v>
      </c>
      <c r="F3847" s="70">
        <v>0.17499999999999999</v>
      </c>
      <c r="G3847" s="69">
        <v>1.8</v>
      </c>
      <c r="H3847" s="69" t="str">
        <f>TEXT(일별기온공급량!$A3847, "AAA")</f>
        <v>목</v>
      </c>
      <c r="I3847" s="71">
        <v>71517964</v>
      </c>
      <c r="J3847" s="71">
        <v>1676808</v>
      </c>
      <c r="K3847" s="68" t="str">
        <f t="shared" si="60"/>
        <v>07-13</v>
      </c>
      <c r="L3847" s="72">
        <f>YEAR(일별기온공급량!$A3847)</f>
        <v>2023</v>
      </c>
      <c r="M3847" s="69">
        <f>MONTH(일별기온공급량!$A3847)</f>
        <v>7</v>
      </c>
      <c r="N3847" s="69">
        <f>DAY(일별기온공급량!$A3847)</f>
        <v>13</v>
      </c>
      <c r="O3847" s="88" t="str">
        <f>IFERROR(VLOOKUP(기온및공급량[[#This Row],[날짜]],표2[],2,0), "")</f>
        <v/>
      </c>
    </row>
    <row r="3848" spans="1:15">
      <c r="A3848" s="68">
        <v>45121</v>
      </c>
      <c r="B3848" s="69">
        <v>25.6</v>
      </c>
      <c r="C3848" s="69">
        <v>27.8</v>
      </c>
      <c r="D3848" s="70">
        <v>0.50694444444444442</v>
      </c>
      <c r="E3848" s="69">
        <v>24.4</v>
      </c>
      <c r="F3848" s="70">
        <v>0.32847222222222222</v>
      </c>
      <c r="G3848" s="69">
        <v>3.4</v>
      </c>
      <c r="H3848" s="69" t="str">
        <f>TEXT(일별기온공급량!$A3848, "AAA")</f>
        <v>금</v>
      </c>
      <c r="I3848" s="71">
        <v>70811827</v>
      </c>
      <c r="J3848" s="71">
        <v>1656274</v>
      </c>
      <c r="K3848" s="68" t="str">
        <f t="shared" si="60"/>
        <v>07-14</v>
      </c>
      <c r="L3848" s="72">
        <f>YEAR(일별기온공급량!$A3848)</f>
        <v>2023</v>
      </c>
      <c r="M3848" s="69">
        <f>MONTH(일별기온공급량!$A3848)</f>
        <v>7</v>
      </c>
      <c r="N3848" s="69">
        <f>DAY(일별기온공급량!$A3848)</f>
        <v>14</v>
      </c>
      <c r="O3848" s="88" t="str">
        <f>IFERROR(VLOOKUP(기온및공급량[[#This Row],[날짜]],표2[],2,0), "")</f>
        <v/>
      </c>
    </row>
    <row r="3849" spans="1:15">
      <c r="A3849" s="68">
        <v>45122</v>
      </c>
      <c r="B3849" s="69">
        <v>27</v>
      </c>
      <c r="C3849" s="69">
        <v>29.9</v>
      </c>
      <c r="D3849" s="70">
        <v>0.35069444444444442</v>
      </c>
      <c r="E3849" s="69">
        <v>24</v>
      </c>
      <c r="F3849" s="70">
        <v>0.97083333333333333</v>
      </c>
      <c r="G3849" s="69">
        <v>5.9</v>
      </c>
      <c r="H3849" s="69" t="str">
        <f>TEXT(일별기온공급량!$A3849, "AAA")</f>
        <v>토</v>
      </c>
      <c r="I3849" s="71">
        <v>55771218</v>
      </c>
      <c r="J3849" s="71">
        <v>1306587</v>
      </c>
      <c r="K3849" s="68" t="str">
        <f t="shared" si="60"/>
        <v>07-15</v>
      </c>
      <c r="L3849" s="72">
        <f>YEAR(일별기온공급량!$A3849)</f>
        <v>2023</v>
      </c>
      <c r="M3849" s="69">
        <f>MONTH(일별기온공급량!$A3849)</f>
        <v>7</v>
      </c>
      <c r="N3849" s="69">
        <f>DAY(일별기온공급량!$A3849)</f>
        <v>15</v>
      </c>
      <c r="O3849" s="88" t="str">
        <f>IFERROR(VLOOKUP(기온및공급량[[#This Row],[날짜]],표2[],2,0), "")</f>
        <v/>
      </c>
    </row>
    <row r="3850" spans="1:15">
      <c r="A3850" s="68">
        <v>45123</v>
      </c>
      <c r="B3850" s="69">
        <v>24.4</v>
      </c>
      <c r="C3850" s="69">
        <v>27.8</v>
      </c>
      <c r="D3850" s="70">
        <v>0.63749999999999996</v>
      </c>
      <c r="E3850" s="69">
        <v>22.8</v>
      </c>
      <c r="F3850" s="70">
        <v>0.22916666666666666</v>
      </c>
      <c r="G3850" s="69">
        <v>5</v>
      </c>
      <c r="H3850" s="69" t="str">
        <f>TEXT(일별기온공급량!$A3850, "AAA")</f>
        <v>일</v>
      </c>
      <c r="I3850" s="71">
        <v>50256064</v>
      </c>
      <c r="J3850" s="71">
        <v>1179885</v>
      </c>
      <c r="K3850" s="68" t="str">
        <f t="shared" si="60"/>
        <v>07-16</v>
      </c>
      <c r="L3850" s="72">
        <f>YEAR(일별기온공급량!$A3850)</f>
        <v>2023</v>
      </c>
      <c r="M3850" s="69">
        <f>MONTH(일별기온공급량!$A3850)</f>
        <v>7</v>
      </c>
      <c r="N3850" s="69">
        <f>DAY(일별기온공급량!$A3850)</f>
        <v>16</v>
      </c>
      <c r="O3850" s="88" t="str">
        <f>IFERROR(VLOOKUP(기온및공급량[[#This Row],[날짜]],표2[],2,0), "")</f>
        <v/>
      </c>
    </row>
    <row r="3851" spans="1:15">
      <c r="A3851" s="68">
        <v>45124</v>
      </c>
      <c r="B3851" s="69">
        <v>26.7</v>
      </c>
      <c r="C3851" s="69">
        <v>32.4</v>
      </c>
      <c r="D3851" s="70">
        <v>0.62708333333333333</v>
      </c>
      <c r="E3851" s="69">
        <v>23.1</v>
      </c>
      <c r="F3851" s="70">
        <v>0.18611111111111112</v>
      </c>
      <c r="G3851" s="69">
        <v>9.3000000000000007</v>
      </c>
      <c r="H3851" s="69" t="str">
        <f>TEXT(일별기온공급량!$A3851, "AAA")</f>
        <v>월</v>
      </c>
      <c r="I3851" s="71">
        <v>69629701</v>
      </c>
      <c r="J3851" s="71">
        <v>1631970</v>
      </c>
      <c r="K3851" s="68" t="str">
        <f t="shared" si="60"/>
        <v>07-17</v>
      </c>
      <c r="L3851" s="72">
        <f>YEAR(일별기온공급량!$A3851)</f>
        <v>2023</v>
      </c>
      <c r="M3851" s="69">
        <f>MONTH(일별기온공급량!$A3851)</f>
        <v>7</v>
      </c>
      <c r="N3851" s="69">
        <f>DAY(일별기온공급량!$A3851)</f>
        <v>17</v>
      </c>
      <c r="O3851" s="88" t="str">
        <f>IFERROR(VLOOKUP(기온및공급량[[#This Row],[날짜]],표2[],2,0), "")</f>
        <v/>
      </c>
    </row>
    <row r="3852" spans="1:15">
      <c r="A3852" s="68">
        <v>45125</v>
      </c>
      <c r="B3852" s="69">
        <v>23.7</v>
      </c>
      <c r="C3852" s="69">
        <v>24.8</v>
      </c>
      <c r="D3852" s="70">
        <v>0.46458333333333335</v>
      </c>
      <c r="E3852" s="69">
        <v>22.4</v>
      </c>
      <c r="F3852" s="70">
        <v>0.99583333333333335</v>
      </c>
      <c r="G3852" s="69">
        <v>2.4</v>
      </c>
      <c r="H3852" s="69" t="str">
        <f>TEXT(일별기온공급량!$A3852, "AAA")</f>
        <v>화</v>
      </c>
      <c r="I3852" s="71">
        <v>72650774</v>
      </c>
      <c r="J3852" s="71">
        <v>1703403</v>
      </c>
      <c r="K3852" s="68" t="str">
        <f t="shared" si="60"/>
        <v>07-18</v>
      </c>
      <c r="L3852" s="72">
        <f>YEAR(일별기온공급량!$A3852)</f>
        <v>2023</v>
      </c>
      <c r="M3852" s="69">
        <f>MONTH(일별기온공급량!$A3852)</f>
        <v>7</v>
      </c>
      <c r="N3852" s="69">
        <f>DAY(일별기온공급량!$A3852)</f>
        <v>18</v>
      </c>
      <c r="O3852" s="88" t="str">
        <f>IFERROR(VLOOKUP(기온및공급량[[#This Row],[날짜]],표2[],2,0), "")</f>
        <v/>
      </c>
    </row>
    <row r="3853" spans="1:15">
      <c r="A3853" s="68">
        <v>45126</v>
      </c>
      <c r="B3853" s="69">
        <v>25.7</v>
      </c>
      <c r="C3853" s="69">
        <v>30.3</v>
      </c>
      <c r="D3853" s="70">
        <v>0.6430555555555556</v>
      </c>
      <c r="E3853" s="69">
        <v>22.1</v>
      </c>
      <c r="F3853" s="70">
        <v>0.12569444444444444</v>
      </c>
      <c r="G3853" s="69">
        <v>8.1999999999999993</v>
      </c>
      <c r="H3853" s="69" t="str">
        <f>TEXT(일별기온공급량!$A3853, "AAA")</f>
        <v>수</v>
      </c>
      <c r="I3853" s="71">
        <v>73797374</v>
      </c>
      <c r="J3853" s="71">
        <v>1728282</v>
      </c>
      <c r="K3853" s="68" t="str">
        <f t="shared" si="60"/>
        <v>07-19</v>
      </c>
      <c r="L3853" s="72">
        <f>YEAR(일별기온공급량!$A3853)</f>
        <v>2023</v>
      </c>
      <c r="M3853" s="69">
        <f>MONTH(일별기온공급량!$A3853)</f>
        <v>7</v>
      </c>
      <c r="N3853" s="69">
        <f>DAY(일별기온공급량!$A3853)</f>
        <v>19</v>
      </c>
      <c r="O3853" s="88" t="str">
        <f>IFERROR(VLOOKUP(기온및공급량[[#This Row],[날짜]],표2[],2,0), "")</f>
        <v/>
      </c>
    </row>
    <row r="3854" spans="1:15">
      <c r="A3854" s="68">
        <v>45127</v>
      </c>
      <c r="B3854" s="69">
        <v>27.6</v>
      </c>
      <c r="C3854" s="69">
        <v>33</v>
      </c>
      <c r="D3854" s="70">
        <v>0.60486111111111107</v>
      </c>
      <c r="E3854" s="69">
        <v>22.9</v>
      </c>
      <c r="F3854" s="70">
        <v>0.12361111111111112</v>
      </c>
      <c r="G3854" s="69">
        <v>10.1</v>
      </c>
      <c r="H3854" s="69" t="str">
        <f>TEXT(일별기온공급량!$A3854, "AAA")</f>
        <v>목</v>
      </c>
      <c r="I3854" s="71">
        <v>71211090</v>
      </c>
      <c r="J3854" s="71">
        <v>1669451</v>
      </c>
      <c r="K3854" s="68" t="str">
        <f t="shared" si="60"/>
        <v>07-20</v>
      </c>
      <c r="L3854" s="72">
        <f>YEAR(일별기온공급량!$A3854)</f>
        <v>2023</v>
      </c>
      <c r="M3854" s="69">
        <f>MONTH(일별기온공급량!$A3854)</f>
        <v>7</v>
      </c>
      <c r="N3854" s="69">
        <f>DAY(일별기온공급량!$A3854)</f>
        <v>20</v>
      </c>
      <c r="O3854" s="88" t="str">
        <f>IFERROR(VLOOKUP(기온및공급량[[#This Row],[날짜]],표2[],2,0), "")</f>
        <v/>
      </c>
    </row>
    <row r="3855" spans="1:15">
      <c r="A3855" s="68">
        <v>45128</v>
      </c>
      <c r="B3855" s="69">
        <v>26.7</v>
      </c>
      <c r="C3855" s="69">
        <v>31.4</v>
      </c>
      <c r="D3855" s="70">
        <v>0.57430555555555551</v>
      </c>
      <c r="E3855" s="69">
        <v>23.3</v>
      </c>
      <c r="F3855" s="73">
        <v>1</v>
      </c>
      <c r="G3855" s="69">
        <v>8.1</v>
      </c>
      <c r="H3855" s="69" t="str">
        <f>TEXT(일별기온공급량!$A3855, "AAA")</f>
        <v>금</v>
      </c>
      <c r="I3855" s="71">
        <v>69087581</v>
      </c>
      <c r="J3855" s="71">
        <v>1620682</v>
      </c>
      <c r="K3855" s="68" t="str">
        <f t="shared" si="60"/>
        <v>07-21</v>
      </c>
      <c r="L3855" s="72">
        <f>YEAR(일별기온공급량!$A3855)</f>
        <v>2023</v>
      </c>
      <c r="M3855" s="69">
        <f>MONTH(일별기온공급량!$A3855)</f>
        <v>7</v>
      </c>
      <c r="N3855" s="69">
        <f>DAY(일별기온공급량!$A3855)</f>
        <v>21</v>
      </c>
      <c r="O3855" s="88" t="str">
        <f>IFERROR(VLOOKUP(기온및공급량[[#This Row],[날짜]],표2[],2,0), "")</f>
        <v/>
      </c>
    </row>
    <row r="3856" spans="1:15">
      <c r="A3856" s="68">
        <v>45129</v>
      </c>
      <c r="B3856" s="69">
        <v>25.4</v>
      </c>
      <c r="C3856" s="69">
        <v>28.1</v>
      </c>
      <c r="D3856" s="70">
        <v>0.5708333333333333</v>
      </c>
      <c r="E3856" s="69">
        <v>21.5</v>
      </c>
      <c r="F3856" s="70">
        <v>0.22361111111111112</v>
      </c>
      <c r="G3856" s="69">
        <v>6.6</v>
      </c>
      <c r="H3856" s="69" t="str">
        <f>TEXT(일별기온공급량!$A3856, "AAA")</f>
        <v>토</v>
      </c>
      <c r="I3856" s="71">
        <v>53722894</v>
      </c>
      <c r="J3856" s="71">
        <v>1259678</v>
      </c>
      <c r="K3856" s="68" t="str">
        <f t="shared" si="60"/>
        <v>07-22</v>
      </c>
      <c r="L3856" s="72">
        <f>YEAR(일별기온공급량!$A3856)</f>
        <v>2023</v>
      </c>
      <c r="M3856" s="69">
        <f>MONTH(일별기온공급량!$A3856)</f>
        <v>7</v>
      </c>
      <c r="N3856" s="69">
        <f>DAY(일별기온공급량!$A3856)</f>
        <v>22</v>
      </c>
      <c r="O3856" s="88" t="str">
        <f>IFERROR(VLOOKUP(기온및공급량[[#This Row],[날짜]],표2[],2,0), "")</f>
        <v/>
      </c>
    </row>
    <row r="3857" spans="1:15">
      <c r="A3857" s="68">
        <v>45130</v>
      </c>
      <c r="B3857" s="69">
        <v>27.5</v>
      </c>
      <c r="C3857" s="69">
        <v>30.2</v>
      </c>
      <c r="D3857" s="70">
        <v>0.65347222222222223</v>
      </c>
      <c r="E3857" s="69">
        <v>25.2</v>
      </c>
      <c r="F3857" s="70">
        <v>3.6111111111111108E-2</v>
      </c>
      <c r="G3857" s="69">
        <v>5</v>
      </c>
      <c r="H3857" s="69" t="str">
        <f>TEXT(일별기온공급량!$A3857, "AAA")</f>
        <v>일</v>
      </c>
      <c r="I3857" s="71">
        <v>46641629</v>
      </c>
      <c r="J3857" s="71">
        <v>1093364</v>
      </c>
      <c r="K3857" s="68" t="str">
        <f t="shared" si="60"/>
        <v>07-23</v>
      </c>
      <c r="L3857" s="72">
        <f>YEAR(일별기온공급량!$A3857)</f>
        <v>2023</v>
      </c>
      <c r="M3857" s="69">
        <f>MONTH(일별기온공급량!$A3857)</f>
        <v>7</v>
      </c>
      <c r="N3857" s="69">
        <f>DAY(일별기온공급량!$A3857)</f>
        <v>23</v>
      </c>
      <c r="O3857" s="88" t="str">
        <f>IFERROR(VLOOKUP(기온및공급량[[#This Row],[날짜]],표2[],2,0), "")</f>
        <v/>
      </c>
    </row>
    <row r="3858" spans="1:15">
      <c r="A3858" s="68">
        <v>45131</v>
      </c>
      <c r="B3858" s="69">
        <v>26.6</v>
      </c>
      <c r="C3858" s="69">
        <v>30.5</v>
      </c>
      <c r="D3858" s="70">
        <v>0.59097222222222223</v>
      </c>
      <c r="E3858" s="69">
        <v>24.3</v>
      </c>
      <c r="F3858" s="70">
        <v>0.2361111111111111</v>
      </c>
      <c r="G3858" s="69">
        <v>6.2</v>
      </c>
      <c r="H3858" s="69" t="str">
        <f>TEXT(일별기온공급량!$A3858, "AAA")</f>
        <v>월</v>
      </c>
      <c r="I3858" s="71">
        <v>65555301</v>
      </c>
      <c r="J3858" s="71">
        <v>1538049</v>
      </c>
      <c r="K3858" s="68" t="str">
        <f t="shared" si="60"/>
        <v>07-24</v>
      </c>
      <c r="L3858" s="72">
        <f>YEAR(일별기온공급량!$A3858)</f>
        <v>2023</v>
      </c>
      <c r="M3858" s="69">
        <f>MONTH(일별기온공급량!$A3858)</f>
        <v>7</v>
      </c>
      <c r="N3858" s="69">
        <f>DAY(일별기온공급량!$A3858)</f>
        <v>24</v>
      </c>
      <c r="O3858" s="88" t="str">
        <f>IFERROR(VLOOKUP(기온및공급량[[#This Row],[날짜]],표2[],2,0), "")</f>
        <v/>
      </c>
    </row>
    <row r="3859" spans="1:15">
      <c r="A3859" s="68">
        <v>45132</v>
      </c>
      <c r="B3859" s="69">
        <v>27.3</v>
      </c>
      <c r="C3859" s="69">
        <v>32.200000000000003</v>
      </c>
      <c r="D3859" s="70">
        <v>0.51736111111111116</v>
      </c>
      <c r="E3859" s="69">
        <v>24.6</v>
      </c>
      <c r="F3859" s="70">
        <v>0.99861111111111112</v>
      </c>
      <c r="G3859" s="69">
        <v>7.6</v>
      </c>
      <c r="H3859" s="69" t="str">
        <f>TEXT(일별기온공급량!$A3859, "AAA")</f>
        <v>화</v>
      </c>
      <c r="I3859" s="71">
        <v>67938431</v>
      </c>
      <c r="J3859" s="71">
        <v>1592956</v>
      </c>
      <c r="K3859" s="68" t="str">
        <f t="shared" si="60"/>
        <v>07-25</v>
      </c>
      <c r="L3859" s="72">
        <f>YEAR(일별기온공급량!$A3859)</f>
        <v>2023</v>
      </c>
      <c r="M3859" s="69">
        <f>MONTH(일별기온공급량!$A3859)</f>
        <v>7</v>
      </c>
      <c r="N3859" s="69">
        <f>DAY(일별기온공급량!$A3859)</f>
        <v>25</v>
      </c>
      <c r="O3859" s="88" t="str">
        <f>IFERROR(VLOOKUP(기온및공급량[[#This Row],[날짜]],표2[],2,0), "")</f>
        <v/>
      </c>
    </row>
    <row r="3860" spans="1:15">
      <c r="A3860" s="68">
        <v>45133</v>
      </c>
      <c r="B3860" s="69">
        <v>27.2</v>
      </c>
      <c r="C3860" s="69">
        <v>33.1</v>
      </c>
      <c r="D3860" s="70">
        <v>0.60416666666666663</v>
      </c>
      <c r="E3860" s="69">
        <v>23.8</v>
      </c>
      <c r="F3860" s="70">
        <v>0.99722222222222223</v>
      </c>
      <c r="G3860" s="69">
        <v>9.3000000000000007</v>
      </c>
      <c r="H3860" s="69" t="str">
        <f>TEXT(일별기온공급량!$A3860, "AAA")</f>
        <v>수</v>
      </c>
      <c r="I3860" s="71">
        <v>66623467</v>
      </c>
      <c r="J3860" s="71">
        <v>1560742</v>
      </c>
      <c r="K3860" s="68" t="str">
        <f t="shared" si="60"/>
        <v>07-26</v>
      </c>
      <c r="L3860" s="72">
        <f>YEAR(일별기온공급량!$A3860)</f>
        <v>2023</v>
      </c>
      <c r="M3860" s="69">
        <f>MONTH(일별기온공급량!$A3860)</f>
        <v>7</v>
      </c>
      <c r="N3860" s="69">
        <f>DAY(일별기온공급량!$A3860)</f>
        <v>26</v>
      </c>
      <c r="O3860" s="88" t="str">
        <f>IFERROR(VLOOKUP(기온및공급량[[#This Row],[날짜]],표2[],2,0), "")</f>
        <v/>
      </c>
    </row>
    <row r="3861" spans="1:15">
      <c r="A3861" s="68">
        <v>45134</v>
      </c>
      <c r="B3861" s="69">
        <v>27.9</v>
      </c>
      <c r="C3861" s="69">
        <v>32.9</v>
      </c>
      <c r="D3861" s="70">
        <v>0.56597222222222221</v>
      </c>
      <c r="E3861" s="69">
        <v>22.8</v>
      </c>
      <c r="F3861" s="70">
        <v>0.16180555555555556</v>
      </c>
      <c r="G3861" s="69">
        <v>10.1</v>
      </c>
      <c r="H3861" s="69" t="str">
        <f>TEXT(일별기온공급량!$A3861, "AAA")</f>
        <v>목</v>
      </c>
      <c r="I3861" s="71">
        <v>64969547</v>
      </c>
      <c r="J3861" s="71">
        <v>1521390</v>
      </c>
      <c r="K3861" s="68" t="str">
        <f t="shared" si="60"/>
        <v>07-27</v>
      </c>
      <c r="L3861" s="72">
        <f>YEAR(일별기온공급량!$A3861)</f>
        <v>2023</v>
      </c>
      <c r="M3861" s="69">
        <f>MONTH(일별기온공급량!$A3861)</f>
        <v>7</v>
      </c>
      <c r="N3861" s="69">
        <f>DAY(일별기온공급량!$A3861)</f>
        <v>27</v>
      </c>
      <c r="O3861" s="88" t="str">
        <f>IFERROR(VLOOKUP(기온및공급량[[#This Row],[날짜]],표2[],2,0), "")</f>
        <v/>
      </c>
    </row>
    <row r="3862" spans="1:15">
      <c r="A3862" s="68">
        <v>45135</v>
      </c>
      <c r="B3862" s="69">
        <v>29.4</v>
      </c>
      <c r="C3862" s="69">
        <v>34.5</v>
      </c>
      <c r="D3862" s="70">
        <v>0.66874999999999996</v>
      </c>
      <c r="E3862" s="69">
        <v>24.6</v>
      </c>
      <c r="F3862" s="70">
        <v>0.22152777777777777</v>
      </c>
      <c r="G3862" s="69">
        <v>9.9</v>
      </c>
      <c r="H3862" s="69" t="str">
        <f>TEXT(일별기온공급량!$A3862, "AAA")</f>
        <v>금</v>
      </c>
      <c r="I3862" s="71">
        <v>62446322</v>
      </c>
      <c r="J3862" s="71">
        <v>1462671</v>
      </c>
      <c r="K3862" s="68" t="str">
        <f t="shared" si="60"/>
        <v>07-28</v>
      </c>
      <c r="L3862" s="72">
        <f>YEAR(일별기온공급량!$A3862)</f>
        <v>2023</v>
      </c>
      <c r="M3862" s="69">
        <f>MONTH(일별기온공급량!$A3862)</f>
        <v>7</v>
      </c>
      <c r="N3862" s="69">
        <f>DAY(일별기온공급량!$A3862)</f>
        <v>28</v>
      </c>
      <c r="O3862" s="88" t="str">
        <f>IFERROR(VLOOKUP(기온및공급량[[#This Row],[날짜]],표2[],2,0), "")</f>
        <v/>
      </c>
    </row>
    <row r="3863" spans="1:15">
      <c r="A3863" s="68">
        <v>45136</v>
      </c>
      <c r="B3863" s="69">
        <v>30.1</v>
      </c>
      <c r="C3863" s="69">
        <v>35.299999999999997</v>
      </c>
      <c r="D3863" s="70">
        <v>0.61458333333333337</v>
      </c>
      <c r="E3863" s="69">
        <v>24.8</v>
      </c>
      <c r="F3863" s="70">
        <v>0.23055555555555557</v>
      </c>
      <c r="G3863" s="69">
        <v>10.5</v>
      </c>
      <c r="H3863" s="69" t="str">
        <f>TEXT(일별기온공급량!$A3863, "AAA")</f>
        <v>토</v>
      </c>
      <c r="I3863" s="71">
        <v>48388874</v>
      </c>
      <c r="J3863" s="71">
        <v>1131194</v>
      </c>
      <c r="K3863" s="68" t="str">
        <f t="shared" si="60"/>
        <v>07-29</v>
      </c>
      <c r="L3863" s="72">
        <f>YEAR(일별기온공급량!$A3863)</f>
        <v>2023</v>
      </c>
      <c r="M3863" s="69">
        <f>MONTH(일별기온공급량!$A3863)</f>
        <v>7</v>
      </c>
      <c r="N3863" s="69">
        <f>DAY(일별기온공급량!$A3863)</f>
        <v>29</v>
      </c>
      <c r="O3863" s="88" t="str">
        <f>IFERROR(VLOOKUP(기온및공급량[[#This Row],[날짜]],표2[],2,0), "")</f>
        <v/>
      </c>
    </row>
    <row r="3864" spans="1:15">
      <c r="A3864" s="68">
        <v>45137</v>
      </c>
      <c r="B3864" s="69">
        <v>29.8</v>
      </c>
      <c r="C3864" s="69">
        <v>35.5</v>
      </c>
      <c r="D3864" s="70">
        <v>0.63611111111111107</v>
      </c>
      <c r="E3864" s="69">
        <v>25</v>
      </c>
      <c r="F3864" s="70">
        <v>0.22569444444444445</v>
      </c>
      <c r="G3864" s="69">
        <v>10.5</v>
      </c>
      <c r="H3864" s="69" t="str">
        <f>TEXT(일별기온공급량!$A3864, "AAA")</f>
        <v>일</v>
      </c>
      <c r="I3864" s="71">
        <v>40749586</v>
      </c>
      <c r="J3864" s="71">
        <v>953018</v>
      </c>
      <c r="K3864" s="68" t="str">
        <f t="shared" si="60"/>
        <v>07-30</v>
      </c>
      <c r="L3864" s="72">
        <f>YEAR(일별기온공급량!$A3864)</f>
        <v>2023</v>
      </c>
      <c r="M3864" s="69">
        <f>MONTH(일별기온공급량!$A3864)</f>
        <v>7</v>
      </c>
      <c r="N3864" s="69">
        <f>DAY(일별기온공급량!$A3864)</f>
        <v>30</v>
      </c>
      <c r="O3864" s="88" t="str">
        <f>IFERROR(VLOOKUP(기온및공급량[[#This Row],[날짜]],표2[],2,0), "")</f>
        <v/>
      </c>
    </row>
    <row r="3865" spans="1:15">
      <c r="A3865" s="68">
        <v>45138</v>
      </c>
      <c r="B3865" s="69">
        <v>29.6</v>
      </c>
      <c r="C3865" s="69">
        <v>34.4</v>
      </c>
      <c r="D3865" s="70">
        <v>0.62708333333333333</v>
      </c>
      <c r="E3865" s="69">
        <v>24.7</v>
      </c>
      <c r="F3865" s="70">
        <v>0.22430555555555556</v>
      </c>
      <c r="G3865" s="69">
        <v>9.6999999999999993</v>
      </c>
      <c r="H3865" s="69" t="str">
        <f>TEXT(일별기온공급량!$A3865, "AAA")</f>
        <v>월</v>
      </c>
      <c r="I3865" s="71">
        <v>54390335</v>
      </c>
      <c r="J3865" s="71">
        <v>1270778</v>
      </c>
      <c r="K3865" s="68" t="str">
        <f t="shared" si="60"/>
        <v>07-31</v>
      </c>
      <c r="L3865" s="72">
        <f>YEAR(일별기온공급량!$A3865)</f>
        <v>2023</v>
      </c>
      <c r="M3865" s="69">
        <f>MONTH(일별기온공급량!$A3865)</f>
        <v>7</v>
      </c>
      <c r="N3865" s="69">
        <f>DAY(일별기온공급량!$A3865)</f>
        <v>31</v>
      </c>
      <c r="O3865" s="88" t="str">
        <f>IFERROR(VLOOKUP(기온및공급량[[#This Row],[날짜]],표2[],2,0), "")</f>
        <v/>
      </c>
    </row>
    <row r="3866" spans="1:15">
      <c r="A3866" s="68">
        <v>45139</v>
      </c>
      <c r="B3866" s="69">
        <v>29.7</v>
      </c>
      <c r="C3866" s="69">
        <v>34.799999999999997</v>
      </c>
      <c r="D3866" s="70">
        <v>0.56527777777777777</v>
      </c>
      <c r="E3866" s="69">
        <v>24.9</v>
      </c>
      <c r="F3866" s="70">
        <v>0.23402777777777778</v>
      </c>
      <c r="G3866" s="69">
        <v>9.9</v>
      </c>
      <c r="H3866" s="69" t="str">
        <f>TEXT(일별기온공급량!$A3866, "AAA")</f>
        <v>화</v>
      </c>
      <c r="I3866" s="71">
        <v>56411787</v>
      </c>
      <c r="J3866" s="71">
        <v>1317286</v>
      </c>
      <c r="K3866" s="68" t="str">
        <f t="shared" si="60"/>
        <v>08-01</v>
      </c>
      <c r="L3866" s="72">
        <f>YEAR(일별기온공급량!$A3866)</f>
        <v>2023</v>
      </c>
      <c r="M3866" s="69">
        <f>MONTH(일별기온공급량!$A3866)</f>
        <v>8</v>
      </c>
      <c r="N3866" s="69">
        <f>DAY(일별기온공급량!$A3866)</f>
        <v>1</v>
      </c>
      <c r="O3866" s="88" t="str">
        <f>IFERROR(VLOOKUP(기온및공급량[[#This Row],[날짜]],표2[],2,0), "")</f>
        <v/>
      </c>
    </row>
    <row r="3867" spans="1:15">
      <c r="A3867" s="68">
        <v>45140</v>
      </c>
      <c r="B3867" s="69">
        <v>30</v>
      </c>
      <c r="C3867" s="69">
        <v>34.700000000000003</v>
      </c>
      <c r="D3867" s="70">
        <v>0.60624999999999996</v>
      </c>
      <c r="E3867" s="69">
        <v>23.9</v>
      </c>
      <c r="F3867" s="70">
        <v>0.23125000000000001</v>
      </c>
      <c r="G3867" s="69">
        <v>10.8</v>
      </c>
      <c r="H3867" s="69" t="str">
        <f>TEXT(일별기온공급량!$A3867, "AAA")</f>
        <v>수</v>
      </c>
      <c r="I3867" s="71">
        <v>57997179</v>
      </c>
      <c r="J3867" s="71">
        <v>1355885</v>
      </c>
      <c r="K3867" s="68" t="str">
        <f t="shared" si="60"/>
        <v>08-02</v>
      </c>
      <c r="L3867" s="72">
        <f>YEAR(일별기온공급량!$A3867)</f>
        <v>2023</v>
      </c>
      <c r="M3867" s="69">
        <f>MONTH(일별기온공급량!$A3867)</f>
        <v>8</v>
      </c>
      <c r="N3867" s="69">
        <f>DAY(일별기온공급량!$A3867)</f>
        <v>2</v>
      </c>
      <c r="O3867" s="88" t="str">
        <f>IFERROR(VLOOKUP(기온및공급량[[#This Row],[날짜]],표2[],2,0), "")</f>
        <v/>
      </c>
    </row>
    <row r="3868" spans="1:15">
      <c r="A3868" s="68">
        <v>45141</v>
      </c>
      <c r="B3868" s="69">
        <v>31.5</v>
      </c>
      <c r="C3868" s="69">
        <v>37.700000000000003</v>
      </c>
      <c r="D3868" s="70">
        <v>0.62291666666666667</v>
      </c>
      <c r="E3868" s="69">
        <v>27</v>
      </c>
      <c r="F3868" s="70">
        <v>0.20347222222222222</v>
      </c>
      <c r="G3868" s="69">
        <v>10.7</v>
      </c>
      <c r="H3868" s="69" t="str">
        <f>TEXT(일별기온공급량!$A3868, "AAA")</f>
        <v>목</v>
      </c>
      <c r="I3868" s="71">
        <v>60307975</v>
      </c>
      <c r="J3868" s="71">
        <v>1409669</v>
      </c>
      <c r="K3868" s="68" t="str">
        <f t="shared" si="60"/>
        <v>08-03</v>
      </c>
      <c r="L3868" s="72">
        <f>YEAR(일별기온공급량!$A3868)</f>
        <v>2023</v>
      </c>
      <c r="M3868" s="69">
        <f>MONTH(일별기온공급량!$A3868)</f>
        <v>8</v>
      </c>
      <c r="N3868" s="69">
        <f>DAY(일별기온공급량!$A3868)</f>
        <v>3</v>
      </c>
      <c r="O3868" s="88" t="str">
        <f>IFERROR(VLOOKUP(기온및공급량[[#This Row],[날짜]],표2[],2,0), "")</f>
        <v/>
      </c>
    </row>
    <row r="3869" spans="1:15">
      <c r="A3869" s="68">
        <v>45142</v>
      </c>
      <c r="B3869" s="69">
        <v>30.5</v>
      </c>
      <c r="C3869" s="69">
        <v>34.700000000000003</v>
      </c>
      <c r="D3869" s="70">
        <v>0.59652777777777777</v>
      </c>
      <c r="E3869" s="69">
        <v>26</v>
      </c>
      <c r="F3869" s="70">
        <v>0.23680555555555555</v>
      </c>
      <c r="G3869" s="69">
        <v>8.6999999999999993</v>
      </c>
      <c r="H3869" s="69" t="str">
        <f>TEXT(일별기온공급량!$A3869, "AAA")</f>
        <v>금</v>
      </c>
      <c r="I3869" s="71">
        <v>59256816</v>
      </c>
      <c r="J3869" s="71">
        <v>1386284</v>
      </c>
      <c r="K3869" s="68" t="str">
        <f t="shared" si="60"/>
        <v>08-04</v>
      </c>
      <c r="L3869" s="72">
        <f>YEAR(일별기온공급량!$A3869)</f>
        <v>2023</v>
      </c>
      <c r="M3869" s="69">
        <f>MONTH(일별기온공급량!$A3869)</f>
        <v>8</v>
      </c>
      <c r="N3869" s="69">
        <f>DAY(일별기온공급량!$A3869)</f>
        <v>4</v>
      </c>
      <c r="O3869" s="88" t="str">
        <f>IFERROR(VLOOKUP(기온및공급량[[#This Row],[날짜]],표2[],2,0), "")</f>
        <v/>
      </c>
    </row>
    <row r="3870" spans="1:15">
      <c r="A3870" s="68">
        <v>45143</v>
      </c>
      <c r="B3870" s="69">
        <v>31.5</v>
      </c>
      <c r="C3870" s="69">
        <v>37.200000000000003</v>
      </c>
      <c r="D3870" s="70">
        <v>0.62152777777777779</v>
      </c>
      <c r="E3870" s="69">
        <v>25.7</v>
      </c>
      <c r="F3870" s="70">
        <v>0.24513888888888888</v>
      </c>
      <c r="G3870" s="69">
        <v>11.5</v>
      </c>
      <c r="H3870" s="69" t="str">
        <f>TEXT(일별기온공급량!$A3870, "AAA")</f>
        <v>토</v>
      </c>
      <c r="I3870" s="71">
        <v>48469409</v>
      </c>
      <c r="J3870" s="71">
        <v>1134906</v>
      </c>
      <c r="K3870" s="68" t="str">
        <f t="shared" si="60"/>
        <v>08-05</v>
      </c>
      <c r="L3870" s="72">
        <f>YEAR(일별기온공급량!$A3870)</f>
        <v>2023</v>
      </c>
      <c r="M3870" s="69">
        <f>MONTH(일별기온공급량!$A3870)</f>
        <v>8</v>
      </c>
      <c r="N3870" s="69">
        <f>DAY(일별기온공급량!$A3870)</f>
        <v>5</v>
      </c>
      <c r="O3870" s="88" t="str">
        <f>IFERROR(VLOOKUP(기온및공급량[[#This Row],[날짜]],표2[],2,0), "")</f>
        <v/>
      </c>
    </row>
    <row r="3871" spans="1:15">
      <c r="A3871" s="68">
        <v>45144</v>
      </c>
      <c r="B3871" s="69">
        <v>30.4</v>
      </c>
      <c r="C3871" s="69">
        <v>35.6</v>
      </c>
      <c r="D3871" s="70">
        <v>0.6069444444444444</v>
      </c>
      <c r="E3871" s="69">
        <v>26.4</v>
      </c>
      <c r="F3871" s="70">
        <v>0.22916666666666666</v>
      </c>
      <c r="G3871" s="69">
        <v>9.1999999999999993</v>
      </c>
      <c r="H3871" s="69" t="str">
        <f>TEXT(일별기온공급량!$A3871, "AAA")</f>
        <v>일</v>
      </c>
      <c r="I3871" s="71">
        <v>43174093</v>
      </c>
      <c r="J3871" s="71">
        <v>1012300</v>
      </c>
      <c r="K3871" s="68" t="str">
        <f t="shared" si="60"/>
        <v>08-06</v>
      </c>
      <c r="L3871" s="72">
        <f>YEAR(일별기온공급량!$A3871)</f>
        <v>2023</v>
      </c>
      <c r="M3871" s="69">
        <f>MONTH(일별기온공급량!$A3871)</f>
        <v>8</v>
      </c>
      <c r="N3871" s="69">
        <f>DAY(일별기온공급량!$A3871)</f>
        <v>6</v>
      </c>
      <c r="O3871" s="88" t="str">
        <f>IFERROR(VLOOKUP(기온및공급량[[#This Row],[날짜]],표2[],2,0), "")</f>
        <v/>
      </c>
    </row>
    <row r="3872" spans="1:15">
      <c r="A3872" s="68">
        <v>45145</v>
      </c>
      <c r="B3872" s="69">
        <v>29.5</v>
      </c>
      <c r="C3872" s="69">
        <v>34.6</v>
      </c>
      <c r="D3872" s="70">
        <v>0.56180555555555556</v>
      </c>
      <c r="E3872" s="69">
        <v>26.2</v>
      </c>
      <c r="F3872" s="70">
        <v>0.15555555555555556</v>
      </c>
      <c r="G3872" s="69">
        <v>8.4</v>
      </c>
      <c r="H3872" s="69" t="str">
        <f>TEXT(일별기온공급량!$A3872, "AAA")</f>
        <v>월</v>
      </c>
      <c r="I3872" s="71">
        <v>62116040</v>
      </c>
      <c r="J3872" s="71">
        <v>1456886</v>
      </c>
      <c r="K3872" s="68" t="str">
        <f t="shared" si="60"/>
        <v>08-07</v>
      </c>
      <c r="L3872" s="72">
        <f>YEAR(일별기온공급량!$A3872)</f>
        <v>2023</v>
      </c>
      <c r="M3872" s="69">
        <f>MONTH(일별기온공급량!$A3872)</f>
        <v>8</v>
      </c>
      <c r="N3872" s="69">
        <f>DAY(일별기온공급량!$A3872)</f>
        <v>7</v>
      </c>
      <c r="O3872" s="88" t="str">
        <f>IFERROR(VLOOKUP(기온및공급량[[#This Row],[날짜]],표2[],2,0), "")</f>
        <v/>
      </c>
    </row>
    <row r="3873" spans="1:15">
      <c r="A3873" s="68">
        <v>45146</v>
      </c>
      <c r="B3873" s="69">
        <v>28.4</v>
      </c>
      <c r="C3873" s="69">
        <v>33.200000000000003</v>
      </c>
      <c r="D3873" s="70">
        <v>0.61111111111111116</v>
      </c>
      <c r="E3873" s="69">
        <v>25.5</v>
      </c>
      <c r="F3873" s="70">
        <v>0.21527777777777779</v>
      </c>
      <c r="G3873" s="69">
        <v>7.7</v>
      </c>
      <c r="H3873" s="69" t="str">
        <f>TEXT(일별기온공급량!$A3873, "AAA")</f>
        <v>화</v>
      </c>
      <c r="I3873" s="71">
        <v>66209473</v>
      </c>
      <c r="J3873" s="71">
        <v>1550748</v>
      </c>
      <c r="K3873" s="68" t="str">
        <f t="shared" si="60"/>
        <v>08-08</v>
      </c>
      <c r="L3873" s="72">
        <f>YEAR(일별기온공급량!$A3873)</f>
        <v>2023</v>
      </c>
      <c r="M3873" s="69">
        <f>MONTH(일별기온공급량!$A3873)</f>
        <v>8</v>
      </c>
      <c r="N3873" s="69">
        <f>DAY(일별기온공급량!$A3873)</f>
        <v>8</v>
      </c>
      <c r="O3873" s="88" t="str">
        <f>IFERROR(VLOOKUP(기온및공급량[[#This Row],[날짜]],표2[],2,0), "")</f>
        <v/>
      </c>
    </row>
    <row r="3874" spans="1:15">
      <c r="A3874" s="68">
        <v>45147</v>
      </c>
      <c r="B3874" s="69">
        <v>25.4</v>
      </c>
      <c r="C3874" s="69">
        <v>26.8</v>
      </c>
      <c r="D3874" s="70">
        <v>0.40416666666666667</v>
      </c>
      <c r="E3874" s="69">
        <v>24.6</v>
      </c>
      <c r="F3874" s="70">
        <v>0.89444444444444449</v>
      </c>
      <c r="G3874" s="69">
        <v>2.2000000000000002</v>
      </c>
      <c r="H3874" s="69" t="str">
        <f>TEXT(일별기온공급량!$A3874, "AAA")</f>
        <v>수</v>
      </c>
      <c r="I3874" s="71">
        <v>66522625</v>
      </c>
      <c r="J3874" s="71">
        <v>1559669</v>
      </c>
      <c r="K3874" s="68" t="str">
        <f t="shared" si="60"/>
        <v>08-09</v>
      </c>
      <c r="L3874" s="72">
        <f>YEAR(일별기온공급량!$A3874)</f>
        <v>2023</v>
      </c>
      <c r="M3874" s="69">
        <f>MONTH(일별기온공급량!$A3874)</f>
        <v>8</v>
      </c>
      <c r="N3874" s="69">
        <f>DAY(일별기온공급량!$A3874)</f>
        <v>9</v>
      </c>
      <c r="O3874" s="88" t="str">
        <f>IFERROR(VLOOKUP(기온및공급량[[#This Row],[날짜]],표2[],2,0), "")</f>
        <v/>
      </c>
    </row>
    <row r="3875" spans="1:15">
      <c r="A3875" s="68">
        <v>45148</v>
      </c>
      <c r="B3875" s="69">
        <v>25.1</v>
      </c>
      <c r="C3875" s="69">
        <v>26.6</v>
      </c>
      <c r="D3875" s="70">
        <v>0.14444444444444443</v>
      </c>
      <c r="E3875" s="69">
        <v>22.8</v>
      </c>
      <c r="F3875" s="70">
        <v>0.5708333333333333</v>
      </c>
      <c r="G3875" s="69">
        <v>3.8</v>
      </c>
      <c r="H3875" s="69" t="str">
        <f>TEXT(일별기온공급량!$A3875, "AAA")</f>
        <v>목</v>
      </c>
      <c r="I3875" s="71">
        <v>65075871</v>
      </c>
      <c r="J3875" s="71">
        <v>1527359</v>
      </c>
      <c r="K3875" s="68" t="str">
        <f t="shared" si="60"/>
        <v>08-10</v>
      </c>
      <c r="L3875" s="72">
        <f>YEAR(일별기온공급량!$A3875)</f>
        <v>2023</v>
      </c>
      <c r="M3875" s="69">
        <f>MONTH(일별기온공급량!$A3875)</f>
        <v>8</v>
      </c>
      <c r="N3875" s="69">
        <f>DAY(일별기온공급량!$A3875)</f>
        <v>10</v>
      </c>
      <c r="O3875" s="88" t="str">
        <f>IFERROR(VLOOKUP(기온및공급량[[#This Row],[날짜]],표2[],2,0), "")</f>
        <v/>
      </c>
    </row>
    <row r="3876" spans="1:15">
      <c r="A3876" s="68">
        <v>45149</v>
      </c>
      <c r="B3876" s="69">
        <v>27.5</v>
      </c>
      <c r="C3876" s="69">
        <v>32.5</v>
      </c>
      <c r="D3876" s="70">
        <v>0.55347222222222225</v>
      </c>
      <c r="E3876" s="69">
        <v>22.2</v>
      </c>
      <c r="F3876" s="70">
        <v>0.2326388888888889</v>
      </c>
      <c r="G3876" s="69">
        <v>10.3</v>
      </c>
      <c r="H3876" s="69" t="str">
        <f>TEXT(일별기온공급량!$A3876, "AAA")</f>
        <v>금</v>
      </c>
      <c r="I3876" s="71">
        <v>63148009</v>
      </c>
      <c r="J3876" s="71">
        <v>1485982</v>
      </c>
      <c r="K3876" s="68" t="str">
        <f t="shared" si="60"/>
        <v>08-11</v>
      </c>
      <c r="L3876" s="72">
        <f>YEAR(일별기온공급량!$A3876)</f>
        <v>2023</v>
      </c>
      <c r="M3876" s="69">
        <f>MONTH(일별기온공급량!$A3876)</f>
        <v>8</v>
      </c>
      <c r="N3876" s="69">
        <f>DAY(일별기온공급량!$A3876)</f>
        <v>11</v>
      </c>
      <c r="O3876" s="88" t="str">
        <f>IFERROR(VLOOKUP(기온및공급량[[#This Row],[날짜]],표2[],2,0), "")</f>
        <v/>
      </c>
    </row>
    <row r="3877" spans="1:15">
      <c r="A3877" s="68">
        <v>45150</v>
      </c>
      <c r="B3877" s="69">
        <v>27.1</v>
      </c>
      <c r="C3877" s="69">
        <v>31.4</v>
      </c>
      <c r="D3877" s="70">
        <v>0.61319444444444449</v>
      </c>
      <c r="E3877" s="69">
        <v>23.6</v>
      </c>
      <c r="F3877" s="70">
        <v>0.26666666666666666</v>
      </c>
      <c r="G3877" s="69">
        <v>7.8</v>
      </c>
      <c r="H3877" s="69" t="str">
        <f>TEXT(일별기온공급량!$A3877, "AAA")</f>
        <v>토</v>
      </c>
      <c r="I3877" s="71">
        <v>50740508</v>
      </c>
      <c r="J3877" s="71">
        <v>1193824</v>
      </c>
      <c r="K3877" s="68" t="str">
        <f t="shared" si="60"/>
        <v>08-12</v>
      </c>
      <c r="L3877" s="72">
        <f>YEAR(일별기온공급량!$A3877)</f>
        <v>2023</v>
      </c>
      <c r="M3877" s="69">
        <f>MONTH(일별기온공급량!$A3877)</f>
        <v>8</v>
      </c>
      <c r="N3877" s="69">
        <f>DAY(일별기온공급량!$A3877)</f>
        <v>12</v>
      </c>
      <c r="O3877" s="88" t="str">
        <f>IFERROR(VLOOKUP(기온및공급량[[#This Row],[날짜]],표2[],2,0), "")</f>
        <v/>
      </c>
    </row>
    <row r="3878" spans="1:15">
      <c r="A3878" s="68">
        <v>45151</v>
      </c>
      <c r="B3878" s="69">
        <v>27.2</v>
      </c>
      <c r="C3878" s="69">
        <v>32.6</v>
      </c>
      <c r="D3878" s="70">
        <v>0.59722222222222221</v>
      </c>
      <c r="E3878" s="69">
        <v>23.1</v>
      </c>
      <c r="F3878" s="70">
        <v>0.1388888888888889</v>
      </c>
      <c r="G3878" s="69">
        <v>9.5</v>
      </c>
      <c r="H3878" s="69" t="str">
        <f>TEXT(일별기온공급량!$A3878, "AAA")</f>
        <v>일</v>
      </c>
      <c r="I3878" s="71">
        <v>44161359</v>
      </c>
      <c r="J3878" s="71">
        <v>1039314</v>
      </c>
      <c r="K3878" s="68" t="str">
        <f t="shared" si="60"/>
        <v>08-13</v>
      </c>
      <c r="L3878" s="72">
        <f>YEAR(일별기온공급량!$A3878)</f>
        <v>2023</v>
      </c>
      <c r="M3878" s="69">
        <f>MONTH(일별기온공급량!$A3878)</f>
        <v>8</v>
      </c>
      <c r="N3878" s="69">
        <f>DAY(일별기온공급량!$A3878)</f>
        <v>13</v>
      </c>
      <c r="O3878" s="88" t="str">
        <f>IFERROR(VLOOKUP(기온및공급량[[#This Row],[날짜]],표2[],2,0), "")</f>
        <v/>
      </c>
    </row>
    <row r="3879" spans="1:15">
      <c r="A3879" s="68">
        <v>45152</v>
      </c>
      <c r="B3879" s="69">
        <v>26.8</v>
      </c>
      <c r="C3879" s="69">
        <v>31.5</v>
      </c>
      <c r="D3879" s="70">
        <v>0.65763888888888888</v>
      </c>
      <c r="E3879" s="69">
        <v>23.6</v>
      </c>
      <c r="F3879" s="70">
        <v>0.24583333333333332</v>
      </c>
      <c r="G3879" s="69">
        <v>7.9</v>
      </c>
      <c r="H3879" s="69" t="str">
        <f>TEXT(일별기온공급량!$A3879, "AAA")</f>
        <v>월</v>
      </c>
      <c r="I3879" s="71">
        <v>56226981</v>
      </c>
      <c r="J3879" s="71">
        <v>1324510</v>
      </c>
      <c r="K3879" s="68" t="str">
        <f t="shared" si="60"/>
        <v>08-14</v>
      </c>
      <c r="L3879" s="72">
        <f>YEAR(일별기온공급량!$A3879)</f>
        <v>2023</v>
      </c>
      <c r="M3879" s="69">
        <f>MONTH(일별기온공급량!$A3879)</f>
        <v>8</v>
      </c>
      <c r="N3879" s="69">
        <f>DAY(일별기온공급량!$A3879)</f>
        <v>14</v>
      </c>
      <c r="O3879" s="88" t="str">
        <f>IFERROR(VLOOKUP(기온및공급량[[#This Row],[날짜]],표2[],2,0), "")</f>
        <v/>
      </c>
    </row>
    <row r="3880" spans="1:15">
      <c r="A3880" s="68">
        <v>45153</v>
      </c>
      <c r="B3880" s="69">
        <v>27.5</v>
      </c>
      <c r="C3880" s="69">
        <v>34</v>
      </c>
      <c r="D3880" s="70">
        <v>0.65972222222222221</v>
      </c>
      <c r="E3880" s="69">
        <v>23</v>
      </c>
      <c r="F3880" s="70">
        <v>0.23472222222222222</v>
      </c>
      <c r="G3880" s="69">
        <v>11</v>
      </c>
      <c r="H3880" s="69" t="str">
        <f>TEXT(일별기온공급량!$A3880, "AAA")</f>
        <v>화</v>
      </c>
      <c r="I3880" s="71">
        <v>50498629</v>
      </c>
      <c r="J3880" s="71">
        <v>1190735</v>
      </c>
      <c r="K3880" s="68" t="str">
        <f t="shared" si="60"/>
        <v>08-15</v>
      </c>
      <c r="L3880" s="72">
        <f>YEAR(일별기온공급량!$A3880)</f>
        <v>2023</v>
      </c>
      <c r="M3880" s="69">
        <f>MONTH(일별기온공급량!$A3880)</f>
        <v>8</v>
      </c>
      <c r="N3880" s="69">
        <f>DAY(일별기온공급량!$A3880)</f>
        <v>15</v>
      </c>
      <c r="O3880" s="88" t="str">
        <f>IFERROR(VLOOKUP(기온및공급량[[#This Row],[날짜]],표2[],2,0), "")</f>
        <v>광복절</v>
      </c>
    </row>
    <row r="3881" spans="1:15">
      <c r="A3881" s="68">
        <v>45154</v>
      </c>
      <c r="B3881" s="69">
        <v>27</v>
      </c>
      <c r="C3881" s="69">
        <v>33.299999999999997</v>
      </c>
      <c r="D3881" s="70">
        <v>0.6</v>
      </c>
      <c r="E3881" s="69">
        <v>23.9</v>
      </c>
      <c r="F3881" s="70">
        <v>0.25833333333333336</v>
      </c>
      <c r="G3881" s="69">
        <v>9.4</v>
      </c>
      <c r="H3881" s="69" t="str">
        <f>TEXT(일별기온공급량!$A3881, "AAA")</f>
        <v>수</v>
      </c>
      <c r="I3881" s="71">
        <v>66506232</v>
      </c>
      <c r="J3881" s="71">
        <v>1568457</v>
      </c>
      <c r="K3881" s="68" t="str">
        <f t="shared" si="60"/>
        <v>08-16</v>
      </c>
      <c r="L3881" s="72">
        <f>YEAR(일별기온공급량!$A3881)</f>
        <v>2023</v>
      </c>
      <c r="M3881" s="69">
        <f>MONTH(일별기온공급량!$A3881)</f>
        <v>8</v>
      </c>
      <c r="N3881" s="69">
        <f>DAY(일별기온공급량!$A3881)</f>
        <v>16</v>
      </c>
      <c r="O3881" s="88" t="str">
        <f>IFERROR(VLOOKUP(기온및공급량[[#This Row],[날짜]],표2[],2,0), "")</f>
        <v/>
      </c>
    </row>
    <row r="3882" spans="1:15">
      <c r="A3882" s="68">
        <v>45155</v>
      </c>
      <c r="B3882" s="69">
        <v>25.9</v>
      </c>
      <c r="C3882" s="69">
        <v>28.8</v>
      </c>
      <c r="D3882" s="70">
        <v>0.66249999999999998</v>
      </c>
      <c r="E3882" s="69">
        <v>24</v>
      </c>
      <c r="F3882" s="70">
        <v>0.12916666666666668</v>
      </c>
      <c r="G3882" s="69">
        <v>4.8</v>
      </c>
      <c r="H3882" s="69" t="str">
        <f>TEXT(일별기온공급량!$A3882, "AAA")</f>
        <v>목</v>
      </c>
      <c r="I3882" s="71">
        <v>69069376</v>
      </c>
      <c r="J3882" s="71">
        <v>1626689</v>
      </c>
      <c r="K3882" s="68" t="str">
        <f t="shared" si="60"/>
        <v>08-17</v>
      </c>
      <c r="L3882" s="72">
        <f>YEAR(일별기온공급량!$A3882)</f>
        <v>2023</v>
      </c>
      <c r="M3882" s="69">
        <f>MONTH(일별기온공급량!$A3882)</f>
        <v>8</v>
      </c>
      <c r="N3882" s="69">
        <f>DAY(일별기온공급량!$A3882)</f>
        <v>17</v>
      </c>
      <c r="O3882" s="88" t="str">
        <f>IFERROR(VLOOKUP(기온및공급량[[#This Row],[날짜]],표2[],2,0), "")</f>
        <v/>
      </c>
    </row>
    <row r="3883" spans="1:15">
      <c r="A3883" s="68">
        <v>45156</v>
      </c>
      <c r="B3883" s="69">
        <v>25.7</v>
      </c>
      <c r="C3883" s="69">
        <v>28.8</v>
      </c>
      <c r="D3883" s="70">
        <v>0.49166666666666664</v>
      </c>
      <c r="E3883" s="69">
        <v>23.6</v>
      </c>
      <c r="F3883" s="70">
        <v>0.2638888888888889</v>
      </c>
      <c r="G3883" s="69">
        <v>5.2</v>
      </c>
      <c r="H3883" s="69" t="str">
        <f>TEXT(일별기온공급량!$A3883, "AAA")</f>
        <v>금</v>
      </c>
      <c r="I3883" s="71">
        <v>69235140</v>
      </c>
      <c r="J3883" s="71">
        <v>1627196</v>
      </c>
      <c r="K3883" s="68" t="str">
        <f t="shared" si="60"/>
        <v>08-18</v>
      </c>
      <c r="L3883" s="72">
        <f>YEAR(일별기온공급량!$A3883)</f>
        <v>2023</v>
      </c>
      <c r="M3883" s="69">
        <f>MONTH(일별기온공급량!$A3883)</f>
        <v>8</v>
      </c>
      <c r="N3883" s="69">
        <f>DAY(일별기온공급량!$A3883)</f>
        <v>18</v>
      </c>
      <c r="O3883" s="88" t="str">
        <f>IFERROR(VLOOKUP(기온및공급량[[#This Row],[날짜]],표2[],2,0), "")</f>
        <v/>
      </c>
    </row>
    <row r="3884" spans="1:15">
      <c r="A3884" s="68">
        <v>45157</v>
      </c>
      <c r="B3884" s="69">
        <v>27.3</v>
      </c>
      <c r="C3884" s="69">
        <v>31.7</v>
      </c>
      <c r="D3884" s="70">
        <v>0.65763888888888888</v>
      </c>
      <c r="E3884" s="69">
        <v>24.5</v>
      </c>
      <c r="F3884" s="70">
        <v>5.486111111111111E-2</v>
      </c>
      <c r="G3884" s="69">
        <v>7.2</v>
      </c>
      <c r="H3884" s="69" t="str">
        <f>TEXT(일별기온공급량!$A3884, "AAA")</f>
        <v>토</v>
      </c>
      <c r="I3884" s="71">
        <v>54982266</v>
      </c>
      <c r="J3884" s="71">
        <v>1294376</v>
      </c>
      <c r="K3884" s="68" t="str">
        <f t="shared" si="60"/>
        <v>08-19</v>
      </c>
      <c r="L3884" s="72">
        <f>YEAR(일별기온공급량!$A3884)</f>
        <v>2023</v>
      </c>
      <c r="M3884" s="69">
        <f>MONTH(일별기온공급량!$A3884)</f>
        <v>8</v>
      </c>
      <c r="N3884" s="69">
        <f>DAY(일별기온공급량!$A3884)</f>
        <v>19</v>
      </c>
      <c r="O3884" s="88" t="str">
        <f>IFERROR(VLOOKUP(기온및공급량[[#This Row],[날짜]],표2[],2,0), "")</f>
        <v/>
      </c>
    </row>
    <row r="3885" spans="1:15">
      <c r="A3885" s="68">
        <v>45158</v>
      </c>
      <c r="B3885" s="69">
        <v>27.3</v>
      </c>
      <c r="C3885" s="69">
        <v>33.5</v>
      </c>
      <c r="D3885" s="70">
        <v>0.66111111111111109</v>
      </c>
      <c r="E3885" s="69">
        <v>24.7</v>
      </c>
      <c r="F3885" s="70">
        <v>0.75138888888888888</v>
      </c>
      <c r="G3885" s="69">
        <v>8.8000000000000007</v>
      </c>
      <c r="H3885" s="69" t="str">
        <f>TEXT(일별기온공급량!$A3885, "AAA")</f>
        <v>일</v>
      </c>
      <c r="I3885" s="71">
        <v>47617071</v>
      </c>
      <c r="J3885" s="71">
        <v>1120940</v>
      </c>
      <c r="K3885" s="68" t="str">
        <f t="shared" si="60"/>
        <v>08-20</v>
      </c>
      <c r="L3885" s="72">
        <f>YEAR(일별기온공급량!$A3885)</f>
        <v>2023</v>
      </c>
      <c r="M3885" s="69">
        <f>MONTH(일별기온공급량!$A3885)</f>
        <v>8</v>
      </c>
      <c r="N3885" s="69">
        <f>DAY(일별기온공급량!$A3885)</f>
        <v>20</v>
      </c>
      <c r="O3885" s="88" t="str">
        <f>IFERROR(VLOOKUP(기온및공급량[[#This Row],[날짜]],표2[],2,0), "")</f>
        <v/>
      </c>
    </row>
    <row r="3886" spans="1:15">
      <c r="A3886" s="68">
        <v>45159</v>
      </c>
      <c r="B3886" s="69">
        <v>28.9</v>
      </c>
      <c r="C3886" s="69">
        <v>33.700000000000003</v>
      </c>
      <c r="D3886" s="70">
        <v>0.65208333333333335</v>
      </c>
      <c r="E3886" s="69">
        <v>24.9</v>
      </c>
      <c r="F3886" s="70">
        <v>0.25208333333333333</v>
      </c>
      <c r="G3886" s="69">
        <v>8.8000000000000007</v>
      </c>
      <c r="H3886" s="69" t="str">
        <f>TEXT(일별기온공급량!$A3886, "AAA")</f>
        <v>월</v>
      </c>
      <c r="I3886" s="71">
        <v>65864574</v>
      </c>
      <c r="J3886" s="71">
        <v>1553327</v>
      </c>
      <c r="K3886" s="68" t="str">
        <f t="shared" si="60"/>
        <v>08-21</v>
      </c>
      <c r="L3886" s="72">
        <f>YEAR(일별기온공급량!$A3886)</f>
        <v>2023</v>
      </c>
      <c r="M3886" s="69">
        <f>MONTH(일별기온공급량!$A3886)</f>
        <v>8</v>
      </c>
      <c r="N3886" s="69">
        <f>DAY(일별기온공급량!$A3886)</f>
        <v>21</v>
      </c>
      <c r="O3886" s="88" t="str">
        <f>IFERROR(VLOOKUP(기온및공급량[[#This Row],[날짜]],표2[],2,0), "")</f>
        <v/>
      </c>
    </row>
    <row r="3887" spans="1:15">
      <c r="A3887" s="68">
        <v>45160</v>
      </c>
      <c r="B3887" s="69">
        <v>28.8</v>
      </c>
      <c r="C3887" s="69">
        <v>34</v>
      </c>
      <c r="D3887" s="70">
        <v>0.60138888888888886</v>
      </c>
      <c r="E3887" s="69">
        <v>24.5</v>
      </c>
      <c r="F3887" s="70">
        <v>0.25208333333333333</v>
      </c>
      <c r="G3887" s="69">
        <v>9.5</v>
      </c>
      <c r="H3887" s="69" t="str">
        <f>TEXT(일별기온공급량!$A3887, "AAA")</f>
        <v>화</v>
      </c>
      <c r="I3887" s="71">
        <v>68113270</v>
      </c>
      <c r="J3887" s="71">
        <v>1606041</v>
      </c>
      <c r="K3887" s="68" t="str">
        <f t="shared" si="60"/>
        <v>08-22</v>
      </c>
      <c r="L3887" s="72">
        <f>YEAR(일별기온공급량!$A3887)</f>
        <v>2023</v>
      </c>
      <c r="M3887" s="69">
        <f>MONTH(일별기온공급량!$A3887)</f>
        <v>8</v>
      </c>
      <c r="N3887" s="69">
        <f>DAY(일별기온공급량!$A3887)</f>
        <v>22</v>
      </c>
      <c r="O3887" s="88" t="str">
        <f>IFERROR(VLOOKUP(기온및공급량[[#This Row],[날짜]],표2[],2,0), "")</f>
        <v/>
      </c>
    </row>
    <row r="3888" spans="1:15">
      <c r="A3888" s="68">
        <v>45161</v>
      </c>
      <c r="B3888" s="69">
        <v>28.6</v>
      </c>
      <c r="C3888" s="69">
        <v>34</v>
      </c>
      <c r="D3888" s="70">
        <v>0.66388888888888886</v>
      </c>
      <c r="E3888" s="69">
        <v>24.3</v>
      </c>
      <c r="F3888" s="70">
        <v>0.24444444444444444</v>
      </c>
      <c r="G3888" s="69">
        <v>9.6999999999999993</v>
      </c>
      <c r="H3888" s="69" t="str">
        <f>TEXT(일별기온공급량!$A3888, "AAA")</f>
        <v>수</v>
      </c>
      <c r="I3888" s="71">
        <v>70136358</v>
      </c>
      <c r="J3888" s="71">
        <v>1652933</v>
      </c>
      <c r="K3888" s="68" t="str">
        <f t="shared" si="60"/>
        <v>08-23</v>
      </c>
      <c r="L3888" s="72">
        <f>YEAR(일별기온공급량!$A3888)</f>
        <v>2023</v>
      </c>
      <c r="M3888" s="69">
        <f>MONTH(일별기온공급량!$A3888)</f>
        <v>8</v>
      </c>
      <c r="N3888" s="69">
        <f>DAY(일별기온공급량!$A3888)</f>
        <v>23</v>
      </c>
      <c r="O3888" s="88" t="str">
        <f>IFERROR(VLOOKUP(기온및공급량[[#This Row],[날짜]],표2[],2,0), "")</f>
        <v/>
      </c>
    </row>
    <row r="3889" spans="1:15">
      <c r="A3889" s="68">
        <v>45162</v>
      </c>
      <c r="B3889" s="69">
        <v>25</v>
      </c>
      <c r="C3889" s="69">
        <v>29.4</v>
      </c>
      <c r="D3889" s="70">
        <v>0.58958333333333335</v>
      </c>
      <c r="E3889" s="69">
        <v>22.9</v>
      </c>
      <c r="F3889" s="70">
        <v>0.1736111111111111</v>
      </c>
      <c r="G3889" s="69">
        <v>6.5</v>
      </c>
      <c r="H3889" s="69" t="str">
        <f>TEXT(일별기온공급량!$A3889, "AAA")</f>
        <v>목</v>
      </c>
      <c r="I3889" s="71">
        <v>69671528</v>
      </c>
      <c r="J3889" s="71">
        <v>1641626</v>
      </c>
      <c r="K3889" s="68" t="str">
        <f t="shared" si="60"/>
        <v>08-24</v>
      </c>
      <c r="L3889" s="72">
        <f>YEAR(일별기온공급량!$A3889)</f>
        <v>2023</v>
      </c>
      <c r="M3889" s="69">
        <f>MONTH(일별기온공급량!$A3889)</f>
        <v>8</v>
      </c>
      <c r="N3889" s="69">
        <f>DAY(일별기온공급량!$A3889)</f>
        <v>24</v>
      </c>
      <c r="O3889" s="88" t="str">
        <f>IFERROR(VLOOKUP(기온및공급량[[#This Row],[날짜]],표2[],2,0), "")</f>
        <v/>
      </c>
    </row>
    <row r="3890" spans="1:15">
      <c r="A3890" s="68">
        <v>45163</v>
      </c>
      <c r="B3890" s="69">
        <v>27.4</v>
      </c>
      <c r="C3890" s="69">
        <v>32.4</v>
      </c>
      <c r="D3890" s="70">
        <v>0.68125000000000002</v>
      </c>
      <c r="E3890" s="69">
        <v>23.8</v>
      </c>
      <c r="F3890" s="70">
        <v>0.27013888888888887</v>
      </c>
      <c r="G3890" s="69">
        <v>8.6</v>
      </c>
      <c r="H3890" s="69" t="str">
        <f>TEXT(일별기온공급량!$A3890, "AAA")</f>
        <v>금</v>
      </c>
      <c r="I3890" s="71">
        <v>68510881</v>
      </c>
      <c r="J3890" s="71">
        <v>1613752</v>
      </c>
      <c r="K3890" s="68" t="str">
        <f t="shared" si="60"/>
        <v>08-25</v>
      </c>
      <c r="L3890" s="72">
        <f>YEAR(일별기온공급량!$A3890)</f>
        <v>2023</v>
      </c>
      <c r="M3890" s="69">
        <f>MONTH(일별기온공급량!$A3890)</f>
        <v>8</v>
      </c>
      <c r="N3890" s="69">
        <f>DAY(일별기온공급량!$A3890)</f>
        <v>25</v>
      </c>
      <c r="O3890" s="88" t="str">
        <f>IFERROR(VLOOKUP(기온및공급량[[#This Row],[날짜]],표2[],2,0), "")</f>
        <v/>
      </c>
    </row>
    <row r="3891" spans="1:15">
      <c r="A3891" s="68">
        <v>45164</v>
      </c>
      <c r="B3891" s="69">
        <v>26.6</v>
      </c>
      <c r="C3891" s="69">
        <v>32.799999999999997</v>
      </c>
      <c r="D3891" s="70">
        <v>0.67847222222222225</v>
      </c>
      <c r="E3891" s="69">
        <v>21.5</v>
      </c>
      <c r="F3891" s="70">
        <v>0.25694444444444442</v>
      </c>
      <c r="G3891" s="69">
        <v>11.3</v>
      </c>
      <c r="H3891" s="69" t="str">
        <f>TEXT(일별기온공급량!$A3891, "AAA")</f>
        <v>토</v>
      </c>
      <c r="I3891" s="71">
        <v>53450387</v>
      </c>
      <c r="J3891" s="71">
        <v>1259691</v>
      </c>
      <c r="K3891" s="68" t="str">
        <f t="shared" si="60"/>
        <v>08-26</v>
      </c>
      <c r="L3891" s="72">
        <f>YEAR(일별기온공급량!$A3891)</f>
        <v>2023</v>
      </c>
      <c r="M3891" s="69">
        <f>MONTH(일별기온공급량!$A3891)</f>
        <v>8</v>
      </c>
      <c r="N3891" s="69">
        <f>DAY(일별기온공급량!$A3891)</f>
        <v>26</v>
      </c>
      <c r="O3891" s="88" t="str">
        <f>IFERROR(VLOOKUP(기온및공급량[[#This Row],[날짜]],표2[],2,0), "")</f>
        <v/>
      </c>
    </row>
    <row r="3892" spans="1:15">
      <c r="A3892" s="68">
        <v>45165</v>
      </c>
      <c r="B3892" s="69">
        <v>25.5</v>
      </c>
      <c r="C3892" s="69">
        <v>30.9</v>
      </c>
      <c r="D3892" s="70">
        <v>0.55972222222222223</v>
      </c>
      <c r="E3892" s="69">
        <v>22.3</v>
      </c>
      <c r="F3892" s="70">
        <v>0.2388888888888889</v>
      </c>
      <c r="G3892" s="69">
        <v>8.6</v>
      </c>
      <c r="H3892" s="69" t="str">
        <f>TEXT(일별기온공급량!$A3892, "AAA")</f>
        <v>일</v>
      </c>
      <c r="I3892" s="71">
        <v>46032880</v>
      </c>
      <c r="J3892" s="71">
        <v>1085493</v>
      </c>
      <c r="K3892" s="68" t="str">
        <f t="shared" si="60"/>
        <v>08-27</v>
      </c>
      <c r="L3892" s="72">
        <f>YEAR(일별기온공급량!$A3892)</f>
        <v>2023</v>
      </c>
      <c r="M3892" s="69">
        <f>MONTH(일별기온공급량!$A3892)</f>
        <v>8</v>
      </c>
      <c r="N3892" s="69">
        <f>DAY(일별기온공급량!$A3892)</f>
        <v>27</v>
      </c>
      <c r="O3892" s="88" t="str">
        <f>IFERROR(VLOOKUP(기온및공급량[[#This Row],[날짜]],표2[],2,0), "")</f>
        <v/>
      </c>
    </row>
    <row r="3893" spans="1:15">
      <c r="A3893" s="68">
        <v>45166</v>
      </c>
      <c r="B3893" s="69">
        <v>25.5</v>
      </c>
      <c r="C3893" s="69">
        <v>27.9</v>
      </c>
      <c r="D3893" s="70">
        <v>0.60902777777777772</v>
      </c>
      <c r="E3893" s="69">
        <v>23</v>
      </c>
      <c r="F3893" s="70">
        <v>0.18541666666666667</v>
      </c>
      <c r="G3893" s="69">
        <v>4.9000000000000004</v>
      </c>
      <c r="H3893" s="69" t="str">
        <f>TEXT(일별기온공급량!$A3893, "AAA")</f>
        <v>월</v>
      </c>
      <c r="I3893" s="71">
        <v>67590261</v>
      </c>
      <c r="J3893" s="71">
        <v>1593011</v>
      </c>
      <c r="K3893" s="68" t="str">
        <f t="shared" si="60"/>
        <v>08-28</v>
      </c>
      <c r="L3893" s="72">
        <f>YEAR(일별기온공급량!$A3893)</f>
        <v>2023</v>
      </c>
      <c r="M3893" s="69">
        <f>MONTH(일별기온공급량!$A3893)</f>
        <v>8</v>
      </c>
      <c r="N3893" s="69">
        <f>DAY(일별기온공급량!$A3893)</f>
        <v>28</v>
      </c>
      <c r="O3893" s="88" t="str">
        <f>IFERROR(VLOOKUP(기온및공급량[[#This Row],[날짜]],표2[],2,0), "")</f>
        <v/>
      </c>
    </row>
    <row r="3894" spans="1:15">
      <c r="A3894" s="68">
        <v>45167</v>
      </c>
      <c r="B3894" s="69">
        <v>25.7</v>
      </c>
      <c r="C3894" s="69">
        <v>28</v>
      </c>
      <c r="D3894" s="70">
        <v>0.40486111111111112</v>
      </c>
      <c r="E3894" s="69">
        <v>23.2</v>
      </c>
      <c r="F3894" s="70">
        <v>0.22013888888888888</v>
      </c>
      <c r="G3894" s="69">
        <v>4.8</v>
      </c>
      <c r="H3894" s="69" t="str">
        <f>TEXT(일별기온공급량!$A3894, "AAA")</f>
        <v>화</v>
      </c>
      <c r="I3894" s="71">
        <v>71823021</v>
      </c>
      <c r="J3894" s="71">
        <v>1690532</v>
      </c>
      <c r="K3894" s="68" t="str">
        <f t="shared" si="60"/>
        <v>08-29</v>
      </c>
      <c r="L3894" s="72">
        <f>YEAR(일별기온공급량!$A3894)</f>
        <v>2023</v>
      </c>
      <c r="M3894" s="69">
        <f>MONTH(일별기온공급량!$A3894)</f>
        <v>8</v>
      </c>
      <c r="N3894" s="69">
        <f>DAY(일별기온공급량!$A3894)</f>
        <v>29</v>
      </c>
      <c r="O3894" s="88" t="str">
        <f>IFERROR(VLOOKUP(기온및공급량[[#This Row],[날짜]],표2[],2,0), "")</f>
        <v/>
      </c>
    </row>
    <row r="3895" spans="1:15">
      <c r="A3895" s="68">
        <v>45168</v>
      </c>
      <c r="B3895" s="69">
        <v>24.7</v>
      </c>
      <c r="C3895" s="69">
        <v>25.9</v>
      </c>
      <c r="D3895" s="70">
        <v>0.71736111111111112</v>
      </c>
      <c r="E3895" s="69">
        <v>22.3</v>
      </c>
      <c r="F3895" s="70">
        <v>0.99652777777777779</v>
      </c>
      <c r="G3895" s="69">
        <v>3.6</v>
      </c>
      <c r="H3895" s="69" t="str">
        <f>TEXT(일별기온공급량!$A3895, "AAA")</f>
        <v>수</v>
      </c>
      <c r="I3895" s="71">
        <v>70581615</v>
      </c>
      <c r="J3895" s="71">
        <v>1660557</v>
      </c>
      <c r="K3895" s="68" t="str">
        <f t="shared" si="60"/>
        <v>08-30</v>
      </c>
      <c r="L3895" s="72">
        <f>YEAR(일별기온공급량!$A3895)</f>
        <v>2023</v>
      </c>
      <c r="M3895" s="69">
        <f>MONTH(일별기온공급량!$A3895)</f>
        <v>8</v>
      </c>
      <c r="N3895" s="69">
        <f>DAY(일별기온공급량!$A3895)</f>
        <v>30</v>
      </c>
      <c r="O3895" s="88" t="str">
        <f>IFERROR(VLOOKUP(기온및공급량[[#This Row],[날짜]],표2[],2,0), "")</f>
        <v/>
      </c>
    </row>
    <row r="3896" spans="1:15">
      <c r="A3896" s="68">
        <v>45169</v>
      </c>
      <c r="B3896" s="69">
        <v>23.3</v>
      </c>
      <c r="C3896" s="69">
        <v>25.7</v>
      </c>
      <c r="D3896" s="70">
        <v>0.6333333333333333</v>
      </c>
      <c r="E3896" s="69">
        <v>21.2</v>
      </c>
      <c r="F3896" s="70">
        <v>0.21666666666666667</v>
      </c>
      <c r="G3896" s="69">
        <v>4.5</v>
      </c>
      <c r="H3896" s="69" t="str">
        <f>TEXT(일별기온공급량!$A3896, "AAA")</f>
        <v>목</v>
      </c>
      <c r="I3896" s="71">
        <v>70591346</v>
      </c>
      <c r="J3896" s="71">
        <v>1661747</v>
      </c>
      <c r="K3896" s="68" t="str">
        <f t="shared" si="60"/>
        <v>08-31</v>
      </c>
      <c r="L3896" s="72">
        <f>YEAR(일별기온공급량!$A3896)</f>
        <v>2023</v>
      </c>
      <c r="M3896" s="69">
        <f>MONTH(일별기온공급량!$A3896)</f>
        <v>8</v>
      </c>
      <c r="N3896" s="69">
        <f>DAY(일별기온공급량!$A3896)</f>
        <v>31</v>
      </c>
      <c r="O3896" s="88" t="str">
        <f>IFERROR(VLOOKUP(기온및공급량[[#This Row],[날짜]],표2[],2,0), "")</f>
        <v/>
      </c>
    </row>
    <row r="3897" spans="1:15">
      <c r="A3897" s="68">
        <v>45170</v>
      </c>
      <c r="B3897" s="69">
        <v>25.8</v>
      </c>
      <c r="C3897" s="69">
        <v>30.2</v>
      </c>
      <c r="D3897" s="70">
        <v>0.65208333333333335</v>
      </c>
      <c r="E3897" s="69">
        <v>23.1</v>
      </c>
      <c r="F3897" s="70">
        <v>0.24861111111111112</v>
      </c>
      <c r="G3897" s="69">
        <v>7.1</v>
      </c>
      <c r="H3897" s="69" t="str">
        <f>TEXT(일별기온공급량!$A3897, "AAA")</f>
        <v>금</v>
      </c>
      <c r="I3897" s="71">
        <v>69170453</v>
      </c>
      <c r="J3897" s="71">
        <v>1627861</v>
      </c>
      <c r="K3897" s="68" t="str">
        <f t="shared" si="60"/>
        <v>09-01</v>
      </c>
      <c r="L3897" s="72">
        <f>YEAR(일별기온공급량!$A3897)</f>
        <v>2023</v>
      </c>
      <c r="M3897" s="69">
        <f>MONTH(일별기온공급량!$A3897)</f>
        <v>9</v>
      </c>
      <c r="N3897" s="69">
        <f>DAY(일별기온공급량!$A3897)</f>
        <v>1</v>
      </c>
      <c r="O3897" s="88" t="str">
        <f>IFERROR(VLOOKUP(기온및공급량[[#This Row],[날짜]],표2[],2,0), "")</f>
        <v/>
      </c>
    </row>
    <row r="3898" spans="1:15">
      <c r="A3898" s="68">
        <v>45171</v>
      </c>
      <c r="B3898" s="69">
        <v>24.9</v>
      </c>
      <c r="C3898" s="69">
        <v>28.9</v>
      </c>
      <c r="D3898" s="70">
        <v>0.63680555555555551</v>
      </c>
      <c r="E3898" s="69">
        <v>22.5</v>
      </c>
      <c r="F3898" s="70">
        <v>0.40902777777777777</v>
      </c>
      <c r="G3898" s="69">
        <v>6.4</v>
      </c>
      <c r="H3898" s="69" t="str">
        <f>TEXT(일별기온공급량!$A3898, "AAA")</f>
        <v>토</v>
      </c>
      <c r="I3898" s="71">
        <v>54891356</v>
      </c>
      <c r="J3898" s="71">
        <v>1292419</v>
      </c>
      <c r="K3898" s="68" t="str">
        <f t="shared" si="60"/>
        <v>09-02</v>
      </c>
      <c r="L3898" s="72">
        <f>YEAR(일별기온공급량!$A3898)</f>
        <v>2023</v>
      </c>
      <c r="M3898" s="69">
        <f>MONTH(일별기온공급량!$A3898)</f>
        <v>9</v>
      </c>
      <c r="N3898" s="69">
        <f>DAY(일별기온공급량!$A3898)</f>
        <v>2</v>
      </c>
      <c r="O3898" s="88" t="str">
        <f>IFERROR(VLOOKUP(기온및공급량[[#This Row],[날짜]],표2[],2,0), "")</f>
        <v/>
      </c>
    </row>
    <row r="3899" spans="1:15">
      <c r="A3899" s="68">
        <v>45172</v>
      </c>
      <c r="B3899" s="69">
        <v>26.6</v>
      </c>
      <c r="C3899" s="69">
        <v>31.8</v>
      </c>
      <c r="D3899" s="70">
        <v>0.60763888888888884</v>
      </c>
      <c r="E3899" s="69">
        <v>22.6</v>
      </c>
      <c r="F3899" s="70">
        <v>0.25138888888888888</v>
      </c>
      <c r="G3899" s="69">
        <v>9.1999999999999993</v>
      </c>
      <c r="H3899" s="69" t="str">
        <f>TEXT(일별기온공급량!$A3899, "AAA")</f>
        <v>일</v>
      </c>
      <c r="I3899" s="71">
        <v>48212869</v>
      </c>
      <c r="J3899" s="71">
        <v>1136623</v>
      </c>
      <c r="K3899" s="68" t="str">
        <f t="shared" si="60"/>
        <v>09-03</v>
      </c>
      <c r="L3899" s="72">
        <f>YEAR(일별기온공급량!$A3899)</f>
        <v>2023</v>
      </c>
      <c r="M3899" s="69">
        <f>MONTH(일별기온공급량!$A3899)</f>
        <v>9</v>
      </c>
      <c r="N3899" s="69">
        <f>DAY(일별기온공급량!$A3899)</f>
        <v>3</v>
      </c>
      <c r="O3899" s="88" t="str">
        <f>IFERROR(VLOOKUP(기온및공급량[[#This Row],[날짜]],표2[],2,0), "")</f>
        <v/>
      </c>
    </row>
    <row r="3900" spans="1:15">
      <c r="A3900" s="68">
        <v>45173</v>
      </c>
      <c r="B3900" s="69">
        <v>26.4</v>
      </c>
      <c r="C3900" s="69">
        <v>30.6</v>
      </c>
      <c r="D3900" s="70">
        <v>0.53611111111111109</v>
      </c>
      <c r="E3900" s="69">
        <v>22.8</v>
      </c>
      <c r="F3900" s="70">
        <v>0.25</v>
      </c>
      <c r="G3900" s="69">
        <v>7.8</v>
      </c>
      <c r="H3900" s="69" t="str">
        <f>TEXT(일별기온공급량!$A3900, "AAA")</f>
        <v>월</v>
      </c>
      <c r="I3900" s="71">
        <v>69590612</v>
      </c>
      <c r="J3900" s="71">
        <v>1642339</v>
      </c>
      <c r="K3900" s="68" t="str">
        <f t="shared" si="60"/>
        <v>09-04</v>
      </c>
      <c r="L3900" s="72">
        <f>YEAR(일별기온공급량!$A3900)</f>
        <v>2023</v>
      </c>
      <c r="M3900" s="69">
        <f>MONTH(일별기온공급량!$A3900)</f>
        <v>9</v>
      </c>
      <c r="N3900" s="69">
        <f>DAY(일별기온공급량!$A3900)</f>
        <v>4</v>
      </c>
      <c r="O3900" s="88" t="str">
        <f>IFERROR(VLOOKUP(기온및공급량[[#This Row],[날짜]],표2[],2,0), "")</f>
        <v/>
      </c>
    </row>
    <row r="3901" spans="1:15">
      <c r="A3901" s="68">
        <v>45174</v>
      </c>
      <c r="B3901" s="69">
        <v>26.1</v>
      </c>
      <c r="C3901" s="69">
        <v>30.6</v>
      </c>
      <c r="D3901" s="70">
        <v>0.59305555555555556</v>
      </c>
      <c r="E3901" s="69">
        <v>22.4</v>
      </c>
      <c r="F3901" s="70">
        <v>0.23541666666666666</v>
      </c>
      <c r="G3901" s="69">
        <v>8.1999999999999993</v>
      </c>
      <c r="H3901" s="69" t="str">
        <f>TEXT(일별기온공급량!$A3901, "AAA")</f>
        <v>화</v>
      </c>
      <c r="I3901" s="71">
        <v>73989104</v>
      </c>
      <c r="J3901" s="71">
        <v>1745261</v>
      </c>
      <c r="K3901" s="68" t="str">
        <f t="shared" si="60"/>
        <v>09-05</v>
      </c>
      <c r="L3901" s="72">
        <f>YEAR(일별기온공급량!$A3901)</f>
        <v>2023</v>
      </c>
      <c r="M3901" s="69">
        <f>MONTH(일별기온공급량!$A3901)</f>
        <v>9</v>
      </c>
      <c r="N3901" s="69">
        <f>DAY(일별기온공급량!$A3901)</f>
        <v>5</v>
      </c>
      <c r="O3901" s="88" t="str">
        <f>IFERROR(VLOOKUP(기온및공급량[[#This Row],[날짜]],표2[],2,0), "")</f>
        <v/>
      </c>
    </row>
    <row r="3902" spans="1:15">
      <c r="A3902" s="68">
        <v>45175</v>
      </c>
      <c r="B3902" s="69">
        <v>25.2</v>
      </c>
      <c r="C3902" s="69">
        <v>30.9</v>
      </c>
      <c r="D3902" s="70">
        <v>0.58194444444444449</v>
      </c>
      <c r="E3902" s="69">
        <v>20.3</v>
      </c>
      <c r="F3902" s="70">
        <v>0.24583333333333332</v>
      </c>
      <c r="G3902" s="69">
        <v>10.6</v>
      </c>
      <c r="H3902" s="69" t="str">
        <f>TEXT(일별기온공급량!$A3902, "AAA")</f>
        <v>수</v>
      </c>
      <c r="I3902" s="71">
        <v>72395586</v>
      </c>
      <c r="J3902" s="71">
        <v>1704501</v>
      </c>
      <c r="K3902" s="68" t="str">
        <f t="shared" si="60"/>
        <v>09-06</v>
      </c>
      <c r="L3902" s="72">
        <f>YEAR(일별기온공급량!$A3902)</f>
        <v>2023</v>
      </c>
      <c r="M3902" s="69">
        <f>MONTH(일별기온공급량!$A3902)</f>
        <v>9</v>
      </c>
      <c r="N3902" s="69">
        <f>DAY(일별기온공급량!$A3902)</f>
        <v>6</v>
      </c>
      <c r="O3902" s="88" t="str">
        <f>IFERROR(VLOOKUP(기온및공급량[[#This Row],[날짜]],표2[],2,0), "")</f>
        <v/>
      </c>
    </row>
    <row r="3903" spans="1:15">
      <c r="A3903" s="68">
        <v>45176</v>
      </c>
      <c r="B3903" s="69">
        <v>23.6</v>
      </c>
      <c r="C3903" s="69">
        <v>28.9</v>
      </c>
      <c r="D3903" s="70">
        <v>0.58333333333333337</v>
      </c>
      <c r="E3903" s="69">
        <v>18.100000000000001</v>
      </c>
      <c r="F3903" s="70">
        <v>0.25555555555555554</v>
      </c>
      <c r="G3903" s="69">
        <v>10.8</v>
      </c>
      <c r="H3903" s="69" t="str">
        <f>TEXT(일별기온공급량!$A3903, "AAA")</f>
        <v>목</v>
      </c>
      <c r="I3903" s="71">
        <v>71800257</v>
      </c>
      <c r="J3903" s="71">
        <v>1687467</v>
      </c>
      <c r="K3903" s="68" t="str">
        <f t="shared" si="60"/>
        <v>09-07</v>
      </c>
      <c r="L3903" s="72">
        <f>YEAR(일별기온공급량!$A3903)</f>
        <v>2023</v>
      </c>
      <c r="M3903" s="69">
        <f>MONTH(일별기온공급량!$A3903)</f>
        <v>9</v>
      </c>
      <c r="N3903" s="69">
        <f>DAY(일별기온공급량!$A3903)</f>
        <v>7</v>
      </c>
      <c r="O3903" s="88" t="str">
        <f>IFERROR(VLOOKUP(기온및공급량[[#This Row],[날짜]],표2[],2,0), "")</f>
        <v/>
      </c>
    </row>
    <row r="3904" spans="1:15">
      <c r="A3904" s="68">
        <v>45177</v>
      </c>
      <c r="B3904" s="69">
        <v>23.3</v>
      </c>
      <c r="C3904" s="69">
        <v>29</v>
      </c>
      <c r="D3904" s="70">
        <v>0.62708333333333333</v>
      </c>
      <c r="E3904" s="69">
        <v>18.100000000000001</v>
      </c>
      <c r="F3904" s="70">
        <v>0.21249999999999999</v>
      </c>
      <c r="G3904" s="69">
        <v>10.9</v>
      </c>
      <c r="H3904" s="69" t="str">
        <f>TEXT(일별기온공급량!$A3904, "AAA")</f>
        <v>금</v>
      </c>
      <c r="I3904" s="71">
        <v>69603382</v>
      </c>
      <c r="J3904" s="71">
        <v>1634388</v>
      </c>
      <c r="K3904" s="68" t="str">
        <f t="shared" si="60"/>
        <v>09-08</v>
      </c>
      <c r="L3904" s="72">
        <f>YEAR(일별기온공급량!$A3904)</f>
        <v>2023</v>
      </c>
      <c r="M3904" s="69">
        <f>MONTH(일별기온공급량!$A3904)</f>
        <v>9</v>
      </c>
      <c r="N3904" s="69">
        <f>DAY(일별기온공급량!$A3904)</f>
        <v>8</v>
      </c>
      <c r="O3904" s="88" t="str">
        <f>IFERROR(VLOOKUP(기온및공급량[[#This Row],[날짜]],표2[],2,0), "")</f>
        <v/>
      </c>
    </row>
    <row r="3905" spans="1:15">
      <c r="A3905" s="68">
        <v>45178</v>
      </c>
      <c r="B3905" s="69">
        <v>23.4</v>
      </c>
      <c r="C3905" s="69">
        <v>29.5</v>
      </c>
      <c r="D3905" s="70">
        <v>0.66249999999999998</v>
      </c>
      <c r="E3905" s="69">
        <v>17.3</v>
      </c>
      <c r="F3905" s="70">
        <v>0.24583333333333332</v>
      </c>
      <c r="G3905" s="69">
        <v>12.2</v>
      </c>
      <c r="H3905" s="69" t="str">
        <f>TEXT(일별기온공급량!$A3905, "AAA")</f>
        <v>토</v>
      </c>
      <c r="I3905" s="71">
        <v>54577205</v>
      </c>
      <c r="J3905" s="71">
        <v>1278868</v>
      </c>
      <c r="K3905" s="68" t="str">
        <f t="shared" si="60"/>
        <v>09-09</v>
      </c>
      <c r="L3905" s="72">
        <f>YEAR(일별기온공급량!$A3905)</f>
        <v>2023</v>
      </c>
      <c r="M3905" s="69">
        <f>MONTH(일별기온공급량!$A3905)</f>
        <v>9</v>
      </c>
      <c r="N3905" s="69">
        <f>DAY(일별기온공급량!$A3905)</f>
        <v>9</v>
      </c>
      <c r="O3905" s="88" t="str">
        <f>IFERROR(VLOOKUP(기온및공급량[[#This Row],[날짜]],표2[],2,0), "")</f>
        <v/>
      </c>
    </row>
    <row r="3906" spans="1:15">
      <c r="A3906" s="68">
        <v>45179</v>
      </c>
      <c r="B3906" s="69">
        <v>24</v>
      </c>
      <c r="C3906" s="69">
        <v>30.9</v>
      </c>
      <c r="D3906" s="70">
        <v>0.69166666666666665</v>
      </c>
      <c r="E3906" s="69">
        <v>17.600000000000001</v>
      </c>
      <c r="F3906" s="70">
        <v>0.25208333333333333</v>
      </c>
      <c r="G3906" s="69">
        <v>13.3</v>
      </c>
      <c r="H3906" s="69" t="str">
        <f>TEXT(일별기온공급량!$A3906, "AAA")</f>
        <v>일</v>
      </c>
      <c r="I3906" s="71">
        <v>46739937</v>
      </c>
      <c r="J3906" s="71">
        <v>1093921</v>
      </c>
      <c r="K3906" s="68" t="str">
        <f t="shared" ref="K3906:K3969" si="61">TEXT(A3906, "MM-DD")</f>
        <v>09-10</v>
      </c>
      <c r="L3906" s="72">
        <f>YEAR(일별기온공급량!$A3906)</f>
        <v>2023</v>
      </c>
      <c r="M3906" s="69">
        <f>MONTH(일별기온공급량!$A3906)</f>
        <v>9</v>
      </c>
      <c r="N3906" s="69">
        <f>DAY(일별기온공급량!$A3906)</f>
        <v>10</v>
      </c>
      <c r="O3906" s="88" t="str">
        <f>IFERROR(VLOOKUP(기온및공급량[[#This Row],[날짜]],표2[],2,0), "")</f>
        <v/>
      </c>
    </row>
    <row r="3907" spans="1:15">
      <c r="A3907" s="68">
        <v>45180</v>
      </c>
      <c r="B3907" s="69">
        <v>25.6</v>
      </c>
      <c r="C3907" s="69">
        <v>31.4</v>
      </c>
      <c r="D3907" s="70">
        <v>0.58958333333333335</v>
      </c>
      <c r="E3907" s="69">
        <v>20.3</v>
      </c>
      <c r="F3907" s="70">
        <v>0.23680555555555555</v>
      </c>
      <c r="G3907" s="69">
        <v>11.1</v>
      </c>
      <c r="H3907" s="69" t="str">
        <f>TEXT(일별기온공급량!$A3907, "AAA")</f>
        <v>월</v>
      </c>
      <c r="I3907" s="71">
        <v>67414112</v>
      </c>
      <c r="J3907" s="71">
        <v>1581223</v>
      </c>
      <c r="K3907" s="68" t="str">
        <f t="shared" si="61"/>
        <v>09-11</v>
      </c>
      <c r="L3907" s="72">
        <f>YEAR(일별기온공급량!$A3907)</f>
        <v>2023</v>
      </c>
      <c r="M3907" s="69">
        <f>MONTH(일별기온공급량!$A3907)</f>
        <v>9</v>
      </c>
      <c r="N3907" s="69">
        <f>DAY(일별기온공급량!$A3907)</f>
        <v>11</v>
      </c>
      <c r="O3907" s="88" t="str">
        <f>IFERROR(VLOOKUP(기온및공급량[[#This Row],[날짜]],표2[],2,0), "")</f>
        <v/>
      </c>
    </row>
    <row r="3908" spans="1:15">
      <c r="A3908" s="68">
        <v>45181</v>
      </c>
      <c r="B3908" s="69">
        <v>26.1</v>
      </c>
      <c r="C3908" s="69">
        <v>30.6</v>
      </c>
      <c r="D3908" s="70">
        <v>0.62638888888888888</v>
      </c>
      <c r="E3908" s="69">
        <v>22.3</v>
      </c>
      <c r="F3908" s="70">
        <v>0.21249999999999999</v>
      </c>
      <c r="G3908" s="69">
        <v>8.3000000000000007</v>
      </c>
      <c r="H3908" s="69" t="str">
        <f>TEXT(일별기온공급량!$A3908, "AAA")</f>
        <v>화</v>
      </c>
      <c r="I3908" s="71">
        <v>72005128</v>
      </c>
      <c r="J3908" s="71">
        <v>1694286</v>
      </c>
      <c r="K3908" s="68" t="str">
        <f t="shared" si="61"/>
        <v>09-12</v>
      </c>
      <c r="L3908" s="72">
        <f>YEAR(일별기온공급량!$A3908)</f>
        <v>2023</v>
      </c>
      <c r="M3908" s="69">
        <f>MONTH(일별기온공급량!$A3908)</f>
        <v>9</v>
      </c>
      <c r="N3908" s="69">
        <f>DAY(일별기온공급량!$A3908)</f>
        <v>12</v>
      </c>
      <c r="O3908" s="88" t="str">
        <f>IFERROR(VLOOKUP(기온및공급량[[#This Row],[날짜]],표2[],2,0), "")</f>
        <v/>
      </c>
    </row>
    <row r="3909" spans="1:15">
      <c r="A3909" s="68">
        <v>45182</v>
      </c>
      <c r="B3909" s="69">
        <v>24.7</v>
      </c>
      <c r="C3909" s="69">
        <v>28.4</v>
      </c>
      <c r="D3909" s="70">
        <v>0.58194444444444449</v>
      </c>
      <c r="E3909" s="69">
        <v>22.4</v>
      </c>
      <c r="F3909" s="70">
        <v>0.99930555555555556</v>
      </c>
      <c r="G3909" s="69">
        <v>6</v>
      </c>
      <c r="H3909" s="69" t="str">
        <f>TEXT(일별기온공급량!$A3909, "AAA")</f>
        <v>수</v>
      </c>
      <c r="I3909" s="71">
        <v>72122926</v>
      </c>
      <c r="J3909" s="71">
        <v>1700687</v>
      </c>
      <c r="K3909" s="68" t="str">
        <f t="shared" si="61"/>
        <v>09-13</v>
      </c>
      <c r="L3909" s="72">
        <f>YEAR(일별기온공급량!$A3909)</f>
        <v>2023</v>
      </c>
      <c r="M3909" s="69">
        <f>MONTH(일별기온공급량!$A3909)</f>
        <v>9</v>
      </c>
      <c r="N3909" s="69">
        <f>DAY(일별기온공급량!$A3909)</f>
        <v>13</v>
      </c>
      <c r="O3909" s="88" t="str">
        <f>IFERROR(VLOOKUP(기온및공급량[[#This Row],[날짜]],표2[],2,0), "")</f>
        <v/>
      </c>
    </row>
    <row r="3910" spans="1:15">
      <c r="A3910" s="68">
        <v>45183</v>
      </c>
      <c r="B3910" s="69">
        <v>22.6</v>
      </c>
      <c r="C3910" s="69">
        <v>24.5</v>
      </c>
      <c r="D3910" s="70">
        <v>0.66874999999999996</v>
      </c>
      <c r="E3910" s="69">
        <v>21.4</v>
      </c>
      <c r="F3910" s="70">
        <v>0.19375000000000001</v>
      </c>
      <c r="G3910" s="69">
        <v>3.1</v>
      </c>
      <c r="H3910" s="69" t="str">
        <f>TEXT(일별기온공급량!$A3910, "AAA")</f>
        <v>목</v>
      </c>
      <c r="I3910" s="71">
        <v>73390724</v>
      </c>
      <c r="J3910" s="71">
        <v>1729364</v>
      </c>
      <c r="K3910" s="68" t="str">
        <f t="shared" si="61"/>
        <v>09-14</v>
      </c>
      <c r="L3910" s="72">
        <f>YEAR(일별기온공급량!$A3910)</f>
        <v>2023</v>
      </c>
      <c r="M3910" s="69">
        <f>MONTH(일별기온공급량!$A3910)</f>
        <v>9</v>
      </c>
      <c r="N3910" s="69">
        <f>DAY(일별기온공급량!$A3910)</f>
        <v>14</v>
      </c>
      <c r="O3910" s="88" t="str">
        <f>IFERROR(VLOOKUP(기온및공급량[[#This Row],[날짜]],표2[],2,0), "")</f>
        <v/>
      </c>
    </row>
    <row r="3911" spans="1:15">
      <c r="A3911" s="68">
        <v>45184</v>
      </c>
      <c r="B3911" s="69">
        <v>22.8</v>
      </c>
      <c r="C3911" s="69">
        <v>24.9</v>
      </c>
      <c r="D3911" s="70">
        <v>0.68472222222222223</v>
      </c>
      <c r="E3911" s="69">
        <v>21.3</v>
      </c>
      <c r="F3911" s="70">
        <v>0.22708333333333333</v>
      </c>
      <c r="G3911" s="69">
        <v>3.6</v>
      </c>
      <c r="H3911" s="69" t="str">
        <f>TEXT(일별기온공급량!$A3911, "AAA")</f>
        <v>금</v>
      </c>
      <c r="I3911" s="71">
        <v>71242637</v>
      </c>
      <c r="J3911" s="71">
        <v>1678520</v>
      </c>
      <c r="K3911" s="68" t="str">
        <f t="shared" si="61"/>
        <v>09-15</v>
      </c>
      <c r="L3911" s="72">
        <f>YEAR(일별기온공급량!$A3911)</f>
        <v>2023</v>
      </c>
      <c r="M3911" s="69">
        <f>MONTH(일별기온공급량!$A3911)</f>
        <v>9</v>
      </c>
      <c r="N3911" s="69">
        <f>DAY(일별기온공급량!$A3911)</f>
        <v>15</v>
      </c>
      <c r="O3911" s="88" t="str">
        <f>IFERROR(VLOOKUP(기온및공급량[[#This Row],[날짜]],표2[],2,0), "")</f>
        <v/>
      </c>
    </row>
    <row r="3912" spans="1:15">
      <c r="A3912" s="68">
        <v>45185</v>
      </c>
      <c r="B3912" s="69">
        <v>23.1</v>
      </c>
      <c r="C3912" s="69">
        <v>24.5</v>
      </c>
      <c r="D3912" s="70">
        <v>0.61319444444444449</v>
      </c>
      <c r="E3912" s="69">
        <v>22.2</v>
      </c>
      <c r="F3912" s="70">
        <v>0.24722222222222223</v>
      </c>
      <c r="G3912" s="69">
        <v>2.2999999999999998</v>
      </c>
      <c r="H3912" s="69" t="str">
        <f>TEXT(일별기온공급량!$A3912, "AAA")</f>
        <v>토</v>
      </c>
      <c r="I3912" s="71">
        <v>59009890</v>
      </c>
      <c r="J3912" s="71">
        <v>1389941</v>
      </c>
      <c r="K3912" s="68" t="str">
        <f t="shared" si="61"/>
        <v>09-16</v>
      </c>
      <c r="L3912" s="72">
        <f>YEAR(일별기온공급량!$A3912)</f>
        <v>2023</v>
      </c>
      <c r="M3912" s="69">
        <f>MONTH(일별기온공급량!$A3912)</f>
        <v>9</v>
      </c>
      <c r="N3912" s="69">
        <f>DAY(일별기온공급량!$A3912)</f>
        <v>16</v>
      </c>
      <c r="O3912" s="88" t="str">
        <f>IFERROR(VLOOKUP(기온및공급량[[#This Row],[날짜]],표2[],2,0), "")</f>
        <v/>
      </c>
    </row>
    <row r="3913" spans="1:15">
      <c r="A3913" s="68">
        <v>45186</v>
      </c>
      <c r="B3913" s="69">
        <v>24.6</v>
      </c>
      <c r="C3913" s="69">
        <v>27.9</v>
      </c>
      <c r="D3913" s="70">
        <v>0.53263888888888888</v>
      </c>
      <c r="E3913" s="69">
        <v>21.9</v>
      </c>
      <c r="F3913" s="70">
        <v>0.31111111111111112</v>
      </c>
      <c r="G3913" s="69">
        <v>6</v>
      </c>
      <c r="H3913" s="69" t="str">
        <f>TEXT(일별기온공급량!$A3913, "AAA")</f>
        <v>일</v>
      </c>
      <c r="I3913" s="71">
        <v>48838895</v>
      </c>
      <c r="J3913" s="71">
        <v>1150124</v>
      </c>
      <c r="K3913" s="68" t="str">
        <f t="shared" si="61"/>
        <v>09-17</v>
      </c>
      <c r="L3913" s="72">
        <f>YEAR(일별기온공급량!$A3913)</f>
        <v>2023</v>
      </c>
      <c r="M3913" s="69">
        <f>MONTH(일별기온공급량!$A3913)</f>
        <v>9</v>
      </c>
      <c r="N3913" s="69">
        <f>DAY(일별기온공급량!$A3913)</f>
        <v>17</v>
      </c>
      <c r="O3913" s="88" t="str">
        <f>IFERROR(VLOOKUP(기온및공급량[[#This Row],[날짜]],표2[],2,0), "")</f>
        <v/>
      </c>
    </row>
    <row r="3914" spans="1:15">
      <c r="A3914" s="68">
        <v>45187</v>
      </c>
      <c r="B3914" s="69">
        <v>26.1</v>
      </c>
      <c r="C3914" s="69">
        <v>32.799999999999997</v>
      </c>
      <c r="D3914" s="70">
        <v>0.65902777777777777</v>
      </c>
      <c r="E3914" s="69">
        <v>22.7</v>
      </c>
      <c r="F3914" s="70">
        <v>0.22013888888888888</v>
      </c>
      <c r="G3914" s="69">
        <v>10.1</v>
      </c>
      <c r="H3914" s="69" t="str">
        <f>TEXT(일별기온공급량!$A3914, "AAA")</f>
        <v>월</v>
      </c>
      <c r="I3914" s="71">
        <v>69254228</v>
      </c>
      <c r="J3914" s="71">
        <v>1631873</v>
      </c>
      <c r="K3914" s="68" t="str">
        <f t="shared" si="61"/>
        <v>09-18</v>
      </c>
      <c r="L3914" s="72">
        <f>YEAR(일별기온공급량!$A3914)</f>
        <v>2023</v>
      </c>
      <c r="M3914" s="69">
        <f>MONTH(일별기온공급량!$A3914)</f>
        <v>9</v>
      </c>
      <c r="N3914" s="69">
        <f>DAY(일별기온공급량!$A3914)</f>
        <v>18</v>
      </c>
      <c r="O3914" s="88" t="str">
        <f>IFERROR(VLOOKUP(기온및공급량[[#This Row],[날짜]],표2[],2,0), "")</f>
        <v/>
      </c>
    </row>
    <row r="3915" spans="1:15">
      <c r="A3915" s="68">
        <v>45188</v>
      </c>
      <c r="B3915" s="69">
        <v>25.2</v>
      </c>
      <c r="C3915" s="69">
        <v>29.5</v>
      </c>
      <c r="D3915" s="70">
        <v>0.64444444444444449</v>
      </c>
      <c r="E3915" s="69">
        <v>21.8</v>
      </c>
      <c r="F3915" s="70">
        <v>0.26319444444444445</v>
      </c>
      <c r="G3915" s="69">
        <v>7.7</v>
      </c>
      <c r="H3915" s="69" t="str">
        <f>TEXT(일별기온공급량!$A3915, "AAA")</f>
        <v>화</v>
      </c>
      <c r="I3915" s="71">
        <v>72578515</v>
      </c>
      <c r="J3915" s="71">
        <v>1713007</v>
      </c>
      <c r="K3915" s="68" t="str">
        <f t="shared" si="61"/>
        <v>09-19</v>
      </c>
      <c r="L3915" s="72">
        <f>YEAR(일별기온공급량!$A3915)</f>
        <v>2023</v>
      </c>
      <c r="M3915" s="69">
        <f>MONTH(일별기온공급량!$A3915)</f>
        <v>9</v>
      </c>
      <c r="N3915" s="69">
        <f>DAY(일별기온공급량!$A3915)</f>
        <v>19</v>
      </c>
      <c r="O3915" s="88" t="str">
        <f>IFERROR(VLOOKUP(기온및공급량[[#This Row],[날짜]],표2[],2,0), "")</f>
        <v/>
      </c>
    </row>
    <row r="3916" spans="1:15">
      <c r="A3916" s="68">
        <v>45189</v>
      </c>
      <c r="B3916" s="69">
        <v>22</v>
      </c>
      <c r="C3916" s="69">
        <v>24.9</v>
      </c>
      <c r="D3916" s="70">
        <v>0.49305555555555558</v>
      </c>
      <c r="E3916" s="69">
        <v>20.8</v>
      </c>
      <c r="F3916" s="70">
        <v>0.91111111111111109</v>
      </c>
      <c r="G3916" s="69">
        <v>4.0999999999999996</v>
      </c>
      <c r="H3916" s="69" t="str">
        <f>TEXT(일별기온공급량!$A3916, "AAA")</f>
        <v>수</v>
      </c>
      <c r="I3916" s="71">
        <v>73236434</v>
      </c>
      <c r="J3916" s="71">
        <v>1729527</v>
      </c>
      <c r="K3916" s="68" t="str">
        <f t="shared" si="61"/>
        <v>09-20</v>
      </c>
      <c r="L3916" s="72">
        <f>YEAR(일별기온공급량!$A3916)</f>
        <v>2023</v>
      </c>
      <c r="M3916" s="69">
        <f>MONTH(일별기온공급량!$A3916)</f>
        <v>9</v>
      </c>
      <c r="N3916" s="69">
        <f>DAY(일별기온공급량!$A3916)</f>
        <v>20</v>
      </c>
      <c r="O3916" s="88" t="str">
        <f>IFERROR(VLOOKUP(기온및공급량[[#This Row],[날짜]],표2[],2,0), "")</f>
        <v/>
      </c>
    </row>
    <row r="3917" spans="1:15">
      <c r="A3917" s="68">
        <v>45190</v>
      </c>
      <c r="B3917" s="69">
        <v>19.5</v>
      </c>
      <c r="C3917" s="69">
        <v>21.2</v>
      </c>
      <c r="D3917" s="70">
        <v>4.027777777777778E-2</v>
      </c>
      <c r="E3917" s="69">
        <v>18.2</v>
      </c>
      <c r="F3917" s="70">
        <v>0.76180555555555551</v>
      </c>
      <c r="G3917" s="69">
        <v>3</v>
      </c>
      <c r="H3917" s="69" t="str">
        <f>TEXT(일별기온공급량!$A3917, "AAA")</f>
        <v>목</v>
      </c>
      <c r="I3917" s="71">
        <v>73765812</v>
      </c>
      <c r="J3917" s="71">
        <v>1740381</v>
      </c>
      <c r="K3917" s="68" t="str">
        <f t="shared" si="61"/>
        <v>09-21</v>
      </c>
      <c r="L3917" s="72">
        <f>YEAR(일별기온공급량!$A3917)</f>
        <v>2023</v>
      </c>
      <c r="M3917" s="69">
        <f>MONTH(일별기온공급량!$A3917)</f>
        <v>9</v>
      </c>
      <c r="N3917" s="69">
        <f>DAY(일별기온공급량!$A3917)</f>
        <v>21</v>
      </c>
      <c r="O3917" s="88" t="str">
        <f>IFERROR(VLOOKUP(기온및공급량[[#This Row],[날짜]],표2[],2,0), "")</f>
        <v/>
      </c>
    </row>
    <row r="3918" spans="1:15">
      <c r="A3918" s="68">
        <v>45191</v>
      </c>
      <c r="B3918" s="69">
        <v>21.1</v>
      </c>
      <c r="C3918" s="69">
        <v>26.5</v>
      </c>
      <c r="D3918" s="70">
        <v>0.70833333333333337</v>
      </c>
      <c r="E3918" s="69">
        <v>17.8</v>
      </c>
      <c r="F3918" s="70">
        <v>0.25347222222222221</v>
      </c>
      <c r="G3918" s="69">
        <v>8.6999999999999993</v>
      </c>
      <c r="H3918" s="69" t="str">
        <f>TEXT(일별기온공급량!$A3918, "AAA")</f>
        <v>금</v>
      </c>
      <c r="I3918" s="71">
        <v>72611656</v>
      </c>
      <c r="J3918" s="71">
        <v>1714146</v>
      </c>
      <c r="K3918" s="68" t="str">
        <f t="shared" si="61"/>
        <v>09-22</v>
      </c>
      <c r="L3918" s="72">
        <f>YEAR(일별기온공급량!$A3918)</f>
        <v>2023</v>
      </c>
      <c r="M3918" s="69">
        <f>MONTH(일별기온공급량!$A3918)</f>
        <v>9</v>
      </c>
      <c r="N3918" s="69">
        <f>DAY(일별기온공급량!$A3918)</f>
        <v>22</v>
      </c>
      <c r="O3918" s="88" t="str">
        <f>IFERROR(VLOOKUP(기온및공급량[[#This Row],[날짜]],표2[],2,0), "")</f>
        <v/>
      </c>
    </row>
    <row r="3919" spans="1:15">
      <c r="A3919" s="68">
        <v>45192</v>
      </c>
      <c r="B3919" s="69">
        <v>19.899999999999999</v>
      </c>
      <c r="C3919" s="69">
        <v>25.3</v>
      </c>
      <c r="D3919" s="70">
        <v>0.54305555555555551</v>
      </c>
      <c r="E3919" s="69">
        <v>15.3</v>
      </c>
      <c r="F3919" s="70">
        <v>0.24861111111111112</v>
      </c>
      <c r="G3919" s="69">
        <v>10</v>
      </c>
      <c r="H3919" s="69" t="str">
        <f>TEXT(일별기온공급량!$A3919, "AAA")</f>
        <v>토</v>
      </c>
      <c r="I3919" s="71">
        <v>60139575</v>
      </c>
      <c r="J3919" s="71">
        <v>1420330</v>
      </c>
      <c r="K3919" s="68" t="str">
        <f t="shared" si="61"/>
        <v>09-23</v>
      </c>
      <c r="L3919" s="72">
        <f>YEAR(일별기온공급량!$A3919)</f>
        <v>2023</v>
      </c>
      <c r="M3919" s="69">
        <f>MONTH(일별기온공급량!$A3919)</f>
        <v>9</v>
      </c>
      <c r="N3919" s="69">
        <f>DAY(일별기온공급량!$A3919)</f>
        <v>23</v>
      </c>
      <c r="O3919" s="88" t="str">
        <f>IFERROR(VLOOKUP(기온및공급량[[#This Row],[날짜]],표2[],2,0), "")</f>
        <v/>
      </c>
    </row>
    <row r="3920" spans="1:15">
      <c r="A3920" s="68">
        <v>45193</v>
      </c>
      <c r="B3920" s="69">
        <v>20.399999999999999</v>
      </c>
      <c r="C3920" s="69">
        <v>25.3</v>
      </c>
      <c r="D3920" s="70">
        <v>0.58333333333333337</v>
      </c>
      <c r="E3920" s="69">
        <v>15.5</v>
      </c>
      <c r="F3920" s="70">
        <v>0.24513888888888888</v>
      </c>
      <c r="G3920" s="69">
        <v>9.8000000000000007</v>
      </c>
      <c r="H3920" s="69" t="str">
        <f>TEXT(일별기온공급량!$A3920, "AAA")</f>
        <v>일</v>
      </c>
      <c r="I3920" s="71">
        <v>51389276</v>
      </c>
      <c r="J3920" s="71">
        <v>1214360</v>
      </c>
      <c r="K3920" s="68" t="str">
        <f t="shared" si="61"/>
        <v>09-24</v>
      </c>
      <c r="L3920" s="72">
        <f>YEAR(일별기온공급량!$A3920)</f>
        <v>2023</v>
      </c>
      <c r="M3920" s="69">
        <f>MONTH(일별기온공급량!$A3920)</f>
        <v>9</v>
      </c>
      <c r="N3920" s="69">
        <f>DAY(일별기온공급량!$A3920)</f>
        <v>24</v>
      </c>
      <c r="O3920" s="88" t="str">
        <f>IFERROR(VLOOKUP(기온및공급량[[#This Row],[날짜]],표2[],2,0), "")</f>
        <v/>
      </c>
    </row>
    <row r="3921" spans="1:15">
      <c r="A3921" s="68">
        <v>45194</v>
      </c>
      <c r="B3921" s="69">
        <v>21.1</v>
      </c>
      <c r="C3921" s="69">
        <v>24.9</v>
      </c>
      <c r="D3921" s="70">
        <v>0.52708333333333335</v>
      </c>
      <c r="E3921" s="69">
        <v>18.100000000000001</v>
      </c>
      <c r="F3921" s="70">
        <v>0.2388888888888889</v>
      </c>
      <c r="G3921" s="69">
        <v>6.8</v>
      </c>
      <c r="H3921" s="69" t="str">
        <f>TEXT(일별기온공급량!$A3921, "AAA")</f>
        <v>월</v>
      </c>
      <c r="I3921" s="71">
        <v>70769706</v>
      </c>
      <c r="J3921" s="71">
        <v>1672466</v>
      </c>
      <c r="K3921" s="68" t="str">
        <f t="shared" si="61"/>
        <v>09-25</v>
      </c>
      <c r="L3921" s="72">
        <f>YEAR(일별기온공급량!$A3921)</f>
        <v>2023</v>
      </c>
      <c r="M3921" s="69">
        <f>MONTH(일별기온공급량!$A3921)</f>
        <v>9</v>
      </c>
      <c r="N3921" s="69">
        <f>DAY(일별기온공급량!$A3921)</f>
        <v>25</v>
      </c>
      <c r="O3921" s="88" t="str">
        <f>IFERROR(VLOOKUP(기온및공급량[[#This Row],[날짜]],표2[],2,0), "")</f>
        <v/>
      </c>
    </row>
    <row r="3922" spans="1:15">
      <c r="A3922" s="68">
        <v>45195</v>
      </c>
      <c r="B3922" s="69">
        <v>20.8</v>
      </c>
      <c r="C3922" s="69">
        <v>21.7</v>
      </c>
      <c r="D3922" s="70">
        <v>0.59166666666666667</v>
      </c>
      <c r="E3922" s="69">
        <v>20.100000000000001</v>
      </c>
      <c r="F3922" s="70">
        <v>6.9444444444444447E-4</v>
      </c>
      <c r="G3922" s="69">
        <v>1.6</v>
      </c>
      <c r="H3922" s="69" t="str">
        <f>TEXT(일별기온공급량!$A3922, "AAA")</f>
        <v>화</v>
      </c>
      <c r="I3922" s="71">
        <v>74843574</v>
      </c>
      <c r="J3922" s="71">
        <v>1768439</v>
      </c>
      <c r="K3922" s="68" t="str">
        <f t="shared" si="61"/>
        <v>09-26</v>
      </c>
      <c r="L3922" s="72">
        <f>YEAR(일별기온공급량!$A3922)</f>
        <v>2023</v>
      </c>
      <c r="M3922" s="69">
        <f>MONTH(일별기온공급량!$A3922)</f>
        <v>9</v>
      </c>
      <c r="N3922" s="69">
        <f>DAY(일별기온공급량!$A3922)</f>
        <v>26</v>
      </c>
      <c r="O3922" s="88" t="str">
        <f>IFERROR(VLOOKUP(기온및공급량[[#This Row],[날짜]],표2[],2,0), "")</f>
        <v/>
      </c>
    </row>
    <row r="3923" spans="1:15">
      <c r="A3923" s="68">
        <v>45196</v>
      </c>
      <c r="B3923" s="69">
        <v>23.8</v>
      </c>
      <c r="C3923" s="69">
        <v>29.2</v>
      </c>
      <c r="D3923" s="70">
        <v>0.64444444444444449</v>
      </c>
      <c r="E3923" s="69">
        <v>21</v>
      </c>
      <c r="F3923" s="70">
        <v>6.9444444444444447E-4</v>
      </c>
      <c r="G3923" s="69">
        <v>8.1999999999999993</v>
      </c>
      <c r="H3923" s="69" t="str">
        <f>TEXT(일별기온공급량!$A3923, "AAA")</f>
        <v>수</v>
      </c>
      <c r="I3923" s="71">
        <v>69212500</v>
      </c>
      <c r="J3923" s="71">
        <v>1632659</v>
      </c>
      <c r="K3923" s="68" t="str">
        <f t="shared" si="61"/>
        <v>09-27</v>
      </c>
      <c r="L3923" s="72">
        <f>YEAR(일별기온공급량!$A3923)</f>
        <v>2023</v>
      </c>
      <c r="M3923" s="69">
        <f>MONTH(일별기온공급량!$A3923)</f>
        <v>9</v>
      </c>
      <c r="N3923" s="69">
        <f>DAY(일별기온공급량!$A3923)</f>
        <v>27</v>
      </c>
      <c r="O3923" s="88" t="str">
        <f>IFERROR(VLOOKUP(기온및공급량[[#This Row],[날짜]],표2[],2,0), "")</f>
        <v/>
      </c>
    </row>
    <row r="3924" spans="1:15">
      <c r="A3924" s="68">
        <v>45197</v>
      </c>
      <c r="B3924" s="69">
        <v>23.6</v>
      </c>
      <c r="C3924" s="69">
        <v>28.8</v>
      </c>
      <c r="D3924" s="70">
        <v>0.62638888888888888</v>
      </c>
      <c r="E3924" s="69">
        <v>19.600000000000001</v>
      </c>
      <c r="F3924" s="70">
        <v>0.99236111111111114</v>
      </c>
      <c r="G3924" s="69">
        <v>9.1999999999999993</v>
      </c>
      <c r="H3924" s="69" t="str">
        <f>TEXT(일별기온공급량!$A3924, "AAA")</f>
        <v>목</v>
      </c>
      <c r="I3924" s="71">
        <v>48368608</v>
      </c>
      <c r="J3924" s="71">
        <v>1139026</v>
      </c>
      <c r="K3924" s="68" t="str">
        <f t="shared" si="61"/>
        <v>09-28</v>
      </c>
      <c r="L3924" s="72">
        <f>YEAR(일별기온공급량!$A3924)</f>
        <v>2023</v>
      </c>
      <c r="M3924" s="69">
        <f>MONTH(일별기온공급량!$A3924)</f>
        <v>9</v>
      </c>
      <c r="N3924" s="69">
        <f>DAY(일별기온공급량!$A3924)</f>
        <v>28</v>
      </c>
      <c r="O3924" s="88" t="str">
        <f>IFERROR(VLOOKUP(기온및공급량[[#This Row],[날짜]],표2[],2,0), "")</f>
        <v>추석 전날</v>
      </c>
    </row>
    <row r="3925" spans="1:15">
      <c r="A3925" s="68">
        <v>45198</v>
      </c>
      <c r="B3925" s="69">
        <v>21.8</v>
      </c>
      <c r="C3925" s="69">
        <v>26.8</v>
      </c>
      <c r="D3925" s="70">
        <v>0.5395833333333333</v>
      </c>
      <c r="E3925" s="69">
        <v>16.7</v>
      </c>
      <c r="F3925" s="70">
        <v>0.2638888888888889</v>
      </c>
      <c r="G3925" s="69">
        <v>10.1</v>
      </c>
      <c r="H3925" s="69" t="str">
        <f>TEXT(일별기온공급량!$A3925, "AAA")</f>
        <v>금</v>
      </c>
      <c r="I3925" s="71">
        <v>37154440</v>
      </c>
      <c r="J3925" s="71">
        <v>875723</v>
      </c>
      <c r="K3925" s="68" t="str">
        <f t="shared" si="61"/>
        <v>09-29</v>
      </c>
      <c r="L3925" s="72">
        <f>YEAR(일별기온공급량!$A3925)</f>
        <v>2023</v>
      </c>
      <c r="M3925" s="69">
        <f>MONTH(일별기온공급량!$A3925)</f>
        <v>9</v>
      </c>
      <c r="N3925" s="69">
        <f>DAY(일별기온공급량!$A3925)</f>
        <v>29</v>
      </c>
      <c r="O3925" s="88" t="str">
        <f>IFERROR(VLOOKUP(기온및공급량[[#This Row],[날짜]],표2[],2,0), "")</f>
        <v>추석</v>
      </c>
    </row>
    <row r="3926" spans="1:15">
      <c r="A3926" s="68">
        <v>45199</v>
      </c>
      <c r="B3926" s="69">
        <v>20</v>
      </c>
      <c r="C3926" s="69">
        <v>25.1</v>
      </c>
      <c r="D3926" s="70">
        <v>0.64097222222222228</v>
      </c>
      <c r="E3926" s="69">
        <v>15.7</v>
      </c>
      <c r="F3926" s="70">
        <v>0.34236111111111112</v>
      </c>
      <c r="G3926" s="69">
        <v>9.4</v>
      </c>
      <c r="H3926" s="69" t="str">
        <f>TEXT(일별기온공급량!$A3926, "AAA")</f>
        <v>토</v>
      </c>
      <c r="I3926" s="71">
        <v>39967669</v>
      </c>
      <c r="J3926" s="71">
        <v>941761</v>
      </c>
      <c r="K3926" s="68" t="str">
        <f t="shared" si="61"/>
        <v>09-30</v>
      </c>
      <c r="L3926" s="72">
        <f>YEAR(일별기온공급량!$A3926)</f>
        <v>2023</v>
      </c>
      <c r="M3926" s="69">
        <f>MONTH(일별기온공급량!$A3926)</f>
        <v>9</v>
      </c>
      <c r="N3926" s="69">
        <f>DAY(일별기온공급량!$A3926)</f>
        <v>30</v>
      </c>
      <c r="O3926" s="88" t="str">
        <f>IFERROR(VLOOKUP(기온및공급량[[#This Row],[날짜]],표2[],2,0), "")</f>
        <v>추석 다음날</v>
      </c>
    </row>
    <row r="3927" spans="1:15">
      <c r="A3927" s="68">
        <v>45200</v>
      </c>
      <c r="B3927" s="69">
        <v>19.2</v>
      </c>
      <c r="C3927" s="69">
        <v>24.4</v>
      </c>
      <c r="D3927" s="70">
        <v>0.62013888888888891</v>
      </c>
      <c r="E3927" s="69">
        <v>13.9</v>
      </c>
      <c r="F3927" s="70">
        <v>0.98750000000000004</v>
      </c>
      <c r="G3927" s="69">
        <v>10.5</v>
      </c>
      <c r="H3927" s="69" t="str">
        <f>TEXT(일별기온공급량!$A3927, "AAA")</f>
        <v>일</v>
      </c>
      <c r="I3927" s="71">
        <v>44292683</v>
      </c>
      <c r="J3927" s="71">
        <v>1044017</v>
      </c>
      <c r="K3927" s="68" t="str">
        <f t="shared" si="61"/>
        <v>10-01</v>
      </c>
      <c r="L3927" s="72">
        <f>YEAR(일별기온공급량!$A3927)</f>
        <v>2023</v>
      </c>
      <c r="M3927" s="69">
        <f>MONTH(일별기온공급량!$A3927)</f>
        <v>10</v>
      </c>
      <c r="N3927" s="69">
        <f>DAY(일별기온공급량!$A3927)</f>
        <v>1</v>
      </c>
      <c r="O3927" s="88" t="str">
        <f>IFERROR(VLOOKUP(기온및공급량[[#This Row],[날짜]],표2[],2,0), "")</f>
        <v/>
      </c>
    </row>
    <row r="3928" spans="1:15">
      <c r="A3928" s="68">
        <v>45201</v>
      </c>
      <c r="B3928" s="69">
        <v>17.600000000000001</v>
      </c>
      <c r="C3928" s="69">
        <v>24.3</v>
      </c>
      <c r="D3928" s="70">
        <v>0.7</v>
      </c>
      <c r="E3928" s="69">
        <v>11.8</v>
      </c>
      <c r="F3928" s="70">
        <v>0.17499999999999999</v>
      </c>
      <c r="G3928" s="69">
        <v>12.5</v>
      </c>
      <c r="H3928" s="69" t="str">
        <f>TEXT(일별기온공급량!$A3928, "AAA")</f>
        <v>월</v>
      </c>
      <c r="I3928" s="71">
        <v>52401045</v>
      </c>
      <c r="J3928" s="71">
        <v>1236078</v>
      </c>
      <c r="K3928" s="68" t="str">
        <f t="shared" si="61"/>
        <v>10-02</v>
      </c>
      <c r="L3928" s="72">
        <f>YEAR(일별기온공급량!$A3928)</f>
        <v>2023</v>
      </c>
      <c r="M3928" s="69">
        <f>MONTH(일별기온공급량!$A3928)</f>
        <v>10</v>
      </c>
      <c r="N3928" s="69">
        <f>DAY(일별기온공급량!$A3928)</f>
        <v>2</v>
      </c>
      <c r="O3928" s="88" t="str">
        <f>IFERROR(VLOOKUP(기온및공급량[[#This Row],[날짜]],표2[],2,0), "")</f>
        <v>임시공휴일</v>
      </c>
    </row>
    <row r="3929" spans="1:15">
      <c r="A3929" s="68">
        <v>45202</v>
      </c>
      <c r="B3929" s="69">
        <v>16.100000000000001</v>
      </c>
      <c r="C3929" s="69">
        <v>20.5</v>
      </c>
      <c r="D3929" s="70">
        <v>0.5131944444444444</v>
      </c>
      <c r="E3929" s="69">
        <v>11.6</v>
      </c>
      <c r="F3929" s="70">
        <v>0.24791666666666667</v>
      </c>
      <c r="G3929" s="69">
        <v>8.9</v>
      </c>
      <c r="H3929" s="69" t="str">
        <f>TEXT(일별기온공급량!$A3929, "AAA")</f>
        <v>화</v>
      </c>
      <c r="I3929" s="71">
        <v>61570337</v>
      </c>
      <c r="J3929" s="71">
        <v>1452181</v>
      </c>
      <c r="K3929" s="68" t="str">
        <f t="shared" si="61"/>
        <v>10-03</v>
      </c>
      <c r="L3929" s="72">
        <f>YEAR(일별기온공급량!$A3929)</f>
        <v>2023</v>
      </c>
      <c r="M3929" s="69">
        <f>MONTH(일별기온공급량!$A3929)</f>
        <v>10</v>
      </c>
      <c r="N3929" s="69">
        <f>DAY(일별기온공급량!$A3929)</f>
        <v>3</v>
      </c>
      <c r="O3929" s="88" t="str">
        <f>IFERROR(VLOOKUP(기온및공급량[[#This Row],[날짜]],표2[],2,0), "")</f>
        <v>개천절</v>
      </c>
    </row>
    <row r="3930" spans="1:15">
      <c r="A3930" s="68">
        <v>45203</v>
      </c>
      <c r="B3930" s="69">
        <v>19.100000000000001</v>
      </c>
      <c r="C3930" s="69">
        <v>24.8</v>
      </c>
      <c r="D3930" s="70">
        <v>0.65069444444444446</v>
      </c>
      <c r="E3930" s="69">
        <v>13.7</v>
      </c>
      <c r="F3930" s="70">
        <v>0.22430555555555556</v>
      </c>
      <c r="G3930" s="69">
        <v>11.1</v>
      </c>
      <c r="H3930" s="69" t="str">
        <f>TEXT(일별기온공급량!$A3930, "AAA")</f>
        <v>수</v>
      </c>
      <c r="I3930" s="71">
        <v>75188271</v>
      </c>
      <c r="J3930" s="71">
        <v>1769633</v>
      </c>
      <c r="K3930" s="68" t="str">
        <f t="shared" si="61"/>
        <v>10-04</v>
      </c>
      <c r="L3930" s="72">
        <f>YEAR(일별기온공급량!$A3930)</f>
        <v>2023</v>
      </c>
      <c r="M3930" s="69">
        <f>MONTH(일별기온공급량!$A3930)</f>
        <v>10</v>
      </c>
      <c r="N3930" s="69">
        <f>DAY(일별기온공급량!$A3930)</f>
        <v>4</v>
      </c>
      <c r="O3930" s="88" t="str">
        <f>IFERROR(VLOOKUP(기온및공급량[[#This Row],[날짜]],표2[],2,0), "")</f>
        <v/>
      </c>
    </row>
    <row r="3931" spans="1:15">
      <c r="A3931" s="68">
        <v>45204</v>
      </c>
      <c r="B3931" s="69">
        <v>16.7</v>
      </c>
      <c r="C3931" s="69">
        <v>21.2</v>
      </c>
      <c r="D3931" s="70">
        <v>0.66180555555555554</v>
      </c>
      <c r="E3931" s="69">
        <v>13.6</v>
      </c>
      <c r="F3931" s="70">
        <v>0.99930555555555556</v>
      </c>
      <c r="G3931" s="69">
        <v>7.6</v>
      </c>
      <c r="H3931" s="69" t="str">
        <f>TEXT(일별기온공급량!$A3931, "AAA")</f>
        <v>목</v>
      </c>
      <c r="I3931" s="71">
        <v>82205734</v>
      </c>
      <c r="J3931" s="71">
        <v>1933422</v>
      </c>
      <c r="K3931" s="68" t="str">
        <f t="shared" si="61"/>
        <v>10-05</v>
      </c>
      <c r="L3931" s="72">
        <f>YEAR(일별기온공급량!$A3931)</f>
        <v>2023</v>
      </c>
      <c r="M3931" s="69">
        <f>MONTH(일별기온공급량!$A3931)</f>
        <v>10</v>
      </c>
      <c r="N3931" s="69">
        <f>DAY(일별기온공급량!$A3931)</f>
        <v>5</v>
      </c>
      <c r="O3931" s="88" t="str">
        <f>IFERROR(VLOOKUP(기온및공급량[[#This Row],[날짜]],표2[],2,0), "")</f>
        <v/>
      </c>
    </row>
    <row r="3932" spans="1:15">
      <c r="A3932" s="68">
        <v>45205</v>
      </c>
      <c r="B3932" s="69">
        <v>16.5</v>
      </c>
      <c r="C3932" s="69">
        <v>23.2</v>
      </c>
      <c r="D3932" s="70">
        <v>0.62013888888888891</v>
      </c>
      <c r="E3932" s="69">
        <v>10.8</v>
      </c>
      <c r="F3932" s="70">
        <v>0.27916666666666667</v>
      </c>
      <c r="G3932" s="69">
        <v>12.4</v>
      </c>
      <c r="H3932" s="69" t="str">
        <f>TEXT(일별기온공급량!$A3932, "AAA")</f>
        <v>금</v>
      </c>
      <c r="I3932" s="71">
        <v>81023905</v>
      </c>
      <c r="J3932" s="71">
        <v>1906192</v>
      </c>
      <c r="K3932" s="68" t="str">
        <f t="shared" si="61"/>
        <v>10-06</v>
      </c>
      <c r="L3932" s="72">
        <f>YEAR(일별기온공급량!$A3932)</f>
        <v>2023</v>
      </c>
      <c r="M3932" s="69">
        <f>MONTH(일별기온공급량!$A3932)</f>
        <v>10</v>
      </c>
      <c r="N3932" s="69">
        <f>DAY(일별기온공급량!$A3932)</f>
        <v>6</v>
      </c>
      <c r="O3932" s="88" t="str">
        <f>IFERROR(VLOOKUP(기온및공급량[[#This Row],[날짜]],표2[],2,0), "")</f>
        <v/>
      </c>
    </row>
    <row r="3933" spans="1:15">
      <c r="A3933" s="68">
        <v>45206</v>
      </c>
      <c r="B3933" s="69">
        <v>17.100000000000001</v>
      </c>
      <c r="C3933" s="69">
        <v>21.7</v>
      </c>
      <c r="D3933" s="70">
        <v>0.54027777777777775</v>
      </c>
      <c r="E3933" s="69">
        <v>12.3</v>
      </c>
      <c r="F3933" s="70">
        <v>0.26111111111111113</v>
      </c>
      <c r="G3933" s="69">
        <v>9.4</v>
      </c>
      <c r="H3933" s="69" t="str">
        <f>TEXT(일별기온공급량!$A3933, "AAA")</f>
        <v>토</v>
      </c>
      <c r="I3933" s="71">
        <v>69936653</v>
      </c>
      <c r="J3933" s="71">
        <v>1644679</v>
      </c>
      <c r="K3933" s="68" t="str">
        <f t="shared" si="61"/>
        <v>10-07</v>
      </c>
      <c r="L3933" s="72">
        <f>YEAR(일별기온공급량!$A3933)</f>
        <v>2023</v>
      </c>
      <c r="M3933" s="69">
        <f>MONTH(일별기온공급량!$A3933)</f>
        <v>10</v>
      </c>
      <c r="N3933" s="69">
        <f>DAY(일별기온공급량!$A3933)</f>
        <v>7</v>
      </c>
      <c r="O3933" s="88" t="str">
        <f>IFERROR(VLOOKUP(기온및공급량[[#This Row],[날짜]],표2[],2,0), "")</f>
        <v/>
      </c>
    </row>
    <row r="3934" spans="1:15">
      <c r="A3934" s="68">
        <v>45207</v>
      </c>
      <c r="B3934" s="69">
        <v>17.3</v>
      </c>
      <c r="C3934" s="69">
        <v>20.5</v>
      </c>
      <c r="D3934" s="70">
        <v>0.55486111111111114</v>
      </c>
      <c r="E3934" s="69">
        <v>15.2</v>
      </c>
      <c r="F3934" s="70">
        <v>0.87847222222222221</v>
      </c>
      <c r="G3934" s="69">
        <v>5.3</v>
      </c>
      <c r="H3934" s="69" t="str">
        <f>TEXT(일별기온공급량!$A3934, "AAA")</f>
        <v>일</v>
      </c>
      <c r="I3934" s="71">
        <v>58696733</v>
      </c>
      <c r="J3934" s="71">
        <v>1380660</v>
      </c>
      <c r="K3934" s="68" t="str">
        <f t="shared" si="61"/>
        <v>10-08</v>
      </c>
      <c r="L3934" s="72">
        <f>YEAR(일별기온공급량!$A3934)</f>
        <v>2023</v>
      </c>
      <c r="M3934" s="69">
        <f>MONTH(일별기온공급량!$A3934)</f>
        <v>10</v>
      </c>
      <c r="N3934" s="69">
        <f>DAY(일별기온공급량!$A3934)</f>
        <v>8</v>
      </c>
      <c r="O3934" s="88" t="str">
        <f>IFERROR(VLOOKUP(기온및공급량[[#This Row],[날짜]],표2[],2,0), "")</f>
        <v/>
      </c>
    </row>
    <row r="3935" spans="1:15">
      <c r="A3935" s="68">
        <v>45208</v>
      </c>
      <c r="B3935" s="69">
        <v>18.3</v>
      </c>
      <c r="C3935" s="69">
        <v>22.8</v>
      </c>
      <c r="D3935" s="70">
        <v>0.6333333333333333</v>
      </c>
      <c r="E3935" s="69">
        <v>15.6</v>
      </c>
      <c r="F3935" s="70">
        <v>1.3888888888888888E-2</v>
      </c>
      <c r="G3935" s="69">
        <v>7.2</v>
      </c>
      <c r="H3935" s="69" t="str">
        <f>TEXT(일별기온공급량!$A3935, "AAA")</f>
        <v>월</v>
      </c>
      <c r="I3935" s="71">
        <v>66674416</v>
      </c>
      <c r="J3935" s="71">
        <v>1567179</v>
      </c>
      <c r="K3935" s="68" t="str">
        <f t="shared" si="61"/>
        <v>10-09</v>
      </c>
      <c r="L3935" s="72">
        <f>YEAR(일별기온공급량!$A3935)</f>
        <v>2023</v>
      </c>
      <c r="M3935" s="69">
        <f>MONTH(일별기온공급량!$A3935)</f>
        <v>10</v>
      </c>
      <c r="N3935" s="69">
        <f>DAY(일별기온공급량!$A3935)</f>
        <v>9</v>
      </c>
      <c r="O3935" s="88" t="str">
        <f>IFERROR(VLOOKUP(기온및공급량[[#This Row],[날짜]],표2[],2,0), "")</f>
        <v>한글날</v>
      </c>
    </row>
    <row r="3936" spans="1:15">
      <c r="A3936" s="68">
        <v>45209</v>
      </c>
      <c r="B3936" s="69">
        <v>17.600000000000001</v>
      </c>
      <c r="C3936" s="69">
        <v>23</v>
      </c>
      <c r="D3936" s="70">
        <v>0.64652777777777781</v>
      </c>
      <c r="E3936" s="69">
        <v>13.6</v>
      </c>
      <c r="F3936" s="70">
        <v>0.28194444444444444</v>
      </c>
      <c r="G3936" s="69">
        <v>9.4</v>
      </c>
      <c r="H3936" s="69" t="str">
        <f>TEXT(일별기온공급량!$A3936, "AAA")</f>
        <v>화</v>
      </c>
      <c r="I3936" s="71">
        <v>79251008</v>
      </c>
      <c r="J3936" s="71">
        <v>1861851</v>
      </c>
      <c r="K3936" s="68" t="str">
        <f t="shared" si="61"/>
        <v>10-10</v>
      </c>
      <c r="L3936" s="72">
        <f>YEAR(일별기온공급량!$A3936)</f>
        <v>2023</v>
      </c>
      <c r="M3936" s="69">
        <f>MONTH(일별기온공급량!$A3936)</f>
        <v>10</v>
      </c>
      <c r="N3936" s="69">
        <f>DAY(일별기온공급량!$A3936)</f>
        <v>10</v>
      </c>
      <c r="O3936" s="88" t="str">
        <f>IFERROR(VLOOKUP(기온및공급량[[#This Row],[날짜]],표2[],2,0), "")</f>
        <v/>
      </c>
    </row>
    <row r="3937" spans="1:15">
      <c r="A3937" s="68">
        <v>45210</v>
      </c>
      <c r="B3937" s="69">
        <v>16.2</v>
      </c>
      <c r="C3937" s="69">
        <v>23</v>
      </c>
      <c r="D3937" s="70">
        <v>0.56666666666666665</v>
      </c>
      <c r="E3937" s="69">
        <v>11.1</v>
      </c>
      <c r="F3937" s="70">
        <v>0.26319444444444445</v>
      </c>
      <c r="G3937" s="69">
        <v>11.9</v>
      </c>
      <c r="H3937" s="69" t="str">
        <f>TEXT(일별기온공급량!$A3937, "AAA")</f>
        <v>수</v>
      </c>
      <c r="I3937" s="71">
        <v>84591715</v>
      </c>
      <c r="J3937" s="71">
        <v>1986633</v>
      </c>
      <c r="K3937" s="68" t="str">
        <f t="shared" si="61"/>
        <v>10-11</v>
      </c>
      <c r="L3937" s="72">
        <f>YEAR(일별기온공급량!$A3937)</f>
        <v>2023</v>
      </c>
      <c r="M3937" s="69">
        <f>MONTH(일별기온공급량!$A3937)</f>
        <v>10</v>
      </c>
      <c r="N3937" s="69">
        <f>DAY(일별기온공급량!$A3937)</f>
        <v>11</v>
      </c>
      <c r="O3937" s="88" t="str">
        <f>IFERROR(VLOOKUP(기온및공급량[[#This Row],[날짜]],표2[],2,0), "")</f>
        <v/>
      </c>
    </row>
    <row r="3938" spans="1:15">
      <c r="A3938" s="68">
        <v>45211</v>
      </c>
      <c r="B3938" s="69">
        <v>16</v>
      </c>
      <c r="C3938" s="69">
        <v>23.8</v>
      </c>
      <c r="D3938" s="70">
        <v>0.6118055555555556</v>
      </c>
      <c r="E3938" s="69">
        <v>8.8000000000000007</v>
      </c>
      <c r="F3938" s="70">
        <v>0.27361111111111114</v>
      </c>
      <c r="G3938" s="69">
        <v>15</v>
      </c>
      <c r="H3938" s="69" t="str">
        <f>TEXT(일별기온공급량!$A3938, "AAA")</f>
        <v>목</v>
      </c>
      <c r="I3938" s="71">
        <v>86242115</v>
      </c>
      <c r="J3938" s="71">
        <v>2028226</v>
      </c>
      <c r="K3938" s="68" t="str">
        <f t="shared" si="61"/>
        <v>10-12</v>
      </c>
      <c r="L3938" s="72">
        <f>YEAR(일별기온공급량!$A3938)</f>
        <v>2023</v>
      </c>
      <c r="M3938" s="69">
        <f>MONTH(일별기온공급량!$A3938)</f>
        <v>10</v>
      </c>
      <c r="N3938" s="69">
        <f>DAY(일별기온공급량!$A3938)</f>
        <v>12</v>
      </c>
      <c r="O3938" s="88" t="str">
        <f>IFERROR(VLOOKUP(기온및공급량[[#This Row],[날짜]],표2[],2,0), "")</f>
        <v/>
      </c>
    </row>
    <row r="3939" spans="1:15">
      <c r="A3939" s="68">
        <v>45212</v>
      </c>
      <c r="B3939" s="69">
        <v>17.7</v>
      </c>
      <c r="C3939" s="69">
        <v>23.2</v>
      </c>
      <c r="D3939" s="70">
        <v>0.60486111111111107</v>
      </c>
      <c r="E3939" s="69">
        <v>12.2</v>
      </c>
      <c r="F3939" s="70">
        <v>0.21875</v>
      </c>
      <c r="G3939" s="69">
        <v>11</v>
      </c>
      <c r="H3939" s="69" t="str">
        <f>TEXT(일별기온공급량!$A3939, "AAA")</f>
        <v>금</v>
      </c>
      <c r="I3939" s="71">
        <v>82583567</v>
      </c>
      <c r="J3939" s="71">
        <v>1939168</v>
      </c>
      <c r="K3939" s="68" t="str">
        <f t="shared" si="61"/>
        <v>10-13</v>
      </c>
      <c r="L3939" s="72">
        <f>YEAR(일별기온공급량!$A3939)</f>
        <v>2023</v>
      </c>
      <c r="M3939" s="69">
        <f>MONTH(일별기온공급량!$A3939)</f>
        <v>10</v>
      </c>
      <c r="N3939" s="69">
        <f>DAY(일별기온공급량!$A3939)</f>
        <v>13</v>
      </c>
      <c r="O3939" s="88" t="str">
        <f>IFERROR(VLOOKUP(기온및공급량[[#This Row],[날짜]],표2[],2,0), "")</f>
        <v/>
      </c>
    </row>
    <row r="3940" spans="1:15">
      <c r="A3940" s="68">
        <v>45213</v>
      </c>
      <c r="B3940" s="69">
        <v>17.100000000000001</v>
      </c>
      <c r="C3940" s="69">
        <v>24</v>
      </c>
      <c r="D3940" s="70">
        <v>0.54166666666666663</v>
      </c>
      <c r="E3940" s="69">
        <v>13</v>
      </c>
      <c r="F3940" s="70">
        <v>0.29930555555555555</v>
      </c>
      <c r="G3940" s="69">
        <v>11</v>
      </c>
      <c r="H3940" s="69" t="str">
        <f>TEXT(일별기온공급량!$A3940, "AAA")</f>
        <v>토</v>
      </c>
      <c r="I3940" s="71">
        <v>67717261</v>
      </c>
      <c r="J3940" s="71">
        <v>1588845</v>
      </c>
      <c r="K3940" s="68" t="str">
        <f t="shared" si="61"/>
        <v>10-14</v>
      </c>
      <c r="L3940" s="72">
        <f>YEAR(일별기온공급량!$A3940)</f>
        <v>2023</v>
      </c>
      <c r="M3940" s="69">
        <f>MONTH(일별기온공급량!$A3940)</f>
        <v>10</v>
      </c>
      <c r="N3940" s="69">
        <f>DAY(일별기온공급량!$A3940)</f>
        <v>14</v>
      </c>
      <c r="O3940" s="88" t="str">
        <f>IFERROR(VLOOKUP(기온및공급량[[#This Row],[날짜]],표2[],2,0), "")</f>
        <v/>
      </c>
    </row>
    <row r="3941" spans="1:15">
      <c r="A3941" s="68">
        <v>45214</v>
      </c>
      <c r="B3941" s="69">
        <v>16.600000000000001</v>
      </c>
      <c r="C3941" s="69">
        <v>22.4</v>
      </c>
      <c r="D3941" s="70">
        <v>0.6020833333333333</v>
      </c>
      <c r="E3941" s="69">
        <v>12.8</v>
      </c>
      <c r="F3941" s="70">
        <v>0.14930555555555555</v>
      </c>
      <c r="G3941" s="69">
        <v>9.6</v>
      </c>
      <c r="H3941" s="69" t="str">
        <f>TEXT(일별기온공급량!$A3941, "AAA")</f>
        <v>일</v>
      </c>
      <c r="I3941" s="71">
        <v>62811569</v>
      </c>
      <c r="J3941" s="71">
        <v>1474098</v>
      </c>
      <c r="K3941" s="68" t="str">
        <f t="shared" si="61"/>
        <v>10-15</v>
      </c>
      <c r="L3941" s="72">
        <f>YEAR(일별기온공급량!$A3941)</f>
        <v>2023</v>
      </c>
      <c r="M3941" s="69">
        <f>MONTH(일별기온공급량!$A3941)</f>
        <v>10</v>
      </c>
      <c r="N3941" s="69">
        <f>DAY(일별기온공급량!$A3941)</f>
        <v>15</v>
      </c>
      <c r="O3941" s="88" t="str">
        <f>IFERROR(VLOOKUP(기온및공급량[[#This Row],[날짜]],표2[],2,0), "")</f>
        <v/>
      </c>
    </row>
    <row r="3942" spans="1:15">
      <c r="A3942" s="68">
        <v>45215</v>
      </c>
      <c r="B3942" s="69">
        <v>16</v>
      </c>
      <c r="C3942" s="69">
        <v>21.8</v>
      </c>
      <c r="D3942" s="70">
        <v>0.60902777777777772</v>
      </c>
      <c r="E3942" s="69">
        <v>10.9</v>
      </c>
      <c r="F3942" s="70">
        <v>0.2076388888888889</v>
      </c>
      <c r="G3942" s="69">
        <v>10.9</v>
      </c>
      <c r="H3942" s="69" t="str">
        <f>TEXT(일별기온공급량!$A3942, "AAA")</f>
        <v>월</v>
      </c>
      <c r="I3942" s="71">
        <v>83421036</v>
      </c>
      <c r="J3942" s="71">
        <v>1960977</v>
      </c>
      <c r="K3942" s="68" t="str">
        <f t="shared" si="61"/>
        <v>10-16</v>
      </c>
      <c r="L3942" s="72">
        <f>YEAR(일별기온공급량!$A3942)</f>
        <v>2023</v>
      </c>
      <c r="M3942" s="69">
        <f>MONTH(일별기온공급량!$A3942)</f>
        <v>10</v>
      </c>
      <c r="N3942" s="69">
        <f>DAY(일별기온공급량!$A3942)</f>
        <v>16</v>
      </c>
      <c r="O3942" s="88" t="str">
        <f>IFERROR(VLOOKUP(기온및공급량[[#This Row],[날짜]],표2[],2,0), "")</f>
        <v/>
      </c>
    </row>
    <row r="3943" spans="1:15">
      <c r="A3943" s="68">
        <v>45216</v>
      </c>
      <c r="B3943" s="69">
        <v>15</v>
      </c>
      <c r="C3943" s="69">
        <v>22.6</v>
      </c>
      <c r="D3943" s="70">
        <v>0.64236111111111116</v>
      </c>
      <c r="E3943" s="69">
        <v>9.6999999999999993</v>
      </c>
      <c r="F3943" s="70">
        <v>0.21111111111111111</v>
      </c>
      <c r="G3943" s="69">
        <v>12.9</v>
      </c>
      <c r="H3943" s="69" t="str">
        <f>TEXT(일별기온공급량!$A3943, "AAA")</f>
        <v>화</v>
      </c>
      <c r="I3943" s="71">
        <v>92230876</v>
      </c>
      <c r="J3943" s="71">
        <v>2164792</v>
      </c>
      <c r="K3943" s="68" t="str">
        <f t="shared" si="61"/>
        <v>10-17</v>
      </c>
      <c r="L3943" s="72">
        <f>YEAR(일별기온공급량!$A3943)</f>
        <v>2023</v>
      </c>
      <c r="M3943" s="69">
        <f>MONTH(일별기온공급량!$A3943)</f>
        <v>10</v>
      </c>
      <c r="N3943" s="69">
        <f>DAY(일별기온공급량!$A3943)</f>
        <v>17</v>
      </c>
      <c r="O3943" s="88" t="str">
        <f>IFERROR(VLOOKUP(기온및공급량[[#This Row],[날짜]],표2[],2,0), "")</f>
        <v/>
      </c>
    </row>
    <row r="3944" spans="1:15">
      <c r="A3944" s="68">
        <v>45217</v>
      </c>
      <c r="B3944" s="69">
        <v>15.1</v>
      </c>
      <c r="C3944" s="69">
        <v>24.8</v>
      </c>
      <c r="D3944" s="70">
        <v>0.66527777777777775</v>
      </c>
      <c r="E3944" s="69">
        <v>6.8</v>
      </c>
      <c r="F3944" s="70">
        <v>0.26527777777777778</v>
      </c>
      <c r="G3944" s="69">
        <v>18</v>
      </c>
      <c r="H3944" s="69" t="str">
        <f>TEXT(일별기온공급량!$A3944, "AAA")</f>
        <v>수</v>
      </c>
      <c r="I3944" s="71">
        <v>91583552</v>
      </c>
      <c r="J3944" s="71">
        <v>2143252</v>
      </c>
      <c r="K3944" s="68" t="str">
        <f t="shared" si="61"/>
        <v>10-18</v>
      </c>
      <c r="L3944" s="72">
        <f>YEAR(일별기온공급량!$A3944)</f>
        <v>2023</v>
      </c>
      <c r="M3944" s="69">
        <f>MONTH(일별기온공급량!$A3944)</f>
        <v>10</v>
      </c>
      <c r="N3944" s="69">
        <f>DAY(일별기온공급량!$A3944)</f>
        <v>18</v>
      </c>
      <c r="O3944" s="88" t="str">
        <f>IFERROR(VLOOKUP(기온및공급량[[#This Row],[날짜]],표2[],2,0), "")</f>
        <v/>
      </c>
    </row>
    <row r="3945" spans="1:15">
      <c r="A3945" s="68">
        <v>45218</v>
      </c>
      <c r="B3945" s="69">
        <v>16.399999999999999</v>
      </c>
      <c r="C3945" s="69">
        <v>22.7</v>
      </c>
      <c r="D3945" s="70">
        <v>0.58819444444444446</v>
      </c>
      <c r="E3945" s="69">
        <v>10.4</v>
      </c>
      <c r="F3945" s="70">
        <v>0.25624999999999998</v>
      </c>
      <c r="G3945" s="69">
        <v>12.3</v>
      </c>
      <c r="H3945" s="69" t="str">
        <f>TEXT(일별기온공급량!$A3945, "AAA")</f>
        <v>목</v>
      </c>
      <c r="I3945" s="71">
        <v>90388921</v>
      </c>
      <c r="J3945" s="71">
        <v>2116788</v>
      </c>
      <c r="K3945" s="68" t="str">
        <f t="shared" si="61"/>
        <v>10-19</v>
      </c>
      <c r="L3945" s="72">
        <f>YEAR(일별기온공급량!$A3945)</f>
        <v>2023</v>
      </c>
      <c r="M3945" s="69">
        <f>MONTH(일별기온공급량!$A3945)</f>
        <v>10</v>
      </c>
      <c r="N3945" s="69">
        <f>DAY(일별기온공급량!$A3945)</f>
        <v>19</v>
      </c>
      <c r="O3945" s="88" t="str">
        <f>IFERROR(VLOOKUP(기온및공급량[[#This Row],[날짜]],표2[],2,0), "")</f>
        <v/>
      </c>
    </row>
    <row r="3946" spans="1:15">
      <c r="A3946" s="68">
        <v>45219</v>
      </c>
      <c r="B3946" s="69">
        <v>13.8</v>
      </c>
      <c r="C3946" s="69">
        <v>17.899999999999999</v>
      </c>
      <c r="D3946" s="70">
        <v>0.5854166666666667</v>
      </c>
      <c r="E3946" s="69">
        <v>10.6</v>
      </c>
      <c r="F3946" s="73">
        <v>1</v>
      </c>
      <c r="G3946" s="69">
        <v>7.3</v>
      </c>
      <c r="H3946" s="69" t="str">
        <f>TEXT(일별기온공급량!$A3946, "AAA")</f>
        <v>금</v>
      </c>
      <c r="I3946" s="71">
        <v>95957112</v>
      </c>
      <c r="J3946" s="71">
        <v>2250200</v>
      </c>
      <c r="K3946" s="68" t="str">
        <f t="shared" si="61"/>
        <v>10-20</v>
      </c>
      <c r="L3946" s="72">
        <f>YEAR(일별기온공급량!$A3946)</f>
        <v>2023</v>
      </c>
      <c r="M3946" s="69">
        <f>MONTH(일별기온공급량!$A3946)</f>
        <v>10</v>
      </c>
      <c r="N3946" s="69">
        <f>DAY(일별기온공급량!$A3946)</f>
        <v>20</v>
      </c>
      <c r="O3946" s="88" t="str">
        <f>IFERROR(VLOOKUP(기온및공급량[[#This Row],[날짜]],표2[],2,0), "")</f>
        <v/>
      </c>
    </row>
    <row r="3947" spans="1:15">
      <c r="A3947" s="68">
        <v>45220</v>
      </c>
      <c r="B3947" s="69">
        <v>12.1</v>
      </c>
      <c r="C3947" s="69">
        <v>18.600000000000001</v>
      </c>
      <c r="D3947" s="70">
        <v>0.67569444444444449</v>
      </c>
      <c r="E3947" s="69">
        <v>5.5</v>
      </c>
      <c r="F3947" s="70">
        <v>0.28263888888888888</v>
      </c>
      <c r="G3947" s="69">
        <v>13.1</v>
      </c>
      <c r="H3947" s="69" t="str">
        <f>TEXT(일별기온공급량!$A3947, "AAA")</f>
        <v>토</v>
      </c>
      <c r="I3947" s="71">
        <v>88855415</v>
      </c>
      <c r="J3947" s="71">
        <v>2082074</v>
      </c>
      <c r="K3947" s="68" t="str">
        <f t="shared" si="61"/>
        <v>10-21</v>
      </c>
      <c r="L3947" s="72">
        <f>YEAR(일별기온공급량!$A3947)</f>
        <v>2023</v>
      </c>
      <c r="M3947" s="69">
        <f>MONTH(일별기온공급량!$A3947)</f>
        <v>10</v>
      </c>
      <c r="N3947" s="69">
        <f>DAY(일별기온공급량!$A3947)</f>
        <v>21</v>
      </c>
      <c r="O3947" s="88" t="str">
        <f>IFERROR(VLOOKUP(기온및공급량[[#This Row],[날짜]],표2[],2,0), "")</f>
        <v/>
      </c>
    </row>
    <row r="3948" spans="1:15">
      <c r="A3948" s="68">
        <v>45221</v>
      </c>
      <c r="B3948" s="69">
        <v>12.6</v>
      </c>
      <c r="C3948" s="69">
        <v>19.7</v>
      </c>
      <c r="D3948" s="70">
        <v>0.64444444444444449</v>
      </c>
      <c r="E3948" s="69">
        <v>5.3</v>
      </c>
      <c r="F3948" s="70">
        <v>0.23333333333333334</v>
      </c>
      <c r="G3948" s="69">
        <v>14.4</v>
      </c>
      <c r="H3948" s="69" t="str">
        <f>TEXT(일별기온공급량!$A3948, "AAA")</f>
        <v>일</v>
      </c>
      <c r="I3948" s="71">
        <v>83741979</v>
      </c>
      <c r="J3948" s="71">
        <v>1959218</v>
      </c>
      <c r="K3948" s="68" t="str">
        <f t="shared" si="61"/>
        <v>10-22</v>
      </c>
      <c r="L3948" s="72">
        <f>YEAR(일별기온공급량!$A3948)</f>
        <v>2023</v>
      </c>
      <c r="M3948" s="69">
        <f>MONTH(일별기온공급량!$A3948)</f>
        <v>10</v>
      </c>
      <c r="N3948" s="69">
        <f>DAY(일별기온공급량!$A3948)</f>
        <v>22</v>
      </c>
      <c r="O3948" s="88" t="str">
        <f>IFERROR(VLOOKUP(기온및공급량[[#This Row],[날짜]],표2[],2,0), "")</f>
        <v/>
      </c>
    </row>
    <row r="3949" spans="1:15">
      <c r="A3949" s="68">
        <v>45222</v>
      </c>
      <c r="B3949" s="69">
        <v>14.2</v>
      </c>
      <c r="C3949" s="69">
        <v>21.8</v>
      </c>
      <c r="D3949" s="70">
        <v>0.65</v>
      </c>
      <c r="E3949" s="69">
        <v>8.1</v>
      </c>
      <c r="F3949" s="70">
        <v>0.27500000000000002</v>
      </c>
      <c r="G3949" s="69">
        <v>13.7</v>
      </c>
      <c r="H3949" s="69" t="str">
        <f>TEXT(일별기온공급량!$A3949, "AAA")</f>
        <v>월</v>
      </c>
      <c r="I3949" s="71">
        <v>100673810</v>
      </c>
      <c r="J3949" s="71">
        <v>2358975</v>
      </c>
      <c r="K3949" s="68" t="str">
        <f t="shared" si="61"/>
        <v>10-23</v>
      </c>
      <c r="L3949" s="72">
        <f>YEAR(일별기온공급량!$A3949)</f>
        <v>2023</v>
      </c>
      <c r="M3949" s="69">
        <f>MONTH(일별기온공급량!$A3949)</f>
        <v>10</v>
      </c>
      <c r="N3949" s="69">
        <f>DAY(일별기온공급량!$A3949)</f>
        <v>23</v>
      </c>
      <c r="O3949" s="88" t="str">
        <f>IFERROR(VLOOKUP(기온및공급량[[#This Row],[날짜]],표2[],2,0), "")</f>
        <v/>
      </c>
    </row>
    <row r="3950" spans="1:15">
      <c r="A3950" s="68">
        <v>45223</v>
      </c>
      <c r="B3950" s="69">
        <v>14.7</v>
      </c>
      <c r="C3950" s="69">
        <v>23</v>
      </c>
      <c r="D3950" s="70">
        <v>0.625</v>
      </c>
      <c r="E3950" s="69">
        <v>8</v>
      </c>
      <c r="F3950" s="70">
        <v>0.2722222222222222</v>
      </c>
      <c r="G3950" s="69">
        <v>15</v>
      </c>
      <c r="H3950" s="69" t="str">
        <f>TEXT(일별기온공급량!$A3950, "AAA")</f>
        <v>화</v>
      </c>
      <c r="I3950" s="71">
        <v>100953550</v>
      </c>
      <c r="J3950" s="71">
        <v>2365576</v>
      </c>
      <c r="K3950" s="68" t="str">
        <f t="shared" si="61"/>
        <v>10-24</v>
      </c>
      <c r="L3950" s="72">
        <f>YEAR(일별기온공급량!$A3950)</f>
        <v>2023</v>
      </c>
      <c r="M3950" s="69">
        <f>MONTH(일별기온공급량!$A3950)</f>
        <v>10</v>
      </c>
      <c r="N3950" s="69">
        <f>DAY(일별기온공급량!$A3950)</f>
        <v>24</v>
      </c>
      <c r="O3950" s="88" t="str">
        <f>IFERROR(VLOOKUP(기온및공급량[[#This Row],[날짜]],표2[],2,0), "")</f>
        <v/>
      </c>
    </row>
    <row r="3951" spans="1:15">
      <c r="A3951" s="68">
        <v>45224</v>
      </c>
      <c r="B3951" s="69">
        <v>15.9</v>
      </c>
      <c r="C3951" s="69">
        <v>24.2</v>
      </c>
      <c r="D3951" s="70">
        <v>0.625</v>
      </c>
      <c r="E3951" s="69">
        <v>10</v>
      </c>
      <c r="F3951" s="70">
        <v>0.22569444444444445</v>
      </c>
      <c r="G3951" s="69">
        <v>14.2</v>
      </c>
      <c r="H3951" s="69" t="str">
        <f>TEXT(일별기온공급량!$A3951, "AAA")</f>
        <v>수</v>
      </c>
      <c r="I3951" s="71">
        <v>97252581</v>
      </c>
      <c r="J3951" s="71">
        <v>2277517</v>
      </c>
      <c r="K3951" s="68" t="str">
        <f t="shared" si="61"/>
        <v>10-25</v>
      </c>
      <c r="L3951" s="72">
        <f>YEAR(일별기온공급량!$A3951)</f>
        <v>2023</v>
      </c>
      <c r="M3951" s="69">
        <f>MONTH(일별기온공급량!$A3951)</f>
        <v>10</v>
      </c>
      <c r="N3951" s="69">
        <f>DAY(일별기온공급량!$A3951)</f>
        <v>25</v>
      </c>
      <c r="O3951" s="88" t="str">
        <f>IFERROR(VLOOKUP(기온및공급량[[#This Row],[날짜]],표2[],2,0), "")</f>
        <v/>
      </c>
    </row>
    <row r="3952" spans="1:15">
      <c r="A3952" s="68">
        <v>45225</v>
      </c>
      <c r="B3952" s="69">
        <v>16.2</v>
      </c>
      <c r="C3952" s="69">
        <v>24</v>
      </c>
      <c r="D3952" s="70">
        <v>0.63124999999999998</v>
      </c>
      <c r="E3952" s="69">
        <v>9.8000000000000007</v>
      </c>
      <c r="F3952" s="70">
        <v>0.2298611111111111</v>
      </c>
      <c r="G3952" s="69">
        <v>14.2</v>
      </c>
      <c r="H3952" s="69" t="str">
        <f>TEXT(일별기온공급량!$A3952, "AAA")</f>
        <v>목</v>
      </c>
      <c r="I3952" s="71">
        <v>96410204</v>
      </c>
      <c r="J3952" s="71">
        <v>2255794</v>
      </c>
      <c r="K3952" s="68" t="str">
        <f t="shared" si="61"/>
        <v>10-26</v>
      </c>
      <c r="L3952" s="72">
        <f>YEAR(일별기온공급량!$A3952)</f>
        <v>2023</v>
      </c>
      <c r="M3952" s="69">
        <f>MONTH(일별기온공급량!$A3952)</f>
        <v>10</v>
      </c>
      <c r="N3952" s="69">
        <f>DAY(일별기온공급량!$A3952)</f>
        <v>26</v>
      </c>
      <c r="O3952" s="88" t="str">
        <f>IFERROR(VLOOKUP(기온및공급량[[#This Row],[날짜]],표2[],2,0), "")</f>
        <v/>
      </c>
    </row>
    <row r="3953" spans="1:15">
      <c r="A3953" s="68">
        <v>45226</v>
      </c>
      <c r="B3953" s="69">
        <v>14.7</v>
      </c>
      <c r="C3953" s="69">
        <v>19.5</v>
      </c>
      <c r="D3953" s="70">
        <v>0.50694444444444442</v>
      </c>
      <c r="E3953" s="69">
        <v>10.7</v>
      </c>
      <c r="F3953" s="70">
        <v>0.28333333333333333</v>
      </c>
      <c r="G3953" s="69">
        <v>8.8000000000000007</v>
      </c>
      <c r="H3953" s="69" t="str">
        <f>TEXT(일별기온공급량!$A3953, "AAA")</f>
        <v>금</v>
      </c>
      <c r="I3953" s="71">
        <v>97393550</v>
      </c>
      <c r="J3953" s="71">
        <v>2277653</v>
      </c>
      <c r="K3953" s="68" t="str">
        <f t="shared" si="61"/>
        <v>10-27</v>
      </c>
      <c r="L3953" s="72">
        <f>YEAR(일별기온공급량!$A3953)</f>
        <v>2023</v>
      </c>
      <c r="M3953" s="69">
        <f>MONTH(일별기온공급량!$A3953)</f>
        <v>10</v>
      </c>
      <c r="N3953" s="69">
        <f>DAY(일별기온공급량!$A3953)</f>
        <v>27</v>
      </c>
      <c r="O3953" s="88" t="str">
        <f>IFERROR(VLOOKUP(기온및공급량[[#This Row],[날짜]],표2[],2,0), "")</f>
        <v/>
      </c>
    </row>
    <row r="3954" spans="1:15">
      <c r="A3954" s="68">
        <v>45227</v>
      </c>
      <c r="B3954" s="69">
        <v>13.9</v>
      </c>
      <c r="C3954" s="69">
        <v>21</v>
      </c>
      <c r="D3954" s="70">
        <v>0.56111111111111112</v>
      </c>
      <c r="E3954" s="69">
        <v>7.5</v>
      </c>
      <c r="F3954" s="70">
        <v>0.26944444444444443</v>
      </c>
      <c r="G3954" s="69">
        <v>13.5</v>
      </c>
      <c r="H3954" s="69" t="str">
        <f>TEXT(일별기온공급량!$A3954, "AAA")</f>
        <v>토</v>
      </c>
      <c r="I3954" s="71">
        <v>85852381</v>
      </c>
      <c r="J3954" s="71">
        <v>2007828</v>
      </c>
      <c r="K3954" s="68" t="str">
        <f t="shared" si="61"/>
        <v>10-28</v>
      </c>
      <c r="L3954" s="72">
        <f>YEAR(일별기온공급량!$A3954)</f>
        <v>2023</v>
      </c>
      <c r="M3954" s="69">
        <f>MONTH(일별기온공급량!$A3954)</f>
        <v>10</v>
      </c>
      <c r="N3954" s="69">
        <f>DAY(일별기온공급량!$A3954)</f>
        <v>28</v>
      </c>
      <c r="O3954" s="88" t="str">
        <f>IFERROR(VLOOKUP(기온및공급량[[#This Row],[날짜]],표2[],2,0), "")</f>
        <v/>
      </c>
    </row>
    <row r="3955" spans="1:15">
      <c r="A3955" s="68">
        <v>45228</v>
      </c>
      <c r="B3955" s="69">
        <v>13.7</v>
      </c>
      <c r="C3955" s="69">
        <v>21.8</v>
      </c>
      <c r="D3955" s="70">
        <v>0.66041666666666665</v>
      </c>
      <c r="E3955" s="69">
        <v>7.4</v>
      </c>
      <c r="F3955" s="70">
        <v>0.27361111111111114</v>
      </c>
      <c r="G3955" s="69">
        <v>14.4</v>
      </c>
      <c r="H3955" s="69" t="str">
        <f>TEXT(일별기온공급량!$A3955, "AAA")</f>
        <v>일</v>
      </c>
      <c r="I3955" s="71">
        <v>80428698</v>
      </c>
      <c r="J3955" s="71">
        <v>1885455</v>
      </c>
      <c r="K3955" s="68" t="str">
        <f t="shared" si="61"/>
        <v>10-29</v>
      </c>
      <c r="L3955" s="72">
        <f>YEAR(일별기온공급량!$A3955)</f>
        <v>2023</v>
      </c>
      <c r="M3955" s="69">
        <f>MONTH(일별기온공급량!$A3955)</f>
        <v>10</v>
      </c>
      <c r="N3955" s="69">
        <f>DAY(일별기온공급량!$A3955)</f>
        <v>29</v>
      </c>
      <c r="O3955" s="88" t="str">
        <f>IFERROR(VLOOKUP(기온및공급량[[#This Row],[날짜]],표2[],2,0), "")</f>
        <v/>
      </c>
    </row>
    <row r="3956" spans="1:15">
      <c r="A3956" s="68">
        <v>45229</v>
      </c>
      <c r="B3956" s="69">
        <v>14.5</v>
      </c>
      <c r="C3956" s="69">
        <v>23.1</v>
      </c>
      <c r="D3956" s="70">
        <v>0.64722222222222225</v>
      </c>
      <c r="E3956" s="69">
        <v>7.7</v>
      </c>
      <c r="F3956" s="70">
        <v>0.27708333333333335</v>
      </c>
      <c r="G3956" s="69">
        <v>15.4</v>
      </c>
      <c r="H3956" s="69" t="str">
        <f>TEXT(일별기온공급량!$A3956, "AAA")</f>
        <v>월</v>
      </c>
      <c r="I3956" s="71">
        <v>97666005</v>
      </c>
      <c r="J3956" s="71">
        <v>2293395</v>
      </c>
      <c r="K3956" s="68" t="str">
        <f t="shared" si="61"/>
        <v>10-30</v>
      </c>
      <c r="L3956" s="72">
        <f>YEAR(일별기온공급량!$A3956)</f>
        <v>2023</v>
      </c>
      <c r="M3956" s="69">
        <f>MONTH(일별기온공급량!$A3956)</f>
        <v>10</v>
      </c>
      <c r="N3956" s="69">
        <f>DAY(일별기온공급량!$A3956)</f>
        <v>30</v>
      </c>
      <c r="O3956" s="88" t="str">
        <f>IFERROR(VLOOKUP(기온및공급량[[#This Row],[날짜]],표2[],2,0), "")</f>
        <v/>
      </c>
    </row>
    <row r="3957" spans="1:15">
      <c r="A3957" s="68">
        <v>45230</v>
      </c>
      <c r="B3957" s="69">
        <v>14.9</v>
      </c>
      <c r="C3957" s="69">
        <v>24.8</v>
      </c>
      <c r="D3957" s="70">
        <v>0.63472222222222219</v>
      </c>
      <c r="E3957" s="69">
        <v>7.5</v>
      </c>
      <c r="F3957" s="70">
        <v>0.27361111111111114</v>
      </c>
      <c r="G3957" s="69">
        <v>17.3</v>
      </c>
      <c r="H3957" s="69" t="str">
        <f>TEXT(일별기온공급량!$A3957, "AAA")</f>
        <v>화</v>
      </c>
      <c r="I3957" s="71">
        <v>101223811</v>
      </c>
      <c r="J3957" s="71">
        <v>2377019</v>
      </c>
      <c r="K3957" s="68" t="str">
        <f t="shared" si="61"/>
        <v>10-31</v>
      </c>
      <c r="L3957" s="72">
        <f>YEAR(일별기온공급량!$A3957)</f>
        <v>2023</v>
      </c>
      <c r="M3957" s="69">
        <f>MONTH(일별기온공급량!$A3957)</f>
        <v>10</v>
      </c>
      <c r="N3957" s="69">
        <f>DAY(일별기온공급량!$A3957)</f>
        <v>31</v>
      </c>
      <c r="O3957" s="88" t="str">
        <f>IFERROR(VLOOKUP(기온및공급량[[#This Row],[날짜]],표2[],2,0), "")</f>
        <v/>
      </c>
    </row>
    <row r="3958" spans="1:15">
      <c r="A3958" s="68">
        <v>45231</v>
      </c>
      <c r="B3958" s="69">
        <v>15.7</v>
      </c>
      <c r="C3958" s="69">
        <v>24.3</v>
      </c>
      <c r="D3958" s="70">
        <v>0.6791666666666667</v>
      </c>
      <c r="E3958" s="69">
        <v>7.2</v>
      </c>
      <c r="F3958" s="70">
        <v>0.28055555555555556</v>
      </c>
      <c r="G3958" s="69">
        <v>17.100000000000001</v>
      </c>
      <c r="H3958" s="69" t="str">
        <f>TEXT(일별기온공급량!$A3958, "AAA")</f>
        <v>수</v>
      </c>
      <c r="I3958" s="71">
        <v>100046299</v>
      </c>
      <c r="J3958" s="71">
        <v>2350328</v>
      </c>
      <c r="K3958" s="68" t="str">
        <f t="shared" si="61"/>
        <v>11-01</v>
      </c>
      <c r="L3958" s="72">
        <f>YEAR(일별기온공급량!$A3958)</f>
        <v>2023</v>
      </c>
      <c r="M3958" s="69">
        <f>MONTH(일별기온공급량!$A3958)</f>
        <v>11</v>
      </c>
      <c r="N3958" s="69">
        <f>DAY(일별기온공급량!$A3958)</f>
        <v>1</v>
      </c>
      <c r="O3958" s="88" t="str">
        <f>IFERROR(VLOOKUP(기온및공급량[[#This Row],[날짜]],표2[],2,0), "")</f>
        <v/>
      </c>
    </row>
    <row r="3959" spans="1:15">
      <c r="A3959" s="68">
        <v>45232</v>
      </c>
      <c r="B3959" s="69">
        <v>17.7</v>
      </c>
      <c r="C3959" s="69">
        <v>27.3</v>
      </c>
      <c r="D3959" s="70">
        <v>0.65763888888888888</v>
      </c>
      <c r="E3959" s="69">
        <v>11.8</v>
      </c>
      <c r="F3959" s="70">
        <v>0.26111111111111113</v>
      </c>
      <c r="G3959" s="69">
        <v>15.5</v>
      </c>
      <c r="H3959" s="69" t="str">
        <f>TEXT(일별기온공급량!$A3959, "AAA")</f>
        <v>목</v>
      </c>
      <c r="I3959" s="71">
        <v>93153597</v>
      </c>
      <c r="J3959" s="71">
        <v>2185022</v>
      </c>
      <c r="K3959" s="68" t="str">
        <f t="shared" si="61"/>
        <v>11-02</v>
      </c>
      <c r="L3959" s="72">
        <f>YEAR(일별기온공급량!$A3959)</f>
        <v>2023</v>
      </c>
      <c r="M3959" s="69">
        <f>MONTH(일별기온공급량!$A3959)</f>
        <v>11</v>
      </c>
      <c r="N3959" s="69">
        <f>DAY(일별기온공급량!$A3959)</f>
        <v>2</v>
      </c>
      <c r="O3959" s="88" t="str">
        <f>IFERROR(VLOOKUP(기온및공급량[[#This Row],[날짜]],표2[],2,0), "")</f>
        <v/>
      </c>
    </row>
    <row r="3960" spans="1:15">
      <c r="A3960" s="68">
        <v>45233</v>
      </c>
      <c r="B3960" s="69">
        <v>18.600000000000001</v>
      </c>
      <c r="C3960" s="69">
        <v>26.6</v>
      </c>
      <c r="D3960" s="70">
        <v>0.625</v>
      </c>
      <c r="E3960" s="69">
        <v>11.3</v>
      </c>
      <c r="F3960" s="70">
        <v>0.28888888888888886</v>
      </c>
      <c r="G3960" s="69">
        <v>15.3</v>
      </c>
      <c r="H3960" s="69" t="str">
        <f>TEXT(일별기온공급량!$A3960, "AAA")</f>
        <v>금</v>
      </c>
      <c r="I3960" s="71">
        <v>87508068</v>
      </c>
      <c r="J3960" s="71">
        <v>2048388</v>
      </c>
      <c r="K3960" s="68" t="str">
        <f t="shared" si="61"/>
        <v>11-03</v>
      </c>
      <c r="L3960" s="72">
        <f>YEAR(일별기온공급량!$A3960)</f>
        <v>2023</v>
      </c>
      <c r="M3960" s="69">
        <f>MONTH(일별기온공급량!$A3960)</f>
        <v>11</v>
      </c>
      <c r="N3960" s="69">
        <f>DAY(일별기온공급량!$A3960)</f>
        <v>3</v>
      </c>
      <c r="O3960" s="88" t="str">
        <f>IFERROR(VLOOKUP(기온및공급량[[#This Row],[날짜]],표2[],2,0), "")</f>
        <v/>
      </c>
    </row>
    <row r="3961" spans="1:15">
      <c r="A3961" s="68">
        <v>45234</v>
      </c>
      <c r="B3961" s="69">
        <v>18.399999999999999</v>
      </c>
      <c r="C3961" s="69">
        <v>23.7</v>
      </c>
      <c r="D3961" s="70">
        <v>0.52500000000000002</v>
      </c>
      <c r="E3961" s="69">
        <v>14.2</v>
      </c>
      <c r="F3961" s="70">
        <v>0.26458333333333334</v>
      </c>
      <c r="G3961" s="69">
        <v>9.5</v>
      </c>
      <c r="H3961" s="69" t="str">
        <f>TEXT(일별기온공급량!$A3961, "AAA")</f>
        <v>토</v>
      </c>
      <c r="I3961" s="71">
        <v>73756654</v>
      </c>
      <c r="J3961" s="71">
        <v>1727848</v>
      </c>
      <c r="K3961" s="68" t="str">
        <f t="shared" si="61"/>
        <v>11-04</v>
      </c>
      <c r="L3961" s="72">
        <f>YEAR(일별기온공급량!$A3961)</f>
        <v>2023</v>
      </c>
      <c r="M3961" s="69">
        <f>MONTH(일별기온공급량!$A3961)</f>
        <v>11</v>
      </c>
      <c r="N3961" s="69">
        <f>DAY(일별기온공급량!$A3961)</f>
        <v>4</v>
      </c>
      <c r="O3961" s="88" t="str">
        <f>IFERROR(VLOOKUP(기온및공급량[[#This Row],[날짜]],표2[],2,0), "")</f>
        <v/>
      </c>
    </row>
    <row r="3962" spans="1:15">
      <c r="A3962" s="68">
        <v>45235</v>
      </c>
      <c r="B3962" s="69">
        <v>19.8</v>
      </c>
      <c r="C3962" s="69">
        <v>23.3</v>
      </c>
      <c r="D3962" s="70">
        <v>0.58888888888888891</v>
      </c>
      <c r="E3962" s="69">
        <v>16.899999999999999</v>
      </c>
      <c r="F3962" s="70">
        <v>0.24583333333333332</v>
      </c>
      <c r="G3962" s="69">
        <v>6.4</v>
      </c>
      <c r="H3962" s="69" t="str">
        <f>TEXT(일별기온공급량!$A3962, "AAA")</f>
        <v>일</v>
      </c>
      <c r="I3962" s="71">
        <v>64865556</v>
      </c>
      <c r="J3962" s="71">
        <v>1519785</v>
      </c>
      <c r="K3962" s="68" t="str">
        <f t="shared" si="61"/>
        <v>11-05</v>
      </c>
      <c r="L3962" s="72">
        <f>YEAR(일별기온공급량!$A3962)</f>
        <v>2023</v>
      </c>
      <c r="M3962" s="69">
        <f>MONTH(일별기온공급량!$A3962)</f>
        <v>11</v>
      </c>
      <c r="N3962" s="69">
        <f>DAY(일별기온공급량!$A3962)</f>
        <v>5</v>
      </c>
      <c r="O3962" s="88" t="str">
        <f>IFERROR(VLOOKUP(기온및공급량[[#This Row],[날짜]],표2[],2,0), "")</f>
        <v/>
      </c>
    </row>
    <row r="3963" spans="1:15">
      <c r="A3963" s="68">
        <v>45236</v>
      </c>
      <c r="B3963" s="69">
        <v>18.399999999999999</v>
      </c>
      <c r="C3963" s="69">
        <v>22.4</v>
      </c>
      <c r="D3963" s="70">
        <v>0.14652777777777778</v>
      </c>
      <c r="E3963" s="69">
        <v>13</v>
      </c>
      <c r="F3963" s="70">
        <v>0.99861111111111112</v>
      </c>
      <c r="G3963" s="69">
        <v>9.4</v>
      </c>
      <c r="H3963" s="69" t="str">
        <f>TEXT(일별기온공급량!$A3963, "AAA")</f>
        <v>월</v>
      </c>
      <c r="I3963" s="71">
        <v>89212705</v>
      </c>
      <c r="J3963" s="71">
        <v>2089526</v>
      </c>
      <c r="K3963" s="68" t="str">
        <f t="shared" si="61"/>
        <v>11-06</v>
      </c>
      <c r="L3963" s="72">
        <f>YEAR(일별기온공급량!$A3963)</f>
        <v>2023</v>
      </c>
      <c r="M3963" s="69">
        <f>MONTH(일별기온공급량!$A3963)</f>
        <v>11</v>
      </c>
      <c r="N3963" s="69">
        <f>DAY(일별기온공급량!$A3963)</f>
        <v>6</v>
      </c>
      <c r="O3963" s="88" t="str">
        <f>IFERROR(VLOOKUP(기온및공급량[[#This Row],[날짜]],표2[],2,0), "")</f>
        <v/>
      </c>
    </row>
    <row r="3964" spans="1:15">
      <c r="A3964" s="68">
        <v>45237</v>
      </c>
      <c r="B3964" s="69">
        <v>11.4</v>
      </c>
      <c r="C3964" s="69">
        <v>15.7</v>
      </c>
      <c r="D3964" s="70">
        <v>0.61250000000000004</v>
      </c>
      <c r="E3964" s="69">
        <v>6.5</v>
      </c>
      <c r="F3964" s="70">
        <v>0.99791666666666667</v>
      </c>
      <c r="G3964" s="69">
        <v>9.1999999999999993</v>
      </c>
      <c r="H3964" s="69" t="str">
        <f>TEXT(일별기온공급량!$A3964, "AAA")</f>
        <v>화</v>
      </c>
      <c r="I3964" s="71">
        <v>107343292</v>
      </c>
      <c r="J3964" s="71">
        <v>2506435</v>
      </c>
      <c r="K3964" s="68" t="str">
        <f t="shared" si="61"/>
        <v>11-07</v>
      </c>
      <c r="L3964" s="72">
        <f>YEAR(일별기온공급량!$A3964)</f>
        <v>2023</v>
      </c>
      <c r="M3964" s="69">
        <f>MONTH(일별기온공급량!$A3964)</f>
        <v>11</v>
      </c>
      <c r="N3964" s="69">
        <f>DAY(일별기온공급량!$A3964)</f>
        <v>7</v>
      </c>
      <c r="O3964" s="88" t="str">
        <f>IFERROR(VLOOKUP(기온및공급량[[#This Row],[날짜]],표2[],2,0), "")</f>
        <v/>
      </c>
    </row>
    <row r="3965" spans="1:15">
      <c r="A3965" s="68">
        <v>45238</v>
      </c>
      <c r="B3965" s="69">
        <v>9.5</v>
      </c>
      <c r="C3965" s="69">
        <v>19</v>
      </c>
      <c r="D3965" s="70">
        <v>0.65763888888888888</v>
      </c>
      <c r="E3965" s="69">
        <v>2.1</v>
      </c>
      <c r="F3965" s="70">
        <v>0.29097222222222224</v>
      </c>
      <c r="G3965" s="69">
        <v>16.899999999999999</v>
      </c>
      <c r="H3965" s="69" t="str">
        <f>TEXT(일별기온공급량!$A3965, "AAA")</f>
        <v>수</v>
      </c>
      <c r="I3965" s="71">
        <v>115542029</v>
      </c>
      <c r="J3965" s="71">
        <v>2702133</v>
      </c>
      <c r="K3965" s="68" t="str">
        <f t="shared" si="61"/>
        <v>11-08</v>
      </c>
      <c r="L3965" s="72">
        <f>YEAR(일별기온공급량!$A3965)</f>
        <v>2023</v>
      </c>
      <c r="M3965" s="69">
        <f>MONTH(일별기온공급량!$A3965)</f>
        <v>11</v>
      </c>
      <c r="N3965" s="69">
        <f>DAY(일별기온공급량!$A3965)</f>
        <v>8</v>
      </c>
      <c r="O3965" s="88" t="str">
        <f>IFERROR(VLOOKUP(기온및공급량[[#This Row],[날짜]],표2[],2,0), "")</f>
        <v/>
      </c>
    </row>
    <row r="3966" spans="1:15">
      <c r="A3966" s="68">
        <v>45239</v>
      </c>
      <c r="B3966" s="69">
        <v>13.7</v>
      </c>
      <c r="C3966" s="69">
        <v>20.9</v>
      </c>
      <c r="D3966" s="70">
        <v>0.56527777777777777</v>
      </c>
      <c r="E3966" s="69">
        <v>5.3</v>
      </c>
      <c r="F3966" s="70">
        <v>0.2722222222222222</v>
      </c>
      <c r="G3966" s="69">
        <v>15.6</v>
      </c>
      <c r="H3966" s="69" t="str">
        <f>TEXT(일별기온공급량!$A3966, "AAA")</f>
        <v>목</v>
      </c>
      <c r="I3966" s="71">
        <v>110738273</v>
      </c>
      <c r="J3966" s="71">
        <v>2585939</v>
      </c>
      <c r="K3966" s="68" t="str">
        <f t="shared" si="61"/>
        <v>11-09</v>
      </c>
      <c r="L3966" s="72">
        <f>YEAR(일별기온공급량!$A3966)</f>
        <v>2023</v>
      </c>
      <c r="M3966" s="69">
        <f>MONTH(일별기온공급량!$A3966)</f>
        <v>11</v>
      </c>
      <c r="N3966" s="69">
        <f>DAY(일별기온공급량!$A3966)</f>
        <v>9</v>
      </c>
      <c r="O3966" s="88" t="str">
        <f>IFERROR(VLOOKUP(기온및공급량[[#This Row],[날짜]],표2[],2,0), "")</f>
        <v/>
      </c>
    </row>
    <row r="3967" spans="1:15">
      <c r="A3967" s="68">
        <v>45240</v>
      </c>
      <c r="B3967" s="69">
        <v>10.3</v>
      </c>
      <c r="C3967" s="69">
        <v>15.4</v>
      </c>
      <c r="D3967" s="70">
        <v>6.9444444444444447E-4</v>
      </c>
      <c r="E3967" s="69">
        <v>5</v>
      </c>
      <c r="F3967" s="73">
        <v>1</v>
      </c>
      <c r="G3967" s="69">
        <v>10.4</v>
      </c>
      <c r="H3967" s="69" t="str">
        <f>TEXT(일별기온공급량!$A3967, "AAA")</f>
        <v>금</v>
      </c>
      <c r="I3967" s="71">
        <v>121748194</v>
      </c>
      <c r="J3967" s="71">
        <v>2846958</v>
      </c>
      <c r="K3967" s="68" t="str">
        <f t="shared" si="61"/>
        <v>11-10</v>
      </c>
      <c r="L3967" s="72">
        <f>YEAR(일별기온공급량!$A3967)</f>
        <v>2023</v>
      </c>
      <c r="M3967" s="69">
        <f>MONTH(일별기온공급량!$A3967)</f>
        <v>11</v>
      </c>
      <c r="N3967" s="69">
        <f>DAY(일별기온공급량!$A3967)</f>
        <v>10</v>
      </c>
      <c r="O3967" s="88" t="str">
        <f>IFERROR(VLOOKUP(기온및공급량[[#This Row],[날짜]],표2[],2,0), "")</f>
        <v/>
      </c>
    </row>
    <row r="3968" spans="1:15">
      <c r="A3968" s="68">
        <v>45241</v>
      </c>
      <c r="B3968" s="69">
        <v>5.9</v>
      </c>
      <c r="C3968" s="69">
        <v>10.7</v>
      </c>
      <c r="D3968" s="70">
        <v>0.55763888888888891</v>
      </c>
      <c r="E3968" s="69">
        <v>0.6</v>
      </c>
      <c r="F3968" s="70">
        <v>0.28888888888888886</v>
      </c>
      <c r="G3968" s="69">
        <v>10.1</v>
      </c>
      <c r="H3968" s="69" t="str">
        <f>TEXT(일별기온공급량!$A3968, "AAA")</f>
        <v>토</v>
      </c>
      <c r="I3968" s="71">
        <v>133237775</v>
      </c>
      <c r="J3968" s="71">
        <v>3127998</v>
      </c>
      <c r="K3968" s="68" t="str">
        <f t="shared" si="61"/>
        <v>11-11</v>
      </c>
      <c r="L3968" s="72">
        <f>YEAR(일별기온공급량!$A3968)</f>
        <v>2023</v>
      </c>
      <c r="M3968" s="69">
        <f>MONTH(일별기온공급량!$A3968)</f>
        <v>11</v>
      </c>
      <c r="N3968" s="69">
        <f>DAY(일별기온공급량!$A3968)</f>
        <v>11</v>
      </c>
      <c r="O3968" s="88" t="str">
        <f>IFERROR(VLOOKUP(기온및공급량[[#This Row],[날짜]],표2[],2,0), "")</f>
        <v/>
      </c>
    </row>
    <row r="3969" spans="1:15">
      <c r="A3969" s="68">
        <v>45242</v>
      </c>
      <c r="B3969" s="69">
        <v>4.8</v>
      </c>
      <c r="C3969" s="69">
        <v>8.8000000000000007</v>
      </c>
      <c r="D3969" s="70">
        <v>0.59861111111111109</v>
      </c>
      <c r="E3969" s="69">
        <v>2.5</v>
      </c>
      <c r="F3969" s="70">
        <v>0.31180555555555556</v>
      </c>
      <c r="G3969" s="69">
        <v>6.3</v>
      </c>
      <c r="H3969" s="69" t="str">
        <f>TEXT(일별기온공급량!$A3969, "AAA")</f>
        <v>일</v>
      </c>
      <c r="I3969" s="71">
        <v>143201914</v>
      </c>
      <c r="J3969" s="71">
        <v>3366736</v>
      </c>
      <c r="K3969" s="68" t="str">
        <f t="shared" si="61"/>
        <v>11-12</v>
      </c>
      <c r="L3969" s="72">
        <f>YEAR(일별기온공급량!$A3969)</f>
        <v>2023</v>
      </c>
      <c r="M3969" s="69">
        <f>MONTH(일별기온공급량!$A3969)</f>
        <v>11</v>
      </c>
      <c r="N3969" s="69">
        <f>DAY(일별기온공급량!$A3969)</f>
        <v>12</v>
      </c>
      <c r="O3969" s="88" t="str">
        <f>IFERROR(VLOOKUP(기온및공급량[[#This Row],[날짜]],표2[],2,0), "")</f>
        <v/>
      </c>
    </row>
    <row r="3970" spans="1:15">
      <c r="A3970" s="68">
        <v>45243</v>
      </c>
      <c r="B3970" s="69">
        <v>5.3</v>
      </c>
      <c r="C3970" s="69">
        <v>10.199999999999999</v>
      </c>
      <c r="D3970" s="70">
        <v>0.62291666666666667</v>
      </c>
      <c r="E3970" s="69">
        <v>1.3</v>
      </c>
      <c r="F3970" s="70">
        <v>0.29305555555555557</v>
      </c>
      <c r="G3970" s="69">
        <v>8.9</v>
      </c>
      <c r="H3970" s="69" t="str">
        <f>TEXT(일별기온공급량!$A3970, "AAA")</f>
        <v>월</v>
      </c>
      <c r="I3970" s="71">
        <v>172388918</v>
      </c>
      <c r="J3970" s="71">
        <v>4036303</v>
      </c>
      <c r="K3970" s="68" t="str">
        <f t="shared" ref="K3970:K4033" si="62">TEXT(A3970, "MM-DD")</f>
        <v>11-13</v>
      </c>
      <c r="L3970" s="72">
        <f>YEAR(일별기온공급량!$A3970)</f>
        <v>2023</v>
      </c>
      <c r="M3970" s="69">
        <f>MONTH(일별기온공급량!$A3970)</f>
        <v>11</v>
      </c>
      <c r="N3970" s="69">
        <f>DAY(일별기온공급량!$A3970)</f>
        <v>13</v>
      </c>
      <c r="O3970" s="88" t="str">
        <f>IFERROR(VLOOKUP(기온및공급량[[#This Row],[날짜]],표2[],2,0), "")</f>
        <v/>
      </c>
    </row>
    <row r="3971" spans="1:15">
      <c r="A3971" s="68">
        <v>45244</v>
      </c>
      <c r="B3971" s="69">
        <v>7.3</v>
      </c>
      <c r="C3971" s="69">
        <v>12.5</v>
      </c>
      <c r="D3971" s="70">
        <v>0.59027777777777779</v>
      </c>
      <c r="E3971" s="69">
        <v>3.4</v>
      </c>
      <c r="F3971" s="70">
        <v>0.20624999999999999</v>
      </c>
      <c r="G3971" s="69">
        <v>9.1</v>
      </c>
      <c r="H3971" s="69" t="str">
        <f>TEXT(일별기온공급량!$A3971, "AAA")</f>
        <v>화</v>
      </c>
      <c r="I3971" s="71">
        <v>171318469</v>
      </c>
      <c r="J3971" s="71">
        <v>4003443</v>
      </c>
      <c r="K3971" s="68" t="str">
        <f t="shared" si="62"/>
        <v>11-14</v>
      </c>
      <c r="L3971" s="72">
        <f>YEAR(일별기온공급량!$A3971)</f>
        <v>2023</v>
      </c>
      <c r="M3971" s="69">
        <f>MONTH(일별기온공급량!$A3971)</f>
        <v>11</v>
      </c>
      <c r="N3971" s="69">
        <f>DAY(일별기온공급량!$A3971)</f>
        <v>14</v>
      </c>
      <c r="O3971" s="88" t="str">
        <f>IFERROR(VLOOKUP(기온및공급량[[#This Row],[날짜]],표2[],2,0), "")</f>
        <v/>
      </c>
    </row>
    <row r="3972" spans="1:15">
      <c r="A3972" s="68">
        <v>45245</v>
      </c>
      <c r="B3972" s="69">
        <v>7.4</v>
      </c>
      <c r="C3972" s="69">
        <v>14.7</v>
      </c>
      <c r="D3972" s="70">
        <v>0.63055555555555554</v>
      </c>
      <c r="E3972" s="69">
        <v>1.5</v>
      </c>
      <c r="F3972" s="70">
        <v>0.28888888888888886</v>
      </c>
      <c r="G3972" s="69">
        <v>13.2</v>
      </c>
      <c r="H3972" s="69" t="str">
        <f>TEXT(일별기온공급량!$A3972, "AAA")</f>
        <v>수</v>
      </c>
      <c r="I3972" s="71">
        <v>169365178</v>
      </c>
      <c r="J3972" s="71">
        <v>3929078</v>
      </c>
      <c r="K3972" s="68" t="str">
        <f t="shared" si="62"/>
        <v>11-15</v>
      </c>
      <c r="L3972" s="72">
        <f>YEAR(일별기온공급량!$A3972)</f>
        <v>2023</v>
      </c>
      <c r="M3972" s="69">
        <f>MONTH(일별기온공급량!$A3972)</f>
        <v>11</v>
      </c>
      <c r="N3972" s="69">
        <f>DAY(일별기온공급량!$A3972)</f>
        <v>15</v>
      </c>
      <c r="O3972" s="88" t="str">
        <f>IFERROR(VLOOKUP(기온및공급량[[#This Row],[날짜]],표2[],2,0), "")</f>
        <v/>
      </c>
    </row>
    <row r="3973" spans="1:15">
      <c r="A3973" s="68">
        <v>45246</v>
      </c>
      <c r="B3973" s="69">
        <v>5.5</v>
      </c>
      <c r="C3973" s="69">
        <v>9.6999999999999993</v>
      </c>
      <c r="D3973" s="70">
        <v>0.56041666666666667</v>
      </c>
      <c r="E3973" s="69">
        <v>2.2000000000000002</v>
      </c>
      <c r="F3973" s="70">
        <v>0.10138888888888889</v>
      </c>
      <c r="G3973" s="69">
        <v>7.5</v>
      </c>
      <c r="H3973" s="69" t="str">
        <f>TEXT(일별기온공급량!$A3973, "AAA")</f>
        <v>목</v>
      </c>
      <c r="I3973" s="71">
        <v>181693186</v>
      </c>
      <c r="J3973" s="71">
        <v>4248153</v>
      </c>
      <c r="K3973" s="68" t="str">
        <f t="shared" si="62"/>
        <v>11-16</v>
      </c>
      <c r="L3973" s="72">
        <f>YEAR(일별기온공급량!$A3973)</f>
        <v>2023</v>
      </c>
      <c r="M3973" s="69">
        <f>MONTH(일별기온공급량!$A3973)</f>
        <v>11</v>
      </c>
      <c r="N3973" s="69">
        <f>DAY(일별기온공급량!$A3973)</f>
        <v>16</v>
      </c>
      <c r="O3973" s="88" t="str">
        <f>IFERROR(VLOOKUP(기온및공급량[[#This Row],[날짜]],표2[],2,0), "")</f>
        <v/>
      </c>
    </row>
    <row r="3974" spans="1:15">
      <c r="A3974" s="68">
        <v>45247</v>
      </c>
      <c r="B3974" s="69">
        <v>6</v>
      </c>
      <c r="C3974" s="69">
        <v>10.7</v>
      </c>
      <c r="D3974" s="70">
        <v>0.5493055555555556</v>
      </c>
      <c r="E3974" s="69">
        <v>2.6</v>
      </c>
      <c r="F3974" s="70">
        <v>0.99513888888888891</v>
      </c>
      <c r="G3974" s="69">
        <v>8.1</v>
      </c>
      <c r="H3974" s="69" t="str">
        <f>TEXT(일별기온공급량!$A3974, "AAA")</f>
        <v>금</v>
      </c>
      <c r="I3974" s="71">
        <v>183471020</v>
      </c>
      <c r="J3974" s="71">
        <v>4281678</v>
      </c>
      <c r="K3974" s="68" t="str">
        <f t="shared" si="62"/>
        <v>11-17</v>
      </c>
      <c r="L3974" s="72">
        <f>YEAR(일별기온공급량!$A3974)</f>
        <v>2023</v>
      </c>
      <c r="M3974" s="69">
        <f>MONTH(일별기온공급량!$A3974)</f>
        <v>11</v>
      </c>
      <c r="N3974" s="69">
        <f>DAY(일별기온공급량!$A3974)</f>
        <v>17</v>
      </c>
      <c r="O3974" s="88" t="str">
        <f>IFERROR(VLOOKUP(기온및공급량[[#This Row],[날짜]],표2[],2,0), "")</f>
        <v/>
      </c>
    </row>
    <row r="3975" spans="1:15">
      <c r="A3975" s="68">
        <v>45248</v>
      </c>
      <c r="B3975" s="69">
        <v>3.4</v>
      </c>
      <c r="C3975" s="69">
        <v>8</v>
      </c>
      <c r="D3975" s="70">
        <v>0.63888888888888884</v>
      </c>
      <c r="E3975" s="69">
        <v>-1.7</v>
      </c>
      <c r="F3975" s="70">
        <v>0.2298611111111111</v>
      </c>
      <c r="G3975" s="69">
        <v>9.6999999999999993</v>
      </c>
      <c r="H3975" s="69" t="str">
        <f>TEXT(일별기온공급량!$A3975, "AAA")</f>
        <v>토</v>
      </c>
      <c r="I3975" s="71">
        <v>189710248</v>
      </c>
      <c r="J3975" s="71">
        <v>4416284</v>
      </c>
      <c r="K3975" s="68" t="str">
        <f t="shared" si="62"/>
        <v>11-18</v>
      </c>
      <c r="L3975" s="72">
        <f>YEAR(일별기온공급량!$A3975)</f>
        <v>2023</v>
      </c>
      <c r="M3975" s="69">
        <f>MONTH(일별기온공급량!$A3975)</f>
        <v>11</v>
      </c>
      <c r="N3975" s="69">
        <f>DAY(일별기온공급량!$A3975)</f>
        <v>18</v>
      </c>
      <c r="O3975" s="88" t="str">
        <f>IFERROR(VLOOKUP(기온및공급량[[#This Row],[날짜]],표2[],2,0), "")</f>
        <v/>
      </c>
    </row>
    <row r="3976" spans="1:15">
      <c r="A3976" s="68">
        <v>45249</v>
      </c>
      <c r="B3976" s="69">
        <v>8.6999999999999993</v>
      </c>
      <c r="C3976" s="69">
        <v>15</v>
      </c>
      <c r="D3976" s="70">
        <v>0.64652777777777781</v>
      </c>
      <c r="E3976" s="69">
        <v>0.9</v>
      </c>
      <c r="F3976" s="70">
        <v>0.29583333333333334</v>
      </c>
      <c r="G3976" s="69">
        <v>14.1</v>
      </c>
      <c r="H3976" s="69" t="str">
        <f>TEXT(일별기온공급량!$A3976, "AAA")</f>
        <v>일</v>
      </c>
      <c r="I3976" s="71">
        <v>159977741</v>
      </c>
      <c r="J3976" s="71">
        <v>3725315</v>
      </c>
      <c r="K3976" s="68" t="str">
        <f t="shared" si="62"/>
        <v>11-19</v>
      </c>
      <c r="L3976" s="72">
        <f>YEAR(일별기온공급량!$A3976)</f>
        <v>2023</v>
      </c>
      <c r="M3976" s="69">
        <f>MONTH(일별기온공급량!$A3976)</f>
        <v>11</v>
      </c>
      <c r="N3976" s="69">
        <f>DAY(일별기온공급량!$A3976)</f>
        <v>19</v>
      </c>
      <c r="O3976" s="88" t="str">
        <f>IFERROR(VLOOKUP(기온및공급량[[#This Row],[날짜]],표2[],2,0), "")</f>
        <v/>
      </c>
    </row>
    <row r="3977" spans="1:15">
      <c r="A3977" s="68">
        <v>45250</v>
      </c>
      <c r="B3977" s="69">
        <v>8.5</v>
      </c>
      <c r="C3977" s="69">
        <v>15.7</v>
      </c>
      <c r="D3977" s="70">
        <v>0.64652777777777781</v>
      </c>
      <c r="E3977" s="69">
        <v>2.6</v>
      </c>
      <c r="F3977" s="70">
        <v>0.99583333333333335</v>
      </c>
      <c r="G3977" s="69">
        <v>13.1</v>
      </c>
      <c r="H3977" s="69" t="str">
        <f>TEXT(일별기온공급량!$A3977, "AAA")</f>
        <v>월</v>
      </c>
      <c r="I3977" s="71">
        <v>169341895</v>
      </c>
      <c r="J3977" s="71">
        <v>3972931</v>
      </c>
      <c r="K3977" s="68" t="str">
        <f t="shared" si="62"/>
        <v>11-20</v>
      </c>
      <c r="L3977" s="72">
        <f>YEAR(일별기온공급량!$A3977)</f>
        <v>2023</v>
      </c>
      <c r="M3977" s="69">
        <f>MONTH(일별기온공급량!$A3977)</f>
        <v>11</v>
      </c>
      <c r="N3977" s="69">
        <f>DAY(일별기온공급량!$A3977)</f>
        <v>20</v>
      </c>
      <c r="O3977" s="88" t="str">
        <f>IFERROR(VLOOKUP(기온및공급량[[#This Row],[날짜]],표2[],2,0), "")</f>
        <v/>
      </c>
    </row>
    <row r="3978" spans="1:15">
      <c r="A3978" s="68">
        <v>45251</v>
      </c>
      <c r="B3978" s="69">
        <v>7.3</v>
      </c>
      <c r="C3978" s="69">
        <v>16.600000000000001</v>
      </c>
      <c r="D3978" s="70">
        <v>0.66319444444444442</v>
      </c>
      <c r="E3978" s="69">
        <v>0</v>
      </c>
      <c r="F3978" s="70">
        <v>0.26458333333333334</v>
      </c>
      <c r="G3978" s="69">
        <v>16.600000000000001</v>
      </c>
      <c r="H3978" s="69" t="str">
        <f>TEXT(일별기온공급량!$A3978, "AAA")</f>
        <v>화</v>
      </c>
      <c r="I3978" s="71">
        <v>176423122</v>
      </c>
      <c r="J3978" s="71">
        <v>4142113</v>
      </c>
      <c r="K3978" s="68" t="str">
        <f t="shared" si="62"/>
        <v>11-21</v>
      </c>
      <c r="L3978" s="72">
        <f>YEAR(일별기온공급량!$A3978)</f>
        <v>2023</v>
      </c>
      <c r="M3978" s="69">
        <f>MONTH(일별기온공급량!$A3978)</f>
        <v>11</v>
      </c>
      <c r="N3978" s="69">
        <f>DAY(일별기온공급량!$A3978)</f>
        <v>21</v>
      </c>
      <c r="O3978" s="88" t="str">
        <f>IFERROR(VLOOKUP(기온및공급량[[#This Row],[날짜]],표2[],2,0), "")</f>
        <v/>
      </c>
    </row>
    <row r="3979" spans="1:15">
      <c r="A3979" s="68">
        <v>45252</v>
      </c>
      <c r="B3979" s="69">
        <v>9</v>
      </c>
      <c r="C3979" s="69">
        <v>18.100000000000001</v>
      </c>
      <c r="D3979" s="70">
        <v>0.65902777777777777</v>
      </c>
      <c r="E3979" s="69">
        <v>2.2000000000000002</v>
      </c>
      <c r="F3979" s="70">
        <v>0.30902777777777779</v>
      </c>
      <c r="G3979" s="69">
        <v>15.9</v>
      </c>
      <c r="H3979" s="69" t="str">
        <f>TEXT(일별기온공급량!$A3979, "AAA")</f>
        <v>수</v>
      </c>
      <c r="I3979" s="71">
        <v>167686036</v>
      </c>
      <c r="J3979" s="71">
        <v>3938910</v>
      </c>
      <c r="K3979" s="68" t="str">
        <f t="shared" si="62"/>
        <v>11-22</v>
      </c>
      <c r="L3979" s="72">
        <f>YEAR(일별기온공급량!$A3979)</f>
        <v>2023</v>
      </c>
      <c r="M3979" s="69">
        <f>MONTH(일별기온공급량!$A3979)</f>
        <v>11</v>
      </c>
      <c r="N3979" s="69">
        <f>DAY(일별기온공급량!$A3979)</f>
        <v>22</v>
      </c>
      <c r="O3979" s="88" t="str">
        <f>IFERROR(VLOOKUP(기온및공급량[[#This Row],[날짜]],표2[],2,0), "")</f>
        <v/>
      </c>
    </row>
    <row r="3980" spans="1:15">
      <c r="A3980" s="68">
        <v>45253</v>
      </c>
      <c r="B3980" s="69">
        <v>13.6</v>
      </c>
      <c r="C3980" s="69">
        <v>21.6</v>
      </c>
      <c r="D3980" s="70">
        <v>0.59722222222222221</v>
      </c>
      <c r="E3980" s="69">
        <v>7.8</v>
      </c>
      <c r="F3980" s="70">
        <v>2.7083333333333334E-2</v>
      </c>
      <c r="G3980" s="69">
        <v>13.8</v>
      </c>
      <c r="H3980" s="69" t="str">
        <f>TEXT(일별기온공급량!$A3980, "AAA")</f>
        <v>목</v>
      </c>
      <c r="I3980" s="71">
        <v>151972021</v>
      </c>
      <c r="J3980" s="71">
        <v>3573289</v>
      </c>
      <c r="K3980" s="68" t="str">
        <f t="shared" si="62"/>
        <v>11-23</v>
      </c>
      <c r="L3980" s="72">
        <f>YEAR(일별기온공급량!$A3980)</f>
        <v>2023</v>
      </c>
      <c r="M3980" s="69">
        <f>MONTH(일별기온공급량!$A3980)</f>
        <v>11</v>
      </c>
      <c r="N3980" s="69">
        <f>DAY(일별기온공급량!$A3980)</f>
        <v>23</v>
      </c>
      <c r="O3980" s="88" t="str">
        <f>IFERROR(VLOOKUP(기온및공급량[[#This Row],[날짜]],표2[],2,0), "")</f>
        <v/>
      </c>
    </row>
    <row r="3981" spans="1:15">
      <c r="A3981" s="68">
        <v>45254</v>
      </c>
      <c r="B3981" s="69">
        <v>3.9</v>
      </c>
      <c r="C3981" s="69">
        <v>9.4</v>
      </c>
      <c r="D3981" s="70">
        <v>6.9444444444444447E-4</v>
      </c>
      <c r="E3981" s="69">
        <v>-0.2</v>
      </c>
      <c r="F3981" s="70">
        <v>0.99861111111111112</v>
      </c>
      <c r="G3981" s="69">
        <v>9.6</v>
      </c>
      <c r="H3981" s="69" t="str">
        <f>TEXT(일별기온공급량!$A3981, "AAA")</f>
        <v>금</v>
      </c>
      <c r="I3981" s="71">
        <v>186823256</v>
      </c>
      <c r="J3981" s="71">
        <v>4395338</v>
      </c>
      <c r="K3981" s="68" t="str">
        <f t="shared" si="62"/>
        <v>11-24</v>
      </c>
      <c r="L3981" s="72">
        <f>YEAR(일별기온공급량!$A3981)</f>
        <v>2023</v>
      </c>
      <c r="M3981" s="69">
        <f>MONTH(일별기온공급량!$A3981)</f>
        <v>11</v>
      </c>
      <c r="N3981" s="69">
        <f>DAY(일별기온공급량!$A3981)</f>
        <v>24</v>
      </c>
      <c r="O3981" s="88" t="str">
        <f>IFERROR(VLOOKUP(기온및공급량[[#This Row],[날짜]],표2[],2,0), "")</f>
        <v/>
      </c>
    </row>
    <row r="3982" spans="1:15">
      <c r="A3982" s="68">
        <v>45255</v>
      </c>
      <c r="B3982" s="69">
        <v>1.3</v>
      </c>
      <c r="C3982" s="69">
        <v>7.6</v>
      </c>
      <c r="D3982" s="70">
        <v>0.61250000000000004</v>
      </c>
      <c r="E3982" s="69">
        <v>-2.1</v>
      </c>
      <c r="F3982" s="70">
        <v>0.22013888888888888</v>
      </c>
      <c r="G3982" s="69">
        <v>9.6999999999999993</v>
      </c>
      <c r="H3982" s="69" t="str">
        <f>TEXT(일별기온공급량!$A3982, "AAA")</f>
        <v>토</v>
      </c>
      <c r="I3982" s="71">
        <v>188803890</v>
      </c>
      <c r="J3982" s="71">
        <v>4437542</v>
      </c>
      <c r="K3982" s="68" t="str">
        <f t="shared" si="62"/>
        <v>11-25</v>
      </c>
      <c r="L3982" s="72">
        <f>YEAR(일별기온공급량!$A3982)</f>
        <v>2023</v>
      </c>
      <c r="M3982" s="69">
        <f>MONTH(일별기온공급량!$A3982)</f>
        <v>11</v>
      </c>
      <c r="N3982" s="69">
        <f>DAY(일별기온공급량!$A3982)</f>
        <v>25</v>
      </c>
      <c r="O3982" s="88" t="str">
        <f>IFERROR(VLOOKUP(기온및공급량[[#This Row],[날짜]],표2[],2,0), "")</f>
        <v/>
      </c>
    </row>
    <row r="3983" spans="1:15">
      <c r="A3983" s="68">
        <v>45256</v>
      </c>
      <c r="B3983" s="69">
        <v>4.8</v>
      </c>
      <c r="C3983" s="69">
        <v>10.4</v>
      </c>
      <c r="D3983" s="70">
        <v>0.5756944444444444</v>
      </c>
      <c r="E3983" s="69">
        <v>-2.4</v>
      </c>
      <c r="F3983" s="70">
        <v>5.4166666666666669E-2</v>
      </c>
      <c r="G3983" s="69">
        <v>12.8</v>
      </c>
      <c r="H3983" s="69" t="str">
        <f>TEXT(일별기온공급량!$A3983, "AAA")</f>
        <v>일</v>
      </c>
      <c r="I3983" s="71">
        <v>179626575</v>
      </c>
      <c r="J3983" s="71">
        <v>4205455</v>
      </c>
      <c r="K3983" s="68" t="str">
        <f t="shared" si="62"/>
        <v>11-26</v>
      </c>
      <c r="L3983" s="72">
        <f>YEAR(일별기온공급량!$A3983)</f>
        <v>2023</v>
      </c>
      <c r="M3983" s="69">
        <f>MONTH(일별기온공급량!$A3983)</f>
        <v>11</v>
      </c>
      <c r="N3983" s="69">
        <f>DAY(일별기온공급량!$A3983)</f>
        <v>26</v>
      </c>
      <c r="O3983" s="88" t="str">
        <f>IFERROR(VLOOKUP(기온및공급량[[#This Row],[날짜]],표2[],2,0), "")</f>
        <v/>
      </c>
    </row>
    <row r="3984" spans="1:15">
      <c r="A3984" s="68">
        <v>45257</v>
      </c>
      <c r="B3984" s="69">
        <v>8.1999999999999993</v>
      </c>
      <c r="C3984" s="69">
        <v>13.9</v>
      </c>
      <c r="D3984" s="70">
        <v>0.62361111111111112</v>
      </c>
      <c r="E3984" s="69">
        <v>4.5999999999999996</v>
      </c>
      <c r="F3984" s="70">
        <v>0.27152777777777776</v>
      </c>
      <c r="G3984" s="69">
        <v>9.3000000000000007</v>
      </c>
      <c r="H3984" s="69" t="str">
        <f>TEXT(일별기온공급량!$A3984, "AAA")</f>
        <v>월</v>
      </c>
      <c r="I3984" s="71">
        <v>180938506</v>
      </c>
      <c r="J3984" s="71">
        <v>4239333</v>
      </c>
      <c r="K3984" s="68" t="str">
        <f t="shared" si="62"/>
        <v>11-27</v>
      </c>
      <c r="L3984" s="72">
        <f>YEAR(일별기온공급량!$A3984)</f>
        <v>2023</v>
      </c>
      <c r="M3984" s="69">
        <f>MONTH(일별기온공급량!$A3984)</f>
        <v>11</v>
      </c>
      <c r="N3984" s="69">
        <f>DAY(일별기온공급량!$A3984)</f>
        <v>27</v>
      </c>
      <c r="O3984" s="88" t="str">
        <f>IFERROR(VLOOKUP(기온및공급량[[#This Row],[날짜]],표2[],2,0), "")</f>
        <v/>
      </c>
    </row>
    <row r="3985" spans="1:15">
      <c r="A3985" s="68">
        <v>45258</v>
      </c>
      <c r="B3985" s="69">
        <v>6.2</v>
      </c>
      <c r="C3985" s="69">
        <v>9.4</v>
      </c>
      <c r="D3985" s="70">
        <v>0.61944444444444446</v>
      </c>
      <c r="E3985" s="69">
        <v>3.4</v>
      </c>
      <c r="F3985" s="70">
        <v>0.99861111111111112</v>
      </c>
      <c r="G3985" s="69">
        <v>6</v>
      </c>
      <c r="H3985" s="69" t="str">
        <f>TEXT(일별기온공급량!$A3985, "AAA")</f>
        <v>화</v>
      </c>
      <c r="I3985" s="71">
        <v>192120463</v>
      </c>
      <c r="J3985" s="71">
        <v>4522248</v>
      </c>
      <c r="K3985" s="68" t="str">
        <f t="shared" si="62"/>
        <v>11-28</v>
      </c>
      <c r="L3985" s="72">
        <f>YEAR(일별기온공급량!$A3985)</f>
        <v>2023</v>
      </c>
      <c r="M3985" s="69">
        <f>MONTH(일별기온공급량!$A3985)</f>
        <v>11</v>
      </c>
      <c r="N3985" s="69">
        <f>DAY(일별기온공급량!$A3985)</f>
        <v>28</v>
      </c>
      <c r="O3985" s="88" t="str">
        <f>IFERROR(VLOOKUP(기온및공급량[[#This Row],[날짜]],표2[],2,0), "")</f>
        <v/>
      </c>
    </row>
    <row r="3986" spans="1:15">
      <c r="A3986" s="68">
        <v>45259</v>
      </c>
      <c r="B3986" s="69">
        <v>5</v>
      </c>
      <c r="C3986" s="69">
        <v>7.9</v>
      </c>
      <c r="D3986" s="70">
        <v>0.62708333333333333</v>
      </c>
      <c r="E3986" s="69">
        <v>1.8</v>
      </c>
      <c r="F3986" s="70">
        <v>0.11180555555555556</v>
      </c>
      <c r="G3986" s="69">
        <v>6.1</v>
      </c>
      <c r="H3986" s="69" t="str">
        <f>TEXT(일별기온공급량!$A3986, "AAA")</f>
        <v>수</v>
      </c>
      <c r="I3986" s="71">
        <v>205788162</v>
      </c>
      <c r="J3986" s="71">
        <v>4853311</v>
      </c>
      <c r="K3986" s="68" t="str">
        <f t="shared" si="62"/>
        <v>11-29</v>
      </c>
      <c r="L3986" s="72">
        <f>YEAR(일별기온공급량!$A3986)</f>
        <v>2023</v>
      </c>
      <c r="M3986" s="69">
        <f>MONTH(일별기온공급량!$A3986)</f>
        <v>11</v>
      </c>
      <c r="N3986" s="69">
        <f>DAY(일별기온공급량!$A3986)</f>
        <v>29</v>
      </c>
      <c r="O3986" s="88" t="str">
        <f>IFERROR(VLOOKUP(기온및공급량[[#This Row],[날짜]],표2[],2,0), "")</f>
        <v/>
      </c>
    </row>
    <row r="3987" spans="1:15">
      <c r="A3987" s="68">
        <v>45260</v>
      </c>
      <c r="B3987" s="69">
        <v>0.2</v>
      </c>
      <c r="C3987" s="69">
        <v>3.4</v>
      </c>
      <c r="D3987" s="70">
        <v>0.6166666666666667</v>
      </c>
      <c r="E3987" s="69">
        <v>-2.2000000000000002</v>
      </c>
      <c r="F3987" s="70">
        <v>0.30972222222222223</v>
      </c>
      <c r="G3987" s="69">
        <v>5.6</v>
      </c>
      <c r="H3987" s="69" t="str">
        <f>TEXT(일별기온공급량!$A3987, "AAA")</f>
        <v>목</v>
      </c>
      <c r="I3987" s="71">
        <v>229969974</v>
      </c>
      <c r="J3987" s="71">
        <v>5422600</v>
      </c>
      <c r="K3987" s="68" t="str">
        <f t="shared" si="62"/>
        <v>11-30</v>
      </c>
      <c r="L3987" s="72">
        <f>YEAR(일별기온공급량!$A3987)</f>
        <v>2023</v>
      </c>
      <c r="M3987" s="69">
        <f>MONTH(일별기온공급량!$A3987)</f>
        <v>11</v>
      </c>
      <c r="N3987" s="69">
        <f>DAY(일별기온공급량!$A3987)</f>
        <v>30</v>
      </c>
      <c r="O3987" s="88" t="str">
        <f>IFERROR(VLOOKUP(기온및공급량[[#This Row],[날짜]],표2[],2,0), "")</f>
        <v/>
      </c>
    </row>
    <row r="3988" spans="1:15">
      <c r="A3988" s="68">
        <v>45261</v>
      </c>
      <c r="B3988" s="69">
        <v>1.2</v>
      </c>
      <c r="C3988" s="69">
        <v>5.5</v>
      </c>
      <c r="D3988" s="70">
        <v>0.62638888888888888</v>
      </c>
      <c r="E3988" s="69">
        <v>-1.6</v>
      </c>
      <c r="F3988" s="70">
        <v>0.22083333333333333</v>
      </c>
      <c r="G3988" s="69">
        <v>7.1</v>
      </c>
      <c r="H3988" s="69" t="str">
        <f>TEXT(일별기온공급량!$A3988, "AAA")</f>
        <v>금</v>
      </c>
      <c r="I3988" s="71">
        <v>231229150</v>
      </c>
      <c r="J3988" s="71">
        <v>5450196</v>
      </c>
      <c r="K3988" s="68" t="str">
        <f t="shared" si="62"/>
        <v>12-01</v>
      </c>
      <c r="L3988" s="72">
        <f>YEAR(일별기온공급량!$A3988)</f>
        <v>2023</v>
      </c>
      <c r="M3988" s="69">
        <f>MONTH(일별기온공급량!$A3988)</f>
        <v>12</v>
      </c>
      <c r="N3988" s="69">
        <f>DAY(일별기온공급량!$A3988)</f>
        <v>1</v>
      </c>
      <c r="O3988" s="88" t="str">
        <f>IFERROR(VLOOKUP(기온및공급량[[#This Row],[날짜]],표2[],2,0), "")</f>
        <v/>
      </c>
    </row>
    <row r="3989" spans="1:15">
      <c r="A3989" s="68">
        <v>45262</v>
      </c>
      <c r="B3989" s="69">
        <v>3.9</v>
      </c>
      <c r="C3989" s="69">
        <v>10.199999999999999</v>
      </c>
      <c r="D3989" s="70">
        <v>0.59444444444444444</v>
      </c>
      <c r="E3989" s="69">
        <v>-3.8</v>
      </c>
      <c r="F3989" s="70">
        <v>0.28888888888888886</v>
      </c>
      <c r="G3989" s="69">
        <v>14</v>
      </c>
      <c r="H3989" s="69" t="str">
        <f>TEXT(일별기온공급량!$A3989, "AAA")</f>
        <v>토</v>
      </c>
      <c r="I3989" s="71">
        <v>207208660</v>
      </c>
      <c r="J3989" s="71">
        <v>4877663</v>
      </c>
      <c r="K3989" s="68" t="str">
        <f t="shared" si="62"/>
        <v>12-02</v>
      </c>
      <c r="L3989" s="72">
        <f>YEAR(일별기온공급량!$A3989)</f>
        <v>2023</v>
      </c>
      <c r="M3989" s="69">
        <f>MONTH(일별기온공급량!$A3989)</f>
        <v>12</v>
      </c>
      <c r="N3989" s="69">
        <f>DAY(일별기온공급량!$A3989)</f>
        <v>2</v>
      </c>
      <c r="O3989" s="88" t="str">
        <f>IFERROR(VLOOKUP(기온및공급량[[#This Row],[날짜]],표2[],2,0), "")</f>
        <v/>
      </c>
    </row>
    <row r="3990" spans="1:15">
      <c r="A3990" s="68">
        <v>45263</v>
      </c>
      <c r="B3990" s="69">
        <v>4.5</v>
      </c>
      <c r="C3990" s="69">
        <v>10.5</v>
      </c>
      <c r="D3990" s="70">
        <v>0.64097222222222228</v>
      </c>
      <c r="E3990" s="69">
        <v>-0.9</v>
      </c>
      <c r="F3990" s="70">
        <v>0.99930555555555556</v>
      </c>
      <c r="G3990" s="69">
        <v>11.4</v>
      </c>
      <c r="H3990" s="69" t="str">
        <f>TEXT(일별기온공급량!$A3990, "AAA")</f>
        <v>일</v>
      </c>
      <c r="I3990" s="71">
        <v>185511102</v>
      </c>
      <c r="J3990" s="71">
        <v>4370717</v>
      </c>
      <c r="K3990" s="68" t="str">
        <f t="shared" si="62"/>
        <v>12-03</v>
      </c>
      <c r="L3990" s="72">
        <f>YEAR(일별기온공급량!$A3990)</f>
        <v>2023</v>
      </c>
      <c r="M3990" s="69">
        <f>MONTH(일별기온공급량!$A3990)</f>
        <v>12</v>
      </c>
      <c r="N3990" s="69">
        <f>DAY(일별기온공급량!$A3990)</f>
        <v>3</v>
      </c>
      <c r="O3990" s="88" t="str">
        <f>IFERROR(VLOOKUP(기온및공급량[[#This Row],[날짜]],표2[],2,0), "")</f>
        <v/>
      </c>
    </row>
    <row r="3991" spans="1:15">
      <c r="A3991" s="68">
        <v>45264</v>
      </c>
      <c r="B3991" s="69">
        <v>3.8</v>
      </c>
      <c r="C3991" s="69">
        <v>12.1</v>
      </c>
      <c r="D3991" s="70">
        <v>0.65208333333333335</v>
      </c>
      <c r="E3991" s="69">
        <v>-3.7</v>
      </c>
      <c r="F3991" s="70">
        <v>0.29305555555555557</v>
      </c>
      <c r="G3991" s="69">
        <v>15.8</v>
      </c>
      <c r="H3991" s="69" t="str">
        <f>TEXT(일별기온공급량!$A3991, "AAA")</f>
        <v>월</v>
      </c>
      <c r="I3991" s="71">
        <v>208185989</v>
      </c>
      <c r="J3991" s="71">
        <v>4910199</v>
      </c>
      <c r="K3991" s="68" t="str">
        <f t="shared" si="62"/>
        <v>12-04</v>
      </c>
      <c r="L3991" s="72">
        <f>YEAR(일별기온공급량!$A3991)</f>
        <v>2023</v>
      </c>
      <c r="M3991" s="69">
        <f>MONTH(일별기온공급량!$A3991)</f>
        <v>12</v>
      </c>
      <c r="N3991" s="69">
        <f>DAY(일별기온공급량!$A3991)</f>
        <v>4</v>
      </c>
      <c r="O3991" s="88" t="str">
        <f>IFERROR(VLOOKUP(기온및공급량[[#This Row],[날짜]],표2[],2,0), "")</f>
        <v/>
      </c>
    </row>
    <row r="3992" spans="1:15">
      <c r="A3992" s="68">
        <v>45265</v>
      </c>
      <c r="B3992" s="69">
        <v>5.5</v>
      </c>
      <c r="C3992" s="69">
        <v>14.1</v>
      </c>
      <c r="D3992" s="70">
        <v>0.63958333333333328</v>
      </c>
      <c r="E3992" s="69">
        <v>-0.7</v>
      </c>
      <c r="F3992" s="70">
        <v>0.21249999999999999</v>
      </c>
      <c r="G3992" s="69">
        <v>14.8</v>
      </c>
      <c r="H3992" s="69" t="str">
        <f>TEXT(일별기온공급량!$A3992, "AAA")</f>
        <v>화</v>
      </c>
      <c r="I3992" s="71">
        <v>202890808</v>
      </c>
      <c r="J3992" s="71">
        <v>4791020</v>
      </c>
      <c r="K3992" s="68" t="str">
        <f t="shared" si="62"/>
        <v>12-05</v>
      </c>
      <c r="L3992" s="72">
        <f>YEAR(일별기온공급량!$A3992)</f>
        <v>2023</v>
      </c>
      <c r="M3992" s="69">
        <f>MONTH(일별기온공급량!$A3992)</f>
        <v>12</v>
      </c>
      <c r="N3992" s="69">
        <f>DAY(일별기온공급량!$A3992)</f>
        <v>5</v>
      </c>
      <c r="O3992" s="88" t="str">
        <f>IFERROR(VLOOKUP(기온및공급량[[#This Row],[날짜]],표2[],2,0), "")</f>
        <v/>
      </c>
    </row>
    <row r="3993" spans="1:15">
      <c r="A3993" s="68">
        <v>45266</v>
      </c>
      <c r="B3993" s="69">
        <v>5.7</v>
      </c>
      <c r="C3993" s="69">
        <v>11.3</v>
      </c>
      <c r="D3993" s="70">
        <v>0.65</v>
      </c>
      <c r="E3993" s="69">
        <v>-1.6</v>
      </c>
      <c r="F3993" s="70">
        <v>0.29791666666666666</v>
      </c>
      <c r="G3993" s="69">
        <v>12.9</v>
      </c>
      <c r="H3993" s="69" t="str">
        <f>TEXT(일별기온공급량!$A3993, "AAA")</f>
        <v>수</v>
      </c>
      <c r="I3993" s="71">
        <v>208425017</v>
      </c>
      <c r="J3993" s="71">
        <v>4910985</v>
      </c>
      <c r="K3993" s="68" t="str">
        <f t="shared" si="62"/>
        <v>12-06</v>
      </c>
      <c r="L3993" s="72">
        <f>YEAR(일별기온공급량!$A3993)</f>
        <v>2023</v>
      </c>
      <c r="M3993" s="69">
        <f>MONTH(일별기온공급량!$A3993)</f>
        <v>12</v>
      </c>
      <c r="N3993" s="69">
        <f>DAY(일별기온공급량!$A3993)</f>
        <v>6</v>
      </c>
      <c r="O3993" s="88" t="str">
        <f>IFERROR(VLOOKUP(기온및공급량[[#This Row],[날짜]],표2[],2,0), "")</f>
        <v/>
      </c>
    </row>
    <row r="3994" spans="1:15">
      <c r="A3994" s="68">
        <v>45267</v>
      </c>
      <c r="B3994" s="69">
        <v>7.6</v>
      </c>
      <c r="C3994" s="69">
        <v>13.4</v>
      </c>
      <c r="D3994" s="70">
        <v>0.63263888888888886</v>
      </c>
      <c r="E3994" s="69">
        <v>2.5</v>
      </c>
      <c r="F3994" s="70">
        <v>0.99930555555555556</v>
      </c>
      <c r="G3994" s="69">
        <v>10.9</v>
      </c>
      <c r="H3994" s="69" t="str">
        <f>TEXT(일별기온공급량!$A3994, "AAA")</f>
        <v>목</v>
      </c>
      <c r="I3994" s="71">
        <v>195838723</v>
      </c>
      <c r="J3994" s="71">
        <v>4601332</v>
      </c>
      <c r="K3994" s="68" t="str">
        <f t="shared" si="62"/>
        <v>12-07</v>
      </c>
      <c r="L3994" s="72">
        <f>YEAR(일별기온공급량!$A3994)</f>
        <v>2023</v>
      </c>
      <c r="M3994" s="69">
        <f>MONTH(일별기온공급량!$A3994)</f>
        <v>12</v>
      </c>
      <c r="N3994" s="69">
        <f>DAY(일별기온공급량!$A3994)</f>
        <v>7</v>
      </c>
      <c r="O3994" s="88" t="str">
        <f>IFERROR(VLOOKUP(기온및공급량[[#This Row],[날짜]],표2[],2,0), "")</f>
        <v/>
      </c>
    </row>
    <row r="3995" spans="1:15">
      <c r="A3995" s="68">
        <v>45268</v>
      </c>
      <c r="B3995" s="69">
        <v>9.1999999999999993</v>
      </c>
      <c r="C3995" s="69">
        <v>19.8</v>
      </c>
      <c r="D3995" s="70">
        <v>0.64652777777777781</v>
      </c>
      <c r="E3995" s="69">
        <v>-0.1</v>
      </c>
      <c r="F3995" s="70">
        <v>0.25972222222222224</v>
      </c>
      <c r="G3995" s="69">
        <v>19.899999999999999</v>
      </c>
      <c r="H3995" s="69" t="str">
        <f>TEXT(일별기온공급량!$A3995, "AAA")</f>
        <v>금</v>
      </c>
      <c r="I3995" s="71">
        <v>179903266</v>
      </c>
      <c r="J3995" s="71">
        <v>4214625</v>
      </c>
      <c r="K3995" s="68" t="str">
        <f t="shared" si="62"/>
        <v>12-08</v>
      </c>
      <c r="L3995" s="72">
        <f>YEAR(일별기온공급량!$A3995)</f>
        <v>2023</v>
      </c>
      <c r="M3995" s="69">
        <f>MONTH(일별기온공급량!$A3995)</f>
        <v>12</v>
      </c>
      <c r="N3995" s="69">
        <f>DAY(일별기온공급량!$A3995)</f>
        <v>8</v>
      </c>
      <c r="O3995" s="88" t="str">
        <f>IFERROR(VLOOKUP(기온및공급량[[#This Row],[날짜]],표2[],2,0), "")</f>
        <v/>
      </c>
    </row>
    <row r="3996" spans="1:15">
      <c r="A3996" s="68">
        <v>45269</v>
      </c>
      <c r="B3996" s="69">
        <v>12.1</v>
      </c>
      <c r="C3996" s="69">
        <v>20</v>
      </c>
      <c r="D3996" s="70">
        <v>0.6118055555555556</v>
      </c>
      <c r="E3996" s="69">
        <v>7</v>
      </c>
      <c r="F3996" s="70">
        <v>0.18472222222222223</v>
      </c>
      <c r="G3996" s="69">
        <v>13</v>
      </c>
      <c r="H3996" s="69" t="str">
        <f>TEXT(일별기온공급량!$A3996, "AAA")</f>
        <v>토</v>
      </c>
      <c r="I3996" s="71">
        <v>140658818</v>
      </c>
      <c r="J3996" s="71">
        <v>3299608</v>
      </c>
      <c r="K3996" s="68" t="str">
        <f t="shared" si="62"/>
        <v>12-09</v>
      </c>
      <c r="L3996" s="72">
        <f>YEAR(일별기온공급량!$A3996)</f>
        <v>2023</v>
      </c>
      <c r="M3996" s="69">
        <f>MONTH(일별기온공급량!$A3996)</f>
        <v>12</v>
      </c>
      <c r="N3996" s="69">
        <f>DAY(일별기온공급량!$A3996)</f>
        <v>9</v>
      </c>
      <c r="O3996" s="88" t="str">
        <f>IFERROR(VLOOKUP(기온및공급량[[#This Row],[날짜]],표2[],2,0), "")</f>
        <v/>
      </c>
    </row>
    <row r="3997" spans="1:15">
      <c r="A3997" s="68">
        <v>45270</v>
      </c>
      <c r="B3997" s="69">
        <v>11.2</v>
      </c>
      <c r="C3997" s="69">
        <v>17.100000000000001</v>
      </c>
      <c r="D3997" s="70">
        <v>0.55138888888888893</v>
      </c>
      <c r="E3997" s="69">
        <v>4.5999999999999996</v>
      </c>
      <c r="F3997" s="70">
        <v>0.30069444444444443</v>
      </c>
      <c r="G3997" s="69">
        <v>12.5</v>
      </c>
      <c r="H3997" s="69" t="str">
        <f>TEXT(일별기온공급량!$A3997, "AAA")</f>
        <v>일</v>
      </c>
      <c r="I3997" s="71">
        <v>135027522</v>
      </c>
      <c r="J3997" s="71">
        <v>3161590</v>
      </c>
      <c r="K3997" s="68" t="str">
        <f t="shared" si="62"/>
        <v>12-10</v>
      </c>
      <c r="L3997" s="72">
        <f>YEAR(일별기온공급량!$A3997)</f>
        <v>2023</v>
      </c>
      <c r="M3997" s="69">
        <f>MONTH(일별기온공급량!$A3997)</f>
        <v>12</v>
      </c>
      <c r="N3997" s="69">
        <f>DAY(일별기온공급량!$A3997)</f>
        <v>10</v>
      </c>
      <c r="O3997" s="88" t="str">
        <f>IFERROR(VLOOKUP(기온및공급량[[#This Row],[날짜]],표2[],2,0), "")</f>
        <v/>
      </c>
    </row>
    <row r="3998" spans="1:15">
      <c r="A3998" s="68">
        <v>45271</v>
      </c>
      <c r="B3998" s="69">
        <v>12.4</v>
      </c>
      <c r="C3998" s="69">
        <v>13.8</v>
      </c>
      <c r="D3998" s="70">
        <v>0.45277777777777778</v>
      </c>
      <c r="E3998" s="69">
        <v>10.1</v>
      </c>
      <c r="F3998" s="70">
        <v>0.10347222222222222</v>
      </c>
      <c r="G3998" s="69">
        <v>3.7</v>
      </c>
      <c r="H3998" s="69" t="str">
        <f>TEXT(일별기온공급량!$A3998, "AAA")</f>
        <v>월</v>
      </c>
      <c r="I3998" s="71">
        <v>157176291</v>
      </c>
      <c r="J3998" s="71">
        <v>3692977</v>
      </c>
      <c r="K3998" s="68" t="str">
        <f t="shared" si="62"/>
        <v>12-11</v>
      </c>
      <c r="L3998" s="72">
        <f>YEAR(일별기온공급량!$A3998)</f>
        <v>2023</v>
      </c>
      <c r="M3998" s="69">
        <f>MONTH(일별기온공급량!$A3998)</f>
        <v>12</v>
      </c>
      <c r="N3998" s="69">
        <f>DAY(일별기온공급량!$A3998)</f>
        <v>11</v>
      </c>
      <c r="O3998" s="88" t="str">
        <f>IFERROR(VLOOKUP(기온및공급량[[#This Row],[날짜]],표2[],2,0), "")</f>
        <v/>
      </c>
    </row>
    <row r="3999" spans="1:15">
      <c r="A3999" s="68">
        <v>45272</v>
      </c>
      <c r="B3999" s="69">
        <v>9.1999999999999993</v>
      </c>
      <c r="C3999" s="69">
        <v>12</v>
      </c>
      <c r="D3999" s="70">
        <v>6.9444444444444447E-4</v>
      </c>
      <c r="E3999" s="69">
        <v>7.4</v>
      </c>
      <c r="F3999" s="73">
        <v>1</v>
      </c>
      <c r="G3999" s="69">
        <v>4.5999999999999996</v>
      </c>
      <c r="H3999" s="69" t="str">
        <f>TEXT(일별기온공급량!$A3999, "AAA")</f>
        <v>화</v>
      </c>
      <c r="I3999" s="71">
        <v>167588949</v>
      </c>
      <c r="J3999" s="71">
        <v>3943814</v>
      </c>
      <c r="K3999" s="68" t="str">
        <f t="shared" si="62"/>
        <v>12-12</v>
      </c>
      <c r="L3999" s="72">
        <f>YEAR(일별기온공급량!$A3999)</f>
        <v>2023</v>
      </c>
      <c r="M3999" s="69">
        <f>MONTH(일별기온공급량!$A3999)</f>
        <v>12</v>
      </c>
      <c r="N3999" s="69">
        <f>DAY(일별기온공급량!$A3999)</f>
        <v>12</v>
      </c>
      <c r="O3999" s="88" t="str">
        <f>IFERROR(VLOOKUP(기온및공급량[[#This Row],[날짜]],표2[],2,0), "")</f>
        <v/>
      </c>
    </row>
    <row r="4000" spans="1:15">
      <c r="A4000" s="68">
        <v>45273</v>
      </c>
      <c r="B4000" s="69">
        <v>8</v>
      </c>
      <c r="C4000" s="69">
        <v>12.9</v>
      </c>
      <c r="D4000" s="70">
        <v>0.64375000000000004</v>
      </c>
      <c r="E4000" s="69">
        <v>2.4</v>
      </c>
      <c r="F4000" s="70">
        <v>0.30208333333333331</v>
      </c>
      <c r="G4000" s="69">
        <v>10.5</v>
      </c>
      <c r="H4000" s="69" t="str">
        <f>TEXT(일별기온공급량!$A4000, "AAA")</f>
        <v>수</v>
      </c>
      <c r="I4000" s="71">
        <v>170611986</v>
      </c>
      <c r="J4000" s="71">
        <v>4019031</v>
      </c>
      <c r="K4000" s="68" t="str">
        <f t="shared" si="62"/>
        <v>12-13</v>
      </c>
      <c r="L4000" s="72">
        <f>YEAR(일별기온공급량!$A4000)</f>
        <v>2023</v>
      </c>
      <c r="M4000" s="69">
        <f>MONTH(일별기온공급량!$A4000)</f>
        <v>12</v>
      </c>
      <c r="N4000" s="69">
        <f>DAY(일별기온공급량!$A4000)</f>
        <v>13</v>
      </c>
      <c r="O4000" s="88" t="str">
        <f>IFERROR(VLOOKUP(기온및공급량[[#This Row],[날짜]],표2[],2,0), "")</f>
        <v/>
      </c>
    </row>
    <row r="4001" spans="1:15">
      <c r="A4001" s="68">
        <v>45274</v>
      </c>
      <c r="B4001" s="69">
        <v>9.1999999999999993</v>
      </c>
      <c r="C4001" s="69">
        <v>10.9</v>
      </c>
      <c r="D4001" s="70">
        <v>0.82499999999999996</v>
      </c>
      <c r="E4001" s="69">
        <v>6.3</v>
      </c>
      <c r="F4001" s="70">
        <v>0.26111111111111113</v>
      </c>
      <c r="G4001" s="69">
        <v>4.5999999999999996</v>
      </c>
      <c r="H4001" s="69" t="str">
        <f>TEXT(일별기온공급량!$A4001, "AAA")</f>
        <v>목</v>
      </c>
      <c r="I4001" s="71">
        <v>174749121</v>
      </c>
      <c r="J4001" s="71">
        <v>4111980</v>
      </c>
      <c r="K4001" s="68" t="str">
        <f t="shared" si="62"/>
        <v>12-14</v>
      </c>
      <c r="L4001" s="72">
        <f>YEAR(일별기온공급량!$A4001)</f>
        <v>2023</v>
      </c>
      <c r="M4001" s="69">
        <f>MONTH(일별기온공급량!$A4001)</f>
        <v>12</v>
      </c>
      <c r="N4001" s="69">
        <f>DAY(일별기온공급량!$A4001)</f>
        <v>14</v>
      </c>
      <c r="O4001" s="88" t="str">
        <f>IFERROR(VLOOKUP(기온및공급량[[#This Row],[날짜]],표2[],2,0), "")</f>
        <v/>
      </c>
    </row>
    <row r="4002" spans="1:15">
      <c r="A4002" s="68">
        <v>45275</v>
      </c>
      <c r="B4002" s="69">
        <v>8.6</v>
      </c>
      <c r="C4002" s="69">
        <v>10.5</v>
      </c>
      <c r="D4002" s="70">
        <v>6.9444444444444447E-4</v>
      </c>
      <c r="E4002" s="69">
        <v>6</v>
      </c>
      <c r="F4002" s="70">
        <v>0.97152777777777777</v>
      </c>
      <c r="G4002" s="69">
        <v>4.5</v>
      </c>
      <c r="H4002" s="69" t="str">
        <f>TEXT(일별기온공급량!$A4002, "AAA")</f>
        <v>금</v>
      </c>
      <c r="I4002" s="71">
        <v>174098247</v>
      </c>
      <c r="J4002" s="71">
        <v>4098258</v>
      </c>
      <c r="K4002" s="68" t="str">
        <f t="shared" si="62"/>
        <v>12-15</v>
      </c>
      <c r="L4002" s="72">
        <f>YEAR(일별기온공급량!$A4002)</f>
        <v>2023</v>
      </c>
      <c r="M4002" s="69">
        <f>MONTH(일별기온공급량!$A4002)</f>
        <v>12</v>
      </c>
      <c r="N4002" s="69">
        <f>DAY(일별기온공급량!$A4002)</f>
        <v>15</v>
      </c>
      <c r="O4002" s="88" t="str">
        <f>IFERROR(VLOOKUP(기온및공급량[[#This Row],[날짜]],표2[],2,0), "")</f>
        <v/>
      </c>
    </row>
    <row r="4003" spans="1:15">
      <c r="A4003" s="68">
        <v>45276</v>
      </c>
      <c r="B4003" s="69">
        <v>2.4</v>
      </c>
      <c r="C4003" s="69">
        <v>7.6</v>
      </c>
      <c r="D4003" s="70">
        <v>0.20069444444444445</v>
      </c>
      <c r="E4003" s="69">
        <v>-3</v>
      </c>
      <c r="F4003" s="70">
        <v>0.99027777777777781</v>
      </c>
      <c r="G4003" s="69">
        <v>10.6</v>
      </c>
      <c r="H4003" s="69" t="str">
        <f>TEXT(일별기온공급량!$A4003, "AAA")</f>
        <v>토</v>
      </c>
      <c r="I4003" s="71">
        <v>199953262</v>
      </c>
      <c r="J4003" s="71">
        <v>4708356</v>
      </c>
      <c r="K4003" s="68" t="str">
        <f t="shared" si="62"/>
        <v>12-16</v>
      </c>
      <c r="L4003" s="72">
        <f>YEAR(일별기온공급량!$A4003)</f>
        <v>2023</v>
      </c>
      <c r="M4003" s="69">
        <f>MONTH(일별기온공급량!$A4003)</f>
        <v>12</v>
      </c>
      <c r="N4003" s="69">
        <f>DAY(일별기온공급량!$A4003)</f>
        <v>16</v>
      </c>
      <c r="O4003" s="88" t="str">
        <f>IFERROR(VLOOKUP(기온및공급량[[#This Row],[날짜]],표2[],2,0), "")</f>
        <v/>
      </c>
    </row>
    <row r="4004" spans="1:15">
      <c r="A4004" s="68">
        <v>45277</v>
      </c>
      <c r="B4004" s="69">
        <v>-5.0999999999999996</v>
      </c>
      <c r="C4004" s="69">
        <v>-1.4</v>
      </c>
      <c r="D4004" s="70">
        <v>0.60833333333333328</v>
      </c>
      <c r="E4004" s="69">
        <v>-7.2</v>
      </c>
      <c r="F4004" s="70">
        <v>0.28819444444444442</v>
      </c>
      <c r="G4004" s="69">
        <v>5.8</v>
      </c>
      <c r="H4004" s="69" t="str">
        <f>TEXT(일별기온공급량!$A4004, "AAA")</f>
        <v>일</v>
      </c>
      <c r="I4004" s="71">
        <v>240849242</v>
      </c>
      <c r="J4004" s="71">
        <v>5668012</v>
      </c>
      <c r="K4004" s="68" t="str">
        <f t="shared" si="62"/>
        <v>12-17</v>
      </c>
      <c r="L4004" s="72">
        <f>YEAR(일별기온공급량!$A4004)</f>
        <v>2023</v>
      </c>
      <c r="M4004" s="69">
        <f>MONTH(일별기온공급량!$A4004)</f>
        <v>12</v>
      </c>
      <c r="N4004" s="69">
        <f>DAY(일별기온공급량!$A4004)</f>
        <v>17</v>
      </c>
      <c r="O4004" s="88" t="str">
        <f>IFERROR(VLOOKUP(기온및공급량[[#This Row],[날짜]],표2[],2,0), "")</f>
        <v/>
      </c>
    </row>
    <row r="4005" spans="1:15">
      <c r="A4005" s="68">
        <v>45278</v>
      </c>
      <c r="B4005" s="69">
        <v>-2.8</v>
      </c>
      <c r="C4005" s="69">
        <v>0</v>
      </c>
      <c r="D4005" s="70">
        <v>0.55069444444444449</v>
      </c>
      <c r="E4005" s="69">
        <v>-6.6</v>
      </c>
      <c r="F4005" s="70">
        <v>5.2083333333333336E-2</v>
      </c>
      <c r="G4005" s="69">
        <v>6.6</v>
      </c>
      <c r="H4005" s="69" t="str">
        <f>TEXT(일별기온공급량!$A4005, "AAA")</f>
        <v>월</v>
      </c>
      <c r="I4005" s="71">
        <v>273903091</v>
      </c>
      <c r="J4005" s="71">
        <v>6434281</v>
      </c>
      <c r="K4005" s="68" t="str">
        <f t="shared" si="62"/>
        <v>12-18</v>
      </c>
      <c r="L4005" s="72">
        <f>YEAR(일별기온공급량!$A4005)</f>
        <v>2023</v>
      </c>
      <c r="M4005" s="69">
        <f>MONTH(일별기온공급량!$A4005)</f>
        <v>12</v>
      </c>
      <c r="N4005" s="69">
        <f>DAY(일별기온공급량!$A4005)</f>
        <v>18</v>
      </c>
      <c r="O4005" s="88" t="str">
        <f>IFERROR(VLOOKUP(기온및공급량[[#This Row],[날짜]],표2[],2,0), "")</f>
        <v/>
      </c>
    </row>
    <row r="4006" spans="1:15">
      <c r="A4006" s="68">
        <v>45279</v>
      </c>
      <c r="B4006" s="69">
        <v>0.3</v>
      </c>
      <c r="C4006" s="69">
        <v>3.6</v>
      </c>
      <c r="D4006" s="70">
        <v>0.55138888888888893</v>
      </c>
      <c r="E4006" s="69">
        <v>-2.6</v>
      </c>
      <c r="F4006" s="70">
        <v>0.3263888888888889</v>
      </c>
      <c r="G4006" s="69">
        <v>6.2</v>
      </c>
      <c r="H4006" s="69" t="str">
        <f>TEXT(일별기온공급량!$A4006, "AAA")</f>
        <v>화</v>
      </c>
      <c r="I4006" s="71">
        <v>264363404</v>
      </c>
      <c r="J4006" s="71">
        <v>6219811</v>
      </c>
      <c r="K4006" s="68" t="str">
        <f t="shared" si="62"/>
        <v>12-19</v>
      </c>
      <c r="L4006" s="72">
        <f>YEAR(일별기온공급량!$A4006)</f>
        <v>2023</v>
      </c>
      <c r="M4006" s="69">
        <f>MONTH(일별기온공급량!$A4006)</f>
        <v>12</v>
      </c>
      <c r="N4006" s="69">
        <f>DAY(일별기온공급량!$A4006)</f>
        <v>19</v>
      </c>
      <c r="O4006" s="88" t="str">
        <f>IFERROR(VLOOKUP(기온및공급량[[#This Row],[날짜]],표2[],2,0), "")</f>
        <v/>
      </c>
    </row>
    <row r="4007" spans="1:15">
      <c r="A4007" s="68">
        <v>45280</v>
      </c>
      <c r="B4007" s="69">
        <v>-2.2999999999999998</v>
      </c>
      <c r="C4007" s="69">
        <v>0.6</v>
      </c>
      <c r="D4007" s="70">
        <v>0.51388888888888884</v>
      </c>
      <c r="E4007" s="69">
        <v>-6.6</v>
      </c>
      <c r="F4007" s="70">
        <v>0.99583333333333335</v>
      </c>
      <c r="G4007" s="69">
        <v>7.2</v>
      </c>
      <c r="H4007" s="69" t="str">
        <f>TEXT(일별기온공급량!$A4007, "AAA")</f>
        <v>수</v>
      </c>
      <c r="I4007" s="71">
        <v>277428168</v>
      </c>
      <c r="J4007" s="71">
        <v>6514363</v>
      </c>
      <c r="K4007" s="68" t="str">
        <f t="shared" si="62"/>
        <v>12-20</v>
      </c>
      <c r="L4007" s="72">
        <f>YEAR(일별기온공급량!$A4007)</f>
        <v>2023</v>
      </c>
      <c r="M4007" s="69">
        <f>MONTH(일별기온공급량!$A4007)</f>
        <v>12</v>
      </c>
      <c r="N4007" s="69">
        <f>DAY(일별기온공급량!$A4007)</f>
        <v>20</v>
      </c>
      <c r="O4007" s="88" t="str">
        <f>IFERROR(VLOOKUP(기온및공급량[[#This Row],[날짜]],표2[],2,0), "")</f>
        <v/>
      </c>
    </row>
    <row r="4008" spans="1:15">
      <c r="A4008" s="68">
        <v>45281</v>
      </c>
      <c r="B4008" s="69">
        <v>-6.4</v>
      </c>
      <c r="C4008" s="69">
        <v>-2.6</v>
      </c>
      <c r="D4008" s="70">
        <v>0.58819444444444446</v>
      </c>
      <c r="E4008" s="69">
        <v>-8.6</v>
      </c>
      <c r="F4008" s="70">
        <v>0.30833333333333335</v>
      </c>
      <c r="G4008" s="69">
        <v>6</v>
      </c>
      <c r="H4008" s="69" t="str">
        <f>TEXT(일별기온공급량!$A4008, "AAA")</f>
        <v>목</v>
      </c>
      <c r="I4008" s="71">
        <v>310524373</v>
      </c>
      <c r="J4008" s="71">
        <v>7286749</v>
      </c>
      <c r="K4008" s="68" t="str">
        <f t="shared" si="62"/>
        <v>12-21</v>
      </c>
      <c r="L4008" s="72">
        <f>YEAR(일별기온공급량!$A4008)</f>
        <v>2023</v>
      </c>
      <c r="M4008" s="69">
        <f>MONTH(일별기온공급량!$A4008)</f>
        <v>12</v>
      </c>
      <c r="N4008" s="69">
        <f>DAY(일별기온공급량!$A4008)</f>
        <v>21</v>
      </c>
      <c r="O4008" s="88" t="str">
        <f>IFERROR(VLOOKUP(기온및공급량[[#This Row],[날짜]],표2[],2,0), "")</f>
        <v/>
      </c>
    </row>
    <row r="4009" spans="1:15">
      <c r="A4009" s="68">
        <v>45282</v>
      </c>
      <c r="B4009" s="69">
        <v>-6.4</v>
      </c>
      <c r="C4009" s="69">
        <v>-2.8</v>
      </c>
      <c r="D4009" s="70">
        <v>0.61458333333333337</v>
      </c>
      <c r="E4009" s="69">
        <v>-9.6999999999999993</v>
      </c>
      <c r="F4009" s="70">
        <v>0.3034722222222222</v>
      </c>
      <c r="G4009" s="69">
        <v>6.9</v>
      </c>
      <c r="H4009" s="69" t="str">
        <f>TEXT(일별기온공급량!$A4009, "AAA")</f>
        <v>금</v>
      </c>
      <c r="I4009" s="71">
        <v>320485492</v>
      </c>
      <c r="J4009" s="71">
        <v>7511208</v>
      </c>
      <c r="K4009" s="68" t="str">
        <f t="shared" si="62"/>
        <v>12-22</v>
      </c>
      <c r="L4009" s="72">
        <f>YEAR(일별기온공급량!$A4009)</f>
        <v>2023</v>
      </c>
      <c r="M4009" s="69">
        <f>MONTH(일별기온공급량!$A4009)</f>
        <v>12</v>
      </c>
      <c r="N4009" s="69">
        <f>DAY(일별기온공급량!$A4009)</f>
        <v>22</v>
      </c>
      <c r="O4009" s="88" t="str">
        <f>IFERROR(VLOOKUP(기온및공급량[[#This Row],[날짜]],표2[],2,0), "")</f>
        <v/>
      </c>
    </row>
    <row r="4010" spans="1:15">
      <c r="A4010" s="68">
        <v>45283</v>
      </c>
      <c r="B4010" s="69">
        <v>-3.1</v>
      </c>
      <c r="C4010" s="69">
        <v>2</v>
      </c>
      <c r="D4010" s="70">
        <v>0.6166666666666667</v>
      </c>
      <c r="E4010" s="69">
        <v>-7.7</v>
      </c>
      <c r="F4010" s="70">
        <v>0.1076388888888889</v>
      </c>
      <c r="G4010" s="69">
        <v>9.6999999999999993</v>
      </c>
      <c r="H4010" s="69" t="str">
        <f>TEXT(일별기온공급량!$A4010, "AAA")</f>
        <v>토</v>
      </c>
      <c r="I4010" s="71">
        <v>287409955</v>
      </c>
      <c r="J4010" s="71">
        <v>6735113</v>
      </c>
      <c r="K4010" s="68" t="str">
        <f t="shared" si="62"/>
        <v>12-23</v>
      </c>
      <c r="L4010" s="72">
        <f>YEAR(일별기온공급량!$A4010)</f>
        <v>2023</v>
      </c>
      <c r="M4010" s="69">
        <f>MONTH(일별기온공급량!$A4010)</f>
        <v>12</v>
      </c>
      <c r="N4010" s="69">
        <f>DAY(일별기온공급량!$A4010)</f>
        <v>23</v>
      </c>
      <c r="O4010" s="88" t="str">
        <f>IFERROR(VLOOKUP(기온및공급량[[#This Row],[날짜]],표2[],2,0), "")</f>
        <v/>
      </c>
    </row>
    <row r="4011" spans="1:15">
      <c r="A4011" s="68">
        <v>45284</v>
      </c>
      <c r="B4011" s="69">
        <v>-1.3</v>
      </c>
      <c r="C4011" s="69">
        <v>4.7</v>
      </c>
      <c r="D4011" s="70">
        <v>0.5854166666666667</v>
      </c>
      <c r="E4011" s="69">
        <v>-5.4</v>
      </c>
      <c r="F4011" s="70">
        <v>0.15</v>
      </c>
      <c r="G4011" s="69">
        <v>10.1</v>
      </c>
      <c r="H4011" s="69" t="str">
        <f>TEXT(일별기온공급량!$A4011, "AAA")</f>
        <v>일</v>
      </c>
      <c r="I4011" s="71">
        <v>253845959</v>
      </c>
      <c r="J4011" s="71">
        <v>5950847</v>
      </c>
      <c r="K4011" s="68" t="str">
        <f t="shared" si="62"/>
        <v>12-24</v>
      </c>
      <c r="L4011" s="72">
        <f>YEAR(일별기온공급량!$A4011)</f>
        <v>2023</v>
      </c>
      <c r="M4011" s="69">
        <f>MONTH(일별기온공급량!$A4011)</f>
        <v>12</v>
      </c>
      <c r="N4011" s="69">
        <f>DAY(일별기온공급량!$A4011)</f>
        <v>24</v>
      </c>
      <c r="O4011" s="88" t="str">
        <f>IFERROR(VLOOKUP(기온및공급량[[#This Row],[날짜]],표2[],2,0), "")</f>
        <v/>
      </c>
    </row>
    <row r="4012" spans="1:15">
      <c r="A4012" s="68">
        <v>45285</v>
      </c>
      <c r="B4012" s="69">
        <v>0.2</v>
      </c>
      <c r="C4012" s="69">
        <v>5.6</v>
      </c>
      <c r="D4012" s="70">
        <v>0.58263888888888893</v>
      </c>
      <c r="E4012" s="69">
        <v>-4.0999999999999996</v>
      </c>
      <c r="F4012" s="70">
        <v>0.17847222222222223</v>
      </c>
      <c r="G4012" s="69">
        <v>9.6999999999999993</v>
      </c>
      <c r="H4012" s="69" t="str">
        <f>TEXT(일별기온공급량!$A4012, "AAA")</f>
        <v>월</v>
      </c>
      <c r="I4012" s="71">
        <v>247042617</v>
      </c>
      <c r="J4012" s="71">
        <v>5785790</v>
      </c>
      <c r="K4012" s="68" t="str">
        <f t="shared" si="62"/>
        <v>12-25</v>
      </c>
      <c r="L4012" s="72">
        <f>YEAR(일별기온공급량!$A4012)</f>
        <v>2023</v>
      </c>
      <c r="M4012" s="69">
        <f>MONTH(일별기온공급량!$A4012)</f>
        <v>12</v>
      </c>
      <c r="N4012" s="69">
        <f>DAY(일별기온공급량!$A4012)</f>
        <v>25</v>
      </c>
      <c r="O4012" s="88" t="str">
        <f>IFERROR(VLOOKUP(기온및공급량[[#This Row],[날짜]],표2[],2,0), "")</f>
        <v>기독탄신일</v>
      </c>
    </row>
    <row r="4013" spans="1:15">
      <c r="A4013" s="68">
        <v>45286</v>
      </c>
      <c r="B4013" s="69">
        <v>1.8</v>
      </c>
      <c r="C4013" s="69">
        <v>9.6</v>
      </c>
      <c r="D4013" s="70">
        <v>0.6430555555555556</v>
      </c>
      <c r="E4013" s="69">
        <v>-4.8</v>
      </c>
      <c r="F4013" s="70">
        <v>0.30625000000000002</v>
      </c>
      <c r="G4013" s="69">
        <v>14.4</v>
      </c>
      <c r="H4013" s="69" t="str">
        <f>TEXT(일별기온공급량!$A4013, "AAA")</f>
        <v>화</v>
      </c>
      <c r="I4013" s="71">
        <v>254061775</v>
      </c>
      <c r="J4013" s="71">
        <v>5943856</v>
      </c>
      <c r="K4013" s="68" t="str">
        <f t="shared" si="62"/>
        <v>12-26</v>
      </c>
      <c r="L4013" s="72">
        <f>YEAR(일별기온공급량!$A4013)</f>
        <v>2023</v>
      </c>
      <c r="M4013" s="69">
        <f>MONTH(일별기온공급량!$A4013)</f>
        <v>12</v>
      </c>
      <c r="N4013" s="69">
        <f>DAY(일별기온공급량!$A4013)</f>
        <v>26</v>
      </c>
      <c r="O4013" s="88" t="str">
        <f>IFERROR(VLOOKUP(기온및공급량[[#This Row],[날짜]],표2[],2,0), "")</f>
        <v/>
      </c>
    </row>
    <row r="4014" spans="1:15">
      <c r="A4014" s="68">
        <v>45287</v>
      </c>
      <c r="B4014" s="69">
        <v>3.8</v>
      </c>
      <c r="C4014" s="69">
        <v>11.3</v>
      </c>
      <c r="D4014" s="70">
        <v>0.62222222222222223</v>
      </c>
      <c r="E4014" s="69">
        <v>-0.9</v>
      </c>
      <c r="F4014" s="70">
        <v>0.31527777777777777</v>
      </c>
      <c r="G4014" s="69">
        <v>12.2</v>
      </c>
      <c r="H4014" s="69" t="str">
        <f>TEXT(일별기온공급량!$A4014, "AAA")</f>
        <v>수</v>
      </c>
      <c r="I4014" s="71">
        <v>233515642</v>
      </c>
      <c r="J4014" s="71">
        <v>5461102</v>
      </c>
      <c r="K4014" s="68" t="str">
        <f t="shared" si="62"/>
        <v>12-27</v>
      </c>
      <c r="L4014" s="72">
        <f>YEAR(일별기온공급량!$A4014)</f>
        <v>2023</v>
      </c>
      <c r="M4014" s="69">
        <f>MONTH(일별기온공급량!$A4014)</f>
        <v>12</v>
      </c>
      <c r="N4014" s="69">
        <f>DAY(일별기온공급량!$A4014)</f>
        <v>27</v>
      </c>
      <c r="O4014" s="88" t="str">
        <f>IFERROR(VLOOKUP(기온및공급량[[#This Row],[날짜]],표2[],2,0), "")</f>
        <v/>
      </c>
    </row>
    <row r="4015" spans="1:15">
      <c r="A4015" s="68">
        <v>45288</v>
      </c>
      <c r="B4015" s="69">
        <v>3.5</v>
      </c>
      <c r="C4015" s="69">
        <v>10.6</v>
      </c>
      <c r="D4015" s="70">
        <v>0.5805555555555556</v>
      </c>
      <c r="E4015" s="69">
        <v>-3</v>
      </c>
      <c r="F4015" s="70">
        <v>0.28611111111111109</v>
      </c>
      <c r="G4015" s="69">
        <v>13.6</v>
      </c>
      <c r="H4015" s="69" t="str">
        <f>TEXT(일별기온공급량!$A4015, "AAA")</f>
        <v>목</v>
      </c>
      <c r="I4015" s="71">
        <v>230394962</v>
      </c>
      <c r="J4015" s="71">
        <v>5403986</v>
      </c>
      <c r="K4015" s="68" t="str">
        <f t="shared" si="62"/>
        <v>12-28</v>
      </c>
      <c r="L4015" s="72">
        <f>YEAR(일별기온공급량!$A4015)</f>
        <v>2023</v>
      </c>
      <c r="M4015" s="69">
        <f>MONTH(일별기온공급량!$A4015)</f>
        <v>12</v>
      </c>
      <c r="N4015" s="69">
        <f>DAY(일별기온공급량!$A4015)</f>
        <v>28</v>
      </c>
      <c r="O4015" s="88" t="str">
        <f>IFERROR(VLOOKUP(기온및공급량[[#This Row],[날짜]],표2[],2,0), "")</f>
        <v/>
      </c>
    </row>
    <row r="4016" spans="1:15">
      <c r="A4016" s="68">
        <v>45289</v>
      </c>
      <c r="B4016" s="69">
        <v>3.1</v>
      </c>
      <c r="C4016" s="69">
        <v>9.5</v>
      </c>
      <c r="D4016" s="70">
        <v>0.6118055555555556</v>
      </c>
      <c r="E4016" s="69">
        <v>-2.9</v>
      </c>
      <c r="F4016" s="70">
        <v>0.31736111111111109</v>
      </c>
      <c r="G4016" s="69">
        <v>12.4</v>
      </c>
      <c r="H4016" s="69" t="str">
        <f>TEXT(일별기온공급량!$A4016, "AAA")</f>
        <v>금</v>
      </c>
      <c r="I4016" s="71">
        <v>221575486</v>
      </c>
      <c r="J4016" s="71">
        <v>5205726</v>
      </c>
      <c r="K4016" s="68" t="str">
        <f t="shared" si="62"/>
        <v>12-29</v>
      </c>
      <c r="L4016" s="72">
        <f>YEAR(일별기온공급량!$A4016)</f>
        <v>2023</v>
      </c>
      <c r="M4016" s="69">
        <f>MONTH(일별기온공급량!$A4016)</f>
        <v>12</v>
      </c>
      <c r="N4016" s="69">
        <f>DAY(일별기온공급량!$A4016)</f>
        <v>29</v>
      </c>
      <c r="O4016" s="88" t="str">
        <f>IFERROR(VLOOKUP(기온및공급량[[#This Row],[날짜]],표2[],2,0), "")</f>
        <v/>
      </c>
    </row>
    <row r="4017" spans="1:15">
      <c r="A4017" s="68">
        <v>45290</v>
      </c>
      <c r="B4017" s="69">
        <v>2.9</v>
      </c>
      <c r="C4017" s="69">
        <v>7.7</v>
      </c>
      <c r="D4017" s="70">
        <v>0.62152777777777779</v>
      </c>
      <c r="E4017" s="69">
        <v>-2.9</v>
      </c>
      <c r="F4017" s="70">
        <v>0.3125</v>
      </c>
      <c r="G4017" s="69">
        <v>10.6</v>
      </c>
      <c r="H4017" s="69" t="str">
        <f>TEXT(일별기온공급량!$A4017, "AAA")</f>
        <v>토</v>
      </c>
      <c r="I4017" s="71">
        <v>210739742</v>
      </c>
      <c r="J4017" s="71">
        <v>4948886</v>
      </c>
      <c r="K4017" s="68" t="str">
        <f t="shared" si="62"/>
        <v>12-30</v>
      </c>
      <c r="L4017" s="72">
        <f>YEAR(일별기온공급량!$A4017)</f>
        <v>2023</v>
      </c>
      <c r="M4017" s="69">
        <f>MONTH(일별기온공급량!$A4017)</f>
        <v>12</v>
      </c>
      <c r="N4017" s="69">
        <f>DAY(일별기온공급량!$A4017)</f>
        <v>30</v>
      </c>
      <c r="O4017" s="88" t="str">
        <f>IFERROR(VLOOKUP(기온및공급량[[#This Row],[날짜]],표2[],2,0), "")</f>
        <v/>
      </c>
    </row>
    <row r="4018" spans="1:15">
      <c r="A4018" s="68">
        <v>45291</v>
      </c>
      <c r="B4018" s="69">
        <v>4.5999999999999996</v>
      </c>
      <c r="C4018" s="69">
        <v>7.9</v>
      </c>
      <c r="D4018" s="70">
        <v>0.5493055555555556</v>
      </c>
      <c r="E4018" s="69">
        <v>1.4</v>
      </c>
      <c r="F4018" s="70">
        <v>0.99027777777777781</v>
      </c>
      <c r="G4018" s="69">
        <v>6.5</v>
      </c>
      <c r="H4018" s="69" t="str">
        <f>TEXT(일별기온공급량!$A4018, "AAA")</f>
        <v>일</v>
      </c>
      <c r="I4018" s="71">
        <v>193311331</v>
      </c>
      <c r="J4018" s="71">
        <v>4533490</v>
      </c>
      <c r="K4018" s="68" t="str">
        <f t="shared" si="62"/>
        <v>12-31</v>
      </c>
      <c r="L4018" s="72">
        <f>YEAR(일별기온공급량!$A4018)</f>
        <v>2023</v>
      </c>
      <c r="M4018" s="69">
        <f>MONTH(일별기온공급량!$A4018)</f>
        <v>12</v>
      </c>
      <c r="N4018" s="69">
        <f>DAY(일별기온공급량!$A4018)</f>
        <v>31</v>
      </c>
      <c r="O4018" s="88" t="str">
        <f>IFERROR(VLOOKUP(기온및공급량[[#This Row],[날짜]],표2[],2,0), "")</f>
        <v/>
      </c>
    </row>
    <row r="4019" spans="1:15">
      <c r="A4019" s="68">
        <v>45292</v>
      </c>
      <c r="B4019" s="69">
        <v>3.9</v>
      </c>
      <c r="C4019" s="69">
        <v>10.199999999999999</v>
      </c>
      <c r="D4019" s="70">
        <v>0.64722222222222225</v>
      </c>
      <c r="E4019" s="69">
        <v>-1.7</v>
      </c>
      <c r="F4019" s="70">
        <v>0.32708333333333334</v>
      </c>
      <c r="G4019" s="69">
        <v>11.9</v>
      </c>
      <c r="H4019" s="69" t="str">
        <f>TEXT(일별기온공급량!$A4019, "AAA")</f>
        <v>월</v>
      </c>
      <c r="I4019" s="71">
        <v>190860077</v>
      </c>
      <c r="J4019" s="71">
        <v>4479021</v>
      </c>
      <c r="K4019" s="68" t="str">
        <f t="shared" si="62"/>
        <v>01-01</v>
      </c>
      <c r="L4019" s="72">
        <f>YEAR(일별기온공급량!$A4019)</f>
        <v>2024</v>
      </c>
      <c r="M4019" s="69">
        <f>MONTH(일별기온공급량!$A4019)</f>
        <v>1</v>
      </c>
      <c r="N4019" s="69">
        <f>DAY(일별기온공급량!$A4019)</f>
        <v>1</v>
      </c>
      <c r="O4019" s="88" t="str">
        <f>IFERROR(VLOOKUP(기온및공급량[[#This Row],[날짜]],표2[],2,0), "")</f>
        <v>신정연휴</v>
      </c>
    </row>
    <row r="4020" spans="1:15">
      <c r="A4020" s="68">
        <v>45293</v>
      </c>
      <c r="B4020" s="69">
        <v>6.1</v>
      </c>
      <c r="C4020" s="69">
        <v>10.6</v>
      </c>
      <c r="D4020" s="70">
        <v>0.61736111111111114</v>
      </c>
      <c r="E4020" s="69">
        <v>2.5</v>
      </c>
      <c r="F4020" s="70">
        <v>0.29166666666666669</v>
      </c>
      <c r="G4020" s="69">
        <v>8.1</v>
      </c>
      <c r="H4020" s="69" t="str">
        <f>TEXT(일별기온공급량!$A4020, "AAA")</f>
        <v>화</v>
      </c>
      <c r="I4020" s="71">
        <v>204138730</v>
      </c>
      <c r="J4020" s="71">
        <v>4791142</v>
      </c>
      <c r="K4020" s="68" t="str">
        <f t="shared" si="62"/>
        <v>01-02</v>
      </c>
      <c r="L4020" s="72">
        <f>YEAR(일별기온공급량!$A4020)</f>
        <v>2024</v>
      </c>
      <c r="M4020" s="69">
        <f>MONTH(일별기온공급량!$A4020)</f>
        <v>1</v>
      </c>
      <c r="N4020" s="69">
        <f>DAY(일별기온공급량!$A4020)</f>
        <v>2</v>
      </c>
      <c r="O4020" s="88" t="str">
        <f>IFERROR(VLOOKUP(기온및공급량[[#This Row],[날짜]],표2[],2,0), "")</f>
        <v/>
      </c>
    </row>
    <row r="4021" spans="1:15">
      <c r="A4021" s="68">
        <v>45294</v>
      </c>
      <c r="B4021" s="69">
        <v>4.0999999999999996</v>
      </c>
      <c r="C4021" s="69">
        <v>7.1</v>
      </c>
      <c r="D4021" s="70">
        <v>0.58472222222222225</v>
      </c>
      <c r="E4021" s="69">
        <v>1.8</v>
      </c>
      <c r="F4021" s="70">
        <v>0.36180555555555555</v>
      </c>
      <c r="G4021" s="69">
        <v>5.3</v>
      </c>
      <c r="H4021" s="69" t="str">
        <f>TEXT(일별기온공급량!$A4021, "AAA")</f>
        <v>수</v>
      </c>
      <c r="I4021" s="71">
        <v>216963945</v>
      </c>
      <c r="J4021" s="71">
        <v>5100748</v>
      </c>
      <c r="K4021" s="68" t="str">
        <f t="shared" si="62"/>
        <v>01-03</v>
      </c>
      <c r="L4021" s="72">
        <f>YEAR(일별기온공급량!$A4021)</f>
        <v>2024</v>
      </c>
      <c r="M4021" s="69">
        <f>MONTH(일별기온공급량!$A4021)</f>
        <v>1</v>
      </c>
      <c r="N4021" s="69">
        <f>DAY(일별기온공급량!$A4021)</f>
        <v>3</v>
      </c>
      <c r="O4021" s="88" t="str">
        <f>IFERROR(VLOOKUP(기온및공급량[[#This Row],[날짜]],표2[],2,0), "")</f>
        <v/>
      </c>
    </row>
    <row r="4022" spans="1:15">
      <c r="A4022" s="68">
        <v>45295</v>
      </c>
      <c r="B4022" s="69">
        <v>3</v>
      </c>
      <c r="C4022" s="69">
        <v>9.1999999999999993</v>
      </c>
      <c r="D4022" s="70">
        <v>0.66527777777777775</v>
      </c>
      <c r="E4022" s="69">
        <v>-1.9</v>
      </c>
      <c r="F4022" s="70">
        <v>0.32500000000000001</v>
      </c>
      <c r="G4022" s="69">
        <v>11.1</v>
      </c>
      <c r="H4022" s="69" t="str">
        <f>TEXT(일별기온공급량!$A4022, "AAA")</f>
        <v>목</v>
      </c>
      <c r="I4022" s="71">
        <v>220957628</v>
      </c>
      <c r="J4022" s="71">
        <v>5190081</v>
      </c>
      <c r="K4022" s="68" t="str">
        <f t="shared" si="62"/>
        <v>01-04</v>
      </c>
      <c r="L4022" s="72">
        <f>YEAR(일별기온공급량!$A4022)</f>
        <v>2024</v>
      </c>
      <c r="M4022" s="69">
        <f>MONTH(일별기온공급량!$A4022)</f>
        <v>1</v>
      </c>
      <c r="N4022" s="69">
        <f>DAY(일별기온공급량!$A4022)</f>
        <v>4</v>
      </c>
      <c r="O4022" s="88" t="str">
        <f>IFERROR(VLOOKUP(기온및공급량[[#This Row],[날짜]],표2[],2,0), "")</f>
        <v/>
      </c>
    </row>
    <row r="4023" spans="1:15">
      <c r="A4023" s="68">
        <v>45296</v>
      </c>
      <c r="B4023" s="69">
        <v>4.5999999999999996</v>
      </c>
      <c r="C4023" s="69">
        <v>12.5</v>
      </c>
      <c r="D4023" s="70">
        <v>0.58402777777777781</v>
      </c>
      <c r="E4023" s="69">
        <v>-2.5</v>
      </c>
      <c r="F4023" s="70">
        <v>0.27777777777777779</v>
      </c>
      <c r="G4023" s="69">
        <v>15</v>
      </c>
      <c r="H4023" s="69" t="str">
        <f>TEXT(일별기온공급량!$A4023, "AAA")</f>
        <v>금</v>
      </c>
      <c r="I4023" s="71">
        <v>215148215</v>
      </c>
      <c r="J4023" s="71">
        <v>5052462</v>
      </c>
      <c r="K4023" s="68" t="str">
        <f t="shared" si="62"/>
        <v>01-05</v>
      </c>
      <c r="L4023" s="72">
        <f>YEAR(일별기온공급량!$A4023)</f>
        <v>2024</v>
      </c>
      <c r="M4023" s="69">
        <f>MONTH(일별기온공급량!$A4023)</f>
        <v>1</v>
      </c>
      <c r="N4023" s="69">
        <f>DAY(일별기온공급량!$A4023)</f>
        <v>5</v>
      </c>
      <c r="O4023" s="88" t="str">
        <f>IFERROR(VLOOKUP(기온및공급량[[#This Row],[날짜]],표2[],2,0), "")</f>
        <v/>
      </c>
    </row>
    <row r="4024" spans="1:15">
      <c r="A4024" s="68">
        <v>45297</v>
      </c>
      <c r="B4024" s="69">
        <v>3.7</v>
      </c>
      <c r="C4024" s="69">
        <v>9</v>
      </c>
      <c r="D4024" s="70">
        <v>0.60347222222222219</v>
      </c>
      <c r="E4024" s="69">
        <v>0</v>
      </c>
      <c r="F4024" s="70">
        <v>0.25138888888888888</v>
      </c>
      <c r="G4024" s="69">
        <v>9</v>
      </c>
      <c r="H4024" s="69" t="str">
        <f>TEXT(일별기온공급량!$A4024, "AAA")</f>
        <v>토</v>
      </c>
      <c r="I4024" s="71">
        <v>199823674</v>
      </c>
      <c r="J4024" s="71">
        <v>4706915</v>
      </c>
      <c r="K4024" s="68" t="str">
        <f t="shared" si="62"/>
        <v>01-06</v>
      </c>
      <c r="L4024" s="72">
        <f>YEAR(일별기온공급량!$A4024)</f>
        <v>2024</v>
      </c>
      <c r="M4024" s="69">
        <f>MONTH(일별기온공급량!$A4024)</f>
        <v>1</v>
      </c>
      <c r="N4024" s="69">
        <f>DAY(일별기온공급량!$A4024)</f>
        <v>6</v>
      </c>
      <c r="O4024" s="88" t="str">
        <f>IFERROR(VLOOKUP(기온및공급량[[#This Row],[날짜]],표2[],2,0), "")</f>
        <v/>
      </c>
    </row>
    <row r="4025" spans="1:15">
      <c r="A4025" s="68">
        <v>45298</v>
      </c>
      <c r="B4025" s="69">
        <v>0.5</v>
      </c>
      <c r="C4025" s="69">
        <v>2.8</v>
      </c>
      <c r="D4025" s="70">
        <v>5.5555555555555552E-2</v>
      </c>
      <c r="E4025" s="69">
        <v>-2.8</v>
      </c>
      <c r="F4025" s="70">
        <v>0.99861111111111112</v>
      </c>
      <c r="G4025" s="69">
        <v>5.6</v>
      </c>
      <c r="H4025" s="69" t="str">
        <f>TEXT(일별기온공급량!$A4025, "AAA")</f>
        <v>일</v>
      </c>
      <c r="I4025" s="71">
        <v>216424459</v>
      </c>
      <c r="J4025" s="71">
        <v>5095297</v>
      </c>
      <c r="K4025" s="68" t="str">
        <f t="shared" si="62"/>
        <v>01-07</v>
      </c>
      <c r="L4025" s="72">
        <f>YEAR(일별기온공급량!$A4025)</f>
        <v>2024</v>
      </c>
      <c r="M4025" s="69">
        <f>MONTH(일별기온공급량!$A4025)</f>
        <v>1</v>
      </c>
      <c r="N4025" s="69">
        <f>DAY(일별기온공급량!$A4025)</f>
        <v>7</v>
      </c>
      <c r="O4025" s="88" t="str">
        <f>IFERROR(VLOOKUP(기온및공급량[[#This Row],[날짜]],표2[],2,0), "")</f>
        <v/>
      </c>
    </row>
    <row r="4026" spans="1:15">
      <c r="A4026" s="68">
        <v>45299</v>
      </c>
      <c r="B4026" s="69">
        <v>-1.6</v>
      </c>
      <c r="C4026" s="69">
        <v>4.9000000000000004</v>
      </c>
      <c r="D4026" s="70">
        <v>0.65208333333333335</v>
      </c>
      <c r="E4026" s="69">
        <v>-6.4</v>
      </c>
      <c r="F4026" s="70">
        <v>0.32916666666666666</v>
      </c>
      <c r="G4026" s="69">
        <v>11.3</v>
      </c>
      <c r="H4026" s="69" t="str">
        <f>TEXT(일별기온공급량!$A4026, "AAA")</f>
        <v>월</v>
      </c>
      <c r="I4026" s="71">
        <v>252130418</v>
      </c>
      <c r="J4026" s="71">
        <v>5933925</v>
      </c>
      <c r="K4026" s="68" t="str">
        <f t="shared" si="62"/>
        <v>01-08</v>
      </c>
      <c r="L4026" s="72">
        <f>YEAR(일별기온공급량!$A4026)</f>
        <v>2024</v>
      </c>
      <c r="M4026" s="69">
        <f>MONTH(일별기온공급량!$A4026)</f>
        <v>1</v>
      </c>
      <c r="N4026" s="69">
        <f>DAY(일별기온공급량!$A4026)</f>
        <v>8</v>
      </c>
      <c r="O4026" s="88" t="str">
        <f>IFERROR(VLOOKUP(기온및공급량[[#This Row],[날짜]],표2[],2,0), "")</f>
        <v/>
      </c>
    </row>
    <row r="4027" spans="1:15">
      <c r="A4027" s="68">
        <v>45300</v>
      </c>
      <c r="B4027" s="69">
        <v>0.2</v>
      </c>
      <c r="C4027" s="69">
        <v>5.7</v>
      </c>
      <c r="D4027" s="70">
        <v>0.68263888888888891</v>
      </c>
      <c r="E4027" s="69">
        <v>-5.6</v>
      </c>
      <c r="F4027" s="70">
        <v>0.26666666666666666</v>
      </c>
      <c r="G4027" s="69">
        <v>11.3</v>
      </c>
      <c r="H4027" s="69" t="str">
        <f>TEXT(일별기온공급량!$A4027, "AAA")</f>
        <v>화</v>
      </c>
      <c r="I4027" s="71">
        <v>257123405</v>
      </c>
      <c r="J4027" s="71">
        <v>6057740</v>
      </c>
      <c r="K4027" s="68" t="str">
        <f t="shared" si="62"/>
        <v>01-09</v>
      </c>
      <c r="L4027" s="72">
        <f>YEAR(일별기온공급량!$A4027)</f>
        <v>2024</v>
      </c>
      <c r="M4027" s="69">
        <f>MONTH(일별기온공급량!$A4027)</f>
        <v>1</v>
      </c>
      <c r="N4027" s="69">
        <f>DAY(일별기온공급량!$A4027)</f>
        <v>9</v>
      </c>
      <c r="O4027" s="88" t="str">
        <f>IFERROR(VLOOKUP(기온및공급량[[#This Row],[날짜]],표2[],2,0), "")</f>
        <v/>
      </c>
    </row>
    <row r="4028" spans="1:15">
      <c r="A4028" s="68">
        <v>45301</v>
      </c>
      <c r="B4028" s="69">
        <v>2.8</v>
      </c>
      <c r="C4028" s="69">
        <v>7.4</v>
      </c>
      <c r="D4028" s="70">
        <v>0.58333333333333337</v>
      </c>
      <c r="E4028" s="69">
        <v>-0.1</v>
      </c>
      <c r="F4028" s="70">
        <v>0.99722222222222223</v>
      </c>
      <c r="G4028" s="69">
        <v>7.5</v>
      </c>
      <c r="H4028" s="69" t="str">
        <f>TEXT(일별기온공급량!$A4028, "AAA")</f>
        <v>수</v>
      </c>
      <c r="I4028" s="71">
        <v>238409793</v>
      </c>
      <c r="J4028" s="71">
        <v>5615194</v>
      </c>
      <c r="K4028" s="68" t="str">
        <f t="shared" si="62"/>
        <v>01-10</v>
      </c>
      <c r="L4028" s="72">
        <f>YEAR(일별기온공급량!$A4028)</f>
        <v>2024</v>
      </c>
      <c r="M4028" s="69">
        <f>MONTH(일별기온공급량!$A4028)</f>
        <v>1</v>
      </c>
      <c r="N4028" s="69">
        <f>DAY(일별기온공급량!$A4028)</f>
        <v>10</v>
      </c>
      <c r="O4028" s="88" t="str">
        <f>IFERROR(VLOOKUP(기온및공급량[[#This Row],[날짜]],표2[],2,0), "")</f>
        <v/>
      </c>
    </row>
    <row r="4029" spans="1:15">
      <c r="A4029" s="68">
        <v>45302</v>
      </c>
      <c r="B4029" s="69">
        <v>1.7</v>
      </c>
      <c r="C4029" s="69">
        <v>7.3</v>
      </c>
      <c r="D4029" s="70">
        <v>0.6479166666666667</v>
      </c>
      <c r="E4029" s="69">
        <v>-2.9</v>
      </c>
      <c r="F4029" s="70">
        <v>0.25694444444444442</v>
      </c>
      <c r="G4029" s="69">
        <v>10.199999999999999</v>
      </c>
      <c r="H4029" s="69" t="str">
        <f>TEXT(일별기온공급량!$A4029, "AAA")</f>
        <v>목</v>
      </c>
      <c r="I4029" s="71">
        <v>237308952</v>
      </c>
      <c r="J4029" s="71">
        <v>5591336</v>
      </c>
      <c r="K4029" s="68" t="str">
        <f t="shared" si="62"/>
        <v>01-11</v>
      </c>
      <c r="L4029" s="72">
        <f>YEAR(일별기온공급량!$A4029)</f>
        <v>2024</v>
      </c>
      <c r="M4029" s="69">
        <f>MONTH(일별기온공급량!$A4029)</f>
        <v>1</v>
      </c>
      <c r="N4029" s="69">
        <f>DAY(일별기온공급량!$A4029)</f>
        <v>11</v>
      </c>
      <c r="O4029" s="88" t="str">
        <f>IFERROR(VLOOKUP(기온및공급량[[#This Row],[날짜]],표2[],2,0), "")</f>
        <v/>
      </c>
    </row>
    <row r="4030" spans="1:15">
      <c r="A4030" s="68">
        <v>45303</v>
      </c>
      <c r="B4030" s="69">
        <v>3.7</v>
      </c>
      <c r="C4030" s="69">
        <v>10.3</v>
      </c>
      <c r="D4030" s="70">
        <v>0.60833333333333328</v>
      </c>
      <c r="E4030" s="69">
        <v>-1.6</v>
      </c>
      <c r="F4030" s="70">
        <v>0.26319444444444445</v>
      </c>
      <c r="G4030" s="69">
        <v>11.9</v>
      </c>
      <c r="H4030" s="69" t="str">
        <f>TEXT(일별기온공급량!$A4030, "AAA")</f>
        <v>금</v>
      </c>
      <c r="I4030" s="71">
        <v>231250073</v>
      </c>
      <c r="J4030" s="71">
        <v>5456526</v>
      </c>
      <c r="K4030" s="68" t="str">
        <f t="shared" si="62"/>
        <v>01-12</v>
      </c>
      <c r="L4030" s="72">
        <f>YEAR(일별기온공급량!$A4030)</f>
        <v>2024</v>
      </c>
      <c r="M4030" s="69">
        <f>MONTH(일별기온공급량!$A4030)</f>
        <v>1</v>
      </c>
      <c r="N4030" s="69">
        <f>DAY(일별기온공급량!$A4030)</f>
        <v>12</v>
      </c>
      <c r="O4030" s="88" t="str">
        <f>IFERROR(VLOOKUP(기온및공급량[[#This Row],[날짜]],표2[],2,0), "")</f>
        <v/>
      </c>
    </row>
    <row r="4031" spans="1:15">
      <c r="A4031" s="68">
        <v>45304</v>
      </c>
      <c r="B4031" s="69">
        <v>2.9</v>
      </c>
      <c r="C4031" s="69">
        <v>8.6999999999999993</v>
      </c>
      <c r="D4031" s="70">
        <v>0.65</v>
      </c>
      <c r="E4031" s="69">
        <v>-1.5</v>
      </c>
      <c r="F4031" s="70">
        <v>0.99930555555555556</v>
      </c>
      <c r="G4031" s="69">
        <v>10.199999999999999</v>
      </c>
      <c r="H4031" s="69" t="str">
        <f>TEXT(일별기온공급량!$A4031, "AAA")</f>
        <v>토</v>
      </c>
      <c r="I4031" s="71">
        <v>214505995</v>
      </c>
      <c r="J4031" s="71">
        <v>5027926</v>
      </c>
      <c r="K4031" s="68" t="str">
        <f t="shared" si="62"/>
        <v>01-13</v>
      </c>
      <c r="L4031" s="72">
        <f>YEAR(일별기온공급량!$A4031)</f>
        <v>2024</v>
      </c>
      <c r="M4031" s="69">
        <f>MONTH(일별기온공급량!$A4031)</f>
        <v>1</v>
      </c>
      <c r="N4031" s="69">
        <f>DAY(일별기온공급량!$A4031)</f>
        <v>13</v>
      </c>
      <c r="O4031" s="88" t="str">
        <f>IFERROR(VLOOKUP(기온및공급량[[#This Row],[날짜]],표2[],2,0), "")</f>
        <v/>
      </c>
    </row>
    <row r="4032" spans="1:15">
      <c r="A4032" s="68">
        <v>45305</v>
      </c>
      <c r="B4032" s="69">
        <v>4.9000000000000004</v>
      </c>
      <c r="C4032" s="69">
        <v>14.6</v>
      </c>
      <c r="D4032" s="70">
        <v>0.6381944444444444</v>
      </c>
      <c r="E4032" s="69">
        <v>-4.5</v>
      </c>
      <c r="F4032" s="70">
        <v>0.26597222222222222</v>
      </c>
      <c r="G4032" s="69">
        <v>19.100000000000001</v>
      </c>
      <c r="H4032" s="69" t="str">
        <f>TEXT(일별기온공급량!$A4032, "AAA")</f>
        <v>일</v>
      </c>
      <c r="I4032" s="71">
        <v>198507014</v>
      </c>
      <c r="J4032" s="71">
        <v>4649093</v>
      </c>
      <c r="K4032" s="68" t="str">
        <f t="shared" si="62"/>
        <v>01-14</v>
      </c>
      <c r="L4032" s="72">
        <f>YEAR(일별기온공급량!$A4032)</f>
        <v>2024</v>
      </c>
      <c r="M4032" s="69">
        <f>MONTH(일별기온공급량!$A4032)</f>
        <v>1</v>
      </c>
      <c r="N4032" s="69">
        <f>DAY(일별기온공급량!$A4032)</f>
        <v>14</v>
      </c>
      <c r="O4032" s="88" t="str">
        <f>IFERROR(VLOOKUP(기온및공급량[[#This Row],[날짜]],표2[],2,0), "")</f>
        <v/>
      </c>
    </row>
    <row r="4033" spans="1:15">
      <c r="A4033" s="68">
        <v>45306</v>
      </c>
      <c r="B4033" s="69">
        <v>2.1</v>
      </c>
      <c r="C4033" s="69">
        <v>6.5</v>
      </c>
      <c r="D4033" s="70">
        <v>0.64166666666666672</v>
      </c>
      <c r="E4033" s="69">
        <v>-0.9</v>
      </c>
      <c r="F4033" s="70">
        <v>0.30486111111111114</v>
      </c>
      <c r="G4033" s="69">
        <v>7.4</v>
      </c>
      <c r="H4033" s="69" t="str">
        <f>TEXT(일별기온공급량!$A4033, "AAA")</f>
        <v>월</v>
      </c>
      <c r="I4033" s="71">
        <v>229207941</v>
      </c>
      <c r="J4033" s="71">
        <v>5383825</v>
      </c>
      <c r="K4033" s="68" t="str">
        <f t="shared" si="62"/>
        <v>01-15</v>
      </c>
      <c r="L4033" s="72">
        <f>YEAR(일별기온공급량!$A4033)</f>
        <v>2024</v>
      </c>
      <c r="M4033" s="69">
        <f>MONTH(일별기온공급량!$A4033)</f>
        <v>1</v>
      </c>
      <c r="N4033" s="69">
        <f>DAY(일별기온공급량!$A4033)</f>
        <v>15</v>
      </c>
      <c r="O4033" s="88" t="str">
        <f>IFERROR(VLOOKUP(기온및공급량[[#This Row],[날짜]],표2[],2,0), "")</f>
        <v/>
      </c>
    </row>
    <row r="4034" spans="1:15">
      <c r="A4034" s="68">
        <v>45307</v>
      </c>
      <c r="B4034" s="69">
        <v>1</v>
      </c>
      <c r="C4034" s="69">
        <v>7.8</v>
      </c>
      <c r="D4034" s="70">
        <v>0.64583333333333337</v>
      </c>
      <c r="E4034" s="69">
        <v>-5.2</v>
      </c>
      <c r="F4034" s="70">
        <v>0.30833333333333335</v>
      </c>
      <c r="G4034" s="69">
        <v>13</v>
      </c>
      <c r="H4034" s="69" t="str">
        <f>TEXT(일별기온공급량!$A4034, "AAA")</f>
        <v>화</v>
      </c>
      <c r="I4034" s="71">
        <v>236709183</v>
      </c>
      <c r="J4034" s="71">
        <v>5566592</v>
      </c>
      <c r="K4034" s="68" t="str">
        <f t="shared" ref="K4034:K4097" si="63">TEXT(A4034, "MM-DD")</f>
        <v>01-16</v>
      </c>
      <c r="L4034" s="72">
        <f>YEAR(일별기온공급량!$A4034)</f>
        <v>2024</v>
      </c>
      <c r="M4034" s="69">
        <f>MONTH(일별기온공급량!$A4034)</f>
        <v>1</v>
      </c>
      <c r="N4034" s="69">
        <f>DAY(일별기온공급량!$A4034)</f>
        <v>16</v>
      </c>
      <c r="O4034" s="88" t="str">
        <f>IFERROR(VLOOKUP(기온및공급량[[#This Row],[날짜]],표2[],2,0), "")</f>
        <v/>
      </c>
    </row>
    <row r="4035" spans="1:15">
      <c r="A4035" s="68">
        <v>45308</v>
      </c>
      <c r="B4035" s="69">
        <v>3.3</v>
      </c>
      <c r="C4035" s="69">
        <v>6.7</v>
      </c>
      <c r="D4035" s="70">
        <v>0.64861111111111114</v>
      </c>
      <c r="E4035" s="69">
        <v>-1.9</v>
      </c>
      <c r="F4035" s="70">
        <v>4.7222222222222221E-2</v>
      </c>
      <c r="G4035" s="69">
        <v>8.6</v>
      </c>
      <c r="H4035" s="69" t="str">
        <f>TEXT(일별기온공급량!$A4035, "AAA")</f>
        <v>수</v>
      </c>
      <c r="I4035" s="71">
        <v>240987998</v>
      </c>
      <c r="J4035" s="71">
        <v>5657190</v>
      </c>
      <c r="K4035" s="68" t="str">
        <f t="shared" si="63"/>
        <v>01-17</v>
      </c>
      <c r="L4035" s="72">
        <f>YEAR(일별기온공급량!$A4035)</f>
        <v>2024</v>
      </c>
      <c r="M4035" s="69">
        <f>MONTH(일별기온공급량!$A4035)</f>
        <v>1</v>
      </c>
      <c r="N4035" s="69">
        <f>DAY(일별기온공급량!$A4035)</f>
        <v>17</v>
      </c>
      <c r="O4035" s="88" t="str">
        <f>IFERROR(VLOOKUP(기온및공급량[[#This Row],[날짜]],표2[],2,0), "")</f>
        <v/>
      </c>
    </row>
    <row r="4036" spans="1:15">
      <c r="A4036" s="68">
        <v>45309</v>
      </c>
      <c r="B4036" s="69">
        <v>6.3</v>
      </c>
      <c r="C4036" s="69">
        <v>7.3</v>
      </c>
      <c r="D4036" s="70">
        <v>0.6479166666666667</v>
      </c>
      <c r="E4036" s="69">
        <v>4.5</v>
      </c>
      <c r="F4036" s="70">
        <v>6.9444444444444447E-4</v>
      </c>
      <c r="G4036" s="69">
        <v>2.8</v>
      </c>
      <c r="H4036" s="69" t="str">
        <f>TEXT(일별기온공급량!$A4036, "AAA")</f>
        <v>목</v>
      </c>
      <c r="I4036" s="71">
        <v>227525336</v>
      </c>
      <c r="J4036" s="71">
        <v>5346364</v>
      </c>
      <c r="K4036" s="68" t="str">
        <f t="shared" si="63"/>
        <v>01-18</v>
      </c>
      <c r="L4036" s="72">
        <f>YEAR(일별기온공급량!$A4036)</f>
        <v>2024</v>
      </c>
      <c r="M4036" s="69">
        <f>MONTH(일별기온공급량!$A4036)</f>
        <v>1</v>
      </c>
      <c r="N4036" s="69">
        <f>DAY(일별기온공급량!$A4036)</f>
        <v>18</v>
      </c>
      <c r="O4036" s="88" t="str">
        <f>IFERROR(VLOOKUP(기온및공급량[[#This Row],[날짜]],표2[],2,0), "")</f>
        <v/>
      </c>
    </row>
    <row r="4037" spans="1:15">
      <c r="A4037" s="68">
        <v>45310</v>
      </c>
      <c r="B4037" s="69">
        <v>6</v>
      </c>
      <c r="C4037" s="69">
        <v>7.2</v>
      </c>
      <c r="D4037" s="70">
        <v>6.9444444444444447E-4</v>
      </c>
      <c r="E4037" s="69">
        <v>4.9000000000000004</v>
      </c>
      <c r="F4037" s="70">
        <v>0.92708333333333337</v>
      </c>
      <c r="G4037" s="69">
        <v>2.2999999999999998</v>
      </c>
      <c r="H4037" s="69" t="str">
        <f>TEXT(일별기온공급량!$A4037, "AAA")</f>
        <v>금</v>
      </c>
      <c r="I4037" s="71">
        <v>224063767</v>
      </c>
      <c r="J4037" s="71">
        <v>5258829</v>
      </c>
      <c r="K4037" s="68" t="str">
        <f t="shared" si="63"/>
        <v>01-19</v>
      </c>
      <c r="L4037" s="72">
        <f>YEAR(일별기온공급량!$A4037)</f>
        <v>2024</v>
      </c>
      <c r="M4037" s="69">
        <f>MONTH(일별기온공급량!$A4037)</f>
        <v>1</v>
      </c>
      <c r="N4037" s="69">
        <f>DAY(일별기온공급량!$A4037)</f>
        <v>19</v>
      </c>
      <c r="O4037" s="88" t="str">
        <f>IFERROR(VLOOKUP(기온및공급량[[#This Row],[날짜]],표2[],2,0), "")</f>
        <v/>
      </c>
    </row>
    <row r="4038" spans="1:15">
      <c r="A4038" s="68">
        <v>45311</v>
      </c>
      <c r="B4038" s="69">
        <v>5.4</v>
      </c>
      <c r="C4038" s="69">
        <v>7.4</v>
      </c>
      <c r="D4038" s="70">
        <v>0.41666666666666669</v>
      </c>
      <c r="E4038" s="69">
        <v>3.7</v>
      </c>
      <c r="F4038" s="70">
        <v>0.97013888888888888</v>
      </c>
      <c r="G4038" s="69">
        <v>3.7</v>
      </c>
      <c r="H4038" s="69" t="str">
        <f>TEXT(일별기온공급량!$A4038, "AAA")</f>
        <v>토</v>
      </c>
      <c r="I4038" s="71">
        <v>205668714</v>
      </c>
      <c r="J4038" s="71">
        <v>4824572</v>
      </c>
      <c r="K4038" s="68" t="str">
        <f t="shared" si="63"/>
        <v>01-20</v>
      </c>
      <c r="L4038" s="72">
        <f>YEAR(일별기온공급량!$A4038)</f>
        <v>2024</v>
      </c>
      <c r="M4038" s="69">
        <f>MONTH(일별기온공급량!$A4038)</f>
        <v>1</v>
      </c>
      <c r="N4038" s="69">
        <f>DAY(일별기온공급량!$A4038)</f>
        <v>20</v>
      </c>
      <c r="O4038" s="88" t="str">
        <f>IFERROR(VLOOKUP(기온및공급량[[#This Row],[날짜]],표2[],2,0), "")</f>
        <v/>
      </c>
    </row>
    <row r="4039" spans="1:15">
      <c r="A4039" s="68">
        <v>45312</v>
      </c>
      <c r="B4039" s="69">
        <v>5.5</v>
      </c>
      <c r="C4039" s="69">
        <v>8.3000000000000007</v>
      </c>
      <c r="D4039" s="70">
        <v>0.63124999999999998</v>
      </c>
      <c r="E4039" s="69">
        <v>3.1</v>
      </c>
      <c r="F4039" s="70">
        <v>0.29236111111111113</v>
      </c>
      <c r="G4039" s="69">
        <v>5.2</v>
      </c>
      <c r="H4039" s="69" t="str">
        <f>TEXT(일별기온공급량!$A4039, "AAA")</f>
        <v>일</v>
      </c>
      <c r="I4039" s="71">
        <v>193709446</v>
      </c>
      <c r="J4039" s="71">
        <v>4521437</v>
      </c>
      <c r="K4039" s="68" t="str">
        <f t="shared" si="63"/>
        <v>01-21</v>
      </c>
      <c r="L4039" s="72">
        <f>YEAR(일별기온공급량!$A4039)</f>
        <v>2024</v>
      </c>
      <c r="M4039" s="69">
        <f>MONTH(일별기온공급량!$A4039)</f>
        <v>1</v>
      </c>
      <c r="N4039" s="69">
        <f>DAY(일별기온공급량!$A4039)</f>
        <v>21</v>
      </c>
      <c r="O4039" s="88" t="str">
        <f>IFERROR(VLOOKUP(기온및공급량[[#This Row],[날짜]],표2[],2,0), "")</f>
        <v/>
      </c>
    </row>
    <row r="4040" spans="1:15">
      <c r="A4040" s="68">
        <v>45313</v>
      </c>
      <c r="B4040" s="69">
        <v>-1.5</v>
      </c>
      <c r="C4040" s="69">
        <v>4.5</v>
      </c>
      <c r="D4040" s="70">
        <v>6.9444444444444447E-4</v>
      </c>
      <c r="E4040" s="69">
        <v>-6.4</v>
      </c>
      <c r="F4040" s="70">
        <v>0.99513888888888891</v>
      </c>
      <c r="G4040" s="69">
        <v>10.9</v>
      </c>
      <c r="H4040" s="69" t="str">
        <f>TEXT(일별기온공급량!$A4040, "AAA")</f>
        <v>월</v>
      </c>
      <c r="I4040" s="71">
        <v>247837601</v>
      </c>
      <c r="J4040" s="71">
        <v>5782617</v>
      </c>
      <c r="K4040" s="68" t="str">
        <f t="shared" si="63"/>
        <v>01-22</v>
      </c>
      <c r="L4040" s="72">
        <f>YEAR(일별기온공급량!$A4040)</f>
        <v>2024</v>
      </c>
      <c r="M4040" s="69">
        <f>MONTH(일별기온공급량!$A4040)</f>
        <v>1</v>
      </c>
      <c r="N4040" s="69">
        <f>DAY(일별기온공급량!$A4040)</f>
        <v>22</v>
      </c>
      <c r="O4040" s="88" t="str">
        <f>IFERROR(VLOOKUP(기온및공급량[[#This Row],[날짜]],표2[],2,0), "")</f>
        <v/>
      </c>
    </row>
    <row r="4041" spans="1:15">
      <c r="A4041" s="68">
        <v>45314</v>
      </c>
      <c r="B4041" s="69">
        <v>-6.2</v>
      </c>
      <c r="C4041" s="69">
        <v>-2.1</v>
      </c>
      <c r="D4041" s="70">
        <v>0.57499999999999996</v>
      </c>
      <c r="E4041" s="69">
        <v>-8.8000000000000007</v>
      </c>
      <c r="F4041" s="70">
        <v>0.31736111111111109</v>
      </c>
      <c r="G4041" s="69">
        <v>6.7</v>
      </c>
      <c r="H4041" s="69" t="str">
        <f>TEXT(일별기온공급량!$A4041, "AAA")</f>
        <v>화</v>
      </c>
      <c r="I4041" s="71">
        <v>297610359</v>
      </c>
      <c r="J4041" s="71">
        <v>6963559</v>
      </c>
      <c r="K4041" s="68" t="str">
        <f t="shared" si="63"/>
        <v>01-23</v>
      </c>
      <c r="L4041" s="72">
        <f>YEAR(일별기온공급량!$A4041)</f>
        <v>2024</v>
      </c>
      <c r="M4041" s="69">
        <f>MONTH(일별기온공급량!$A4041)</f>
        <v>1</v>
      </c>
      <c r="N4041" s="69">
        <f>DAY(일별기온공급량!$A4041)</f>
        <v>23</v>
      </c>
      <c r="O4041" s="88" t="str">
        <f>IFERROR(VLOOKUP(기온및공급량[[#This Row],[날짜]],표2[],2,0), "")</f>
        <v/>
      </c>
    </row>
    <row r="4042" spans="1:15">
      <c r="A4042" s="68">
        <v>45315</v>
      </c>
      <c r="B4042" s="69">
        <v>-5</v>
      </c>
      <c r="C4042" s="69">
        <v>-0.1</v>
      </c>
      <c r="D4042" s="70">
        <v>0.62152777777777779</v>
      </c>
      <c r="E4042" s="69">
        <v>-8.6999999999999993</v>
      </c>
      <c r="F4042" s="70">
        <v>0.14166666666666666</v>
      </c>
      <c r="G4042" s="69">
        <v>8.6</v>
      </c>
      <c r="H4042" s="69" t="str">
        <f>TEXT(일별기온공급량!$A4042, "AAA")</f>
        <v>수</v>
      </c>
      <c r="I4042" s="71">
        <v>301640587</v>
      </c>
      <c r="J4042" s="71">
        <v>7057371</v>
      </c>
      <c r="K4042" s="68" t="str">
        <f t="shared" si="63"/>
        <v>01-24</v>
      </c>
      <c r="L4042" s="72">
        <f>YEAR(일별기온공급량!$A4042)</f>
        <v>2024</v>
      </c>
      <c r="M4042" s="69">
        <f>MONTH(일별기온공급량!$A4042)</f>
        <v>1</v>
      </c>
      <c r="N4042" s="69">
        <f>DAY(일별기온공급량!$A4042)</f>
        <v>24</v>
      </c>
      <c r="O4042" s="88" t="str">
        <f>IFERROR(VLOOKUP(기온및공급량[[#This Row],[날짜]],표2[],2,0), "")</f>
        <v/>
      </c>
    </row>
    <row r="4043" spans="1:15">
      <c r="A4043" s="68">
        <v>45316</v>
      </c>
      <c r="B4043" s="69">
        <v>-2.2000000000000002</v>
      </c>
      <c r="C4043" s="69">
        <v>3.7</v>
      </c>
      <c r="D4043" s="70">
        <v>0.64583333333333337</v>
      </c>
      <c r="E4043" s="69">
        <v>-7</v>
      </c>
      <c r="F4043" s="70">
        <v>0.20902777777777778</v>
      </c>
      <c r="G4043" s="69">
        <v>10.7</v>
      </c>
      <c r="H4043" s="69" t="str">
        <f>TEXT(일별기온공급량!$A4043, "AAA")</f>
        <v>목</v>
      </c>
      <c r="I4043" s="71">
        <v>289816053</v>
      </c>
      <c r="J4043" s="71">
        <v>6776894</v>
      </c>
      <c r="K4043" s="68" t="str">
        <f t="shared" si="63"/>
        <v>01-25</v>
      </c>
      <c r="L4043" s="72">
        <f>YEAR(일별기온공급량!$A4043)</f>
        <v>2024</v>
      </c>
      <c r="M4043" s="69">
        <f>MONTH(일별기온공급량!$A4043)</f>
        <v>1</v>
      </c>
      <c r="N4043" s="69">
        <f>DAY(일별기온공급량!$A4043)</f>
        <v>25</v>
      </c>
      <c r="O4043" s="88" t="str">
        <f>IFERROR(VLOOKUP(기온및공급량[[#This Row],[날짜]],표2[],2,0), "")</f>
        <v/>
      </c>
    </row>
    <row r="4044" spans="1:15">
      <c r="A4044" s="68">
        <v>45317</v>
      </c>
      <c r="B4044" s="69">
        <v>1.6</v>
      </c>
      <c r="C4044" s="69">
        <v>7.1</v>
      </c>
      <c r="D4044" s="70">
        <v>0.63541666666666663</v>
      </c>
      <c r="E4044" s="69">
        <v>-2.7</v>
      </c>
      <c r="F4044" s="70">
        <v>0.16388888888888889</v>
      </c>
      <c r="G4044" s="69">
        <v>9.8000000000000007</v>
      </c>
      <c r="H4044" s="69" t="str">
        <f>TEXT(일별기온공급량!$A4044, "AAA")</f>
        <v>금</v>
      </c>
      <c r="I4044" s="71">
        <v>265232884</v>
      </c>
      <c r="J4044" s="71">
        <v>6192942</v>
      </c>
      <c r="K4044" s="68" t="str">
        <f t="shared" si="63"/>
        <v>01-26</v>
      </c>
      <c r="L4044" s="72">
        <f>YEAR(일별기온공급량!$A4044)</f>
        <v>2024</v>
      </c>
      <c r="M4044" s="69">
        <f>MONTH(일별기온공급량!$A4044)</f>
        <v>1</v>
      </c>
      <c r="N4044" s="69">
        <f>DAY(일별기온공급량!$A4044)</f>
        <v>26</v>
      </c>
      <c r="O4044" s="88" t="str">
        <f>IFERROR(VLOOKUP(기온및공급량[[#This Row],[날짜]],표2[],2,0), "")</f>
        <v/>
      </c>
    </row>
    <row r="4045" spans="1:15">
      <c r="A4045" s="68">
        <v>45318</v>
      </c>
      <c r="B4045" s="69">
        <v>3</v>
      </c>
      <c r="C4045" s="69">
        <v>9.1</v>
      </c>
      <c r="D4045" s="70">
        <v>0.65208333333333335</v>
      </c>
      <c r="E4045" s="69">
        <v>-3.1</v>
      </c>
      <c r="F4045" s="70">
        <v>0.31805555555555554</v>
      </c>
      <c r="G4045" s="69">
        <v>12.2</v>
      </c>
      <c r="H4045" s="69" t="str">
        <f>TEXT(일별기온공급량!$A4045, "AAA")</f>
        <v>토</v>
      </c>
      <c r="I4045" s="71">
        <v>227710921</v>
      </c>
      <c r="J4045" s="71">
        <v>5319917</v>
      </c>
      <c r="K4045" s="68" t="str">
        <f t="shared" si="63"/>
        <v>01-27</v>
      </c>
      <c r="L4045" s="72">
        <f>YEAR(일별기온공급량!$A4045)</f>
        <v>2024</v>
      </c>
      <c r="M4045" s="69">
        <f>MONTH(일별기온공급량!$A4045)</f>
        <v>1</v>
      </c>
      <c r="N4045" s="69">
        <f>DAY(일별기온공급량!$A4045)</f>
        <v>27</v>
      </c>
      <c r="O4045" s="88" t="str">
        <f>IFERROR(VLOOKUP(기온및공급량[[#This Row],[날짜]],표2[],2,0), "")</f>
        <v/>
      </c>
    </row>
    <row r="4046" spans="1:15">
      <c r="A4046" s="68">
        <v>45319</v>
      </c>
      <c r="B4046" s="69">
        <v>2</v>
      </c>
      <c r="C4046" s="69">
        <v>6.7</v>
      </c>
      <c r="D4046" s="70">
        <v>0.63124999999999998</v>
      </c>
      <c r="E4046" s="69">
        <v>-2.2999999999999998</v>
      </c>
      <c r="F4046" s="70">
        <v>0.99930555555555556</v>
      </c>
      <c r="G4046" s="69">
        <v>9</v>
      </c>
      <c r="H4046" s="69" t="str">
        <f>TEXT(일별기온공급량!$A4046, "AAA")</f>
        <v>일</v>
      </c>
      <c r="I4046" s="71">
        <v>215230094</v>
      </c>
      <c r="J4046" s="71">
        <v>5035490</v>
      </c>
      <c r="K4046" s="68" t="str">
        <f t="shared" si="63"/>
        <v>01-28</v>
      </c>
      <c r="L4046" s="72">
        <f>YEAR(일별기온공급량!$A4046)</f>
        <v>2024</v>
      </c>
      <c r="M4046" s="69">
        <f>MONTH(일별기온공급량!$A4046)</f>
        <v>1</v>
      </c>
      <c r="N4046" s="69">
        <f>DAY(일별기온공급량!$A4046)</f>
        <v>28</v>
      </c>
      <c r="O4046" s="88" t="str">
        <f>IFERROR(VLOOKUP(기온및공급량[[#This Row],[날짜]],표2[],2,0), "")</f>
        <v/>
      </c>
    </row>
    <row r="4047" spans="1:15">
      <c r="A4047" s="68">
        <v>45320</v>
      </c>
      <c r="B4047" s="69">
        <v>0.4</v>
      </c>
      <c r="C4047" s="69">
        <v>7.8</v>
      </c>
      <c r="D4047" s="70">
        <v>0.68958333333333333</v>
      </c>
      <c r="E4047" s="69">
        <v>-5.2</v>
      </c>
      <c r="F4047" s="70">
        <v>0.31319444444444444</v>
      </c>
      <c r="G4047" s="69">
        <v>13</v>
      </c>
      <c r="H4047" s="69" t="str">
        <f>TEXT(일별기온공급량!$A4047, "AAA")</f>
        <v>월</v>
      </c>
      <c r="I4047" s="71">
        <v>237817429</v>
      </c>
      <c r="J4047" s="71">
        <v>5560763</v>
      </c>
      <c r="K4047" s="68" t="str">
        <f t="shared" si="63"/>
        <v>01-29</v>
      </c>
      <c r="L4047" s="72">
        <f>YEAR(일별기온공급량!$A4047)</f>
        <v>2024</v>
      </c>
      <c r="M4047" s="69">
        <f>MONTH(일별기온공급량!$A4047)</f>
        <v>1</v>
      </c>
      <c r="N4047" s="69">
        <f>DAY(일별기온공급량!$A4047)</f>
        <v>29</v>
      </c>
      <c r="O4047" s="88" t="str">
        <f>IFERROR(VLOOKUP(기온및공급량[[#This Row],[날짜]],표2[],2,0), "")</f>
        <v/>
      </c>
    </row>
    <row r="4048" spans="1:15">
      <c r="A4048" s="68">
        <v>45321</v>
      </c>
      <c r="B4048" s="69">
        <v>2.2000000000000002</v>
      </c>
      <c r="C4048" s="69">
        <v>11</v>
      </c>
      <c r="D4048" s="70">
        <v>0.65347222222222223</v>
      </c>
      <c r="E4048" s="69">
        <v>-5.7</v>
      </c>
      <c r="F4048" s="70">
        <v>0.31736111111111109</v>
      </c>
      <c r="G4048" s="69">
        <v>16.7</v>
      </c>
      <c r="H4048" s="69" t="str">
        <f>TEXT(일별기온공급량!$A4048, "AAA")</f>
        <v>화</v>
      </c>
      <c r="I4048" s="71">
        <v>235049209</v>
      </c>
      <c r="J4048" s="71">
        <v>5515392</v>
      </c>
      <c r="K4048" s="68" t="str">
        <f t="shared" si="63"/>
        <v>01-30</v>
      </c>
      <c r="L4048" s="72">
        <f>YEAR(일별기온공급량!$A4048)</f>
        <v>2024</v>
      </c>
      <c r="M4048" s="69">
        <f>MONTH(일별기온공급량!$A4048)</f>
        <v>1</v>
      </c>
      <c r="N4048" s="69">
        <f>DAY(일별기온공급량!$A4048)</f>
        <v>30</v>
      </c>
      <c r="O4048" s="88" t="str">
        <f>IFERROR(VLOOKUP(기온및공급량[[#This Row],[날짜]],표2[],2,0), "")</f>
        <v/>
      </c>
    </row>
    <row r="4049" spans="1:15">
      <c r="A4049" s="68">
        <v>45322</v>
      </c>
      <c r="B4049" s="69">
        <v>7.9</v>
      </c>
      <c r="C4049" s="69">
        <v>15.4</v>
      </c>
      <c r="D4049" s="70">
        <v>0.67708333333333337</v>
      </c>
      <c r="E4049" s="69">
        <v>2.7</v>
      </c>
      <c r="F4049" s="70">
        <v>6.9444444444444447E-4</v>
      </c>
      <c r="G4049" s="69">
        <v>12.7</v>
      </c>
      <c r="H4049" s="69" t="str">
        <f>TEXT(일별기온공급량!$A4049, "AAA")</f>
        <v>수</v>
      </c>
      <c r="I4049" s="71">
        <v>209616795</v>
      </c>
      <c r="J4049" s="71">
        <v>4920123</v>
      </c>
      <c r="K4049" s="68" t="str">
        <f t="shared" si="63"/>
        <v>01-31</v>
      </c>
      <c r="L4049" s="72">
        <f>YEAR(일별기온공급량!$A4049)</f>
        <v>2024</v>
      </c>
      <c r="M4049" s="69">
        <f>MONTH(일별기온공급량!$A4049)</f>
        <v>1</v>
      </c>
      <c r="N4049" s="69">
        <f>DAY(일별기온공급량!$A4049)</f>
        <v>31</v>
      </c>
      <c r="O4049" s="88" t="str">
        <f>IFERROR(VLOOKUP(기온및공급량[[#This Row],[날짜]],표2[],2,0), "")</f>
        <v/>
      </c>
    </row>
    <row r="4050" spans="1:15">
      <c r="A4050" s="68">
        <v>45323</v>
      </c>
      <c r="B4050" s="69">
        <v>6.3</v>
      </c>
      <c r="C4050" s="69">
        <v>9.1</v>
      </c>
      <c r="D4050" s="70">
        <v>0.51458333333333328</v>
      </c>
      <c r="E4050" s="69">
        <v>3.5</v>
      </c>
      <c r="F4050" s="70">
        <v>0.97847222222222219</v>
      </c>
      <c r="G4050" s="69">
        <v>5.6</v>
      </c>
      <c r="H4050" s="69" t="str">
        <f>TEXT(일별기온공급량!$A4050, "AAA")</f>
        <v>목</v>
      </c>
      <c r="I4050" s="71">
        <v>209017952</v>
      </c>
      <c r="J4050" s="71">
        <v>4888658</v>
      </c>
      <c r="K4050" s="68" t="str">
        <f t="shared" si="63"/>
        <v>02-01</v>
      </c>
      <c r="L4050" s="72">
        <f>YEAR(일별기온공급량!$A4050)</f>
        <v>2024</v>
      </c>
      <c r="M4050" s="69">
        <f>MONTH(일별기온공급량!$A4050)</f>
        <v>2</v>
      </c>
      <c r="N4050" s="69">
        <f>DAY(일별기온공급량!$A4050)</f>
        <v>1</v>
      </c>
      <c r="O4050" s="88" t="str">
        <f>IFERROR(VLOOKUP(기온및공급량[[#This Row],[날짜]],표2[],2,0), "")</f>
        <v/>
      </c>
    </row>
    <row r="4051" spans="1:15">
      <c r="A4051" s="68">
        <v>45324</v>
      </c>
      <c r="B4051" s="69">
        <v>5.4</v>
      </c>
      <c r="C4051" s="69">
        <v>9.3000000000000007</v>
      </c>
      <c r="D4051" s="70">
        <v>0.63263888888888886</v>
      </c>
      <c r="E4051" s="69">
        <v>3.2</v>
      </c>
      <c r="F4051" s="70">
        <v>9.7916666666666666E-2</v>
      </c>
      <c r="G4051" s="69">
        <v>6.1</v>
      </c>
      <c r="H4051" s="69" t="str">
        <f>TEXT(일별기온공급량!$A4051, "AAA")</f>
        <v>금</v>
      </c>
      <c r="I4051" s="71">
        <v>206868341</v>
      </c>
      <c r="J4051" s="71">
        <v>4837869</v>
      </c>
      <c r="K4051" s="68" t="str">
        <f t="shared" si="63"/>
        <v>02-02</v>
      </c>
      <c r="L4051" s="72">
        <f>YEAR(일별기온공급량!$A4051)</f>
        <v>2024</v>
      </c>
      <c r="M4051" s="69">
        <f>MONTH(일별기온공급량!$A4051)</f>
        <v>2</v>
      </c>
      <c r="N4051" s="69">
        <f>DAY(일별기온공급량!$A4051)</f>
        <v>2</v>
      </c>
      <c r="O4051" s="88" t="str">
        <f>IFERROR(VLOOKUP(기온및공급량[[#This Row],[날짜]],표2[],2,0), "")</f>
        <v/>
      </c>
    </row>
    <row r="4052" spans="1:15">
      <c r="A4052" s="68">
        <v>45325</v>
      </c>
      <c r="B4052" s="69">
        <v>5.9</v>
      </c>
      <c r="C4052" s="69">
        <v>8.4</v>
      </c>
      <c r="D4052" s="70">
        <v>0.59583333333333333</v>
      </c>
      <c r="E4052" s="69">
        <v>4.4000000000000004</v>
      </c>
      <c r="F4052" s="70">
        <v>0.32708333333333334</v>
      </c>
      <c r="G4052" s="69">
        <v>4</v>
      </c>
      <c r="H4052" s="69" t="str">
        <f>TEXT(일별기온공급량!$A4052, "AAA")</f>
        <v>토</v>
      </c>
      <c r="I4052" s="71">
        <v>192958533</v>
      </c>
      <c r="J4052" s="71">
        <v>4510716</v>
      </c>
      <c r="K4052" s="68" t="str">
        <f t="shared" si="63"/>
        <v>02-03</v>
      </c>
      <c r="L4052" s="72">
        <f>YEAR(일별기온공급량!$A4052)</f>
        <v>2024</v>
      </c>
      <c r="M4052" s="69">
        <f>MONTH(일별기온공급량!$A4052)</f>
        <v>2</v>
      </c>
      <c r="N4052" s="69">
        <f>DAY(일별기온공급량!$A4052)</f>
        <v>3</v>
      </c>
      <c r="O4052" s="88" t="str">
        <f>IFERROR(VLOOKUP(기온및공급량[[#This Row],[날짜]],표2[],2,0), "")</f>
        <v/>
      </c>
    </row>
    <row r="4053" spans="1:15">
      <c r="A4053" s="68">
        <v>45326</v>
      </c>
      <c r="B4053" s="69">
        <v>5.9</v>
      </c>
      <c r="C4053" s="69">
        <v>8.8000000000000007</v>
      </c>
      <c r="D4053" s="70">
        <v>0.60277777777777775</v>
      </c>
      <c r="E4053" s="69">
        <v>3.9</v>
      </c>
      <c r="F4053" s="70">
        <v>0.28125</v>
      </c>
      <c r="G4053" s="69">
        <v>4.9000000000000004</v>
      </c>
      <c r="H4053" s="69" t="str">
        <f>TEXT(일별기온공급량!$A4053, "AAA")</f>
        <v>일</v>
      </c>
      <c r="I4053" s="71">
        <v>186196921</v>
      </c>
      <c r="J4053" s="71">
        <v>4351320</v>
      </c>
      <c r="K4053" s="68" t="str">
        <f t="shared" si="63"/>
        <v>02-04</v>
      </c>
      <c r="L4053" s="72">
        <f>YEAR(일별기온공급량!$A4053)</f>
        <v>2024</v>
      </c>
      <c r="M4053" s="69">
        <f>MONTH(일별기온공급량!$A4053)</f>
        <v>2</v>
      </c>
      <c r="N4053" s="69">
        <f>DAY(일별기온공급량!$A4053)</f>
        <v>4</v>
      </c>
      <c r="O4053" s="88" t="str">
        <f>IFERROR(VLOOKUP(기온및공급량[[#This Row],[날짜]],표2[],2,0), "")</f>
        <v/>
      </c>
    </row>
    <row r="4054" spans="1:15">
      <c r="A4054" s="68">
        <v>45327</v>
      </c>
      <c r="B4054" s="69">
        <v>5.4</v>
      </c>
      <c r="C4054" s="69">
        <v>6.9</v>
      </c>
      <c r="D4054" s="70">
        <v>0.44236111111111109</v>
      </c>
      <c r="E4054" s="69">
        <v>3.5</v>
      </c>
      <c r="F4054" s="70">
        <v>0.98263888888888884</v>
      </c>
      <c r="G4054" s="69">
        <v>3.4</v>
      </c>
      <c r="H4054" s="69" t="str">
        <f>TEXT(일별기온공급량!$A4054, "AAA")</f>
        <v>월</v>
      </c>
      <c r="I4054" s="71">
        <v>215182016</v>
      </c>
      <c r="J4054" s="71">
        <v>5015995</v>
      </c>
      <c r="K4054" s="68" t="str">
        <f t="shared" si="63"/>
        <v>02-05</v>
      </c>
      <c r="L4054" s="72">
        <f>YEAR(일별기온공급량!$A4054)</f>
        <v>2024</v>
      </c>
      <c r="M4054" s="69">
        <f>MONTH(일별기온공급량!$A4054)</f>
        <v>2</v>
      </c>
      <c r="N4054" s="69">
        <f>DAY(일별기온공급량!$A4054)</f>
        <v>5</v>
      </c>
      <c r="O4054" s="88" t="str">
        <f>IFERROR(VLOOKUP(기온및공급량[[#This Row],[날짜]],표2[],2,0), "")</f>
        <v/>
      </c>
    </row>
    <row r="4055" spans="1:15">
      <c r="A4055" s="68">
        <v>45328</v>
      </c>
      <c r="B4055" s="69">
        <v>3.5</v>
      </c>
      <c r="C4055" s="69">
        <v>5.3</v>
      </c>
      <c r="D4055" s="70">
        <v>0.66388888888888886</v>
      </c>
      <c r="E4055" s="69">
        <v>1.2</v>
      </c>
      <c r="F4055" s="70">
        <v>0.27777777777777779</v>
      </c>
      <c r="G4055" s="69">
        <v>4.0999999999999996</v>
      </c>
      <c r="H4055" s="69" t="str">
        <f>TEXT(일별기온공급량!$A4055, "AAA")</f>
        <v>화</v>
      </c>
      <c r="I4055" s="71">
        <v>228829249</v>
      </c>
      <c r="J4055" s="71">
        <v>5332264</v>
      </c>
      <c r="K4055" s="68" t="str">
        <f t="shared" si="63"/>
        <v>02-06</v>
      </c>
      <c r="L4055" s="72">
        <f>YEAR(일별기온공급량!$A4055)</f>
        <v>2024</v>
      </c>
      <c r="M4055" s="69">
        <f>MONTH(일별기온공급량!$A4055)</f>
        <v>2</v>
      </c>
      <c r="N4055" s="69">
        <f>DAY(일별기온공급량!$A4055)</f>
        <v>6</v>
      </c>
      <c r="O4055" s="88" t="str">
        <f>IFERROR(VLOOKUP(기온및공급량[[#This Row],[날짜]],표2[],2,0), "")</f>
        <v/>
      </c>
    </row>
    <row r="4056" spans="1:15">
      <c r="A4056" s="68">
        <v>45329</v>
      </c>
      <c r="B4056" s="69">
        <v>3.7</v>
      </c>
      <c r="C4056" s="69">
        <v>8</v>
      </c>
      <c r="D4056" s="70">
        <v>0.62777777777777777</v>
      </c>
      <c r="E4056" s="69">
        <v>0.5</v>
      </c>
      <c r="F4056" s="70">
        <v>0.29652777777777778</v>
      </c>
      <c r="G4056" s="69">
        <v>7.5</v>
      </c>
      <c r="H4056" s="69" t="str">
        <f>TEXT(일별기온공급량!$A4056, "AAA")</f>
        <v>수</v>
      </c>
      <c r="I4056" s="71">
        <v>221547370</v>
      </c>
      <c r="J4056" s="71">
        <v>5164756</v>
      </c>
      <c r="K4056" s="68" t="str">
        <f t="shared" si="63"/>
        <v>02-07</v>
      </c>
      <c r="L4056" s="72">
        <f>YEAR(일별기온공급량!$A4056)</f>
        <v>2024</v>
      </c>
      <c r="M4056" s="69">
        <f>MONTH(일별기온공급량!$A4056)</f>
        <v>2</v>
      </c>
      <c r="N4056" s="69">
        <f>DAY(일별기온공급량!$A4056)</f>
        <v>7</v>
      </c>
      <c r="O4056" s="88" t="str">
        <f>IFERROR(VLOOKUP(기온및공급량[[#This Row],[날짜]],표2[],2,0), "")</f>
        <v/>
      </c>
    </row>
    <row r="4057" spans="1:15">
      <c r="A4057" s="68">
        <v>45330</v>
      </c>
      <c r="B4057" s="69">
        <v>2.6</v>
      </c>
      <c r="C4057" s="69">
        <v>9.6</v>
      </c>
      <c r="D4057" s="70">
        <v>0.65902777777777777</v>
      </c>
      <c r="E4057" s="69">
        <v>-2.6</v>
      </c>
      <c r="F4057" s="70">
        <v>0.31388888888888888</v>
      </c>
      <c r="G4057" s="69">
        <v>12.2</v>
      </c>
      <c r="H4057" s="69" t="str">
        <f>TEXT(일별기온공급량!$A4057, "AAA")</f>
        <v>목</v>
      </c>
      <c r="I4057" s="71">
        <v>218576831</v>
      </c>
      <c r="J4057" s="71">
        <v>5096589</v>
      </c>
      <c r="K4057" s="68" t="str">
        <f t="shared" si="63"/>
        <v>02-08</v>
      </c>
      <c r="L4057" s="72">
        <f>YEAR(일별기온공급량!$A4057)</f>
        <v>2024</v>
      </c>
      <c r="M4057" s="69">
        <f>MONTH(일별기온공급량!$A4057)</f>
        <v>2</v>
      </c>
      <c r="N4057" s="69">
        <f>DAY(일별기온공급량!$A4057)</f>
        <v>8</v>
      </c>
      <c r="O4057" s="88" t="str">
        <f>IFERROR(VLOOKUP(기온및공급량[[#This Row],[날짜]],표2[],2,0), "")</f>
        <v/>
      </c>
    </row>
    <row r="4058" spans="1:15">
      <c r="A4058" s="68">
        <v>45331</v>
      </c>
      <c r="B4058" s="69">
        <v>3.3</v>
      </c>
      <c r="C4058" s="69">
        <v>9.6999999999999993</v>
      </c>
      <c r="D4058" s="70">
        <v>0.63541666666666663</v>
      </c>
      <c r="E4058" s="69">
        <v>-2.2999999999999998</v>
      </c>
      <c r="F4058" s="70">
        <v>0.32291666666666669</v>
      </c>
      <c r="G4058" s="69">
        <v>12</v>
      </c>
      <c r="H4058" s="69" t="str">
        <f>TEXT(일별기온공급량!$A4058, "AAA")</f>
        <v>금</v>
      </c>
      <c r="I4058" s="71">
        <v>199598755</v>
      </c>
      <c r="J4058" s="71">
        <v>4661746</v>
      </c>
      <c r="K4058" s="68" t="str">
        <f t="shared" si="63"/>
        <v>02-09</v>
      </c>
      <c r="L4058" s="72">
        <f>YEAR(일별기온공급량!$A4058)</f>
        <v>2024</v>
      </c>
      <c r="M4058" s="69">
        <f>MONTH(일별기온공급량!$A4058)</f>
        <v>2</v>
      </c>
      <c r="N4058" s="69">
        <f>DAY(일별기온공급량!$A4058)</f>
        <v>9</v>
      </c>
      <c r="O4058" s="88" t="str">
        <f>IFERROR(VLOOKUP(기온및공급량[[#This Row],[날짜]],표2[],2,0), "")</f>
        <v>설날 전날</v>
      </c>
    </row>
    <row r="4059" spans="1:15">
      <c r="A4059" s="68">
        <v>45332</v>
      </c>
      <c r="B4059" s="69">
        <v>3.8</v>
      </c>
      <c r="C4059" s="69">
        <v>9.1999999999999993</v>
      </c>
      <c r="D4059" s="70">
        <v>0.66597222222222219</v>
      </c>
      <c r="E4059" s="69">
        <v>-1.4</v>
      </c>
      <c r="F4059" s="70">
        <v>0.31527777777777777</v>
      </c>
      <c r="G4059" s="69">
        <v>10.6</v>
      </c>
      <c r="H4059" s="69" t="str">
        <f>TEXT(일별기온공급량!$A4059, "AAA")</f>
        <v>토</v>
      </c>
      <c r="I4059" s="71">
        <v>181623265</v>
      </c>
      <c r="J4059" s="71">
        <v>4238397</v>
      </c>
      <c r="K4059" s="68" t="str">
        <f t="shared" si="63"/>
        <v>02-10</v>
      </c>
      <c r="L4059" s="72">
        <f>YEAR(일별기온공급량!$A4059)</f>
        <v>2024</v>
      </c>
      <c r="M4059" s="69">
        <f>MONTH(일별기온공급량!$A4059)</f>
        <v>2</v>
      </c>
      <c r="N4059" s="69">
        <f>DAY(일별기온공급량!$A4059)</f>
        <v>10</v>
      </c>
      <c r="O4059" s="88" t="str">
        <f>IFERROR(VLOOKUP(기온및공급량[[#This Row],[날짜]],표2[],2,0), "")</f>
        <v>설날</v>
      </c>
    </row>
    <row r="4060" spans="1:15">
      <c r="A4060" s="68">
        <v>45333</v>
      </c>
      <c r="B4060" s="69">
        <v>3.1</v>
      </c>
      <c r="C4060" s="69">
        <v>8.1999999999999993</v>
      </c>
      <c r="D4060" s="70">
        <v>0.62569444444444444</v>
      </c>
      <c r="E4060" s="69">
        <v>-2.5</v>
      </c>
      <c r="F4060" s="70">
        <v>0.31805555555555554</v>
      </c>
      <c r="G4060" s="69">
        <v>10.7</v>
      </c>
      <c r="H4060" s="69" t="str">
        <f>TEXT(일별기온공급량!$A4060, "AAA")</f>
        <v>일</v>
      </c>
      <c r="I4060" s="71">
        <v>181237644</v>
      </c>
      <c r="J4060" s="71">
        <v>4233849</v>
      </c>
      <c r="K4060" s="68" t="str">
        <f t="shared" si="63"/>
        <v>02-11</v>
      </c>
      <c r="L4060" s="72">
        <f>YEAR(일별기온공급량!$A4060)</f>
        <v>2024</v>
      </c>
      <c r="M4060" s="69">
        <f>MONTH(일별기온공급량!$A4060)</f>
        <v>2</v>
      </c>
      <c r="N4060" s="69">
        <f>DAY(일별기온공급량!$A4060)</f>
        <v>11</v>
      </c>
      <c r="O4060" s="88" t="str">
        <f>IFERROR(VLOOKUP(기온및공급량[[#This Row],[날짜]],표2[],2,0), "")</f>
        <v>설날 다음날</v>
      </c>
    </row>
    <row r="4061" spans="1:15">
      <c r="A4061" s="68">
        <v>45334</v>
      </c>
      <c r="B4061" s="69">
        <v>4.3</v>
      </c>
      <c r="C4061" s="69">
        <v>13.5</v>
      </c>
      <c r="D4061" s="70">
        <v>0.68263888888888891</v>
      </c>
      <c r="E4061" s="69">
        <v>-2.8</v>
      </c>
      <c r="F4061" s="70">
        <v>0.3125</v>
      </c>
      <c r="G4061" s="69">
        <v>16.3</v>
      </c>
      <c r="H4061" s="69" t="str">
        <f>TEXT(일별기온공급량!$A4061, "AAA")</f>
        <v>월</v>
      </c>
      <c r="I4061" s="71">
        <v>179945319</v>
      </c>
      <c r="J4061" s="71">
        <v>4215882</v>
      </c>
      <c r="K4061" s="68" t="str">
        <f t="shared" si="63"/>
        <v>02-12</v>
      </c>
      <c r="L4061" s="72">
        <f>YEAR(일별기온공급량!$A4061)</f>
        <v>2024</v>
      </c>
      <c r="M4061" s="69">
        <f>MONTH(일별기온공급량!$A4061)</f>
        <v>2</v>
      </c>
      <c r="N4061" s="69">
        <f>DAY(일별기온공급량!$A4061)</f>
        <v>12</v>
      </c>
      <c r="O4061" s="88" t="str">
        <f>IFERROR(VLOOKUP(기온및공급량[[#This Row],[날짜]],표2[],2,0), "")</f>
        <v>설날 대체 휴일</v>
      </c>
    </row>
    <row r="4062" spans="1:15">
      <c r="A4062" s="68">
        <v>45335</v>
      </c>
      <c r="B4062" s="69">
        <v>8.3000000000000007</v>
      </c>
      <c r="C4062" s="69">
        <v>18.2</v>
      </c>
      <c r="D4062" s="70">
        <v>0.64861111111111114</v>
      </c>
      <c r="E4062" s="69">
        <v>-0.9</v>
      </c>
      <c r="F4062" s="70">
        <v>0.2673611111111111</v>
      </c>
      <c r="G4062" s="69">
        <v>19.100000000000001</v>
      </c>
      <c r="H4062" s="69" t="str">
        <f>TEXT(일별기온공급량!$A4062, "AAA")</f>
        <v>화</v>
      </c>
      <c r="I4062" s="71">
        <v>185568963</v>
      </c>
      <c r="J4062" s="71">
        <v>4334219</v>
      </c>
      <c r="K4062" s="68" t="str">
        <f t="shared" si="63"/>
        <v>02-13</v>
      </c>
      <c r="L4062" s="72">
        <f>YEAR(일별기온공급량!$A4062)</f>
        <v>2024</v>
      </c>
      <c r="M4062" s="69">
        <f>MONTH(일별기온공급량!$A4062)</f>
        <v>2</v>
      </c>
      <c r="N4062" s="69">
        <f>DAY(일별기온공급량!$A4062)</f>
        <v>13</v>
      </c>
      <c r="O4062" s="88" t="str">
        <f>IFERROR(VLOOKUP(기온및공급량[[#This Row],[날짜]],표2[],2,0), "")</f>
        <v/>
      </c>
    </row>
    <row r="4063" spans="1:15">
      <c r="A4063" s="68">
        <v>45336</v>
      </c>
      <c r="B4063" s="69">
        <v>10.6</v>
      </c>
      <c r="C4063" s="69">
        <v>19.2</v>
      </c>
      <c r="D4063" s="70">
        <v>0.68472222222222223</v>
      </c>
      <c r="E4063" s="69">
        <v>5.0999999999999996</v>
      </c>
      <c r="F4063" s="70">
        <v>0.12291666666666666</v>
      </c>
      <c r="G4063" s="69">
        <v>14.1</v>
      </c>
      <c r="H4063" s="69" t="str">
        <f>TEXT(일별기온공급량!$A4063, "AAA")</f>
        <v>수</v>
      </c>
      <c r="I4063" s="71">
        <v>172154589</v>
      </c>
      <c r="J4063" s="71">
        <v>4010772</v>
      </c>
      <c r="K4063" s="68" t="str">
        <f t="shared" si="63"/>
        <v>02-14</v>
      </c>
      <c r="L4063" s="72">
        <f>YEAR(일별기온공급량!$A4063)</f>
        <v>2024</v>
      </c>
      <c r="M4063" s="69">
        <f>MONTH(일별기온공급량!$A4063)</f>
        <v>2</v>
      </c>
      <c r="N4063" s="69">
        <f>DAY(일별기온공급량!$A4063)</f>
        <v>14</v>
      </c>
      <c r="O4063" s="88" t="str">
        <f>IFERROR(VLOOKUP(기온및공급량[[#This Row],[날짜]],표2[],2,0), "")</f>
        <v/>
      </c>
    </row>
    <row r="4064" spans="1:15">
      <c r="A4064" s="68">
        <v>45337</v>
      </c>
      <c r="B4064" s="69">
        <v>8.5</v>
      </c>
      <c r="C4064" s="69">
        <v>17.8</v>
      </c>
      <c r="D4064" s="70">
        <v>0.53333333333333333</v>
      </c>
      <c r="E4064" s="69">
        <v>3.4</v>
      </c>
      <c r="F4064" s="70">
        <v>0.99791666666666667</v>
      </c>
      <c r="G4064" s="69">
        <v>14.4</v>
      </c>
      <c r="H4064" s="69" t="str">
        <f>TEXT(일별기온공급량!$A4064, "AAA")</f>
        <v>목</v>
      </c>
      <c r="I4064" s="71">
        <v>175867455</v>
      </c>
      <c r="J4064" s="71">
        <v>4102204</v>
      </c>
      <c r="K4064" s="68" t="str">
        <f t="shared" si="63"/>
        <v>02-15</v>
      </c>
      <c r="L4064" s="72">
        <f>YEAR(일별기온공급량!$A4064)</f>
        <v>2024</v>
      </c>
      <c r="M4064" s="69">
        <f>MONTH(일별기온공급량!$A4064)</f>
        <v>2</v>
      </c>
      <c r="N4064" s="69">
        <f>DAY(일별기온공급량!$A4064)</f>
        <v>15</v>
      </c>
      <c r="O4064" s="88" t="str">
        <f>IFERROR(VLOOKUP(기온및공급량[[#This Row],[날짜]],표2[],2,0), "")</f>
        <v/>
      </c>
    </row>
    <row r="4065" spans="1:15">
      <c r="A4065" s="68">
        <v>45338</v>
      </c>
      <c r="B4065" s="69">
        <v>4.5999999999999996</v>
      </c>
      <c r="C4065" s="69">
        <v>10</v>
      </c>
      <c r="D4065" s="70">
        <v>0.65555555555555556</v>
      </c>
      <c r="E4065" s="69">
        <v>0.3</v>
      </c>
      <c r="F4065" s="70">
        <v>0.27708333333333335</v>
      </c>
      <c r="G4065" s="69">
        <v>9.6999999999999993</v>
      </c>
      <c r="H4065" s="69" t="str">
        <f>TEXT(일별기온공급량!$A4065, "AAA")</f>
        <v>금</v>
      </c>
      <c r="I4065" s="71">
        <v>188129094</v>
      </c>
      <c r="J4065" s="71">
        <v>4396262</v>
      </c>
      <c r="K4065" s="68" t="str">
        <f t="shared" si="63"/>
        <v>02-16</v>
      </c>
      <c r="L4065" s="72">
        <f>YEAR(일별기온공급량!$A4065)</f>
        <v>2024</v>
      </c>
      <c r="M4065" s="69">
        <f>MONTH(일별기온공급량!$A4065)</f>
        <v>2</v>
      </c>
      <c r="N4065" s="69">
        <f>DAY(일별기온공급량!$A4065)</f>
        <v>16</v>
      </c>
      <c r="O4065" s="88" t="str">
        <f>IFERROR(VLOOKUP(기온및공급량[[#This Row],[날짜]],표2[],2,0), "")</f>
        <v/>
      </c>
    </row>
    <row r="4066" spans="1:15">
      <c r="A4066" s="68">
        <v>45339</v>
      </c>
      <c r="B4066" s="69">
        <v>5.8</v>
      </c>
      <c r="C4066" s="69">
        <v>15.4</v>
      </c>
      <c r="D4066" s="70">
        <v>0.67361111111111116</v>
      </c>
      <c r="E4066" s="69">
        <v>-2</v>
      </c>
      <c r="F4066" s="70">
        <v>0.29444444444444445</v>
      </c>
      <c r="G4066" s="69">
        <v>17.399999999999999</v>
      </c>
      <c r="H4066" s="69" t="str">
        <f>TEXT(일별기온공급량!$A4066, "AAA")</f>
        <v>토</v>
      </c>
      <c r="I4066" s="71">
        <v>166842542</v>
      </c>
      <c r="J4066" s="71">
        <v>3888315</v>
      </c>
      <c r="K4066" s="68" t="str">
        <f t="shared" si="63"/>
        <v>02-17</v>
      </c>
      <c r="L4066" s="72">
        <f>YEAR(일별기온공급량!$A4066)</f>
        <v>2024</v>
      </c>
      <c r="M4066" s="69">
        <f>MONTH(일별기온공급량!$A4066)</f>
        <v>2</v>
      </c>
      <c r="N4066" s="69">
        <f>DAY(일별기온공급량!$A4066)</f>
        <v>17</v>
      </c>
      <c r="O4066" s="88" t="str">
        <f>IFERROR(VLOOKUP(기온및공급량[[#This Row],[날짜]],표2[],2,0), "")</f>
        <v/>
      </c>
    </row>
    <row r="4067" spans="1:15">
      <c r="A4067" s="68">
        <v>45340</v>
      </c>
      <c r="B4067" s="69">
        <v>8.1999999999999993</v>
      </c>
      <c r="C4067" s="69">
        <v>14.5</v>
      </c>
      <c r="D4067" s="70">
        <v>0.53888888888888886</v>
      </c>
      <c r="E4067" s="69">
        <v>-1.3</v>
      </c>
      <c r="F4067" s="70">
        <v>0.3</v>
      </c>
      <c r="G4067" s="69">
        <v>15.8</v>
      </c>
      <c r="H4067" s="69" t="str">
        <f>TEXT(일별기온공급량!$A4067, "AAA")</f>
        <v>일</v>
      </c>
      <c r="I4067" s="71">
        <v>160157635</v>
      </c>
      <c r="J4067" s="71">
        <v>3726217</v>
      </c>
      <c r="K4067" s="68" t="str">
        <f t="shared" si="63"/>
        <v>02-18</v>
      </c>
      <c r="L4067" s="72">
        <f>YEAR(일별기온공급량!$A4067)</f>
        <v>2024</v>
      </c>
      <c r="M4067" s="69">
        <f>MONTH(일별기온공급량!$A4067)</f>
        <v>2</v>
      </c>
      <c r="N4067" s="69">
        <f>DAY(일별기온공급량!$A4067)</f>
        <v>18</v>
      </c>
      <c r="O4067" s="88" t="str">
        <f>IFERROR(VLOOKUP(기온및공급량[[#This Row],[날짜]],표2[],2,0), "")</f>
        <v/>
      </c>
    </row>
    <row r="4068" spans="1:15">
      <c r="A4068" s="68">
        <v>45341</v>
      </c>
      <c r="B4068" s="69">
        <v>14.7</v>
      </c>
      <c r="C4068" s="69">
        <v>18.8</v>
      </c>
      <c r="D4068" s="70">
        <v>0.62013888888888891</v>
      </c>
      <c r="E4068" s="69">
        <v>12.3</v>
      </c>
      <c r="F4068" s="70">
        <v>0.17083333333333334</v>
      </c>
      <c r="G4068" s="69">
        <v>6.5</v>
      </c>
      <c r="H4068" s="69" t="str">
        <f>TEXT(일별기온공급량!$A4068, "AAA")</f>
        <v>월</v>
      </c>
      <c r="I4068" s="71">
        <v>151418253</v>
      </c>
      <c r="J4068" s="71">
        <v>3529726</v>
      </c>
      <c r="K4068" s="68" t="str">
        <f t="shared" si="63"/>
        <v>02-19</v>
      </c>
      <c r="L4068" s="72">
        <f>YEAR(일별기온공급량!$A4068)</f>
        <v>2024</v>
      </c>
      <c r="M4068" s="69">
        <f>MONTH(일별기온공급량!$A4068)</f>
        <v>2</v>
      </c>
      <c r="N4068" s="69">
        <f>DAY(일별기온공급량!$A4068)</f>
        <v>19</v>
      </c>
      <c r="O4068" s="88" t="str">
        <f>IFERROR(VLOOKUP(기온및공급량[[#This Row],[날짜]],표2[],2,0), "")</f>
        <v/>
      </c>
    </row>
    <row r="4069" spans="1:15">
      <c r="A4069" s="68">
        <v>45342</v>
      </c>
      <c r="B4069" s="69">
        <v>7.5</v>
      </c>
      <c r="C4069" s="69">
        <v>13</v>
      </c>
      <c r="D4069" s="70">
        <v>6.9444444444444447E-4</v>
      </c>
      <c r="E4069" s="69">
        <v>5.5</v>
      </c>
      <c r="F4069" s="70">
        <v>0.85</v>
      </c>
      <c r="G4069" s="69">
        <v>7.5</v>
      </c>
      <c r="H4069" s="69" t="str">
        <f>TEXT(일별기온공급량!$A4069, "AAA")</f>
        <v>화</v>
      </c>
      <c r="I4069" s="71">
        <v>179054510</v>
      </c>
      <c r="J4069" s="71">
        <v>4184926</v>
      </c>
      <c r="K4069" s="68" t="str">
        <f t="shared" si="63"/>
        <v>02-20</v>
      </c>
      <c r="L4069" s="72">
        <f>YEAR(일별기온공급량!$A4069)</f>
        <v>2024</v>
      </c>
      <c r="M4069" s="69">
        <f>MONTH(일별기온공급량!$A4069)</f>
        <v>2</v>
      </c>
      <c r="N4069" s="69">
        <f>DAY(일별기온공급량!$A4069)</f>
        <v>20</v>
      </c>
      <c r="O4069" s="88" t="str">
        <f>IFERROR(VLOOKUP(기온및공급량[[#This Row],[날짜]],표2[],2,0), "")</f>
        <v/>
      </c>
    </row>
    <row r="4070" spans="1:15">
      <c r="A4070" s="68">
        <v>45343</v>
      </c>
      <c r="B4070" s="69">
        <v>5.0999999999999996</v>
      </c>
      <c r="C4070" s="69"/>
      <c r="D4070" s="69"/>
      <c r="E4070" s="69">
        <v>3.6</v>
      </c>
      <c r="F4070" s="70">
        <v>0.99444444444444446</v>
      </c>
      <c r="G4070" s="69"/>
      <c r="H4070" s="69" t="str">
        <f>TEXT(일별기온공급량!$A4070, "AAA")</f>
        <v>수</v>
      </c>
      <c r="I4070" s="71">
        <v>200347758</v>
      </c>
      <c r="J4070" s="71">
        <v>4670303</v>
      </c>
      <c r="K4070" s="68" t="str">
        <f t="shared" si="63"/>
        <v>02-21</v>
      </c>
      <c r="L4070" s="72">
        <f>YEAR(일별기온공급량!$A4070)</f>
        <v>2024</v>
      </c>
      <c r="M4070" s="69">
        <f>MONTH(일별기온공급량!$A4070)</f>
        <v>2</v>
      </c>
      <c r="N4070" s="69">
        <f>DAY(일별기온공급량!$A4070)</f>
        <v>21</v>
      </c>
      <c r="O4070" s="88" t="str">
        <f>IFERROR(VLOOKUP(기온및공급량[[#This Row],[날짜]],표2[],2,0), "")</f>
        <v/>
      </c>
    </row>
    <row r="4071" spans="1:15">
      <c r="A4071" s="68">
        <v>45344</v>
      </c>
      <c r="B4071" s="69">
        <v>3</v>
      </c>
      <c r="C4071" s="69">
        <v>4.5</v>
      </c>
      <c r="D4071" s="70">
        <v>0.60138888888888886</v>
      </c>
      <c r="E4071" s="69">
        <v>2</v>
      </c>
      <c r="F4071" s="70">
        <v>0.85486111111111107</v>
      </c>
      <c r="G4071" s="69">
        <v>2.5</v>
      </c>
      <c r="H4071" s="69" t="str">
        <f>TEXT(일별기온공급량!$A4071, "AAA")</f>
        <v>목</v>
      </c>
      <c r="I4071" s="71">
        <v>218062755</v>
      </c>
      <c r="J4071" s="71">
        <v>5080127</v>
      </c>
      <c r="K4071" s="68" t="str">
        <f t="shared" si="63"/>
        <v>02-22</v>
      </c>
      <c r="L4071" s="72">
        <f>YEAR(일별기온공급량!$A4071)</f>
        <v>2024</v>
      </c>
      <c r="M4071" s="69">
        <f>MONTH(일별기온공급량!$A4071)</f>
        <v>2</v>
      </c>
      <c r="N4071" s="69">
        <f>DAY(일별기온공급량!$A4071)</f>
        <v>22</v>
      </c>
      <c r="O4071" s="88" t="str">
        <f>IFERROR(VLOOKUP(기온및공급량[[#This Row],[날짜]],표2[],2,0), "")</f>
        <v/>
      </c>
    </row>
    <row r="4072" spans="1:15">
      <c r="A4072" s="68">
        <v>45345</v>
      </c>
      <c r="B4072" s="69">
        <v>3</v>
      </c>
      <c r="C4072" s="69">
        <v>5.5</v>
      </c>
      <c r="D4072" s="70">
        <v>0.55347222222222225</v>
      </c>
      <c r="E4072" s="69">
        <v>1.2</v>
      </c>
      <c r="F4072" s="70">
        <v>0.31874999999999998</v>
      </c>
      <c r="G4072" s="69">
        <v>4.3</v>
      </c>
      <c r="H4072" s="69" t="str">
        <f>TEXT(일별기온공급량!$A4072, "AAA")</f>
        <v>금</v>
      </c>
      <c r="I4072" s="71">
        <v>225931596</v>
      </c>
      <c r="J4072" s="71">
        <v>5273829</v>
      </c>
      <c r="K4072" s="68" t="str">
        <f t="shared" si="63"/>
        <v>02-23</v>
      </c>
      <c r="L4072" s="72">
        <f>YEAR(일별기온공급량!$A4072)</f>
        <v>2024</v>
      </c>
      <c r="M4072" s="69">
        <f>MONTH(일별기온공급량!$A4072)</f>
        <v>2</v>
      </c>
      <c r="N4072" s="69">
        <f>DAY(일별기온공급량!$A4072)</f>
        <v>23</v>
      </c>
      <c r="O4072" s="88" t="str">
        <f>IFERROR(VLOOKUP(기온및공급량[[#This Row],[날짜]],표2[],2,0), "")</f>
        <v/>
      </c>
    </row>
    <row r="4073" spans="1:15">
      <c r="A4073" s="68">
        <v>45346</v>
      </c>
      <c r="B4073" s="69">
        <v>3.6</v>
      </c>
      <c r="C4073" s="69">
        <v>6.4</v>
      </c>
      <c r="D4073" s="70">
        <v>0.57222222222222219</v>
      </c>
      <c r="E4073" s="69">
        <v>1.9</v>
      </c>
      <c r="F4073" s="70">
        <v>0.98055555555555551</v>
      </c>
      <c r="G4073" s="69">
        <v>4.5</v>
      </c>
      <c r="H4073" s="69" t="str">
        <f>TEXT(일별기온공급량!$A4073, "AAA")</f>
        <v>토</v>
      </c>
      <c r="I4073" s="71">
        <v>207658249</v>
      </c>
      <c r="J4073" s="71">
        <v>4838356</v>
      </c>
      <c r="K4073" s="68" t="str">
        <f t="shared" si="63"/>
        <v>02-24</v>
      </c>
      <c r="L4073" s="72">
        <f>YEAR(일별기온공급량!$A4073)</f>
        <v>2024</v>
      </c>
      <c r="M4073" s="69">
        <f>MONTH(일별기온공급량!$A4073)</f>
        <v>2</v>
      </c>
      <c r="N4073" s="69">
        <f>DAY(일별기온공급량!$A4073)</f>
        <v>24</v>
      </c>
      <c r="O4073" s="88" t="str">
        <f>IFERROR(VLOOKUP(기온및공급량[[#This Row],[날짜]],표2[],2,0), "")</f>
        <v/>
      </c>
    </row>
    <row r="4074" spans="1:15">
      <c r="A4074" s="68">
        <v>45347</v>
      </c>
      <c r="B4074" s="69">
        <v>4.2</v>
      </c>
      <c r="C4074" s="69">
        <v>8.3000000000000007</v>
      </c>
      <c r="D4074" s="70">
        <v>0.66874999999999996</v>
      </c>
      <c r="E4074" s="69">
        <v>1.5</v>
      </c>
      <c r="F4074" s="70">
        <v>4.6527777777777779E-2</v>
      </c>
      <c r="G4074" s="69">
        <v>6.8</v>
      </c>
      <c r="H4074" s="69" t="str">
        <f>TEXT(일별기온공급량!$A4074, "AAA")</f>
        <v>일</v>
      </c>
      <c r="I4074" s="71">
        <v>193544844</v>
      </c>
      <c r="J4074" s="71">
        <v>4513595</v>
      </c>
      <c r="K4074" s="68" t="str">
        <f t="shared" si="63"/>
        <v>02-25</v>
      </c>
      <c r="L4074" s="72">
        <f>YEAR(일별기온공급량!$A4074)</f>
        <v>2024</v>
      </c>
      <c r="M4074" s="69">
        <f>MONTH(일별기온공급량!$A4074)</f>
        <v>2</v>
      </c>
      <c r="N4074" s="69">
        <f>DAY(일별기온공급량!$A4074)</f>
        <v>25</v>
      </c>
      <c r="O4074" s="88" t="str">
        <f>IFERROR(VLOOKUP(기온및공급량[[#This Row],[날짜]],표2[],2,0), "")</f>
        <v/>
      </c>
    </row>
    <row r="4075" spans="1:15">
      <c r="A4075" s="68">
        <v>45348</v>
      </c>
      <c r="B4075" s="69">
        <v>5.0999999999999996</v>
      </c>
      <c r="C4075" s="69">
        <v>9.3000000000000007</v>
      </c>
      <c r="D4075" s="70">
        <v>0.59236111111111112</v>
      </c>
      <c r="E4075" s="69">
        <v>2.7</v>
      </c>
      <c r="F4075" s="70">
        <v>0.13333333333333333</v>
      </c>
      <c r="G4075" s="69">
        <v>6.6</v>
      </c>
      <c r="H4075" s="69" t="str">
        <f>TEXT(일별기온공급량!$A4075, "AAA")</f>
        <v>월</v>
      </c>
      <c r="I4075" s="71">
        <v>206887173</v>
      </c>
      <c r="J4075" s="71">
        <v>4830433</v>
      </c>
      <c r="K4075" s="68" t="str">
        <f t="shared" si="63"/>
        <v>02-26</v>
      </c>
      <c r="L4075" s="72">
        <f>YEAR(일별기온공급량!$A4075)</f>
        <v>2024</v>
      </c>
      <c r="M4075" s="69">
        <f>MONTH(일별기온공급량!$A4075)</f>
        <v>2</v>
      </c>
      <c r="N4075" s="69">
        <f>DAY(일별기온공급량!$A4075)</f>
        <v>26</v>
      </c>
      <c r="O4075" s="88" t="str">
        <f>IFERROR(VLOOKUP(기온및공급량[[#This Row],[날짜]],표2[],2,0), "")</f>
        <v/>
      </c>
    </row>
    <row r="4076" spans="1:15">
      <c r="A4076" s="68">
        <v>45349</v>
      </c>
      <c r="B4076" s="69">
        <v>2.6</v>
      </c>
      <c r="C4076" s="69">
        <v>6.7</v>
      </c>
      <c r="D4076" s="70">
        <v>0.64097222222222228</v>
      </c>
      <c r="E4076" s="69">
        <v>-1</v>
      </c>
      <c r="F4076" s="70">
        <v>0.27847222222222223</v>
      </c>
      <c r="G4076" s="69">
        <v>7.7</v>
      </c>
      <c r="H4076" s="69" t="str">
        <f>TEXT(일별기온공급량!$A4076, "AAA")</f>
        <v>화</v>
      </c>
      <c r="I4076" s="71">
        <v>221005038</v>
      </c>
      <c r="J4076" s="71">
        <v>5165470</v>
      </c>
      <c r="K4076" s="68" t="str">
        <f t="shared" si="63"/>
        <v>02-27</v>
      </c>
      <c r="L4076" s="72">
        <f>YEAR(일별기온공급량!$A4076)</f>
        <v>2024</v>
      </c>
      <c r="M4076" s="69">
        <f>MONTH(일별기온공급량!$A4076)</f>
        <v>2</v>
      </c>
      <c r="N4076" s="69">
        <f>DAY(일별기온공급량!$A4076)</f>
        <v>27</v>
      </c>
      <c r="O4076" s="88" t="str">
        <f>IFERROR(VLOOKUP(기온및공급량[[#This Row],[날짜]],표2[],2,0), "")</f>
        <v/>
      </c>
    </row>
    <row r="4077" spans="1:15">
      <c r="A4077" s="68">
        <v>45350</v>
      </c>
      <c r="B4077" s="69">
        <v>4.5999999999999996</v>
      </c>
      <c r="C4077" s="69">
        <v>10.9</v>
      </c>
      <c r="D4077" s="70">
        <v>0.65277777777777779</v>
      </c>
      <c r="E4077" s="69">
        <v>-2.4</v>
      </c>
      <c r="F4077" s="70">
        <v>0.26458333333333334</v>
      </c>
      <c r="G4077" s="69">
        <v>13.3</v>
      </c>
      <c r="H4077" s="69" t="str">
        <f>TEXT(일별기온공급량!$A4077, "AAA")</f>
        <v>수</v>
      </c>
      <c r="I4077" s="71">
        <v>213923953</v>
      </c>
      <c r="J4077" s="71">
        <v>4984920</v>
      </c>
      <c r="K4077" s="68" t="str">
        <f t="shared" si="63"/>
        <v>02-28</v>
      </c>
      <c r="L4077" s="72">
        <f>YEAR(일별기온공급량!$A4077)</f>
        <v>2024</v>
      </c>
      <c r="M4077" s="69">
        <f>MONTH(일별기온공급량!$A4077)</f>
        <v>2</v>
      </c>
      <c r="N4077" s="69">
        <f>DAY(일별기온공급량!$A4077)</f>
        <v>28</v>
      </c>
      <c r="O4077" s="88" t="str">
        <f>IFERROR(VLOOKUP(기온및공급량[[#This Row],[날짜]],표2[],2,0), "")</f>
        <v/>
      </c>
    </row>
    <row r="4078" spans="1:15">
      <c r="A4078" s="68">
        <v>45351</v>
      </c>
      <c r="B4078" s="69">
        <v>4.0999999999999996</v>
      </c>
      <c r="C4078" s="69">
        <v>5.8</v>
      </c>
      <c r="D4078" s="70">
        <v>0.53402777777777777</v>
      </c>
      <c r="E4078" s="69">
        <v>3.1</v>
      </c>
      <c r="F4078" s="70">
        <v>0.99861111111111101</v>
      </c>
      <c r="G4078" s="69">
        <v>2.7</v>
      </c>
      <c r="H4078" s="69" t="str">
        <f>TEXT(일별기온공급량!$A4078, "AAA")</f>
        <v>목</v>
      </c>
      <c r="I4078" s="71">
        <v>216112365</v>
      </c>
      <c r="J4078" s="71">
        <v>5014710</v>
      </c>
      <c r="K4078" s="68" t="str">
        <f t="shared" si="63"/>
        <v>02-29</v>
      </c>
      <c r="L4078" s="72">
        <f>YEAR(일별기온공급량!$A4078)</f>
        <v>2024</v>
      </c>
      <c r="M4078" s="69">
        <f>MONTH(일별기온공급량!$A4078)</f>
        <v>2</v>
      </c>
      <c r="N4078" s="69">
        <f>DAY(일별기온공급량!$A4078)</f>
        <v>29</v>
      </c>
      <c r="O4078" s="88" t="str">
        <f>IFERROR(VLOOKUP(기온및공급량[[#This Row],[날짜]],표2[],2,0), "")</f>
        <v/>
      </c>
    </row>
    <row r="4079" spans="1:15">
      <c r="A4079" s="68">
        <v>45352</v>
      </c>
      <c r="B4079" s="69">
        <v>0.5</v>
      </c>
      <c r="C4079" s="69">
        <v>4</v>
      </c>
      <c r="D4079" s="70">
        <v>0.58819444444444446</v>
      </c>
      <c r="E4079" s="69">
        <v>-4</v>
      </c>
      <c r="F4079" s="70">
        <v>0.98749999999999993</v>
      </c>
      <c r="G4079" s="69">
        <v>8</v>
      </c>
      <c r="H4079" s="69" t="str">
        <f>TEXT(일별기온공급량!$A4079, "AAA")</f>
        <v>금</v>
      </c>
      <c r="I4079" s="71">
        <v>217636777</v>
      </c>
      <c r="J4079" s="71">
        <v>5042638</v>
      </c>
      <c r="K4079" s="68" t="str">
        <f t="shared" si="63"/>
        <v>03-01</v>
      </c>
      <c r="L4079" s="72">
        <f>YEAR(일별기온공급량!$A4079)</f>
        <v>2024</v>
      </c>
      <c r="M4079" s="69">
        <f>MONTH(일별기온공급량!$A4079)</f>
        <v>3</v>
      </c>
      <c r="N4079" s="69">
        <f>DAY(일별기온공급량!$A4079)</f>
        <v>1</v>
      </c>
      <c r="O4079" s="88" t="str">
        <f>IFERROR(VLOOKUP(기온및공급량[[#This Row],[날짜]],표2[],2,0), "")</f>
        <v>삼일절</v>
      </c>
    </row>
    <row r="4080" spans="1:15">
      <c r="A4080" s="68">
        <v>45353</v>
      </c>
      <c r="B4080" s="69">
        <v>0.5</v>
      </c>
      <c r="C4080" s="69">
        <v>7</v>
      </c>
      <c r="D4080" s="70">
        <v>0.69166666666666676</v>
      </c>
      <c r="E4080" s="69">
        <v>-5.5</v>
      </c>
      <c r="F4080" s="70">
        <v>0.23055555555555554</v>
      </c>
      <c r="G4080" s="69">
        <v>12.5</v>
      </c>
      <c r="H4080" s="69" t="str">
        <f>TEXT(일별기온공급량!$A4080, "AAA")</f>
        <v>토</v>
      </c>
      <c r="I4080" s="71">
        <v>217969046</v>
      </c>
      <c r="J4080" s="71">
        <v>5060802</v>
      </c>
      <c r="K4080" s="68" t="str">
        <f t="shared" si="63"/>
        <v>03-02</v>
      </c>
      <c r="L4080" s="72">
        <f>YEAR(일별기온공급량!$A4080)</f>
        <v>2024</v>
      </c>
      <c r="M4080" s="69">
        <f>MONTH(일별기온공급량!$A4080)</f>
        <v>3</v>
      </c>
      <c r="N4080" s="69">
        <f>DAY(일별기온공급량!$A4080)</f>
        <v>2</v>
      </c>
      <c r="O4080" s="88" t="str">
        <f>IFERROR(VLOOKUP(기온및공급량[[#This Row],[날짜]],표2[],2,0), "")</f>
        <v/>
      </c>
    </row>
    <row r="4081" spans="1:15">
      <c r="A4081" s="68">
        <v>45354</v>
      </c>
      <c r="B4081" s="69">
        <v>6.3</v>
      </c>
      <c r="C4081" s="69">
        <v>12</v>
      </c>
      <c r="D4081" s="70">
        <v>0.68055555555555547</v>
      </c>
      <c r="E4081" s="69">
        <v>1</v>
      </c>
      <c r="F4081" s="70">
        <v>0.1111111111111111</v>
      </c>
      <c r="G4081" s="69">
        <v>11</v>
      </c>
      <c r="H4081" s="69" t="str">
        <f>TEXT(일별기온공급량!$A4081, "AAA")</f>
        <v>일</v>
      </c>
      <c r="I4081" s="71">
        <v>194844771</v>
      </c>
      <c r="J4081" s="71">
        <v>4530172</v>
      </c>
      <c r="K4081" s="68" t="str">
        <f t="shared" si="63"/>
        <v>03-03</v>
      </c>
      <c r="L4081" s="72">
        <f>YEAR(일별기온공급량!$A4081)</f>
        <v>2024</v>
      </c>
      <c r="M4081" s="69">
        <f>MONTH(일별기온공급량!$A4081)</f>
        <v>3</v>
      </c>
      <c r="N4081" s="69">
        <f>DAY(일별기온공급량!$A4081)</f>
        <v>3</v>
      </c>
      <c r="O4081" s="88" t="str">
        <f>IFERROR(VLOOKUP(기온및공급량[[#This Row],[날짜]],표2[],2,0), "")</f>
        <v/>
      </c>
    </row>
    <row r="4082" spans="1:15">
      <c r="A4082" s="68">
        <v>45355</v>
      </c>
      <c r="B4082" s="69">
        <v>7.7</v>
      </c>
      <c r="C4082" s="69">
        <v>13.9</v>
      </c>
      <c r="D4082" s="70">
        <v>0.60277777777777775</v>
      </c>
      <c r="E4082" s="69">
        <v>-0.2</v>
      </c>
      <c r="F4082" s="70">
        <v>0.3</v>
      </c>
      <c r="G4082" s="69">
        <v>14.1</v>
      </c>
      <c r="H4082" s="69" t="str">
        <f>TEXT(일별기온공급량!$A4082, "AAA")</f>
        <v>월</v>
      </c>
      <c r="I4082" s="71">
        <v>196775641</v>
      </c>
      <c r="J4082" s="71">
        <v>4575425</v>
      </c>
      <c r="K4082" s="68" t="str">
        <f t="shared" si="63"/>
        <v>03-04</v>
      </c>
      <c r="L4082" s="72">
        <f>YEAR(일별기온공급량!$A4082)</f>
        <v>2024</v>
      </c>
      <c r="M4082" s="69">
        <f>MONTH(일별기온공급량!$A4082)</f>
        <v>3</v>
      </c>
      <c r="N4082" s="69">
        <f>DAY(일별기온공급량!$A4082)</f>
        <v>4</v>
      </c>
      <c r="O4082" s="88" t="str">
        <f>IFERROR(VLOOKUP(기온및공급량[[#This Row],[날짜]],표2[],2,0), "")</f>
        <v/>
      </c>
    </row>
    <row r="4083" spans="1:15">
      <c r="A4083" s="68">
        <v>45356</v>
      </c>
      <c r="B4083" s="69">
        <v>6.6</v>
      </c>
      <c r="C4083" s="69">
        <v>9.3000000000000007</v>
      </c>
      <c r="D4083" s="70">
        <v>6.9444444444444447E-4</v>
      </c>
      <c r="E4083" s="69">
        <v>5.4</v>
      </c>
      <c r="F4083" s="70">
        <v>0.22430555555555556</v>
      </c>
      <c r="G4083" s="69">
        <v>3.9</v>
      </c>
      <c r="H4083" s="69" t="str">
        <f>TEXT(일별기온공급량!$A4083, "AAA")</f>
        <v>화</v>
      </c>
      <c r="I4083" s="71">
        <v>207640801</v>
      </c>
      <c r="J4083" s="71">
        <v>4816503</v>
      </c>
      <c r="K4083" s="68" t="str">
        <f t="shared" si="63"/>
        <v>03-05</v>
      </c>
      <c r="L4083" s="72">
        <f>YEAR(일별기온공급량!$A4083)</f>
        <v>2024</v>
      </c>
      <c r="M4083" s="69">
        <f>MONTH(일별기온공급량!$A4083)</f>
        <v>3</v>
      </c>
      <c r="N4083" s="69">
        <f>DAY(일별기온공급량!$A4083)</f>
        <v>5</v>
      </c>
      <c r="O4083" s="88" t="str">
        <f>IFERROR(VLOOKUP(기온및공급량[[#This Row],[날짜]],표2[],2,0), "")</f>
        <v/>
      </c>
    </row>
    <row r="4084" spans="1:15">
      <c r="A4084" s="68">
        <v>45357</v>
      </c>
      <c r="B4084" s="69">
        <v>6.9</v>
      </c>
      <c r="C4084" s="69">
        <v>10</v>
      </c>
      <c r="D4084" s="70">
        <v>0.5854166666666667</v>
      </c>
      <c r="E4084" s="69">
        <v>4.8</v>
      </c>
      <c r="F4084" s="70">
        <v>0.21666666666666667</v>
      </c>
      <c r="G4084" s="69">
        <v>5.2</v>
      </c>
      <c r="H4084" s="69" t="str">
        <f>TEXT(일별기온공급량!$A4084, "AAA")</f>
        <v>수</v>
      </c>
      <c r="I4084" s="71">
        <v>201174160</v>
      </c>
      <c r="J4084" s="71">
        <v>4669947</v>
      </c>
      <c r="K4084" s="68" t="str">
        <f t="shared" si="63"/>
        <v>03-06</v>
      </c>
      <c r="L4084" s="72">
        <f>YEAR(일별기온공급량!$A4084)</f>
        <v>2024</v>
      </c>
      <c r="M4084" s="69">
        <f>MONTH(일별기온공급량!$A4084)</f>
        <v>3</v>
      </c>
      <c r="N4084" s="69">
        <f>DAY(일별기온공급량!$A4084)</f>
        <v>6</v>
      </c>
      <c r="O4084" s="88" t="str">
        <f>IFERROR(VLOOKUP(기온및공급량[[#This Row],[날짜]],표2[],2,0), "")</f>
        <v/>
      </c>
    </row>
    <row r="4085" spans="1:15">
      <c r="A4085" s="68">
        <v>45358</v>
      </c>
      <c r="B4085" s="69">
        <v>5.9</v>
      </c>
      <c r="C4085" s="69">
        <v>9.6999999999999993</v>
      </c>
      <c r="D4085" s="70">
        <v>0.66041666666666665</v>
      </c>
      <c r="E4085" s="69">
        <v>3.6</v>
      </c>
      <c r="F4085" s="70">
        <v>0.99930555555555556</v>
      </c>
      <c r="G4085" s="69">
        <v>6.1</v>
      </c>
      <c r="H4085" s="69" t="str">
        <f>TEXT(일별기온공급량!$A4085, "AAA")</f>
        <v>목</v>
      </c>
      <c r="I4085" s="71">
        <v>201309322</v>
      </c>
      <c r="J4085" s="71">
        <v>4678285</v>
      </c>
      <c r="K4085" s="68" t="str">
        <f t="shared" si="63"/>
        <v>03-07</v>
      </c>
      <c r="L4085" s="72">
        <f>YEAR(일별기온공급량!$A4085)</f>
        <v>2024</v>
      </c>
      <c r="M4085" s="69">
        <f>MONTH(일별기온공급량!$A4085)</f>
        <v>3</v>
      </c>
      <c r="N4085" s="69">
        <f>DAY(일별기온공급량!$A4085)</f>
        <v>7</v>
      </c>
      <c r="O4085" s="88" t="str">
        <f>IFERROR(VLOOKUP(기온및공급량[[#This Row],[날짜]],표2[],2,0), "")</f>
        <v/>
      </c>
    </row>
    <row r="4086" spans="1:15">
      <c r="A4086" s="68">
        <v>45359</v>
      </c>
      <c r="B4086" s="69">
        <v>4.7</v>
      </c>
      <c r="C4086" s="69">
        <v>10.199999999999999</v>
      </c>
      <c r="D4086" s="70">
        <v>0.64027777777777783</v>
      </c>
      <c r="E4086" s="69">
        <v>1.4</v>
      </c>
      <c r="F4086" s="70">
        <v>0.27430555555555552</v>
      </c>
      <c r="G4086" s="69">
        <v>8.8000000000000007</v>
      </c>
      <c r="H4086" s="69" t="str">
        <f>TEXT(일별기온공급량!$A4086, "AAA")</f>
        <v>금</v>
      </c>
      <c r="I4086" s="71">
        <v>208193298</v>
      </c>
      <c r="J4086" s="71">
        <v>4843382</v>
      </c>
      <c r="K4086" s="68" t="str">
        <f t="shared" si="63"/>
        <v>03-08</v>
      </c>
      <c r="L4086" s="72">
        <f>YEAR(일별기온공급량!$A4086)</f>
        <v>2024</v>
      </c>
      <c r="M4086" s="69">
        <f>MONTH(일별기온공급량!$A4086)</f>
        <v>3</v>
      </c>
      <c r="N4086" s="69">
        <f>DAY(일별기온공급량!$A4086)</f>
        <v>8</v>
      </c>
      <c r="O4086" s="88" t="str">
        <f>IFERROR(VLOOKUP(기온및공급량[[#This Row],[날짜]],표2[],2,0), "")</f>
        <v/>
      </c>
    </row>
    <row r="4087" spans="1:15">
      <c r="A4087" s="68">
        <v>45360</v>
      </c>
      <c r="B4087" s="69">
        <v>3.9</v>
      </c>
      <c r="C4087" s="69">
        <v>10.5</v>
      </c>
      <c r="D4087" s="70">
        <v>0.68541666666666667</v>
      </c>
      <c r="E4087" s="69">
        <v>-0.6</v>
      </c>
      <c r="F4087" s="70">
        <v>0.23472222222222219</v>
      </c>
      <c r="G4087" s="69">
        <v>11.1</v>
      </c>
      <c r="H4087" s="69" t="str">
        <f>TEXT(일별기온공급량!$A4087, "AAA")</f>
        <v>토</v>
      </c>
      <c r="I4087" s="71">
        <v>189848982</v>
      </c>
      <c r="J4087" s="71">
        <v>4422632</v>
      </c>
      <c r="K4087" s="68" t="str">
        <f t="shared" si="63"/>
        <v>03-09</v>
      </c>
      <c r="L4087" s="72">
        <f>YEAR(일별기온공급량!$A4087)</f>
        <v>2024</v>
      </c>
      <c r="M4087" s="69">
        <f>MONTH(일별기온공급량!$A4087)</f>
        <v>3</v>
      </c>
      <c r="N4087" s="69">
        <f>DAY(일별기온공급량!$A4087)</f>
        <v>9</v>
      </c>
      <c r="O4087" s="88" t="str">
        <f>IFERROR(VLOOKUP(기온및공급량[[#This Row],[날짜]],표2[],2,0), "")</f>
        <v/>
      </c>
    </row>
    <row r="4088" spans="1:15">
      <c r="A4088" s="68">
        <v>45361</v>
      </c>
      <c r="B4088" s="69">
        <v>5.4</v>
      </c>
      <c r="C4088" s="69">
        <v>13.9</v>
      </c>
      <c r="D4088" s="70">
        <v>0.65972222222222221</v>
      </c>
      <c r="E4088" s="69">
        <v>-2.9</v>
      </c>
      <c r="F4088" s="70">
        <v>0.28472222222222221</v>
      </c>
      <c r="G4088" s="69">
        <v>16.8</v>
      </c>
      <c r="H4088" s="69" t="str">
        <f>TEXT(일별기온공급량!$A4088, "AAA")</f>
        <v>일</v>
      </c>
      <c r="I4088" s="71">
        <v>173334154</v>
      </c>
      <c r="J4088" s="71">
        <v>4032193</v>
      </c>
      <c r="K4088" s="68" t="str">
        <f t="shared" si="63"/>
        <v>03-10</v>
      </c>
      <c r="L4088" s="72">
        <f>YEAR(일별기온공급량!$A4088)</f>
        <v>2024</v>
      </c>
      <c r="M4088" s="69">
        <f>MONTH(일별기온공급량!$A4088)</f>
        <v>3</v>
      </c>
      <c r="N4088" s="69">
        <f>DAY(일별기온공급량!$A4088)</f>
        <v>10</v>
      </c>
      <c r="O4088" s="88" t="str">
        <f>IFERROR(VLOOKUP(기온및공급량[[#This Row],[날짜]],표2[],2,0), "")</f>
        <v/>
      </c>
    </row>
    <row r="4089" spans="1:15">
      <c r="A4089" s="68">
        <v>45362</v>
      </c>
      <c r="B4089" s="69">
        <v>8</v>
      </c>
      <c r="C4089" s="69">
        <v>13.4</v>
      </c>
      <c r="D4089" s="70">
        <v>0.61458333333333337</v>
      </c>
      <c r="E4089" s="69">
        <v>0.9</v>
      </c>
      <c r="F4089" s="70">
        <v>0.29236111111111113</v>
      </c>
      <c r="G4089" s="69">
        <v>12.5</v>
      </c>
      <c r="H4089" s="69" t="str">
        <f>TEXT(일별기온공급량!$A4089, "AAA")</f>
        <v>월</v>
      </c>
      <c r="I4089" s="71">
        <v>186944337</v>
      </c>
      <c r="J4089" s="71">
        <v>4351370</v>
      </c>
      <c r="K4089" s="68" t="str">
        <f t="shared" si="63"/>
        <v>03-11</v>
      </c>
      <c r="L4089" s="72">
        <f>YEAR(일별기온공급량!$A4089)</f>
        <v>2024</v>
      </c>
      <c r="M4089" s="69">
        <f>MONTH(일별기온공급량!$A4089)</f>
        <v>3</v>
      </c>
      <c r="N4089" s="69">
        <f>DAY(일별기온공급량!$A4089)</f>
        <v>11</v>
      </c>
      <c r="O4089" s="88" t="str">
        <f>IFERROR(VLOOKUP(기온및공급량[[#This Row],[날짜]],표2[],2,0), "")</f>
        <v/>
      </c>
    </row>
    <row r="4090" spans="1:15">
      <c r="A4090" s="68">
        <v>45363</v>
      </c>
      <c r="B4090" s="69">
        <v>6.7</v>
      </c>
      <c r="C4090" s="69">
        <v>12.1</v>
      </c>
      <c r="D4090" s="70">
        <v>0.51180555555555551</v>
      </c>
      <c r="E4090" s="69">
        <v>2.1</v>
      </c>
      <c r="F4090" s="70">
        <v>0.27152777777777776</v>
      </c>
      <c r="G4090" s="69">
        <v>10</v>
      </c>
      <c r="H4090" s="69" t="str">
        <f>TEXT(일별기온공급량!$A4090, "AAA")</f>
        <v>화</v>
      </c>
      <c r="I4090" s="71">
        <v>189703320</v>
      </c>
      <c r="J4090" s="71">
        <v>4424713</v>
      </c>
      <c r="K4090" s="68" t="str">
        <f t="shared" si="63"/>
        <v>03-12</v>
      </c>
      <c r="L4090" s="72">
        <f>YEAR(일별기온공급량!$A4090)</f>
        <v>2024</v>
      </c>
      <c r="M4090" s="69">
        <f>MONTH(일별기온공급량!$A4090)</f>
        <v>3</v>
      </c>
      <c r="N4090" s="69">
        <f>DAY(일별기온공급량!$A4090)</f>
        <v>12</v>
      </c>
      <c r="O4090" s="88" t="str">
        <f>IFERROR(VLOOKUP(기온및공급량[[#This Row],[날짜]],표2[],2,0), "")</f>
        <v/>
      </c>
    </row>
    <row r="4091" spans="1:15">
      <c r="A4091" s="68">
        <v>45364</v>
      </c>
      <c r="B4091" s="69">
        <v>7.8</v>
      </c>
      <c r="C4091" s="69">
        <v>16.100000000000001</v>
      </c>
      <c r="D4091" s="70">
        <v>0.68055555555555547</v>
      </c>
      <c r="E4091" s="69">
        <v>0.6</v>
      </c>
      <c r="F4091" s="70">
        <v>0.24374999999999999</v>
      </c>
      <c r="G4091" s="69">
        <v>15.5</v>
      </c>
      <c r="H4091" s="69" t="str">
        <f>TEXT(일별기온공급량!$A4091, "AAA")</f>
        <v>수</v>
      </c>
      <c r="I4091" s="71">
        <v>180786589</v>
      </c>
      <c r="J4091" s="71">
        <v>4216103</v>
      </c>
      <c r="K4091" s="68" t="str">
        <f t="shared" si="63"/>
        <v>03-13</v>
      </c>
      <c r="L4091" s="72">
        <f>YEAR(일별기온공급량!$A4091)</f>
        <v>2024</v>
      </c>
      <c r="M4091" s="69">
        <f>MONTH(일별기온공급량!$A4091)</f>
        <v>3</v>
      </c>
      <c r="N4091" s="69">
        <f>DAY(일별기온공급량!$A4091)</f>
        <v>13</v>
      </c>
      <c r="O4091" s="88" t="str">
        <f>IFERROR(VLOOKUP(기온및공급량[[#This Row],[날짜]],표2[],2,0), "")</f>
        <v/>
      </c>
    </row>
    <row r="4092" spans="1:15">
      <c r="A4092" s="68">
        <v>45365</v>
      </c>
      <c r="B4092" s="69">
        <v>9.6999999999999993</v>
      </c>
      <c r="C4092" s="69">
        <v>18.100000000000001</v>
      </c>
      <c r="D4092" s="70">
        <v>0.69027777777777777</v>
      </c>
      <c r="E4092" s="69">
        <v>1.6</v>
      </c>
      <c r="F4092" s="70">
        <v>0.29236111111111113</v>
      </c>
      <c r="G4092" s="69">
        <v>16.5</v>
      </c>
      <c r="H4092" s="69" t="str">
        <f>TEXT(일별기온공급량!$A4092, "AAA")</f>
        <v>목</v>
      </c>
      <c r="I4092" s="71">
        <v>174363773</v>
      </c>
      <c r="J4092" s="71">
        <v>4054576</v>
      </c>
      <c r="K4092" s="68" t="str">
        <f t="shared" si="63"/>
        <v>03-14</v>
      </c>
      <c r="L4092" s="72">
        <f>YEAR(일별기온공급량!$A4092)</f>
        <v>2024</v>
      </c>
      <c r="M4092" s="69">
        <f>MONTH(일별기온공급량!$A4092)</f>
        <v>3</v>
      </c>
      <c r="N4092" s="69">
        <f>DAY(일별기온공급량!$A4092)</f>
        <v>14</v>
      </c>
      <c r="O4092" s="88" t="str">
        <f>IFERROR(VLOOKUP(기온및공급량[[#This Row],[날짜]],표2[],2,0), "")</f>
        <v/>
      </c>
    </row>
    <row r="4093" spans="1:15">
      <c r="A4093" s="68">
        <v>45366</v>
      </c>
      <c r="B4093" s="69">
        <v>12</v>
      </c>
      <c r="C4093" s="69">
        <v>21.1</v>
      </c>
      <c r="D4093" s="70">
        <v>0.65069444444444446</v>
      </c>
      <c r="E4093" s="69">
        <v>1.7</v>
      </c>
      <c r="F4093" s="70">
        <v>0.26111111111111113</v>
      </c>
      <c r="G4093" s="69">
        <v>19.399999999999999</v>
      </c>
      <c r="H4093" s="69" t="str">
        <f>TEXT(일별기온공급량!$A4093, "AAA")</f>
        <v>금</v>
      </c>
      <c r="I4093" s="71">
        <v>159918410</v>
      </c>
      <c r="J4093" s="71">
        <v>3723416</v>
      </c>
      <c r="K4093" s="68" t="str">
        <f t="shared" si="63"/>
        <v>03-15</v>
      </c>
      <c r="L4093" s="72">
        <f>YEAR(일별기온공급량!$A4093)</f>
        <v>2024</v>
      </c>
      <c r="M4093" s="69">
        <f>MONTH(일별기온공급량!$A4093)</f>
        <v>3</v>
      </c>
      <c r="N4093" s="69">
        <f>DAY(일별기온공급량!$A4093)</f>
        <v>15</v>
      </c>
      <c r="O4093" s="88" t="str">
        <f>IFERROR(VLOOKUP(기온및공급량[[#This Row],[날짜]],표2[],2,0), "")</f>
        <v/>
      </c>
    </row>
    <row r="4094" spans="1:15">
      <c r="A4094" s="68">
        <v>45367</v>
      </c>
      <c r="B4094" s="69">
        <v>14.1</v>
      </c>
      <c r="C4094" s="69">
        <v>22.1</v>
      </c>
      <c r="D4094" s="70">
        <v>0.66666666666666663</v>
      </c>
      <c r="E4094" s="69">
        <v>4.4000000000000004</v>
      </c>
      <c r="F4094" s="70">
        <v>0.27083333333333331</v>
      </c>
      <c r="G4094" s="69">
        <v>17.7</v>
      </c>
      <c r="H4094" s="69" t="str">
        <f>TEXT(일별기온공급량!$A4094, "AAA")</f>
        <v>토</v>
      </c>
      <c r="I4094" s="71">
        <v>128747755</v>
      </c>
      <c r="J4094" s="71">
        <v>2993960</v>
      </c>
      <c r="K4094" s="68" t="str">
        <f t="shared" si="63"/>
        <v>03-16</v>
      </c>
      <c r="L4094" s="72">
        <f>YEAR(일별기온공급량!$A4094)</f>
        <v>2024</v>
      </c>
      <c r="M4094" s="69">
        <f>MONTH(일별기온공급량!$A4094)</f>
        <v>3</v>
      </c>
      <c r="N4094" s="69">
        <f>DAY(일별기온공급량!$A4094)</f>
        <v>16</v>
      </c>
      <c r="O4094" s="88" t="str">
        <f>IFERROR(VLOOKUP(기온및공급량[[#This Row],[날짜]],표2[],2,0), "")</f>
        <v/>
      </c>
    </row>
    <row r="4095" spans="1:15">
      <c r="A4095" s="68">
        <v>45368</v>
      </c>
      <c r="B4095" s="69">
        <v>13.6</v>
      </c>
      <c r="C4095" s="69">
        <v>18.8</v>
      </c>
      <c r="D4095" s="70">
        <v>0.59236111111111112</v>
      </c>
      <c r="E4095" s="69">
        <v>8.3000000000000007</v>
      </c>
      <c r="F4095" s="70">
        <v>0.9916666666666667</v>
      </c>
      <c r="G4095" s="69">
        <v>10.5</v>
      </c>
      <c r="H4095" s="69" t="str">
        <f>TEXT(일별기온공급량!$A4095, "AAA")</f>
        <v>일</v>
      </c>
      <c r="I4095" s="71">
        <v>116088576</v>
      </c>
      <c r="J4095" s="71">
        <v>2705969</v>
      </c>
      <c r="K4095" s="68" t="str">
        <f t="shared" si="63"/>
        <v>03-17</v>
      </c>
      <c r="L4095" s="72">
        <f>YEAR(일별기온공급량!$A4095)</f>
        <v>2024</v>
      </c>
      <c r="M4095" s="69">
        <f>MONTH(일별기온공급량!$A4095)</f>
        <v>3</v>
      </c>
      <c r="N4095" s="69">
        <f>DAY(일별기온공급량!$A4095)</f>
        <v>17</v>
      </c>
      <c r="O4095" s="88" t="str">
        <f>IFERROR(VLOOKUP(기온및공급량[[#This Row],[날짜]],표2[],2,0), "")</f>
        <v/>
      </c>
    </row>
    <row r="4096" spans="1:15">
      <c r="A4096" s="68">
        <v>45369</v>
      </c>
      <c r="B4096" s="69">
        <v>9.9</v>
      </c>
      <c r="C4096" s="69">
        <v>17.399999999999999</v>
      </c>
      <c r="D4096" s="70">
        <v>0.66666666666666663</v>
      </c>
      <c r="E4096" s="69">
        <v>2.7</v>
      </c>
      <c r="F4096" s="70">
        <v>0.2722222222222222</v>
      </c>
      <c r="G4096" s="69">
        <v>14.7</v>
      </c>
      <c r="H4096" s="69" t="str">
        <f>TEXT(일별기온공급량!$A4096, "AAA")</f>
        <v>월</v>
      </c>
      <c r="I4096" s="71">
        <v>144472162</v>
      </c>
      <c r="J4096" s="71">
        <v>3375526</v>
      </c>
      <c r="K4096" s="68" t="str">
        <f t="shared" si="63"/>
        <v>03-18</v>
      </c>
      <c r="L4096" s="72">
        <f>YEAR(일별기온공급량!$A4096)</f>
        <v>2024</v>
      </c>
      <c r="M4096" s="69">
        <f>MONTH(일별기온공급량!$A4096)</f>
        <v>3</v>
      </c>
      <c r="N4096" s="69">
        <f>DAY(일별기온공급량!$A4096)</f>
        <v>18</v>
      </c>
      <c r="O4096" s="88" t="str">
        <f>IFERROR(VLOOKUP(기온및공급량[[#This Row],[날짜]],표2[],2,0), "")</f>
        <v/>
      </c>
    </row>
    <row r="4097" spans="1:15">
      <c r="A4097" s="68">
        <v>45370</v>
      </c>
      <c r="B4097" s="69">
        <v>9.9</v>
      </c>
      <c r="C4097" s="69">
        <v>16.3</v>
      </c>
      <c r="D4097" s="70">
        <v>0.53819444444444442</v>
      </c>
      <c r="E4097" s="69">
        <v>5.9</v>
      </c>
      <c r="F4097" s="70">
        <v>0.97916666666666663</v>
      </c>
      <c r="G4097" s="69">
        <v>10.4</v>
      </c>
      <c r="H4097" s="69" t="str">
        <f>TEXT(일별기온공급량!$A4097, "AAA")</f>
        <v>화</v>
      </c>
      <c r="I4097" s="71">
        <v>154633848</v>
      </c>
      <c r="J4097" s="71">
        <v>3606205</v>
      </c>
      <c r="K4097" s="68" t="str">
        <f t="shared" si="63"/>
        <v>03-19</v>
      </c>
      <c r="L4097" s="72">
        <f>YEAR(일별기온공급량!$A4097)</f>
        <v>2024</v>
      </c>
      <c r="M4097" s="69">
        <f>MONTH(일별기온공급량!$A4097)</f>
        <v>3</v>
      </c>
      <c r="N4097" s="69">
        <f>DAY(일별기온공급량!$A4097)</f>
        <v>19</v>
      </c>
      <c r="O4097" s="88" t="str">
        <f>IFERROR(VLOOKUP(기온및공급량[[#This Row],[날짜]],표2[],2,0), "")</f>
        <v/>
      </c>
    </row>
    <row r="4098" spans="1:15">
      <c r="A4098" s="68">
        <v>45371</v>
      </c>
      <c r="B4098" s="69">
        <v>6.7</v>
      </c>
      <c r="C4098" s="69">
        <v>11.1</v>
      </c>
      <c r="D4098" s="70">
        <v>0.64027777777777783</v>
      </c>
      <c r="E4098" s="69">
        <v>4</v>
      </c>
      <c r="F4098" s="70">
        <v>0.28194444444444444</v>
      </c>
      <c r="G4098" s="69">
        <v>7.1</v>
      </c>
      <c r="H4098" s="69" t="str">
        <f>TEXT(일별기온공급량!$A4098, "AAA")</f>
        <v>수</v>
      </c>
      <c r="I4098" s="71">
        <v>169726387</v>
      </c>
      <c r="J4098" s="71">
        <v>3949142</v>
      </c>
      <c r="K4098" s="68" t="str">
        <f t="shared" ref="K4098:K4161" si="64">TEXT(A4098, "MM-DD")</f>
        <v>03-20</v>
      </c>
      <c r="L4098" s="72">
        <f>YEAR(일별기온공급량!$A4098)</f>
        <v>2024</v>
      </c>
      <c r="M4098" s="69">
        <f>MONTH(일별기온공급량!$A4098)</f>
        <v>3</v>
      </c>
      <c r="N4098" s="69">
        <f>DAY(일별기온공급량!$A4098)</f>
        <v>20</v>
      </c>
      <c r="O4098" s="88" t="str">
        <f>IFERROR(VLOOKUP(기온및공급량[[#This Row],[날짜]],표2[],2,0), "")</f>
        <v/>
      </c>
    </row>
    <row r="4099" spans="1:15">
      <c r="A4099" s="68">
        <v>45372</v>
      </c>
      <c r="B4099" s="69">
        <v>6.4</v>
      </c>
      <c r="C4099" s="69">
        <v>13.1</v>
      </c>
      <c r="D4099" s="70">
        <v>0.65486111111111112</v>
      </c>
      <c r="E4099" s="69">
        <v>0.4</v>
      </c>
      <c r="F4099" s="70">
        <v>0.26805555555555555</v>
      </c>
      <c r="G4099" s="69">
        <v>12.7</v>
      </c>
      <c r="H4099" s="69" t="str">
        <f>TEXT(일별기온공급량!$A4099, "AAA")</f>
        <v>목</v>
      </c>
      <c r="I4099" s="71">
        <v>170390088</v>
      </c>
      <c r="J4099" s="71">
        <v>3966362</v>
      </c>
      <c r="K4099" s="68" t="str">
        <f t="shared" si="64"/>
        <v>03-21</v>
      </c>
      <c r="L4099" s="72">
        <f>YEAR(일별기온공급량!$A4099)</f>
        <v>2024</v>
      </c>
      <c r="M4099" s="69">
        <f>MONTH(일별기온공급량!$A4099)</f>
        <v>3</v>
      </c>
      <c r="N4099" s="69">
        <f>DAY(일별기온공급량!$A4099)</f>
        <v>21</v>
      </c>
      <c r="O4099" s="88" t="str">
        <f>IFERROR(VLOOKUP(기온및공급량[[#This Row],[날짜]],표2[],2,0), "")</f>
        <v/>
      </c>
    </row>
    <row r="4100" spans="1:15">
      <c r="A4100" s="68">
        <v>45373</v>
      </c>
      <c r="B4100" s="69">
        <v>10</v>
      </c>
      <c r="C4100" s="69">
        <v>16.100000000000001</v>
      </c>
      <c r="D4100" s="70">
        <v>0.63055555555555554</v>
      </c>
      <c r="E4100" s="69">
        <v>2</v>
      </c>
      <c r="F4100" s="70">
        <v>0.30486111111111108</v>
      </c>
      <c r="G4100" s="69">
        <v>14.1</v>
      </c>
      <c r="H4100" s="69" t="str">
        <f>TEXT(일별기온공급량!$A4100, "AAA")</f>
        <v>금</v>
      </c>
      <c r="I4100" s="71">
        <v>161319413</v>
      </c>
      <c r="J4100" s="71">
        <v>3756508</v>
      </c>
      <c r="K4100" s="68" t="str">
        <f t="shared" si="64"/>
        <v>03-22</v>
      </c>
      <c r="L4100" s="72">
        <f>YEAR(일별기온공급량!$A4100)</f>
        <v>2024</v>
      </c>
      <c r="M4100" s="69">
        <f>MONTH(일별기온공급량!$A4100)</f>
        <v>3</v>
      </c>
      <c r="N4100" s="69">
        <f>DAY(일별기온공급량!$A4100)</f>
        <v>22</v>
      </c>
      <c r="O4100" s="88" t="str">
        <f>IFERROR(VLOOKUP(기온및공급량[[#This Row],[날짜]],표2[],2,0), "")</f>
        <v/>
      </c>
    </row>
    <row r="4101" spans="1:15">
      <c r="A4101" s="68">
        <v>45374</v>
      </c>
      <c r="B4101" s="69">
        <v>16</v>
      </c>
      <c r="C4101" s="69">
        <v>24.1</v>
      </c>
      <c r="D4101" s="70">
        <v>0.63541666666666663</v>
      </c>
      <c r="E4101" s="69">
        <v>11.1</v>
      </c>
      <c r="F4101" s="70">
        <v>0.98472222222222217</v>
      </c>
      <c r="G4101" s="69">
        <v>13</v>
      </c>
      <c r="H4101" s="69" t="str">
        <f>TEXT(일별기온공급량!$A4101, "AAA")</f>
        <v>토</v>
      </c>
      <c r="I4101" s="71">
        <v>116981636</v>
      </c>
      <c r="J4101" s="71">
        <v>2727515</v>
      </c>
      <c r="K4101" s="68" t="str">
        <f t="shared" si="64"/>
        <v>03-23</v>
      </c>
      <c r="L4101" s="72">
        <f>YEAR(일별기온공급량!$A4101)</f>
        <v>2024</v>
      </c>
      <c r="M4101" s="69">
        <f>MONTH(일별기온공급량!$A4101)</f>
        <v>3</v>
      </c>
      <c r="N4101" s="69">
        <f>DAY(일별기온공급량!$A4101)</f>
        <v>23</v>
      </c>
      <c r="O4101" s="88" t="str">
        <f>IFERROR(VLOOKUP(기온및공급량[[#This Row],[날짜]],표2[],2,0), "")</f>
        <v/>
      </c>
    </row>
    <row r="4102" spans="1:15">
      <c r="A4102" s="68">
        <v>45375</v>
      </c>
      <c r="B4102" s="69">
        <v>10.9</v>
      </c>
      <c r="C4102" s="69">
        <v>12.3</v>
      </c>
      <c r="D4102" s="70">
        <v>0.50208333333333333</v>
      </c>
      <c r="E4102" s="69">
        <v>10.1</v>
      </c>
      <c r="F4102" s="70">
        <v>0.88541666666666663</v>
      </c>
      <c r="G4102" s="69">
        <v>2.2000000000000002</v>
      </c>
      <c r="H4102" s="69" t="str">
        <f>TEXT(일별기온공급량!$A4102, "AAA")</f>
        <v>일</v>
      </c>
      <c r="I4102" s="71">
        <v>121976303</v>
      </c>
      <c r="J4102" s="71">
        <v>2860817</v>
      </c>
      <c r="K4102" s="68" t="str">
        <f t="shared" si="64"/>
        <v>03-24</v>
      </c>
      <c r="L4102" s="72">
        <f>YEAR(일별기온공급량!$A4102)</f>
        <v>2024</v>
      </c>
      <c r="M4102" s="69">
        <f>MONTH(일별기온공급량!$A4102)</f>
        <v>3</v>
      </c>
      <c r="N4102" s="69">
        <f>DAY(일별기온공급량!$A4102)</f>
        <v>24</v>
      </c>
      <c r="O4102" s="88" t="str">
        <f>IFERROR(VLOOKUP(기온및공급량[[#This Row],[날짜]],표2[],2,0), "")</f>
        <v/>
      </c>
    </row>
    <row r="4103" spans="1:15">
      <c r="A4103" s="68">
        <v>45376</v>
      </c>
      <c r="B4103" s="69">
        <v>9.5</v>
      </c>
      <c r="C4103" s="69">
        <v>12.4</v>
      </c>
      <c r="D4103" s="70">
        <v>0.50347222222222221</v>
      </c>
      <c r="E4103" s="69">
        <v>7</v>
      </c>
      <c r="F4103" s="70">
        <v>0.97569444444444453</v>
      </c>
      <c r="G4103" s="69">
        <v>5.4</v>
      </c>
      <c r="H4103" s="69" t="str">
        <f>TEXT(일별기온공급량!$A4103, "AAA")</f>
        <v>월</v>
      </c>
      <c r="I4103" s="71">
        <v>152605813</v>
      </c>
      <c r="J4103" s="71">
        <v>3585483</v>
      </c>
      <c r="K4103" s="68" t="str">
        <f t="shared" si="64"/>
        <v>03-25</v>
      </c>
      <c r="L4103" s="72">
        <f>YEAR(일별기온공급량!$A4103)</f>
        <v>2024</v>
      </c>
      <c r="M4103" s="69">
        <f>MONTH(일별기온공급량!$A4103)</f>
        <v>3</v>
      </c>
      <c r="N4103" s="69">
        <f>DAY(일별기온공급량!$A4103)</f>
        <v>25</v>
      </c>
      <c r="O4103" s="88" t="str">
        <f>IFERROR(VLOOKUP(기온및공급량[[#This Row],[날짜]],표2[],2,0), "")</f>
        <v/>
      </c>
    </row>
    <row r="4104" spans="1:15">
      <c r="A4104" s="68">
        <v>45377</v>
      </c>
      <c r="B4104" s="69">
        <v>7.9</v>
      </c>
      <c r="C4104" s="69">
        <v>11.1</v>
      </c>
      <c r="D4104" s="70">
        <v>0.6</v>
      </c>
      <c r="E4104" s="69">
        <v>5.8</v>
      </c>
      <c r="F4104" s="70">
        <v>0.98402777777777783</v>
      </c>
      <c r="G4104" s="69">
        <v>5.3</v>
      </c>
      <c r="H4104" s="69" t="str">
        <f>TEXT(일별기온공급량!$A4104, "AAA")</f>
        <v>화</v>
      </c>
      <c r="I4104" s="71">
        <v>163809846</v>
      </c>
      <c r="J4104" s="71">
        <v>3835454</v>
      </c>
      <c r="K4104" s="68" t="str">
        <f t="shared" si="64"/>
        <v>03-26</v>
      </c>
      <c r="L4104" s="72">
        <f>YEAR(일별기온공급량!$A4104)</f>
        <v>2024</v>
      </c>
      <c r="M4104" s="69">
        <f>MONTH(일별기온공급량!$A4104)</f>
        <v>3</v>
      </c>
      <c r="N4104" s="69">
        <f>DAY(일별기온공급량!$A4104)</f>
        <v>26</v>
      </c>
      <c r="O4104" s="88" t="str">
        <f>IFERROR(VLOOKUP(기온및공급량[[#This Row],[날짜]],표2[],2,0), "")</f>
        <v/>
      </c>
    </row>
    <row r="4105" spans="1:15">
      <c r="A4105" s="68">
        <v>45378</v>
      </c>
      <c r="B4105" s="69">
        <v>10</v>
      </c>
      <c r="C4105" s="69">
        <v>17</v>
      </c>
      <c r="D4105" s="70">
        <v>0.65555555555555556</v>
      </c>
      <c r="E4105" s="69">
        <v>2.2000000000000002</v>
      </c>
      <c r="F4105" s="70">
        <v>0.26874999999999999</v>
      </c>
      <c r="G4105" s="69">
        <v>14.8</v>
      </c>
      <c r="H4105" s="69" t="str">
        <f>TEXT(일별기온공급량!$A4105, "AAA")</f>
        <v>수</v>
      </c>
      <c r="I4105" s="71">
        <v>154844501</v>
      </c>
      <c r="J4105" s="71">
        <v>3617566</v>
      </c>
      <c r="K4105" s="68" t="str">
        <f t="shared" si="64"/>
        <v>03-27</v>
      </c>
      <c r="L4105" s="72">
        <f>YEAR(일별기온공급량!$A4105)</f>
        <v>2024</v>
      </c>
      <c r="M4105" s="69">
        <f>MONTH(일별기온공급량!$A4105)</f>
        <v>3</v>
      </c>
      <c r="N4105" s="69">
        <f>DAY(일별기온공급량!$A4105)</f>
        <v>27</v>
      </c>
      <c r="O4105" s="88" t="str">
        <f>IFERROR(VLOOKUP(기온및공급량[[#This Row],[날짜]],표2[],2,0), "")</f>
        <v/>
      </c>
    </row>
    <row r="4106" spans="1:15">
      <c r="A4106" s="68">
        <v>45379</v>
      </c>
      <c r="B4106" s="69">
        <v>9.1999999999999993</v>
      </c>
      <c r="C4106" s="69">
        <v>11</v>
      </c>
      <c r="D4106" s="70">
        <v>1.3888888888888889E-3</v>
      </c>
      <c r="E4106" s="69">
        <v>8.1999999999999993</v>
      </c>
      <c r="F4106" s="70">
        <v>0.44861111111111113</v>
      </c>
      <c r="G4106" s="69">
        <v>2.8</v>
      </c>
      <c r="H4106" s="69" t="str">
        <f>TEXT(일별기온공급량!$A4106, "AAA")</f>
        <v>목</v>
      </c>
      <c r="I4106" s="71">
        <v>161410762</v>
      </c>
      <c r="J4106" s="71">
        <v>3758442</v>
      </c>
      <c r="K4106" s="68" t="str">
        <f t="shared" si="64"/>
        <v>03-28</v>
      </c>
      <c r="L4106" s="72">
        <f>YEAR(일별기온공급량!$A4106)</f>
        <v>2024</v>
      </c>
      <c r="M4106" s="69">
        <f>MONTH(일별기온공급량!$A4106)</f>
        <v>3</v>
      </c>
      <c r="N4106" s="69">
        <f>DAY(일별기온공급량!$A4106)</f>
        <v>28</v>
      </c>
      <c r="O4106" s="88" t="str">
        <f>IFERROR(VLOOKUP(기온및공급량[[#This Row],[날짜]],표2[],2,0), "")</f>
        <v/>
      </c>
    </row>
    <row r="4107" spans="1:15">
      <c r="A4107" s="68">
        <v>45380</v>
      </c>
      <c r="B4107" s="69">
        <v>13.1</v>
      </c>
      <c r="C4107" s="69">
        <v>20.100000000000001</v>
      </c>
      <c r="D4107" s="70">
        <v>0.55208333333333337</v>
      </c>
      <c r="E4107" s="69">
        <v>5.0999999999999996</v>
      </c>
      <c r="F4107" s="70">
        <v>0.26944444444444443</v>
      </c>
      <c r="G4107" s="69">
        <v>15</v>
      </c>
      <c r="H4107" s="69" t="str">
        <f>TEXT(일별기온공급량!$A4107, "AAA")</f>
        <v>금</v>
      </c>
      <c r="I4107" s="71">
        <v>142167132</v>
      </c>
      <c r="J4107" s="71">
        <v>3319191</v>
      </c>
      <c r="K4107" s="68" t="str">
        <f t="shared" si="64"/>
        <v>03-29</v>
      </c>
      <c r="L4107" s="72">
        <f>YEAR(일별기온공급량!$A4107)</f>
        <v>2024</v>
      </c>
      <c r="M4107" s="69">
        <f>MONTH(일별기온공급량!$A4107)</f>
        <v>3</v>
      </c>
      <c r="N4107" s="69">
        <f>DAY(일별기온공급량!$A4107)</f>
        <v>29</v>
      </c>
      <c r="O4107" s="88" t="str">
        <f>IFERROR(VLOOKUP(기온및공급량[[#This Row],[날짜]],표2[],2,0), "")</f>
        <v/>
      </c>
    </row>
    <row r="4108" spans="1:15">
      <c r="A4108" s="68">
        <v>45381</v>
      </c>
      <c r="B4108" s="69">
        <v>11.3</v>
      </c>
      <c r="C4108" s="69">
        <v>18.8</v>
      </c>
      <c r="D4108" s="70">
        <v>0.68541666666666667</v>
      </c>
      <c r="E4108" s="69">
        <v>3.9</v>
      </c>
      <c r="F4108" s="70">
        <v>0.26805555555555555</v>
      </c>
      <c r="G4108" s="69">
        <v>14.9</v>
      </c>
      <c r="H4108" s="69" t="str">
        <f>TEXT(일별기온공급량!$A4108, "AAA")</f>
        <v>토</v>
      </c>
      <c r="I4108" s="71">
        <v>125130306</v>
      </c>
      <c r="J4108" s="71">
        <v>2918603</v>
      </c>
      <c r="K4108" s="68" t="str">
        <f t="shared" si="64"/>
        <v>03-30</v>
      </c>
      <c r="L4108" s="72">
        <f>YEAR(일별기온공급량!$A4108)</f>
        <v>2024</v>
      </c>
      <c r="M4108" s="69">
        <f>MONTH(일별기온공급량!$A4108)</f>
        <v>3</v>
      </c>
      <c r="N4108" s="69">
        <f>DAY(일별기온공급량!$A4108)</f>
        <v>30</v>
      </c>
      <c r="O4108" s="88" t="str">
        <f>IFERROR(VLOOKUP(기온및공급량[[#This Row],[날짜]],표2[],2,0), "")</f>
        <v/>
      </c>
    </row>
    <row r="4109" spans="1:15">
      <c r="A4109" s="68">
        <v>45382</v>
      </c>
      <c r="B4109" s="69">
        <v>13.2</v>
      </c>
      <c r="C4109" s="69">
        <v>19.899999999999999</v>
      </c>
      <c r="D4109" s="70">
        <v>0.65069444444444446</v>
      </c>
      <c r="E4109" s="69">
        <v>8</v>
      </c>
      <c r="F4109" s="70">
        <v>0.27291666666666664</v>
      </c>
      <c r="G4109" s="69">
        <v>11.9</v>
      </c>
      <c r="H4109" s="69" t="str">
        <f>TEXT(일별기온공급량!$A4109, "AAA")</f>
        <v>일</v>
      </c>
      <c r="I4109" s="71">
        <v>108490246</v>
      </c>
      <c r="J4109" s="71">
        <v>2539438</v>
      </c>
      <c r="K4109" s="68" t="str">
        <f t="shared" si="64"/>
        <v>03-31</v>
      </c>
      <c r="L4109" s="72">
        <f>YEAR(일별기온공급량!$A4109)</f>
        <v>2024</v>
      </c>
      <c r="M4109" s="69">
        <f>MONTH(일별기온공급량!$A4109)</f>
        <v>3</v>
      </c>
      <c r="N4109" s="69">
        <f>DAY(일별기온공급량!$A4109)</f>
        <v>31</v>
      </c>
      <c r="O4109" s="88" t="str">
        <f>IFERROR(VLOOKUP(기온및공급량[[#This Row],[날짜]],표2[],2,0), "")</f>
        <v/>
      </c>
    </row>
    <row r="4110" spans="1:15">
      <c r="A4110" s="68">
        <v>45383</v>
      </c>
      <c r="B4110" s="69">
        <v>14.6</v>
      </c>
      <c r="C4110" s="69">
        <v>24</v>
      </c>
      <c r="D4110" s="70">
        <v>0.67152777777777783</v>
      </c>
      <c r="E4110" s="69">
        <v>5.3</v>
      </c>
      <c r="F4110" s="70">
        <v>0.2673611111111111</v>
      </c>
      <c r="G4110" s="69">
        <v>18.7</v>
      </c>
      <c r="H4110" s="69" t="str">
        <f>TEXT(일별기온공급량!$A4110, "AAA")</f>
        <v>월</v>
      </c>
      <c r="I4110" s="71">
        <v>118770708</v>
      </c>
      <c r="J4110" s="71">
        <v>2781857</v>
      </c>
      <c r="K4110" s="68" t="str">
        <f t="shared" si="64"/>
        <v>04-01</v>
      </c>
      <c r="L4110" s="72">
        <f>YEAR(일별기온공급량!$A4110)</f>
        <v>2024</v>
      </c>
      <c r="M4110" s="69">
        <f>MONTH(일별기온공급량!$A4110)</f>
        <v>4</v>
      </c>
      <c r="N4110" s="69">
        <f>DAY(일별기온공급량!$A4110)</f>
        <v>1</v>
      </c>
      <c r="O4110" s="88" t="str">
        <f>IFERROR(VLOOKUP(기온및공급량[[#This Row],[날짜]],표2[],2,0), "")</f>
        <v/>
      </c>
    </row>
    <row r="4111" spans="1:15">
      <c r="A4111" s="68">
        <v>45384</v>
      </c>
      <c r="B4111" s="69">
        <v>15.7</v>
      </c>
      <c r="C4111" s="69">
        <v>24.6</v>
      </c>
      <c r="D4111" s="70">
        <v>0.68541666666666667</v>
      </c>
      <c r="E4111" s="69">
        <v>7.4</v>
      </c>
      <c r="F4111" s="70">
        <v>0.24513888888888888</v>
      </c>
      <c r="G4111" s="69">
        <v>17.2</v>
      </c>
      <c r="H4111" s="69" t="str">
        <f>TEXT(일별기온공급량!$A4111, "AAA")</f>
        <v>화</v>
      </c>
      <c r="I4111" s="74">
        <v>116232310</v>
      </c>
      <c r="J4111" s="71">
        <v>2720280</v>
      </c>
      <c r="K4111" s="68" t="str">
        <f t="shared" si="64"/>
        <v>04-02</v>
      </c>
      <c r="L4111" s="72">
        <f>YEAR(일별기온공급량!$A4111)</f>
        <v>2024</v>
      </c>
      <c r="M4111" s="69">
        <f>MONTH(일별기온공급량!$A4111)</f>
        <v>4</v>
      </c>
      <c r="N4111" s="69">
        <f>DAY(일별기온공급량!$A4111)</f>
        <v>2</v>
      </c>
      <c r="O4111" s="88" t="str">
        <f>IFERROR(VLOOKUP(기온및공급량[[#This Row],[날짜]],표2[],2,0), "")</f>
        <v/>
      </c>
    </row>
    <row r="4112" spans="1:15">
      <c r="A4112" s="68">
        <v>45385</v>
      </c>
      <c r="B4112" s="69">
        <v>12.1</v>
      </c>
      <c r="C4112" s="69">
        <v>13.4</v>
      </c>
      <c r="D4112" s="70">
        <v>8.3333333333333332E-3</v>
      </c>
      <c r="E4112" s="69">
        <v>11.3</v>
      </c>
      <c r="F4112" s="70">
        <v>0.84097222222222223</v>
      </c>
      <c r="G4112" s="69">
        <v>2.1</v>
      </c>
      <c r="H4112" s="69" t="str">
        <f>TEXT(일별기온공급량!$A4112, "AAA")</f>
        <v>수</v>
      </c>
      <c r="I4112" s="74">
        <v>128989573</v>
      </c>
      <c r="J4112" s="71">
        <v>3022077</v>
      </c>
      <c r="K4112" s="68" t="str">
        <f t="shared" si="64"/>
        <v>04-03</v>
      </c>
      <c r="L4112" s="72">
        <f>YEAR(일별기온공급량!$A4112)</f>
        <v>2024</v>
      </c>
      <c r="M4112" s="69">
        <f>MONTH(일별기온공급량!$A4112)</f>
        <v>4</v>
      </c>
      <c r="N4112" s="69">
        <f>DAY(일별기온공급량!$A4112)</f>
        <v>3</v>
      </c>
      <c r="O4112" s="88" t="str">
        <f>IFERROR(VLOOKUP(기온및공급량[[#This Row],[날짜]],표2[],2,0), "")</f>
        <v/>
      </c>
    </row>
    <row r="4113" spans="1:15">
      <c r="A4113" s="68">
        <v>45386</v>
      </c>
      <c r="B4113" s="69">
        <v>12.4</v>
      </c>
      <c r="C4113" s="69">
        <v>15.7</v>
      </c>
      <c r="D4113" s="70">
        <v>0.54513888888888895</v>
      </c>
      <c r="E4113" s="69">
        <v>10.6</v>
      </c>
      <c r="F4113" s="70">
        <v>0.11527777777777777</v>
      </c>
      <c r="G4113" s="69">
        <v>5.0999999999999996</v>
      </c>
      <c r="H4113" s="69" t="str">
        <f>TEXT(일별기온공급량!$A4113, "AAA")</f>
        <v>목</v>
      </c>
      <c r="I4113" s="74">
        <v>128825640</v>
      </c>
      <c r="J4113" s="71">
        <v>3013644</v>
      </c>
      <c r="K4113" s="68" t="str">
        <f t="shared" si="64"/>
        <v>04-04</v>
      </c>
      <c r="L4113" s="72">
        <f>YEAR(일별기온공급량!$A4113)</f>
        <v>2024</v>
      </c>
      <c r="M4113" s="69">
        <f>MONTH(일별기온공급량!$A4113)</f>
        <v>4</v>
      </c>
      <c r="N4113" s="69">
        <f>DAY(일별기온공급량!$A4113)</f>
        <v>4</v>
      </c>
      <c r="O4113" s="88" t="str">
        <f>IFERROR(VLOOKUP(기온및공급량[[#This Row],[날짜]],표2[],2,0), "")</f>
        <v/>
      </c>
    </row>
    <row r="4114" spans="1:15">
      <c r="A4114" s="68">
        <v>45387</v>
      </c>
      <c r="B4114" s="69">
        <v>14.1</v>
      </c>
      <c r="C4114" s="69">
        <v>19.7</v>
      </c>
      <c r="D4114" s="70">
        <v>0.69027777777777777</v>
      </c>
      <c r="E4114" s="69">
        <v>10.6</v>
      </c>
      <c r="F4114" s="70">
        <v>0.24583333333333335</v>
      </c>
      <c r="G4114" s="69">
        <v>9.1</v>
      </c>
      <c r="H4114" s="69" t="str">
        <f>TEXT(일별기온공급량!$A4114, "AAA")</f>
        <v>금</v>
      </c>
      <c r="I4114" s="74">
        <v>117941970</v>
      </c>
      <c r="J4114" s="71">
        <v>2755969</v>
      </c>
      <c r="K4114" s="68" t="str">
        <f t="shared" si="64"/>
        <v>04-05</v>
      </c>
      <c r="L4114" s="72">
        <f>YEAR(일별기온공급량!$A4114)</f>
        <v>2024</v>
      </c>
      <c r="M4114" s="69">
        <f>MONTH(일별기온공급량!$A4114)</f>
        <v>4</v>
      </c>
      <c r="N4114" s="69">
        <f>DAY(일별기온공급량!$A4114)</f>
        <v>5</v>
      </c>
      <c r="O4114" s="88" t="str">
        <f>IFERROR(VLOOKUP(기온및공급량[[#This Row],[날짜]],표2[],2,0), "")</f>
        <v/>
      </c>
    </row>
    <row r="4115" spans="1:15">
      <c r="A4115" s="68">
        <v>45388</v>
      </c>
      <c r="B4115" s="69">
        <v>14.6</v>
      </c>
      <c r="C4115" s="69">
        <v>21.5</v>
      </c>
      <c r="D4115" s="70">
        <v>0.70972222222222225</v>
      </c>
      <c r="E4115" s="69">
        <v>8.6</v>
      </c>
      <c r="F4115" s="70">
        <v>0.25069444444444444</v>
      </c>
      <c r="G4115" s="69">
        <v>12.9</v>
      </c>
      <c r="H4115" s="69" t="str">
        <f>TEXT(일별기온공급량!$A4115, "AAA")</f>
        <v>토</v>
      </c>
      <c r="I4115" s="74">
        <v>99864117</v>
      </c>
      <c r="J4115" s="71">
        <v>2332814</v>
      </c>
      <c r="K4115" s="68" t="str">
        <f t="shared" si="64"/>
        <v>04-06</v>
      </c>
      <c r="L4115" s="72">
        <f>YEAR(일별기온공급량!$A4115)</f>
        <v>2024</v>
      </c>
      <c r="M4115" s="69">
        <f>MONTH(일별기온공급량!$A4115)</f>
        <v>4</v>
      </c>
      <c r="N4115" s="69">
        <f>DAY(일별기온공급량!$A4115)</f>
        <v>6</v>
      </c>
      <c r="O4115" s="88" t="str">
        <f>IFERROR(VLOOKUP(기온및공급량[[#This Row],[날짜]],표2[],2,0), "")</f>
        <v/>
      </c>
    </row>
    <row r="4116" spans="1:15">
      <c r="A4116" s="68">
        <v>45389</v>
      </c>
      <c r="B4116" s="69">
        <v>17</v>
      </c>
      <c r="C4116" s="69">
        <v>25.5</v>
      </c>
      <c r="D4116" s="70">
        <v>0.71319444444444446</v>
      </c>
      <c r="E4116" s="69">
        <v>8.5</v>
      </c>
      <c r="F4116" s="70">
        <v>0.26180555555555557</v>
      </c>
      <c r="G4116" s="69">
        <v>17</v>
      </c>
      <c r="H4116" s="69" t="str">
        <f>TEXT(일별기온공급량!$A4116, "AAA")</f>
        <v>일</v>
      </c>
      <c r="I4116" s="74">
        <v>85632014</v>
      </c>
      <c r="J4116" s="71">
        <v>2001554</v>
      </c>
      <c r="K4116" s="68" t="str">
        <f t="shared" si="64"/>
        <v>04-07</v>
      </c>
      <c r="L4116" s="72">
        <f>YEAR(일별기온공급량!$A4116)</f>
        <v>2024</v>
      </c>
      <c r="M4116" s="69">
        <f>MONTH(일별기온공급량!$A4116)</f>
        <v>4</v>
      </c>
      <c r="N4116" s="69">
        <f>DAY(일별기온공급량!$A4116)</f>
        <v>7</v>
      </c>
      <c r="O4116" s="88" t="str">
        <f>IFERROR(VLOOKUP(기온및공급량[[#This Row],[날짜]],표2[],2,0), "")</f>
        <v/>
      </c>
    </row>
    <row r="4117" spans="1:15">
      <c r="A4117" s="68">
        <v>45390</v>
      </c>
      <c r="B4117" s="69">
        <v>17.899999999999999</v>
      </c>
      <c r="C4117" s="69">
        <v>23.4</v>
      </c>
      <c r="D4117" s="70">
        <v>0.60347222222222219</v>
      </c>
      <c r="E4117" s="69">
        <v>11.2</v>
      </c>
      <c r="F4117" s="70">
        <v>0.23124999999999998</v>
      </c>
      <c r="G4117" s="69">
        <v>12.2</v>
      </c>
      <c r="H4117" s="69" t="str">
        <f>TEXT(일별기온공급량!$A4117, "AAA")</f>
        <v>월</v>
      </c>
      <c r="I4117" s="74">
        <v>100751728</v>
      </c>
      <c r="J4117" s="71">
        <v>2360110</v>
      </c>
      <c r="K4117" s="68" t="str">
        <f t="shared" si="64"/>
        <v>04-08</v>
      </c>
      <c r="L4117" s="72">
        <f>YEAR(일별기온공급량!$A4117)</f>
        <v>2024</v>
      </c>
      <c r="M4117" s="69">
        <f>MONTH(일별기온공급량!$A4117)</f>
        <v>4</v>
      </c>
      <c r="N4117" s="69">
        <f>DAY(일별기온공급량!$A4117)</f>
        <v>8</v>
      </c>
      <c r="O4117" s="88" t="str">
        <f>IFERROR(VLOOKUP(기온및공급량[[#This Row],[날짜]],표2[],2,0), "")</f>
        <v/>
      </c>
    </row>
    <row r="4118" spans="1:15">
      <c r="A4118" s="68">
        <v>45391</v>
      </c>
      <c r="B4118" s="69">
        <v>12.6</v>
      </c>
      <c r="C4118" s="69">
        <v>17.399999999999999</v>
      </c>
      <c r="D4118" s="70">
        <v>1.5277777777777777E-2</v>
      </c>
      <c r="E4118" s="69">
        <v>8.4</v>
      </c>
      <c r="F4118" s="70">
        <v>0.95347222222222217</v>
      </c>
      <c r="G4118" s="69">
        <v>9</v>
      </c>
      <c r="H4118" s="69" t="str">
        <f>TEXT(일별기온공급량!$A4118, "AAA")</f>
        <v>화</v>
      </c>
      <c r="I4118" s="74">
        <v>111877437</v>
      </c>
      <c r="J4118" s="71">
        <v>2620849</v>
      </c>
      <c r="K4118" s="68" t="str">
        <f t="shared" si="64"/>
        <v>04-09</v>
      </c>
      <c r="L4118" s="72">
        <f>YEAR(일별기온공급량!$A4118)</f>
        <v>2024</v>
      </c>
      <c r="M4118" s="69">
        <f>MONTH(일별기온공급량!$A4118)</f>
        <v>4</v>
      </c>
      <c r="N4118" s="69">
        <f>DAY(일별기온공급량!$A4118)</f>
        <v>9</v>
      </c>
      <c r="O4118" s="88" t="str">
        <f>IFERROR(VLOOKUP(기온및공급량[[#This Row],[날짜]],표2[],2,0), "")</f>
        <v/>
      </c>
    </row>
    <row r="4119" spans="1:15">
      <c r="A4119" s="68">
        <v>45392</v>
      </c>
      <c r="B4119" s="69">
        <v>12.7</v>
      </c>
      <c r="C4119" s="69">
        <v>20.399999999999999</v>
      </c>
      <c r="D4119" s="70">
        <v>0.71597222222222223</v>
      </c>
      <c r="E4119" s="69">
        <v>4.7</v>
      </c>
      <c r="F4119" s="70">
        <v>0.25347222222222221</v>
      </c>
      <c r="G4119" s="69">
        <v>15.7</v>
      </c>
      <c r="H4119" s="69" t="str">
        <f>TEXT(일별기온공급량!$A4119, "AAA")</f>
        <v>수</v>
      </c>
      <c r="I4119" s="74">
        <v>102667864</v>
      </c>
      <c r="J4119" s="71">
        <v>2404015</v>
      </c>
      <c r="K4119" s="68" t="str">
        <f t="shared" si="64"/>
        <v>04-10</v>
      </c>
      <c r="L4119" s="72">
        <f>YEAR(일별기온공급량!$A4119)</f>
        <v>2024</v>
      </c>
      <c r="M4119" s="69">
        <f>MONTH(일별기온공급량!$A4119)</f>
        <v>4</v>
      </c>
      <c r="N4119" s="69">
        <f>DAY(일별기온공급량!$A4119)</f>
        <v>10</v>
      </c>
      <c r="O4119" s="88" t="str">
        <f>IFERROR(VLOOKUP(기온및공급량[[#This Row],[날짜]],표2[],2,0), "")</f>
        <v>국회의원 선거일</v>
      </c>
    </row>
    <row r="4120" spans="1:15">
      <c r="A4120" s="68">
        <v>45393</v>
      </c>
      <c r="B4120" s="69">
        <v>15.1</v>
      </c>
      <c r="C4120" s="69">
        <v>21</v>
      </c>
      <c r="D4120" s="70">
        <v>0.59375</v>
      </c>
      <c r="E4120" s="69">
        <v>10</v>
      </c>
      <c r="F4120" s="70">
        <v>0.23263888888888887</v>
      </c>
      <c r="G4120" s="69">
        <v>11</v>
      </c>
      <c r="H4120" s="69" t="str">
        <f>TEXT(일별기온공급량!$A4120, "AAA")</f>
        <v>목</v>
      </c>
      <c r="I4120" s="74">
        <v>107114066</v>
      </c>
      <c r="J4120" s="71">
        <v>2512210</v>
      </c>
      <c r="K4120" s="68" t="str">
        <f t="shared" si="64"/>
        <v>04-11</v>
      </c>
      <c r="L4120" s="72">
        <f>YEAR(일별기온공급량!$A4120)</f>
        <v>2024</v>
      </c>
      <c r="M4120" s="69">
        <f>MONTH(일별기온공급량!$A4120)</f>
        <v>4</v>
      </c>
      <c r="N4120" s="69">
        <f>DAY(일별기온공급량!$A4120)</f>
        <v>11</v>
      </c>
      <c r="O4120" s="88" t="str">
        <f>IFERROR(VLOOKUP(기온및공급량[[#This Row],[날짜]],표2[],2,0), "")</f>
        <v/>
      </c>
    </row>
    <row r="4121" spans="1:15">
      <c r="A4121" s="68">
        <v>45394</v>
      </c>
      <c r="B4121" s="69">
        <v>18</v>
      </c>
      <c r="C4121" s="69">
        <v>26.2</v>
      </c>
      <c r="D4121" s="70">
        <v>0.72083333333333333</v>
      </c>
      <c r="E4121" s="69">
        <v>10.1</v>
      </c>
      <c r="F4121" s="70">
        <v>0.18124999999999999</v>
      </c>
      <c r="G4121" s="69">
        <v>16.100000000000001</v>
      </c>
      <c r="H4121" s="69" t="str">
        <f>TEXT(일별기온공급량!$A4121, "AAA")</f>
        <v>금</v>
      </c>
      <c r="I4121" s="74">
        <v>99029575</v>
      </c>
      <c r="J4121" s="71">
        <v>2324679</v>
      </c>
      <c r="K4121" s="68" t="str">
        <f t="shared" si="64"/>
        <v>04-12</v>
      </c>
      <c r="L4121" s="72">
        <f>YEAR(일별기온공급량!$A4121)</f>
        <v>2024</v>
      </c>
      <c r="M4121" s="69">
        <f>MONTH(일별기온공급량!$A4121)</f>
        <v>4</v>
      </c>
      <c r="N4121" s="69">
        <f>DAY(일별기온공급량!$A4121)</f>
        <v>12</v>
      </c>
      <c r="O4121" s="88" t="str">
        <f>IFERROR(VLOOKUP(기온및공급량[[#This Row],[날짜]],표2[],2,0), "")</f>
        <v/>
      </c>
    </row>
    <row r="4122" spans="1:15">
      <c r="A4122" s="68">
        <v>45395</v>
      </c>
      <c r="B4122" s="69">
        <v>19.5</v>
      </c>
      <c r="C4122" s="69">
        <v>28.4</v>
      </c>
      <c r="D4122" s="70">
        <v>0.65069444444444446</v>
      </c>
      <c r="E4122" s="69">
        <v>10.8</v>
      </c>
      <c r="F4122" s="70">
        <v>0.25138888888888888</v>
      </c>
      <c r="G4122" s="69">
        <v>17.600000000000001</v>
      </c>
      <c r="H4122" s="69" t="str">
        <f>TEXT(일별기온공급량!$A4122, "AAA")</f>
        <v>토</v>
      </c>
      <c r="I4122" s="74">
        <v>78437844</v>
      </c>
      <c r="J4122" s="71">
        <v>1838683</v>
      </c>
      <c r="K4122" s="68" t="str">
        <f t="shared" si="64"/>
        <v>04-13</v>
      </c>
      <c r="L4122" s="72">
        <f>YEAR(일별기온공급량!$A4122)</f>
        <v>2024</v>
      </c>
      <c r="M4122" s="69">
        <f>MONTH(일별기온공급량!$A4122)</f>
        <v>4</v>
      </c>
      <c r="N4122" s="69">
        <f>DAY(일별기온공급량!$A4122)</f>
        <v>13</v>
      </c>
      <c r="O4122" s="88" t="str">
        <f>IFERROR(VLOOKUP(기온및공급량[[#This Row],[날짜]],표2[],2,0), "")</f>
        <v/>
      </c>
    </row>
    <row r="4123" spans="1:15">
      <c r="A4123" s="68">
        <v>45396</v>
      </c>
      <c r="B4123" s="69">
        <v>19.7</v>
      </c>
      <c r="C4123" s="69">
        <v>28.2</v>
      </c>
      <c r="D4123" s="70">
        <v>0.64513888888888882</v>
      </c>
      <c r="E4123" s="69">
        <v>10.6</v>
      </c>
      <c r="F4123" s="70">
        <v>0.26319444444444445</v>
      </c>
      <c r="G4123" s="69">
        <v>17.600000000000001</v>
      </c>
      <c r="H4123" s="69" t="str">
        <f>TEXT(일별기온공급량!$A4123, "AAA")</f>
        <v>일</v>
      </c>
      <c r="I4123" s="74">
        <v>68441553</v>
      </c>
      <c r="J4123" s="71">
        <v>1602117</v>
      </c>
      <c r="K4123" s="68" t="str">
        <f t="shared" si="64"/>
        <v>04-14</v>
      </c>
      <c r="L4123" s="72">
        <f>YEAR(일별기온공급량!$A4123)</f>
        <v>2024</v>
      </c>
      <c r="M4123" s="69">
        <f>MONTH(일별기온공급량!$A4123)</f>
        <v>4</v>
      </c>
      <c r="N4123" s="69">
        <f>DAY(일별기온공급량!$A4123)</f>
        <v>14</v>
      </c>
      <c r="O4123" s="88" t="str">
        <f>IFERROR(VLOOKUP(기온및공급량[[#This Row],[날짜]],표2[],2,0), "")</f>
        <v/>
      </c>
    </row>
    <row r="4124" spans="1:15">
      <c r="A4124" s="68">
        <v>45397</v>
      </c>
      <c r="B4124" s="69">
        <v>16.100000000000001</v>
      </c>
      <c r="C4124" s="69">
        <v>18.3</v>
      </c>
      <c r="D4124" s="70">
        <v>0.4513888888888889</v>
      </c>
      <c r="E4124" s="69">
        <v>15.2</v>
      </c>
      <c r="F4124" s="70">
        <v>0.56527777777777777</v>
      </c>
      <c r="G4124" s="69">
        <v>3.1</v>
      </c>
      <c r="H4124" s="69" t="str">
        <f>TEXT(일별기온공급량!$A4124, "AAA")</f>
        <v>월</v>
      </c>
      <c r="I4124" s="75">
        <v>91427927</v>
      </c>
      <c r="J4124" s="75">
        <v>2134321</v>
      </c>
      <c r="K4124" s="68" t="str">
        <f t="shared" si="64"/>
        <v>04-15</v>
      </c>
      <c r="L4124" s="72">
        <f>YEAR(일별기온공급량!$A4124)</f>
        <v>2024</v>
      </c>
      <c r="M4124" s="69">
        <f>MONTH(일별기온공급량!$A4124)</f>
        <v>4</v>
      </c>
      <c r="N4124" s="69">
        <f>DAY(일별기온공급량!$A4124)</f>
        <v>15</v>
      </c>
      <c r="O4124" s="88" t="str">
        <f>IFERROR(VLOOKUP(기온및공급량[[#This Row],[날짜]],표2[],2,0), "")</f>
        <v/>
      </c>
    </row>
    <row r="4125" spans="1:15">
      <c r="A4125" s="68">
        <v>45398</v>
      </c>
      <c r="B4125" s="69">
        <v>18</v>
      </c>
      <c r="C4125" s="69">
        <v>23.6</v>
      </c>
      <c r="D4125" s="70">
        <v>0.66319444444444442</v>
      </c>
      <c r="E4125" s="69">
        <v>13.7</v>
      </c>
      <c r="F4125" s="70">
        <v>0.99930555555555556</v>
      </c>
      <c r="G4125" s="69">
        <v>9.9</v>
      </c>
      <c r="H4125" s="69" t="str">
        <f>TEXT(일별기온공급량!$A4125, "AAA")</f>
        <v>화</v>
      </c>
      <c r="I4125" s="75">
        <v>93667746</v>
      </c>
      <c r="J4125" s="75">
        <v>2186456</v>
      </c>
      <c r="K4125" s="68" t="str">
        <f t="shared" si="64"/>
        <v>04-16</v>
      </c>
      <c r="L4125" s="72">
        <f>YEAR(일별기온공급량!$A4125)</f>
        <v>2024</v>
      </c>
      <c r="M4125" s="69">
        <f>MONTH(일별기온공급량!$A4125)</f>
        <v>4</v>
      </c>
      <c r="N4125" s="69">
        <f>DAY(일별기온공급량!$A4125)</f>
        <v>16</v>
      </c>
      <c r="O4125" s="88" t="str">
        <f>IFERROR(VLOOKUP(기온및공급량[[#This Row],[날짜]],표2[],2,0), "")</f>
        <v/>
      </c>
    </row>
    <row r="4126" spans="1:15">
      <c r="A4126" s="68">
        <v>45399</v>
      </c>
      <c r="B4126" s="69">
        <v>17</v>
      </c>
      <c r="C4126" s="69">
        <v>24.6</v>
      </c>
      <c r="D4126" s="70">
        <v>0.64444444444444449</v>
      </c>
      <c r="E4126" s="69">
        <v>9.5</v>
      </c>
      <c r="F4126" s="70">
        <v>0.2388888888888889</v>
      </c>
      <c r="G4126" s="69">
        <v>15.1</v>
      </c>
      <c r="H4126" s="69" t="str">
        <f>TEXT(일별기온공급량!$A4126, "AAA")</f>
        <v>수</v>
      </c>
      <c r="I4126" s="75">
        <v>92751124</v>
      </c>
      <c r="J4126" s="75">
        <v>2167124</v>
      </c>
      <c r="K4126" s="68" t="str">
        <f t="shared" si="64"/>
        <v>04-17</v>
      </c>
      <c r="L4126" s="72">
        <f>YEAR(일별기온공급량!$A4126)</f>
        <v>2024</v>
      </c>
      <c r="M4126" s="69">
        <f>MONTH(일별기온공급량!$A4126)</f>
        <v>4</v>
      </c>
      <c r="N4126" s="69">
        <f>DAY(일별기온공급량!$A4126)</f>
        <v>17</v>
      </c>
      <c r="O4126" s="88" t="str">
        <f>IFERROR(VLOOKUP(기온및공급량[[#This Row],[날짜]],표2[],2,0), "")</f>
        <v/>
      </c>
    </row>
    <row r="4127" spans="1:15">
      <c r="A4127" s="68">
        <v>45400</v>
      </c>
      <c r="B4127" s="69">
        <v>18</v>
      </c>
      <c r="C4127" s="69">
        <v>26.7</v>
      </c>
      <c r="D4127" s="70">
        <v>0.6645833333333333</v>
      </c>
      <c r="E4127" s="69">
        <v>10.8</v>
      </c>
      <c r="F4127" s="70">
        <v>0.24930555555555556</v>
      </c>
      <c r="G4127" s="69">
        <v>15.9</v>
      </c>
      <c r="H4127" s="69" t="str">
        <f>TEXT(일별기온공급량!$A4127, "AAA")</f>
        <v>목</v>
      </c>
      <c r="I4127" s="75">
        <v>90748589</v>
      </c>
      <c r="J4127" s="75">
        <v>2121098</v>
      </c>
      <c r="K4127" s="68" t="str">
        <f t="shared" si="64"/>
        <v>04-18</v>
      </c>
      <c r="L4127" s="72">
        <f>YEAR(일별기온공급량!$A4127)</f>
        <v>2024</v>
      </c>
      <c r="M4127" s="69">
        <f>MONTH(일별기온공급량!$A4127)</f>
        <v>4</v>
      </c>
      <c r="N4127" s="69">
        <f>DAY(일별기온공급량!$A4127)</f>
        <v>18</v>
      </c>
      <c r="O4127" s="88" t="str">
        <f>IFERROR(VLOOKUP(기온및공급량[[#This Row],[날짜]],표2[],2,0), "")</f>
        <v/>
      </c>
    </row>
    <row r="4128" spans="1:15">
      <c r="A4128" s="68">
        <v>45401</v>
      </c>
      <c r="B4128" s="69">
        <v>20.2</v>
      </c>
      <c r="C4128" s="69">
        <v>28.8</v>
      </c>
      <c r="D4128" s="70">
        <v>0.6645833333333333</v>
      </c>
      <c r="E4128" s="69">
        <v>11</v>
      </c>
      <c r="F4128" s="70">
        <v>0.22916666666666666</v>
      </c>
      <c r="G4128" s="69">
        <v>17.8</v>
      </c>
      <c r="H4128" s="69" t="str">
        <f>TEXT(일별기온공급량!$A4128, "AAA")</f>
        <v>금</v>
      </c>
      <c r="I4128" s="75">
        <v>87429665</v>
      </c>
      <c r="J4128" s="75">
        <v>2044710</v>
      </c>
      <c r="K4128" s="68" t="str">
        <f t="shared" si="64"/>
        <v>04-19</v>
      </c>
      <c r="L4128" s="72">
        <f>YEAR(일별기온공급량!$A4128)</f>
        <v>2024</v>
      </c>
      <c r="M4128" s="69">
        <f>MONTH(일별기온공급량!$A4128)</f>
        <v>4</v>
      </c>
      <c r="N4128" s="69">
        <f>DAY(일별기온공급량!$A4128)</f>
        <v>19</v>
      </c>
      <c r="O4128" s="88" t="str">
        <f>IFERROR(VLOOKUP(기온및공급량[[#This Row],[날짜]],표2[],2,0), "")</f>
        <v/>
      </c>
    </row>
    <row r="4129" spans="1:15">
      <c r="A4129" s="68">
        <v>45402</v>
      </c>
      <c r="B4129" s="69">
        <v>15.4</v>
      </c>
      <c r="C4129" s="69">
        <v>19.100000000000001</v>
      </c>
      <c r="D4129" s="70">
        <v>6.9444444444444447E-4</v>
      </c>
      <c r="E4129" s="69">
        <v>13.9</v>
      </c>
      <c r="F4129" s="70">
        <v>0.75694444444444453</v>
      </c>
      <c r="G4129" s="69">
        <v>5.2</v>
      </c>
      <c r="H4129" s="69" t="str">
        <f>TEXT(일별기온공급량!$A4129, "AAA")</f>
        <v>토</v>
      </c>
      <c r="I4129" s="75">
        <v>77763642</v>
      </c>
      <c r="J4129" s="75">
        <v>1816414</v>
      </c>
      <c r="K4129" s="68" t="str">
        <f t="shared" si="64"/>
        <v>04-20</v>
      </c>
      <c r="L4129" s="72">
        <f>YEAR(일별기온공급량!$A4129)</f>
        <v>2024</v>
      </c>
      <c r="M4129" s="69">
        <f>MONTH(일별기온공급량!$A4129)</f>
        <v>4</v>
      </c>
      <c r="N4129" s="69">
        <f>DAY(일별기온공급량!$A4129)</f>
        <v>20</v>
      </c>
      <c r="O4129" s="88" t="str">
        <f>IFERROR(VLOOKUP(기온및공급량[[#This Row],[날짜]],표2[],2,0), "")</f>
        <v/>
      </c>
    </row>
    <row r="4130" spans="1:15">
      <c r="A4130" s="68">
        <v>45403</v>
      </c>
      <c r="B4130" s="69">
        <v>15.5</v>
      </c>
      <c r="C4130" s="69">
        <v>17.100000000000001</v>
      </c>
      <c r="D4130" s="70">
        <v>0.625</v>
      </c>
      <c r="E4130" s="69">
        <v>14.1</v>
      </c>
      <c r="F4130" s="70">
        <v>0.16388888888888889</v>
      </c>
      <c r="G4130" s="69">
        <v>3</v>
      </c>
      <c r="H4130" s="69" t="str">
        <f>TEXT(일별기온공급량!$A4130, "AAA")</f>
        <v>일</v>
      </c>
      <c r="I4130" s="75">
        <v>72086170</v>
      </c>
      <c r="J4130" s="75">
        <v>1683181</v>
      </c>
      <c r="K4130" s="68" t="str">
        <f t="shared" si="64"/>
        <v>04-21</v>
      </c>
      <c r="L4130" s="72">
        <f>YEAR(일별기온공급량!$A4130)</f>
        <v>2024</v>
      </c>
      <c r="M4130" s="69">
        <f>MONTH(일별기온공급량!$A4130)</f>
        <v>4</v>
      </c>
      <c r="N4130" s="69">
        <f>DAY(일별기온공급량!$A4130)</f>
        <v>21</v>
      </c>
      <c r="O4130" s="88" t="str">
        <f>IFERROR(VLOOKUP(기온및공급량[[#This Row],[날짜]],표2[],2,0), "")</f>
        <v/>
      </c>
    </row>
    <row r="4131" spans="1:15">
      <c r="A4131" s="68">
        <v>45404</v>
      </c>
      <c r="B4131" s="69">
        <v>15</v>
      </c>
      <c r="C4131" s="69">
        <v>17.7</v>
      </c>
      <c r="D4131" s="70">
        <v>0.64652777777777781</v>
      </c>
      <c r="E4131" s="69">
        <v>12.8</v>
      </c>
      <c r="F4131" s="70">
        <v>0.99652777777777779</v>
      </c>
      <c r="G4131" s="69">
        <v>4.9000000000000004</v>
      </c>
      <c r="H4131" s="69" t="str">
        <f>TEXT(일별기온공급량!$A4131, "AAA")</f>
        <v>월</v>
      </c>
      <c r="I4131" s="75">
        <v>94016951</v>
      </c>
      <c r="J4131" s="75">
        <v>2193135</v>
      </c>
      <c r="K4131" s="68" t="str">
        <f t="shared" si="64"/>
        <v>04-22</v>
      </c>
      <c r="L4131" s="72">
        <f>YEAR(일별기온공급량!$A4131)</f>
        <v>2024</v>
      </c>
      <c r="M4131" s="69">
        <f>MONTH(일별기온공급량!$A4131)</f>
        <v>4</v>
      </c>
      <c r="N4131" s="69">
        <f>DAY(일별기온공급량!$A4131)</f>
        <v>22</v>
      </c>
      <c r="O4131" s="88" t="str">
        <f>IFERROR(VLOOKUP(기온및공급량[[#This Row],[날짜]],표2[],2,0), "")</f>
        <v/>
      </c>
    </row>
    <row r="4132" spans="1:15">
      <c r="A4132" s="68">
        <v>45405</v>
      </c>
      <c r="B4132" s="69">
        <v>14</v>
      </c>
      <c r="C4132" s="69">
        <v>17.7</v>
      </c>
      <c r="D4132" s="70">
        <v>0.49652777777777773</v>
      </c>
      <c r="E4132" s="69">
        <v>11.1</v>
      </c>
      <c r="F4132" s="70">
        <v>0.99652777777777779</v>
      </c>
      <c r="G4132" s="69">
        <v>6.6</v>
      </c>
      <c r="H4132" s="69" t="str">
        <f>TEXT(일별기온공급량!$A4132, "AAA")</f>
        <v>화</v>
      </c>
      <c r="I4132" s="75">
        <v>101787994</v>
      </c>
      <c r="J4132" s="75">
        <v>2374594</v>
      </c>
      <c r="K4132" s="68" t="str">
        <f t="shared" si="64"/>
        <v>04-23</v>
      </c>
      <c r="L4132" s="72">
        <f>YEAR(일별기온공급량!$A4132)</f>
        <v>2024</v>
      </c>
      <c r="M4132" s="69">
        <f>MONTH(일별기온공급량!$A4132)</f>
        <v>4</v>
      </c>
      <c r="N4132" s="69">
        <f>DAY(일별기온공급량!$A4132)</f>
        <v>23</v>
      </c>
      <c r="O4132" s="88" t="str">
        <f>IFERROR(VLOOKUP(기온및공급량[[#This Row],[날짜]],표2[],2,0), "")</f>
        <v/>
      </c>
    </row>
    <row r="4133" spans="1:15">
      <c r="A4133" s="68">
        <v>45406</v>
      </c>
      <c r="B4133" s="69">
        <v>14.2</v>
      </c>
      <c r="C4133" s="69">
        <v>20.7</v>
      </c>
      <c r="D4133" s="70">
        <v>0.70694444444444438</v>
      </c>
      <c r="E4133" s="69">
        <v>10.4</v>
      </c>
      <c r="F4133" s="70">
        <v>5.4166666666666669E-2</v>
      </c>
      <c r="G4133" s="69">
        <v>10.3</v>
      </c>
      <c r="H4133" s="69" t="str">
        <f>TEXT(일별기온공급량!$A4133, "AAA")</f>
        <v>수</v>
      </c>
      <c r="I4133" s="75">
        <v>101177763</v>
      </c>
      <c r="J4133" s="75">
        <v>2361882</v>
      </c>
      <c r="K4133" s="68" t="str">
        <f t="shared" si="64"/>
        <v>04-24</v>
      </c>
      <c r="L4133" s="72">
        <f>YEAR(일별기온공급량!$A4133)</f>
        <v>2024</v>
      </c>
      <c r="M4133" s="69">
        <f>MONTH(일별기온공급량!$A4133)</f>
        <v>4</v>
      </c>
      <c r="N4133" s="69">
        <f>DAY(일별기온공급량!$A4133)</f>
        <v>24</v>
      </c>
      <c r="O4133" s="88" t="str">
        <f>IFERROR(VLOOKUP(기온및공급량[[#This Row],[날짜]],표2[],2,0), "")</f>
        <v/>
      </c>
    </row>
    <row r="4134" spans="1:15">
      <c r="A4134" s="68">
        <v>45407</v>
      </c>
      <c r="B4134" s="69">
        <v>18.5</v>
      </c>
      <c r="C4134" s="69">
        <v>27</v>
      </c>
      <c r="D4134" s="70">
        <v>0.69236111111111109</v>
      </c>
      <c r="E4134" s="69">
        <v>11.6</v>
      </c>
      <c r="F4134" s="70">
        <v>6.0416666666666667E-2</v>
      </c>
      <c r="G4134" s="69">
        <v>15.4</v>
      </c>
      <c r="H4134" s="69" t="str">
        <f>TEXT(일별기온공급량!$A4134, "AAA")</f>
        <v>목</v>
      </c>
      <c r="I4134" s="75">
        <v>93912283</v>
      </c>
      <c r="J4134" s="75">
        <v>2191753</v>
      </c>
      <c r="K4134" s="68" t="str">
        <f t="shared" si="64"/>
        <v>04-25</v>
      </c>
      <c r="L4134" s="72">
        <f>YEAR(일별기온공급량!$A4134)</f>
        <v>2024</v>
      </c>
      <c r="M4134" s="69">
        <f>MONTH(일별기온공급량!$A4134)</f>
        <v>4</v>
      </c>
      <c r="N4134" s="69">
        <f>DAY(일별기온공급량!$A4134)</f>
        <v>25</v>
      </c>
      <c r="O4134" s="88" t="str">
        <f>IFERROR(VLOOKUP(기온및공급량[[#This Row],[날짜]],표2[],2,0), "")</f>
        <v/>
      </c>
    </row>
    <row r="4135" spans="1:15">
      <c r="A4135" s="68">
        <v>45408</v>
      </c>
      <c r="B4135" s="69">
        <v>18.399999999999999</v>
      </c>
      <c r="C4135" s="69">
        <v>25.5</v>
      </c>
      <c r="D4135" s="70">
        <v>0.69305555555555554</v>
      </c>
      <c r="E4135" s="69">
        <v>12.3</v>
      </c>
      <c r="F4135" s="70">
        <v>0.24166666666666667</v>
      </c>
      <c r="G4135" s="69">
        <v>13.2</v>
      </c>
      <c r="H4135" s="69" t="str">
        <f>TEXT(일별기온공급량!$A4135, "AAA")</f>
        <v>금</v>
      </c>
      <c r="I4135" s="75">
        <v>88188943</v>
      </c>
      <c r="J4135" s="75">
        <v>2062741</v>
      </c>
      <c r="K4135" s="68" t="str">
        <f t="shared" si="64"/>
        <v>04-26</v>
      </c>
      <c r="L4135" s="72">
        <f>YEAR(일별기온공급량!$A4135)</f>
        <v>2024</v>
      </c>
      <c r="M4135" s="69">
        <f>MONTH(일별기온공급량!$A4135)</f>
        <v>4</v>
      </c>
      <c r="N4135" s="69">
        <f>DAY(일별기온공급량!$A4135)</f>
        <v>26</v>
      </c>
      <c r="O4135" s="88" t="str">
        <f>IFERROR(VLOOKUP(기온및공급량[[#This Row],[날짜]],표2[],2,0), "")</f>
        <v/>
      </c>
    </row>
    <row r="4136" spans="1:15">
      <c r="A4136" s="68">
        <v>45409</v>
      </c>
      <c r="B4136" s="69">
        <v>20.9</v>
      </c>
      <c r="C4136" s="69">
        <v>30.5</v>
      </c>
      <c r="D4136" s="70">
        <v>0.69930555555555562</v>
      </c>
      <c r="E4136" s="69">
        <v>12.1</v>
      </c>
      <c r="F4136" s="70">
        <v>0.23402777777777781</v>
      </c>
      <c r="G4136" s="69">
        <v>18.399999999999999</v>
      </c>
      <c r="H4136" s="69" t="str">
        <f>TEXT(일별기온공급량!$A4136, "AAA")</f>
        <v>토</v>
      </c>
      <c r="I4136" s="75">
        <v>72146008</v>
      </c>
      <c r="J4136" s="75">
        <v>1693622</v>
      </c>
      <c r="K4136" s="68" t="str">
        <f t="shared" si="64"/>
        <v>04-27</v>
      </c>
      <c r="L4136" s="72">
        <f>YEAR(일별기온공급량!$A4136)</f>
        <v>2024</v>
      </c>
      <c r="M4136" s="69">
        <f>MONTH(일별기온공급량!$A4136)</f>
        <v>4</v>
      </c>
      <c r="N4136" s="69">
        <f>DAY(일별기온공급량!$A4136)</f>
        <v>27</v>
      </c>
      <c r="O4136" s="88" t="str">
        <f>IFERROR(VLOOKUP(기온및공급량[[#This Row],[날짜]],표2[],2,0), "")</f>
        <v/>
      </c>
    </row>
    <row r="4137" spans="1:15">
      <c r="A4137" s="68">
        <v>45410</v>
      </c>
      <c r="B4137" s="69">
        <v>19.3</v>
      </c>
      <c r="C4137" s="69">
        <v>28.4</v>
      </c>
      <c r="D4137" s="70">
        <v>0.58333333333333337</v>
      </c>
      <c r="E4137" s="69">
        <v>12.5</v>
      </c>
      <c r="F4137" s="70">
        <v>0.23541666666666669</v>
      </c>
      <c r="G4137" s="69">
        <v>15.9</v>
      </c>
      <c r="H4137" s="69" t="str">
        <f>TEXT(일별기온공급량!$A4137, "AAA")</f>
        <v>일</v>
      </c>
      <c r="I4137" s="75">
        <v>62768884</v>
      </c>
      <c r="J4137" s="75">
        <v>1474673</v>
      </c>
      <c r="K4137" s="68" t="str">
        <f t="shared" si="64"/>
        <v>04-28</v>
      </c>
      <c r="L4137" s="72">
        <f>YEAR(일별기온공급량!$A4137)</f>
        <v>2024</v>
      </c>
      <c r="M4137" s="69">
        <f>MONTH(일별기온공급량!$A4137)</f>
        <v>4</v>
      </c>
      <c r="N4137" s="69">
        <f>DAY(일별기온공급량!$A4137)</f>
        <v>28</v>
      </c>
      <c r="O4137" s="88" t="str">
        <f>IFERROR(VLOOKUP(기온및공급량[[#This Row],[날짜]],표2[],2,0), "")</f>
        <v/>
      </c>
    </row>
    <row r="4138" spans="1:15">
      <c r="A4138" s="68">
        <v>45411</v>
      </c>
      <c r="B4138" s="69">
        <v>14.6</v>
      </c>
      <c r="C4138" s="69">
        <v>16.100000000000001</v>
      </c>
      <c r="D4138" s="70">
        <v>0.59722222222222221</v>
      </c>
      <c r="E4138" s="69">
        <v>13.3</v>
      </c>
      <c r="F4138" s="70">
        <v>0.29236111111111113</v>
      </c>
      <c r="G4138" s="69">
        <v>2.8</v>
      </c>
      <c r="H4138" s="69" t="str">
        <f>TEXT(일별기온공급량!$A4138, "AAA")</f>
        <v>월</v>
      </c>
      <c r="I4138" s="75">
        <v>85828232</v>
      </c>
      <c r="J4138" s="75">
        <v>2015825</v>
      </c>
      <c r="K4138" s="68" t="str">
        <f t="shared" si="64"/>
        <v>04-29</v>
      </c>
      <c r="L4138" s="72">
        <f>YEAR(일별기온공급량!$A4138)</f>
        <v>2024</v>
      </c>
      <c r="M4138" s="69">
        <f>MONTH(일별기온공급량!$A4138)</f>
        <v>4</v>
      </c>
      <c r="N4138" s="69">
        <f>DAY(일별기온공급량!$A4138)</f>
        <v>29</v>
      </c>
      <c r="O4138" s="88" t="str">
        <f>IFERROR(VLOOKUP(기온및공급량[[#This Row],[날짜]],표2[],2,0), "")</f>
        <v/>
      </c>
    </row>
    <row r="4139" spans="1:15">
      <c r="A4139" s="68">
        <v>45412</v>
      </c>
      <c r="B4139" s="69">
        <v>16.5</v>
      </c>
      <c r="C4139" s="69">
        <v>22.9</v>
      </c>
      <c r="D4139" s="70">
        <v>0.65625</v>
      </c>
      <c r="E4139" s="69">
        <v>12.3</v>
      </c>
      <c r="F4139" s="70">
        <v>0.9784722222222223</v>
      </c>
      <c r="G4139" s="69">
        <v>10.6</v>
      </c>
      <c r="H4139" s="69" t="str">
        <f>TEXT(일별기온공급량!$A4139, "AAA")</f>
        <v>화</v>
      </c>
      <c r="I4139" s="75">
        <v>89179627</v>
      </c>
      <c r="J4139" s="75">
        <v>2088029</v>
      </c>
      <c r="K4139" s="68" t="str">
        <f t="shared" si="64"/>
        <v>04-30</v>
      </c>
      <c r="L4139" s="72">
        <f>YEAR(일별기온공급량!$A4139)</f>
        <v>2024</v>
      </c>
      <c r="M4139" s="69">
        <f>MONTH(일별기온공급량!$A4139)</f>
        <v>4</v>
      </c>
      <c r="N4139" s="69">
        <f>DAY(일별기온공급량!$A4139)</f>
        <v>30</v>
      </c>
      <c r="O4139" s="88" t="str">
        <f>IFERROR(VLOOKUP(기온및공급량[[#This Row],[날짜]],표2[],2,0), "")</f>
        <v/>
      </c>
    </row>
    <row r="4140" spans="1:15">
      <c r="A4140" s="68">
        <v>45413</v>
      </c>
      <c r="B4140" s="69">
        <v>13</v>
      </c>
      <c r="C4140" s="69">
        <v>18.100000000000001</v>
      </c>
      <c r="D4140" s="70">
        <v>0.60763888888888895</v>
      </c>
      <c r="E4140" s="69">
        <v>9.5</v>
      </c>
      <c r="F4140" s="70">
        <v>0.21666666666666667</v>
      </c>
      <c r="G4140" s="69">
        <v>8.6</v>
      </c>
      <c r="H4140" s="69" t="str">
        <f>TEXT(일별기온공급량!$A4140, "AAA")</f>
        <v>수</v>
      </c>
      <c r="I4140" s="75">
        <v>86112408</v>
      </c>
      <c r="J4140" s="75">
        <v>2014477</v>
      </c>
      <c r="K4140" s="68" t="str">
        <f t="shared" si="64"/>
        <v>05-01</v>
      </c>
      <c r="L4140" s="72">
        <f>YEAR(일별기온공급량!$A4140)</f>
        <v>2024</v>
      </c>
      <c r="M4140" s="69">
        <f>MONTH(일별기온공급량!$A4140)</f>
        <v>5</v>
      </c>
      <c r="N4140" s="69">
        <f>DAY(일별기온공급량!$A4140)</f>
        <v>1</v>
      </c>
      <c r="O4140" s="88" t="str">
        <f>IFERROR(VLOOKUP(기온및공급량[[#This Row],[날짜]],표2[],2,0), "")</f>
        <v/>
      </c>
    </row>
    <row r="4141" spans="1:15">
      <c r="A4141" s="68">
        <v>45414</v>
      </c>
      <c r="B4141" s="69">
        <v>15.9</v>
      </c>
      <c r="C4141" s="69">
        <v>25.1</v>
      </c>
      <c r="D4141" s="70">
        <v>0.7006944444444444</v>
      </c>
      <c r="E4141" s="69">
        <v>6.6</v>
      </c>
      <c r="F4141" s="70">
        <v>0.23541666666666669</v>
      </c>
      <c r="G4141" s="69">
        <v>18.5</v>
      </c>
      <c r="H4141" s="69" t="str">
        <f>TEXT(일별기온공급량!$A4141, "AAA")</f>
        <v>목</v>
      </c>
      <c r="I4141" s="75">
        <v>96563519</v>
      </c>
      <c r="J4141" s="75">
        <v>2259965</v>
      </c>
      <c r="K4141" s="68" t="str">
        <f t="shared" si="64"/>
        <v>05-02</v>
      </c>
      <c r="L4141" s="72">
        <f>YEAR(일별기온공급량!$A4141)</f>
        <v>2024</v>
      </c>
      <c r="M4141" s="69">
        <f>MONTH(일별기온공급량!$A4141)</f>
        <v>5</v>
      </c>
      <c r="N4141" s="69">
        <f>DAY(일별기온공급량!$A4141)</f>
        <v>2</v>
      </c>
      <c r="O4141" s="88" t="str">
        <f>IFERROR(VLOOKUP(기온및공급량[[#This Row],[날짜]],표2[],2,0), "")</f>
        <v/>
      </c>
    </row>
    <row r="4142" spans="1:15">
      <c r="A4142" s="68">
        <v>45415</v>
      </c>
      <c r="B4142" s="69">
        <v>19.2</v>
      </c>
      <c r="C4142" s="69">
        <v>28.4</v>
      </c>
      <c r="D4142" s="70">
        <v>0.65625</v>
      </c>
      <c r="E4142" s="69">
        <v>9.8000000000000007</v>
      </c>
      <c r="F4142" s="70">
        <v>0.2388888888888889</v>
      </c>
      <c r="G4142" s="69">
        <v>18.600000000000001</v>
      </c>
      <c r="H4142" s="69" t="str">
        <f>TEXT(일별기온공급량!$A4142, "AAA")</f>
        <v>금</v>
      </c>
      <c r="I4142" s="75">
        <v>91895562</v>
      </c>
      <c r="J4142" s="75">
        <v>2158442</v>
      </c>
      <c r="K4142" s="68" t="str">
        <f t="shared" si="64"/>
        <v>05-03</v>
      </c>
      <c r="L4142" s="72">
        <f>YEAR(일별기온공급량!$A4142)</f>
        <v>2024</v>
      </c>
      <c r="M4142" s="69">
        <f>MONTH(일별기온공급량!$A4142)</f>
        <v>5</v>
      </c>
      <c r="N4142" s="69">
        <f>DAY(일별기온공급량!$A4142)</f>
        <v>3</v>
      </c>
      <c r="O4142" s="88" t="str">
        <f>IFERROR(VLOOKUP(기온및공급량[[#This Row],[날짜]],표2[],2,0), "")</f>
        <v/>
      </c>
    </row>
    <row r="4143" spans="1:15">
      <c r="A4143" s="68">
        <v>45416</v>
      </c>
      <c r="B4143" s="69">
        <v>20.399999999999999</v>
      </c>
      <c r="C4143" s="69">
        <v>29.3</v>
      </c>
      <c r="D4143" s="70">
        <v>0.66597222222222219</v>
      </c>
      <c r="E4143" s="69">
        <v>10.199999999999999</v>
      </c>
      <c r="F4143" s="70">
        <v>0.23402777777777781</v>
      </c>
      <c r="G4143" s="69">
        <v>19.100000000000001</v>
      </c>
      <c r="H4143" s="69" t="str">
        <f>TEXT(일별기온공급량!$A4143, "AAA")</f>
        <v>토</v>
      </c>
      <c r="I4143" s="75">
        <v>69943400</v>
      </c>
      <c r="J4143" s="75">
        <v>1643132</v>
      </c>
      <c r="K4143" s="68" t="str">
        <f t="shared" si="64"/>
        <v>05-04</v>
      </c>
      <c r="L4143" s="72">
        <f>YEAR(일별기온공급량!$A4143)</f>
        <v>2024</v>
      </c>
      <c r="M4143" s="69">
        <f>MONTH(일별기온공급량!$A4143)</f>
        <v>5</v>
      </c>
      <c r="N4143" s="69">
        <f>DAY(일별기온공급량!$A4143)</f>
        <v>4</v>
      </c>
      <c r="O4143" s="88" t="str">
        <f>IFERROR(VLOOKUP(기온및공급량[[#This Row],[날짜]],표2[],2,0), "")</f>
        <v/>
      </c>
    </row>
    <row r="4144" spans="1:15">
      <c r="A4144" s="68">
        <v>45417</v>
      </c>
      <c r="B4144" s="69">
        <v>18.8</v>
      </c>
      <c r="C4144" s="69">
        <v>21.2</v>
      </c>
      <c r="D4144" s="70">
        <v>9.7916666666666666E-2</v>
      </c>
      <c r="E4144" s="69">
        <v>17.399999999999999</v>
      </c>
      <c r="F4144" s="70">
        <v>0.71458333333333324</v>
      </c>
      <c r="G4144" s="69">
        <v>3.8</v>
      </c>
      <c r="H4144" s="69" t="str">
        <f>TEXT(일별기온공급량!$A4144, "AAA")</f>
        <v>일</v>
      </c>
      <c r="I4144" s="75">
        <v>64202462</v>
      </c>
      <c r="J4144" s="75">
        <v>1506263</v>
      </c>
      <c r="K4144" s="68" t="str">
        <f t="shared" si="64"/>
        <v>05-05</v>
      </c>
      <c r="L4144" s="72">
        <f>YEAR(일별기온공급량!$A4144)</f>
        <v>2024</v>
      </c>
      <c r="M4144" s="69">
        <f>MONTH(일별기온공급량!$A4144)</f>
        <v>5</v>
      </c>
      <c r="N4144" s="69">
        <f>DAY(일별기온공급량!$A4144)</f>
        <v>5</v>
      </c>
      <c r="O4144" s="88" t="str">
        <f>IFERROR(VLOOKUP(기온및공급량[[#This Row],[날짜]],표2[],2,0), "")</f>
        <v>어린이날</v>
      </c>
    </row>
    <row r="4145" spans="1:15">
      <c r="A4145" s="68">
        <v>45418</v>
      </c>
      <c r="B4145" s="69">
        <v>20.100000000000001</v>
      </c>
      <c r="C4145" s="69">
        <v>24.4</v>
      </c>
      <c r="D4145" s="70">
        <v>0.49027777777777781</v>
      </c>
      <c r="E4145" s="69">
        <v>17.2</v>
      </c>
      <c r="F4145" s="70">
        <v>3.3333333333333333E-2</v>
      </c>
      <c r="G4145" s="69">
        <v>7.2</v>
      </c>
      <c r="H4145" s="69" t="str">
        <f>TEXT(일별기온공급량!$A4145, "AAA")</f>
        <v>월</v>
      </c>
      <c r="I4145" s="75">
        <v>66321731</v>
      </c>
      <c r="J4145" s="75">
        <v>1554892</v>
      </c>
      <c r="K4145" s="68" t="str">
        <f t="shared" si="64"/>
        <v>05-06</v>
      </c>
      <c r="L4145" s="72">
        <f>YEAR(일별기온공급량!$A4145)</f>
        <v>2024</v>
      </c>
      <c r="M4145" s="69">
        <f>MONTH(일별기온공급량!$A4145)</f>
        <v>5</v>
      </c>
      <c r="N4145" s="69">
        <f>DAY(일별기온공급량!$A4145)</f>
        <v>6</v>
      </c>
      <c r="O4145" s="88" t="str">
        <f>IFERROR(VLOOKUP(기온및공급량[[#This Row],[날짜]],표2[],2,0), "")</f>
        <v>어린이날 대체 휴일</v>
      </c>
    </row>
    <row r="4146" spans="1:15">
      <c r="A4146" s="68">
        <v>45419</v>
      </c>
      <c r="B4146" s="69">
        <v>14.1</v>
      </c>
      <c r="C4146" s="69">
        <v>18.399999999999999</v>
      </c>
      <c r="D4146" s="70">
        <v>0.55972222222222223</v>
      </c>
      <c r="E4146" s="69">
        <v>10.9</v>
      </c>
      <c r="F4146" s="70">
        <v>0.9458333333333333</v>
      </c>
      <c r="G4146" s="69">
        <v>7.5</v>
      </c>
      <c r="H4146" s="69" t="str">
        <f>TEXT(일별기온공급량!$A4146, "AAA")</f>
        <v>화</v>
      </c>
      <c r="I4146" s="75">
        <v>90572062</v>
      </c>
      <c r="J4146" s="75">
        <v>2124833</v>
      </c>
      <c r="K4146" s="68" t="str">
        <f t="shared" si="64"/>
        <v>05-07</v>
      </c>
      <c r="L4146" s="72">
        <f>YEAR(일별기온공급량!$A4146)</f>
        <v>2024</v>
      </c>
      <c r="M4146" s="69">
        <f>MONTH(일별기온공급량!$A4146)</f>
        <v>5</v>
      </c>
      <c r="N4146" s="69">
        <f>DAY(일별기온공급량!$A4146)</f>
        <v>7</v>
      </c>
      <c r="O4146" s="88" t="str">
        <f>IFERROR(VLOOKUP(기온및공급량[[#This Row],[날짜]],표2[],2,0), "")</f>
        <v/>
      </c>
    </row>
    <row r="4147" spans="1:15">
      <c r="A4147" s="68">
        <v>45420</v>
      </c>
      <c r="B4147" s="69">
        <v>13</v>
      </c>
      <c r="C4147" s="69">
        <v>17.7</v>
      </c>
      <c r="D4147" s="70">
        <v>0.67361111111111116</v>
      </c>
      <c r="E4147" s="69">
        <v>9.6</v>
      </c>
      <c r="F4147" s="70">
        <v>0.99722222222222223</v>
      </c>
      <c r="G4147" s="69">
        <v>8.1</v>
      </c>
      <c r="H4147" s="69" t="str">
        <f>TEXT(일별기온공급량!$A4147, "AAA")</f>
        <v>수</v>
      </c>
      <c r="I4147" s="75">
        <v>97024266</v>
      </c>
      <c r="J4147" s="75">
        <v>2276153</v>
      </c>
      <c r="K4147" s="68" t="str">
        <f t="shared" si="64"/>
        <v>05-08</v>
      </c>
      <c r="L4147" s="72">
        <f>YEAR(일별기온공급량!$A4147)</f>
        <v>2024</v>
      </c>
      <c r="M4147" s="69">
        <f>MONTH(일별기온공급량!$A4147)</f>
        <v>5</v>
      </c>
      <c r="N4147" s="69">
        <f>DAY(일별기온공급량!$A4147)</f>
        <v>8</v>
      </c>
      <c r="O4147" s="88" t="str">
        <f>IFERROR(VLOOKUP(기온및공급량[[#This Row],[날짜]],표2[],2,0), "")</f>
        <v/>
      </c>
    </row>
    <row r="4148" spans="1:15">
      <c r="A4148" s="68">
        <v>45421</v>
      </c>
      <c r="B4148" s="69">
        <v>16.8</v>
      </c>
      <c r="C4148" s="69">
        <v>25.6</v>
      </c>
      <c r="D4148" s="70">
        <v>0.69513888888888886</v>
      </c>
      <c r="E4148" s="69">
        <v>6.9</v>
      </c>
      <c r="F4148" s="70">
        <v>0.20833333333333334</v>
      </c>
      <c r="G4148" s="69">
        <v>18.7</v>
      </c>
      <c r="H4148" s="69" t="str">
        <f>TEXT(일별기온공급량!$A4148, "AAA")</f>
        <v>목</v>
      </c>
      <c r="I4148" s="75">
        <v>94350156</v>
      </c>
      <c r="J4148" s="75">
        <v>2213223</v>
      </c>
      <c r="K4148" s="68" t="str">
        <f t="shared" si="64"/>
        <v>05-09</v>
      </c>
      <c r="L4148" s="72">
        <f>YEAR(일별기온공급량!$A4148)</f>
        <v>2024</v>
      </c>
      <c r="M4148" s="69">
        <f>MONTH(일별기온공급량!$A4148)</f>
        <v>5</v>
      </c>
      <c r="N4148" s="69">
        <f>DAY(일별기온공급량!$A4148)</f>
        <v>9</v>
      </c>
      <c r="O4148" s="88" t="str">
        <f>IFERROR(VLOOKUP(기온및공급량[[#This Row],[날짜]],표2[],2,0), "")</f>
        <v/>
      </c>
    </row>
    <row r="4149" spans="1:15">
      <c r="A4149" s="68">
        <v>45422</v>
      </c>
      <c r="B4149" s="69">
        <v>19.899999999999999</v>
      </c>
      <c r="C4149" s="69">
        <v>29.8</v>
      </c>
      <c r="D4149" s="70">
        <v>0.64583333333333337</v>
      </c>
      <c r="E4149" s="69">
        <v>10.5</v>
      </c>
      <c r="F4149" s="70">
        <v>0.23472222222222219</v>
      </c>
      <c r="G4149" s="69">
        <v>19.3</v>
      </c>
      <c r="H4149" s="69" t="str">
        <f>TEXT(일별기온공급량!$A4149, "AAA")</f>
        <v>금</v>
      </c>
      <c r="I4149" s="75">
        <v>86036426</v>
      </c>
      <c r="J4149" s="75">
        <v>2017142</v>
      </c>
      <c r="K4149" s="68" t="str">
        <f t="shared" si="64"/>
        <v>05-10</v>
      </c>
      <c r="L4149" s="72">
        <f>YEAR(일별기온공급량!$A4149)</f>
        <v>2024</v>
      </c>
      <c r="M4149" s="69">
        <f>MONTH(일별기온공급량!$A4149)</f>
        <v>5</v>
      </c>
      <c r="N4149" s="69">
        <f>DAY(일별기온공급량!$A4149)</f>
        <v>10</v>
      </c>
      <c r="O4149" s="88" t="str">
        <f>IFERROR(VLOOKUP(기온및공급량[[#This Row],[날짜]],표2[],2,0), "")</f>
        <v/>
      </c>
    </row>
    <row r="4150" spans="1:15">
      <c r="A4150" s="68">
        <v>45423</v>
      </c>
      <c r="B4150" s="69">
        <v>19.899999999999999</v>
      </c>
      <c r="C4150" s="69">
        <v>25.1</v>
      </c>
      <c r="D4150" s="70">
        <v>0.67708333333333337</v>
      </c>
      <c r="E4150" s="69">
        <v>12.8</v>
      </c>
      <c r="F4150" s="70">
        <v>0.22013888888888888</v>
      </c>
      <c r="G4150" s="69">
        <v>12.3</v>
      </c>
      <c r="H4150" s="69" t="str">
        <f>TEXT(일별기온공급량!$A4150, "AAA")</f>
        <v>토</v>
      </c>
      <c r="I4150" s="75">
        <v>70022646</v>
      </c>
      <c r="J4150" s="75">
        <v>1637659</v>
      </c>
      <c r="K4150" s="68" t="str">
        <f t="shared" si="64"/>
        <v>05-11</v>
      </c>
      <c r="L4150" s="72">
        <f>YEAR(일별기온공급량!$A4150)</f>
        <v>2024</v>
      </c>
      <c r="M4150" s="69">
        <f>MONTH(일별기온공급량!$A4150)</f>
        <v>5</v>
      </c>
      <c r="N4150" s="69">
        <f>DAY(일별기온공급량!$A4150)</f>
        <v>11</v>
      </c>
      <c r="O4150" s="88" t="str">
        <f>IFERROR(VLOOKUP(기온및공급량[[#This Row],[날짜]],표2[],2,0), "")</f>
        <v/>
      </c>
    </row>
    <row r="4151" spans="1:15">
      <c r="A4151" s="68">
        <v>45424</v>
      </c>
      <c r="B4151" s="69">
        <v>19.3</v>
      </c>
      <c r="C4151" s="69">
        <v>24.1</v>
      </c>
      <c r="D4151" s="70">
        <v>0.59236111111111112</v>
      </c>
      <c r="E4151" s="69">
        <v>16.399999999999999</v>
      </c>
      <c r="F4151" s="70">
        <v>0.26180555555555557</v>
      </c>
      <c r="G4151" s="69">
        <v>7.7</v>
      </c>
      <c r="H4151" s="69" t="str">
        <f>TEXT(일별기온공급량!$A4151, "AAA")</f>
        <v>일</v>
      </c>
      <c r="I4151" s="75">
        <v>61599051</v>
      </c>
      <c r="J4151" s="75">
        <v>1438622</v>
      </c>
      <c r="K4151" s="68" t="str">
        <f t="shared" si="64"/>
        <v>05-12</v>
      </c>
      <c r="L4151" s="72">
        <f>YEAR(일별기온공급량!$A4151)</f>
        <v>2024</v>
      </c>
      <c r="M4151" s="69">
        <f>MONTH(일별기온공급량!$A4151)</f>
        <v>5</v>
      </c>
      <c r="N4151" s="69">
        <f>DAY(일별기온공급량!$A4151)</f>
        <v>12</v>
      </c>
      <c r="O4151" s="88" t="str">
        <f>IFERROR(VLOOKUP(기온및공급량[[#This Row],[날짜]],표2[],2,0), "")</f>
        <v/>
      </c>
    </row>
    <row r="4152" spans="1:15">
      <c r="A4152" s="68">
        <v>45425</v>
      </c>
      <c r="B4152" s="69">
        <v>19</v>
      </c>
      <c r="C4152" s="69">
        <v>26.1</v>
      </c>
      <c r="D4152" s="70">
        <v>0.64166666666666672</v>
      </c>
      <c r="E4152" s="69">
        <v>11.2</v>
      </c>
      <c r="F4152" s="70">
        <v>0.23333333333333331</v>
      </c>
      <c r="G4152" s="69">
        <v>14.9</v>
      </c>
      <c r="H4152" s="69" t="str">
        <f>TEXT(일별기온공급량!$A4152, "AAA")</f>
        <v>월</v>
      </c>
      <c r="I4152" s="75">
        <v>81205882</v>
      </c>
      <c r="J4152" s="75">
        <v>1898787</v>
      </c>
      <c r="K4152" s="68" t="str">
        <f t="shared" si="64"/>
        <v>05-13</v>
      </c>
      <c r="L4152" s="72">
        <f>YEAR(일별기온공급량!$A4152)</f>
        <v>2024</v>
      </c>
      <c r="M4152" s="69">
        <f>MONTH(일별기온공급량!$A4152)</f>
        <v>5</v>
      </c>
      <c r="N4152" s="69">
        <f>DAY(일별기온공급량!$A4152)</f>
        <v>13</v>
      </c>
      <c r="O4152" s="88" t="str">
        <f>IFERROR(VLOOKUP(기온및공급량[[#This Row],[날짜]],표2[],2,0), "")</f>
        <v/>
      </c>
    </row>
    <row r="4153" spans="1:15">
      <c r="A4153" s="68">
        <v>45426</v>
      </c>
      <c r="B4153" s="69">
        <v>20.100000000000001</v>
      </c>
      <c r="C4153" s="69">
        <v>28.5</v>
      </c>
      <c r="D4153" s="70">
        <v>0.6777777777777777</v>
      </c>
      <c r="E4153" s="69">
        <v>10.7</v>
      </c>
      <c r="F4153" s="70">
        <v>0.22430555555555556</v>
      </c>
      <c r="G4153" s="69">
        <v>17.8</v>
      </c>
      <c r="H4153" s="69" t="str">
        <f>TEXT(일별기온공급량!$A4153, "AAA")</f>
        <v>화</v>
      </c>
      <c r="I4153" s="75">
        <v>83027404</v>
      </c>
      <c r="J4153" s="75">
        <v>1946287</v>
      </c>
      <c r="K4153" s="68" t="str">
        <f t="shared" si="64"/>
        <v>05-14</v>
      </c>
      <c r="L4153" s="72">
        <f>YEAR(일별기온공급량!$A4153)</f>
        <v>2024</v>
      </c>
      <c r="M4153" s="69">
        <f>MONTH(일별기온공급량!$A4153)</f>
        <v>5</v>
      </c>
      <c r="N4153" s="69">
        <f>DAY(일별기온공급량!$A4153)</f>
        <v>14</v>
      </c>
      <c r="O4153" s="88" t="str">
        <f>IFERROR(VLOOKUP(기온및공급량[[#This Row],[날짜]],표2[],2,0), "")</f>
        <v/>
      </c>
    </row>
    <row r="4154" spans="1:15">
      <c r="A4154" s="68">
        <v>45427</v>
      </c>
      <c r="B4154" s="69">
        <v>18.399999999999999</v>
      </c>
      <c r="C4154" s="69">
        <v>27.9</v>
      </c>
      <c r="D4154" s="70">
        <v>0.67708333333333337</v>
      </c>
      <c r="E4154" s="69">
        <v>10.6</v>
      </c>
      <c r="F4154" s="70">
        <v>0.99375000000000002</v>
      </c>
      <c r="G4154" s="69">
        <v>17.3</v>
      </c>
      <c r="H4154" s="69" t="str">
        <f>TEXT(일별기온공급량!$A4154, "AAA")</f>
        <v>수</v>
      </c>
      <c r="I4154" s="75">
        <v>73725803</v>
      </c>
      <c r="J4154" s="75">
        <v>1726560</v>
      </c>
      <c r="K4154" s="68" t="str">
        <f t="shared" si="64"/>
        <v>05-15</v>
      </c>
      <c r="L4154" s="72">
        <f>YEAR(일별기온공급량!$A4154)</f>
        <v>2024</v>
      </c>
      <c r="M4154" s="69">
        <f>MONTH(일별기온공급량!$A4154)</f>
        <v>5</v>
      </c>
      <c r="N4154" s="69">
        <f>DAY(일별기온공급량!$A4154)</f>
        <v>15</v>
      </c>
      <c r="O4154" s="88" t="str">
        <f>IFERROR(VLOOKUP(기온및공급량[[#This Row],[날짜]],표2[],2,0), "")</f>
        <v>부처님오신날</v>
      </c>
    </row>
    <row r="4155" spans="1:15">
      <c r="A4155" s="68">
        <v>45428</v>
      </c>
      <c r="B4155" s="69">
        <v>15.5</v>
      </c>
      <c r="C4155" s="69">
        <v>22.4</v>
      </c>
      <c r="D4155" s="70">
        <v>0.67569444444444438</v>
      </c>
      <c r="E4155" s="69">
        <v>8.5</v>
      </c>
      <c r="F4155" s="70">
        <v>0.20486111111111113</v>
      </c>
      <c r="G4155" s="69">
        <v>13.9</v>
      </c>
      <c r="H4155" s="69" t="str">
        <f>TEXT(일별기온공급량!$A4155, "AAA")</f>
        <v>목</v>
      </c>
      <c r="I4155" s="75">
        <v>86553850</v>
      </c>
      <c r="J4155" s="75">
        <v>2027367</v>
      </c>
      <c r="K4155" s="68" t="str">
        <f t="shared" si="64"/>
        <v>05-16</v>
      </c>
      <c r="L4155" s="72">
        <f>YEAR(일별기온공급량!$A4155)</f>
        <v>2024</v>
      </c>
      <c r="M4155" s="69">
        <f>MONTH(일별기온공급량!$A4155)</f>
        <v>5</v>
      </c>
      <c r="N4155" s="69">
        <f>DAY(일별기온공급량!$A4155)</f>
        <v>16</v>
      </c>
      <c r="O4155" s="88" t="str">
        <f>IFERROR(VLOOKUP(기온및공급량[[#This Row],[날짜]],표2[],2,0), "")</f>
        <v/>
      </c>
    </row>
    <row r="4156" spans="1:15">
      <c r="A4156" s="68">
        <v>45429</v>
      </c>
      <c r="B4156" s="69">
        <v>19.100000000000001</v>
      </c>
      <c r="C4156" s="69">
        <v>28.4</v>
      </c>
      <c r="D4156" s="70">
        <v>0.6645833333333333</v>
      </c>
      <c r="E4156" s="69">
        <v>10</v>
      </c>
      <c r="F4156" s="70">
        <v>0.23958333333333334</v>
      </c>
      <c r="G4156" s="69">
        <v>18.399999999999999</v>
      </c>
      <c r="H4156" s="69" t="str">
        <f>TEXT(일별기온공급량!$A4156, "AAA")</f>
        <v>금</v>
      </c>
      <c r="I4156" s="75">
        <v>82720865</v>
      </c>
      <c r="J4156" s="75">
        <v>1938945</v>
      </c>
      <c r="K4156" s="68" t="str">
        <f t="shared" si="64"/>
        <v>05-17</v>
      </c>
      <c r="L4156" s="72">
        <f>YEAR(일별기온공급량!$A4156)</f>
        <v>2024</v>
      </c>
      <c r="M4156" s="69">
        <f>MONTH(일별기온공급량!$A4156)</f>
        <v>5</v>
      </c>
      <c r="N4156" s="69">
        <f>DAY(일별기온공급량!$A4156)</f>
        <v>17</v>
      </c>
      <c r="O4156" s="88" t="str">
        <f>IFERROR(VLOOKUP(기온및공급량[[#This Row],[날짜]],표2[],2,0), "")</f>
        <v/>
      </c>
    </row>
    <row r="4157" spans="1:15">
      <c r="A4157" s="68">
        <v>45430</v>
      </c>
      <c r="B4157" s="69">
        <v>21.4</v>
      </c>
      <c r="C4157" s="69">
        <v>30.6</v>
      </c>
      <c r="D4157" s="70">
        <v>0.66805555555555562</v>
      </c>
      <c r="E4157" s="69">
        <v>12.1</v>
      </c>
      <c r="F4157" s="70">
        <v>0.22361111111111109</v>
      </c>
      <c r="G4157" s="69">
        <v>18.5</v>
      </c>
      <c r="H4157" s="69" t="str">
        <f>TEXT(일별기온공급량!$A4157, "AAA")</f>
        <v>토</v>
      </c>
      <c r="I4157" s="75">
        <v>65446104</v>
      </c>
      <c r="J4157" s="75">
        <v>1533206</v>
      </c>
      <c r="K4157" s="68" t="str">
        <f t="shared" si="64"/>
        <v>05-18</v>
      </c>
      <c r="L4157" s="72">
        <f>YEAR(일별기온공급량!$A4157)</f>
        <v>2024</v>
      </c>
      <c r="M4157" s="69">
        <f>MONTH(일별기온공급량!$A4157)</f>
        <v>5</v>
      </c>
      <c r="N4157" s="69">
        <f>DAY(일별기온공급량!$A4157)</f>
        <v>18</v>
      </c>
      <c r="O4157" s="88" t="str">
        <f>IFERROR(VLOOKUP(기온및공급량[[#This Row],[날짜]],표2[],2,0), "")</f>
        <v/>
      </c>
    </row>
    <row r="4158" spans="1:15">
      <c r="A4158" s="68">
        <v>45431</v>
      </c>
      <c r="B4158" s="69">
        <v>23</v>
      </c>
      <c r="C4158" s="69">
        <v>31.5</v>
      </c>
      <c r="D4158" s="70">
        <v>0.66805555555555562</v>
      </c>
      <c r="E4158" s="69">
        <v>14.6</v>
      </c>
      <c r="F4158" s="70">
        <v>0.17708333333333334</v>
      </c>
      <c r="G4158" s="69">
        <v>16.899999999999999</v>
      </c>
      <c r="H4158" s="69" t="str">
        <f>TEXT(일별기온공급량!$A4158, "AAA")</f>
        <v>일</v>
      </c>
      <c r="I4158" s="75">
        <v>56678216</v>
      </c>
      <c r="J4158" s="75">
        <v>1327450</v>
      </c>
      <c r="K4158" s="68" t="str">
        <f t="shared" si="64"/>
        <v>05-19</v>
      </c>
      <c r="L4158" s="72">
        <f>YEAR(일별기온공급량!$A4158)</f>
        <v>2024</v>
      </c>
      <c r="M4158" s="69">
        <f>MONTH(일별기온공급량!$A4158)</f>
        <v>5</v>
      </c>
      <c r="N4158" s="69">
        <f>DAY(일별기온공급량!$A4158)</f>
        <v>19</v>
      </c>
      <c r="O4158" s="88" t="str">
        <f>IFERROR(VLOOKUP(기온및공급량[[#This Row],[날짜]],표2[],2,0), "")</f>
        <v/>
      </c>
    </row>
    <row r="4159" spans="1:15">
      <c r="A4159" s="68">
        <v>45432</v>
      </c>
      <c r="B4159" s="69">
        <v>21</v>
      </c>
      <c r="C4159" s="69">
        <v>29</v>
      </c>
      <c r="D4159" s="70">
        <v>0.68194444444444446</v>
      </c>
      <c r="E4159" s="69">
        <v>14.4</v>
      </c>
      <c r="F4159" s="70">
        <v>0.22013888888888888</v>
      </c>
      <c r="G4159" s="69">
        <v>14.6</v>
      </c>
      <c r="H4159" s="69" t="str">
        <f>TEXT(일별기온공급량!$A4159, "AAA")</f>
        <v>월</v>
      </c>
      <c r="I4159" s="75">
        <v>75327354</v>
      </c>
      <c r="J4159" s="75">
        <v>1766891</v>
      </c>
      <c r="K4159" s="68" t="str">
        <f t="shared" si="64"/>
        <v>05-20</v>
      </c>
      <c r="L4159" s="72">
        <f>YEAR(일별기온공급량!$A4159)</f>
        <v>2024</v>
      </c>
      <c r="M4159" s="69">
        <f>MONTH(일별기온공급량!$A4159)</f>
        <v>5</v>
      </c>
      <c r="N4159" s="69">
        <f>DAY(일별기온공급량!$A4159)</f>
        <v>20</v>
      </c>
      <c r="O4159" s="88" t="str">
        <f>IFERROR(VLOOKUP(기온및공급량[[#This Row],[날짜]],표2[],2,0), "")</f>
        <v/>
      </c>
    </row>
    <row r="4160" spans="1:15">
      <c r="A4160" s="68">
        <v>45433</v>
      </c>
      <c r="B4160" s="69">
        <v>17.8</v>
      </c>
      <c r="C4160" s="69">
        <v>22.8</v>
      </c>
      <c r="D4160" s="70">
        <v>0.62430555555555556</v>
      </c>
      <c r="E4160" s="69">
        <v>14.5</v>
      </c>
      <c r="F4160" s="70">
        <v>0.99305555555555547</v>
      </c>
      <c r="G4160" s="69">
        <v>8.3000000000000007</v>
      </c>
      <c r="H4160" s="69" t="str">
        <f>TEXT(일별기온공급량!$A4160, "AAA")</f>
        <v>화</v>
      </c>
      <c r="I4160" s="75">
        <v>80175432</v>
      </c>
      <c r="J4160" s="75">
        <v>1887234</v>
      </c>
      <c r="K4160" s="68" t="str">
        <f t="shared" si="64"/>
        <v>05-21</v>
      </c>
      <c r="L4160" s="72">
        <f>YEAR(일별기온공급량!$A4160)</f>
        <v>2024</v>
      </c>
      <c r="M4160" s="69">
        <f>MONTH(일별기온공급량!$A4160)</f>
        <v>5</v>
      </c>
      <c r="N4160" s="69">
        <f>DAY(일별기온공급량!$A4160)</f>
        <v>21</v>
      </c>
      <c r="O4160" s="88" t="str">
        <f>IFERROR(VLOOKUP(기온및공급량[[#This Row],[날짜]],표2[],2,0), "")</f>
        <v/>
      </c>
    </row>
    <row r="4161" spans="1:15">
      <c r="A4161" s="68">
        <v>45434</v>
      </c>
      <c r="B4161" s="69">
        <v>21.7</v>
      </c>
      <c r="C4161" s="69">
        <v>30.7</v>
      </c>
      <c r="D4161" s="70">
        <v>0.70694444444444438</v>
      </c>
      <c r="E4161" s="69">
        <v>11.8</v>
      </c>
      <c r="F4161" s="70">
        <v>0.22500000000000001</v>
      </c>
      <c r="G4161" s="69">
        <v>18.899999999999999</v>
      </c>
      <c r="H4161" s="69" t="str">
        <f>TEXT(일별기온공급량!$A4161, "AAA")</f>
        <v>수</v>
      </c>
      <c r="I4161" s="75">
        <v>80277416</v>
      </c>
      <c r="J4161" s="75">
        <v>1890037</v>
      </c>
      <c r="K4161" s="68" t="str">
        <f t="shared" si="64"/>
        <v>05-22</v>
      </c>
      <c r="L4161" s="72">
        <f>YEAR(일별기온공급량!$A4161)</f>
        <v>2024</v>
      </c>
      <c r="M4161" s="69">
        <f>MONTH(일별기온공급량!$A4161)</f>
        <v>5</v>
      </c>
      <c r="N4161" s="69">
        <f>DAY(일별기온공급량!$A4161)</f>
        <v>22</v>
      </c>
      <c r="O4161" s="88" t="str">
        <f>IFERROR(VLOOKUP(기온및공급량[[#This Row],[날짜]],표2[],2,0), "")</f>
        <v/>
      </c>
    </row>
    <row r="4162" spans="1:15">
      <c r="A4162" s="68">
        <v>45435</v>
      </c>
      <c r="B4162" s="69">
        <v>25.3</v>
      </c>
      <c r="C4162" s="69">
        <v>32.5</v>
      </c>
      <c r="D4162" s="70">
        <v>0.64861111111111114</v>
      </c>
      <c r="E4162" s="69">
        <v>18.3</v>
      </c>
      <c r="F4162" s="70">
        <v>0.25277777777777777</v>
      </c>
      <c r="G4162" s="69">
        <v>14.2</v>
      </c>
      <c r="H4162" s="69" t="str">
        <f>TEXT(일별기온공급량!$A4162, "AAA")</f>
        <v>목</v>
      </c>
      <c r="I4162" s="75">
        <v>79191451</v>
      </c>
      <c r="J4162" s="75">
        <v>1861249</v>
      </c>
      <c r="K4162" s="68" t="str">
        <f t="shared" ref="K4162:K4200" si="65">TEXT(A4162, "MM-DD")</f>
        <v>05-23</v>
      </c>
      <c r="L4162" s="72">
        <f>YEAR(일별기온공급량!$A4162)</f>
        <v>2024</v>
      </c>
      <c r="M4162" s="69">
        <f>MONTH(일별기온공급량!$A4162)</f>
        <v>5</v>
      </c>
      <c r="N4162" s="69">
        <f>DAY(일별기온공급량!$A4162)</f>
        <v>23</v>
      </c>
      <c r="O4162" s="88" t="str">
        <f>IFERROR(VLOOKUP(기온및공급량[[#This Row],[날짜]],표2[],2,0), "")</f>
        <v/>
      </c>
    </row>
    <row r="4163" spans="1:15">
      <c r="A4163" s="68">
        <v>45436</v>
      </c>
      <c r="B4163" s="69">
        <v>21.2</v>
      </c>
      <c r="C4163" s="69">
        <v>26.8</v>
      </c>
      <c r="D4163" s="70">
        <v>0.50555555555555554</v>
      </c>
      <c r="E4163" s="69">
        <v>16.8</v>
      </c>
      <c r="F4163" s="70">
        <v>0.22361111111111109</v>
      </c>
      <c r="G4163" s="69">
        <v>10</v>
      </c>
      <c r="H4163" s="69" t="str">
        <f>TEXT(일별기온공급량!$A4163, "AAA")</f>
        <v>금</v>
      </c>
      <c r="I4163" s="75">
        <v>76937286</v>
      </c>
      <c r="J4163" s="75">
        <v>1809627</v>
      </c>
      <c r="K4163" s="68" t="str">
        <f t="shared" si="65"/>
        <v>05-24</v>
      </c>
      <c r="L4163" s="72">
        <f>YEAR(일별기온공급량!$A4163)</f>
        <v>2024</v>
      </c>
      <c r="M4163" s="69">
        <f>MONTH(일별기온공급량!$A4163)</f>
        <v>5</v>
      </c>
      <c r="N4163" s="69">
        <f>DAY(일별기온공급량!$A4163)</f>
        <v>24</v>
      </c>
      <c r="O4163" s="88" t="str">
        <f>IFERROR(VLOOKUP(기온및공급량[[#This Row],[날짜]],표2[],2,0), "")</f>
        <v/>
      </c>
    </row>
    <row r="4164" spans="1:15">
      <c r="A4164" s="68">
        <v>45437</v>
      </c>
      <c r="B4164" s="69">
        <v>19.600000000000001</v>
      </c>
      <c r="C4164" s="69">
        <v>23.9</v>
      </c>
      <c r="D4164" s="70">
        <v>0.60347222222222219</v>
      </c>
      <c r="E4164" s="69">
        <v>16.600000000000001</v>
      </c>
      <c r="F4164" s="70">
        <v>0.99930555555555556</v>
      </c>
      <c r="G4164" s="69">
        <v>7.3</v>
      </c>
      <c r="H4164" s="69" t="str">
        <f>TEXT(일별기온공급량!$A4164, "AAA")</f>
        <v>토</v>
      </c>
      <c r="I4164" s="75">
        <v>61572628</v>
      </c>
      <c r="J4164" s="75">
        <v>1449051</v>
      </c>
      <c r="K4164" s="68" t="str">
        <f t="shared" si="65"/>
        <v>05-25</v>
      </c>
      <c r="L4164" s="72">
        <f>YEAR(일별기온공급량!$A4164)</f>
        <v>2024</v>
      </c>
      <c r="M4164" s="69">
        <f>MONTH(일별기온공급량!$A4164)</f>
        <v>5</v>
      </c>
      <c r="N4164" s="69">
        <f>DAY(일별기온공급량!$A4164)</f>
        <v>25</v>
      </c>
      <c r="O4164" s="88" t="str">
        <f>IFERROR(VLOOKUP(기온및공급량[[#This Row],[날짜]],표2[],2,0), "")</f>
        <v/>
      </c>
    </row>
    <row r="4165" spans="1:15">
      <c r="A4165" s="68">
        <v>45438</v>
      </c>
      <c r="B4165" s="69">
        <v>20.8</v>
      </c>
      <c r="C4165" s="69">
        <v>28</v>
      </c>
      <c r="D4165" s="70">
        <v>0.57361111111111118</v>
      </c>
      <c r="E4165" s="69">
        <v>14.2</v>
      </c>
      <c r="F4165" s="70">
        <v>0.22152777777777777</v>
      </c>
      <c r="G4165" s="69">
        <v>13.8</v>
      </c>
      <c r="H4165" s="69" t="str">
        <f>TEXT(일별기온공급량!$A4165, "AAA")</f>
        <v>일</v>
      </c>
      <c r="I4165" s="75">
        <v>54636714</v>
      </c>
      <c r="J4165" s="75">
        <v>1283739</v>
      </c>
      <c r="K4165" s="68" t="str">
        <f t="shared" si="65"/>
        <v>05-26</v>
      </c>
      <c r="L4165" s="72">
        <f>YEAR(일별기온공급량!$A4165)</f>
        <v>2024</v>
      </c>
      <c r="M4165" s="69">
        <f>MONTH(일별기온공급량!$A4165)</f>
        <v>5</v>
      </c>
      <c r="N4165" s="69">
        <f>DAY(일별기온공급량!$A4165)</f>
        <v>26</v>
      </c>
      <c r="O4165" s="88" t="str">
        <f>IFERROR(VLOOKUP(기온및공급량[[#This Row],[날짜]],표2[],2,0), "")</f>
        <v/>
      </c>
    </row>
    <row r="4166" spans="1:15">
      <c r="A4166" s="68">
        <v>45439</v>
      </c>
      <c r="B4166" s="69">
        <v>21.5</v>
      </c>
      <c r="C4166" s="69">
        <v>24.9</v>
      </c>
      <c r="D4166" s="70">
        <v>0.59097222222222223</v>
      </c>
      <c r="E4166" s="69">
        <v>18.5</v>
      </c>
      <c r="F4166" s="70">
        <v>0.28194444444444444</v>
      </c>
      <c r="G4166" s="69">
        <v>6.4</v>
      </c>
      <c r="H4166" s="69" t="str">
        <f>TEXT(일별기온공급량!$A4166, "AAA")</f>
        <v>월</v>
      </c>
      <c r="I4166" s="75">
        <v>74844329</v>
      </c>
      <c r="J4166" s="75">
        <v>1763130</v>
      </c>
      <c r="K4166" s="68" t="str">
        <f t="shared" si="65"/>
        <v>05-27</v>
      </c>
      <c r="L4166" s="72">
        <f>YEAR(일별기온공급량!$A4166)</f>
        <v>2024</v>
      </c>
      <c r="M4166" s="69">
        <f>MONTH(일별기온공급량!$A4166)</f>
        <v>5</v>
      </c>
      <c r="N4166" s="69">
        <f>DAY(일별기온공급량!$A4166)</f>
        <v>27</v>
      </c>
      <c r="O4166" s="88" t="str">
        <f>IFERROR(VLOOKUP(기온및공급량[[#This Row],[날짜]],표2[],2,0), "")</f>
        <v/>
      </c>
    </row>
    <row r="4167" spans="1:15">
      <c r="A4167" s="68">
        <v>45440</v>
      </c>
      <c r="B4167" s="69">
        <v>18.600000000000001</v>
      </c>
      <c r="C4167" s="69">
        <v>24.4</v>
      </c>
      <c r="D4167" s="70">
        <v>0.5493055555555556</v>
      </c>
      <c r="E4167" s="69">
        <v>13.6</v>
      </c>
      <c r="F4167" s="70">
        <v>0.99861111111111101</v>
      </c>
      <c r="G4167" s="69">
        <v>10.8</v>
      </c>
      <c r="H4167" s="69" t="str">
        <f>TEXT(일별기온공급량!$A4167, "AAA")</f>
        <v>화</v>
      </c>
      <c r="I4167" s="75">
        <v>78163386</v>
      </c>
      <c r="J4167" s="75">
        <v>1843336</v>
      </c>
      <c r="K4167" s="68" t="str">
        <f t="shared" si="65"/>
        <v>05-28</v>
      </c>
      <c r="L4167" s="72">
        <f>YEAR(일별기온공급량!$A4167)</f>
        <v>2024</v>
      </c>
      <c r="M4167" s="69">
        <f>MONTH(일별기온공급량!$A4167)</f>
        <v>5</v>
      </c>
      <c r="N4167" s="69">
        <f>DAY(일별기온공급량!$A4167)</f>
        <v>28</v>
      </c>
      <c r="O4167" s="88" t="str">
        <f>IFERROR(VLOOKUP(기온및공급량[[#This Row],[날짜]],표2[],2,0), "")</f>
        <v/>
      </c>
    </row>
    <row r="4168" spans="1:15">
      <c r="A4168" s="68">
        <v>45441</v>
      </c>
      <c r="B4168" s="69">
        <v>20.9</v>
      </c>
      <c r="C4168" s="69">
        <v>29.2</v>
      </c>
      <c r="D4168" s="70">
        <v>0.72569444444444453</v>
      </c>
      <c r="E4168" s="69">
        <v>10.4</v>
      </c>
      <c r="F4168" s="70">
        <v>0.22013888888888888</v>
      </c>
      <c r="G4168" s="69">
        <v>18.8</v>
      </c>
      <c r="H4168" s="69" t="str">
        <f>TEXT(일별기온공급량!$A4168, "AAA")</f>
        <v>수</v>
      </c>
      <c r="I4168" s="75">
        <v>78864841</v>
      </c>
      <c r="J4168" s="75">
        <v>1858585</v>
      </c>
      <c r="K4168" s="68" t="str">
        <f t="shared" si="65"/>
        <v>05-29</v>
      </c>
      <c r="L4168" s="72">
        <f>YEAR(일별기온공급량!$A4168)</f>
        <v>2024</v>
      </c>
      <c r="M4168" s="69">
        <f>MONTH(일별기온공급량!$A4168)</f>
        <v>5</v>
      </c>
      <c r="N4168" s="69">
        <f>DAY(일별기온공급량!$A4168)</f>
        <v>29</v>
      </c>
      <c r="O4168" s="88" t="str">
        <f>IFERROR(VLOOKUP(기온및공급량[[#This Row],[날짜]],표2[],2,0), "")</f>
        <v/>
      </c>
    </row>
    <row r="4169" spans="1:15">
      <c r="A4169" s="68">
        <v>45442</v>
      </c>
      <c r="B4169" s="69">
        <v>21.6</v>
      </c>
      <c r="C4169" s="69">
        <v>27.5</v>
      </c>
      <c r="D4169" s="70">
        <v>0.66180555555555554</v>
      </c>
      <c r="E4169" s="69">
        <v>16.5</v>
      </c>
      <c r="F4169" s="70">
        <v>0.22916666666666666</v>
      </c>
      <c r="G4169" s="69">
        <v>11</v>
      </c>
      <c r="H4169" s="69" t="str">
        <f>TEXT(일별기온공급량!$A4169, "AAA")</f>
        <v>목</v>
      </c>
      <c r="I4169" s="75">
        <v>78617219</v>
      </c>
      <c r="J4169" s="75">
        <v>1852881</v>
      </c>
      <c r="K4169" s="68" t="str">
        <f t="shared" si="65"/>
        <v>05-30</v>
      </c>
      <c r="L4169" s="72">
        <f>YEAR(일별기온공급량!$A4169)</f>
        <v>2024</v>
      </c>
      <c r="M4169" s="69">
        <f>MONTH(일별기온공급량!$A4169)</f>
        <v>5</v>
      </c>
      <c r="N4169" s="69">
        <f>DAY(일별기온공급량!$A4169)</f>
        <v>30</v>
      </c>
      <c r="O4169" s="88" t="str">
        <f>IFERROR(VLOOKUP(기온및공급량[[#This Row],[날짜]],표2[],2,0), "")</f>
        <v/>
      </c>
    </row>
    <row r="4170" spans="1:15">
      <c r="A4170" s="68">
        <v>45443</v>
      </c>
      <c r="B4170" s="69">
        <v>24</v>
      </c>
      <c r="C4170" s="69">
        <v>29.8</v>
      </c>
      <c r="D4170" s="70">
        <v>0.68055555555555547</v>
      </c>
      <c r="E4170" s="69">
        <v>19.5</v>
      </c>
      <c r="F4170" s="70">
        <v>0.10972222222222222</v>
      </c>
      <c r="G4170" s="69">
        <v>10.3</v>
      </c>
      <c r="H4170" s="69" t="str">
        <f>TEXT(일별기온공급량!$A4170, "AAA")</f>
        <v>금</v>
      </c>
      <c r="I4170" s="75">
        <v>76523254</v>
      </c>
      <c r="J4170" s="75">
        <v>1804038</v>
      </c>
      <c r="K4170" s="68" t="str">
        <f t="shared" si="65"/>
        <v>05-31</v>
      </c>
      <c r="L4170" s="72">
        <f>YEAR(일별기온공급량!$A4170)</f>
        <v>2024</v>
      </c>
      <c r="M4170" s="69">
        <f>MONTH(일별기온공급량!$A4170)</f>
        <v>5</v>
      </c>
      <c r="N4170" s="69">
        <f>DAY(일별기온공급량!$A4170)</f>
        <v>31</v>
      </c>
      <c r="O4170" s="88" t="str">
        <f>IFERROR(VLOOKUP(기온및공급량[[#This Row],[날짜]],표2[],2,0), "")</f>
        <v/>
      </c>
    </row>
    <row r="4171" spans="1:15">
      <c r="A4171" s="68">
        <v>45444</v>
      </c>
      <c r="B4171" s="69">
        <v>22</v>
      </c>
      <c r="C4171" s="69">
        <v>27.5</v>
      </c>
      <c r="D4171" s="70">
        <v>0.63194444444444442</v>
      </c>
      <c r="E4171" s="69">
        <v>17.3</v>
      </c>
      <c r="F4171" s="70">
        <v>0.99513888900000003</v>
      </c>
      <c r="G4171" s="69">
        <v>10.199999999999999</v>
      </c>
      <c r="H4171" s="69" t="str">
        <f>TEXT(일별기온공급량!$A4171, "AAA")</f>
        <v>토</v>
      </c>
      <c r="I4171" s="71">
        <v>60407007</v>
      </c>
      <c r="J4171" s="71">
        <v>1418488</v>
      </c>
      <c r="K4171" s="68" t="str">
        <f t="shared" si="65"/>
        <v>06-01</v>
      </c>
      <c r="L4171" s="72">
        <f>YEAR(일별기온공급량!$A4171)</f>
        <v>2024</v>
      </c>
      <c r="M4171" s="69">
        <f>MONTH(일별기온공급량!$A4171)</f>
        <v>6</v>
      </c>
      <c r="N4171" s="69">
        <f>DAY(일별기온공급량!$A4171)</f>
        <v>1</v>
      </c>
      <c r="O4171" s="88" t="str">
        <f>IFERROR(VLOOKUP(기온및공급량[[#This Row],[날짜]],표2[],2,0), "")</f>
        <v/>
      </c>
    </row>
    <row r="4172" spans="1:15">
      <c r="A4172" s="68">
        <v>45445</v>
      </c>
      <c r="B4172" s="69">
        <v>20.100000000000001</v>
      </c>
      <c r="C4172" s="69">
        <v>26.7</v>
      </c>
      <c r="D4172" s="70">
        <v>0.64513888888888882</v>
      </c>
      <c r="E4172" s="69">
        <v>15</v>
      </c>
      <c r="F4172" s="70">
        <v>0.18541666700000001</v>
      </c>
      <c r="G4172" s="69">
        <v>11.7</v>
      </c>
      <c r="H4172" s="69" t="str">
        <f>TEXT(일별기온공급량!$A4172, "AAA")</f>
        <v>일</v>
      </c>
      <c r="I4172" s="71">
        <v>52381091</v>
      </c>
      <c r="J4172" s="71">
        <v>1227690</v>
      </c>
      <c r="K4172" s="68" t="str">
        <f t="shared" si="65"/>
        <v>06-02</v>
      </c>
      <c r="L4172" s="72">
        <f>YEAR(일별기온공급량!$A4172)</f>
        <v>2024</v>
      </c>
      <c r="M4172" s="69">
        <f>MONTH(일별기온공급량!$A4172)</f>
        <v>6</v>
      </c>
      <c r="N4172" s="69">
        <f>DAY(일별기온공급량!$A4172)</f>
        <v>2</v>
      </c>
      <c r="O4172" s="88" t="str">
        <f>IFERROR(VLOOKUP(기온및공급량[[#This Row],[날짜]],표2[],2,0), "")</f>
        <v/>
      </c>
    </row>
    <row r="4173" spans="1:15">
      <c r="A4173" s="68">
        <v>45446</v>
      </c>
      <c r="B4173" s="69">
        <v>19.399999999999999</v>
      </c>
      <c r="C4173" s="69">
        <v>25.4</v>
      </c>
      <c r="D4173" s="70">
        <v>0.6333333333333333</v>
      </c>
      <c r="E4173" s="69">
        <v>16.100000000000001</v>
      </c>
      <c r="F4173" s="70">
        <v>0.23263888899999999</v>
      </c>
      <c r="G4173" s="69">
        <v>9.3000000000000007</v>
      </c>
      <c r="H4173" s="69" t="str">
        <f>TEXT(일별기온공급량!$A4173, "AAA")</f>
        <v>월</v>
      </c>
      <c r="I4173" s="71">
        <v>74211600</v>
      </c>
      <c r="J4173" s="71">
        <v>1741643</v>
      </c>
      <c r="K4173" s="68" t="str">
        <f t="shared" si="65"/>
        <v>06-03</v>
      </c>
      <c r="L4173" s="72">
        <f>YEAR(일별기온공급량!$A4173)</f>
        <v>2024</v>
      </c>
      <c r="M4173" s="69">
        <f>MONTH(일별기온공급량!$A4173)</f>
        <v>6</v>
      </c>
      <c r="N4173" s="69">
        <f>DAY(일별기온공급량!$A4173)</f>
        <v>3</v>
      </c>
      <c r="O4173" s="88" t="str">
        <f>IFERROR(VLOOKUP(기온및공급량[[#This Row],[날짜]],표2[],2,0), "")</f>
        <v/>
      </c>
    </row>
    <row r="4174" spans="1:15">
      <c r="A4174" s="68">
        <v>45447</v>
      </c>
      <c r="B4174" s="69">
        <v>19.8</v>
      </c>
      <c r="C4174" s="69">
        <v>26.3</v>
      </c>
      <c r="D4174" s="70">
        <v>0.67638888888888893</v>
      </c>
      <c r="E4174" s="69">
        <v>13.1</v>
      </c>
      <c r="F4174" s="70">
        <v>0.23402777799999999</v>
      </c>
      <c r="G4174" s="69">
        <v>13.2</v>
      </c>
      <c r="H4174" s="69" t="str">
        <f>TEXT(일별기온공급량!$A4174, "AAA")</f>
        <v>화</v>
      </c>
      <c r="I4174" s="71">
        <v>78559326</v>
      </c>
      <c r="J4174" s="71">
        <v>1851365</v>
      </c>
      <c r="K4174" s="68" t="str">
        <f t="shared" si="65"/>
        <v>06-04</v>
      </c>
      <c r="L4174" s="72">
        <f>YEAR(일별기온공급량!$A4174)</f>
        <v>2024</v>
      </c>
      <c r="M4174" s="69">
        <f>MONTH(일별기온공급량!$A4174)</f>
        <v>6</v>
      </c>
      <c r="N4174" s="69">
        <f>DAY(일별기온공급량!$A4174)</f>
        <v>4</v>
      </c>
      <c r="O4174" s="88" t="str">
        <f>IFERROR(VLOOKUP(기온및공급량[[#This Row],[날짜]],표2[],2,0), "")</f>
        <v/>
      </c>
    </row>
    <row r="4175" spans="1:15">
      <c r="A4175" s="68">
        <v>45448</v>
      </c>
      <c r="B4175" s="69">
        <v>21.4</v>
      </c>
      <c r="C4175" s="69">
        <v>28.9</v>
      </c>
      <c r="D4175" s="70">
        <v>0.63958333333333328</v>
      </c>
      <c r="E4175" s="69">
        <v>12.5</v>
      </c>
      <c r="F4175" s="70">
        <v>0.21875</v>
      </c>
      <c r="G4175" s="69">
        <v>16.399999999999999</v>
      </c>
      <c r="H4175" s="69" t="str">
        <f>TEXT(일별기온공급량!$A4175, "AAA")</f>
        <v>수</v>
      </c>
      <c r="I4175" s="71">
        <v>78382140</v>
      </c>
      <c r="J4175" s="71">
        <v>1851510</v>
      </c>
      <c r="K4175" s="68" t="str">
        <f t="shared" si="65"/>
        <v>06-05</v>
      </c>
      <c r="L4175" s="72">
        <f>YEAR(일별기온공급량!$A4175)</f>
        <v>2024</v>
      </c>
      <c r="M4175" s="69">
        <f>MONTH(일별기온공급량!$A4175)</f>
        <v>6</v>
      </c>
      <c r="N4175" s="69">
        <f>DAY(일별기온공급량!$A4175)</f>
        <v>5</v>
      </c>
      <c r="O4175" s="88" t="str">
        <f>IFERROR(VLOOKUP(기온및공급량[[#This Row],[날짜]],표2[],2,0), "")</f>
        <v/>
      </c>
    </row>
    <row r="4176" spans="1:15">
      <c r="A4176" s="68">
        <v>45449</v>
      </c>
      <c r="B4176" s="69">
        <v>22</v>
      </c>
      <c r="C4176" s="69">
        <v>27.9</v>
      </c>
      <c r="D4176" s="70">
        <v>0.68958333333333333</v>
      </c>
      <c r="E4176" s="69">
        <v>16.2</v>
      </c>
      <c r="F4176" s="70">
        <v>0.22152777800000001</v>
      </c>
      <c r="G4176" s="69">
        <v>11.7</v>
      </c>
      <c r="H4176" s="69" t="str">
        <f>TEXT(일별기온공급량!$A4176, "AAA")</f>
        <v>목</v>
      </c>
      <c r="I4176" s="71">
        <v>67151181</v>
      </c>
      <c r="J4176" s="71">
        <v>1586261</v>
      </c>
      <c r="K4176" s="68" t="str">
        <f t="shared" si="65"/>
        <v>06-06</v>
      </c>
      <c r="L4176" s="72">
        <f>YEAR(일별기온공급량!$A4176)</f>
        <v>2024</v>
      </c>
      <c r="M4176" s="69">
        <f>MONTH(일별기온공급량!$A4176)</f>
        <v>6</v>
      </c>
      <c r="N4176" s="69">
        <f>DAY(일별기온공급량!$A4176)</f>
        <v>6</v>
      </c>
      <c r="O4176" s="88" t="str">
        <f>IFERROR(VLOOKUP(기온및공급량[[#This Row],[날짜]],표2[],2,0), "")</f>
        <v>현충일</v>
      </c>
    </row>
    <row r="4177" spans="1:15">
      <c r="A4177" s="68">
        <v>45450</v>
      </c>
      <c r="B4177" s="69">
        <v>23.9</v>
      </c>
      <c r="C4177" s="69">
        <v>30.3</v>
      </c>
      <c r="D4177" s="70">
        <v>0.64374999999999993</v>
      </c>
      <c r="E4177" s="69">
        <v>16.5</v>
      </c>
      <c r="F4177" s="70">
        <v>0.20624999999999999</v>
      </c>
      <c r="G4177" s="69">
        <v>13.8</v>
      </c>
      <c r="H4177" s="69" t="str">
        <f>TEXT(일별기온공급량!$A4177, "AAA")</f>
        <v>금</v>
      </c>
      <c r="I4177" s="71">
        <v>71530523</v>
      </c>
      <c r="J4177" s="71">
        <v>1691037</v>
      </c>
      <c r="K4177" s="68" t="str">
        <f t="shared" si="65"/>
        <v>06-07</v>
      </c>
      <c r="L4177" s="72">
        <f>YEAR(일별기온공급량!$A4177)</f>
        <v>2024</v>
      </c>
      <c r="M4177" s="69">
        <f>MONTH(일별기온공급량!$A4177)</f>
        <v>6</v>
      </c>
      <c r="N4177" s="69">
        <f>DAY(일별기온공급량!$A4177)</f>
        <v>7</v>
      </c>
      <c r="O4177" s="88" t="str">
        <f>IFERROR(VLOOKUP(기온및공급량[[#This Row],[날짜]],표2[],2,0), "")</f>
        <v/>
      </c>
    </row>
    <row r="4178" spans="1:15">
      <c r="A4178" s="68">
        <v>45451</v>
      </c>
      <c r="B4178" s="69">
        <v>19.899999999999999</v>
      </c>
      <c r="C4178" s="69">
        <v>23.2</v>
      </c>
      <c r="D4178" s="70">
        <v>0.41111111111111115</v>
      </c>
      <c r="E4178" s="69">
        <v>18.7</v>
      </c>
      <c r="F4178" s="70">
        <v>0.94305555600000002</v>
      </c>
      <c r="G4178" s="69">
        <v>4.5</v>
      </c>
      <c r="H4178" s="69" t="str">
        <f>TEXT(일별기온공급량!$A4178, "AAA")</f>
        <v>토</v>
      </c>
      <c r="I4178" s="71">
        <v>61354811</v>
      </c>
      <c r="J4178" s="71">
        <v>1448355</v>
      </c>
      <c r="K4178" s="68" t="str">
        <f t="shared" si="65"/>
        <v>06-08</v>
      </c>
      <c r="L4178" s="72">
        <f>YEAR(일별기온공급량!$A4178)</f>
        <v>2024</v>
      </c>
      <c r="M4178" s="69">
        <f>MONTH(일별기온공급량!$A4178)</f>
        <v>6</v>
      </c>
      <c r="N4178" s="69">
        <f>DAY(일별기온공급량!$A4178)</f>
        <v>8</v>
      </c>
      <c r="O4178" s="88" t="str">
        <f>IFERROR(VLOOKUP(기온및공급량[[#This Row],[날짜]],표2[],2,0), "")</f>
        <v/>
      </c>
    </row>
    <row r="4179" spans="1:15">
      <c r="A4179" s="68">
        <v>45452</v>
      </c>
      <c r="B4179" s="69">
        <v>23.1</v>
      </c>
      <c r="C4179" s="69">
        <v>29.4</v>
      </c>
      <c r="D4179" s="70">
        <v>0.69374999999999998</v>
      </c>
      <c r="E4179" s="69">
        <v>18.7</v>
      </c>
      <c r="F4179" s="70">
        <v>3.6111111000000001E-2</v>
      </c>
      <c r="G4179" s="69">
        <v>10.7</v>
      </c>
      <c r="H4179" s="69" t="str">
        <f>TEXT(일별기온공급량!$A4179, "AAA")</f>
        <v>일</v>
      </c>
      <c r="I4179" s="71">
        <v>54422297</v>
      </c>
      <c r="J4179" s="71">
        <v>1283909</v>
      </c>
      <c r="K4179" s="68" t="str">
        <f t="shared" si="65"/>
        <v>06-09</v>
      </c>
      <c r="L4179" s="72">
        <f>YEAR(일별기온공급량!$A4179)</f>
        <v>2024</v>
      </c>
      <c r="M4179" s="69">
        <f>MONTH(일별기온공급량!$A4179)</f>
        <v>6</v>
      </c>
      <c r="N4179" s="69">
        <f>DAY(일별기온공급량!$A4179)</f>
        <v>9</v>
      </c>
      <c r="O4179" s="88" t="str">
        <f>IFERROR(VLOOKUP(기온및공급량[[#This Row],[날짜]],표2[],2,0), "")</f>
        <v/>
      </c>
    </row>
    <row r="4180" spans="1:15">
      <c r="A4180" s="68">
        <v>45453</v>
      </c>
      <c r="B4180" s="69">
        <v>26</v>
      </c>
      <c r="C4180" s="69">
        <v>33.4</v>
      </c>
      <c r="D4180" s="70">
        <v>0.69513888888888886</v>
      </c>
      <c r="E4180" s="69">
        <v>18.5</v>
      </c>
      <c r="F4180" s="70">
        <v>0.16875000000000001</v>
      </c>
      <c r="G4180" s="69">
        <v>14.9</v>
      </c>
      <c r="H4180" s="69" t="str">
        <f>TEXT(일별기온공급량!$A4180, "AAA")</f>
        <v>월</v>
      </c>
      <c r="I4180" s="71">
        <v>73890763</v>
      </c>
      <c r="J4180" s="71">
        <v>1741021</v>
      </c>
      <c r="K4180" s="68" t="str">
        <f t="shared" si="65"/>
        <v>06-10</v>
      </c>
      <c r="L4180" s="72">
        <f>YEAR(일별기온공급량!$A4180)</f>
        <v>2024</v>
      </c>
      <c r="M4180" s="69">
        <f>MONTH(일별기온공급량!$A4180)</f>
        <v>6</v>
      </c>
      <c r="N4180" s="69">
        <f>DAY(일별기온공급량!$A4180)</f>
        <v>10</v>
      </c>
      <c r="O4180" s="88" t="str">
        <f>IFERROR(VLOOKUP(기온및공급량[[#This Row],[날짜]],표2[],2,0), "")</f>
        <v/>
      </c>
    </row>
    <row r="4181" spans="1:15">
      <c r="A4181" s="68">
        <v>45454</v>
      </c>
      <c r="B4181" s="69">
        <v>27.5</v>
      </c>
      <c r="C4181" s="69">
        <v>34.5</v>
      </c>
      <c r="D4181" s="70">
        <v>0.65555555555555556</v>
      </c>
      <c r="E4181" s="69">
        <v>20.6</v>
      </c>
      <c r="F4181" s="70">
        <v>0.20486111100000001</v>
      </c>
      <c r="G4181" s="69">
        <v>13.9</v>
      </c>
      <c r="H4181" s="69" t="str">
        <f>TEXT(일별기온공급량!$A4181, "AAA")</f>
        <v>화</v>
      </c>
      <c r="I4181" s="71">
        <v>76598025</v>
      </c>
      <c r="J4181" s="71">
        <v>1804091</v>
      </c>
      <c r="K4181" s="68" t="str">
        <f t="shared" si="65"/>
        <v>06-11</v>
      </c>
      <c r="L4181" s="72">
        <f>YEAR(일별기온공급량!$A4181)</f>
        <v>2024</v>
      </c>
      <c r="M4181" s="69">
        <f>MONTH(일별기온공급량!$A4181)</f>
        <v>6</v>
      </c>
      <c r="N4181" s="69">
        <f>DAY(일별기온공급량!$A4181)</f>
        <v>11</v>
      </c>
      <c r="O4181" s="88" t="str">
        <f>IFERROR(VLOOKUP(기온및공급량[[#This Row],[날짜]],표2[],2,0), "")</f>
        <v/>
      </c>
    </row>
    <row r="4182" spans="1:15">
      <c r="A4182" s="68">
        <v>45455</v>
      </c>
      <c r="B4182" s="69">
        <v>27.9</v>
      </c>
      <c r="C4182" s="69">
        <v>33.9</v>
      </c>
      <c r="D4182" s="70">
        <v>0.6875</v>
      </c>
      <c r="E4182" s="69">
        <v>21.8</v>
      </c>
      <c r="F4182" s="70">
        <v>0.21527777777777779</v>
      </c>
      <c r="G4182" s="69">
        <v>12.1</v>
      </c>
      <c r="H4182" s="69" t="str">
        <f>TEXT(일별기온공급량!$A4182, "AAA")</f>
        <v>수</v>
      </c>
      <c r="I4182" s="71">
        <v>77155091</v>
      </c>
      <c r="J4182" s="71">
        <v>1818005</v>
      </c>
      <c r="K4182" s="68" t="str">
        <f t="shared" si="65"/>
        <v>06-12</v>
      </c>
      <c r="L4182" s="72">
        <f>YEAR(일별기온공급량!$A4182)</f>
        <v>2024</v>
      </c>
      <c r="M4182" s="69">
        <f>MONTH(일별기온공급량!$A4182)</f>
        <v>6</v>
      </c>
      <c r="N4182" s="69">
        <f>DAY(일별기온공급량!$A4182)</f>
        <v>12</v>
      </c>
      <c r="O4182" s="88" t="str">
        <f>IFERROR(VLOOKUP(기온및공급량[[#This Row],[날짜]],표2[],2,0), "")</f>
        <v/>
      </c>
    </row>
    <row r="4183" spans="1:15">
      <c r="A4183" s="68">
        <v>45456</v>
      </c>
      <c r="B4183" s="69">
        <v>27.7</v>
      </c>
      <c r="C4183" s="69">
        <v>35.6</v>
      </c>
      <c r="D4183" s="70">
        <v>0.66874999999999996</v>
      </c>
      <c r="E4183" s="69">
        <v>21.5</v>
      </c>
      <c r="F4183" s="70">
        <v>0.22847222222222222</v>
      </c>
      <c r="G4183" s="69">
        <v>14.1</v>
      </c>
      <c r="H4183" s="69" t="str">
        <f>TEXT(일별기온공급량!$A4183, "AAA")</f>
        <v>목</v>
      </c>
      <c r="I4183" s="71">
        <v>75684203</v>
      </c>
      <c r="J4183" s="71">
        <v>1784143</v>
      </c>
      <c r="K4183" s="68" t="str">
        <f t="shared" si="65"/>
        <v>06-13</v>
      </c>
      <c r="L4183" s="72">
        <f>YEAR(일별기온공급량!$A4183)</f>
        <v>2024</v>
      </c>
      <c r="M4183" s="69">
        <f>MONTH(일별기온공급량!$A4183)</f>
        <v>6</v>
      </c>
      <c r="N4183" s="69">
        <f>DAY(일별기온공급량!$A4183)</f>
        <v>13</v>
      </c>
      <c r="O4183" s="88" t="str">
        <f>IFERROR(VLOOKUP(기온및공급량[[#This Row],[날짜]],표2[],2,0), "")</f>
        <v/>
      </c>
    </row>
    <row r="4184" spans="1:15">
      <c r="A4184" s="68">
        <v>45457</v>
      </c>
      <c r="B4184" s="69">
        <v>27.5</v>
      </c>
      <c r="C4184" s="69">
        <v>35.1</v>
      </c>
      <c r="D4184" s="70">
        <v>0.65208333333333335</v>
      </c>
      <c r="E4184" s="69">
        <v>19.600000000000001</v>
      </c>
      <c r="F4184" s="70">
        <v>0.22500000000000001</v>
      </c>
      <c r="G4184" s="69">
        <v>15.5</v>
      </c>
      <c r="H4184" s="69" t="str">
        <f>TEXT(일별기온공급량!$A4184, "AAA")</f>
        <v>금</v>
      </c>
      <c r="I4184" s="71">
        <v>72874675</v>
      </c>
      <c r="J4184" s="71">
        <v>1719961</v>
      </c>
      <c r="K4184" s="68" t="str">
        <f t="shared" si="65"/>
        <v>06-14</v>
      </c>
      <c r="L4184" s="72">
        <f>YEAR(일별기온공급량!$A4184)</f>
        <v>2024</v>
      </c>
      <c r="M4184" s="69">
        <f>MONTH(일별기온공급량!$A4184)</f>
        <v>6</v>
      </c>
      <c r="N4184" s="69">
        <f>DAY(일별기온공급량!$A4184)</f>
        <v>14</v>
      </c>
      <c r="O4184" s="88" t="str">
        <f>IFERROR(VLOOKUP(기온및공급량[[#This Row],[날짜]],표2[],2,0), "")</f>
        <v/>
      </c>
    </row>
    <row r="4185" spans="1:15">
      <c r="A4185" s="68">
        <v>45458</v>
      </c>
      <c r="B4185" s="69">
        <v>25.4</v>
      </c>
      <c r="C4185" s="69">
        <v>32.200000000000003</v>
      </c>
      <c r="D4185" s="70">
        <v>0.50138888888888888</v>
      </c>
      <c r="E4185" s="69">
        <v>21.7</v>
      </c>
      <c r="F4185" s="70">
        <v>0.99375000000000002</v>
      </c>
      <c r="G4185" s="69">
        <v>10.5</v>
      </c>
      <c r="H4185" s="69" t="str">
        <f>TEXT(일별기온공급량!$A4185, "AAA")</f>
        <v>토</v>
      </c>
      <c r="I4185" s="71">
        <v>57622413</v>
      </c>
      <c r="J4185" s="71">
        <v>1360583</v>
      </c>
      <c r="K4185" s="68" t="str">
        <f t="shared" si="65"/>
        <v>06-15</v>
      </c>
      <c r="L4185" s="72">
        <f>YEAR(일별기온공급량!$A4185)</f>
        <v>2024</v>
      </c>
      <c r="M4185" s="69">
        <f>MONTH(일별기온공급량!$A4185)</f>
        <v>6</v>
      </c>
      <c r="N4185" s="69">
        <f>DAY(일별기온공급량!$A4185)</f>
        <v>15</v>
      </c>
      <c r="O4185" s="88" t="str">
        <f>IFERROR(VLOOKUP(기온및공급량[[#This Row],[날짜]],표2[],2,0), "")</f>
        <v/>
      </c>
    </row>
    <row r="4186" spans="1:15">
      <c r="A4186" s="68">
        <v>45459</v>
      </c>
      <c r="B4186" s="69">
        <v>26.2</v>
      </c>
      <c r="C4186" s="69">
        <v>31.5</v>
      </c>
      <c r="D4186" s="70">
        <v>0.65902777777777777</v>
      </c>
      <c r="E4186" s="69">
        <v>21.5</v>
      </c>
      <c r="F4186" s="70">
        <v>0.10277777777777777</v>
      </c>
      <c r="G4186" s="69">
        <v>10</v>
      </c>
      <c r="H4186" s="69" t="str">
        <f>TEXT(일별기온공급량!$A4186, "AAA")</f>
        <v>일</v>
      </c>
      <c r="I4186" s="71">
        <v>48962774</v>
      </c>
      <c r="J4186" s="71">
        <v>1156433</v>
      </c>
      <c r="K4186" s="68" t="str">
        <f t="shared" si="65"/>
        <v>06-16</v>
      </c>
      <c r="L4186" s="72">
        <f>YEAR(일별기온공급량!$A4186)</f>
        <v>2024</v>
      </c>
      <c r="M4186" s="69">
        <f>MONTH(일별기온공급량!$A4186)</f>
        <v>6</v>
      </c>
      <c r="N4186" s="69">
        <f>DAY(일별기온공급량!$A4186)</f>
        <v>16</v>
      </c>
      <c r="O4186" s="88" t="str">
        <f>IFERROR(VLOOKUP(기온및공급량[[#This Row],[날짜]],표2[],2,0), "")</f>
        <v/>
      </c>
    </row>
    <row r="4187" spans="1:15">
      <c r="A4187" s="68">
        <v>45460</v>
      </c>
      <c r="B4187" s="69">
        <v>24.8</v>
      </c>
      <c r="C4187" s="69">
        <v>30</v>
      </c>
      <c r="D4187" s="70">
        <v>0.51666666666666672</v>
      </c>
      <c r="E4187" s="69">
        <v>19.2</v>
      </c>
      <c r="F4187" s="70">
        <v>0.22569444444444445</v>
      </c>
      <c r="G4187" s="69">
        <v>10.8</v>
      </c>
      <c r="H4187" s="69" t="str">
        <f>TEXT(일별기온공급량!$A4187, "AAA")</f>
        <v>월</v>
      </c>
      <c r="I4187" s="71">
        <v>70721496</v>
      </c>
      <c r="J4187" s="71">
        <v>1671445</v>
      </c>
      <c r="K4187" s="68" t="str">
        <f t="shared" si="65"/>
        <v>06-17</v>
      </c>
      <c r="L4187" s="72">
        <f>YEAR(일별기온공급량!$A4187)</f>
        <v>2024</v>
      </c>
      <c r="M4187" s="69">
        <f>MONTH(일별기온공급량!$A4187)</f>
        <v>6</v>
      </c>
      <c r="N4187" s="69">
        <f>DAY(일별기온공급량!$A4187)</f>
        <v>17</v>
      </c>
      <c r="O4187" s="88" t="str">
        <f>IFERROR(VLOOKUP(기온및공급량[[#This Row],[날짜]],표2[],2,0), "")</f>
        <v/>
      </c>
    </row>
    <row r="4188" spans="1:15">
      <c r="A4188" s="68">
        <v>45461</v>
      </c>
      <c r="B4188" s="69">
        <v>28.3</v>
      </c>
      <c r="C4188" s="69">
        <v>35.4</v>
      </c>
      <c r="D4188" s="70">
        <v>0.71388888888888891</v>
      </c>
      <c r="E4188" s="69">
        <v>19.5</v>
      </c>
      <c r="F4188" s="70">
        <v>0.18402777777777779</v>
      </c>
      <c r="G4188" s="69">
        <v>15.9</v>
      </c>
      <c r="H4188" s="69" t="str">
        <f>TEXT(일별기온공급량!$A4188, "AAA")</f>
        <v>화</v>
      </c>
      <c r="I4188" s="71">
        <v>74385748</v>
      </c>
      <c r="J4188" s="71">
        <v>1755954</v>
      </c>
      <c r="K4188" s="68" t="str">
        <f t="shared" si="65"/>
        <v>06-18</v>
      </c>
      <c r="L4188" s="72">
        <f>YEAR(일별기온공급량!$A4188)</f>
        <v>2024</v>
      </c>
      <c r="M4188" s="69">
        <f>MONTH(일별기온공급량!$A4188)</f>
        <v>6</v>
      </c>
      <c r="N4188" s="69">
        <f>DAY(일별기온공급량!$A4188)</f>
        <v>18</v>
      </c>
      <c r="O4188" s="88" t="str">
        <f>IFERROR(VLOOKUP(기온및공급량[[#This Row],[날짜]],표2[],2,0), "")</f>
        <v/>
      </c>
    </row>
    <row r="4189" spans="1:15">
      <c r="A4189" s="68">
        <v>45462</v>
      </c>
      <c r="B4189" s="69">
        <v>29.3</v>
      </c>
      <c r="C4189" s="69">
        <v>36.799999999999997</v>
      </c>
      <c r="D4189" s="70">
        <v>0.67013888888888884</v>
      </c>
      <c r="E4189" s="69">
        <v>21.4</v>
      </c>
      <c r="F4189" s="70">
        <v>0.22916666666666666</v>
      </c>
      <c r="G4189" s="69">
        <v>15.4</v>
      </c>
      <c r="H4189" s="69" t="str">
        <f>TEXT(일별기온공급량!$A4189, "AAA")</f>
        <v>수</v>
      </c>
      <c r="I4189" s="71">
        <v>74145073</v>
      </c>
      <c r="J4189" s="71">
        <v>1749982</v>
      </c>
      <c r="K4189" s="68" t="str">
        <f t="shared" si="65"/>
        <v>06-19</v>
      </c>
      <c r="L4189" s="72">
        <f>YEAR(일별기온공급량!$A4189)</f>
        <v>2024</v>
      </c>
      <c r="M4189" s="69">
        <f>MONTH(일별기온공급량!$A4189)</f>
        <v>6</v>
      </c>
      <c r="N4189" s="69">
        <f>DAY(일별기온공급량!$A4189)</f>
        <v>19</v>
      </c>
      <c r="O4189" s="88" t="str">
        <f>IFERROR(VLOOKUP(기온및공급량[[#This Row],[날짜]],표2[],2,0), "")</f>
        <v/>
      </c>
    </row>
    <row r="4190" spans="1:15">
      <c r="A4190" s="68">
        <v>45463</v>
      </c>
      <c r="B4190" s="69">
        <v>25</v>
      </c>
      <c r="C4190" s="69">
        <v>28.8</v>
      </c>
      <c r="D4190" s="70">
        <v>0.58888888888888891</v>
      </c>
      <c r="E4190" s="69">
        <v>21.1</v>
      </c>
      <c r="F4190" s="70">
        <v>0.23125000000000001</v>
      </c>
      <c r="G4190" s="69">
        <v>7.7</v>
      </c>
      <c r="H4190" s="69" t="str">
        <f>TEXT(일별기온공급량!$A4190, "AAA")</f>
        <v>목</v>
      </c>
      <c r="I4190" s="71">
        <v>76102482</v>
      </c>
      <c r="J4190" s="71">
        <v>1797747</v>
      </c>
      <c r="K4190" s="68" t="str">
        <f t="shared" si="65"/>
        <v>06-20</v>
      </c>
      <c r="L4190" s="72">
        <f>YEAR(일별기온공급량!$A4190)</f>
        <v>2024</v>
      </c>
      <c r="M4190" s="69">
        <f>MONTH(일별기온공급량!$A4190)</f>
        <v>6</v>
      </c>
      <c r="N4190" s="69">
        <f>DAY(일별기온공급량!$A4190)</f>
        <v>20</v>
      </c>
      <c r="O4190" s="88" t="str">
        <f>IFERROR(VLOOKUP(기온및공급량[[#This Row],[날짜]],표2[],2,0), "")</f>
        <v/>
      </c>
    </row>
    <row r="4191" spans="1:15">
      <c r="A4191" s="68">
        <v>45464</v>
      </c>
      <c r="B4191" s="69">
        <v>26.2</v>
      </c>
      <c r="C4191" s="69">
        <v>30.8</v>
      </c>
      <c r="D4191" s="70">
        <v>0.64027777777777772</v>
      </c>
      <c r="E4191" s="69">
        <v>21.2</v>
      </c>
      <c r="F4191" s="70">
        <v>0.22222222222222221</v>
      </c>
      <c r="G4191" s="69">
        <v>9.6</v>
      </c>
      <c r="H4191" s="69" t="str">
        <f>TEXT(일별기온공급량!$A4191, "AAA")</f>
        <v>금</v>
      </c>
      <c r="I4191" s="71">
        <v>74897022</v>
      </c>
      <c r="J4191" s="71">
        <v>1769467</v>
      </c>
      <c r="K4191" s="68" t="str">
        <f t="shared" si="65"/>
        <v>06-21</v>
      </c>
      <c r="L4191" s="72">
        <f>YEAR(일별기온공급량!$A4191)</f>
        <v>2024</v>
      </c>
      <c r="M4191" s="69">
        <f>MONTH(일별기온공급량!$A4191)</f>
        <v>6</v>
      </c>
      <c r="N4191" s="69">
        <f>DAY(일별기온공급량!$A4191)</f>
        <v>21</v>
      </c>
      <c r="O4191" s="88" t="str">
        <f>IFERROR(VLOOKUP(기온및공급량[[#This Row],[날짜]],표2[],2,0), "")</f>
        <v/>
      </c>
    </row>
    <row r="4192" spans="1:15">
      <c r="A4192" s="68">
        <v>45465</v>
      </c>
      <c r="B4192" s="69">
        <v>23.4</v>
      </c>
      <c r="C4192" s="69">
        <v>24.5</v>
      </c>
      <c r="D4192" s="70">
        <v>6.9444444444444447E-4</v>
      </c>
      <c r="E4192" s="69">
        <v>22.3</v>
      </c>
      <c r="F4192" s="70">
        <v>0.4236111111111111</v>
      </c>
      <c r="G4192" s="69">
        <v>2.2000000000000002</v>
      </c>
      <c r="H4192" s="69" t="str">
        <f>TEXT(일별기온공급량!$A4192, "AAA")</f>
        <v>토</v>
      </c>
      <c r="I4192" s="71">
        <v>59042636</v>
      </c>
      <c r="J4192" s="71">
        <v>1392288</v>
      </c>
      <c r="K4192" s="68" t="str">
        <f t="shared" si="65"/>
        <v>06-22</v>
      </c>
      <c r="L4192" s="72">
        <f>YEAR(일별기온공급량!$A4192)</f>
        <v>2024</v>
      </c>
      <c r="M4192" s="69">
        <f>MONTH(일별기온공급량!$A4192)</f>
        <v>6</v>
      </c>
      <c r="N4192" s="69">
        <f>DAY(일별기온공급량!$A4192)</f>
        <v>22</v>
      </c>
      <c r="O4192" s="88" t="str">
        <f>IFERROR(VLOOKUP(기온및공급량[[#This Row],[날짜]],표2[],2,0), "")</f>
        <v/>
      </c>
    </row>
    <row r="4193" spans="1:15">
      <c r="A4193" s="68">
        <v>45466</v>
      </c>
      <c r="B4193" s="69">
        <v>26.1</v>
      </c>
      <c r="C4193" s="69">
        <v>30</v>
      </c>
      <c r="D4193" s="70">
        <v>0.71527777777777779</v>
      </c>
      <c r="E4193" s="69">
        <v>23.4</v>
      </c>
      <c r="F4193" s="70">
        <v>6.9444444444444447E-4</v>
      </c>
      <c r="G4193" s="69">
        <v>6.6</v>
      </c>
      <c r="H4193" s="69" t="str">
        <f>TEXT(일별기온공급량!$A4193, "AAA")</f>
        <v>일</v>
      </c>
      <c r="I4193" s="71">
        <v>48675042</v>
      </c>
      <c r="J4193" s="71">
        <v>1147043</v>
      </c>
      <c r="K4193" s="68" t="str">
        <f t="shared" si="65"/>
        <v>06-23</v>
      </c>
      <c r="L4193" s="72">
        <f>YEAR(일별기온공급량!$A4193)</f>
        <v>2024</v>
      </c>
      <c r="M4193" s="69">
        <f>MONTH(일별기온공급량!$A4193)</f>
        <v>6</v>
      </c>
      <c r="N4193" s="69">
        <f>DAY(일별기온공급량!$A4193)</f>
        <v>23</v>
      </c>
      <c r="O4193" s="88" t="str">
        <f>IFERROR(VLOOKUP(기온및공급량[[#This Row],[날짜]],표2[],2,0), "")</f>
        <v/>
      </c>
    </row>
    <row r="4194" spans="1:15">
      <c r="A4194" s="68">
        <v>45467</v>
      </c>
      <c r="B4194" s="69">
        <v>26.8</v>
      </c>
      <c r="C4194" s="69">
        <v>32.6</v>
      </c>
      <c r="D4194" s="70">
        <v>0.62569444444444444</v>
      </c>
      <c r="E4194" s="69">
        <v>21.8</v>
      </c>
      <c r="F4194" s="70">
        <v>0.22361111111111112</v>
      </c>
      <c r="G4194" s="69">
        <v>10.8</v>
      </c>
      <c r="H4194" s="69" t="str">
        <f>TEXT(일별기온공급량!$A4194, "AAA")</f>
        <v>월</v>
      </c>
      <c r="I4194" s="71">
        <v>69762827</v>
      </c>
      <c r="J4194" s="71">
        <v>1645947</v>
      </c>
      <c r="K4194" s="68" t="str">
        <f t="shared" si="65"/>
        <v>06-24</v>
      </c>
      <c r="L4194" s="72">
        <f>YEAR(일별기온공급량!$A4194)</f>
        <v>2024</v>
      </c>
      <c r="M4194" s="69">
        <f>MONTH(일별기온공급량!$A4194)</f>
        <v>6</v>
      </c>
      <c r="N4194" s="69">
        <f>DAY(일별기온공급량!$A4194)</f>
        <v>24</v>
      </c>
      <c r="O4194" s="88" t="str">
        <f>IFERROR(VLOOKUP(기온및공급량[[#This Row],[날짜]],표2[],2,0), "")</f>
        <v/>
      </c>
    </row>
    <row r="4195" spans="1:15">
      <c r="A4195" s="68">
        <v>45468</v>
      </c>
      <c r="B4195" s="69">
        <v>24.8</v>
      </c>
      <c r="C4195" s="69">
        <v>29.6</v>
      </c>
      <c r="D4195" s="70">
        <v>0.6381944444444444</v>
      </c>
      <c r="E4195" s="69">
        <v>20.9</v>
      </c>
      <c r="F4195" s="70">
        <v>0.25972222222222224</v>
      </c>
      <c r="G4195" s="69">
        <v>8.6999999999999993</v>
      </c>
      <c r="H4195" s="69" t="str">
        <f>TEXT(일별기온공급량!$A4195, "AAA")</f>
        <v>화</v>
      </c>
      <c r="I4195" s="71">
        <v>73245392</v>
      </c>
      <c r="J4195" s="71">
        <v>1725601</v>
      </c>
      <c r="K4195" s="68" t="str">
        <f t="shared" si="65"/>
        <v>06-25</v>
      </c>
      <c r="L4195" s="72">
        <f>YEAR(일별기온공급량!$A4195)</f>
        <v>2024</v>
      </c>
      <c r="M4195" s="69">
        <f>MONTH(일별기온공급량!$A4195)</f>
        <v>6</v>
      </c>
      <c r="N4195" s="69">
        <f>DAY(일별기온공급량!$A4195)</f>
        <v>25</v>
      </c>
      <c r="O4195" s="88" t="str">
        <f>IFERROR(VLOOKUP(기온및공급량[[#This Row],[날짜]],표2[],2,0), "")</f>
        <v/>
      </c>
    </row>
    <row r="4196" spans="1:15">
      <c r="A4196" s="68">
        <v>45469</v>
      </c>
      <c r="B4196" s="69">
        <v>24.8</v>
      </c>
      <c r="C4196" s="69">
        <v>30.8</v>
      </c>
      <c r="D4196" s="70">
        <v>0.66874999999999996</v>
      </c>
      <c r="E4196" s="69">
        <v>19.600000000000001</v>
      </c>
      <c r="F4196" s="70">
        <v>0.23402777777777778</v>
      </c>
      <c r="G4196" s="69">
        <v>11.2</v>
      </c>
      <c r="H4196" s="69" t="str">
        <f>TEXT(일별기온공급량!$A4196, "AAA")</f>
        <v>수</v>
      </c>
      <c r="I4196" s="71">
        <v>75743548</v>
      </c>
      <c r="J4196" s="71">
        <v>1783114</v>
      </c>
      <c r="K4196" s="68" t="str">
        <f t="shared" si="65"/>
        <v>06-26</v>
      </c>
      <c r="L4196" s="72">
        <f>YEAR(일별기온공급량!$A4196)</f>
        <v>2024</v>
      </c>
      <c r="M4196" s="69">
        <f>MONTH(일별기온공급량!$A4196)</f>
        <v>6</v>
      </c>
      <c r="N4196" s="69">
        <f>DAY(일별기온공급량!$A4196)</f>
        <v>26</v>
      </c>
      <c r="O4196" s="88" t="str">
        <f>IFERROR(VLOOKUP(기온및공급량[[#This Row],[날짜]],표2[],2,0), "")</f>
        <v/>
      </c>
    </row>
    <row r="4197" spans="1:15">
      <c r="A4197" s="68">
        <v>45470</v>
      </c>
      <c r="B4197" s="69">
        <v>22</v>
      </c>
      <c r="C4197" s="69">
        <v>26.2</v>
      </c>
      <c r="D4197" s="70">
        <v>0.67638888888888893</v>
      </c>
      <c r="E4197" s="69">
        <v>18.100000000000001</v>
      </c>
      <c r="F4197" s="70">
        <v>0.22430555555555556</v>
      </c>
      <c r="G4197" s="69">
        <v>8.1</v>
      </c>
      <c r="H4197" s="69" t="str">
        <f>TEXT(일별기온공급량!$A4197, "AAA")</f>
        <v>목</v>
      </c>
      <c r="I4197" s="71">
        <v>76625439</v>
      </c>
      <c r="J4197" s="71">
        <v>1803054</v>
      </c>
      <c r="K4197" s="68" t="str">
        <f t="shared" si="65"/>
        <v>06-27</v>
      </c>
      <c r="L4197" s="72">
        <f>YEAR(일별기온공급량!$A4197)</f>
        <v>2024</v>
      </c>
      <c r="M4197" s="69">
        <f>MONTH(일별기온공급량!$A4197)</f>
        <v>6</v>
      </c>
      <c r="N4197" s="69">
        <f>DAY(일별기온공급량!$A4197)</f>
        <v>27</v>
      </c>
      <c r="O4197" s="88" t="str">
        <f>IFERROR(VLOOKUP(기온및공급량[[#This Row],[날짜]],표2[],2,0), "")</f>
        <v/>
      </c>
    </row>
    <row r="4198" spans="1:15">
      <c r="A4198" s="68">
        <v>45471</v>
      </c>
      <c r="B4198" s="69">
        <v>26</v>
      </c>
      <c r="C4198" s="69">
        <v>34.1</v>
      </c>
      <c r="D4198" s="70">
        <v>0.70833333333333337</v>
      </c>
      <c r="E4198" s="69">
        <v>18.2</v>
      </c>
      <c r="F4198" s="70">
        <v>0.20833333333333334</v>
      </c>
      <c r="G4198" s="69">
        <v>15.9</v>
      </c>
      <c r="H4198" s="69" t="str">
        <f>TEXT(일별기온공급량!$A4198, "AAA")</f>
        <v>금</v>
      </c>
      <c r="I4198" s="71">
        <v>73231695</v>
      </c>
      <c r="J4198" s="71">
        <v>1723115</v>
      </c>
      <c r="K4198" s="68" t="str">
        <f t="shared" si="65"/>
        <v>06-28</v>
      </c>
      <c r="L4198" s="72">
        <f>YEAR(일별기온공급량!$A4198)</f>
        <v>2024</v>
      </c>
      <c r="M4198" s="69">
        <f>MONTH(일별기온공급량!$A4198)</f>
        <v>6</v>
      </c>
      <c r="N4198" s="69">
        <f>DAY(일별기온공급량!$A4198)</f>
        <v>28</v>
      </c>
      <c r="O4198" s="88" t="str">
        <f>IFERROR(VLOOKUP(기온및공급량[[#This Row],[날짜]],표2[],2,0), "")</f>
        <v/>
      </c>
    </row>
    <row r="4199" spans="1:15">
      <c r="A4199" s="68">
        <v>45472</v>
      </c>
      <c r="B4199" s="69">
        <v>24.5</v>
      </c>
      <c r="C4199" s="69">
        <v>29.8</v>
      </c>
      <c r="D4199" s="70">
        <v>0.54583333333333328</v>
      </c>
      <c r="E4199" s="69">
        <v>22</v>
      </c>
      <c r="F4199" s="70">
        <v>0.22013888888888888</v>
      </c>
      <c r="G4199" s="69">
        <v>7.8</v>
      </c>
      <c r="H4199" s="69" t="str">
        <f>TEXT(일별기온공급량!$A4199, "AAA")</f>
        <v>토</v>
      </c>
      <c r="I4199" s="71">
        <v>58353129</v>
      </c>
      <c r="J4199" s="71">
        <v>1372868</v>
      </c>
      <c r="K4199" s="68" t="str">
        <f t="shared" si="65"/>
        <v>06-29</v>
      </c>
      <c r="L4199" s="72">
        <f>YEAR(일별기온공급량!$A4199)</f>
        <v>2024</v>
      </c>
      <c r="M4199" s="69">
        <f>MONTH(일별기온공급량!$A4199)</f>
        <v>6</v>
      </c>
      <c r="N4199" s="69">
        <f>DAY(일별기온공급량!$A4199)</f>
        <v>29</v>
      </c>
      <c r="O4199" s="88" t="str">
        <f>IFERROR(VLOOKUP(기온및공급량[[#This Row],[날짜]],표2[],2,0), "")</f>
        <v/>
      </c>
    </row>
    <row r="4200" spans="1:15">
      <c r="A4200" s="68">
        <v>45473</v>
      </c>
      <c r="B4200" s="69">
        <v>26.2</v>
      </c>
      <c r="C4200" s="69">
        <v>31</v>
      </c>
      <c r="D4200" s="70">
        <v>0.57708333333333328</v>
      </c>
      <c r="E4200" s="69">
        <v>23.6</v>
      </c>
      <c r="F4200" s="70">
        <v>6.9444444444444447E-4</v>
      </c>
      <c r="G4200" s="69">
        <v>7.4</v>
      </c>
      <c r="H4200" s="69" t="str">
        <f>TEXT(일별기온공급량!$A4200, "AAA")</f>
        <v>일</v>
      </c>
      <c r="I4200" s="71">
        <v>47910595</v>
      </c>
      <c r="J4200" s="71">
        <v>1126881</v>
      </c>
      <c r="K4200" s="68" t="str">
        <f t="shared" si="65"/>
        <v>06-30</v>
      </c>
      <c r="L4200" s="72">
        <f>YEAR(일별기온공급량!$A4200)</f>
        <v>2024</v>
      </c>
      <c r="M4200" s="69">
        <f>MONTH(일별기온공급량!$A4200)</f>
        <v>6</v>
      </c>
      <c r="N4200" s="69">
        <f>DAY(일별기온공급량!$A4200)</f>
        <v>30</v>
      </c>
      <c r="O4200" s="88" t="str">
        <f>IFERROR(VLOOKUP(기온및공급량[[#This Row],[날짜]],표2[],2,0), "")</f>
        <v/>
      </c>
    </row>
    <row r="4201" spans="1:15">
      <c r="A4201" s="68">
        <v>45474</v>
      </c>
      <c r="B4201" s="69">
        <v>28</v>
      </c>
      <c r="C4201" s="69">
        <v>32.5</v>
      </c>
      <c r="D4201" s="70">
        <v>0.58888888888888891</v>
      </c>
      <c r="E4201" s="69">
        <v>24.4</v>
      </c>
      <c r="F4201" s="70">
        <v>0.14166666666666666</v>
      </c>
      <c r="G4201" s="69">
        <v>8.1</v>
      </c>
      <c r="H4201" s="69" t="str">
        <f>TEXT(일별기온공급량!$A4201, "AAA")</f>
        <v>월</v>
      </c>
      <c r="I4201" s="71">
        <v>71202090</v>
      </c>
      <c r="J4201" s="71">
        <v>1676496</v>
      </c>
      <c r="K4201" s="68" t="str">
        <f t="shared" ref="K4201:K4231" si="66">TEXT(A4201, "MM-DD")</f>
        <v>07-01</v>
      </c>
      <c r="L4201" s="72">
        <f>YEAR(일별기온공급량!$A4201)</f>
        <v>2024</v>
      </c>
      <c r="M4201" s="69">
        <f>MONTH(일별기온공급량!$A4201)</f>
        <v>7</v>
      </c>
      <c r="N4201" s="69">
        <f>DAY(일별기온공급량!$A4201)</f>
        <v>1</v>
      </c>
      <c r="O4201" s="88" t="str">
        <f>IFERROR(VLOOKUP(기온및공급량[[#This Row],[날짜]],표2[],2,0), "")</f>
        <v/>
      </c>
    </row>
    <row r="4202" spans="1:15">
      <c r="A4202" s="68">
        <v>45475</v>
      </c>
      <c r="B4202" s="69">
        <v>25.2</v>
      </c>
      <c r="C4202" s="69">
        <v>27.9</v>
      </c>
      <c r="D4202" s="70">
        <v>0.70694444444444438</v>
      </c>
      <c r="E4202" s="69">
        <v>21.9</v>
      </c>
      <c r="F4202" s="70">
        <v>0.29097222222222224</v>
      </c>
      <c r="G4202" s="69">
        <v>6</v>
      </c>
      <c r="H4202" s="69" t="str">
        <f>TEXT(일별기온공급량!$A4202, "AAA")</f>
        <v>화</v>
      </c>
      <c r="I4202" s="71">
        <v>74347355</v>
      </c>
      <c r="J4202" s="71">
        <v>1749530</v>
      </c>
      <c r="K4202" s="68" t="str">
        <f t="shared" si="66"/>
        <v>07-02</v>
      </c>
      <c r="L4202" s="72">
        <f>YEAR(일별기온공급량!$A4202)</f>
        <v>2024</v>
      </c>
      <c r="M4202" s="69">
        <f>MONTH(일별기온공급량!$A4202)</f>
        <v>7</v>
      </c>
      <c r="N4202" s="69">
        <f>DAY(일별기온공급량!$A4202)</f>
        <v>2</v>
      </c>
      <c r="O4202" s="88" t="str">
        <f>IFERROR(VLOOKUP(기온및공급량[[#This Row],[날짜]],표2[],2,0), "")</f>
        <v/>
      </c>
    </row>
    <row r="4203" spans="1:15">
      <c r="A4203" s="68">
        <v>45476</v>
      </c>
      <c r="B4203" s="69">
        <v>28.9</v>
      </c>
      <c r="C4203" s="69">
        <v>33.9</v>
      </c>
      <c r="D4203" s="70">
        <v>0.71111111111111114</v>
      </c>
      <c r="E4203" s="69">
        <v>24.9</v>
      </c>
      <c r="F4203" s="70">
        <v>0.32430555555555557</v>
      </c>
      <c r="G4203" s="69">
        <v>9</v>
      </c>
      <c r="H4203" s="69" t="str">
        <f>TEXT(일별기온공급량!$A4203, "AAA")</f>
        <v>수</v>
      </c>
      <c r="I4203" s="71">
        <v>74804200</v>
      </c>
      <c r="J4203" s="71">
        <v>1758504</v>
      </c>
      <c r="K4203" s="68" t="str">
        <f t="shared" si="66"/>
        <v>07-03</v>
      </c>
      <c r="L4203" s="72">
        <f>YEAR(일별기온공급량!$A4203)</f>
        <v>2024</v>
      </c>
      <c r="M4203" s="69">
        <f>MONTH(일별기온공급량!$A4203)</f>
        <v>7</v>
      </c>
      <c r="N4203" s="69">
        <f>DAY(일별기온공급량!$A4203)</f>
        <v>3</v>
      </c>
      <c r="O4203" s="88" t="str">
        <f>IFERROR(VLOOKUP(기온및공급량[[#This Row],[날짜]],표2[],2,0), "")</f>
        <v/>
      </c>
    </row>
    <row r="4204" spans="1:15">
      <c r="A4204" s="68">
        <v>45477</v>
      </c>
      <c r="B4204" s="69">
        <v>29</v>
      </c>
      <c r="C4204" s="69">
        <v>34.799999999999997</v>
      </c>
      <c r="D4204" s="70">
        <v>0.70138888888888884</v>
      </c>
      <c r="E4204" s="69">
        <v>22.9</v>
      </c>
      <c r="F4204" s="70">
        <v>0.22777777777777777</v>
      </c>
      <c r="G4204" s="69">
        <v>11.9</v>
      </c>
      <c r="H4204" s="69" t="str">
        <f>TEXT(일별기온공급량!$A4204, "AAA")</f>
        <v>목</v>
      </c>
      <c r="I4204" s="71">
        <v>75556191</v>
      </c>
      <c r="J4204" s="71">
        <v>1776317</v>
      </c>
      <c r="K4204" s="68" t="str">
        <f t="shared" si="66"/>
        <v>07-04</v>
      </c>
      <c r="L4204" s="72">
        <f>YEAR(일별기온공급량!$A4204)</f>
        <v>2024</v>
      </c>
      <c r="M4204" s="69">
        <f>MONTH(일별기온공급량!$A4204)</f>
        <v>7</v>
      </c>
      <c r="N4204" s="69">
        <f>DAY(일별기온공급량!$A4204)</f>
        <v>4</v>
      </c>
      <c r="O4204" s="88" t="str">
        <f>IFERROR(VLOOKUP(기온및공급량[[#This Row],[날짜]],표2[],2,0), "")</f>
        <v/>
      </c>
    </row>
    <row r="4205" spans="1:15">
      <c r="A4205" s="68">
        <v>45478</v>
      </c>
      <c r="B4205" s="69">
        <v>29</v>
      </c>
      <c r="C4205" s="69">
        <v>32.799999999999997</v>
      </c>
      <c r="D4205" s="70">
        <v>0.57638888888888895</v>
      </c>
      <c r="E4205" s="69">
        <v>26</v>
      </c>
      <c r="F4205" s="70">
        <v>0.98888888888888893</v>
      </c>
      <c r="G4205" s="69">
        <v>6.8</v>
      </c>
      <c r="H4205" s="69" t="str">
        <f>TEXT(일별기온공급량!$A4205, "AAA")</f>
        <v>금</v>
      </c>
      <c r="I4205" s="71">
        <v>73120029</v>
      </c>
      <c r="J4205" s="71">
        <v>1718448</v>
      </c>
      <c r="K4205" s="68" t="str">
        <f t="shared" si="66"/>
        <v>07-05</v>
      </c>
      <c r="L4205" s="72">
        <f>YEAR(일별기온공급량!$A4205)</f>
        <v>2024</v>
      </c>
      <c r="M4205" s="69">
        <f>MONTH(일별기온공급량!$A4205)</f>
        <v>7</v>
      </c>
      <c r="N4205" s="69">
        <f>DAY(일별기온공급량!$A4205)</f>
        <v>5</v>
      </c>
      <c r="O4205" s="88" t="str">
        <f>IFERROR(VLOOKUP(기온및공급량[[#This Row],[날짜]],표2[],2,0), "")</f>
        <v/>
      </c>
    </row>
    <row r="4206" spans="1:15">
      <c r="A4206" s="68">
        <v>45479</v>
      </c>
      <c r="B4206" s="69">
        <v>28.7</v>
      </c>
      <c r="C4206" s="69">
        <v>32.9</v>
      </c>
      <c r="D4206" s="70">
        <v>0.60833333333333328</v>
      </c>
      <c r="E4206" s="69">
        <v>24.5</v>
      </c>
      <c r="F4206" s="70">
        <v>0.19027777777777777</v>
      </c>
      <c r="G4206" s="69">
        <v>8.4</v>
      </c>
      <c r="H4206" s="69" t="str">
        <f>TEXT(일별기온공급량!$A4206, "AAA")</f>
        <v>토</v>
      </c>
      <c r="I4206" s="71">
        <v>58466580</v>
      </c>
      <c r="J4206" s="71">
        <v>1373845</v>
      </c>
      <c r="K4206" s="68" t="str">
        <f t="shared" si="66"/>
        <v>07-06</v>
      </c>
      <c r="L4206" s="72">
        <f>YEAR(일별기온공급량!$A4206)</f>
        <v>2024</v>
      </c>
      <c r="M4206" s="69">
        <f>MONTH(일별기온공급량!$A4206)</f>
        <v>7</v>
      </c>
      <c r="N4206" s="69">
        <f>DAY(일별기온공급량!$A4206)</f>
        <v>6</v>
      </c>
      <c r="O4206" s="88" t="str">
        <f>IFERROR(VLOOKUP(기온및공급량[[#This Row],[날짜]],표2[],2,0), "")</f>
        <v/>
      </c>
    </row>
    <row r="4207" spans="1:15">
      <c r="A4207" s="68">
        <v>45480</v>
      </c>
      <c r="B4207" s="69">
        <v>29</v>
      </c>
      <c r="C4207" s="69">
        <v>32.4</v>
      </c>
      <c r="D4207" s="70">
        <v>0.65972222222222221</v>
      </c>
      <c r="E4207" s="69">
        <v>24.6</v>
      </c>
      <c r="F4207" s="70">
        <v>0.54999999999999993</v>
      </c>
      <c r="G4207" s="69">
        <v>7.8</v>
      </c>
      <c r="H4207" s="69" t="str">
        <f>TEXT(일별기온공급량!$A4207, "AAA")</f>
        <v>일</v>
      </c>
      <c r="I4207" s="71">
        <v>50835093</v>
      </c>
      <c r="J4207" s="71">
        <v>1194347</v>
      </c>
      <c r="K4207" s="68" t="str">
        <f t="shared" si="66"/>
        <v>07-07</v>
      </c>
      <c r="L4207" s="72">
        <f>YEAR(일별기온공급량!$A4207)</f>
        <v>2024</v>
      </c>
      <c r="M4207" s="69">
        <f>MONTH(일별기온공급량!$A4207)</f>
        <v>7</v>
      </c>
      <c r="N4207" s="69">
        <f>DAY(일별기온공급량!$A4207)</f>
        <v>7</v>
      </c>
      <c r="O4207" s="88" t="str">
        <f>IFERROR(VLOOKUP(기온및공급량[[#This Row],[날짜]],표2[],2,0), "")</f>
        <v/>
      </c>
    </row>
    <row r="4208" spans="1:15">
      <c r="A4208" s="68">
        <v>45481</v>
      </c>
      <c r="B4208" s="69">
        <v>27.2</v>
      </c>
      <c r="C4208" s="69">
        <v>29.2</v>
      </c>
      <c r="D4208" s="70">
        <v>0.55486111111111114</v>
      </c>
      <c r="E4208" s="69">
        <v>26.2</v>
      </c>
      <c r="F4208" s="70">
        <v>0.82777777777777783</v>
      </c>
      <c r="G4208" s="69">
        <v>3</v>
      </c>
      <c r="H4208" s="69" t="str">
        <f>TEXT(일별기온공급량!$A4208, "AAA")</f>
        <v>월</v>
      </c>
      <c r="I4208" s="71">
        <v>68788150</v>
      </c>
      <c r="J4208" s="71">
        <v>1616064</v>
      </c>
      <c r="K4208" s="68" t="str">
        <f t="shared" si="66"/>
        <v>07-08</v>
      </c>
      <c r="L4208" s="72">
        <f>YEAR(일별기온공급량!$A4208)</f>
        <v>2024</v>
      </c>
      <c r="M4208" s="69">
        <f>MONTH(일별기온공급량!$A4208)</f>
        <v>7</v>
      </c>
      <c r="N4208" s="69">
        <f>DAY(일별기온공급량!$A4208)</f>
        <v>8</v>
      </c>
      <c r="O4208" s="88" t="str">
        <f>IFERROR(VLOOKUP(기온및공급량[[#This Row],[날짜]],표2[],2,0), "")</f>
        <v/>
      </c>
    </row>
    <row r="4209" spans="1:15">
      <c r="A4209" s="68">
        <v>45482</v>
      </c>
      <c r="B4209" s="69">
        <v>24.4</v>
      </c>
      <c r="C4209" s="69">
        <v>27.2</v>
      </c>
      <c r="D4209" s="70">
        <v>6.9444444444444447E-4</v>
      </c>
      <c r="E4209" s="69">
        <v>22.8</v>
      </c>
      <c r="F4209" s="70">
        <v>0.93333333333333324</v>
      </c>
      <c r="G4209" s="69">
        <v>4.4000000000000004</v>
      </c>
      <c r="H4209" s="69" t="str">
        <f>TEXT(일별기온공급량!$A4209, "AAA")</f>
        <v>화</v>
      </c>
      <c r="I4209" s="71">
        <v>73006314</v>
      </c>
      <c r="J4209" s="71">
        <v>1714592</v>
      </c>
      <c r="K4209" s="68" t="str">
        <f t="shared" si="66"/>
        <v>07-09</v>
      </c>
      <c r="L4209" s="72">
        <f>YEAR(일별기온공급량!$A4209)</f>
        <v>2024</v>
      </c>
      <c r="M4209" s="69">
        <f>MONTH(일별기온공급량!$A4209)</f>
        <v>7</v>
      </c>
      <c r="N4209" s="69">
        <f>DAY(일별기온공급량!$A4209)</f>
        <v>9</v>
      </c>
      <c r="O4209" s="88" t="str">
        <f>IFERROR(VLOOKUP(기온및공급량[[#This Row],[날짜]],표2[],2,0), "")</f>
        <v/>
      </c>
    </row>
    <row r="4210" spans="1:15">
      <c r="A4210" s="68">
        <v>45483</v>
      </c>
      <c r="B4210" s="69">
        <v>23.9</v>
      </c>
      <c r="C4210" s="69">
        <v>26.2</v>
      </c>
      <c r="D4210" s="70">
        <v>0.57291666666666663</v>
      </c>
      <c r="E4210" s="69">
        <v>22</v>
      </c>
      <c r="F4210" s="70">
        <v>0.12222222222222223</v>
      </c>
      <c r="G4210" s="69">
        <v>4.2</v>
      </c>
      <c r="H4210" s="69" t="str">
        <f>TEXT(일별기온공급량!$A4210, "AAA")</f>
        <v>수</v>
      </c>
      <c r="I4210" s="71">
        <v>72858494</v>
      </c>
      <c r="J4210" s="71">
        <v>1710642</v>
      </c>
      <c r="K4210" s="68" t="str">
        <f t="shared" si="66"/>
        <v>07-10</v>
      </c>
      <c r="L4210" s="72">
        <f>YEAR(일별기온공급량!$A4210)</f>
        <v>2024</v>
      </c>
      <c r="M4210" s="69">
        <f>MONTH(일별기온공급량!$A4210)</f>
        <v>7</v>
      </c>
      <c r="N4210" s="69">
        <f>DAY(일별기온공급량!$A4210)</f>
        <v>10</v>
      </c>
      <c r="O4210" s="88" t="str">
        <f>IFERROR(VLOOKUP(기온및공급량[[#This Row],[날짜]],표2[],2,0), "")</f>
        <v/>
      </c>
    </row>
    <row r="4211" spans="1:15">
      <c r="A4211" s="68">
        <v>45484</v>
      </c>
      <c r="B4211" s="69">
        <v>24.6</v>
      </c>
      <c r="C4211" s="69">
        <v>28.2</v>
      </c>
      <c r="D4211" s="70">
        <v>0.58680555555555558</v>
      </c>
      <c r="E4211" s="69">
        <v>21.7</v>
      </c>
      <c r="F4211" s="70">
        <v>0.13472222222222222</v>
      </c>
      <c r="G4211" s="69">
        <v>6.5</v>
      </c>
      <c r="H4211" s="69" t="str">
        <f>TEXT(일별기온공급량!$A4211, "AAA")</f>
        <v>목</v>
      </c>
      <c r="I4211" s="71">
        <v>75923021</v>
      </c>
      <c r="J4211" s="71">
        <v>1776610</v>
      </c>
      <c r="K4211" s="68" t="str">
        <f t="shared" si="66"/>
        <v>07-11</v>
      </c>
      <c r="L4211" s="72">
        <f>YEAR(일별기온공급량!$A4211)</f>
        <v>2024</v>
      </c>
      <c r="M4211" s="69">
        <f>MONTH(일별기온공급량!$A4211)</f>
        <v>7</v>
      </c>
      <c r="N4211" s="69">
        <f>DAY(일별기온공급량!$A4211)</f>
        <v>11</v>
      </c>
      <c r="O4211" s="88" t="str">
        <f>IFERROR(VLOOKUP(기온및공급량[[#This Row],[날짜]],표2[],2,0), "")</f>
        <v/>
      </c>
    </row>
    <row r="4212" spans="1:15">
      <c r="A4212" s="68">
        <v>45485</v>
      </c>
      <c r="B4212" s="69">
        <v>26.4</v>
      </c>
      <c r="C4212" s="69">
        <v>32.700000000000003</v>
      </c>
      <c r="D4212" s="70">
        <v>0.63055555555555554</v>
      </c>
      <c r="E4212" s="69">
        <v>22.4</v>
      </c>
      <c r="F4212" s="70">
        <v>0.1111111111111111</v>
      </c>
      <c r="G4212" s="69">
        <v>10.3</v>
      </c>
      <c r="H4212" s="69" t="str">
        <f>TEXT(일별기온공급량!$A4212, "AAA")</f>
        <v>금</v>
      </c>
      <c r="I4212" s="71">
        <v>74726833</v>
      </c>
      <c r="J4212" s="71">
        <v>1748320</v>
      </c>
      <c r="K4212" s="68" t="str">
        <f t="shared" si="66"/>
        <v>07-12</v>
      </c>
      <c r="L4212" s="72">
        <f>YEAR(일별기온공급량!$A4212)</f>
        <v>2024</v>
      </c>
      <c r="M4212" s="69">
        <f>MONTH(일별기온공급량!$A4212)</f>
        <v>7</v>
      </c>
      <c r="N4212" s="69">
        <f>DAY(일별기온공급량!$A4212)</f>
        <v>12</v>
      </c>
      <c r="O4212" s="88" t="str">
        <f>IFERROR(VLOOKUP(기온및공급량[[#This Row],[날짜]],표2[],2,0), "")</f>
        <v/>
      </c>
    </row>
    <row r="4213" spans="1:15">
      <c r="A4213" s="68">
        <v>45486</v>
      </c>
      <c r="B4213" s="69">
        <v>25.6</v>
      </c>
      <c r="C4213" s="69">
        <v>30.1</v>
      </c>
      <c r="D4213" s="70">
        <v>0.70277777777777783</v>
      </c>
      <c r="E4213" s="69">
        <v>21.8</v>
      </c>
      <c r="F4213" s="70">
        <v>0.23611111111111113</v>
      </c>
      <c r="G4213" s="69">
        <v>8.3000000000000007</v>
      </c>
      <c r="H4213" s="69" t="str">
        <f>TEXT(일별기온공급량!$A4213, "AAA")</f>
        <v>토</v>
      </c>
      <c r="I4213" s="71">
        <v>59838604</v>
      </c>
      <c r="J4213" s="71">
        <v>1401344</v>
      </c>
      <c r="K4213" s="68" t="str">
        <f t="shared" si="66"/>
        <v>07-13</v>
      </c>
      <c r="L4213" s="72">
        <f>YEAR(일별기온공급량!$A4213)</f>
        <v>2024</v>
      </c>
      <c r="M4213" s="69">
        <f>MONTH(일별기온공급량!$A4213)</f>
        <v>7</v>
      </c>
      <c r="N4213" s="69">
        <f>DAY(일별기온공급량!$A4213)</f>
        <v>13</v>
      </c>
      <c r="O4213" s="88" t="str">
        <f>IFERROR(VLOOKUP(기온및공급량[[#This Row],[날짜]],표2[],2,0), "")</f>
        <v/>
      </c>
    </row>
    <row r="4214" spans="1:15">
      <c r="A4214" s="68">
        <v>45487</v>
      </c>
      <c r="B4214" s="69">
        <v>23.7</v>
      </c>
      <c r="C4214" s="69">
        <v>25.3</v>
      </c>
      <c r="D4214" s="70">
        <v>0.50486111111111109</v>
      </c>
      <c r="E4214" s="69">
        <v>22.8</v>
      </c>
      <c r="F4214" s="70">
        <v>0.91249999999999998</v>
      </c>
      <c r="G4214" s="69">
        <v>2.5</v>
      </c>
      <c r="H4214" s="69" t="str">
        <f>TEXT(일별기온공급량!$A4214, "AAA")</f>
        <v>일</v>
      </c>
      <c r="I4214" s="71">
        <v>52657905</v>
      </c>
      <c r="J4214" s="71">
        <v>1234205</v>
      </c>
      <c r="K4214" s="68" t="str">
        <f t="shared" si="66"/>
        <v>07-14</v>
      </c>
      <c r="L4214" s="72">
        <f>YEAR(일별기온공급량!$A4214)</f>
        <v>2024</v>
      </c>
      <c r="M4214" s="69">
        <f>MONTH(일별기온공급량!$A4214)</f>
        <v>7</v>
      </c>
      <c r="N4214" s="69">
        <f>DAY(일별기온공급량!$A4214)</f>
        <v>14</v>
      </c>
      <c r="O4214" s="88" t="str">
        <f>IFERROR(VLOOKUP(기온및공급량[[#This Row],[날짜]],표2[],2,0), "")</f>
        <v/>
      </c>
    </row>
    <row r="4215" spans="1:15">
      <c r="A4215" s="68">
        <v>45488</v>
      </c>
      <c r="B4215" s="69">
        <v>24.3</v>
      </c>
      <c r="C4215" s="69">
        <v>26.6</v>
      </c>
      <c r="D4215" s="70">
        <v>0.59722222222222221</v>
      </c>
      <c r="E4215" s="69">
        <v>22.6</v>
      </c>
      <c r="F4215" s="70">
        <v>0.20486111111111113</v>
      </c>
      <c r="G4215" s="69">
        <v>4</v>
      </c>
      <c r="H4215" s="69" t="str">
        <f>TEXT(일별기온공급량!$A4215, "AAA")</f>
        <v>월</v>
      </c>
      <c r="I4215" s="71">
        <v>73156666</v>
      </c>
      <c r="J4215" s="71">
        <v>1719183</v>
      </c>
      <c r="K4215" s="68" t="str">
        <f t="shared" si="66"/>
        <v>07-15</v>
      </c>
      <c r="L4215" s="72">
        <f>YEAR(일별기온공급량!$A4215)</f>
        <v>2024</v>
      </c>
      <c r="M4215" s="69">
        <f>MONTH(일별기온공급량!$A4215)</f>
        <v>7</v>
      </c>
      <c r="N4215" s="69">
        <f>DAY(일별기온공급량!$A4215)</f>
        <v>15</v>
      </c>
      <c r="O4215" s="88" t="str">
        <f>IFERROR(VLOOKUP(기온및공급량[[#This Row],[날짜]],표2[],2,0), "")</f>
        <v/>
      </c>
    </row>
    <row r="4216" spans="1:15">
      <c r="A4216" s="68">
        <v>45489</v>
      </c>
      <c r="B4216" s="69">
        <v>25.1</v>
      </c>
      <c r="C4216" s="69">
        <v>28.8</v>
      </c>
      <c r="D4216" s="70">
        <v>0.52777777777777779</v>
      </c>
      <c r="E4216" s="69">
        <v>22.2</v>
      </c>
      <c r="F4216" s="70">
        <v>0.27569444444444446</v>
      </c>
      <c r="G4216" s="69">
        <v>6.6</v>
      </c>
      <c r="H4216" s="69" t="str">
        <f>TEXT(일별기온공급량!$A4216, "AAA")</f>
        <v>화</v>
      </c>
      <c r="I4216" s="71">
        <v>73002260</v>
      </c>
      <c r="J4216" s="71">
        <v>1716468</v>
      </c>
      <c r="K4216" s="68" t="str">
        <f t="shared" si="66"/>
        <v>07-16</v>
      </c>
      <c r="L4216" s="72">
        <f>YEAR(일별기온공급량!$A4216)</f>
        <v>2024</v>
      </c>
      <c r="M4216" s="69">
        <f>MONTH(일별기온공급량!$A4216)</f>
        <v>7</v>
      </c>
      <c r="N4216" s="69">
        <f>DAY(일별기온공급량!$A4216)</f>
        <v>16</v>
      </c>
      <c r="O4216" s="88" t="str">
        <f>IFERROR(VLOOKUP(기온및공급량[[#This Row],[날짜]],표2[],2,0), "")</f>
        <v/>
      </c>
    </row>
    <row r="4217" spans="1:15">
      <c r="A4217" s="68">
        <v>45490</v>
      </c>
      <c r="B4217" s="69">
        <v>27.1</v>
      </c>
      <c r="C4217" s="69">
        <v>31.7</v>
      </c>
      <c r="D4217" s="70">
        <v>0.64930555555555558</v>
      </c>
      <c r="E4217" s="69">
        <v>23</v>
      </c>
      <c r="F4217" s="70">
        <v>0.19027777777777777</v>
      </c>
      <c r="G4217" s="69">
        <v>8.6999999999999993</v>
      </c>
      <c r="H4217" s="69" t="str">
        <f>TEXT(일별기온공급량!$A4217, "AAA")</f>
        <v>수</v>
      </c>
      <c r="I4217" s="71">
        <v>74537035</v>
      </c>
      <c r="J4217" s="71">
        <v>1750350</v>
      </c>
      <c r="K4217" s="68" t="str">
        <f t="shared" si="66"/>
        <v>07-17</v>
      </c>
      <c r="L4217" s="72">
        <f>YEAR(일별기온공급량!$A4217)</f>
        <v>2024</v>
      </c>
      <c r="M4217" s="69">
        <f>MONTH(일별기온공급량!$A4217)</f>
        <v>7</v>
      </c>
      <c r="N4217" s="69">
        <f>DAY(일별기온공급량!$A4217)</f>
        <v>17</v>
      </c>
      <c r="O4217" s="88" t="str">
        <f>IFERROR(VLOOKUP(기온및공급량[[#This Row],[날짜]],표2[],2,0), "")</f>
        <v/>
      </c>
    </row>
    <row r="4218" spans="1:15">
      <c r="A4218" s="68">
        <v>45491</v>
      </c>
      <c r="B4218" s="69">
        <v>28.5</v>
      </c>
      <c r="C4218" s="69">
        <v>30.7</v>
      </c>
      <c r="D4218" s="70">
        <v>0.74375000000000002</v>
      </c>
      <c r="E4218" s="69">
        <v>26.8</v>
      </c>
      <c r="F4218" s="70">
        <v>0.13402777777777777</v>
      </c>
      <c r="G4218" s="69">
        <v>3.9</v>
      </c>
      <c r="H4218" s="69" t="str">
        <f>TEXT(일별기온공급량!$A4218, "AAA")</f>
        <v>목</v>
      </c>
      <c r="I4218" s="71">
        <v>74203275</v>
      </c>
      <c r="J4218" s="71">
        <v>1741726</v>
      </c>
      <c r="K4218" s="68" t="str">
        <f t="shared" si="66"/>
        <v>07-18</v>
      </c>
      <c r="L4218" s="72">
        <f>YEAR(일별기온공급량!$A4218)</f>
        <v>2024</v>
      </c>
      <c r="M4218" s="69">
        <f>MONTH(일별기온공급량!$A4218)</f>
        <v>7</v>
      </c>
      <c r="N4218" s="69">
        <f>DAY(일별기온공급량!$A4218)</f>
        <v>18</v>
      </c>
      <c r="O4218" s="88" t="str">
        <f>IFERROR(VLOOKUP(기온및공급량[[#This Row],[날짜]],표2[],2,0), "")</f>
        <v/>
      </c>
    </row>
    <row r="4219" spans="1:15">
      <c r="A4219" s="68">
        <v>45492</v>
      </c>
      <c r="B4219" s="69">
        <v>27.3</v>
      </c>
      <c r="C4219" s="69">
        <v>30.8</v>
      </c>
      <c r="D4219" s="70">
        <v>0.73333333333333339</v>
      </c>
      <c r="E4219" s="69">
        <v>24.2</v>
      </c>
      <c r="F4219" s="70">
        <v>0.2951388888888889</v>
      </c>
      <c r="G4219" s="69">
        <v>6.6</v>
      </c>
      <c r="H4219" s="69" t="str">
        <f>TEXT(일별기온공급량!$A4219, "AAA")</f>
        <v>금</v>
      </c>
      <c r="I4219" s="71">
        <v>71377854</v>
      </c>
      <c r="J4219" s="71">
        <v>1676816</v>
      </c>
      <c r="K4219" s="68" t="str">
        <f t="shared" si="66"/>
        <v>07-19</v>
      </c>
      <c r="L4219" s="72">
        <f>YEAR(일별기온공급량!$A4219)</f>
        <v>2024</v>
      </c>
      <c r="M4219" s="69">
        <f>MONTH(일별기온공급량!$A4219)</f>
        <v>7</v>
      </c>
      <c r="N4219" s="69">
        <f>DAY(일별기온공급량!$A4219)</f>
        <v>19</v>
      </c>
      <c r="O4219" s="88" t="str">
        <f>IFERROR(VLOOKUP(기온및공급량[[#This Row],[날짜]],표2[],2,0), "")</f>
        <v/>
      </c>
    </row>
    <row r="4220" spans="1:15">
      <c r="A4220" s="68">
        <v>45493</v>
      </c>
      <c r="B4220" s="69">
        <v>26.9</v>
      </c>
      <c r="C4220" s="69">
        <v>30.6</v>
      </c>
      <c r="D4220" s="70">
        <v>0.71111111111111114</v>
      </c>
      <c r="E4220" s="69">
        <v>24</v>
      </c>
      <c r="F4220" s="70">
        <v>0.18472222222222223</v>
      </c>
      <c r="G4220" s="69">
        <v>6.6</v>
      </c>
      <c r="H4220" s="69" t="str">
        <f>TEXT(일별기온공급량!$A4220, "AAA")</f>
        <v>토</v>
      </c>
      <c r="I4220" s="71">
        <v>56494207</v>
      </c>
      <c r="J4220" s="71">
        <v>1330071</v>
      </c>
      <c r="K4220" s="68" t="str">
        <f t="shared" si="66"/>
        <v>07-20</v>
      </c>
      <c r="L4220" s="72">
        <f>YEAR(일별기온공급량!$A4220)</f>
        <v>2024</v>
      </c>
      <c r="M4220" s="69">
        <f>MONTH(일별기온공급량!$A4220)</f>
        <v>7</v>
      </c>
      <c r="N4220" s="69">
        <f>DAY(일별기온공급량!$A4220)</f>
        <v>20</v>
      </c>
      <c r="O4220" s="88" t="str">
        <f>IFERROR(VLOOKUP(기온및공급량[[#This Row],[날짜]],표2[],2,0), "")</f>
        <v/>
      </c>
    </row>
    <row r="4221" spans="1:15">
      <c r="A4221" s="68">
        <v>45494</v>
      </c>
      <c r="B4221" s="69">
        <v>29.7</v>
      </c>
      <c r="C4221" s="69">
        <v>34.4</v>
      </c>
      <c r="D4221" s="70">
        <v>0.7402777777777777</v>
      </c>
      <c r="E4221" s="69">
        <v>25.9</v>
      </c>
      <c r="F4221" s="70">
        <v>0.22291666666666665</v>
      </c>
      <c r="G4221" s="69">
        <v>8.5</v>
      </c>
      <c r="H4221" s="69" t="str">
        <f>TEXT(일별기온공급량!$A4221, "AAA")</f>
        <v>일</v>
      </c>
      <c r="I4221" s="71">
        <v>47842724</v>
      </c>
      <c r="J4221" s="71">
        <v>1127489</v>
      </c>
      <c r="K4221" s="68" t="str">
        <f t="shared" si="66"/>
        <v>07-21</v>
      </c>
      <c r="L4221" s="72">
        <f>YEAR(일별기온공급량!$A4221)</f>
        <v>2024</v>
      </c>
      <c r="M4221" s="69">
        <f>MONTH(일별기온공급량!$A4221)</f>
        <v>7</v>
      </c>
      <c r="N4221" s="69">
        <f>DAY(일별기온공급량!$A4221)</f>
        <v>21</v>
      </c>
      <c r="O4221" s="88" t="str">
        <f>IFERROR(VLOOKUP(기온및공급량[[#This Row],[날짜]],표2[],2,0), "")</f>
        <v/>
      </c>
    </row>
    <row r="4222" spans="1:15">
      <c r="A4222" s="68">
        <v>45495</v>
      </c>
      <c r="B4222" s="69">
        <v>30.1</v>
      </c>
      <c r="C4222" s="69">
        <v>34.200000000000003</v>
      </c>
      <c r="D4222" s="70">
        <v>0.60555555555555551</v>
      </c>
      <c r="E4222" s="69">
        <v>25.9</v>
      </c>
      <c r="F4222" s="70">
        <v>0.22708333333333333</v>
      </c>
      <c r="G4222" s="69">
        <v>8.3000000000000007</v>
      </c>
      <c r="H4222" s="69" t="str">
        <f>TEXT(일별기온공급량!$A4222, "AAA")</f>
        <v>월</v>
      </c>
      <c r="I4222" s="71">
        <v>67518681</v>
      </c>
      <c r="J4222" s="71">
        <v>1591775</v>
      </c>
      <c r="K4222" s="68" t="str">
        <f t="shared" si="66"/>
        <v>07-22</v>
      </c>
      <c r="L4222" s="72">
        <f>YEAR(일별기온공급량!$A4222)</f>
        <v>2024</v>
      </c>
      <c r="M4222" s="69">
        <f>MONTH(일별기온공급량!$A4222)</f>
        <v>7</v>
      </c>
      <c r="N4222" s="69">
        <f>DAY(일별기온공급량!$A4222)</f>
        <v>22</v>
      </c>
      <c r="O4222" s="88" t="str">
        <f>IFERROR(VLOOKUP(기온및공급량[[#This Row],[날짜]],표2[],2,0), "")</f>
        <v/>
      </c>
    </row>
    <row r="4223" spans="1:15">
      <c r="A4223" s="68">
        <v>45496</v>
      </c>
      <c r="B4223" s="69">
        <v>30</v>
      </c>
      <c r="C4223" s="69">
        <v>32.799999999999997</v>
      </c>
      <c r="D4223" s="70">
        <v>0.68402777777777779</v>
      </c>
      <c r="E4223" s="69">
        <v>27.5</v>
      </c>
      <c r="F4223" s="70">
        <v>0.24930555555555556</v>
      </c>
      <c r="G4223" s="69">
        <v>5.3</v>
      </c>
      <c r="H4223" s="69" t="str">
        <f>TEXT(일별기온공급량!$A4223, "AAA")</f>
        <v>화</v>
      </c>
      <c r="I4223" s="71">
        <v>71826051</v>
      </c>
      <c r="J4223" s="71">
        <v>1691891</v>
      </c>
      <c r="K4223" s="68" t="str">
        <f t="shared" si="66"/>
        <v>07-23</v>
      </c>
      <c r="L4223" s="72">
        <f>YEAR(일별기온공급량!$A4223)</f>
        <v>2024</v>
      </c>
      <c r="M4223" s="69">
        <f>MONTH(일별기온공급량!$A4223)</f>
        <v>7</v>
      </c>
      <c r="N4223" s="69">
        <f>DAY(일별기온공급량!$A4223)</f>
        <v>23</v>
      </c>
      <c r="O4223" s="88" t="str">
        <f>IFERROR(VLOOKUP(기온및공급량[[#This Row],[날짜]],표2[],2,0), "")</f>
        <v/>
      </c>
    </row>
    <row r="4224" spans="1:15">
      <c r="A4224" s="68">
        <v>45497</v>
      </c>
      <c r="B4224" s="69">
        <v>28.6</v>
      </c>
      <c r="C4224" s="69">
        <v>31.2</v>
      </c>
      <c r="D4224" s="70">
        <v>0.40625</v>
      </c>
      <c r="E4224" s="69">
        <v>26.3</v>
      </c>
      <c r="F4224" s="70">
        <v>0.5180555555555556</v>
      </c>
      <c r="G4224" s="69">
        <v>4.9000000000000004</v>
      </c>
      <c r="H4224" s="69" t="str">
        <f>TEXT(일별기온공급량!$A4224, "AAA")</f>
        <v>수</v>
      </c>
      <c r="I4224" s="71">
        <v>71492720</v>
      </c>
      <c r="J4224" s="71">
        <v>1683066</v>
      </c>
      <c r="K4224" s="68" t="str">
        <f t="shared" si="66"/>
        <v>07-24</v>
      </c>
      <c r="L4224" s="72">
        <f>YEAR(일별기온공급량!$A4224)</f>
        <v>2024</v>
      </c>
      <c r="M4224" s="69">
        <f>MONTH(일별기온공급량!$A4224)</f>
        <v>7</v>
      </c>
      <c r="N4224" s="69">
        <f>DAY(일별기온공급량!$A4224)</f>
        <v>24</v>
      </c>
      <c r="O4224" s="88" t="str">
        <f>IFERROR(VLOOKUP(기온및공급량[[#This Row],[날짜]],표2[],2,0), "")</f>
        <v/>
      </c>
    </row>
    <row r="4225" spans="1:15">
      <c r="A4225" s="68">
        <v>45498</v>
      </c>
      <c r="B4225" s="69">
        <v>29.7</v>
      </c>
      <c r="C4225" s="69">
        <v>34.799999999999997</v>
      </c>
      <c r="D4225" s="70">
        <v>0.63124999999999998</v>
      </c>
      <c r="E4225" s="69">
        <v>25.3</v>
      </c>
      <c r="F4225" s="70">
        <v>0.23958333333333334</v>
      </c>
      <c r="G4225" s="69">
        <v>9.5</v>
      </c>
      <c r="H4225" s="69" t="str">
        <f>TEXT(일별기온공급량!$A4225, "AAA")</f>
        <v>목</v>
      </c>
      <c r="I4225" s="71">
        <v>70275894</v>
      </c>
      <c r="J4225" s="71">
        <v>1653341</v>
      </c>
      <c r="K4225" s="68" t="str">
        <f t="shared" si="66"/>
        <v>07-25</v>
      </c>
      <c r="L4225" s="72">
        <f>YEAR(일별기온공급량!$A4225)</f>
        <v>2024</v>
      </c>
      <c r="M4225" s="69">
        <f>MONTH(일별기온공급량!$A4225)</f>
        <v>7</v>
      </c>
      <c r="N4225" s="69">
        <f>DAY(일별기온공급량!$A4225)</f>
        <v>25</v>
      </c>
      <c r="O4225" s="88" t="str">
        <f>IFERROR(VLOOKUP(기온및공급량[[#This Row],[날짜]],표2[],2,0), "")</f>
        <v/>
      </c>
    </row>
    <row r="4226" spans="1:15">
      <c r="A4226" s="68">
        <v>45499</v>
      </c>
      <c r="B4226" s="69">
        <v>29.7</v>
      </c>
      <c r="C4226" s="69">
        <v>33.4</v>
      </c>
      <c r="D4226" s="70">
        <v>0.59791666666666665</v>
      </c>
      <c r="E4226" s="69">
        <v>26.3</v>
      </c>
      <c r="F4226" s="70">
        <v>0.22430555555555556</v>
      </c>
      <c r="G4226" s="69">
        <v>7.1</v>
      </c>
      <c r="H4226" s="69" t="str">
        <f>TEXT(일별기온공급량!$A4226, "AAA")</f>
        <v>금</v>
      </c>
      <c r="I4226" s="71">
        <v>67847006</v>
      </c>
      <c r="J4226" s="71">
        <v>1594807</v>
      </c>
      <c r="K4226" s="68" t="str">
        <f t="shared" si="66"/>
        <v>07-26</v>
      </c>
      <c r="L4226" s="72">
        <f>YEAR(일별기온공급량!$A4226)</f>
        <v>2024</v>
      </c>
      <c r="M4226" s="69">
        <f>MONTH(일별기온공급량!$A4226)</f>
        <v>7</v>
      </c>
      <c r="N4226" s="69">
        <f>DAY(일별기온공급량!$A4226)</f>
        <v>26</v>
      </c>
      <c r="O4226" s="88" t="str">
        <f>IFERROR(VLOOKUP(기온및공급량[[#This Row],[날짜]],표2[],2,0), "")</f>
        <v/>
      </c>
    </row>
    <row r="4227" spans="1:15">
      <c r="A4227" s="68">
        <v>45500</v>
      </c>
      <c r="B4227" s="69">
        <v>29.5</v>
      </c>
      <c r="C4227" s="69">
        <v>33.9</v>
      </c>
      <c r="D4227" s="70">
        <v>0.59791666666666665</v>
      </c>
      <c r="E4227" s="69">
        <v>26.4</v>
      </c>
      <c r="F4227" s="70">
        <v>0.22083333333333333</v>
      </c>
      <c r="G4227" s="69">
        <v>7.5</v>
      </c>
      <c r="H4227" s="69" t="str">
        <f>TEXT(일별기온공급량!$A4227, "AAA")</f>
        <v>토</v>
      </c>
      <c r="I4227" s="71">
        <v>53057671</v>
      </c>
      <c r="J4227" s="71">
        <v>1245207</v>
      </c>
      <c r="K4227" s="68" t="str">
        <f t="shared" si="66"/>
        <v>07-27</v>
      </c>
      <c r="L4227" s="72">
        <f>YEAR(일별기온공급량!$A4227)</f>
        <v>2024</v>
      </c>
      <c r="M4227" s="69">
        <f>MONTH(일별기온공급량!$A4227)</f>
        <v>7</v>
      </c>
      <c r="N4227" s="69">
        <f>DAY(일별기온공급량!$A4227)</f>
        <v>27</v>
      </c>
      <c r="O4227" s="88" t="str">
        <f>IFERROR(VLOOKUP(기온및공급량[[#This Row],[날짜]],표2[],2,0), "")</f>
        <v/>
      </c>
    </row>
    <row r="4228" spans="1:15">
      <c r="A4228" s="68">
        <v>45501</v>
      </c>
      <c r="B4228" s="69">
        <v>30.5</v>
      </c>
      <c r="C4228" s="69">
        <v>35.1</v>
      </c>
      <c r="D4228" s="70">
        <v>0.60347222222222219</v>
      </c>
      <c r="E4228" s="69">
        <v>26.6</v>
      </c>
      <c r="F4228" s="70">
        <v>0.22291666666666665</v>
      </c>
      <c r="G4228" s="69">
        <v>8.5</v>
      </c>
      <c r="H4228" s="69" t="str">
        <f>TEXT(일별기온공급량!$A4228, "AAA")</f>
        <v>일</v>
      </c>
      <c r="I4228" s="71">
        <v>42630677</v>
      </c>
      <c r="J4228" s="71">
        <v>1000779</v>
      </c>
      <c r="K4228" s="68" t="str">
        <f t="shared" si="66"/>
        <v>07-28</v>
      </c>
      <c r="L4228" s="72">
        <f>YEAR(일별기온공급량!$A4228)</f>
        <v>2024</v>
      </c>
      <c r="M4228" s="69">
        <f>MONTH(일별기온공급량!$A4228)</f>
        <v>7</v>
      </c>
      <c r="N4228" s="69">
        <f>DAY(일별기온공급량!$A4228)</f>
        <v>28</v>
      </c>
      <c r="O4228" s="88" t="str">
        <f>IFERROR(VLOOKUP(기온및공급량[[#This Row],[날짜]],표2[],2,0), "")</f>
        <v/>
      </c>
    </row>
    <row r="4229" spans="1:15">
      <c r="A4229" s="68">
        <v>45502</v>
      </c>
      <c r="B4229" s="69">
        <v>30.7</v>
      </c>
      <c r="C4229" s="69">
        <v>35.6</v>
      </c>
      <c r="D4229" s="70">
        <v>0.65694444444444444</v>
      </c>
      <c r="E4229" s="69">
        <v>26.3</v>
      </c>
      <c r="F4229" s="70">
        <v>0.23750000000000002</v>
      </c>
      <c r="G4229" s="69">
        <v>9.3000000000000007</v>
      </c>
      <c r="H4229" s="69" t="str">
        <f>TEXT(일별기온공급량!$A4229, "AAA")</f>
        <v>월</v>
      </c>
      <c r="I4229" s="71">
        <v>59594505</v>
      </c>
      <c r="J4229" s="71">
        <v>1398185</v>
      </c>
      <c r="K4229" s="68" t="str">
        <f t="shared" si="66"/>
        <v>07-29</v>
      </c>
      <c r="L4229" s="72">
        <f>YEAR(일별기온공급량!$A4229)</f>
        <v>2024</v>
      </c>
      <c r="M4229" s="69">
        <f>MONTH(일별기온공급량!$A4229)</f>
        <v>7</v>
      </c>
      <c r="N4229" s="69">
        <f>DAY(일별기온공급량!$A4229)</f>
        <v>29</v>
      </c>
      <c r="O4229" s="88" t="str">
        <f>IFERROR(VLOOKUP(기온및공급량[[#This Row],[날짜]],표2[],2,0), "")</f>
        <v/>
      </c>
    </row>
    <row r="4230" spans="1:15">
      <c r="A4230" s="68">
        <v>45503</v>
      </c>
      <c r="B4230" s="69">
        <v>30.3</v>
      </c>
      <c r="C4230" s="69">
        <v>35.1</v>
      </c>
      <c r="D4230" s="70">
        <v>0.69861111111111107</v>
      </c>
      <c r="E4230" s="69">
        <v>25.5</v>
      </c>
      <c r="F4230" s="70">
        <v>0.23611111111111113</v>
      </c>
      <c r="G4230" s="69">
        <v>9.6</v>
      </c>
      <c r="H4230" s="69" t="str">
        <f>TEXT(일별기온공급량!$A4230, "AAA")</f>
        <v>화</v>
      </c>
      <c r="I4230" s="71">
        <v>62771815</v>
      </c>
      <c r="J4230" s="71">
        <v>1473055</v>
      </c>
      <c r="K4230" s="68" t="str">
        <f t="shared" si="66"/>
        <v>07-30</v>
      </c>
      <c r="L4230" s="72">
        <f>YEAR(일별기온공급량!$A4230)</f>
        <v>2024</v>
      </c>
      <c r="M4230" s="69">
        <f>MONTH(일별기온공급량!$A4230)</f>
        <v>7</v>
      </c>
      <c r="N4230" s="69">
        <f>DAY(일별기온공급량!$A4230)</f>
        <v>30</v>
      </c>
      <c r="O4230" s="88" t="str">
        <f>IFERROR(VLOOKUP(기온및공급량[[#This Row],[날짜]],표2[],2,0), "")</f>
        <v/>
      </c>
    </row>
    <row r="4231" spans="1:15">
      <c r="A4231" s="68">
        <v>45504</v>
      </c>
      <c r="B4231" s="69">
        <v>30.6</v>
      </c>
      <c r="C4231" s="69">
        <v>36.299999999999997</v>
      </c>
      <c r="D4231" s="70">
        <v>0.63958333333333328</v>
      </c>
      <c r="E4231" s="69">
        <v>25.4</v>
      </c>
      <c r="F4231" s="70">
        <v>0.22847222222222222</v>
      </c>
      <c r="G4231" s="69">
        <v>10.9</v>
      </c>
      <c r="H4231" s="69" t="str">
        <f>TEXT(일별기온공급량!$A4231, "AAA")</f>
        <v>수</v>
      </c>
      <c r="I4231" s="71">
        <v>60593674</v>
      </c>
      <c r="J4231" s="71">
        <v>1423856</v>
      </c>
      <c r="K4231" s="68" t="str">
        <f t="shared" si="66"/>
        <v>07-31</v>
      </c>
      <c r="L4231" s="72">
        <f>YEAR(일별기온공급량!$A4231)</f>
        <v>2024</v>
      </c>
      <c r="M4231" s="69">
        <f>MONTH(일별기온공급량!$A4231)</f>
        <v>7</v>
      </c>
      <c r="N4231" s="69">
        <f>DAY(일별기온공급량!$A4231)</f>
        <v>31</v>
      </c>
      <c r="O4231" s="88" t="str">
        <f>IFERROR(VLOOKUP(기온및공급량[[#This Row],[날짜]],표2[],2,0), "")</f>
        <v/>
      </c>
    </row>
    <row r="4232" spans="1:15">
      <c r="A4232" s="68">
        <v>45505</v>
      </c>
      <c r="B4232" s="69">
        <v>31.6</v>
      </c>
      <c r="C4232" s="69">
        <v>35.5</v>
      </c>
      <c r="D4232" s="70">
        <v>0.67361111111111116</v>
      </c>
      <c r="E4232" s="69">
        <v>27.9</v>
      </c>
      <c r="F4232" s="70">
        <v>0.17013888888888887</v>
      </c>
      <c r="G4232" s="69">
        <v>7.6</v>
      </c>
      <c r="H4232" s="69" t="str">
        <f>TEXT(일별기온공급량!$A4232, "AAA")</f>
        <v>목</v>
      </c>
      <c r="I4232" s="71">
        <v>58415541</v>
      </c>
      <c r="J4232" s="71">
        <v>1375603</v>
      </c>
      <c r="K4232" s="68" t="str">
        <f t="shared" ref="K4232:K4242" si="67">TEXT(A4232, "MM-DD")</f>
        <v>08-01</v>
      </c>
      <c r="L4232" s="72">
        <f>YEAR(일별기온공급량!$A4232)</f>
        <v>2024</v>
      </c>
      <c r="M4232" s="69">
        <f>MONTH(일별기온공급량!$A4232)</f>
        <v>8</v>
      </c>
      <c r="N4232" s="69">
        <f>DAY(일별기온공급량!$A4232)</f>
        <v>1</v>
      </c>
      <c r="O4232" s="88" t="str">
        <f>IFERROR(VLOOKUP(기온및공급량[[#This Row],[날짜]],표2[],2,0), "")</f>
        <v/>
      </c>
    </row>
    <row r="4233" spans="1:15">
      <c r="A4233" s="68">
        <v>45506</v>
      </c>
      <c r="B4233" s="69">
        <v>31.5</v>
      </c>
      <c r="C4233" s="69">
        <v>36.299999999999997</v>
      </c>
      <c r="D4233" s="70">
        <v>0.61319444444444449</v>
      </c>
      <c r="E4233" s="69">
        <v>27.6</v>
      </c>
      <c r="F4233" s="70">
        <v>0.18611111111111112</v>
      </c>
      <c r="G4233" s="69">
        <v>8.6999999999999993</v>
      </c>
      <c r="H4233" s="69" t="str">
        <f>TEXT(일별기온공급량!$A4233, "AAA")</f>
        <v>금</v>
      </c>
      <c r="I4233" s="71">
        <v>54955450</v>
      </c>
      <c r="J4233" s="71">
        <v>1295795</v>
      </c>
      <c r="K4233" s="68" t="str">
        <f t="shared" si="67"/>
        <v>08-02</v>
      </c>
      <c r="L4233" s="72">
        <f>YEAR(일별기온공급량!$A4233)</f>
        <v>2024</v>
      </c>
      <c r="M4233" s="69">
        <f>MONTH(일별기온공급량!$A4233)</f>
        <v>8</v>
      </c>
      <c r="N4233" s="69">
        <f>DAY(일별기온공급량!$A4233)</f>
        <v>2</v>
      </c>
      <c r="O4233" s="88" t="str">
        <f>IFERROR(VLOOKUP(기온및공급량[[#This Row],[날짜]],표2[],2,0), "")</f>
        <v/>
      </c>
    </row>
    <row r="4234" spans="1:15">
      <c r="A4234" s="68">
        <v>45507</v>
      </c>
      <c r="B4234" s="69">
        <v>32.1</v>
      </c>
      <c r="C4234" s="69">
        <v>37.200000000000003</v>
      </c>
      <c r="D4234" s="70">
        <v>0.69374999999999998</v>
      </c>
      <c r="E4234" s="69">
        <v>27.8</v>
      </c>
      <c r="F4234" s="70">
        <v>0.19583333333333333</v>
      </c>
      <c r="G4234" s="69">
        <v>9.4</v>
      </c>
      <c r="H4234" s="69" t="str">
        <f>TEXT(일별기온공급량!$A4234, "AAA")</f>
        <v>토</v>
      </c>
      <c r="I4234" s="71">
        <v>44140895</v>
      </c>
      <c r="J4234" s="71">
        <v>1039369</v>
      </c>
      <c r="K4234" s="68" t="str">
        <f t="shared" si="67"/>
        <v>08-03</v>
      </c>
      <c r="L4234" s="72">
        <f>YEAR(일별기온공급량!$A4234)</f>
        <v>2024</v>
      </c>
      <c r="M4234" s="69">
        <f>MONTH(일별기온공급량!$A4234)</f>
        <v>8</v>
      </c>
      <c r="N4234" s="69">
        <f>DAY(일별기온공급량!$A4234)</f>
        <v>3</v>
      </c>
      <c r="O4234" s="88" t="str">
        <f>IFERROR(VLOOKUP(기온및공급량[[#This Row],[날짜]],표2[],2,0), "")</f>
        <v/>
      </c>
    </row>
    <row r="4235" spans="1:15">
      <c r="A4235" s="68">
        <v>45508</v>
      </c>
      <c r="B4235" s="69">
        <v>29.8</v>
      </c>
      <c r="C4235" s="69">
        <v>35.299999999999997</v>
      </c>
      <c r="D4235" s="70">
        <v>0.55138888888888882</v>
      </c>
      <c r="E4235" s="69">
        <v>27</v>
      </c>
      <c r="F4235" s="70">
        <v>0.99097222222222225</v>
      </c>
      <c r="G4235" s="69">
        <v>8.3000000000000007</v>
      </c>
      <c r="H4235" s="69" t="str">
        <f>TEXT(일별기온공급량!$A4235, "AAA")</f>
        <v>일</v>
      </c>
      <c r="I4235" s="71">
        <v>41762904</v>
      </c>
      <c r="J4235" s="71">
        <v>982476</v>
      </c>
      <c r="K4235" s="68" t="str">
        <f t="shared" si="67"/>
        <v>08-04</v>
      </c>
      <c r="L4235" s="72">
        <f>YEAR(일별기온공급량!$A4235)</f>
        <v>2024</v>
      </c>
      <c r="M4235" s="69">
        <f>MONTH(일별기온공급량!$A4235)</f>
        <v>8</v>
      </c>
      <c r="N4235" s="69">
        <f>DAY(일별기온공급량!$A4235)</f>
        <v>4</v>
      </c>
      <c r="O4235" s="88" t="str">
        <f>IFERROR(VLOOKUP(기온및공급량[[#This Row],[날짜]],표2[],2,0), "")</f>
        <v/>
      </c>
    </row>
    <row r="4236" spans="1:15">
      <c r="A4236" s="68">
        <v>45509</v>
      </c>
      <c r="B4236" s="69">
        <v>28.3</v>
      </c>
      <c r="C4236" s="69">
        <v>36</v>
      </c>
      <c r="D4236" s="70">
        <v>0.65625</v>
      </c>
      <c r="E4236" s="69">
        <v>24.4</v>
      </c>
      <c r="F4236" s="70">
        <v>0.99583333333333324</v>
      </c>
      <c r="G4236" s="69">
        <v>11.6</v>
      </c>
      <c r="H4236" s="69" t="str">
        <f>TEXT(일별기온공급량!$A4236, "AAA")</f>
        <v>월</v>
      </c>
      <c r="I4236" s="71">
        <v>55831758</v>
      </c>
      <c r="J4236" s="71">
        <v>1313968</v>
      </c>
      <c r="K4236" s="68" t="str">
        <f t="shared" si="67"/>
        <v>08-05</v>
      </c>
      <c r="L4236" s="72">
        <f>YEAR(일별기온공급량!$A4236)</f>
        <v>2024</v>
      </c>
      <c r="M4236" s="69">
        <f>MONTH(일별기온공급량!$A4236)</f>
        <v>8</v>
      </c>
      <c r="N4236" s="69">
        <f>DAY(일별기온공급량!$A4236)</f>
        <v>5</v>
      </c>
      <c r="O4236" s="88" t="str">
        <f>IFERROR(VLOOKUP(기온및공급량[[#This Row],[날짜]],표2[],2,0), "")</f>
        <v/>
      </c>
    </row>
    <row r="4237" spans="1:15">
      <c r="A4237" s="68">
        <v>45510</v>
      </c>
      <c r="B4237" s="69">
        <v>29.2</v>
      </c>
      <c r="C4237" s="69">
        <v>35.5</v>
      </c>
      <c r="D4237" s="70">
        <v>0.65</v>
      </c>
      <c r="E4237" s="69">
        <v>23.8</v>
      </c>
      <c r="F4237" s="70">
        <v>0.16250000000000001</v>
      </c>
      <c r="G4237" s="69">
        <v>11.7</v>
      </c>
      <c r="H4237" s="69" t="str">
        <f>TEXT(일별기온공급량!$A4237, "AAA")</f>
        <v>화</v>
      </c>
      <c r="I4237" s="71">
        <v>59239278</v>
      </c>
      <c r="J4237" s="71">
        <v>1392517</v>
      </c>
      <c r="K4237" s="68" t="str">
        <f t="shared" si="67"/>
        <v>08-06</v>
      </c>
      <c r="L4237" s="72">
        <f>YEAR(일별기온공급량!$A4237)</f>
        <v>2024</v>
      </c>
      <c r="M4237" s="69">
        <f>MONTH(일별기온공급량!$A4237)</f>
        <v>8</v>
      </c>
      <c r="N4237" s="69">
        <f>DAY(일별기온공급량!$A4237)</f>
        <v>6</v>
      </c>
      <c r="O4237" s="88" t="str">
        <f>IFERROR(VLOOKUP(기온및공급량[[#This Row],[날짜]],표2[],2,0), "")</f>
        <v/>
      </c>
    </row>
    <row r="4238" spans="1:15">
      <c r="A4238" s="68">
        <v>45511</v>
      </c>
      <c r="B4238" s="69">
        <v>31</v>
      </c>
      <c r="C4238" s="69">
        <v>36.6</v>
      </c>
      <c r="D4238" s="70">
        <v>0.66597222222222219</v>
      </c>
      <c r="E4238" s="69">
        <v>26.5</v>
      </c>
      <c r="F4238" s="70">
        <v>0.20138888888888887</v>
      </c>
      <c r="G4238" s="69">
        <v>10.1</v>
      </c>
      <c r="H4238" s="69" t="str">
        <f>TEXT(일별기온공급량!$A4238, "AAA")</f>
        <v>수</v>
      </c>
      <c r="I4238" s="71">
        <v>63509530</v>
      </c>
      <c r="J4238" s="71">
        <v>1493422</v>
      </c>
      <c r="K4238" s="68" t="str">
        <f t="shared" si="67"/>
        <v>08-07</v>
      </c>
      <c r="L4238" s="72">
        <f>YEAR(일별기온공급량!$A4238)</f>
        <v>2024</v>
      </c>
      <c r="M4238" s="69">
        <f>MONTH(일별기온공급량!$A4238)</f>
        <v>8</v>
      </c>
      <c r="N4238" s="69">
        <f>DAY(일별기온공급량!$A4238)</f>
        <v>7</v>
      </c>
      <c r="O4238" s="88" t="str">
        <f>IFERROR(VLOOKUP(기온및공급량[[#This Row],[날짜]],표2[],2,0), "")</f>
        <v/>
      </c>
    </row>
    <row r="4239" spans="1:15">
      <c r="A4239" s="68">
        <v>45512</v>
      </c>
      <c r="B4239" s="69">
        <v>28.5</v>
      </c>
      <c r="C4239" s="69">
        <v>34.1</v>
      </c>
      <c r="D4239" s="70">
        <v>0.53680555555555554</v>
      </c>
      <c r="E4239" s="69">
        <v>24.1</v>
      </c>
      <c r="F4239" s="70">
        <v>0.18194444444444444</v>
      </c>
      <c r="G4239" s="69">
        <v>10</v>
      </c>
      <c r="H4239" s="69" t="str">
        <f>TEXT(일별기온공급량!$A4239, "AAA")</f>
        <v>목</v>
      </c>
      <c r="I4239" s="71">
        <v>67011253</v>
      </c>
      <c r="J4239" s="71">
        <v>1576121</v>
      </c>
      <c r="K4239" s="68" t="str">
        <f t="shared" si="67"/>
        <v>08-08</v>
      </c>
      <c r="L4239" s="72">
        <f>YEAR(일별기온공급량!$A4239)</f>
        <v>2024</v>
      </c>
      <c r="M4239" s="69">
        <f>MONTH(일별기온공급량!$A4239)</f>
        <v>8</v>
      </c>
      <c r="N4239" s="69">
        <f>DAY(일별기온공급량!$A4239)</f>
        <v>8</v>
      </c>
      <c r="O4239" s="88" t="str">
        <f>IFERROR(VLOOKUP(기온및공급량[[#This Row],[날짜]],표2[],2,0), "")</f>
        <v/>
      </c>
    </row>
    <row r="4240" spans="1:15">
      <c r="A4240" s="68">
        <v>45513</v>
      </c>
      <c r="B4240" s="69">
        <v>29.3</v>
      </c>
      <c r="C4240" s="69">
        <v>35.5</v>
      </c>
      <c r="D4240" s="70">
        <v>0.67499999999999993</v>
      </c>
      <c r="E4240" s="69">
        <v>24.6</v>
      </c>
      <c r="F4240" s="70">
        <v>0.24861111111111112</v>
      </c>
      <c r="G4240" s="69">
        <v>10.9</v>
      </c>
      <c r="H4240" s="69" t="str">
        <f>TEXT(일별기온공급량!$A4240, "AAA")</f>
        <v>금</v>
      </c>
      <c r="I4240" s="71">
        <v>66910942</v>
      </c>
      <c r="J4240" s="71">
        <v>1573630</v>
      </c>
      <c r="K4240" s="68" t="str">
        <f t="shared" si="67"/>
        <v>08-09</v>
      </c>
      <c r="L4240" s="72">
        <f>YEAR(일별기온공급량!$A4240)</f>
        <v>2024</v>
      </c>
      <c r="M4240" s="69">
        <f>MONTH(일별기온공급량!$A4240)</f>
        <v>8</v>
      </c>
      <c r="N4240" s="69">
        <f>DAY(일별기온공급량!$A4240)</f>
        <v>9</v>
      </c>
      <c r="O4240" s="88" t="str">
        <f>IFERROR(VLOOKUP(기온및공급량[[#This Row],[날짜]],표2[],2,0), "")</f>
        <v/>
      </c>
    </row>
    <row r="4241" spans="1:15">
      <c r="A4241" s="68">
        <v>45514</v>
      </c>
      <c r="B4241" s="69">
        <v>28.9</v>
      </c>
      <c r="C4241" s="69">
        <v>34.200000000000003</v>
      </c>
      <c r="D4241" s="70">
        <v>0.67222222222222217</v>
      </c>
      <c r="E4241" s="69">
        <v>24.6</v>
      </c>
      <c r="F4241" s="70">
        <v>0.2298611111111111</v>
      </c>
      <c r="G4241" s="69">
        <v>9.6</v>
      </c>
      <c r="H4241" s="69" t="str">
        <f>TEXT(일별기온공급량!$A4241, "AAA")</f>
        <v>토</v>
      </c>
      <c r="I4241" s="71">
        <v>51557210</v>
      </c>
      <c r="J4241" s="71">
        <v>1211748</v>
      </c>
      <c r="K4241" s="68" t="str">
        <f t="shared" si="67"/>
        <v>08-10</v>
      </c>
      <c r="L4241" s="72">
        <f>YEAR(일별기온공급량!$A4241)</f>
        <v>2024</v>
      </c>
      <c r="M4241" s="69">
        <f>MONTH(일별기온공급량!$A4241)</f>
        <v>8</v>
      </c>
      <c r="N4241" s="69">
        <f>DAY(일별기온공급량!$A4241)</f>
        <v>10</v>
      </c>
      <c r="O4241" s="88" t="str">
        <f>IFERROR(VLOOKUP(기온및공급량[[#This Row],[날짜]],표2[],2,0), "")</f>
        <v/>
      </c>
    </row>
    <row r="4242" spans="1:15">
      <c r="A4242" s="68">
        <v>45515</v>
      </c>
      <c r="B4242" s="69">
        <v>28.9</v>
      </c>
      <c r="C4242" s="69">
        <v>34.4</v>
      </c>
      <c r="D4242" s="70">
        <v>0.64930555555555558</v>
      </c>
      <c r="E4242" s="69">
        <v>24.1</v>
      </c>
      <c r="F4242" s="70">
        <v>0.20138888888888887</v>
      </c>
      <c r="G4242" s="69">
        <v>10.3</v>
      </c>
      <c r="H4242" s="69" t="str">
        <f>TEXT(일별기온공급량!$A4242, "AAA")</f>
        <v>일</v>
      </c>
      <c r="I4242" s="71">
        <v>44702780</v>
      </c>
      <c r="J4242" s="71">
        <v>1050762</v>
      </c>
      <c r="K4242" s="68" t="str">
        <f t="shared" si="67"/>
        <v>08-11</v>
      </c>
      <c r="L4242" s="72">
        <f>YEAR(일별기온공급량!$A4242)</f>
        <v>2024</v>
      </c>
      <c r="M4242" s="69">
        <f>MONTH(일별기온공급량!$A4242)</f>
        <v>8</v>
      </c>
      <c r="N4242" s="69">
        <f>DAY(일별기온공급량!$A4242)</f>
        <v>11</v>
      </c>
      <c r="O4242" s="88" t="str">
        <f>IFERROR(VLOOKUP(기온및공급량[[#This Row],[날짜]],표2[],2,0), "")</f>
        <v/>
      </c>
    </row>
    <row r="4243" spans="1:15">
      <c r="A4243" s="76">
        <v>45516</v>
      </c>
      <c r="B4243" s="77">
        <v>28.4</v>
      </c>
      <c r="C4243" s="77">
        <v>34.5</v>
      </c>
      <c r="D4243" s="78">
        <v>0.64861111111111114</v>
      </c>
      <c r="E4243" s="77">
        <v>23.5</v>
      </c>
      <c r="F4243" s="78">
        <v>0.22777777777777777</v>
      </c>
      <c r="G4243" s="77">
        <v>11</v>
      </c>
      <c r="H4243" s="77" t="str">
        <f>TEXT(일별기온공급량!$A4243, "AAA")</f>
        <v>월</v>
      </c>
      <c r="I4243" s="79">
        <v>63990678</v>
      </c>
      <c r="J4243" s="79">
        <v>1505564</v>
      </c>
      <c r="K4243" s="76" t="str">
        <f t="shared" ref="K4243:K4267" si="68">TEXT(A4243, "MM-DD")</f>
        <v>08-12</v>
      </c>
      <c r="L4243" s="80">
        <f>YEAR(일별기온공급량!$A4243)</f>
        <v>2024</v>
      </c>
      <c r="M4243" s="77">
        <f>MONTH(일별기온공급량!$A4243)</f>
        <v>8</v>
      </c>
      <c r="N4243" s="77">
        <f>DAY(일별기온공급량!$A4243)</f>
        <v>12</v>
      </c>
      <c r="O4243" s="88" t="str">
        <f>IFERROR(VLOOKUP(기온및공급량[[#This Row],[날짜]],표2[],2,0), "")</f>
        <v/>
      </c>
    </row>
    <row r="4244" spans="1:15">
      <c r="A4244" s="81">
        <v>45517</v>
      </c>
      <c r="B4244" s="82">
        <v>28</v>
      </c>
      <c r="C4244" s="82">
        <v>33.6</v>
      </c>
      <c r="D4244" s="83">
        <v>0.59375</v>
      </c>
      <c r="E4244" s="82">
        <v>23.4</v>
      </c>
      <c r="F4244" s="83">
        <v>0.24444444444444446</v>
      </c>
      <c r="G4244" s="82">
        <v>10.199999999999999</v>
      </c>
      <c r="H4244" s="82" t="str">
        <f>TEXT(일별기온공급량!$A4244, "AAA")</f>
        <v>화</v>
      </c>
      <c r="I4244" s="84">
        <v>68740194</v>
      </c>
      <c r="J4244" s="84">
        <v>1616907</v>
      </c>
      <c r="K4244" s="81" t="str">
        <f t="shared" si="68"/>
        <v>08-13</v>
      </c>
      <c r="L4244" s="85">
        <f>YEAR(일별기온공급량!$A4244)</f>
        <v>2024</v>
      </c>
      <c r="M4244" s="82">
        <f>MONTH(일별기온공급량!$A4244)</f>
        <v>8</v>
      </c>
      <c r="N4244" s="82">
        <f>DAY(일별기온공급량!$A4244)</f>
        <v>13</v>
      </c>
      <c r="O4244" s="88" t="str">
        <f>IFERROR(VLOOKUP(기온및공급량[[#This Row],[날짜]],표2[],2,0), "")</f>
        <v/>
      </c>
    </row>
    <row r="4245" spans="1:15">
      <c r="A4245" s="81">
        <v>45518</v>
      </c>
      <c r="B4245" s="82">
        <v>28</v>
      </c>
      <c r="C4245" s="82">
        <v>32.6</v>
      </c>
      <c r="D4245" s="83">
        <v>0.53402777777777777</v>
      </c>
      <c r="E4245" s="82">
        <v>23</v>
      </c>
      <c r="F4245" s="83">
        <v>0.19444444444444445</v>
      </c>
      <c r="G4245" s="82">
        <v>9.6</v>
      </c>
      <c r="H4245" s="82" t="str">
        <f>TEXT(일별기온공급량!$A4245, "AAA")</f>
        <v>수</v>
      </c>
      <c r="I4245" s="84">
        <v>71953170</v>
      </c>
      <c r="J4245" s="84">
        <v>1693993</v>
      </c>
      <c r="K4245" s="81" t="str">
        <f t="shared" si="68"/>
        <v>08-14</v>
      </c>
      <c r="L4245" s="85">
        <f>YEAR(일별기온공급량!$A4245)</f>
        <v>2024</v>
      </c>
      <c r="M4245" s="82">
        <f>MONTH(일별기온공급량!$A4245)</f>
        <v>8</v>
      </c>
      <c r="N4245" s="82">
        <f>DAY(일별기온공급량!$A4245)</f>
        <v>14</v>
      </c>
      <c r="O4245" s="88" t="str">
        <f>IFERROR(VLOOKUP(기온및공급량[[#This Row],[날짜]],표2[],2,0), "")</f>
        <v/>
      </c>
    </row>
    <row r="4246" spans="1:15">
      <c r="A4246" s="81">
        <v>45519</v>
      </c>
      <c r="B4246" s="82">
        <v>28.3</v>
      </c>
      <c r="C4246" s="82">
        <v>34.299999999999997</v>
      </c>
      <c r="D4246" s="83">
        <v>0.63958333333333328</v>
      </c>
      <c r="E4246" s="82">
        <v>24</v>
      </c>
      <c r="F4246" s="83">
        <v>0.27638888888888885</v>
      </c>
      <c r="G4246" s="82">
        <v>10.3</v>
      </c>
      <c r="H4246" s="82" t="str">
        <f>TEXT(일별기온공급량!$A4246, "AAA")</f>
        <v>목</v>
      </c>
      <c r="I4246" s="84">
        <v>61450257</v>
      </c>
      <c r="J4246" s="84">
        <v>1447746</v>
      </c>
      <c r="K4246" s="81" t="str">
        <f t="shared" si="68"/>
        <v>08-15</v>
      </c>
      <c r="L4246" s="85">
        <f>YEAR(일별기온공급량!$A4246)</f>
        <v>2024</v>
      </c>
      <c r="M4246" s="82">
        <f>MONTH(일별기온공급량!$A4246)</f>
        <v>8</v>
      </c>
      <c r="N4246" s="82">
        <f>DAY(일별기온공급량!$A4246)</f>
        <v>15</v>
      </c>
      <c r="O4246" s="88" t="str">
        <f>IFERROR(VLOOKUP(기온및공급량[[#This Row],[날짜]],표2[],2,0), "")</f>
        <v>광복절</v>
      </c>
    </row>
    <row r="4247" spans="1:15">
      <c r="A4247" s="81">
        <v>45520</v>
      </c>
      <c r="B4247" s="82">
        <v>28.7</v>
      </c>
      <c r="C4247" s="82">
        <v>33.9</v>
      </c>
      <c r="D4247" s="83">
        <v>0.61527777777777781</v>
      </c>
      <c r="E4247" s="82">
        <v>24.3</v>
      </c>
      <c r="F4247" s="83">
        <v>0.24305555555555555</v>
      </c>
      <c r="G4247" s="82">
        <v>9.6</v>
      </c>
      <c r="H4247" s="82" t="str">
        <f>TEXT(일별기온공급량!$A4247, "AAA")</f>
        <v>금</v>
      </c>
      <c r="I4247" s="86">
        <v>66055502</v>
      </c>
      <c r="J4247" s="86">
        <v>1556917</v>
      </c>
      <c r="K4247" s="81" t="str">
        <f t="shared" si="68"/>
        <v>08-16</v>
      </c>
      <c r="L4247" s="85">
        <f>YEAR(일별기온공급량!$A4247)</f>
        <v>2024</v>
      </c>
      <c r="M4247" s="82">
        <f>MONTH(일별기온공급량!$A4247)</f>
        <v>8</v>
      </c>
      <c r="N4247" s="82">
        <f>DAY(일별기온공급량!$A4247)</f>
        <v>16</v>
      </c>
      <c r="O4247" s="88" t="str">
        <f>IFERROR(VLOOKUP(기온및공급량[[#This Row],[날짜]],표2[],2,0), "")</f>
        <v/>
      </c>
    </row>
    <row r="4248" spans="1:15">
      <c r="A4248" s="81">
        <v>45521</v>
      </c>
      <c r="B4248" s="82">
        <v>29.1</v>
      </c>
      <c r="C4248" s="82">
        <v>34.5</v>
      </c>
      <c r="D4248" s="83">
        <v>0.65347222222222223</v>
      </c>
      <c r="E4248" s="82">
        <v>24.7</v>
      </c>
      <c r="F4248" s="83">
        <v>0.23541666666666669</v>
      </c>
      <c r="G4248" s="82">
        <v>9.8000000000000007</v>
      </c>
      <c r="H4248" s="82" t="str">
        <f>TEXT(일별기온공급량!$A4248, "AAA")</f>
        <v>토</v>
      </c>
      <c r="I4248" s="84">
        <v>52106975</v>
      </c>
      <c r="J4248" s="84">
        <v>1227916</v>
      </c>
      <c r="K4248" s="81" t="str">
        <f t="shared" si="68"/>
        <v>08-17</v>
      </c>
      <c r="L4248" s="85">
        <f>YEAR(일별기온공급량!$A4248)</f>
        <v>2024</v>
      </c>
      <c r="M4248" s="82">
        <f>MONTH(일별기온공급량!$A4248)</f>
        <v>8</v>
      </c>
      <c r="N4248" s="82">
        <f>DAY(일별기온공급량!$A4248)</f>
        <v>17</v>
      </c>
      <c r="O4248" s="88" t="str">
        <f>IFERROR(VLOOKUP(기온및공급량[[#This Row],[날짜]],표2[],2,0), "")</f>
        <v/>
      </c>
    </row>
    <row r="4249" spans="1:15">
      <c r="A4249" s="81">
        <v>45522</v>
      </c>
      <c r="B4249" s="82">
        <v>29</v>
      </c>
      <c r="C4249" s="82">
        <v>34</v>
      </c>
      <c r="D4249" s="83">
        <v>0.63958333333333328</v>
      </c>
      <c r="E4249" s="82">
        <v>24.6</v>
      </c>
      <c r="F4249" s="83">
        <v>0.24374999999999999</v>
      </c>
      <c r="G4249" s="82">
        <v>9.4</v>
      </c>
      <c r="H4249" s="82" t="str">
        <f>TEXT(일별기온공급량!$A4249, "AAA")</f>
        <v>일</v>
      </c>
      <c r="I4249" s="84">
        <v>45044105</v>
      </c>
      <c r="J4249" s="84">
        <v>1060899</v>
      </c>
      <c r="K4249" s="81" t="str">
        <f t="shared" si="68"/>
        <v>08-18</v>
      </c>
      <c r="L4249" s="85">
        <f>YEAR(일별기온공급량!$A4249)</f>
        <v>2024</v>
      </c>
      <c r="M4249" s="82">
        <f>MONTH(일별기온공급량!$A4249)</f>
        <v>8</v>
      </c>
      <c r="N4249" s="82">
        <f>DAY(일별기온공급량!$A4249)</f>
        <v>18</v>
      </c>
      <c r="O4249" s="88" t="str">
        <f>IFERROR(VLOOKUP(기온및공급량[[#This Row],[날짜]],표2[],2,0), "")</f>
        <v/>
      </c>
    </row>
    <row r="4250" spans="1:15">
      <c r="A4250" s="81">
        <v>45523</v>
      </c>
      <c r="B4250" s="82">
        <v>29.6</v>
      </c>
      <c r="C4250" s="82">
        <v>35.1</v>
      </c>
      <c r="D4250" s="83">
        <v>0.65694444444444444</v>
      </c>
      <c r="E4250" s="82">
        <v>24.6</v>
      </c>
      <c r="F4250" s="83">
        <v>0.21597222222222223</v>
      </c>
      <c r="G4250" s="82">
        <v>10.5</v>
      </c>
      <c r="H4250" s="82" t="str">
        <f>TEXT(일별기온공급량!$A4250, "AAA")</f>
        <v>월</v>
      </c>
      <c r="I4250" s="84">
        <v>69320965</v>
      </c>
      <c r="J4250" s="84">
        <v>1631349</v>
      </c>
      <c r="K4250" s="81" t="str">
        <f t="shared" si="68"/>
        <v>08-19</v>
      </c>
      <c r="L4250" s="85">
        <f>YEAR(일별기온공급량!$A4250)</f>
        <v>2024</v>
      </c>
      <c r="M4250" s="82">
        <f>MONTH(일별기온공급량!$A4250)</f>
        <v>8</v>
      </c>
      <c r="N4250" s="82">
        <f>DAY(일별기온공급량!$A4250)</f>
        <v>19</v>
      </c>
      <c r="O4250" s="88" t="str">
        <f>IFERROR(VLOOKUP(기온및공급량[[#This Row],[날짜]],표2[],2,0), "")</f>
        <v/>
      </c>
    </row>
    <row r="4251" spans="1:15">
      <c r="A4251" s="81">
        <v>45524</v>
      </c>
      <c r="B4251" s="82">
        <v>28.8</v>
      </c>
      <c r="C4251" s="82">
        <v>33.6</v>
      </c>
      <c r="D4251" s="83">
        <v>0.65972222222222221</v>
      </c>
      <c r="E4251" s="82">
        <v>26.3</v>
      </c>
      <c r="F4251" s="83">
        <v>0.99513888888888891</v>
      </c>
      <c r="G4251" s="82">
        <v>7.3</v>
      </c>
      <c r="H4251" s="82" t="str">
        <f>TEXT(일별기온공급량!$A4251, "AAA")</f>
        <v>화</v>
      </c>
      <c r="I4251" s="84">
        <v>71028373</v>
      </c>
      <c r="J4251" s="84">
        <v>1671079</v>
      </c>
      <c r="K4251" s="81" t="str">
        <f t="shared" si="68"/>
        <v>08-20</v>
      </c>
      <c r="L4251" s="85">
        <f>YEAR(일별기온공급량!$A4251)</f>
        <v>2024</v>
      </c>
      <c r="M4251" s="82">
        <f>MONTH(일별기온공급량!$A4251)</f>
        <v>8</v>
      </c>
      <c r="N4251" s="82">
        <f>DAY(일별기온공급량!$A4251)</f>
        <v>20</v>
      </c>
      <c r="O4251" s="88" t="str">
        <f>IFERROR(VLOOKUP(기온및공급량[[#This Row],[날짜]],표2[],2,0), "")</f>
        <v/>
      </c>
    </row>
    <row r="4252" spans="1:15">
      <c r="A4252" s="81">
        <v>45525</v>
      </c>
      <c r="B4252" s="82">
        <v>28.1</v>
      </c>
      <c r="C4252" s="82">
        <v>31.5</v>
      </c>
      <c r="D4252" s="83">
        <v>0.5395833333333333</v>
      </c>
      <c r="E4252" s="82">
        <v>25.6</v>
      </c>
      <c r="F4252" s="83">
        <v>0.18888888888888888</v>
      </c>
      <c r="G4252" s="82">
        <v>5.9</v>
      </c>
      <c r="H4252" s="82" t="str">
        <f>TEXT(일별기온공급량!$A4252, "AAA")</f>
        <v>수</v>
      </c>
      <c r="I4252" s="84">
        <v>71791089</v>
      </c>
      <c r="J4252" s="84">
        <v>1688912</v>
      </c>
      <c r="K4252" s="81" t="str">
        <f t="shared" si="68"/>
        <v>08-21</v>
      </c>
      <c r="L4252" s="85">
        <f>YEAR(일별기온공급량!$A4252)</f>
        <v>2024</v>
      </c>
      <c r="M4252" s="82">
        <f>MONTH(일별기온공급량!$A4252)</f>
        <v>8</v>
      </c>
      <c r="N4252" s="82">
        <f>DAY(일별기온공급량!$A4252)</f>
        <v>21</v>
      </c>
      <c r="O4252" s="88" t="str">
        <f>IFERROR(VLOOKUP(기온및공급량[[#This Row],[날짜]],표2[],2,0), "")</f>
        <v/>
      </c>
    </row>
    <row r="4253" spans="1:15">
      <c r="A4253" s="81">
        <v>45526</v>
      </c>
      <c r="B4253" s="82">
        <v>29.7</v>
      </c>
      <c r="C4253" s="82">
        <v>34.4</v>
      </c>
      <c r="D4253" s="83">
        <v>0.53680555555555554</v>
      </c>
      <c r="E4253" s="82">
        <v>26</v>
      </c>
      <c r="F4253" s="83">
        <v>0.20347222222222219</v>
      </c>
      <c r="G4253" s="82">
        <v>8.4</v>
      </c>
      <c r="H4253" s="82" t="str">
        <f>TEXT(일별기온공급량!$A4253, "AAA")</f>
        <v>목</v>
      </c>
      <c r="I4253" s="84">
        <v>71377321</v>
      </c>
      <c r="J4253" s="84">
        <v>1677361</v>
      </c>
      <c r="K4253" s="81" t="str">
        <f t="shared" si="68"/>
        <v>08-22</v>
      </c>
      <c r="L4253" s="85">
        <f>YEAR(일별기온공급량!$A4253)</f>
        <v>2024</v>
      </c>
      <c r="M4253" s="82">
        <f>MONTH(일별기온공급량!$A4253)</f>
        <v>8</v>
      </c>
      <c r="N4253" s="82">
        <f>DAY(일별기온공급량!$A4253)</f>
        <v>22</v>
      </c>
      <c r="O4253" s="88" t="str">
        <f>IFERROR(VLOOKUP(기온및공급량[[#This Row],[날짜]],표2[],2,0), "")</f>
        <v/>
      </c>
    </row>
    <row r="4254" spans="1:15">
      <c r="A4254" s="81">
        <v>45527</v>
      </c>
      <c r="B4254" s="82">
        <v>30.3</v>
      </c>
      <c r="C4254" s="82">
        <v>35.4</v>
      </c>
      <c r="D4254" s="83">
        <v>0.62986111111111109</v>
      </c>
      <c r="E4254" s="82">
        <v>25.1</v>
      </c>
      <c r="F4254" s="83">
        <v>0.23680555555555557</v>
      </c>
      <c r="G4254" s="82">
        <v>10.3</v>
      </c>
      <c r="H4254" s="82" t="str">
        <f>TEXT(일별기온공급량!$A4254, "AAA")</f>
        <v>금</v>
      </c>
      <c r="I4254" s="84">
        <v>68398893</v>
      </c>
      <c r="J4254" s="84">
        <v>1608714</v>
      </c>
      <c r="K4254" s="81" t="str">
        <f t="shared" si="68"/>
        <v>08-23</v>
      </c>
      <c r="L4254" s="85">
        <f>YEAR(일별기온공급량!$A4254)</f>
        <v>2024</v>
      </c>
      <c r="M4254" s="82">
        <f>MONTH(일별기온공급량!$A4254)</f>
        <v>8</v>
      </c>
      <c r="N4254" s="82">
        <f>DAY(일별기온공급량!$A4254)</f>
        <v>23</v>
      </c>
      <c r="O4254" s="88" t="str">
        <f>IFERROR(VLOOKUP(기온및공급량[[#This Row],[날짜]],표2[],2,0), "")</f>
        <v/>
      </c>
    </row>
    <row r="4255" spans="1:15">
      <c r="A4255" s="81">
        <v>45528</v>
      </c>
      <c r="B4255" s="82">
        <v>30.4</v>
      </c>
      <c r="C4255" s="82">
        <v>35.799999999999997</v>
      </c>
      <c r="D4255" s="83">
        <v>0.63472222222222219</v>
      </c>
      <c r="E4255" s="82">
        <v>25.4</v>
      </c>
      <c r="F4255" s="83">
        <v>0.23333333333333331</v>
      </c>
      <c r="G4255" s="82">
        <v>10.4</v>
      </c>
      <c r="H4255" s="82" t="str">
        <f>TEXT(일별기온공급량!$A4255, "AAA")</f>
        <v>토</v>
      </c>
      <c r="I4255" s="84">
        <v>53368160</v>
      </c>
      <c r="J4255" s="84">
        <v>1256190</v>
      </c>
      <c r="K4255" s="81" t="str">
        <f t="shared" si="68"/>
        <v>08-24</v>
      </c>
      <c r="L4255" s="85">
        <f>YEAR(일별기온공급량!$A4255)</f>
        <v>2024</v>
      </c>
      <c r="M4255" s="82">
        <f>MONTH(일별기온공급량!$A4255)</f>
        <v>8</v>
      </c>
      <c r="N4255" s="82">
        <f>DAY(일별기온공급량!$A4255)</f>
        <v>24</v>
      </c>
      <c r="O4255" s="88" t="str">
        <f>IFERROR(VLOOKUP(기온및공급량[[#This Row],[날짜]],표2[],2,0), "")</f>
        <v/>
      </c>
    </row>
    <row r="4256" spans="1:15">
      <c r="A4256" s="81">
        <v>45529</v>
      </c>
      <c r="B4256" s="82">
        <v>28.9</v>
      </c>
      <c r="C4256" s="82">
        <v>35.9</v>
      </c>
      <c r="D4256" s="83">
        <v>0.55902777777777779</v>
      </c>
      <c r="E4256" s="82">
        <v>25.4</v>
      </c>
      <c r="F4256" s="83">
        <v>0.25277777777777777</v>
      </c>
      <c r="G4256" s="82">
        <v>10.5</v>
      </c>
      <c r="H4256" s="82" t="str">
        <f>TEXT(일별기온공급량!$A4256, "AAA")</f>
        <v>일</v>
      </c>
      <c r="I4256" s="84">
        <v>44897300</v>
      </c>
      <c r="J4256" s="84">
        <v>1058189</v>
      </c>
      <c r="K4256" s="81" t="str">
        <f t="shared" si="68"/>
        <v>08-25</v>
      </c>
      <c r="L4256" s="85">
        <f>YEAR(일별기온공급량!$A4256)</f>
        <v>2024</v>
      </c>
      <c r="M4256" s="82">
        <f>MONTH(일별기온공급량!$A4256)</f>
        <v>8</v>
      </c>
      <c r="N4256" s="82">
        <f>DAY(일별기온공급량!$A4256)</f>
        <v>25</v>
      </c>
      <c r="O4256" s="88" t="str">
        <f>IFERROR(VLOOKUP(기온및공급량[[#This Row],[날짜]],표2[],2,0), "")</f>
        <v/>
      </c>
    </row>
    <row r="4257" spans="1:15">
      <c r="A4257" s="81">
        <v>45530</v>
      </c>
      <c r="B4257" s="82">
        <v>28.7</v>
      </c>
      <c r="C4257" s="82">
        <v>34.4</v>
      </c>
      <c r="D4257" s="83">
        <v>0.60486111111111118</v>
      </c>
      <c r="E4257" s="82">
        <v>25.3</v>
      </c>
      <c r="F4257" s="83">
        <v>0.19791666666666666</v>
      </c>
      <c r="G4257" s="82">
        <v>9.1</v>
      </c>
      <c r="H4257" s="82" t="str">
        <f>TEXT(일별기온공급량!$A4257, "AAA")</f>
        <v>월</v>
      </c>
      <c r="I4257" s="84">
        <v>66030772</v>
      </c>
      <c r="J4257" s="84">
        <v>1553913</v>
      </c>
      <c r="K4257" s="81" t="str">
        <f t="shared" si="68"/>
        <v>08-26</v>
      </c>
      <c r="L4257" s="85">
        <f>YEAR(일별기온공급량!$A4257)</f>
        <v>2024</v>
      </c>
      <c r="M4257" s="82">
        <f>MONTH(일별기온공급량!$A4257)</f>
        <v>8</v>
      </c>
      <c r="N4257" s="82">
        <f>DAY(일별기온공급량!$A4257)</f>
        <v>26</v>
      </c>
      <c r="O4257" s="88" t="str">
        <f>IFERROR(VLOOKUP(기온및공급량[[#This Row],[날짜]],표2[],2,0), "")</f>
        <v/>
      </c>
    </row>
    <row r="4258" spans="1:15">
      <c r="A4258" s="81">
        <v>45531</v>
      </c>
      <c r="B4258" s="82">
        <v>26.2</v>
      </c>
      <c r="C4258" s="82">
        <v>30.9</v>
      </c>
      <c r="D4258" s="83">
        <v>0.5083333333333333</v>
      </c>
      <c r="E4258" s="82">
        <v>23.7</v>
      </c>
      <c r="F4258" s="83">
        <v>0.74930555555555556</v>
      </c>
      <c r="G4258" s="82">
        <v>7.2</v>
      </c>
      <c r="H4258" s="82" t="str">
        <f>TEXT(일별기온공급량!$A4258, "AAA")</f>
        <v>화</v>
      </c>
      <c r="I4258" s="84">
        <v>69670780</v>
      </c>
      <c r="J4258" s="84">
        <v>1636594</v>
      </c>
      <c r="K4258" s="81" t="str">
        <f t="shared" si="68"/>
        <v>08-27</v>
      </c>
      <c r="L4258" s="85">
        <f>YEAR(일별기온공급량!$A4258)</f>
        <v>2024</v>
      </c>
      <c r="M4258" s="82">
        <f>MONTH(일별기온공급량!$A4258)</f>
        <v>8</v>
      </c>
      <c r="N4258" s="82">
        <f>DAY(일별기온공급량!$A4258)</f>
        <v>27</v>
      </c>
      <c r="O4258" s="88" t="str">
        <f>IFERROR(VLOOKUP(기온및공급량[[#This Row],[날짜]],표2[],2,0), "")</f>
        <v/>
      </c>
    </row>
    <row r="4259" spans="1:15">
      <c r="A4259" s="81">
        <v>45532</v>
      </c>
      <c r="B4259" s="82">
        <v>26.6</v>
      </c>
      <c r="C4259" s="82">
        <v>29.9</v>
      </c>
      <c r="D4259" s="83">
        <v>0.55486111111111114</v>
      </c>
      <c r="E4259" s="82">
        <v>24.1</v>
      </c>
      <c r="F4259" s="83">
        <v>6.458333333333334E-2</v>
      </c>
      <c r="G4259" s="82">
        <v>5.8</v>
      </c>
      <c r="H4259" s="82" t="str">
        <f>TEXT(일별기온공급량!$A4259, "AAA")</f>
        <v>수</v>
      </c>
      <c r="I4259" s="84">
        <v>69965777</v>
      </c>
      <c r="J4259" s="84">
        <v>1637662</v>
      </c>
      <c r="K4259" s="81" t="str">
        <f t="shared" si="68"/>
        <v>08-28</v>
      </c>
      <c r="L4259" s="85">
        <f>YEAR(일별기온공급량!$A4259)</f>
        <v>2024</v>
      </c>
      <c r="M4259" s="82">
        <f>MONTH(일별기온공급량!$A4259)</f>
        <v>8</v>
      </c>
      <c r="N4259" s="82">
        <f>DAY(일별기온공급량!$A4259)</f>
        <v>28</v>
      </c>
      <c r="O4259" s="88" t="str">
        <f>IFERROR(VLOOKUP(기온및공급량[[#This Row],[날짜]],표2[],2,0), "")</f>
        <v/>
      </c>
    </row>
    <row r="4260" spans="1:15">
      <c r="A4260" s="81">
        <v>45533</v>
      </c>
      <c r="B4260" s="82">
        <v>28.1</v>
      </c>
      <c r="C4260" s="82">
        <v>32.799999999999997</v>
      </c>
      <c r="D4260" s="83">
        <v>0.56527777777777777</v>
      </c>
      <c r="E4260" s="82">
        <v>25</v>
      </c>
      <c r="F4260" s="83">
        <v>0.3520833333333333</v>
      </c>
      <c r="G4260" s="82">
        <v>7.8</v>
      </c>
      <c r="H4260" s="82" t="str">
        <f>TEXT(일별기온공급량!$A4260, "AAA")</f>
        <v>목</v>
      </c>
      <c r="I4260" s="84">
        <v>70096903</v>
      </c>
      <c r="J4260" s="84">
        <v>1638047</v>
      </c>
      <c r="K4260" s="81" t="str">
        <f t="shared" si="68"/>
        <v>08-29</v>
      </c>
      <c r="L4260" s="85">
        <f>YEAR(일별기온공급량!$A4260)</f>
        <v>2024</v>
      </c>
      <c r="M4260" s="82">
        <f>MONTH(일별기온공급량!$A4260)</f>
        <v>8</v>
      </c>
      <c r="N4260" s="82">
        <f>DAY(일별기온공급량!$A4260)</f>
        <v>29</v>
      </c>
      <c r="O4260" s="88" t="str">
        <f>IFERROR(VLOOKUP(기온및공급량[[#This Row],[날짜]],표2[],2,0), "")</f>
        <v/>
      </c>
    </row>
    <row r="4261" spans="1:15">
      <c r="A4261" s="81">
        <v>45534</v>
      </c>
      <c r="B4261" s="82">
        <v>29.5</v>
      </c>
      <c r="C4261" s="82">
        <v>34.799999999999997</v>
      </c>
      <c r="D4261" s="83">
        <v>0.68958333333333333</v>
      </c>
      <c r="E4261" s="82">
        <v>25.7</v>
      </c>
      <c r="F4261" s="83">
        <v>7.4999999999999997E-2</v>
      </c>
      <c r="G4261" s="82">
        <v>9.1</v>
      </c>
      <c r="H4261" s="82" t="str">
        <f>TEXT(일별기온공급량!$A4261, "AAA")</f>
        <v>금</v>
      </c>
      <c r="I4261" s="84">
        <v>68514778</v>
      </c>
      <c r="J4261" s="84">
        <v>1599109</v>
      </c>
      <c r="K4261" s="81" t="str">
        <f t="shared" si="68"/>
        <v>08-30</v>
      </c>
      <c r="L4261" s="85">
        <f>YEAR(일별기온공급량!$A4261)</f>
        <v>2024</v>
      </c>
      <c r="M4261" s="82">
        <f>MONTH(일별기온공급량!$A4261)</f>
        <v>8</v>
      </c>
      <c r="N4261" s="82">
        <f>DAY(일별기온공급량!$A4261)</f>
        <v>30</v>
      </c>
      <c r="O4261" s="88" t="str">
        <f>IFERROR(VLOOKUP(기온및공급량[[#This Row],[날짜]],표2[],2,0), "")</f>
        <v/>
      </c>
    </row>
    <row r="4262" spans="1:15">
      <c r="A4262" s="81">
        <v>45535</v>
      </c>
      <c r="B4262" s="82">
        <v>27.6</v>
      </c>
      <c r="C4262" s="82">
        <v>33.299999999999997</v>
      </c>
      <c r="D4262" s="83">
        <v>0.64513888888888882</v>
      </c>
      <c r="E4262" s="82">
        <v>24.3</v>
      </c>
      <c r="F4262" s="83">
        <v>0.26041666666666669</v>
      </c>
      <c r="G4262" s="82">
        <v>9</v>
      </c>
      <c r="H4262" s="82" t="str">
        <f>TEXT(일별기온공급량!$A4262, "AAA")</f>
        <v>토</v>
      </c>
      <c r="I4262" s="84">
        <v>49785814</v>
      </c>
      <c r="J4262" s="84">
        <v>1161886</v>
      </c>
      <c r="K4262" s="81" t="str">
        <f t="shared" si="68"/>
        <v>08-31</v>
      </c>
      <c r="L4262" s="85">
        <f>YEAR(일별기온공급량!$A4262)</f>
        <v>2024</v>
      </c>
      <c r="M4262" s="82">
        <f>MONTH(일별기온공급량!$A4262)</f>
        <v>8</v>
      </c>
      <c r="N4262" s="82">
        <f>DAY(일별기온공급량!$A4262)</f>
        <v>31</v>
      </c>
      <c r="O4262" s="88" t="str">
        <f>IFERROR(VLOOKUP(기온및공급량[[#This Row],[날짜]],표2[],2,0), "")</f>
        <v/>
      </c>
    </row>
    <row r="4263" spans="1:15">
      <c r="A4263" s="81">
        <v>45536</v>
      </c>
      <c r="B4263" s="82">
        <v>27.9</v>
      </c>
      <c r="C4263" s="82">
        <v>34.299999999999997</v>
      </c>
      <c r="D4263" s="83">
        <v>0.67847222222222225</v>
      </c>
      <c r="E4263" s="82">
        <v>22.2</v>
      </c>
      <c r="F4263" s="83">
        <v>0.25763888888888892</v>
      </c>
      <c r="G4263" s="82">
        <v>12.1</v>
      </c>
      <c r="H4263" s="82" t="str">
        <f>TEXT(일별기온공급량!$A4263, "AAA")</f>
        <v>일</v>
      </c>
      <c r="I4263" s="84">
        <v>44050649</v>
      </c>
      <c r="J4263" s="84">
        <v>1031498</v>
      </c>
      <c r="K4263" s="81" t="str">
        <f t="shared" si="68"/>
        <v>09-01</v>
      </c>
      <c r="L4263" s="85">
        <f>YEAR(일별기온공급량!$A4263)</f>
        <v>2024</v>
      </c>
      <c r="M4263" s="82">
        <f>MONTH(일별기온공급량!$A4263)</f>
        <v>9</v>
      </c>
      <c r="N4263" s="82">
        <f>DAY(일별기온공급량!$A4263)</f>
        <v>1</v>
      </c>
      <c r="O4263" s="88" t="str">
        <f>IFERROR(VLOOKUP(기온및공급량[[#This Row],[날짜]],표2[],2,0), "")</f>
        <v/>
      </c>
    </row>
    <row r="4264" spans="1:15">
      <c r="A4264" s="81">
        <v>45537</v>
      </c>
      <c r="B4264" s="82">
        <v>27</v>
      </c>
      <c r="C4264" s="82">
        <v>31.7</v>
      </c>
      <c r="D4264" s="83">
        <v>0.57430555555555551</v>
      </c>
      <c r="E4264" s="82">
        <v>22.9</v>
      </c>
      <c r="F4264" s="83">
        <v>0.24861111111111112</v>
      </c>
      <c r="G4264" s="82">
        <v>8.8000000000000007</v>
      </c>
      <c r="H4264" s="82" t="str">
        <f>TEXT(일별기온공급량!$A4264, "AAA")</f>
        <v>월</v>
      </c>
      <c r="I4264" s="84">
        <v>66930959</v>
      </c>
      <c r="J4264" s="84">
        <v>1570368</v>
      </c>
      <c r="K4264" s="81" t="str">
        <f t="shared" si="68"/>
        <v>09-02</v>
      </c>
      <c r="L4264" s="85">
        <f>YEAR(일별기온공급량!$A4264)</f>
        <v>2024</v>
      </c>
      <c r="M4264" s="82">
        <f>MONTH(일별기온공급량!$A4264)</f>
        <v>9</v>
      </c>
      <c r="N4264" s="82">
        <f>DAY(일별기온공급량!$A4264)</f>
        <v>2</v>
      </c>
      <c r="O4264" s="88" t="str">
        <f>IFERROR(VLOOKUP(기온및공급량[[#This Row],[날짜]],표2[],2,0), "")</f>
        <v/>
      </c>
    </row>
    <row r="4265" spans="1:15">
      <c r="A4265" s="81">
        <v>45538</v>
      </c>
      <c r="B4265" s="82">
        <v>24.9</v>
      </c>
      <c r="C4265" s="82">
        <v>28.8</v>
      </c>
      <c r="D4265" s="83">
        <v>0.5805555555555556</v>
      </c>
      <c r="E4265" s="82">
        <v>21.9</v>
      </c>
      <c r="F4265" s="83">
        <v>0.99583333333333324</v>
      </c>
      <c r="G4265" s="82">
        <v>6.9</v>
      </c>
      <c r="H4265" s="82" t="str">
        <f>TEXT(일별기온공급량!$A4265, "AAA")</f>
        <v>화</v>
      </c>
      <c r="I4265" s="84">
        <v>71806548</v>
      </c>
      <c r="J4265" s="84">
        <v>1679524</v>
      </c>
      <c r="K4265" s="81" t="str">
        <f t="shared" si="68"/>
        <v>09-03</v>
      </c>
      <c r="L4265" s="85">
        <f>YEAR(일별기온공급량!$A4265)</f>
        <v>2024</v>
      </c>
      <c r="M4265" s="82">
        <f>MONTH(일별기온공급량!$A4265)</f>
        <v>9</v>
      </c>
      <c r="N4265" s="82">
        <f>DAY(일별기온공급량!$A4265)</f>
        <v>3</v>
      </c>
      <c r="O4265" s="88" t="str">
        <f>IFERROR(VLOOKUP(기온및공급량[[#This Row],[날짜]],표2[],2,0), "")</f>
        <v/>
      </c>
    </row>
    <row r="4266" spans="1:15">
      <c r="A4266" s="81">
        <v>45539</v>
      </c>
      <c r="B4266" s="82">
        <v>25.4</v>
      </c>
      <c r="C4266" s="82">
        <v>31</v>
      </c>
      <c r="D4266" s="83">
        <v>0.63263888888888886</v>
      </c>
      <c r="E4266" s="82">
        <v>19.600000000000001</v>
      </c>
      <c r="F4266" s="83">
        <v>0.19305555555555554</v>
      </c>
      <c r="G4266" s="82">
        <v>11.4</v>
      </c>
      <c r="H4266" s="82" t="str">
        <f>TEXT(일별기온공급량!$A4266, "AAA")</f>
        <v>수</v>
      </c>
      <c r="I4266" s="84">
        <v>73137014</v>
      </c>
      <c r="J4266" s="84">
        <v>1705484</v>
      </c>
      <c r="K4266" s="81" t="str">
        <f t="shared" si="68"/>
        <v>09-04</v>
      </c>
      <c r="L4266" s="85">
        <f>YEAR(일별기온공급량!$A4266)</f>
        <v>2024</v>
      </c>
      <c r="M4266" s="82">
        <f>MONTH(일별기온공급량!$A4266)</f>
        <v>9</v>
      </c>
      <c r="N4266" s="82">
        <f>DAY(일별기온공급량!$A4266)</f>
        <v>4</v>
      </c>
      <c r="O4266" s="88" t="str">
        <f>IFERROR(VLOOKUP(기온및공급량[[#This Row],[날짜]],표2[],2,0), "")</f>
        <v/>
      </c>
    </row>
    <row r="4267" spans="1:15">
      <c r="A4267" s="81">
        <v>45540</v>
      </c>
      <c r="B4267" s="82">
        <v>28.4</v>
      </c>
      <c r="C4267" s="82">
        <v>35.1</v>
      </c>
      <c r="D4267" s="83">
        <v>0.63055555555555554</v>
      </c>
      <c r="E4267" s="82">
        <v>20.3</v>
      </c>
      <c r="F4267" s="83">
        <v>0.23680555555555557</v>
      </c>
      <c r="G4267" s="82">
        <v>14.8</v>
      </c>
      <c r="H4267" s="82" t="str">
        <f>TEXT(일별기온공급량!$A4267, "AAA")</f>
        <v>목</v>
      </c>
      <c r="I4267" s="84">
        <v>68562548</v>
      </c>
      <c r="J4267" s="84">
        <v>1684676</v>
      </c>
      <c r="K4267" s="81" t="str">
        <f t="shared" si="68"/>
        <v>09-05</v>
      </c>
      <c r="L4267" s="85">
        <f>YEAR(일별기온공급량!$A4267)</f>
        <v>2024</v>
      </c>
      <c r="M4267" s="82">
        <f>MONTH(일별기온공급량!$A4267)</f>
        <v>9</v>
      </c>
      <c r="N4267" s="82">
        <f>DAY(일별기온공급량!$A4267)</f>
        <v>5</v>
      </c>
      <c r="O4267" s="88" t="str">
        <f>IFERROR(VLOOKUP(기온및공급량[[#This Row],[날짜]],표2[],2,0), "")</f>
        <v/>
      </c>
    </row>
    <row r="4268" spans="1:15">
      <c r="A4268" s="81">
        <v>45541</v>
      </c>
      <c r="B4268" s="77">
        <v>25.4</v>
      </c>
      <c r="C4268" s="77">
        <v>29.2</v>
      </c>
      <c r="D4268" s="78">
        <v>6.9444444444444447E-4</v>
      </c>
      <c r="E4268" s="77">
        <v>22.5</v>
      </c>
      <c r="F4268" s="78">
        <v>0.28819444444444448</v>
      </c>
      <c r="G4268" s="77">
        <v>6.7</v>
      </c>
      <c r="H4268" s="77" t="str">
        <f>TEXT(일별기온공급량!$A4268, "AAA")</f>
        <v>금</v>
      </c>
      <c r="I4268" s="79">
        <v>71130745</v>
      </c>
      <c r="J4268" s="79">
        <v>1655837</v>
      </c>
      <c r="K4268" s="76" t="str">
        <f t="shared" ref="K4268:K4288" si="69">TEXT(A4268, "MM-DD")</f>
        <v>09-06</v>
      </c>
      <c r="L4268" s="80">
        <f>YEAR(일별기온공급량!$A4268)</f>
        <v>2024</v>
      </c>
      <c r="M4268" s="77">
        <f>MONTH(일별기온공급량!$A4268)</f>
        <v>9</v>
      </c>
      <c r="N4268" s="77">
        <f>DAY(일별기온공급량!$A4268)</f>
        <v>6</v>
      </c>
      <c r="O4268" s="88" t="str">
        <f>IFERROR(VLOOKUP(기온및공급량[[#This Row],[날짜]],표2[],2,0), "")</f>
        <v/>
      </c>
    </row>
    <row r="4269" spans="1:15">
      <c r="A4269" s="81">
        <v>45542</v>
      </c>
      <c r="B4269" s="77">
        <v>25.4</v>
      </c>
      <c r="C4269" s="77">
        <v>30</v>
      </c>
      <c r="D4269" s="78">
        <v>0.63194444444444442</v>
      </c>
      <c r="E4269" s="77">
        <v>22.3</v>
      </c>
      <c r="F4269" s="78">
        <v>0.13472222222222222</v>
      </c>
      <c r="G4269" s="77">
        <v>7.7</v>
      </c>
      <c r="H4269" s="77" t="str">
        <f>TEXT(일별기온공급량!$A4269, "AAA")</f>
        <v>토</v>
      </c>
      <c r="I4269" s="79">
        <v>55255959</v>
      </c>
      <c r="J4269" s="79">
        <v>1284227</v>
      </c>
      <c r="K4269" s="76" t="str">
        <f t="shared" si="69"/>
        <v>09-07</v>
      </c>
      <c r="L4269" s="80">
        <f>YEAR(일별기온공급량!$A4269)</f>
        <v>2024</v>
      </c>
      <c r="M4269" s="77">
        <f>MONTH(일별기온공급량!$A4269)</f>
        <v>9</v>
      </c>
      <c r="N4269" s="77">
        <f>DAY(일별기온공급량!$A4269)</f>
        <v>7</v>
      </c>
      <c r="O4269" s="88" t="str">
        <f>IFERROR(VLOOKUP(기온및공급량[[#This Row],[날짜]],표2[],2,0), "")</f>
        <v/>
      </c>
    </row>
    <row r="4270" spans="1:15">
      <c r="A4270" s="81">
        <v>45543</v>
      </c>
      <c r="B4270" s="77">
        <v>27.2</v>
      </c>
      <c r="C4270" s="77">
        <v>32.299999999999997</v>
      </c>
      <c r="D4270" s="78">
        <v>0.61736111111111114</v>
      </c>
      <c r="E4270" s="77">
        <v>24.7</v>
      </c>
      <c r="F4270" s="78">
        <v>0.16944444444444443</v>
      </c>
      <c r="G4270" s="77">
        <v>7.6</v>
      </c>
      <c r="H4270" s="77" t="str">
        <f>TEXT(일별기온공급량!$A4270, "AAA")</f>
        <v>일</v>
      </c>
      <c r="I4270" s="79">
        <v>46589991</v>
      </c>
      <c r="J4270" s="79">
        <v>1084281</v>
      </c>
      <c r="K4270" s="76" t="str">
        <f t="shared" si="69"/>
        <v>09-08</v>
      </c>
      <c r="L4270" s="80">
        <f>YEAR(일별기온공급량!$A4270)</f>
        <v>2024</v>
      </c>
      <c r="M4270" s="77">
        <f>MONTH(일별기온공급량!$A4270)</f>
        <v>9</v>
      </c>
      <c r="N4270" s="77">
        <f>DAY(일별기온공급량!$A4270)</f>
        <v>8</v>
      </c>
      <c r="O4270" s="88" t="str">
        <f>IFERROR(VLOOKUP(기온및공급량[[#This Row],[날짜]],표2[],2,0), "")</f>
        <v/>
      </c>
    </row>
    <row r="4271" spans="1:15">
      <c r="A4271" s="81">
        <v>45544</v>
      </c>
      <c r="B4271" s="77">
        <v>27.5</v>
      </c>
      <c r="C4271" s="77">
        <v>32.299999999999997</v>
      </c>
      <c r="D4271" s="78">
        <v>0.62083333333333335</v>
      </c>
      <c r="E4271" s="77">
        <v>24.6</v>
      </c>
      <c r="F4271" s="78">
        <v>0.24652777777777779</v>
      </c>
      <c r="G4271" s="77">
        <v>7.7</v>
      </c>
      <c r="H4271" s="77" t="str">
        <f>TEXT(일별기온공급량!$A4271, "AAA")</f>
        <v>월</v>
      </c>
      <c r="I4271" s="79">
        <v>68708310</v>
      </c>
      <c r="J4271" s="79">
        <v>1605132</v>
      </c>
      <c r="K4271" s="76" t="str">
        <f t="shared" si="69"/>
        <v>09-09</v>
      </c>
      <c r="L4271" s="80">
        <f>YEAR(일별기온공급량!$A4271)</f>
        <v>2024</v>
      </c>
      <c r="M4271" s="77">
        <f>MONTH(일별기온공급량!$A4271)</f>
        <v>9</v>
      </c>
      <c r="N4271" s="77">
        <f>DAY(일별기온공급량!$A4271)</f>
        <v>9</v>
      </c>
      <c r="O4271" s="88" t="str">
        <f>IFERROR(VLOOKUP(기온및공급량[[#This Row],[날짜]],표2[],2,0), "")</f>
        <v/>
      </c>
    </row>
    <row r="4272" spans="1:15">
      <c r="A4272" s="81">
        <v>45545</v>
      </c>
      <c r="B4272" s="77">
        <v>28.9</v>
      </c>
      <c r="C4272" s="77">
        <v>35.6</v>
      </c>
      <c r="D4272" s="78">
        <v>0.68194444444444446</v>
      </c>
      <c r="E4272" s="77">
        <v>23</v>
      </c>
      <c r="F4272" s="78">
        <v>0.2590277777777778</v>
      </c>
      <c r="G4272" s="77">
        <v>12.6</v>
      </c>
      <c r="H4272" s="77" t="str">
        <f>TEXT(일별기온공급량!$A4272, "AAA")</f>
        <v>화</v>
      </c>
      <c r="I4272" s="79">
        <v>71771537</v>
      </c>
      <c r="J4272" s="79">
        <v>1681457</v>
      </c>
      <c r="K4272" s="76" t="str">
        <f t="shared" si="69"/>
        <v>09-10</v>
      </c>
      <c r="L4272" s="80">
        <f>YEAR(일별기온공급량!$A4272)</f>
        <v>2024</v>
      </c>
      <c r="M4272" s="77">
        <f>MONTH(일별기온공급량!$A4272)</f>
        <v>9</v>
      </c>
      <c r="N4272" s="77">
        <f>DAY(일별기온공급량!$A4272)</f>
        <v>10</v>
      </c>
      <c r="O4272" s="88" t="str">
        <f>IFERROR(VLOOKUP(기온및공급량[[#This Row],[날짜]],표2[],2,0), "")</f>
        <v/>
      </c>
    </row>
    <row r="4273" spans="1:15">
      <c r="A4273" s="81">
        <v>45546</v>
      </c>
      <c r="B4273" s="77">
        <v>27.1</v>
      </c>
      <c r="C4273" s="77">
        <v>31.1</v>
      </c>
      <c r="D4273" s="78">
        <v>0.67083333333333339</v>
      </c>
      <c r="E4273" s="77">
        <v>25.1</v>
      </c>
      <c r="F4273" s="78">
        <v>0.85555555555555562</v>
      </c>
      <c r="G4273" s="77">
        <v>6</v>
      </c>
      <c r="H4273" s="77" t="str">
        <f>TEXT(일별기온공급량!$A4273, "AAA")</f>
        <v>수</v>
      </c>
      <c r="I4273" s="79">
        <v>71715123</v>
      </c>
      <c r="J4273" s="79">
        <v>1685898</v>
      </c>
      <c r="K4273" s="76" t="str">
        <f t="shared" si="69"/>
        <v>09-11</v>
      </c>
      <c r="L4273" s="80">
        <f>YEAR(일별기온공급량!$A4273)</f>
        <v>2024</v>
      </c>
      <c r="M4273" s="77">
        <f>MONTH(일별기온공급량!$A4273)</f>
        <v>9</v>
      </c>
      <c r="N4273" s="77">
        <f>DAY(일별기온공급량!$A4273)</f>
        <v>11</v>
      </c>
      <c r="O4273" s="88" t="str">
        <f>IFERROR(VLOOKUP(기온및공급량[[#This Row],[날짜]],표2[],2,0), "")</f>
        <v/>
      </c>
    </row>
    <row r="4274" spans="1:15">
      <c r="A4274" s="81">
        <v>45547</v>
      </c>
      <c r="B4274" s="77">
        <v>27.5</v>
      </c>
      <c r="C4274" s="77">
        <v>32.299999999999997</v>
      </c>
      <c r="D4274" s="78">
        <v>0.62569444444444444</v>
      </c>
      <c r="E4274" s="77">
        <v>24.5</v>
      </c>
      <c r="F4274" s="78">
        <v>0.12916666666666668</v>
      </c>
      <c r="G4274" s="77">
        <v>7.8</v>
      </c>
      <c r="H4274" s="77" t="str">
        <f>TEXT(일별기온공급량!$A4274, "AAA")</f>
        <v>목</v>
      </c>
      <c r="I4274" s="79">
        <v>72319503</v>
      </c>
      <c r="J4274" s="79">
        <v>1699752</v>
      </c>
      <c r="K4274" s="76" t="str">
        <f t="shared" si="69"/>
        <v>09-12</v>
      </c>
      <c r="L4274" s="80">
        <f>YEAR(일별기온공급량!$A4274)</f>
        <v>2024</v>
      </c>
      <c r="M4274" s="77">
        <f>MONTH(일별기온공급량!$A4274)</f>
        <v>9</v>
      </c>
      <c r="N4274" s="77">
        <f>DAY(일별기온공급량!$A4274)</f>
        <v>12</v>
      </c>
      <c r="O4274" s="88" t="str">
        <f>IFERROR(VLOOKUP(기온및공급량[[#This Row],[날짜]],표2[],2,0), "")</f>
        <v/>
      </c>
    </row>
    <row r="4275" spans="1:15">
      <c r="A4275" s="81">
        <v>45548</v>
      </c>
      <c r="B4275" s="77">
        <v>28.9</v>
      </c>
      <c r="C4275" s="77">
        <v>33.799999999999997</v>
      </c>
      <c r="D4275" s="78">
        <v>0.66388888888888886</v>
      </c>
      <c r="E4275" s="77">
        <v>25</v>
      </c>
      <c r="F4275" s="78">
        <v>0.1111111111111111</v>
      </c>
      <c r="G4275" s="77">
        <v>8.8000000000000007</v>
      </c>
      <c r="H4275" s="77" t="str">
        <f>TEXT(일별기온공급량!$A4275, "AAA")</f>
        <v>금</v>
      </c>
      <c r="I4275" s="79">
        <v>67345861</v>
      </c>
      <c r="J4275" s="79">
        <v>1581487</v>
      </c>
      <c r="K4275" s="76" t="str">
        <f t="shared" si="69"/>
        <v>09-13</v>
      </c>
      <c r="L4275" s="80">
        <f>YEAR(일별기온공급량!$A4275)</f>
        <v>2024</v>
      </c>
      <c r="M4275" s="77">
        <f>MONTH(일별기온공급량!$A4275)</f>
        <v>9</v>
      </c>
      <c r="N4275" s="77">
        <f>DAY(일별기온공급량!$A4275)</f>
        <v>13</v>
      </c>
      <c r="O4275" s="88" t="str">
        <f>IFERROR(VLOOKUP(기온및공급량[[#This Row],[날짜]],표2[],2,0), "")</f>
        <v/>
      </c>
    </row>
    <row r="4276" spans="1:15">
      <c r="A4276" s="81">
        <v>45549</v>
      </c>
      <c r="B4276" s="77">
        <v>28.7</v>
      </c>
      <c r="C4276" s="77">
        <v>34.9</v>
      </c>
      <c r="D4276" s="78">
        <v>0.6166666666666667</v>
      </c>
      <c r="E4276" s="77">
        <v>25</v>
      </c>
      <c r="F4276" s="78">
        <v>0.9916666666666667</v>
      </c>
      <c r="G4276" s="77">
        <v>9.9</v>
      </c>
      <c r="H4276" s="77" t="str">
        <f>TEXT(일별기온공급량!$A4276, "AAA")</f>
        <v>토</v>
      </c>
      <c r="I4276" s="79">
        <v>50038671</v>
      </c>
      <c r="J4276" s="79">
        <v>1171843</v>
      </c>
      <c r="K4276" s="76" t="str">
        <f t="shared" si="69"/>
        <v>09-14</v>
      </c>
      <c r="L4276" s="80">
        <f>YEAR(일별기온공급량!$A4276)</f>
        <v>2024</v>
      </c>
      <c r="M4276" s="77">
        <f>MONTH(일별기온공급량!$A4276)</f>
        <v>9</v>
      </c>
      <c r="N4276" s="77">
        <f>DAY(일별기온공급량!$A4276)</f>
        <v>14</v>
      </c>
      <c r="O4276" s="88" t="str">
        <f>IFERROR(VLOOKUP(기온및공급량[[#This Row],[날짜]],표2[],2,0), "")</f>
        <v/>
      </c>
    </row>
    <row r="4277" spans="1:15">
      <c r="A4277" s="81">
        <v>45550</v>
      </c>
      <c r="B4277" s="77">
        <v>26.5</v>
      </c>
      <c r="C4277" s="77">
        <v>29.8</v>
      </c>
      <c r="D4277" s="78">
        <v>0.54652777777777783</v>
      </c>
      <c r="E4277" s="77">
        <v>24.7</v>
      </c>
      <c r="F4277" s="78">
        <v>0.95138888888888884</v>
      </c>
      <c r="G4277" s="77">
        <v>5.0999999999999996</v>
      </c>
      <c r="H4277" s="77" t="str">
        <f>TEXT(일별기온공급량!$A4277, "AAA")</f>
        <v>일</v>
      </c>
      <c r="I4277" s="79">
        <v>43146870</v>
      </c>
      <c r="J4277" s="79">
        <v>1008488</v>
      </c>
      <c r="K4277" s="76" t="str">
        <f t="shared" si="69"/>
        <v>09-15</v>
      </c>
      <c r="L4277" s="80">
        <f>YEAR(일별기온공급량!$A4277)</f>
        <v>2024</v>
      </c>
      <c r="M4277" s="77">
        <f>MONTH(일별기온공급량!$A4277)</f>
        <v>9</v>
      </c>
      <c r="N4277" s="77">
        <f>DAY(일별기온공급량!$A4277)</f>
        <v>15</v>
      </c>
      <c r="O4277" s="88" t="str">
        <f>IFERROR(VLOOKUP(기온및공급량[[#This Row],[날짜]],표2[],2,0), "")</f>
        <v/>
      </c>
    </row>
    <row r="4278" spans="1:15">
      <c r="A4278" s="81">
        <v>45551</v>
      </c>
      <c r="B4278" s="77">
        <v>26</v>
      </c>
      <c r="C4278" s="77">
        <v>28.5</v>
      </c>
      <c r="D4278" s="78">
        <v>0.56388888888888888</v>
      </c>
      <c r="E4278" s="77">
        <v>24.4</v>
      </c>
      <c r="F4278" s="78">
        <v>0.25277777777777777</v>
      </c>
      <c r="G4278" s="77">
        <v>4.0999999999999996</v>
      </c>
      <c r="H4278" s="77" t="str">
        <f>TEXT(일별기온공급량!$A4278, "AAA")</f>
        <v>월</v>
      </c>
      <c r="I4278" s="79">
        <v>40029909</v>
      </c>
      <c r="J4278" s="79">
        <v>935030</v>
      </c>
      <c r="K4278" s="76" t="str">
        <f t="shared" si="69"/>
        <v>09-16</v>
      </c>
      <c r="L4278" s="80">
        <f>YEAR(일별기온공급량!$A4278)</f>
        <v>2024</v>
      </c>
      <c r="M4278" s="77">
        <f>MONTH(일별기온공급량!$A4278)</f>
        <v>9</v>
      </c>
      <c r="N4278" s="77">
        <f>DAY(일별기온공급량!$A4278)</f>
        <v>16</v>
      </c>
      <c r="O4278" s="88" t="str">
        <f>IFERROR(VLOOKUP(기온및공급량[[#This Row],[날짜]],표2[],2,0), "")</f>
        <v>추석 전날</v>
      </c>
    </row>
    <row r="4279" spans="1:15">
      <c r="A4279" s="81">
        <v>45552</v>
      </c>
      <c r="B4279" s="77">
        <v>29.5</v>
      </c>
      <c r="C4279" s="77">
        <v>36.1</v>
      </c>
      <c r="D4279" s="78">
        <v>0.63611111111111118</v>
      </c>
      <c r="E4279" s="77">
        <v>24.3</v>
      </c>
      <c r="F4279" s="78">
        <v>0.25416666666666665</v>
      </c>
      <c r="G4279" s="77">
        <v>11.8</v>
      </c>
      <c r="H4279" s="77" t="str">
        <f>TEXT(일별기온공급량!$A4279, "AAA")</f>
        <v>화</v>
      </c>
      <c r="I4279" s="79">
        <v>34225354</v>
      </c>
      <c r="J4279" s="79">
        <v>801848</v>
      </c>
      <c r="K4279" s="76" t="str">
        <f t="shared" si="69"/>
        <v>09-17</v>
      </c>
      <c r="L4279" s="80">
        <f>YEAR(일별기온공급량!$A4279)</f>
        <v>2024</v>
      </c>
      <c r="M4279" s="77">
        <f>MONTH(일별기온공급량!$A4279)</f>
        <v>9</v>
      </c>
      <c r="N4279" s="77">
        <f>DAY(일별기온공급량!$A4279)</f>
        <v>17</v>
      </c>
      <c r="O4279" s="88" t="str">
        <f>IFERROR(VLOOKUP(기온및공급량[[#This Row],[날짜]],표2[],2,0), "")</f>
        <v>추석</v>
      </c>
    </row>
    <row r="4280" spans="1:15">
      <c r="A4280" s="81">
        <v>45553</v>
      </c>
      <c r="B4280" s="77">
        <v>29.5</v>
      </c>
      <c r="C4280" s="77">
        <v>35.799999999999997</v>
      </c>
      <c r="D4280" s="78">
        <v>0.58819444444444446</v>
      </c>
      <c r="E4280" s="77">
        <v>25.8</v>
      </c>
      <c r="F4280" s="78">
        <v>0.2298611111111111</v>
      </c>
      <c r="G4280" s="77">
        <v>10</v>
      </c>
      <c r="H4280" s="77" t="str">
        <f>TEXT(일별기온공급량!$A4280, "AAA")</f>
        <v>수</v>
      </c>
      <c r="I4280" s="79">
        <v>38684714</v>
      </c>
      <c r="J4280" s="79">
        <v>907468</v>
      </c>
      <c r="K4280" s="76" t="str">
        <f t="shared" si="69"/>
        <v>09-18</v>
      </c>
      <c r="L4280" s="80">
        <f>YEAR(일별기온공급량!$A4280)</f>
        <v>2024</v>
      </c>
      <c r="M4280" s="77">
        <f>MONTH(일별기온공급량!$A4280)</f>
        <v>9</v>
      </c>
      <c r="N4280" s="77">
        <f>DAY(일별기온공급량!$A4280)</f>
        <v>18</v>
      </c>
      <c r="O4280" s="88" t="str">
        <f>IFERROR(VLOOKUP(기온및공급량[[#This Row],[날짜]],표2[],2,0), "")</f>
        <v>추석 다음날</v>
      </c>
    </row>
    <row r="4281" spans="1:15">
      <c r="A4281" s="81">
        <v>45554</v>
      </c>
      <c r="B4281" s="77">
        <v>29</v>
      </c>
      <c r="C4281" s="77">
        <v>34</v>
      </c>
      <c r="D4281" s="78">
        <v>0.66180555555555554</v>
      </c>
      <c r="E4281" s="77">
        <v>24.5</v>
      </c>
      <c r="F4281" s="78">
        <v>0.22777777777777777</v>
      </c>
      <c r="G4281" s="77">
        <v>9.5</v>
      </c>
      <c r="H4281" s="77" t="str">
        <f>TEXT(일별기온공급량!$A4281, "AAA")</f>
        <v>목</v>
      </c>
      <c r="I4281" s="79">
        <v>61639982</v>
      </c>
      <c r="J4281" s="79">
        <v>1450315</v>
      </c>
      <c r="K4281" s="76" t="str">
        <f t="shared" si="69"/>
        <v>09-19</v>
      </c>
      <c r="L4281" s="80">
        <f>YEAR(일별기온공급량!$A4281)</f>
        <v>2024</v>
      </c>
      <c r="M4281" s="77">
        <f>MONTH(일별기온공급량!$A4281)</f>
        <v>9</v>
      </c>
      <c r="N4281" s="77">
        <f>DAY(일별기온공급량!$A4281)</f>
        <v>19</v>
      </c>
      <c r="O4281" s="88" t="str">
        <f>IFERROR(VLOOKUP(기온및공급량[[#This Row],[날짜]],표2[],2,0), "")</f>
        <v/>
      </c>
    </row>
    <row r="4282" spans="1:15">
      <c r="A4282" s="81">
        <v>45555</v>
      </c>
      <c r="B4282" s="77">
        <v>26.2</v>
      </c>
      <c r="C4282" s="77">
        <v>28.2</v>
      </c>
      <c r="D4282" s="78">
        <v>6.9444444444444447E-4</v>
      </c>
      <c r="E4282" s="77">
        <v>25.2</v>
      </c>
      <c r="F4282" s="78">
        <v>0.89444444444444438</v>
      </c>
      <c r="G4282" s="77">
        <v>3</v>
      </c>
      <c r="H4282" s="77" t="str">
        <f>TEXT(일별기온공급량!$A4282, "AAA")</f>
        <v>금</v>
      </c>
      <c r="I4282" s="79">
        <v>66905805</v>
      </c>
      <c r="J4282" s="79">
        <v>1572620</v>
      </c>
      <c r="K4282" s="76" t="str">
        <f t="shared" si="69"/>
        <v>09-20</v>
      </c>
      <c r="L4282" s="80">
        <f>YEAR(일별기온공급량!$A4282)</f>
        <v>2024</v>
      </c>
      <c r="M4282" s="77">
        <f>MONTH(일별기온공급량!$A4282)</f>
        <v>9</v>
      </c>
      <c r="N4282" s="77">
        <f>DAY(일별기온공급량!$A4282)</f>
        <v>20</v>
      </c>
      <c r="O4282" s="88" t="str">
        <f>IFERROR(VLOOKUP(기온및공급량[[#This Row],[날짜]],표2[],2,0), "")</f>
        <v/>
      </c>
    </row>
    <row r="4283" spans="1:15">
      <c r="A4283" s="81">
        <v>45556</v>
      </c>
      <c r="B4283" s="77">
        <v>21.2</v>
      </c>
      <c r="C4283" s="77">
        <v>25.4</v>
      </c>
      <c r="D4283" s="78">
        <v>0.10833333333333334</v>
      </c>
      <c r="E4283" s="77">
        <v>19.7</v>
      </c>
      <c r="F4283" s="78">
        <v>0.24930555555555556</v>
      </c>
      <c r="G4283" s="77">
        <v>5.7</v>
      </c>
      <c r="H4283" s="77" t="str">
        <f>TEXT(일별기온공급량!$A4283, "AAA")</f>
        <v>토</v>
      </c>
      <c r="I4283" s="79">
        <v>54576227</v>
      </c>
      <c r="J4283" s="79">
        <v>1276521</v>
      </c>
      <c r="K4283" s="76" t="str">
        <f t="shared" si="69"/>
        <v>09-21</v>
      </c>
      <c r="L4283" s="80">
        <f>YEAR(일별기온공급량!$A4283)</f>
        <v>2024</v>
      </c>
      <c r="M4283" s="77">
        <f>MONTH(일별기온공급량!$A4283)</f>
        <v>9</v>
      </c>
      <c r="N4283" s="77">
        <f>DAY(일별기온공급량!$A4283)</f>
        <v>21</v>
      </c>
      <c r="O4283" s="88" t="str">
        <f>IFERROR(VLOOKUP(기온및공급량[[#This Row],[날짜]],표2[],2,0), "")</f>
        <v/>
      </c>
    </row>
    <row r="4284" spans="1:15">
      <c r="A4284" s="81">
        <v>45557</v>
      </c>
      <c r="B4284" s="77">
        <v>22.1</v>
      </c>
      <c r="C4284" s="77">
        <v>25.4</v>
      </c>
      <c r="D4284" s="78">
        <v>0.4993055555555555</v>
      </c>
      <c r="E4284" s="77">
        <v>19.899999999999999</v>
      </c>
      <c r="F4284" s="78">
        <v>0.96250000000000002</v>
      </c>
      <c r="G4284" s="77">
        <v>5.5</v>
      </c>
      <c r="H4284" s="77" t="str">
        <f>TEXT(일별기온공급량!$A4284, "AAA")</f>
        <v>일</v>
      </c>
      <c r="I4284" s="79">
        <v>46648394</v>
      </c>
      <c r="J4284" s="79">
        <v>1089265</v>
      </c>
      <c r="K4284" s="76" t="str">
        <f t="shared" si="69"/>
        <v>09-22</v>
      </c>
      <c r="L4284" s="80">
        <f>YEAR(일별기온공급량!$A4284)</f>
        <v>2024</v>
      </c>
      <c r="M4284" s="77">
        <f>MONTH(일별기온공급량!$A4284)</f>
        <v>9</v>
      </c>
      <c r="N4284" s="77">
        <f>DAY(일별기온공급량!$A4284)</f>
        <v>22</v>
      </c>
      <c r="O4284" s="88" t="str">
        <f>IFERROR(VLOOKUP(기온및공급량[[#This Row],[날짜]],표2[],2,0), "")</f>
        <v/>
      </c>
    </row>
    <row r="4285" spans="1:15">
      <c r="A4285" s="81">
        <v>45558</v>
      </c>
      <c r="B4285" s="77">
        <v>19.7</v>
      </c>
      <c r="C4285" s="77">
        <v>23.6</v>
      </c>
      <c r="D4285" s="78">
        <v>0.52708333333333335</v>
      </c>
      <c r="E4285" s="77">
        <v>15.2</v>
      </c>
      <c r="F4285" s="78">
        <v>0.9902777777777777</v>
      </c>
      <c r="G4285" s="77">
        <v>8.4</v>
      </c>
      <c r="H4285" s="77" t="str">
        <f>TEXT(일별기온공급량!$A4285, "AAA")</f>
        <v>월</v>
      </c>
      <c r="I4285" s="79">
        <v>68170447</v>
      </c>
      <c r="J4285" s="79">
        <v>1594356</v>
      </c>
      <c r="K4285" s="76" t="str">
        <f t="shared" si="69"/>
        <v>09-23</v>
      </c>
      <c r="L4285" s="80">
        <f>YEAR(일별기온공급량!$A4285)</f>
        <v>2024</v>
      </c>
      <c r="M4285" s="77">
        <f>MONTH(일별기온공급량!$A4285)</f>
        <v>9</v>
      </c>
      <c r="N4285" s="77">
        <f>DAY(일별기온공급량!$A4285)</f>
        <v>23</v>
      </c>
      <c r="O4285" s="88" t="str">
        <f>IFERROR(VLOOKUP(기온및공급량[[#This Row],[날짜]],표2[],2,0), "")</f>
        <v/>
      </c>
    </row>
    <row r="4286" spans="1:15">
      <c r="A4286" s="81">
        <v>45559</v>
      </c>
      <c r="B4286" s="77">
        <v>19.7</v>
      </c>
      <c r="C4286" s="77">
        <v>25.7</v>
      </c>
      <c r="D4286" s="78">
        <v>0.58402777777777781</v>
      </c>
      <c r="E4286" s="77">
        <v>13.6</v>
      </c>
      <c r="F4286" s="78">
        <v>0.18055555555555555</v>
      </c>
      <c r="G4286" s="77">
        <v>12.1</v>
      </c>
      <c r="H4286" s="77" t="str">
        <f>TEXT(일별기온공급량!$A4286, "AAA")</f>
        <v>화</v>
      </c>
      <c r="I4286" s="79">
        <v>72008154</v>
      </c>
      <c r="J4286" s="79">
        <v>1683977</v>
      </c>
      <c r="K4286" s="76" t="str">
        <f t="shared" si="69"/>
        <v>09-24</v>
      </c>
      <c r="L4286" s="80">
        <f>YEAR(일별기온공급량!$A4286)</f>
        <v>2024</v>
      </c>
      <c r="M4286" s="77">
        <f>MONTH(일별기온공급량!$A4286)</f>
        <v>9</v>
      </c>
      <c r="N4286" s="77">
        <f>DAY(일별기온공급량!$A4286)</f>
        <v>24</v>
      </c>
      <c r="O4286" s="88" t="str">
        <f>IFERROR(VLOOKUP(기온및공급량[[#This Row],[날짜]],표2[],2,0), "")</f>
        <v/>
      </c>
    </row>
    <row r="4287" spans="1:15">
      <c r="A4287" s="81">
        <v>45560</v>
      </c>
      <c r="B4287" s="77">
        <v>22.5</v>
      </c>
      <c r="C4287" s="77">
        <v>28.2</v>
      </c>
      <c r="D4287" s="78">
        <v>0.65277777777777779</v>
      </c>
      <c r="E4287" s="77">
        <v>17.3</v>
      </c>
      <c r="F4287" s="78">
        <v>0.26805555555555555</v>
      </c>
      <c r="G4287" s="77">
        <v>10.9</v>
      </c>
      <c r="H4287" s="77" t="str">
        <f>TEXT(일별기온공급량!$A4287, "AAA")</f>
        <v>수</v>
      </c>
      <c r="I4287" s="79">
        <v>72147568</v>
      </c>
      <c r="J4287" s="79">
        <v>1687217</v>
      </c>
      <c r="K4287" s="76" t="str">
        <f t="shared" si="69"/>
        <v>09-25</v>
      </c>
      <c r="L4287" s="80">
        <f>YEAR(일별기온공급량!$A4287)</f>
        <v>2024</v>
      </c>
      <c r="M4287" s="77">
        <f>MONTH(일별기온공급량!$A4287)</f>
        <v>9</v>
      </c>
      <c r="N4287" s="77">
        <f>DAY(일별기온공급량!$A4287)</f>
        <v>25</v>
      </c>
      <c r="O4287" s="88" t="str">
        <f>IFERROR(VLOOKUP(기온및공급량[[#This Row],[날짜]],표2[],2,0), "")</f>
        <v/>
      </c>
    </row>
    <row r="4288" spans="1:15">
      <c r="A4288" s="81">
        <v>45561</v>
      </c>
      <c r="B4288" s="77">
        <v>23.3</v>
      </c>
      <c r="C4288" s="77">
        <v>29</v>
      </c>
      <c r="D4288" s="78">
        <v>0.57916666666666672</v>
      </c>
      <c r="E4288" s="77">
        <v>18.100000000000001</v>
      </c>
      <c r="F4288" s="78">
        <v>0.23402777777777781</v>
      </c>
      <c r="G4288" s="77">
        <v>10.9</v>
      </c>
      <c r="H4288" s="77" t="str">
        <f>TEXT(일별기온공급량!$A4288, "AAA")</f>
        <v>목</v>
      </c>
      <c r="I4288" s="79">
        <v>74158325</v>
      </c>
      <c r="J4288" s="79">
        <v>1732682</v>
      </c>
      <c r="K4288" s="76" t="str">
        <f t="shared" si="69"/>
        <v>09-26</v>
      </c>
      <c r="L4288" s="80">
        <f>YEAR(일별기온공급량!$A4288)</f>
        <v>2024</v>
      </c>
      <c r="M4288" s="77">
        <f>MONTH(일별기온공급량!$A4288)</f>
        <v>9</v>
      </c>
      <c r="N4288" s="77">
        <f>DAY(일별기온공급량!$A4288)</f>
        <v>26</v>
      </c>
      <c r="O4288" s="88" t="str">
        <f>IFERROR(VLOOKUP(기온및공급량[[#This Row],[날짜]],표2[],2,0), "")</f>
        <v/>
      </c>
    </row>
    <row r="4289" spans="1:15">
      <c r="A4289" s="76">
        <v>45562</v>
      </c>
      <c r="B4289" s="77">
        <v>23.4</v>
      </c>
      <c r="C4289" s="77">
        <v>29.7</v>
      </c>
      <c r="D4289" s="78">
        <v>0.59513888888888888</v>
      </c>
      <c r="E4289" s="77">
        <v>20.399999999999999</v>
      </c>
      <c r="F4289" s="78">
        <v>0.15555555555555556</v>
      </c>
      <c r="G4289" s="77">
        <v>9.3000000000000007</v>
      </c>
      <c r="H4289" s="77" t="str">
        <f>TEXT(일별기온공급량!$A4289, "AAA")</f>
        <v>금</v>
      </c>
      <c r="I4289" s="79">
        <v>74216172</v>
      </c>
      <c r="J4289" s="79">
        <v>1726988</v>
      </c>
      <c r="K4289" s="76" t="str">
        <f t="shared" ref="K4289:K4301" si="70">TEXT(A4289, "MM-DD")</f>
        <v>09-27</v>
      </c>
      <c r="L4289" s="80">
        <f>YEAR(일별기온공급량!$A4289)</f>
        <v>2024</v>
      </c>
      <c r="M4289" s="77">
        <f>MONTH(일별기온공급량!$A4289)</f>
        <v>9</v>
      </c>
      <c r="N4289" s="77">
        <f>DAY(일별기온공급량!$A4289)</f>
        <v>27</v>
      </c>
      <c r="O4289" s="88" t="str">
        <f>IFERROR(VLOOKUP(기온및공급량[[#This Row],[날짜]],표2[],2,0), "")</f>
        <v/>
      </c>
    </row>
    <row r="4290" spans="1:15">
      <c r="A4290" s="76">
        <v>45563</v>
      </c>
      <c r="B4290" s="77">
        <v>21.8</v>
      </c>
      <c r="C4290" s="77">
        <v>25.9</v>
      </c>
      <c r="D4290" s="78">
        <v>0.53055555555555556</v>
      </c>
      <c r="E4290" s="77">
        <v>19.2</v>
      </c>
      <c r="F4290" s="78">
        <v>0.27430555555555552</v>
      </c>
      <c r="G4290" s="77">
        <v>6.7</v>
      </c>
      <c r="H4290" s="77" t="str">
        <f>TEXT(일별기온공급량!$A4290, "AAA")</f>
        <v>토</v>
      </c>
      <c r="I4290" s="79">
        <v>57942840</v>
      </c>
      <c r="J4290" s="79">
        <v>1347475</v>
      </c>
      <c r="K4290" s="76" t="str">
        <f t="shared" si="70"/>
        <v>09-28</v>
      </c>
      <c r="L4290" s="80">
        <f>YEAR(일별기온공급량!$A4290)</f>
        <v>2024</v>
      </c>
      <c r="M4290" s="77">
        <f>MONTH(일별기온공급량!$A4290)</f>
        <v>9</v>
      </c>
      <c r="N4290" s="77">
        <f>DAY(일별기온공급량!$A4290)</f>
        <v>28</v>
      </c>
      <c r="O4290" s="88" t="str">
        <f>IFERROR(VLOOKUP(기온및공급량[[#This Row],[날짜]],표2[],2,0), "")</f>
        <v/>
      </c>
    </row>
    <row r="4291" spans="1:15">
      <c r="A4291" s="76">
        <v>45564</v>
      </c>
      <c r="B4291" s="77">
        <v>21.3</v>
      </c>
      <c r="C4291" s="77">
        <v>26.1</v>
      </c>
      <c r="D4291" s="78">
        <v>0.58680555555555558</v>
      </c>
      <c r="E4291" s="77">
        <v>17.399999999999999</v>
      </c>
      <c r="F4291" s="78">
        <v>0.99722222222222223</v>
      </c>
      <c r="G4291" s="77">
        <v>8.6999999999999993</v>
      </c>
      <c r="H4291" s="77" t="str">
        <f>TEXT(일별기온공급량!$A4291, "AAA")</f>
        <v>일</v>
      </c>
      <c r="I4291" s="79">
        <v>49282417</v>
      </c>
      <c r="J4291" s="79">
        <v>1146006</v>
      </c>
      <c r="K4291" s="76" t="str">
        <f t="shared" si="70"/>
        <v>09-29</v>
      </c>
      <c r="L4291" s="80">
        <f>YEAR(일별기온공급량!$A4291)</f>
        <v>2024</v>
      </c>
      <c r="M4291" s="77">
        <f>MONTH(일별기온공급량!$A4291)</f>
        <v>9</v>
      </c>
      <c r="N4291" s="77">
        <f>DAY(일별기온공급량!$A4291)</f>
        <v>29</v>
      </c>
      <c r="O4291" s="88" t="str">
        <f>IFERROR(VLOOKUP(기온및공급량[[#This Row],[날짜]],표2[],2,0), "")</f>
        <v/>
      </c>
    </row>
    <row r="4292" spans="1:15">
      <c r="A4292" s="76">
        <v>45565</v>
      </c>
      <c r="B4292" s="77">
        <v>21.3</v>
      </c>
      <c r="C4292" s="77">
        <v>28.8</v>
      </c>
      <c r="D4292" s="78">
        <v>0.69444444444444453</v>
      </c>
      <c r="E4292" s="77">
        <v>15</v>
      </c>
      <c r="F4292" s="78">
        <v>0.26111111111111113</v>
      </c>
      <c r="G4292" s="77">
        <v>13.8</v>
      </c>
      <c r="H4292" s="77" t="str">
        <f>TEXT(일별기온공급량!$A4292, "AAA")</f>
        <v>월</v>
      </c>
      <c r="I4292" s="79">
        <v>68439129</v>
      </c>
      <c r="J4292" s="79">
        <v>1589649</v>
      </c>
      <c r="K4292" s="76" t="str">
        <f t="shared" si="70"/>
        <v>09-30</v>
      </c>
      <c r="L4292" s="80">
        <f>YEAR(일별기온공급량!$A4292)</f>
        <v>2024</v>
      </c>
      <c r="M4292" s="77">
        <f>MONTH(일별기온공급량!$A4292)</f>
        <v>9</v>
      </c>
      <c r="N4292" s="77">
        <f>DAY(일별기온공급량!$A4292)</f>
        <v>30</v>
      </c>
      <c r="O4292" s="88" t="str">
        <f>IFERROR(VLOOKUP(기온및공급량[[#This Row],[날짜]],표2[],2,0), "")</f>
        <v/>
      </c>
    </row>
    <row r="4293" spans="1:15">
      <c r="A4293" s="76">
        <v>45566</v>
      </c>
      <c r="B4293" s="77">
        <v>21.1</v>
      </c>
      <c r="C4293" s="77">
        <v>28.2</v>
      </c>
      <c r="D4293" s="78">
        <v>0.52847222222222223</v>
      </c>
      <c r="E4293" s="77">
        <v>16.600000000000001</v>
      </c>
      <c r="F4293" s="78">
        <v>0.25694444444444448</v>
      </c>
      <c r="G4293" s="77">
        <v>11.6</v>
      </c>
      <c r="H4293" s="77" t="str">
        <f>TEXT(일별기온공급량!$A4293, "AAA")</f>
        <v>화</v>
      </c>
      <c r="I4293" s="79">
        <v>64900116</v>
      </c>
      <c r="J4293" s="79">
        <v>1510064</v>
      </c>
      <c r="K4293" s="76" t="str">
        <f t="shared" si="70"/>
        <v>10-01</v>
      </c>
      <c r="L4293" s="80">
        <f>YEAR(일별기온공급량!$A4293)</f>
        <v>2024</v>
      </c>
      <c r="M4293" s="77">
        <f>MONTH(일별기온공급량!$A4293)</f>
        <v>10</v>
      </c>
      <c r="N4293" s="77">
        <f>DAY(일별기온공급량!$A4293)</f>
        <v>1</v>
      </c>
      <c r="O4293" s="88" t="str">
        <f>IFERROR(VLOOKUP(기온및공급량[[#This Row],[날짜]],표2[],2,0), "")</f>
        <v/>
      </c>
    </row>
    <row r="4294" spans="1:15">
      <c r="A4294" s="76">
        <v>45567</v>
      </c>
      <c r="B4294" s="77">
        <v>17.3</v>
      </c>
      <c r="C4294" s="77">
        <v>21.6</v>
      </c>
      <c r="D4294" s="78">
        <v>0.68263888888888891</v>
      </c>
      <c r="E4294" s="77">
        <v>14.3</v>
      </c>
      <c r="F4294" s="78">
        <v>0.27847222222222223</v>
      </c>
      <c r="G4294" s="77">
        <v>7.3</v>
      </c>
      <c r="H4294" s="77" t="str">
        <f>TEXT(일별기온공급량!$A4294, "AAA")</f>
        <v>수</v>
      </c>
      <c r="I4294" s="79">
        <v>72947108</v>
      </c>
      <c r="J4294" s="79">
        <v>1702289</v>
      </c>
      <c r="K4294" s="76" t="str">
        <f t="shared" si="70"/>
        <v>10-02</v>
      </c>
      <c r="L4294" s="80">
        <f>YEAR(일별기온공급량!$A4294)</f>
        <v>2024</v>
      </c>
      <c r="M4294" s="77">
        <f>MONTH(일별기온공급량!$A4294)</f>
        <v>10</v>
      </c>
      <c r="N4294" s="77">
        <f>DAY(일별기온공급량!$A4294)</f>
        <v>2</v>
      </c>
      <c r="O4294" s="88" t="str">
        <f>IFERROR(VLOOKUP(기온및공급량[[#This Row],[날짜]],표2[],2,0), "")</f>
        <v/>
      </c>
    </row>
    <row r="4295" spans="1:15">
      <c r="A4295" s="76">
        <v>45568</v>
      </c>
      <c r="B4295" s="77">
        <v>16.600000000000001</v>
      </c>
      <c r="C4295" s="77">
        <v>20.7</v>
      </c>
      <c r="D4295" s="78">
        <v>0.55694444444444446</v>
      </c>
      <c r="E4295" s="77">
        <v>14.1</v>
      </c>
      <c r="F4295" s="78">
        <v>1.5972222222222224E-2</v>
      </c>
      <c r="G4295" s="77">
        <v>6.6</v>
      </c>
      <c r="H4295" s="77" t="str">
        <f>TEXT(일별기온공급량!$A4295, "AAA")</f>
        <v>목</v>
      </c>
      <c r="I4295" s="79">
        <v>65194167</v>
      </c>
      <c r="J4295" s="79">
        <v>1521859</v>
      </c>
      <c r="K4295" s="76" t="str">
        <f t="shared" si="70"/>
        <v>10-03</v>
      </c>
      <c r="L4295" s="80">
        <f>YEAR(일별기온공급량!$A4295)</f>
        <v>2024</v>
      </c>
      <c r="M4295" s="77">
        <f>MONTH(일별기온공급량!$A4295)</f>
        <v>10</v>
      </c>
      <c r="N4295" s="77">
        <f>DAY(일별기온공급량!$A4295)</f>
        <v>3</v>
      </c>
      <c r="O4295" s="88" t="str">
        <f>IFERROR(VLOOKUP(기온및공급량[[#This Row],[날짜]],표2[],2,0), "")</f>
        <v>개천절</v>
      </c>
    </row>
    <row r="4296" spans="1:15">
      <c r="A4296" s="76">
        <v>45569</v>
      </c>
      <c r="B4296" s="77">
        <v>17.3</v>
      </c>
      <c r="C4296" s="77">
        <v>23.1</v>
      </c>
      <c r="D4296" s="78">
        <v>0.60555555555555551</v>
      </c>
      <c r="E4296" s="77">
        <v>12.6</v>
      </c>
      <c r="F4296" s="78">
        <v>0.27708333333333335</v>
      </c>
      <c r="G4296" s="77">
        <v>10.5</v>
      </c>
      <c r="H4296" s="77" t="str">
        <f>TEXT(일별기온공급량!$A4296, "AAA")</f>
        <v>금</v>
      </c>
      <c r="I4296" s="79">
        <v>69623234</v>
      </c>
      <c r="J4296" s="79">
        <v>1627643</v>
      </c>
      <c r="K4296" s="76" t="str">
        <f t="shared" si="70"/>
        <v>10-04</v>
      </c>
      <c r="L4296" s="80">
        <f>YEAR(일별기온공급량!$A4296)</f>
        <v>2024</v>
      </c>
      <c r="M4296" s="77">
        <f>MONTH(일별기온공급량!$A4296)</f>
        <v>10</v>
      </c>
      <c r="N4296" s="77">
        <f>DAY(일별기온공급량!$A4296)</f>
        <v>4</v>
      </c>
      <c r="O4296" s="88" t="str">
        <f>IFERROR(VLOOKUP(기온및공급량[[#This Row],[날짜]],표2[],2,0), "")</f>
        <v/>
      </c>
    </row>
    <row r="4297" spans="1:15">
      <c r="A4297" s="76">
        <v>45570</v>
      </c>
      <c r="B4297" s="77">
        <v>17.2</v>
      </c>
      <c r="C4297" s="77">
        <v>23.8</v>
      </c>
      <c r="D4297" s="78">
        <v>0.58194444444444449</v>
      </c>
      <c r="E4297" s="77">
        <v>11</v>
      </c>
      <c r="F4297" s="78">
        <v>0.27569444444444446</v>
      </c>
      <c r="G4297" s="77">
        <v>12.8</v>
      </c>
      <c r="H4297" s="77" t="str">
        <f>TEXT(일별기온공급량!$A4297, "AAA")</f>
        <v>토</v>
      </c>
      <c r="I4297" s="79">
        <v>58961273</v>
      </c>
      <c r="J4297" s="79">
        <v>1379497</v>
      </c>
      <c r="K4297" s="76" t="str">
        <f t="shared" si="70"/>
        <v>10-05</v>
      </c>
      <c r="L4297" s="80">
        <f>YEAR(일별기온공급량!$A4297)</f>
        <v>2024</v>
      </c>
      <c r="M4297" s="77">
        <f>MONTH(일별기온공급량!$A4297)</f>
        <v>10</v>
      </c>
      <c r="N4297" s="77">
        <f>DAY(일별기온공급량!$A4297)</f>
        <v>5</v>
      </c>
      <c r="O4297" s="88" t="str">
        <f>IFERROR(VLOOKUP(기온및공급량[[#This Row],[날짜]],표2[],2,0), "")</f>
        <v/>
      </c>
    </row>
    <row r="4298" spans="1:15">
      <c r="A4298" s="76">
        <v>45571</v>
      </c>
      <c r="B4298" s="77">
        <v>18.100000000000001</v>
      </c>
      <c r="C4298" s="77">
        <v>22.4</v>
      </c>
      <c r="D4298" s="78">
        <v>0.53749999999999998</v>
      </c>
      <c r="E4298" s="77">
        <v>14.6</v>
      </c>
      <c r="F4298" s="78">
        <v>2.5694444444444447E-2</v>
      </c>
      <c r="G4298" s="77">
        <v>7.8</v>
      </c>
      <c r="H4298" s="77" t="str">
        <f>TEXT(일별기온공급량!$A4298, "AAA")</f>
        <v>일</v>
      </c>
      <c r="I4298" s="79">
        <v>55182144</v>
      </c>
      <c r="J4298" s="79">
        <v>1291221</v>
      </c>
      <c r="K4298" s="76" t="str">
        <f t="shared" si="70"/>
        <v>10-06</v>
      </c>
      <c r="L4298" s="80">
        <f>YEAR(일별기온공급량!$A4298)</f>
        <v>2024</v>
      </c>
      <c r="M4298" s="77">
        <f>MONTH(일별기온공급량!$A4298)</f>
        <v>10</v>
      </c>
      <c r="N4298" s="77">
        <f>DAY(일별기온공급량!$A4298)</f>
        <v>6</v>
      </c>
      <c r="O4298" s="88" t="str">
        <f>IFERROR(VLOOKUP(기온및공급량[[#This Row],[날짜]],표2[],2,0), "")</f>
        <v/>
      </c>
    </row>
    <row r="4299" spans="1:15">
      <c r="A4299" s="76">
        <v>45572</v>
      </c>
      <c r="B4299" s="77">
        <v>17.399999999999999</v>
      </c>
      <c r="C4299" s="77">
        <v>19.399999999999999</v>
      </c>
      <c r="D4299" s="78">
        <v>0.55208333333333337</v>
      </c>
      <c r="E4299" s="77">
        <v>15.9</v>
      </c>
      <c r="F4299" s="78">
        <v>0.27361111111111108</v>
      </c>
      <c r="G4299" s="77">
        <v>3.5</v>
      </c>
      <c r="H4299" s="77" t="str">
        <f>TEXT(일별기온공급량!$A4299, "AAA")</f>
        <v>월</v>
      </c>
      <c r="I4299" s="79">
        <v>73721238</v>
      </c>
      <c r="J4299" s="79">
        <v>1724170</v>
      </c>
      <c r="K4299" s="76" t="str">
        <f t="shared" si="70"/>
        <v>10-07</v>
      </c>
      <c r="L4299" s="80">
        <f>YEAR(일별기온공급량!$A4299)</f>
        <v>2024</v>
      </c>
      <c r="M4299" s="77">
        <f>MONTH(일별기온공급량!$A4299)</f>
        <v>10</v>
      </c>
      <c r="N4299" s="77">
        <f>DAY(일별기온공급량!$A4299)</f>
        <v>7</v>
      </c>
      <c r="O4299" s="88" t="str">
        <f>IFERROR(VLOOKUP(기온및공급량[[#This Row],[날짜]],표2[],2,0), "")</f>
        <v/>
      </c>
    </row>
    <row r="4300" spans="1:15">
      <c r="A4300" s="76">
        <v>45573</v>
      </c>
      <c r="B4300" s="77">
        <v>17.899999999999999</v>
      </c>
      <c r="C4300" s="77">
        <v>24.6</v>
      </c>
      <c r="D4300" s="78">
        <v>0.6069444444444444</v>
      </c>
      <c r="E4300" s="77">
        <v>13.8</v>
      </c>
      <c r="F4300" s="78">
        <v>0.26666666666666666</v>
      </c>
      <c r="G4300" s="77">
        <v>10.8</v>
      </c>
      <c r="H4300" s="77" t="str">
        <f>TEXT(일별기온공급량!$A4300, "AAA")</f>
        <v>화</v>
      </c>
      <c r="I4300" s="79">
        <v>79527764</v>
      </c>
      <c r="J4300" s="79">
        <v>1861999</v>
      </c>
      <c r="K4300" s="76" t="str">
        <f t="shared" si="70"/>
        <v>10-08</v>
      </c>
      <c r="L4300" s="80">
        <f>YEAR(일별기온공급량!$A4300)</f>
        <v>2024</v>
      </c>
      <c r="M4300" s="77">
        <f>MONTH(일별기온공급량!$A4300)</f>
        <v>10</v>
      </c>
      <c r="N4300" s="77">
        <f>DAY(일별기온공급량!$A4300)</f>
        <v>8</v>
      </c>
      <c r="O4300" s="88" t="str">
        <f>IFERROR(VLOOKUP(기온및공급량[[#This Row],[날짜]],표2[],2,0), "")</f>
        <v/>
      </c>
    </row>
    <row r="4301" spans="1:15">
      <c r="A4301" s="76">
        <v>45574</v>
      </c>
      <c r="B4301" s="77">
        <v>17.2</v>
      </c>
      <c r="C4301" s="77">
        <v>22.4</v>
      </c>
      <c r="D4301" s="78">
        <v>0.57916666666666672</v>
      </c>
      <c r="E4301" s="77">
        <v>13.2</v>
      </c>
      <c r="F4301" s="78">
        <v>0.25277777777777777</v>
      </c>
      <c r="G4301" s="77">
        <v>9.1999999999999993</v>
      </c>
      <c r="H4301" s="77" t="str">
        <f>TEXT(일별기온공급량!$A4301, "AAA")</f>
        <v>수</v>
      </c>
      <c r="I4301" s="79">
        <v>70384455</v>
      </c>
      <c r="J4301" s="79">
        <v>1651412</v>
      </c>
      <c r="K4301" s="76" t="str">
        <f t="shared" si="70"/>
        <v>10-09</v>
      </c>
      <c r="L4301" s="80">
        <f>YEAR(일별기온공급량!$A4301)</f>
        <v>2024</v>
      </c>
      <c r="M4301" s="77">
        <f>MONTH(일별기온공급량!$A4301)</f>
        <v>10</v>
      </c>
      <c r="N4301" s="77">
        <f>DAY(일별기온공급량!$A4301)</f>
        <v>9</v>
      </c>
      <c r="O4301" s="88" t="str">
        <f>IFERROR(VLOOKUP(기온및공급량[[#This Row],[날짜]],표2[],2,0), "")</f>
        <v>한글날</v>
      </c>
    </row>
    <row r="4302" spans="1:15">
      <c r="A4302" s="76">
        <v>45575</v>
      </c>
      <c r="B4302" s="77">
        <v>17.5</v>
      </c>
      <c r="C4302" s="77">
        <v>24.3</v>
      </c>
      <c r="D4302" s="78">
        <v>0.65277777777777779</v>
      </c>
      <c r="E4302" s="77">
        <v>11.5</v>
      </c>
      <c r="F4302" s="78">
        <v>0.24861111111111112</v>
      </c>
      <c r="G4302" s="77">
        <v>12.8</v>
      </c>
      <c r="H4302" s="77" t="str">
        <f>TEXT(일별기온공급량!$A4302, "AAA")</f>
        <v>목</v>
      </c>
      <c r="I4302" s="79">
        <v>78898808</v>
      </c>
      <c r="J4302" s="79">
        <v>1854311</v>
      </c>
      <c r="K4302" s="76" t="str">
        <f t="shared" ref="K4302:K4333" si="71">TEXT(A4302, "MM-DD")</f>
        <v>10-10</v>
      </c>
      <c r="L4302" s="80">
        <f>YEAR(일별기온공급량!$A4302)</f>
        <v>2024</v>
      </c>
      <c r="M4302" s="77">
        <f>MONTH(일별기온공급량!$A4302)</f>
        <v>10</v>
      </c>
      <c r="N4302" s="77">
        <f>DAY(일별기온공급량!$A4302)</f>
        <v>10</v>
      </c>
      <c r="O4302" s="88" t="str">
        <f>IFERROR(VLOOKUP(기온및공급량[[#This Row],[날짜]],표2[],2,0), "")</f>
        <v/>
      </c>
    </row>
    <row r="4303" spans="1:15">
      <c r="A4303" s="76">
        <v>45576</v>
      </c>
      <c r="B4303" s="77">
        <v>18.100000000000001</v>
      </c>
      <c r="C4303" s="77">
        <v>25.2</v>
      </c>
      <c r="D4303" s="78">
        <v>0.63680555555555551</v>
      </c>
      <c r="E4303" s="77">
        <v>12.4</v>
      </c>
      <c r="F4303" s="78">
        <v>0.2590277777777778</v>
      </c>
      <c r="G4303" s="77">
        <v>12.8</v>
      </c>
      <c r="H4303" s="77" t="str">
        <f>TEXT(일별기온공급량!$A4303, "AAA")</f>
        <v>금</v>
      </c>
      <c r="I4303" s="79">
        <v>76342621</v>
      </c>
      <c r="J4303" s="79">
        <v>1796489</v>
      </c>
      <c r="K4303" s="76" t="str">
        <f t="shared" si="71"/>
        <v>10-11</v>
      </c>
      <c r="L4303" s="80">
        <f>YEAR(일별기온공급량!$A4303)</f>
        <v>2024</v>
      </c>
      <c r="M4303" s="77">
        <f>MONTH(일별기온공급량!$A4303)</f>
        <v>10</v>
      </c>
      <c r="N4303" s="77">
        <f>DAY(일별기온공급량!$A4303)</f>
        <v>11</v>
      </c>
      <c r="O4303" s="88" t="str">
        <f>IFERROR(VLOOKUP(기온및공급량[[#This Row],[날짜]],표2[],2,0), "")</f>
        <v/>
      </c>
    </row>
    <row r="4304" spans="1:15">
      <c r="A4304" s="76">
        <v>45577</v>
      </c>
      <c r="B4304" s="77">
        <v>17.8</v>
      </c>
      <c r="C4304" s="77">
        <v>25.4</v>
      </c>
      <c r="D4304" s="78">
        <v>0.58888888888888891</v>
      </c>
      <c r="E4304" s="77">
        <v>12.2</v>
      </c>
      <c r="F4304" s="78">
        <v>0.27013888888888887</v>
      </c>
      <c r="G4304" s="77">
        <v>13.2</v>
      </c>
      <c r="H4304" s="77" t="str">
        <f>TEXT(일별기온공급량!$A4304, "AAA")</f>
        <v>토</v>
      </c>
      <c r="I4304" s="79">
        <v>61921804</v>
      </c>
      <c r="J4304" s="79">
        <v>1457868</v>
      </c>
      <c r="K4304" s="76" t="str">
        <f t="shared" si="71"/>
        <v>10-12</v>
      </c>
      <c r="L4304" s="80">
        <f>YEAR(일별기온공급량!$A4304)</f>
        <v>2024</v>
      </c>
      <c r="M4304" s="77">
        <f>MONTH(일별기온공급량!$A4304)</f>
        <v>10</v>
      </c>
      <c r="N4304" s="77">
        <f>DAY(일별기온공급량!$A4304)</f>
        <v>12</v>
      </c>
      <c r="O4304" s="88" t="str">
        <f>IFERROR(VLOOKUP(기온및공급량[[#This Row],[날짜]],표2[],2,0), "")</f>
        <v/>
      </c>
    </row>
    <row r="4305" spans="1:15">
      <c r="A4305" s="76">
        <v>45578</v>
      </c>
      <c r="B4305" s="77">
        <v>17.899999999999999</v>
      </c>
      <c r="C4305" s="77">
        <v>24</v>
      </c>
      <c r="D4305" s="78">
        <v>0.5395833333333333</v>
      </c>
      <c r="E4305" s="77">
        <v>10.4</v>
      </c>
      <c r="F4305" s="78">
        <v>0.26597222222222222</v>
      </c>
      <c r="G4305" s="77">
        <v>13.6</v>
      </c>
      <c r="H4305" s="77" t="str">
        <f>TEXT(일별기온공급량!$A4305, "AAA")</f>
        <v>일</v>
      </c>
      <c r="I4305" s="79">
        <v>56645868</v>
      </c>
      <c r="J4305" s="79">
        <v>1333770</v>
      </c>
      <c r="K4305" s="76" t="str">
        <f t="shared" si="71"/>
        <v>10-13</v>
      </c>
      <c r="L4305" s="80">
        <f>YEAR(일별기온공급량!$A4305)</f>
        <v>2024</v>
      </c>
      <c r="M4305" s="77">
        <f>MONTH(일별기온공급량!$A4305)</f>
        <v>10</v>
      </c>
      <c r="N4305" s="77">
        <f>DAY(일별기온공급량!$A4305)</f>
        <v>13</v>
      </c>
      <c r="O4305" s="88" t="str">
        <f>IFERROR(VLOOKUP(기온및공급량[[#This Row],[날짜]],표2[],2,0), "")</f>
        <v/>
      </c>
    </row>
    <row r="4306" spans="1:15">
      <c r="A4306" s="76">
        <v>45579</v>
      </c>
      <c r="B4306" s="77">
        <v>18.7</v>
      </c>
      <c r="C4306" s="77">
        <v>21.7</v>
      </c>
      <c r="D4306" s="78">
        <v>0.5131944444444444</v>
      </c>
      <c r="E4306" s="77">
        <v>16.5</v>
      </c>
      <c r="F4306" s="78">
        <v>0.22638888888888889</v>
      </c>
      <c r="G4306" s="77">
        <v>5.2</v>
      </c>
      <c r="H4306" s="77" t="str">
        <f>TEXT(일별기온공급량!$A4306, "AAA")</f>
        <v>월</v>
      </c>
      <c r="I4306" s="79">
        <v>76013473</v>
      </c>
      <c r="J4306" s="79">
        <v>1786615</v>
      </c>
      <c r="K4306" s="76" t="str">
        <f t="shared" si="71"/>
        <v>10-14</v>
      </c>
      <c r="L4306" s="80">
        <f>YEAR(일별기온공급량!$A4306)</f>
        <v>2024</v>
      </c>
      <c r="M4306" s="77">
        <f>MONTH(일별기온공급량!$A4306)</f>
        <v>10</v>
      </c>
      <c r="N4306" s="77">
        <f>DAY(일별기온공급량!$A4306)</f>
        <v>14</v>
      </c>
      <c r="O4306" s="88" t="str">
        <f>IFERROR(VLOOKUP(기온및공급량[[#This Row],[날짜]],표2[],2,0), "")</f>
        <v/>
      </c>
    </row>
    <row r="4307" spans="1:15">
      <c r="A4307" s="76">
        <v>45580</v>
      </c>
      <c r="B4307" s="77">
        <v>19.100000000000001</v>
      </c>
      <c r="C4307" s="77">
        <v>21</v>
      </c>
      <c r="D4307" s="78">
        <v>0.67222222222222217</v>
      </c>
      <c r="E4307" s="77">
        <v>17.3</v>
      </c>
      <c r="F4307" s="78">
        <v>6.9444444444444447E-4</v>
      </c>
      <c r="G4307" s="77">
        <v>3.7</v>
      </c>
      <c r="H4307" s="77" t="str">
        <f>TEXT(일별기온공급량!$A4307, "AAA")</f>
        <v>화</v>
      </c>
      <c r="I4307" s="79">
        <v>80092917</v>
      </c>
      <c r="J4307" s="79">
        <v>1882578</v>
      </c>
      <c r="K4307" s="76" t="str">
        <f t="shared" si="71"/>
        <v>10-15</v>
      </c>
      <c r="L4307" s="80">
        <f>YEAR(일별기온공급량!$A4307)</f>
        <v>2024</v>
      </c>
      <c r="M4307" s="77">
        <f>MONTH(일별기온공급량!$A4307)</f>
        <v>10</v>
      </c>
      <c r="N4307" s="77">
        <f>DAY(일별기온공급량!$A4307)</f>
        <v>15</v>
      </c>
      <c r="O4307" s="88" t="str">
        <f>IFERROR(VLOOKUP(기온및공급량[[#This Row],[날짜]],표2[],2,0), "")</f>
        <v/>
      </c>
    </row>
    <row r="4308" spans="1:15">
      <c r="A4308" s="76">
        <v>45581</v>
      </c>
      <c r="B4308" s="77">
        <v>19.399999999999999</v>
      </c>
      <c r="C4308" s="77">
        <v>24.6</v>
      </c>
      <c r="D4308" s="78">
        <v>0.61527777777777781</v>
      </c>
      <c r="E4308" s="77">
        <v>16.399999999999999</v>
      </c>
      <c r="F4308" s="78">
        <v>0.11597222222222221</v>
      </c>
      <c r="G4308" s="77">
        <v>8.1999999999999993</v>
      </c>
      <c r="H4308" s="77" t="str">
        <f>TEXT(일별기온공급량!$A4308, "AAA")</f>
        <v>수</v>
      </c>
      <c r="I4308" s="79">
        <v>78211281</v>
      </c>
      <c r="J4308" s="79">
        <v>1841813</v>
      </c>
      <c r="K4308" s="76" t="str">
        <f t="shared" si="71"/>
        <v>10-16</v>
      </c>
      <c r="L4308" s="80">
        <f>YEAR(일별기온공급량!$A4308)</f>
        <v>2024</v>
      </c>
      <c r="M4308" s="77">
        <f>MONTH(일별기온공급량!$A4308)</f>
        <v>10</v>
      </c>
      <c r="N4308" s="77">
        <f>DAY(일별기온공급량!$A4308)</f>
        <v>16</v>
      </c>
      <c r="O4308" s="88" t="str">
        <f>IFERROR(VLOOKUP(기온및공급량[[#This Row],[날짜]],표2[],2,0), "")</f>
        <v/>
      </c>
    </row>
    <row r="4309" spans="1:15">
      <c r="A4309" s="76">
        <v>45582</v>
      </c>
      <c r="B4309" s="77">
        <v>18.7</v>
      </c>
      <c r="C4309" s="77">
        <v>23.5</v>
      </c>
      <c r="D4309" s="78">
        <v>0.61597222222222225</v>
      </c>
      <c r="E4309" s="77">
        <v>15.2</v>
      </c>
      <c r="F4309" s="78">
        <v>0.25694444444444448</v>
      </c>
      <c r="G4309" s="77">
        <v>8.3000000000000007</v>
      </c>
      <c r="H4309" s="77" t="str">
        <f>TEXT(일별기온공급량!$A4309, "AAA")</f>
        <v>목</v>
      </c>
      <c r="I4309" s="79">
        <v>78269219</v>
      </c>
      <c r="J4309" s="79">
        <v>1842987</v>
      </c>
      <c r="K4309" s="76" t="str">
        <f t="shared" si="71"/>
        <v>10-17</v>
      </c>
      <c r="L4309" s="80">
        <f>YEAR(일별기온공급량!$A4309)</f>
        <v>2024</v>
      </c>
      <c r="M4309" s="77">
        <f>MONTH(일별기온공급량!$A4309)</f>
        <v>10</v>
      </c>
      <c r="N4309" s="77">
        <f>DAY(일별기온공급량!$A4309)</f>
        <v>17</v>
      </c>
      <c r="O4309" s="88" t="str">
        <f>IFERROR(VLOOKUP(기온및공급량[[#This Row],[날짜]],표2[],2,0), "")</f>
        <v/>
      </c>
    </row>
    <row r="4310" spans="1:15">
      <c r="A4310" s="76">
        <v>45583</v>
      </c>
      <c r="B4310" s="77">
        <v>20.5</v>
      </c>
      <c r="C4310" s="77">
        <v>24.3</v>
      </c>
      <c r="D4310" s="78">
        <v>0.59722222222222221</v>
      </c>
      <c r="E4310" s="77">
        <v>17.600000000000001</v>
      </c>
      <c r="F4310" s="78">
        <v>0.10069444444444443</v>
      </c>
      <c r="G4310" s="77">
        <v>6.7</v>
      </c>
      <c r="H4310" s="77" t="str">
        <f>TEXT(일별기온공급량!$A4310, "AAA")</f>
        <v>금</v>
      </c>
      <c r="I4310" s="79">
        <v>77152422</v>
      </c>
      <c r="J4310" s="79">
        <v>1817859</v>
      </c>
      <c r="K4310" s="76" t="str">
        <f t="shared" si="71"/>
        <v>10-18</v>
      </c>
      <c r="L4310" s="80">
        <f>YEAR(일별기온공급량!$A4310)</f>
        <v>2024</v>
      </c>
      <c r="M4310" s="77">
        <f>MONTH(일별기온공급량!$A4310)</f>
        <v>10</v>
      </c>
      <c r="N4310" s="77">
        <f>DAY(일별기온공급량!$A4310)</f>
        <v>18</v>
      </c>
      <c r="O4310" s="88" t="str">
        <f>IFERROR(VLOOKUP(기온및공급량[[#This Row],[날짜]],표2[],2,0), "")</f>
        <v/>
      </c>
    </row>
    <row r="4311" spans="1:15">
      <c r="A4311" s="76">
        <v>45584</v>
      </c>
      <c r="B4311" s="77"/>
      <c r="C4311" s="77">
        <v>23</v>
      </c>
      <c r="D4311" s="78">
        <v>0.4152777777777778</v>
      </c>
      <c r="E4311" s="77">
        <v>13.2</v>
      </c>
      <c r="F4311" s="78">
        <v>0.9291666666666667</v>
      </c>
      <c r="G4311" s="77">
        <v>9.8000000000000007</v>
      </c>
      <c r="H4311" s="77" t="str">
        <f>TEXT(일별기온공급량!$A4311, "AAA")</f>
        <v>토</v>
      </c>
      <c r="I4311" s="79">
        <v>66406743</v>
      </c>
      <c r="J4311" s="79">
        <v>1565564</v>
      </c>
      <c r="K4311" s="76" t="str">
        <f t="shared" si="71"/>
        <v>10-19</v>
      </c>
      <c r="L4311" s="80">
        <f>YEAR(일별기온공급량!$A4311)</f>
        <v>2024</v>
      </c>
      <c r="M4311" s="77">
        <f>MONTH(일별기온공급량!$A4311)</f>
        <v>10</v>
      </c>
      <c r="N4311" s="77">
        <f>DAY(일별기온공급량!$A4311)</f>
        <v>19</v>
      </c>
      <c r="O4311" s="88" t="str">
        <f>IFERROR(VLOOKUP(기온및공급량[[#This Row],[날짜]],표2[],2,0), "")</f>
        <v/>
      </c>
    </row>
    <row r="4312" spans="1:15">
      <c r="A4312" s="76">
        <v>45585</v>
      </c>
      <c r="B4312" s="77">
        <v>14.4</v>
      </c>
      <c r="C4312" s="77">
        <v>15.7</v>
      </c>
      <c r="D4312" s="78">
        <v>0.51944444444444449</v>
      </c>
      <c r="E4312" s="77">
        <v>12.1</v>
      </c>
      <c r="F4312" s="78">
        <v>0.29583333333333334</v>
      </c>
      <c r="G4312" s="77">
        <v>3.6</v>
      </c>
      <c r="H4312" s="77" t="str">
        <f>TEXT(일별기온공급량!$A4312, "AAA")</f>
        <v>일</v>
      </c>
      <c r="I4312" s="79">
        <v>67622227</v>
      </c>
      <c r="J4312" s="79">
        <v>1596221</v>
      </c>
      <c r="K4312" s="76" t="str">
        <f t="shared" si="71"/>
        <v>10-20</v>
      </c>
      <c r="L4312" s="80">
        <f>YEAR(일별기온공급량!$A4312)</f>
        <v>2024</v>
      </c>
      <c r="M4312" s="77">
        <f>MONTH(일별기온공급량!$A4312)</f>
        <v>10</v>
      </c>
      <c r="N4312" s="77">
        <f>DAY(일별기온공급량!$A4312)</f>
        <v>20</v>
      </c>
      <c r="O4312" s="88" t="str">
        <f>IFERROR(VLOOKUP(기온및공급량[[#This Row],[날짜]],표2[],2,0), "")</f>
        <v/>
      </c>
    </row>
    <row r="4313" spans="1:15">
      <c r="A4313" s="76">
        <v>45586</v>
      </c>
      <c r="B4313" s="77">
        <v>15.2</v>
      </c>
      <c r="C4313" s="77">
        <v>17.7</v>
      </c>
      <c r="D4313" s="78">
        <v>0.62708333333333333</v>
      </c>
      <c r="E4313" s="77">
        <v>11.8</v>
      </c>
      <c r="F4313" s="78">
        <v>0.26666666666666666</v>
      </c>
      <c r="G4313" s="77">
        <v>5.9</v>
      </c>
      <c r="H4313" s="77" t="str">
        <f>TEXT(일별기온공급량!$A4313, "AAA")</f>
        <v>월</v>
      </c>
      <c r="I4313" s="79">
        <v>86009822</v>
      </c>
      <c r="J4313" s="79">
        <v>2029278</v>
      </c>
      <c r="K4313" s="76" t="str">
        <f t="shared" si="71"/>
        <v>10-21</v>
      </c>
      <c r="L4313" s="80">
        <f>YEAR(일별기온공급량!$A4313)</f>
        <v>2024</v>
      </c>
      <c r="M4313" s="77">
        <f>MONTH(일별기온공급량!$A4313)</f>
        <v>10</v>
      </c>
      <c r="N4313" s="77">
        <f>DAY(일별기온공급량!$A4313)</f>
        <v>21</v>
      </c>
      <c r="O4313" s="88" t="str">
        <f>IFERROR(VLOOKUP(기온및공급량[[#This Row],[날짜]],표2[],2,0), "")</f>
        <v/>
      </c>
    </row>
    <row r="4314" spans="1:15">
      <c r="A4314" s="76">
        <v>45587</v>
      </c>
      <c r="B4314" s="77">
        <v>17.100000000000001</v>
      </c>
      <c r="C4314" s="77">
        <v>18.399999999999999</v>
      </c>
      <c r="D4314" s="78">
        <v>0.66111111111111109</v>
      </c>
      <c r="E4314" s="77">
        <v>15</v>
      </c>
      <c r="F4314" s="78">
        <v>5.9722222222222225E-2</v>
      </c>
      <c r="G4314" s="77">
        <v>3.4</v>
      </c>
      <c r="H4314" s="77" t="str">
        <f>TEXT(일별기온공급량!$A4314, "AAA")</f>
        <v>화</v>
      </c>
      <c r="I4314" s="79">
        <v>91898976</v>
      </c>
      <c r="J4314" s="79">
        <v>2167972</v>
      </c>
      <c r="K4314" s="76" t="str">
        <f t="shared" si="71"/>
        <v>10-22</v>
      </c>
      <c r="L4314" s="80">
        <f>YEAR(일별기온공급량!$A4314)</f>
        <v>2024</v>
      </c>
      <c r="M4314" s="77">
        <f>MONTH(일별기온공급량!$A4314)</f>
        <v>10</v>
      </c>
      <c r="N4314" s="77">
        <f>DAY(일별기온공급량!$A4314)</f>
        <v>22</v>
      </c>
      <c r="O4314" s="88" t="str">
        <f>IFERROR(VLOOKUP(기온및공급량[[#This Row],[날짜]],표2[],2,0), "")</f>
        <v/>
      </c>
    </row>
    <row r="4315" spans="1:15">
      <c r="A4315" s="76">
        <v>45588</v>
      </c>
      <c r="B4315" s="77">
        <v>16.8</v>
      </c>
      <c r="C4315" s="77">
        <v>20.399999999999999</v>
      </c>
      <c r="D4315" s="78">
        <v>0.64444444444444449</v>
      </c>
      <c r="E4315" s="77">
        <v>12.5</v>
      </c>
      <c r="F4315" s="78">
        <v>0.99791666666666667</v>
      </c>
      <c r="G4315" s="77">
        <v>7.9</v>
      </c>
      <c r="H4315" s="77" t="str">
        <f>TEXT(일별기온공급량!$A4315, "AAA")</f>
        <v>수</v>
      </c>
      <c r="I4315" s="79">
        <v>92865895</v>
      </c>
      <c r="J4315" s="79">
        <v>2188169</v>
      </c>
      <c r="K4315" s="76" t="str">
        <f t="shared" si="71"/>
        <v>10-23</v>
      </c>
      <c r="L4315" s="80">
        <f>YEAR(일별기온공급량!$A4315)</f>
        <v>2024</v>
      </c>
      <c r="M4315" s="77">
        <f>MONTH(일별기온공급량!$A4315)</f>
        <v>10</v>
      </c>
      <c r="N4315" s="77">
        <f>DAY(일별기온공급량!$A4315)</f>
        <v>23</v>
      </c>
      <c r="O4315" s="88" t="str">
        <f>IFERROR(VLOOKUP(기온및공급량[[#This Row],[날짜]],표2[],2,0), "")</f>
        <v/>
      </c>
    </row>
    <row r="4316" spans="1:15">
      <c r="A4316" s="76">
        <v>45589</v>
      </c>
      <c r="B4316" s="77">
        <v>13.8</v>
      </c>
      <c r="C4316" s="77">
        <v>21</v>
      </c>
      <c r="D4316" s="78">
        <v>0.63888888888888895</v>
      </c>
      <c r="E4316" s="77">
        <v>7.6</v>
      </c>
      <c r="F4316" s="78">
        <v>0.26041666666666669</v>
      </c>
      <c r="G4316" s="77">
        <v>13.4</v>
      </c>
      <c r="H4316" s="77" t="str">
        <f>TEXT(일별기온공급량!$A4316, "AAA")</f>
        <v>목</v>
      </c>
      <c r="I4316" s="79">
        <v>95677731</v>
      </c>
      <c r="J4316" s="79">
        <v>2248304</v>
      </c>
      <c r="K4316" s="76" t="str">
        <f t="shared" si="71"/>
        <v>10-24</v>
      </c>
      <c r="L4316" s="80">
        <f>YEAR(일별기온공급량!$A4316)</f>
        <v>2024</v>
      </c>
      <c r="M4316" s="77">
        <f>MONTH(일별기온공급량!$A4316)</f>
        <v>10</v>
      </c>
      <c r="N4316" s="77">
        <f>DAY(일별기온공급량!$A4316)</f>
        <v>24</v>
      </c>
      <c r="O4316" s="88" t="str">
        <f>IFERROR(VLOOKUP(기온및공급량[[#This Row],[날짜]],표2[],2,0), "")</f>
        <v/>
      </c>
    </row>
    <row r="4317" spans="1:15">
      <c r="A4317" s="76">
        <v>45590</v>
      </c>
      <c r="B4317" s="77">
        <v>15</v>
      </c>
      <c r="C4317" s="77">
        <v>20.6</v>
      </c>
      <c r="D4317" s="78">
        <v>0.5708333333333333</v>
      </c>
      <c r="E4317" s="77">
        <v>8.4</v>
      </c>
      <c r="F4317" s="78">
        <v>0.27847222222222223</v>
      </c>
      <c r="G4317" s="77">
        <v>12.2</v>
      </c>
      <c r="H4317" s="77" t="str">
        <f>TEXT(일별기온공급량!$A4317, "AAA")</f>
        <v>금</v>
      </c>
      <c r="I4317" s="79">
        <v>93499221</v>
      </c>
      <c r="J4317" s="79">
        <v>2192368</v>
      </c>
      <c r="K4317" s="76" t="str">
        <f t="shared" si="71"/>
        <v>10-25</v>
      </c>
      <c r="L4317" s="80">
        <f>YEAR(일별기온공급량!$A4317)</f>
        <v>2024</v>
      </c>
      <c r="M4317" s="77">
        <f>MONTH(일별기온공급량!$A4317)</f>
        <v>10</v>
      </c>
      <c r="N4317" s="77">
        <f>DAY(일별기온공급량!$A4317)</f>
        <v>25</v>
      </c>
      <c r="O4317" s="88" t="str">
        <f>IFERROR(VLOOKUP(기온및공급량[[#This Row],[날짜]],표2[],2,0), "")</f>
        <v/>
      </c>
    </row>
    <row r="4318" spans="1:15">
      <c r="A4318" s="76">
        <v>45591</v>
      </c>
      <c r="B4318" s="77">
        <v>16.600000000000001</v>
      </c>
      <c r="C4318" s="77">
        <v>21.6</v>
      </c>
      <c r="D4318" s="78">
        <v>0.54583333333333328</v>
      </c>
      <c r="E4318" s="77">
        <v>12.5</v>
      </c>
      <c r="F4318" s="78">
        <v>0.27291666666666664</v>
      </c>
      <c r="G4318" s="77">
        <v>9.1</v>
      </c>
      <c r="H4318" s="77" t="str">
        <f>TEXT(일별기온공급량!$A4318, "AAA")</f>
        <v>토</v>
      </c>
      <c r="I4318" s="79">
        <v>75205310</v>
      </c>
      <c r="J4318" s="79">
        <v>1764870</v>
      </c>
      <c r="K4318" s="76" t="str">
        <f t="shared" si="71"/>
        <v>10-26</v>
      </c>
      <c r="L4318" s="80">
        <f>YEAR(일별기온공급량!$A4318)</f>
        <v>2024</v>
      </c>
      <c r="M4318" s="77">
        <f>MONTH(일별기온공급량!$A4318)</f>
        <v>10</v>
      </c>
      <c r="N4318" s="77">
        <f>DAY(일별기온공급량!$A4318)</f>
        <v>26</v>
      </c>
      <c r="O4318" s="88" t="str">
        <f>IFERROR(VLOOKUP(기온및공급량[[#This Row],[날짜]],표2[],2,0), "")</f>
        <v/>
      </c>
    </row>
    <row r="4319" spans="1:15">
      <c r="A4319" s="76">
        <v>45592</v>
      </c>
      <c r="B4319" s="77">
        <v>14.5</v>
      </c>
      <c r="C4319" s="77">
        <v>17.399999999999999</v>
      </c>
      <c r="D4319" s="78">
        <v>0.48749999999999999</v>
      </c>
      <c r="E4319" s="77">
        <v>10.9</v>
      </c>
      <c r="F4319" s="78">
        <v>0.27708333333333335</v>
      </c>
      <c r="G4319" s="77">
        <v>6.5</v>
      </c>
      <c r="H4319" s="77" t="str">
        <f>TEXT(일별기온공급량!$A4319, "AAA")</f>
        <v>일</v>
      </c>
      <c r="I4319" s="79">
        <v>72995028</v>
      </c>
      <c r="J4319" s="79">
        <v>1714257</v>
      </c>
      <c r="K4319" s="76" t="str">
        <f t="shared" si="71"/>
        <v>10-27</v>
      </c>
      <c r="L4319" s="80">
        <f>YEAR(일별기온공급량!$A4319)</f>
        <v>2024</v>
      </c>
      <c r="M4319" s="77">
        <f>MONTH(일별기온공급량!$A4319)</f>
        <v>10</v>
      </c>
      <c r="N4319" s="77">
        <f>DAY(일별기온공급량!$A4319)</f>
        <v>27</v>
      </c>
      <c r="O4319" s="88" t="str">
        <f>IFERROR(VLOOKUP(기온및공급량[[#This Row],[날짜]],표2[],2,0), "")</f>
        <v/>
      </c>
    </row>
    <row r="4320" spans="1:15">
      <c r="A4320" s="76">
        <v>45593</v>
      </c>
      <c r="B4320" s="77">
        <v>14.6</v>
      </c>
      <c r="C4320" s="77">
        <v>16.600000000000001</v>
      </c>
      <c r="D4320" s="78">
        <v>0.43194444444444446</v>
      </c>
      <c r="E4320" s="77">
        <v>12.9</v>
      </c>
      <c r="F4320" s="78">
        <v>0.2673611111111111</v>
      </c>
      <c r="G4320" s="77">
        <v>3.7</v>
      </c>
      <c r="H4320" s="77" t="str">
        <f>TEXT(일별기온공급량!$A4320, "AAA")</f>
        <v>월</v>
      </c>
      <c r="I4320" s="79">
        <v>93981038</v>
      </c>
      <c r="J4320" s="79">
        <v>2207668</v>
      </c>
      <c r="K4320" s="76" t="str">
        <f t="shared" si="71"/>
        <v>10-28</v>
      </c>
      <c r="L4320" s="80">
        <f>YEAR(일별기온공급량!$A4320)</f>
        <v>2024</v>
      </c>
      <c r="M4320" s="77">
        <f>MONTH(일별기온공급량!$A4320)</f>
        <v>10</v>
      </c>
      <c r="N4320" s="77">
        <f>DAY(일별기온공급량!$A4320)</f>
        <v>28</v>
      </c>
      <c r="O4320" s="88" t="str">
        <f>IFERROR(VLOOKUP(기온및공급량[[#This Row],[날짜]],표2[],2,0), "")</f>
        <v/>
      </c>
    </row>
    <row r="4321" spans="1:15">
      <c r="A4321" s="76">
        <v>45594</v>
      </c>
      <c r="B4321" s="77">
        <v>14.5</v>
      </c>
      <c r="C4321" s="77">
        <v>19.899999999999999</v>
      </c>
      <c r="D4321" s="78">
        <v>0.6166666666666667</v>
      </c>
      <c r="E4321" s="77">
        <v>10.7</v>
      </c>
      <c r="F4321" s="78">
        <v>0.22013888888888888</v>
      </c>
      <c r="G4321" s="77">
        <v>9.1999999999999993</v>
      </c>
      <c r="H4321" s="77" t="str">
        <f>TEXT(일별기온공급량!$A4321, "AAA")</f>
        <v>화</v>
      </c>
      <c r="I4321" s="79">
        <v>100057997</v>
      </c>
      <c r="J4321" s="79">
        <v>2353210</v>
      </c>
      <c r="K4321" s="76" t="str">
        <f t="shared" si="71"/>
        <v>10-29</v>
      </c>
      <c r="L4321" s="80">
        <f>YEAR(일별기온공급량!$A4321)</f>
        <v>2024</v>
      </c>
      <c r="M4321" s="77">
        <f>MONTH(일별기온공급량!$A4321)</f>
        <v>10</v>
      </c>
      <c r="N4321" s="77">
        <f>DAY(일별기온공급량!$A4321)</f>
        <v>29</v>
      </c>
      <c r="O4321" s="88" t="str">
        <f>IFERROR(VLOOKUP(기온및공급량[[#This Row],[날짜]],표2[],2,0), "")</f>
        <v/>
      </c>
    </row>
    <row r="4322" spans="1:15">
      <c r="A4322" s="76">
        <v>45595</v>
      </c>
      <c r="B4322" s="77">
        <v>14.7</v>
      </c>
      <c r="C4322" s="77">
        <v>22.7</v>
      </c>
      <c r="D4322" s="78">
        <v>0.62152777777777779</v>
      </c>
      <c r="E4322" s="77">
        <v>9.1999999999999993</v>
      </c>
      <c r="F4322" s="78">
        <v>0.2298611111111111</v>
      </c>
      <c r="G4322" s="77">
        <v>13.5</v>
      </c>
      <c r="H4322" s="77" t="str">
        <f>TEXT(일별기온공급량!$A4322, "AAA")</f>
        <v>수</v>
      </c>
      <c r="I4322" s="79">
        <v>99320677</v>
      </c>
      <c r="J4322" s="79">
        <v>2341970</v>
      </c>
      <c r="K4322" s="76" t="str">
        <f t="shared" si="71"/>
        <v>10-30</v>
      </c>
      <c r="L4322" s="80">
        <f>YEAR(일별기온공급량!$A4322)</f>
        <v>2024</v>
      </c>
      <c r="M4322" s="77">
        <f>MONTH(일별기온공급량!$A4322)</f>
        <v>10</v>
      </c>
      <c r="N4322" s="77">
        <f>DAY(일별기온공급량!$A4322)</f>
        <v>30</v>
      </c>
      <c r="O4322" s="88" t="str">
        <f>IFERROR(VLOOKUP(기온및공급량[[#This Row],[날짜]],표2[],2,0), "")</f>
        <v/>
      </c>
    </row>
    <row r="4323" spans="1:15">
      <c r="A4323" s="76">
        <v>45596</v>
      </c>
      <c r="B4323" s="77">
        <v>15</v>
      </c>
      <c r="C4323" s="77">
        <v>21.3</v>
      </c>
      <c r="D4323" s="78">
        <v>0.62013888888888891</v>
      </c>
      <c r="E4323" s="77">
        <v>9.3000000000000007</v>
      </c>
      <c r="F4323" s="78">
        <v>0.29444444444444445</v>
      </c>
      <c r="G4323" s="77">
        <v>12</v>
      </c>
      <c r="H4323" s="77" t="str">
        <f>TEXT(일별기온공급량!$A4323, "AAA")</f>
        <v>목</v>
      </c>
      <c r="I4323" s="79">
        <v>99420108</v>
      </c>
      <c r="J4323" s="79">
        <v>2340326</v>
      </c>
      <c r="K4323" s="76" t="str">
        <f t="shared" si="71"/>
        <v>10-31</v>
      </c>
      <c r="L4323" s="80">
        <f>YEAR(일별기온공급량!$A4323)</f>
        <v>2024</v>
      </c>
      <c r="M4323" s="77">
        <f>MONTH(일별기온공급량!$A4323)</f>
        <v>10</v>
      </c>
      <c r="N4323" s="77">
        <f>DAY(일별기온공급량!$A4323)</f>
        <v>31</v>
      </c>
      <c r="O4323" s="88" t="str">
        <f>IFERROR(VLOOKUP(기온및공급량[[#This Row],[날짜]],표2[],2,0), "")</f>
        <v/>
      </c>
    </row>
    <row r="4324" spans="1:15">
      <c r="A4324" s="76">
        <v>45597</v>
      </c>
      <c r="B4324" s="77">
        <v>14</v>
      </c>
      <c r="C4324" s="77">
        <v>15.3</v>
      </c>
      <c r="D4324" s="78">
        <v>0.54236111111111118</v>
      </c>
      <c r="E4324" s="77">
        <v>12.6</v>
      </c>
      <c r="F4324" s="78">
        <v>0.15416666666666667</v>
      </c>
      <c r="G4324" s="77">
        <v>2.7</v>
      </c>
      <c r="H4324" s="77" t="str">
        <f>TEXT(일별기온공급량!$A4324, "AAA")</f>
        <v>금</v>
      </c>
      <c r="I4324" s="79">
        <v>102560275</v>
      </c>
      <c r="J4324" s="79">
        <v>2406956</v>
      </c>
      <c r="K4324" s="76" t="str">
        <f t="shared" si="71"/>
        <v>11-01</v>
      </c>
      <c r="L4324" s="80">
        <f>YEAR(일별기온공급량!$A4324)</f>
        <v>2024</v>
      </c>
      <c r="M4324" s="77">
        <f>MONTH(일별기온공급량!$A4324)</f>
        <v>11</v>
      </c>
      <c r="N4324" s="77">
        <f>DAY(일별기온공급량!$A4324)</f>
        <v>1</v>
      </c>
      <c r="O4324" s="88" t="str">
        <f>IFERROR(VLOOKUP(기온및공급량[[#This Row],[날짜]],표2[],2,0), "")</f>
        <v/>
      </c>
    </row>
    <row r="4325" spans="1:15">
      <c r="A4325" s="76">
        <v>45598</v>
      </c>
      <c r="B4325" s="77">
        <v>16.2</v>
      </c>
      <c r="C4325" s="77">
        <v>22.5</v>
      </c>
      <c r="D4325" s="78">
        <v>0.55277777777777781</v>
      </c>
      <c r="E4325" s="77">
        <v>13</v>
      </c>
      <c r="F4325" s="78">
        <v>0.99930555555555556</v>
      </c>
      <c r="G4325" s="77">
        <v>9.5</v>
      </c>
      <c r="H4325" s="77" t="str">
        <f>TEXT(일별기온공급량!$A4325, "AAA")</f>
        <v>토</v>
      </c>
      <c r="I4325" s="79">
        <v>82790579</v>
      </c>
      <c r="J4325" s="79">
        <v>1945797</v>
      </c>
      <c r="K4325" s="76" t="str">
        <f t="shared" si="71"/>
        <v>11-02</v>
      </c>
      <c r="L4325" s="80">
        <f>YEAR(일별기온공급량!$A4325)</f>
        <v>2024</v>
      </c>
      <c r="M4325" s="77">
        <f>MONTH(일별기온공급량!$A4325)</f>
        <v>11</v>
      </c>
      <c r="N4325" s="77">
        <f>DAY(일별기온공급량!$A4325)</f>
        <v>2</v>
      </c>
      <c r="O4325" s="88" t="str">
        <f>IFERROR(VLOOKUP(기온및공급량[[#This Row],[날짜]],표2[],2,0), "")</f>
        <v/>
      </c>
    </row>
    <row r="4326" spans="1:15">
      <c r="A4326" s="76">
        <v>45599</v>
      </c>
      <c r="B4326" s="77">
        <v>14.6</v>
      </c>
      <c r="C4326" s="77">
        <v>21.7</v>
      </c>
      <c r="D4326" s="78">
        <v>0.67499999999999993</v>
      </c>
      <c r="E4326" s="77">
        <v>9.9</v>
      </c>
      <c r="F4326" s="78">
        <v>0.28958333333333336</v>
      </c>
      <c r="G4326" s="77">
        <v>11.8</v>
      </c>
      <c r="H4326" s="77" t="str">
        <f>TEXT(일별기온공급량!$A4326, "AAA")</f>
        <v>일</v>
      </c>
      <c r="I4326" s="79">
        <v>74148961</v>
      </c>
      <c r="J4326" s="79">
        <v>1745264</v>
      </c>
      <c r="K4326" s="76" t="str">
        <f t="shared" si="71"/>
        <v>11-03</v>
      </c>
      <c r="L4326" s="80">
        <f>YEAR(일별기온공급량!$A4326)</f>
        <v>2024</v>
      </c>
      <c r="M4326" s="77">
        <f>MONTH(일별기온공급량!$A4326)</f>
        <v>11</v>
      </c>
      <c r="N4326" s="77">
        <f>DAY(일별기온공급량!$A4326)</f>
        <v>3</v>
      </c>
      <c r="O4326" s="88" t="str">
        <f>IFERROR(VLOOKUP(기온및공급량[[#This Row],[날짜]],표2[],2,0), "")</f>
        <v/>
      </c>
    </row>
    <row r="4327" spans="1:15">
      <c r="A4327" s="76">
        <v>45600</v>
      </c>
      <c r="B4327" s="77">
        <v>15.2</v>
      </c>
      <c r="C4327" s="77">
        <v>21.7</v>
      </c>
      <c r="D4327" s="78">
        <v>0.6</v>
      </c>
      <c r="E4327" s="77">
        <v>9.8000000000000007</v>
      </c>
      <c r="F4327" s="78">
        <v>0.27499999999999997</v>
      </c>
      <c r="G4327" s="77">
        <v>11.9</v>
      </c>
      <c r="H4327" s="77" t="str">
        <f>TEXT(일별기온공급량!$A4327, "AAA")</f>
        <v>월</v>
      </c>
      <c r="I4327" s="79">
        <v>98504170</v>
      </c>
      <c r="J4327" s="79">
        <v>2310012</v>
      </c>
      <c r="K4327" s="76" t="str">
        <f t="shared" si="71"/>
        <v>11-04</v>
      </c>
      <c r="L4327" s="80">
        <f>YEAR(일별기온공급량!$A4327)</f>
        <v>2024</v>
      </c>
      <c r="M4327" s="77">
        <f>MONTH(일별기온공급량!$A4327)</f>
        <v>11</v>
      </c>
      <c r="N4327" s="77">
        <f>DAY(일별기온공급량!$A4327)</f>
        <v>4</v>
      </c>
      <c r="O4327" s="88" t="str">
        <f>IFERROR(VLOOKUP(기온및공급량[[#This Row],[날짜]],표2[],2,0), "")</f>
        <v/>
      </c>
    </row>
    <row r="4328" spans="1:15">
      <c r="A4328" s="76">
        <v>45601</v>
      </c>
      <c r="B4328" s="77">
        <v>12.4</v>
      </c>
      <c r="C4328" s="77">
        <v>18.5</v>
      </c>
      <c r="D4328" s="78">
        <v>0.62222222222222223</v>
      </c>
      <c r="E4328" s="77">
        <v>8.1999999999999993</v>
      </c>
      <c r="F4328" s="78">
        <v>0.27847222222222223</v>
      </c>
      <c r="G4328" s="77">
        <v>10.3</v>
      </c>
      <c r="H4328" s="77" t="str">
        <f>TEXT(일별기온공급량!$A4328, "AAA")</f>
        <v>화</v>
      </c>
      <c r="I4328" s="79">
        <v>110664207</v>
      </c>
      <c r="J4328" s="79">
        <v>2584814</v>
      </c>
      <c r="K4328" s="76" t="str">
        <f t="shared" si="71"/>
        <v>11-05</v>
      </c>
      <c r="L4328" s="80">
        <f>YEAR(일별기온공급량!$A4328)</f>
        <v>2024</v>
      </c>
      <c r="M4328" s="77">
        <f>MONTH(일별기온공급량!$A4328)</f>
        <v>11</v>
      </c>
      <c r="N4328" s="77">
        <f>DAY(일별기온공급량!$A4328)</f>
        <v>5</v>
      </c>
      <c r="O4328" s="88" t="str">
        <f>IFERROR(VLOOKUP(기온및공급량[[#This Row],[날짜]],표2[],2,0), "")</f>
        <v/>
      </c>
    </row>
    <row r="4329" spans="1:15">
      <c r="A4329" s="76">
        <v>45602</v>
      </c>
      <c r="B4329" s="77">
        <v>9.4</v>
      </c>
      <c r="C4329" s="77">
        <v>14.7</v>
      </c>
      <c r="D4329" s="78">
        <v>0.62847222222222221</v>
      </c>
      <c r="E4329" s="77">
        <v>4.4000000000000004</v>
      </c>
      <c r="F4329" s="78">
        <v>0.99583333333333324</v>
      </c>
      <c r="G4329" s="77">
        <v>10.3</v>
      </c>
      <c r="H4329" s="77" t="str">
        <f>TEXT(일별기온공급량!$A4329, "AAA")</f>
        <v>수</v>
      </c>
      <c r="I4329" s="79">
        <v>125618124</v>
      </c>
      <c r="J4329" s="79">
        <v>2923801</v>
      </c>
      <c r="K4329" s="76" t="str">
        <f t="shared" si="71"/>
        <v>11-06</v>
      </c>
      <c r="L4329" s="80">
        <f>YEAR(일별기온공급량!$A4329)</f>
        <v>2024</v>
      </c>
      <c r="M4329" s="77">
        <f>MONTH(일별기온공급량!$A4329)</f>
        <v>11</v>
      </c>
      <c r="N4329" s="77">
        <f>DAY(일별기온공급량!$A4329)</f>
        <v>6</v>
      </c>
      <c r="O4329" s="88" t="str">
        <f>IFERROR(VLOOKUP(기온및공급량[[#This Row],[날짜]],표2[],2,0), "")</f>
        <v/>
      </c>
    </row>
    <row r="4330" spans="1:15">
      <c r="A4330" s="76">
        <v>45603</v>
      </c>
      <c r="B4330" s="77">
        <v>9.3000000000000007</v>
      </c>
      <c r="C4330" s="77">
        <v>18.600000000000001</v>
      </c>
      <c r="D4330" s="78">
        <v>0.65625</v>
      </c>
      <c r="E4330" s="77">
        <v>1.6</v>
      </c>
      <c r="F4330" s="78">
        <v>0.29166666666666669</v>
      </c>
      <c r="G4330" s="77">
        <v>17</v>
      </c>
      <c r="H4330" s="77" t="str">
        <f>TEXT(일별기온공급량!$A4330, "AAA")</f>
        <v>목</v>
      </c>
      <c r="I4330" s="79">
        <v>129286415</v>
      </c>
      <c r="J4330" s="79">
        <v>3008073</v>
      </c>
      <c r="K4330" s="76" t="str">
        <f t="shared" si="71"/>
        <v>11-07</v>
      </c>
      <c r="L4330" s="80">
        <f>YEAR(일별기온공급량!$A4330)</f>
        <v>2024</v>
      </c>
      <c r="M4330" s="77">
        <f>MONTH(일별기온공급량!$A4330)</f>
        <v>11</v>
      </c>
      <c r="N4330" s="77">
        <f>DAY(일별기온공급량!$A4330)</f>
        <v>7</v>
      </c>
      <c r="O4330" s="88" t="str">
        <f>IFERROR(VLOOKUP(기온및공급량[[#This Row],[날짜]],표2[],2,0), "")</f>
        <v/>
      </c>
    </row>
    <row r="4331" spans="1:15">
      <c r="A4331" s="76">
        <v>45604</v>
      </c>
      <c r="B4331" s="77">
        <v>12.4</v>
      </c>
      <c r="C4331" s="77">
        <v>20.399999999999999</v>
      </c>
      <c r="D4331" s="78">
        <v>0.61527777777777781</v>
      </c>
      <c r="E4331" s="77">
        <v>5.6</v>
      </c>
      <c r="F4331" s="78">
        <v>0.29305555555555557</v>
      </c>
      <c r="G4331" s="77">
        <v>14.8</v>
      </c>
      <c r="H4331" s="77" t="str">
        <f>TEXT(일별기온공급량!$A4331, "AAA")</f>
        <v>금</v>
      </c>
      <c r="I4331" s="79">
        <v>120087293</v>
      </c>
      <c r="J4331" s="79">
        <v>2797346</v>
      </c>
      <c r="K4331" s="76" t="str">
        <f t="shared" si="71"/>
        <v>11-08</v>
      </c>
      <c r="L4331" s="80">
        <f>YEAR(일별기온공급량!$A4331)</f>
        <v>2024</v>
      </c>
      <c r="M4331" s="77">
        <f>MONTH(일별기온공급량!$A4331)</f>
        <v>11</v>
      </c>
      <c r="N4331" s="77">
        <f>DAY(일별기온공급량!$A4331)</f>
        <v>8</v>
      </c>
      <c r="O4331" s="88" t="str">
        <f>IFERROR(VLOOKUP(기온및공급량[[#This Row],[날짜]],표2[],2,0), "")</f>
        <v/>
      </c>
    </row>
    <row r="4332" spans="1:15">
      <c r="A4332" s="76">
        <v>45605</v>
      </c>
      <c r="B4332" s="77">
        <v>12.7</v>
      </c>
      <c r="C4332" s="77">
        <v>18.8</v>
      </c>
      <c r="D4332" s="78">
        <v>0.54791666666666672</v>
      </c>
      <c r="E4332" s="77">
        <v>7.5</v>
      </c>
      <c r="F4332" s="78">
        <v>0.31041666666666667</v>
      </c>
      <c r="G4332" s="77">
        <v>11.3</v>
      </c>
      <c r="H4332" s="77" t="str">
        <f>TEXT(일별기온공급량!$A4332, "AAA")</f>
        <v>토</v>
      </c>
      <c r="I4332" s="79">
        <v>99364781</v>
      </c>
      <c r="J4332" s="79">
        <v>2315637</v>
      </c>
      <c r="K4332" s="76" t="str">
        <f t="shared" si="71"/>
        <v>11-09</v>
      </c>
      <c r="L4332" s="80">
        <f>YEAR(일별기온공급량!$A4332)</f>
        <v>2024</v>
      </c>
      <c r="M4332" s="77">
        <f>MONTH(일별기온공급량!$A4332)</f>
        <v>11</v>
      </c>
      <c r="N4332" s="77">
        <f>DAY(일별기온공급량!$A4332)</f>
        <v>9</v>
      </c>
      <c r="O4332" s="88" t="str">
        <f>IFERROR(VLOOKUP(기온및공급량[[#This Row],[날짜]],표2[],2,0), "")</f>
        <v/>
      </c>
    </row>
    <row r="4333" spans="1:15">
      <c r="A4333" s="76">
        <v>45606</v>
      </c>
      <c r="B4333" s="77">
        <v>12.6</v>
      </c>
      <c r="C4333" s="77">
        <v>16.8</v>
      </c>
      <c r="D4333" s="78">
        <v>0.63402777777777775</v>
      </c>
      <c r="E4333" s="77">
        <v>9.6999999999999993</v>
      </c>
      <c r="F4333" s="78">
        <v>0.19305555555555554</v>
      </c>
      <c r="G4333" s="77">
        <v>7.1</v>
      </c>
      <c r="H4333" s="77" t="str">
        <f>TEXT(일별기온공급량!$A4333, "AAA")</f>
        <v>일</v>
      </c>
      <c r="I4333" s="79">
        <v>93812981</v>
      </c>
      <c r="J4333" s="79">
        <v>2187699</v>
      </c>
      <c r="K4333" s="76" t="str">
        <f t="shared" si="71"/>
        <v>11-10</v>
      </c>
      <c r="L4333" s="80">
        <f>YEAR(일별기온공급량!$A4333)</f>
        <v>2024</v>
      </c>
      <c r="M4333" s="77">
        <f>MONTH(일별기온공급량!$A4333)</f>
        <v>11</v>
      </c>
      <c r="N4333" s="77">
        <f>DAY(일별기온공급량!$A4333)</f>
        <v>10</v>
      </c>
      <c r="O4333" s="88" t="str">
        <f>IFERROR(VLOOKUP(기온및공급량[[#This Row],[날짜]],표2[],2,0), "")</f>
        <v/>
      </c>
    </row>
    <row r="4334" spans="1:15">
      <c r="A4334" s="76">
        <v>45607</v>
      </c>
      <c r="B4334" s="77">
        <v>13.9</v>
      </c>
      <c r="C4334" s="77">
        <v>20.399999999999999</v>
      </c>
      <c r="D4334" s="78">
        <v>0.63263888888888886</v>
      </c>
      <c r="E4334" s="77">
        <v>9.3000000000000007</v>
      </c>
      <c r="F4334" s="78">
        <v>0.10555555555555556</v>
      </c>
      <c r="G4334" s="77">
        <v>11.1</v>
      </c>
      <c r="H4334" s="77" t="str">
        <f>TEXT(일별기온공급량!$A4334, "AAA")</f>
        <v>월</v>
      </c>
      <c r="I4334" s="79">
        <v>108654308</v>
      </c>
      <c r="J4334" s="79">
        <v>2532989</v>
      </c>
      <c r="K4334" s="76" t="str">
        <f t="shared" ref="K4334:K4354" si="72">TEXT(A4334, "MM-DD")</f>
        <v>11-11</v>
      </c>
      <c r="L4334" s="80">
        <f>YEAR(일별기온공급량!$A4334)</f>
        <v>2024</v>
      </c>
      <c r="M4334" s="77">
        <f>MONTH(일별기온공급량!$A4334)</f>
        <v>11</v>
      </c>
      <c r="N4334" s="77">
        <f>DAY(일별기온공급량!$A4334)</f>
        <v>11</v>
      </c>
      <c r="O4334" s="88" t="str">
        <f>IFERROR(VLOOKUP(기온및공급량[[#This Row],[날짜]],표2[],2,0), "")</f>
        <v/>
      </c>
    </row>
    <row r="4335" spans="1:15">
      <c r="A4335" s="76">
        <v>45608</v>
      </c>
      <c r="B4335" s="77">
        <v>13.8</v>
      </c>
      <c r="C4335" s="77">
        <v>21.4</v>
      </c>
      <c r="D4335" s="78">
        <v>0.65</v>
      </c>
      <c r="E4335" s="77">
        <v>9.1999999999999993</v>
      </c>
      <c r="F4335" s="78">
        <v>0.25833333333333336</v>
      </c>
      <c r="G4335" s="77">
        <v>12.2</v>
      </c>
      <c r="H4335" s="77" t="str">
        <f>TEXT(일별기온공급량!$A4335, "AAA")</f>
        <v>화</v>
      </c>
      <c r="I4335" s="79">
        <v>110435664</v>
      </c>
      <c r="J4335" s="79">
        <v>2574787</v>
      </c>
      <c r="K4335" s="76" t="str">
        <f t="shared" si="72"/>
        <v>11-12</v>
      </c>
      <c r="L4335" s="80">
        <f>YEAR(일별기온공급량!$A4335)</f>
        <v>2024</v>
      </c>
      <c r="M4335" s="77">
        <f>MONTH(일별기온공급량!$A4335)</f>
        <v>11</v>
      </c>
      <c r="N4335" s="77">
        <f>DAY(일별기온공급량!$A4335)</f>
        <v>12</v>
      </c>
      <c r="O4335" s="88" t="str">
        <f>IFERROR(VLOOKUP(기온및공급량[[#This Row],[날짜]],표2[],2,0), "")</f>
        <v/>
      </c>
    </row>
    <row r="4336" spans="1:15">
      <c r="A4336" s="76">
        <v>45609</v>
      </c>
      <c r="B4336" s="77">
        <v>13.1</v>
      </c>
      <c r="C4336" s="77">
        <v>20</v>
      </c>
      <c r="D4336" s="78">
        <v>0.57222222222222219</v>
      </c>
      <c r="E4336" s="77">
        <v>6.5</v>
      </c>
      <c r="F4336" s="78">
        <v>0.28680555555555554</v>
      </c>
      <c r="G4336" s="77">
        <v>13.5</v>
      </c>
      <c r="H4336" s="77" t="str">
        <f>TEXT(일별기온공급량!$A4336, "AAA")</f>
        <v>수</v>
      </c>
      <c r="I4336" s="79">
        <v>115022992</v>
      </c>
      <c r="J4336" s="79">
        <v>2682937</v>
      </c>
      <c r="K4336" s="76" t="str">
        <f t="shared" si="72"/>
        <v>11-13</v>
      </c>
      <c r="L4336" s="80">
        <f>YEAR(일별기온공급량!$A4336)</f>
        <v>2024</v>
      </c>
      <c r="M4336" s="77">
        <f>MONTH(일별기온공급량!$A4336)</f>
        <v>11</v>
      </c>
      <c r="N4336" s="77">
        <f>DAY(일별기온공급량!$A4336)</f>
        <v>13</v>
      </c>
      <c r="O4336" s="88" t="str">
        <f>IFERROR(VLOOKUP(기온및공급량[[#This Row],[날짜]],표2[],2,0), "")</f>
        <v/>
      </c>
    </row>
    <row r="4337" spans="1:15">
      <c r="A4337" s="76">
        <v>45610</v>
      </c>
      <c r="B4337" s="77">
        <v>12.8</v>
      </c>
      <c r="C4337" s="77">
        <v>17.899999999999999</v>
      </c>
      <c r="D4337" s="78">
        <v>0.57361111111111118</v>
      </c>
      <c r="E4337" s="77">
        <v>7.7</v>
      </c>
      <c r="F4337" s="78">
        <v>0.27361111111111108</v>
      </c>
      <c r="G4337" s="77">
        <v>10.199999999999999</v>
      </c>
      <c r="H4337" s="77" t="str">
        <f>TEXT(일별기온공급량!$A4337, "AAA")</f>
        <v>목</v>
      </c>
      <c r="I4337" s="79">
        <v>115475833</v>
      </c>
      <c r="J4337" s="79">
        <v>2701180</v>
      </c>
      <c r="K4337" s="76" t="str">
        <f t="shared" si="72"/>
        <v>11-14</v>
      </c>
      <c r="L4337" s="80">
        <f>YEAR(일별기온공급량!$A4337)</f>
        <v>2024</v>
      </c>
      <c r="M4337" s="77">
        <f>MONTH(일별기온공급량!$A4337)</f>
        <v>11</v>
      </c>
      <c r="N4337" s="77">
        <f>DAY(일별기온공급량!$A4337)</f>
        <v>14</v>
      </c>
      <c r="O4337" s="88" t="str">
        <f>IFERROR(VLOOKUP(기온및공급량[[#This Row],[날짜]],표2[],2,0), "")</f>
        <v/>
      </c>
    </row>
    <row r="4338" spans="1:15">
      <c r="A4338" s="76">
        <v>45611</v>
      </c>
      <c r="B4338" s="77">
        <v>14.6</v>
      </c>
      <c r="C4338" s="77">
        <v>17.8</v>
      </c>
      <c r="D4338" s="78">
        <v>0.67708333333333337</v>
      </c>
      <c r="E4338" s="77">
        <v>12.5</v>
      </c>
      <c r="F4338" s="78">
        <v>0.20902777777777778</v>
      </c>
      <c r="G4338" s="77">
        <v>5.3</v>
      </c>
      <c r="H4338" s="77" t="str">
        <f>TEXT(일별기온공급량!$A4338, "AAA")</f>
        <v>금</v>
      </c>
      <c r="I4338" s="79">
        <v>109493909</v>
      </c>
      <c r="J4338" s="79">
        <v>2563179</v>
      </c>
      <c r="K4338" s="76" t="str">
        <f t="shared" si="72"/>
        <v>11-15</v>
      </c>
      <c r="L4338" s="80">
        <f>YEAR(일별기온공급량!$A4338)</f>
        <v>2024</v>
      </c>
      <c r="M4338" s="77">
        <f>MONTH(일별기온공급량!$A4338)</f>
        <v>11</v>
      </c>
      <c r="N4338" s="77">
        <f>DAY(일별기온공급량!$A4338)</f>
        <v>15</v>
      </c>
      <c r="O4338" s="88" t="str">
        <f>IFERROR(VLOOKUP(기온및공급량[[#This Row],[날짜]],표2[],2,0), "")</f>
        <v/>
      </c>
    </row>
    <row r="4339" spans="1:15">
      <c r="A4339" s="76">
        <v>45612</v>
      </c>
      <c r="B4339" s="77">
        <v>16.399999999999999</v>
      </c>
      <c r="C4339" s="77">
        <v>23</v>
      </c>
      <c r="D4339" s="78">
        <v>0.62986111111111109</v>
      </c>
      <c r="E4339" s="77">
        <v>11.3</v>
      </c>
      <c r="F4339" s="78">
        <v>0.30763888888888891</v>
      </c>
      <c r="G4339" s="77">
        <v>11.7</v>
      </c>
      <c r="H4339" s="77" t="str">
        <f>TEXT(일별기온공급량!$A4339, "AAA")</f>
        <v>토</v>
      </c>
      <c r="I4339" s="79">
        <v>89405311</v>
      </c>
      <c r="J4339" s="79">
        <v>2098604</v>
      </c>
      <c r="K4339" s="76" t="str">
        <f t="shared" si="72"/>
        <v>11-16</v>
      </c>
      <c r="L4339" s="80">
        <f>YEAR(일별기온공급량!$A4339)</f>
        <v>2024</v>
      </c>
      <c r="M4339" s="77">
        <f>MONTH(일별기온공급량!$A4339)</f>
        <v>11</v>
      </c>
      <c r="N4339" s="77">
        <f>DAY(일별기온공급량!$A4339)</f>
        <v>16</v>
      </c>
      <c r="O4339" s="88" t="str">
        <f>IFERROR(VLOOKUP(기온및공급량[[#This Row],[날짜]],표2[],2,0), "")</f>
        <v/>
      </c>
    </row>
    <row r="4340" spans="1:15">
      <c r="A4340" s="76">
        <v>45613</v>
      </c>
      <c r="B4340" s="77">
        <v>12.5</v>
      </c>
      <c r="C4340" s="77">
        <v>16.5</v>
      </c>
      <c r="D4340" s="78">
        <v>0.20138888888888887</v>
      </c>
      <c r="E4340" s="77">
        <v>6.9</v>
      </c>
      <c r="F4340" s="78">
        <v>0.99861111111111101</v>
      </c>
      <c r="G4340" s="77">
        <v>9.6</v>
      </c>
      <c r="H4340" s="77" t="str">
        <f>TEXT(일별기온공급량!$A4340, "AAA")</f>
        <v>일</v>
      </c>
      <c r="I4340" s="79">
        <v>99640305</v>
      </c>
      <c r="J4340" s="79">
        <v>2338092</v>
      </c>
      <c r="K4340" s="76" t="str">
        <f t="shared" si="72"/>
        <v>11-17</v>
      </c>
      <c r="L4340" s="80">
        <f>YEAR(일별기온공급량!$A4340)</f>
        <v>2024</v>
      </c>
      <c r="M4340" s="77">
        <f>MONTH(일별기온공급량!$A4340)</f>
        <v>11</v>
      </c>
      <c r="N4340" s="77">
        <f>DAY(일별기온공급량!$A4340)</f>
        <v>17</v>
      </c>
      <c r="O4340" s="88" t="str">
        <f>IFERROR(VLOOKUP(기온및공급량[[#This Row],[날짜]],표2[],2,0), "")</f>
        <v/>
      </c>
    </row>
    <row r="4341" spans="1:15">
      <c r="A4341" s="76">
        <v>45614</v>
      </c>
      <c r="B4341" s="77">
        <v>5</v>
      </c>
      <c r="C4341" s="77">
        <v>10.6</v>
      </c>
      <c r="D4341" s="78">
        <v>0.64930555555555558</v>
      </c>
      <c r="E4341" s="77">
        <v>1.1000000000000001</v>
      </c>
      <c r="F4341" s="78">
        <v>0.98055555555555562</v>
      </c>
      <c r="G4341" s="77">
        <v>9.5</v>
      </c>
      <c r="H4341" s="77" t="str">
        <f>TEXT(일별기온공급량!$A4341, "AAA")</f>
        <v>월</v>
      </c>
      <c r="I4341" s="79">
        <v>147958961</v>
      </c>
      <c r="J4341" s="79">
        <v>3466757</v>
      </c>
      <c r="K4341" s="76" t="str">
        <f t="shared" si="72"/>
        <v>11-18</v>
      </c>
      <c r="L4341" s="80">
        <f>YEAR(일별기온공급량!$A4341)</f>
        <v>2024</v>
      </c>
      <c r="M4341" s="77">
        <f>MONTH(일별기온공급량!$A4341)</f>
        <v>11</v>
      </c>
      <c r="N4341" s="77">
        <f>DAY(일별기온공급량!$A4341)</f>
        <v>18</v>
      </c>
      <c r="O4341" s="88" t="str">
        <f>IFERROR(VLOOKUP(기온및공급량[[#This Row],[날짜]],표2[],2,0), "")</f>
        <v/>
      </c>
    </row>
    <row r="4342" spans="1:15">
      <c r="A4342" s="76">
        <v>45615</v>
      </c>
      <c r="B4342" s="77">
        <v>6.6</v>
      </c>
      <c r="C4342" s="77">
        <v>13.2</v>
      </c>
      <c r="D4342" s="78">
        <v>0.60763888888888895</v>
      </c>
      <c r="E4342" s="77">
        <v>-0.5</v>
      </c>
      <c r="F4342" s="78">
        <v>0.18333333333333335</v>
      </c>
      <c r="G4342" s="77">
        <v>13.7</v>
      </c>
      <c r="H4342" s="77" t="str">
        <f>TEXT(일별기온공급량!$A4342, "AAA")</f>
        <v>화</v>
      </c>
      <c r="I4342" s="79">
        <v>154395344</v>
      </c>
      <c r="J4342" s="79">
        <v>3621393</v>
      </c>
      <c r="K4342" s="76" t="str">
        <f t="shared" si="72"/>
        <v>11-19</v>
      </c>
      <c r="L4342" s="80">
        <f>YEAR(일별기온공급량!$A4342)</f>
        <v>2024</v>
      </c>
      <c r="M4342" s="77">
        <f>MONTH(일별기온공급량!$A4342)</f>
        <v>11</v>
      </c>
      <c r="N4342" s="77">
        <f>DAY(일별기온공급량!$A4342)</f>
        <v>19</v>
      </c>
      <c r="O4342" s="88" t="str">
        <f>IFERROR(VLOOKUP(기온및공급량[[#This Row],[날짜]],표2[],2,0), "")</f>
        <v/>
      </c>
    </row>
    <row r="4343" spans="1:15">
      <c r="A4343" s="76">
        <v>45616</v>
      </c>
      <c r="B4343" s="77">
        <v>8.6</v>
      </c>
      <c r="C4343" s="77">
        <v>14.3</v>
      </c>
      <c r="D4343" s="78">
        <v>0.59652777777777777</v>
      </c>
      <c r="E4343" s="77">
        <v>2.7</v>
      </c>
      <c r="F4343" s="78">
        <v>0.26874999999999999</v>
      </c>
      <c r="G4343" s="77">
        <v>11.6</v>
      </c>
      <c r="H4343" s="77" t="str">
        <f>TEXT(일별기온공급량!$A4343, "AAA")</f>
        <v>수</v>
      </c>
      <c r="I4343" s="79">
        <v>152249800</v>
      </c>
      <c r="J4343" s="79">
        <v>3568057</v>
      </c>
      <c r="K4343" s="76" t="str">
        <f t="shared" si="72"/>
        <v>11-20</v>
      </c>
      <c r="L4343" s="80">
        <f>YEAR(일별기온공급량!$A4343)</f>
        <v>2024</v>
      </c>
      <c r="M4343" s="77">
        <f>MONTH(일별기온공급량!$A4343)</f>
        <v>11</v>
      </c>
      <c r="N4343" s="77">
        <f>DAY(일별기온공급량!$A4343)</f>
        <v>20</v>
      </c>
      <c r="O4343" s="88" t="str">
        <f>IFERROR(VLOOKUP(기온및공급량[[#This Row],[날짜]],표2[],2,0), "")</f>
        <v/>
      </c>
    </row>
    <row r="4344" spans="1:15">
      <c r="A4344" s="76">
        <v>45617</v>
      </c>
      <c r="B4344" s="77">
        <v>8.9</v>
      </c>
      <c r="C4344" s="77">
        <v>15.4</v>
      </c>
      <c r="D4344" s="78">
        <v>0.52986111111111112</v>
      </c>
      <c r="E4344" s="77">
        <v>3.6</v>
      </c>
      <c r="F4344" s="78">
        <v>0.30416666666666664</v>
      </c>
      <c r="G4344" s="77">
        <v>11.8</v>
      </c>
      <c r="H4344" s="77" t="str">
        <f>TEXT(일별기온공급량!$A4344, "AAA")</f>
        <v>목</v>
      </c>
      <c r="I4344" s="79">
        <v>147848865</v>
      </c>
      <c r="J4344" s="79">
        <v>3469807</v>
      </c>
      <c r="K4344" s="76" t="str">
        <f t="shared" si="72"/>
        <v>11-21</v>
      </c>
      <c r="L4344" s="80">
        <f>YEAR(일별기온공급량!$A4344)</f>
        <v>2024</v>
      </c>
      <c r="M4344" s="77">
        <f>MONTH(일별기온공급량!$A4344)</f>
        <v>11</v>
      </c>
      <c r="N4344" s="77">
        <f>DAY(일별기온공급량!$A4344)</f>
        <v>21</v>
      </c>
      <c r="O4344" s="88" t="str">
        <f>IFERROR(VLOOKUP(기온및공급량[[#This Row],[날짜]],표2[],2,0), "")</f>
        <v/>
      </c>
    </row>
    <row r="4345" spans="1:15">
      <c r="A4345" s="76">
        <v>45618</v>
      </c>
      <c r="B4345" s="77">
        <v>8.1999999999999993</v>
      </c>
      <c r="C4345" s="77">
        <v>14.5</v>
      </c>
      <c r="D4345" s="78">
        <v>0.65833333333333333</v>
      </c>
      <c r="E4345" s="77">
        <v>3.2</v>
      </c>
      <c r="F4345" s="78">
        <v>0.99930555555555556</v>
      </c>
      <c r="G4345" s="77">
        <v>11.3</v>
      </c>
      <c r="H4345" s="77" t="str">
        <f>TEXT(일별기온공급량!$A4345, "AAA")</f>
        <v>금</v>
      </c>
      <c r="I4345" s="79">
        <v>149262419</v>
      </c>
      <c r="J4345" s="79">
        <v>3501513</v>
      </c>
      <c r="K4345" s="76" t="str">
        <f t="shared" si="72"/>
        <v>11-22</v>
      </c>
      <c r="L4345" s="80">
        <f>YEAR(일별기온공급량!$A4345)</f>
        <v>2024</v>
      </c>
      <c r="M4345" s="77">
        <f>MONTH(일별기온공급량!$A4345)</f>
        <v>11</v>
      </c>
      <c r="N4345" s="77">
        <f>DAY(일별기온공급량!$A4345)</f>
        <v>22</v>
      </c>
      <c r="O4345" s="88" t="str">
        <f>IFERROR(VLOOKUP(기온및공급량[[#This Row],[날짜]],표2[],2,0), "")</f>
        <v/>
      </c>
    </row>
    <row r="4346" spans="1:15">
      <c r="A4346" s="76">
        <v>45619</v>
      </c>
      <c r="B4346" s="77">
        <v>5.9</v>
      </c>
      <c r="C4346" s="77">
        <v>13</v>
      </c>
      <c r="D4346" s="78">
        <v>0.59791666666666665</v>
      </c>
      <c r="E4346" s="77">
        <v>-0.2</v>
      </c>
      <c r="F4346" s="78">
        <v>0.27847222222222223</v>
      </c>
      <c r="G4346" s="77">
        <v>13.2</v>
      </c>
      <c r="H4346" s="77" t="str">
        <f>TEXT(일별기온공급량!$A4346, "AAA")</f>
        <v>토</v>
      </c>
      <c r="I4346" s="79">
        <v>149235069</v>
      </c>
      <c r="J4346" s="79">
        <v>3499870</v>
      </c>
      <c r="K4346" s="76" t="str">
        <f t="shared" si="72"/>
        <v>11-23</v>
      </c>
      <c r="L4346" s="80">
        <f>YEAR(일별기온공급량!$A4346)</f>
        <v>2024</v>
      </c>
      <c r="M4346" s="77">
        <f>MONTH(일별기온공급량!$A4346)</f>
        <v>11</v>
      </c>
      <c r="N4346" s="77">
        <f>DAY(일별기온공급량!$A4346)</f>
        <v>23</v>
      </c>
      <c r="O4346" s="88" t="str">
        <f>IFERROR(VLOOKUP(기온및공급량[[#This Row],[날짜]],표2[],2,0), "")</f>
        <v/>
      </c>
    </row>
    <row r="4347" spans="1:15">
      <c r="A4347" s="76">
        <v>45620</v>
      </c>
      <c r="B4347" s="77">
        <v>8</v>
      </c>
      <c r="C4347" s="77">
        <v>15</v>
      </c>
      <c r="D4347" s="78">
        <v>0.58124999999999993</v>
      </c>
      <c r="E4347" s="77">
        <v>3.8</v>
      </c>
      <c r="F4347" s="78">
        <v>0.1763888888888889</v>
      </c>
      <c r="G4347" s="77">
        <v>11.2</v>
      </c>
      <c r="H4347" s="77" t="str">
        <f>TEXT(일별기온공급량!$A4347, "AAA")</f>
        <v>일</v>
      </c>
      <c r="I4347" s="79">
        <v>135233529</v>
      </c>
      <c r="J4347" s="79">
        <v>3170019</v>
      </c>
      <c r="K4347" s="76" t="str">
        <f t="shared" si="72"/>
        <v>11-24</v>
      </c>
      <c r="L4347" s="80">
        <f>YEAR(일별기온공급량!$A4347)</f>
        <v>2024</v>
      </c>
      <c r="M4347" s="77">
        <f>MONTH(일별기온공급량!$A4347)</f>
        <v>11</v>
      </c>
      <c r="N4347" s="77">
        <f>DAY(일별기온공급량!$A4347)</f>
        <v>24</v>
      </c>
      <c r="O4347" s="88" t="str">
        <f>IFERROR(VLOOKUP(기온및공급량[[#This Row],[날짜]],표2[],2,0), "")</f>
        <v/>
      </c>
    </row>
    <row r="4348" spans="1:15">
      <c r="A4348" s="76">
        <v>45621</v>
      </c>
      <c r="B4348" s="77">
        <v>9.1999999999999993</v>
      </c>
      <c r="C4348" s="77">
        <v>15.8</v>
      </c>
      <c r="D4348" s="78">
        <v>0.59930555555555554</v>
      </c>
      <c r="E4348" s="77">
        <v>2.4</v>
      </c>
      <c r="F4348" s="78">
        <v>0.30486111111111108</v>
      </c>
      <c r="G4348" s="77">
        <v>13.4</v>
      </c>
      <c r="H4348" s="77" t="str">
        <f>TEXT(일별기온공급량!$A4348, "AAA")</f>
        <v>월</v>
      </c>
      <c r="I4348" s="79">
        <v>155322529</v>
      </c>
      <c r="J4348" s="79">
        <v>3632847</v>
      </c>
      <c r="K4348" s="76" t="str">
        <f t="shared" si="72"/>
        <v>11-25</v>
      </c>
      <c r="L4348" s="80">
        <f>YEAR(일별기온공급량!$A4348)</f>
        <v>2024</v>
      </c>
      <c r="M4348" s="77">
        <f>MONTH(일별기온공급량!$A4348)</f>
        <v>11</v>
      </c>
      <c r="N4348" s="77">
        <f>DAY(일별기온공급량!$A4348)</f>
        <v>25</v>
      </c>
      <c r="O4348" s="88" t="str">
        <f>IFERROR(VLOOKUP(기온및공급량[[#This Row],[날짜]],표2[],2,0), "")</f>
        <v/>
      </c>
    </row>
    <row r="4349" spans="1:15">
      <c r="A4349" s="76">
        <v>45622</v>
      </c>
      <c r="B4349" s="77">
        <v>9.3000000000000007</v>
      </c>
      <c r="C4349" s="77">
        <v>12.7</v>
      </c>
      <c r="D4349" s="78">
        <v>0.5444444444444444</v>
      </c>
      <c r="E4349" s="77">
        <v>5.5</v>
      </c>
      <c r="F4349" s="78">
        <v>0.9590277777777777</v>
      </c>
      <c r="G4349" s="77">
        <v>7.2</v>
      </c>
      <c r="H4349" s="77" t="str">
        <f>TEXT(일별기온공급량!$A4349, "AAA")</f>
        <v>화</v>
      </c>
      <c r="I4349" s="79">
        <v>164061430</v>
      </c>
      <c r="J4349" s="79">
        <v>3851541</v>
      </c>
      <c r="K4349" s="76" t="str">
        <f t="shared" si="72"/>
        <v>11-26</v>
      </c>
      <c r="L4349" s="80">
        <f>YEAR(일별기온공급량!$A4349)</f>
        <v>2024</v>
      </c>
      <c r="M4349" s="77">
        <f>MONTH(일별기온공급량!$A4349)</f>
        <v>11</v>
      </c>
      <c r="N4349" s="77">
        <f>DAY(일별기온공급량!$A4349)</f>
        <v>26</v>
      </c>
      <c r="O4349" s="88" t="str">
        <f>IFERROR(VLOOKUP(기온및공급량[[#This Row],[날짜]],표2[],2,0), "")</f>
        <v/>
      </c>
    </row>
    <row r="4350" spans="1:15">
      <c r="A4350" s="76">
        <v>45623</v>
      </c>
      <c r="B4350" s="77">
        <v>5.0999999999999996</v>
      </c>
      <c r="C4350" s="77">
        <v>7.6</v>
      </c>
      <c r="D4350" s="78">
        <v>0.58194444444444449</v>
      </c>
      <c r="E4350" s="77">
        <v>2.6</v>
      </c>
      <c r="F4350" s="78">
        <v>0.82916666666666661</v>
      </c>
      <c r="G4350" s="77">
        <v>5</v>
      </c>
      <c r="H4350" s="77" t="str">
        <f>TEXT(일별기온공급량!$A4350, "AAA")</f>
        <v>수</v>
      </c>
      <c r="I4350" s="79">
        <v>188733162</v>
      </c>
      <c r="J4350" s="79">
        <v>4430507</v>
      </c>
      <c r="K4350" s="76" t="str">
        <f t="shared" si="72"/>
        <v>11-27</v>
      </c>
      <c r="L4350" s="80">
        <f>YEAR(일별기온공급량!$A4350)</f>
        <v>2024</v>
      </c>
      <c r="M4350" s="77">
        <f>MONTH(일별기온공급량!$A4350)</f>
        <v>11</v>
      </c>
      <c r="N4350" s="77">
        <f>DAY(일별기온공급량!$A4350)</f>
        <v>27</v>
      </c>
      <c r="O4350" s="88" t="str">
        <f>IFERROR(VLOOKUP(기온및공급량[[#This Row],[날짜]],표2[],2,0), "")</f>
        <v/>
      </c>
    </row>
    <row r="4351" spans="1:15">
      <c r="A4351" s="76">
        <v>45624</v>
      </c>
      <c r="B4351" s="77">
        <v>6</v>
      </c>
      <c r="C4351" s="77">
        <v>9.6999999999999993</v>
      </c>
      <c r="D4351" s="78">
        <v>0.52500000000000002</v>
      </c>
      <c r="E4351" s="77">
        <v>2.5</v>
      </c>
      <c r="F4351" s="78">
        <v>0.29930555555555555</v>
      </c>
      <c r="G4351" s="77">
        <v>7.2</v>
      </c>
      <c r="H4351" s="77" t="str">
        <f>TEXT(일별기온공급량!$A4351, "AAA")</f>
        <v>목</v>
      </c>
      <c r="I4351" s="79">
        <v>191223986</v>
      </c>
      <c r="J4351" s="79">
        <v>4472151</v>
      </c>
      <c r="K4351" s="76" t="str">
        <f t="shared" si="72"/>
        <v>11-28</v>
      </c>
      <c r="L4351" s="80">
        <f>YEAR(일별기온공급량!$A4351)</f>
        <v>2024</v>
      </c>
      <c r="M4351" s="77">
        <f>MONTH(일별기온공급량!$A4351)</f>
        <v>11</v>
      </c>
      <c r="N4351" s="77">
        <f>DAY(일별기온공급량!$A4351)</f>
        <v>28</v>
      </c>
      <c r="O4351" s="88" t="str">
        <f>IFERROR(VLOOKUP(기온및공급량[[#This Row],[날짜]],표2[],2,0), "")</f>
        <v/>
      </c>
    </row>
    <row r="4352" spans="1:15">
      <c r="A4352" s="76">
        <v>45625</v>
      </c>
      <c r="B4352" s="77">
        <v>5.3</v>
      </c>
      <c r="C4352" s="77">
        <v>8</v>
      </c>
      <c r="D4352" s="78">
        <v>0.57847222222222217</v>
      </c>
      <c r="E4352" s="77">
        <v>2.4</v>
      </c>
      <c r="F4352" s="78">
        <v>0.27847222222222223</v>
      </c>
      <c r="G4352" s="77">
        <v>5.6</v>
      </c>
      <c r="H4352" s="77" t="str">
        <f>TEXT(일별기온공급량!$A4352, "AAA")</f>
        <v>금</v>
      </c>
      <c r="I4352" s="79">
        <v>194074230</v>
      </c>
      <c r="J4352" s="79">
        <v>4536840</v>
      </c>
      <c r="K4352" s="76" t="str">
        <f t="shared" si="72"/>
        <v>11-29</v>
      </c>
      <c r="L4352" s="80">
        <f>YEAR(일별기온공급량!$A4352)</f>
        <v>2024</v>
      </c>
      <c r="M4352" s="77">
        <f>MONTH(일별기온공급량!$A4352)</f>
        <v>11</v>
      </c>
      <c r="N4352" s="77">
        <f>DAY(일별기온공급량!$A4352)</f>
        <v>29</v>
      </c>
      <c r="O4352" s="88" t="str">
        <f>IFERROR(VLOOKUP(기온및공급량[[#This Row],[날짜]],표2[],2,0), "")</f>
        <v/>
      </c>
    </row>
    <row r="4353" spans="1:15">
      <c r="A4353" s="76">
        <v>45626</v>
      </c>
      <c r="B4353" s="77">
        <v>7.5</v>
      </c>
      <c r="C4353" s="77">
        <v>11.9</v>
      </c>
      <c r="D4353" s="78">
        <v>0.55208333333333337</v>
      </c>
      <c r="E4353" s="77">
        <v>4.0999999999999996</v>
      </c>
      <c r="F4353" s="78">
        <v>0.31319444444444444</v>
      </c>
      <c r="G4353" s="77">
        <v>7.8</v>
      </c>
      <c r="H4353" s="77" t="str">
        <f>TEXT(일별기온공급량!$A4353, "AAA")</f>
        <v>토</v>
      </c>
      <c r="I4353" s="79">
        <v>164940807</v>
      </c>
      <c r="J4353" s="79">
        <v>3854878</v>
      </c>
      <c r="K4353" s="76" t="str">
        <f t="shared" si="72"/>
        <v>11-30</v>
      </c>
      <c r="L4353" s="80">
        <f>YEAR(일별기온공급량!$A4353)</f>
        <v>2024</v>
      </c>
      <c r="M4353" s="77">
        <f>MONTH(일별기온공급량!$A4353)</f>
        <v>11</v>
      </c>
      <c r="N4353" s="77">
        <f>DAY(일별기온공급량!$A4353)</f>
        <v>30</v>
      </c>
      <c r="O4353" s="88" t="str">
        <f>IFERROR(VLOOKUP(기온및공급량[[#This Row],[날짜]],표2[],2,0), "")</f>
        <v/>
      </c>
    </row>
    <row r="4354" spans="1:15">
      <c r="A4354" s="76">
        <v>45627</v>
      </c>
      <c r="B4354" s="77">
        <v>8.1999999999999993</v>
      </c>
      <c r="C4354" s="77">
        <v>15.1</v>
      </c>
      <c r="D4354" s="78">
        <v>0.6645833333333333</v>
      </c>
      <c r="E4354" s="77">
        <v>2.2000000000000002</v>
      </c>
      <c r="F4354" s="78">
        <v>0.29652777777777778</v>
      </c>
      <c r="G4354" s="77">
        <v>12.9</v>
      </c>
      <c r="H4354" s="77" t="str">
        <f>TEXT(일별기온공급량!$A4354, "AAA")</f>
        <v>일</v>
      </c>
      <c r="I4354" s="79">
        <v>149870458</v>
      </c>
      <c r="J4354" s="79">
        <v>3510476</v>
      </c>
      <c r="K4354" s="76" t="str">
        <f t="shared" si="72"/>
        <v>12-01</v>
      </c>
      <c r="L4354" s="80">
        <f>YEAR(일별기온공급량!$A4354)</f>
        <v>2024</v>
      </c>
      <c r="M4354" s="77">
        <f>MONTH(일별기온공급량!$A4354)</f>
        <v>12</v>
      </c>
      <c r="N4354" s="77">
        <f>DAY(일별기온공급량!$A4354)</f>
        <v>1</v>
      </c>
      <c r="O4354" s="88" t="str">
        <f>IFERROR(VLOOKUP(기온및공급량[[#This Row],[날짜]],표2[],2,0), "")</f>
        <v/>
      </c>
    </row>
    <row r="4355" spans="1:15">
      <c r="A4355" s="76">
        <v>45628</v>
      </c>
      <c r="B4355" s="77">
        <v>10.8</v>
      </c>
      <c r="C4355" s="77">
        <v>18.600000000000001</v>
      </c>
      <c r="D4355" s="78">
        <v>0.62569444444444444</v>
      </c>
      <c r="E4355" s="77">
        <v>2.7</v>
      </c>
      <c r="F4355" s="78">
        <v>0.25833333333333336</v>
      </c>
      <c r="G4355" s="77">
        <v>15.9</v>
      </c>
      <c r="H4355" s="77" t="str">
        <f>TEXT(일별기온공급량!$A4355, "AAA")</f>
        <v>월</v>
      </c>
      <c r="I4355" s="79">
        <v>159993580</v>
      </c>
      <c r="J4355" s="79">
        <v>3751250</v>
      </c>
      <c r="K4355" s="76" t="str">
        <f t="shared" ref="K4355:K4390" si="73">TEXT(A4355, "MM-DD")</f>
        <v>12-02</v>
      </c>
      <c r="L4355" s="80">
        <f>YEAR(일별기온공급량!$A4355)</f>
        <v>2024</v>
      </c>
      <c r="M4355" s="77">
        <f>MONTH(일별기온공급량!$A4355)</f>
        <v>12</v>
      </c>
      <c r="N4355" s="77">
        <f>DAY(일별기온공급량!$A4355)</f>
        <v>2</v>
      </c>
      <c r="O4355" s="88" t="str">
        <f>IFERROR(VLOOKUP(기온및공급량[[#This Row],[날짜]],표2[],2,0), "")</f>
        <v/>
      </c>
    </row>
    <row r="4356" spans="1:15">
      <c r="A4356" s="76">
        <v>45629</v>
      </c>
      <c r="B4356" s="77">
        <v>6.4</v>
      </c>
      <c r="C4356" s="77">
        <v>10.1</v>
      </c>
      <c r="D4356" s="78">
        <v>6.9444444444444447E-4</v>
      </c>
      <c r="E4356" s="77">
        <v>3.1</v>
      </c>
      <c r="F4356" s="78">
        <v>0.9916666666666667</v>
      </c>
      <c r="G4356" s="77">
        <v>7</v>
      </c>
      <c r="H4356" s="77" t="str">
        <f>TEXT(일별기온공급량!$A4356, "AAA")</f>
        <v>화</v>
      </c>
      <c r="I4356" s="79">
        <v>180191026</v>
      </c>
      <c r="J4356" s="79">
        <v>4238687</v>
      </c>
      <c r="K4356" s="76" t="str">
        <f t="shared" si="73"/>
        <v>12-03</v>
      </c>
      <c r="L4356" s="80">
        <f>YEAR(일별기온공급량!$A4356)</f>
        <v>2024</v>
      </c>
      <c r="M4356" s="77">
        <f>MONTH(일별기온공급량!$A4356)</f>
        <v>12</v>
      </c>
      <c r="N4356" s="77">
        <f>DAY(일별기온공급량!$A4356)</f>
        <v>3</v>
      </c>
      <c r="O4356" s="88" t="str">
        <f>IFERROR(VLOOKUP(기온및공급량[[#This Row],[날짜]],표2[],2,0), "")</f>
        <v/>
      </c>
    </row>
    <row r="4357" spans="1:15">
      <c r="A4357" s="76">
        <v>45630</v>
      </c>
      <c r="B4357" s="77">
        <v>4.5999999999999996</v>
      </c>
      <c r="C4357" s="77">
        <v>9.1999999999999993</v>
      </c>
      <c r="D4357" s="78">
        <v>0.59652777777777777</v>
      </c>
      <c r="E4357" s="77">
        <v>0.9</v>
      </c>
      <c r="F4357" s="78">
        <v>5.5555555555555552E-2</v>
      </c>
      <c r="G4357" s="77">
        <v>8.3000000000000007</v>
      </c>
      <c r="H4357" s="77" t="str">
        <f>TEXT(일별기온공급량!$A4357, "AAA")</f>
        <v>수</v>
      </c>
      <c r="I4357" s="79">
        <v>191604997</v>
      </c>
      <c r="J4357" s="79">
        <v>4517441</v>
      </c>
      <c r="K4357" s="76" t="str">
        <f t="shared" si="73"/>
        <v>12-04</v>
      </c>
      <c r="L4357" s="80">
        <f>YEAR(일별기온공급량!$A4357)</f>
        <v>2024</v>
      </c>
      <c r="M4357" s="77">
        <f>MONTH(일별기온공급량!$A4357)</f>
        <v>12</v>
      </c>
      <c r="N4357" s="77">
        <f>DAY(일별기온공급량!$A4357)</f>
        <v>4</v>
      </c>
      <c r="O4357" s="88" t="str">
        <f>IFERROR(VLOOKUP(기온및공급량[[#This Row],[날짜]],표2[],2,0), "")</f>
        <v/>
      </c>
    </row>
    <row r="4358" spans="1:15">
      <c r="A4358" s="76">
        <v>45631</v>
      </c>
      <c r="B4358" s="77">
        <v>5.5</v>
      </c>
      <c r="C4358" s="77">
        <v>9.8000000000000007</v>
      </c>
      <c r="D4358" s="78">
        <v>0.61319444444444449</v>
      </c>
      <c r="E4358" s="77">
        <v>0.4</v>
      </c>
      <c r="F4358" s="78">
        <v>0.29375000000000001</v>
      </c>
      <c r="G4358" s="77">
        <v>9.4</v>
      </c>
      <c r="H4358" s="77" t="str">
        <f>TEXT(일별기온공급량!$A4358, "AAA")</f>
        <v>목</v>
      </c>
      <c r="I4358" s="79">
        <v>195719114</v>
      </c>
      <c r="J4358" s="79">
        <v>4597501</v>
      </c>
      <c r="K4358" s="76" t="str">
        <f t="shared" si="73"/>
        <v>12-05</v>
      </c>
      <c r="L4358" s="80">
        <f>YEAR(일별기온공급량!$A4358)</f>
        <v>2024</v>
      </c>
      <c r="M4358" s="77">
        <f>MONTH(일별기온공급량!$A4358)</f>
        <v>12</v>
      </c>
      <c r="N4358" s="77">
        <f>DAY(일별기온공급량!$A4358)</f>
        <v>5</v>
      </c>
      <c r="O4358" s="88" t="str">
        <f>IFERROR(VLOOKUP(기온및공급량[[#This Row],[날짜]],표2[],2,0), "")</f>
        <v/>
      </c>
    </row>
    <row r="4359" spans="1:15">
      <c r="A4359" s="76">
        <v>45632</v>
      </c>
      <c r="B4359" s="77">
        <v>6.4</v>
      </c>
      <c r="C4359" s="77">
        <v>9.8000000000000007</v>
      </c>
      <c r="D4359" s="78">
        <v>0.62361111111111112</v>
      </c>
      <c r="E4359" s="77">
        <v>3.2</v>
      </c>
      <c r="F4359" s="78">
        <v>0.99791666666666667</v>
      </c>
      <c r="G4359" s="77">
        <v>6.6</v>
      </c>
      <c r="H4359" s="77" t="str">
        <f>TEXT(일별기온공급량!$A4359, "AAA")</f>
        <v>금</v>
      </c>
      <c r="I4359" s="79">
        <v>192275992</v>
      </c>
      <c r="J4359" s="79">
        <v>4507512</v>
      </c>
      <c r="K4359" s="76" t="str">
        <f t="shared" si="73"/>
        <v>12-06</v>
      </c>
      <c r="L4359" s="80">
        <f>YEAR(일별기온공급량!$A4359)</f>
        <v>2024</v>
      </c>
      <c r="M4359" s="77">
        <f>MONTH(일별기온공급량!$A4359)</f>
        <v>12</v>
      </c>
      <c r="N4359" s="77">
        <f>DAY(일별기온공급량!$A4359)</f>
        <v>6</v>
      </c>
      <c r="O4359" s="88" t="str">
        <f>IFERROR(VLOOKUP(기온및공급량[[#This Row],[날짜]],표2[],2,0), "")</f>
        <v/>
      </c>
    </row>
    <row r="4360" spans="1:15">
      <c r="A4360" s="76">
        <v>45633</v>
      </c>
      <c r="B4360" s="77">
        <v>3.9</v>
      </c>
      <c r="C4360" s="77">
        <v>7.9</v>
      </c>
      <c r="D4360" s="78">
        <v>0.57013888888888886</v>
      </c>
      <c r="E4360" s="77">
        <v>1.6</v>
      </c>
      <c r="F4360" s="78">
        <v>0.32500000000000001</v>
      </c>
      <c r="G4360" s="77">
        <v>6.3</v>
      </c>
      <c r="H4360" s="77" t="str">
        <f>TEXT(일별기온공급량!$A4360, "AAA")</f>
        <v>토</v>
      </c>
      <c r="I4360" s="79">
        <v>189332502</v>
      </c>
      <c r="J4360" s="79">
        <v>4422354</v>
      </c>
      <c r="K4360" s="76" t="str">
        <f t="shared" si="73"/>
        <v>12-07</v>
      </c>
      <c r="L4360" s="80">
        <f>YEAR(일별기온공급량!$A4360)</f>
        <v>2024</v>
      </c>
      <c r="M4360" s="77">
        <f>MONTH(일별기온공급량!$A4360)</f>
        <v>12</v>
      </c>
      <c r="N4360" s="77">
        <f>DAY(일별기온공급량!$A4360)</f>
        <v>7</v>
      </c>
      <c r="O4360" s="88" t="str">
        <f>IFERROR(VLOOKUP(기온및공급량[[#This Row],[날짜]],표2[],2,0), "")</f>
        <v/>
      </c>
    </row>
    <row r="4361" spans="1:15">
      <c r="A4361" s="76">
        <v>45634</v>
      </c>
      <c r="B4361" s="77">
        <v>2.6</v>
      </c>
      <c r="C4361" s="77">
        <v>6.4</v>
      </c>
      <c r="D4361" s="78">
        <v>0.61249999999999993</v>
      </c>
      <c r="E4361" s="77">
        <v>0</v>
      </c>
      <c r="F4361" s="78">
        <v>0.31388888888888888</v>
      </c>
      <c r="G4361" s="77">
        <v>6.4</v>
      </c>
      <c r="H4361" s="77" t="str">
        <f>TEXT(일별기온공급량!$A4361, "AAA")</f>
        <v>일</v>
      </c>
      <c r="I4361" s="79">
        <v>193284502</v>
      </c>
      <c r="J4361" s="79">
        <v>4496810</v>
      </c>
      <c r="K4361" s="76" t="str">
        <f t="shared" si="73"/>
        <v>12-08</v>
      </c>
      <c r="L4361" s="80">
        <f>YEAR(일별기온공급량!$A4361)</f>
        <v>2024</v>
      </c>
      <c r="M4361" s="77">
        <f>MONTH(일별기온공급량!$A4361)</f>
        <v>12</v>
      </c>
      <c r="N4361" s="77">
        <f>DAY(일별기온공급량!$A4361)</f>
        <v>8</v>
      </c>
      <c r="O4361" s="88" t="str">
        <f>IFERROR(VLOOKUP(기온및공급량[[#This Row],[날짜]],표2[],2,0), "")</f>
        <v/>
      </c>
    </row>
    <row r="4362" spans="1:15">
      <c r="A4362" s="76">
        <v>45635</v>
      </c>
      <c r="B4362" s="77">
        <v>3.7</v>
      </c>
      <c r="C4362" s="77">
        <v>8.6999999999999993</v>
      </c>
      <c r="D4362" s="78">
        <v>0.60555555555555551</v>
      </c>
      <c r="E4362" s="77">
        <v>-3.1</v>
      </c>
      <c r="F4362" s="78">
        <v>0.28333333333333333</v>
      </c>
      <c r="G4362" s="77">
        <v>11.8</v>
      </c>
      <c r="H4362" s="77" t="str">
        <f>TEXT(일별기온공급량!$A4362, "AAA")</f>
        <v>월</v>
      </c>
      <c r="I4362" s="79">
        <v>212797345</v>
      </c>
      <c r="J4362" s="79">
        <v>4957261</v>
      </c>
      <c r="K4362" s="76" t="str">
        <f t="shared" si="73"/>
        <v>12-09</v>
      </c>
      <c r="L4362" s="80">
        <f>YEAR(일별기온공급량!$A4362)</f>
        <v>2024</v>
      </c>
      <c r="M4362" s="77">
        <f>MONTH(일별기온공급량!$A4362)</f>
        <v>12</v>
      </c>
      <c r="N4362" s="77">
        <f>DAY(일별기온공급량!$A4362)</f>
        <v>9</v>
      </c>
      <c r="O4362" s="88" t="str">
        <f>IFERROR(VLOOKUP(기온및공급량[[#This Row],[날짜]],표2[],2,0), "")</f>
        <v/>
      </c>
    </row>
    <row r="4363" spans="1:15">
      <c r="A4363" s="76">
        <v>45636</v>
      </c>
      <c r="B4363" s="77">
        <v>4.4000000000000004</v>
      </c>
      <c r="C4363" s="77">
        <v>9.9</v>
      </c>
      <c r="D4363" s="78">
        <v>0.60555555555555551</v>
      </c>
      <c r="E4363" s="77">
        <v>-0.6</v>
      </c>
      <c r="F4363" s="78">
        <v>0.20694444444444446</v>
      </c>
      <c r="G4363" s="77">
        <v>10.5</v>
      </c>
      <c r="H4363" s="77" t="str">
        <f>TEXT(일별기온공급량!$A4363, "AAA")</f>
        <v>화</v>
      </c>
      <c r="I4363" s="79">
        <v>209051858</v>
      </c>
      <c r="J4363" s="79">
        <v>4885158</v>
      </c>
      <c r="K4363" s="76" t="str">
        <f t="shared" si="73"/>
        <v>12-10</v>
      </c>
      <c r="L4363" s="80">
        <f>YEAR(일별기온공급량!$A4363)</f>
        <v>2024</v>
      </c>
      <c r="M4363" s="77">
        <f>MONTH(일별기온공급량!$A4363)</f>
        <v>12</v>
      </c>
      <c r="N4363" s="77">
        <f>DAY(일별기온공급량!$A4363)</f>
        <v>10</v>
      </c>
      <c r="O4363" s="88" t="str">
        <f>IFERROR(VLOOKUP(기온및공급량[[#This Row],[날짜]],표2[],2,0), "")</f>
        <v/>
      </c>
    </row>
    <row r="4364" spans="1:15">
      <c r="A4364" s="76">
        <v>45637</v>
      </c>
      <c r="B4364" s="77">
        <v>4.2</v>
      </c>
      <c r="C4364" s="77">
        <v>11.5</v>
      </c>
      <c r="D4364" s="78">
        <v>0.63472222222222219</v>
      </c>
      <c r="E4364" s="77">
        <v>-0.6</v>
      </c>
      <c r="F4364" s="78">
        <v>8.0555555555555561E-2</v>
      </c>
      <c r="G4364" s="77">
        <v>12.1</v>
      </c>
      <c r="H4364" s="77" t="str">
        <f>TEXT(일별기온공급량!$A4364, "AAA")</f>
        <v>수</v>
      </c>
      <c r="I4364" s="79">
        <v>208465461</v>
      </c>
      <c r="J4364" s="79">
        <v>4875493</v>
      </c>
      <c r="K4364" s="76" t="str">
        <f t="shared" si="73"/>
        <v>12-11</v>
      </c>
      <c r="L4364" s="80">
        <f>YEAR(일별기온공급량!$A4364)</f>
        <v>2024</v>
      </c>
      <c r="M4364" s="77">
        <f>MONTH(일별기온공급량!$A4364)</f>
        <v>12</v>
      </c>
      <c r="N4364" s="77">
        <f>DAY(일별기온공급량!$A4364)</f>
        <v>11</v>
      </c>
      <c r="O4364" s="88" t="str">
        <f>IFERROR(VLOOKUP(기온및공급량[[#This Row],[날짜]],표2[],2,0), "")</f>
        <v/>
      </c>
    </row>
    <row r="4365" spans="1:15">
      <c r="A4365" s="76">
        <v>45638</v>
      </c>
      <c r="B4365" s="77">
        <v>3.3</v>
      </c>
      <c r="C4365" s="77">
        <v>8.8000000000000007</v>
      </c>
      <c r="D4365" s="78">
        <v>0.62083333333333335</v>
      </c>
      <c r="E4365" s="77">
        <v>-2.4</v>
      </c>
      <c r="F4365" s="78">
        <v>0.25763888888888892</v>
      </c>
      <c r="G4365" s="77">
        <v>11.2</v>
      </c>
      <c r="H4365" s="77" t="str">
        <f>TEXT(일별기온공급량!$A4365, "AAA")</f>
        <v>목</v>
      </c>
      <c r="I4365" s="79">
        <v>216223984</v>
      </c>
      <c r="J4365" s="79">
        <v>5042621</v>
      </c>
      <c r="K4365" s="76" t="str">
        <f t="shared" si="73"/>
        <v>12-12</v>
      </c>
      <c r="L4365" s="80">
        <f>YEAR(일별기온공급량!$A4365)</f>
        <v>2024</v>
      </c>
      <c r="M4365" s="77">
        <f>MONTH(일별기온공급량!$A4365)</f>
        <v>12</v>
      </c>
      <c r="N4365" s="77">
        <f>DAY(일별기온공급량!$A4365)</f>
        <v>12</v>
      </c>
      <c r="O4365" s="88" t="str">
        <f>IFERROR(VLOOKUP(기온및공급량[[#This Row],[날짜]],표2[],2,0), "")</f>
        <v/>
      </c>
    </row>
    <row r="4366" spans="1:15">
      <c r="A4366" s="76">
        <v>45639</v>
      </c>
      <c r="B4366" s="77">
        <v>3.7</v>
      </c>
      <c r="C4366" s="77">
        <v>7.8</v>
      </c>
      <c r="D4366" s="78">
        <v>0.63055555555555554</v>
      </c>
      <c r="E4366" s="77">
        <v>0.7</v>
      </c>
      <c r="F4366" s="78">
        <v>2.013888888888889E-2</v>
      </c>
      <c r="G4366" s="77">
        <v>7.1</v>
      </c>
      <c r="H4366" s="77" t="str">
        <f>TEXT(일별기온공급량!$A4366, "AAA")</f>
        <v>금</v>
      </c>
      <c r="I4366" s="79">
        <v>224119150</v>
      </c>
      <c r="J4366" s="79">
        <v>5227741</v>
      </c>
      <c r="K4366" s="76" t="str">
        <f t="shared" si="73"/>
        <v>12-13</v>
      </c>
      <c r="L4366" s="80">
        <f>YEAR(일별기온공급량!$A4366)</f>
        <v>2024</v>
      </c>
      <c r="M4366" s="77">
        <f>MONTH(일별기온공급량!$A4366)</f>
        <v>12</v>
      </c>
      <c r="N4366" s="77">
        <f>DAY(일별기온공급량!$A4366)</f>
        <v>13</v>
      </c>
      <c r="O4366" s="88" t="str">
        <f>IFERROR(VLOOKUP(기온및공급량[[#This Row],[날짜]],표2[],2,0), "")</f>
        <v/>
      </c>
    </row>
    <row r="4367" spans="1:15">
      <c r="A4367" s="76">
        <v>45640</v>
      </c>
      <c r="B4367" s="77">
        <v>2</v>
      </c>
      <c r="C4367" s="77">
        <v>5.6</v>
      </c>
      <c r="D4367" s="78">
        <v>0.58750000000000002</v>
      </c>
      <c r="E4367" s="77">
        <v>-1</v>
      </c>
      <c r="F4367" s="78">
        <v>0.25416666666666665</v>
      </c>
      <c r="G4367" s="77">
        <v>6.6</v>
      </c>
      <c r="H4367" s="77" t="str">
        <f>TEXT(일별기온공급량!$A4367, "AAA")</f>
        <v>토</v>
      </c>
      <c r="I4367" s="79">
        <v>213820337</v>
      </c>
      <c r="J4367" s="79">
        <v>5000742</v>
      </c>
      <c r="K4367" s="76" t="str">
        <f t="shared" si="73"/>
        <v>12-14</v>
      </c>
      <c r="L4367" s="80">
        <f>YEAR(일별기온공급량!$A4367)</f>
        <v>2024</v>
      </c>
      <c r="M4367" s="77">
        <f>MONTH(일별기온공급량!$A4367)</f>
        <v>12</v>
      </c>
      <c r="N4367" s="77">
        <f>DAY(일별기온공급량!$A4367)</f>
        <v>14</v>
      </c>
      <c r="O4367" s="88" t="str">
        <f>IFERROR(VLOOKUP(기온및공급량[[#This Row],[날짜]],표2[],2,0), "")</f>
        <v/>
      </c>
    </row>
    <row r="4368" spans="1:15">
      <c r="A4368" s="76">
        <v>45641</v>
      </c>
      <c r="B4368" s="77">
        <v>2.9</v>
      </c>
      <c r="C4368" s="77">
        <v>5.5</v>
      </c>
      <c r="D4368" s="78">
        <v>0.57638888888888895</v>
      </c>
      <c r="E4368" s="77">
        <v>-0.4</v>
      </c>
      <c r="F4368" s="78">
        <v>5.2083333333333336E-2</v>
      </c>
      <c r="G4368" s="77">
        <v>5.9</v>
      </c>
      <c r="H4368" s="77" t="str">
        <f>TEXT(일별기온공급량!$A4368, "AAA")</f>
        <v>일</v>
      </c>
      <c r="I4368" s="79">
        <v>208520157</v>
      </c>
      <c r="J4368" s="79">
        <v>4878536</v>
      </c>
      <c r="K4368" s="76" t="str">
        <f t="shared" si="73"/>
        <v>12-15</v>
      </c>
      <c r="L4368" s="80">
        <f>YEAR(일별기온공급량!$A4368)</f>
        <v>2024</v>
      </c>
      <c r="M4368" s="77">
        <f>MONTH(일별기온공급량!$A4368)</f>
        <v>12</v>
      </c>
      <c r="N4368" s="77">
        <f>DAY(일별기온공급량!$A4368)</f>
        <v>15</v>
      </c>
      <c r="O4368" s="88" t="str">
        <f>IFERROR(VLOOKUP(기온및공급량[[#This Row],[날짜]],표2[],2,0), "")</f>
        <v/>
      </c>
    </row>
    <row r="4369" spans="1:15">
      <c r="A4369" s="76">
        <v>45642</v>
      </c>
      <c r="B4369" s="77">
        <v>3.9</v>
      </c>
      <c r="C4369" s="77">
        <v>9.4</v>
      </c>
      <c r="D4369" s="78">
        <v>0.64930555555555558</v>
      </c>
      <c r="E4369" s="77">
        <v>0.1</v>
      </c>
      <c r="F4369" s="78">
        <v>0.23750000000000002</v>
      </c>
      <c r="G4369" s="77">
        <v>9.3000000000000007</v>
      </c>
      <c r="H4369" s="77" t="str">
        <f>TEXT(일별기온공급량!$A4369, "AAA")</f>
        <v>월</v>
      </c>
      <c r="I4369" s="79">
        <v>220776298</v>
      </c>
      <c r="J4369" s="79">
        <v>5162240</v>
      </c>
      <c r="K4369" s="76" t="str">
        <f t="shared" si="73"/>
        <v>12-16</v>
      </c>
      <c r="L4369" s="80">
        <f>YEAR(일별기온공급량!$A4369)</f>
        <v>2024</v>
      </c>
      <c r="M4369" s="77">
        <f>MONTH(일별기온공급량!$A4369)</f>
        <v>12</v>
      </c>
      <c r="N4369" s="77">
        <f>DAY(일별기온공급량!$A4369)</f>
        <v>16</v>
      </c>
      <c r="O4369" s="88" t="str">
        <f>IFERROR(VLOOKUP(기온및공급량[[#This Row],[날짜]],표2[],2,0), "")</f>
        <v/>
      </c>
    </row>
    <row r="4370" spans="1:15">
      <c r="A4370" s="76">
        <v>45643</v>
      </c>
      <c r="B4370" s="77">
        <v>4.0999999999999996</v>
      </c>
      <c r="C4370" s="77">
        <v>8</v>
      </c>
      <c r="D4370" s="78">
        <v>0.58333333333333337</v>
      </c>
      <c r="E4370" s="77">
        <v>1.3</v>
      </c>
      <c r="F4370" s="78">
        <v>0.30902777777777779</v>
      </c>
      <c r="G4370" s="77">
        <v>6.7</v>
      </c>
      <c r="H4370" s="77" t="str">
        <f>TEXT(일별기온공급량!$A4370, "AAA")</f>
        <v>화</v>
      </c>
      <c r="I4370" s="79">
        <v>220240525</v>
      </c>
      <c r="J4370" s="79">
        <v>5146825</v>
      </c>
      <c r="K4370" s="76" t="str">
        <f t="shared" si="73"/>
        <v>12-17</v>
      </c>
      <c r="L4370" s="80">
        <f>YEAR(일별기온공급량!$A4370)</f>
        <v>2024</v>
      </c>
      <c r="M4370" s="77">
        <f>MONTH(일별기온공급량!$A4370)</f>
        <v>12</v>
      </c>
      <c r="N4370" s="77">
        <f>DAY(일별기온공급량!$A4370)</f>
        <v>17</v>
      </c>
      <c r="O4370" s="88" t="str">
        <f>IFERROR(VLOOKUP(기온및공급량[[#This Row],[날짜]],표2[],2,0), "")</f>
        <v/>
      </c>
    </row>
    <row r="4371" spans="1:15">
      <c r="A4371" s="76">
        <v>45644</v>
      </c>
      <c r="B4371" s="77">
        <v>0.6</v>
      </c>
      <c r="C4371" s="77">
        <v>4.2</v>
      </c>
      <c r="D4371" s="78">
        <v>0.62777777777777777</v>
      </c>
      <c r="E4371" s="77">
        <v>-1.4</v>
      </c>
      <c r="F4371" s="78">
        <v>0.97013888888888899</v>
      </c>
      <c r="G4371" s="77">
        <v>5.6</v>
      </c>
      <c r="H4371" s="77" t="str">
        <f>TEXT(일별기온공급량!$A4371, "AAA")</f>
        <v>수</v>
      </c>
      <c r="I4371" s="79">
        <v>239051999</v>
      </c>
      <c r="J4371" s="79">
        <v>5587648</v>
      </c>
      <c r="K4371" s="76" t="str">
        <f t="shared" si="73"/>
        <v>12-18</v>
      </c>
      <c r="L4371" s="80">
        <f>YEAR(일별기온공급량!$A4371)</f>
        <v>2024</v>
      </c>
      <c r="M4371" s="77">
        <f>MONTH(일별기온공급량!$A4371)</f>
        <v>12</v>
      </c>
      <c r="N4371" s="77">
        <f>DAY(일별기온공급량!$A4371)</f>
        <v>18</v>
      </c>
      <c r="O4371" s="88" t="str">
        <f>IFERROR(VLOOKUP(기온및공급량[[#This Row],[날짜]],표2[],2,0), "")</f>
        <v/>
      </c>
    </row>
    <row r="4372" spans="1:15">
      <c r="A4372" s="76">
        <v>45645</v>
      </c>
      <c r="B4372" s="77">
        <v>0.3</v>
      </c>
      <c r="C4372" s="77">
        <v>7.6</v>
      </c>
      <c r="D4372" s="78">
        <v>0.62013888888888891</v>
      </c>
      <c r="E4372" s="77">
        <v>-5.2</v>
      </c>
      <c r="F4372" s="78">
        <v>0.32361111111111113</v>
      </c>
      <c r="G4372" s="77">
        <v>12.8</v>
      </c>
      <c r="H4372" s="77" t="str">
        <f>TEXT(일별기온공급량!$A4372, "AAA")</f>
        <v>목</v>
      </c>
      <c r="I4372" s="79">
        <v>242170886</v>
      </c>
      <c r="J4372" s="79">
        <v>5639851</v>
      </c>
      <c r="K4372" s="76" t="str">
        <f t="shared" si="73"/>
        <v>12-19</v>
      </c>
      <c r="L4372" s="80">
        <f>YEAR(일별기온공급량!$A4372)</f>
        <v>2024</v>
      </c>
      <c r="M4372" s="77">
        <f>MONTH(일별기온공급량!$A4372)</f>
        <v>12</v>
      </c>
      <c r="N4372" s="77">
        <f>DAY(일별기온공급량!$A4372)</f>
        <v>19</v>
      </c>
      <c r="O4372" s="88" t="str">
        <f>IFERROR(VLOOKUP(기온및공급량[[#This Row],[날짜]],표2[],2,0), "")</f>
        <v/>
      </c>
    </row>
    <row r="4373" spans="1:15">
      <c r="A4373" s="76">
        <v>45646</v>
      </c>
      <c r="B4373" s="77">
        <v>1.8</v>
      </c>
      <c r="C4373" s="77">
        <v>8.1</v>
      </c>
      <c r="D4373" s="78">
        <v>0.6430555555555556</v>
      </c>
      <c r="E4373" s="77">
        <v>-2.9</v>
      </c>
      <c r="F4373" s="78">
        <v>8.6805555555555566E-2</v>
      </c>
      <c r="G4373" s="77">
        <v>11</v>
      </c>
      <c r="H4373" s="77" t="str">
        <f>TEXT(일별기온공급량!$A4373, "AAA")</f>
        <v>금</v>
      </c>
      <c r="I4373" s="79">
        <v>237764909</v>
      </c>
      <c r="J4373" s="79">
        <v>5532184</v>
      </c>
      <c r="K4373" s="76" t="str">
        <f t="shared" si="73"/>
        <v>12-20</v>
      </c>
      <c r="L4373" s="80">
        <f>YEAR(일별기온공급량!$A4373)</f>
        <v>2024</v>
      </c>
      <c r="M4373" s="77">
        <f>MONTH(일별기온공급량!$A4373)</f>
        <v>12</v>
      </c>
      <c r="N4373" s="77">
        <f>DAY(일별기온공급량!$A4373)</f>
        <v>20</v>
      </c>
      <c r="O4373" s="88" t="str">
        <f>IFERROR(VLOOKUP(기온및공급량[[#This Row],[날짜]],표2[],2,0), "")</f>
        <v/>
      </c>
    </row>
    <row r="4374" spans="1:15">
      <c r="A4374" s="76">
        <v>45647</v>
      </c>
      <c r="B4374" s="77">
        <v>2</v>
      </c>
      <c r="C4374" s="77">
        <v>5.6</v>
      </c>
      <c r="D4374" s="78">
        <v>0.50347222222222221</v>
      </c>
      <c r="E4374" s="77">
        <v>-1.2</v>
      </c>
      <c r="F4374" s="78">
        <v>0.99722222222222223</v>
      </c>
      <c r="G4374" s="77">
        <v>6.8</v>
      </c>
      <c r="H4374" s="77" t="str">
        <f>TEXT(일별기온공급량!$A4374, "AAA")</f>
        <v>토</v>
      </c>
      <c r="I4374" s="79">
        <v>226328658</v>
      </c>
      <c r="J4374" s="79">
        <v>5262797</v>
      </c>
      <c r="K4374" s="76" t="str">
        <f t="shared" si="73"/>
        <v>12-21</v>
      </c>
      <c r="L4374" s="80">
        <f>YEAR(일별기온공급량!$A4374)</f>
        <v>2024</v>
      </c>
      <c r="M4374" s="77">
        <f>MONTH(일별기온공급량!$A4374)</f>
        <v>12</v>
      </c>
      <c r="N4374" s="77">
        <f>DAY(일별기온공급량!$A4374)</f>
        <v>21</v>
      </c>
      <c r="O4374" s="88" t="str">
        <f>IFERROR(VLOOKUP(기온및공급량[[#This Row],[날짜]],표2[],2,0), "")</f>
        <v/>
      </c>
    </row>
    <row r="4375" spans="1:15">
      <c r="A4375" s="76">
        <v>45648</v>
      </c>
      <c r="B4375" s="77">
        <v>-0.6</v>
      </c>
      <c r="C4375" s="77">
        <v>3</v>
      </c>
      <c r="D4375" s="78">
        <v>0.59027777777777779</v>
      </c>
      <c r="E4375" s="77">
        <v>-3.7</v>
      </c>
      <c r="F4375" s="78">
        <v>0.29305555555555557</v>
      </c>
      <c r="G4375" s="77">
        <v>6.7</v>
      </c>
      <c r="H4375" s="77" t="str">
        <f>TEXT(일별기온공급량!$A4375, "AAA")</f>
        <v>일</v>
      </c>
      <c r="I4375" s="79">
        <v>229432289</v>
      </c>
      <c r="J4375" s="79">
        <v>5335173</v>
      </c>
      <c r="K4375" s="76" t="str">
        <f t="shared" si="73"/>
        <v>12-22</v>
      </c>
      <c r="L4375" s="80">
        <f>YEAR(일별기온공급량!$A4375)</f>
        <v>2024</v>
      </c>
      <c r="M4375" s="77">
        <f>MONTH(일별기온공급량!$A4375)</f>
        <v>12</v>
      </c>
      <c r="N4375" s="77">
        <f>DAY(일별기온공급량!$A4375)</f>
        <v>22</v>
      </c>
      <c r="O4375" s="88" t="str">
        <f>IFERROR(VLOOKUP(기온및공급량[[#This Row],[날짜]],표2[],2,0), "")</f>
        <v/>
      </c>
    </row>
    <row r="4376" spans="1:15">
      <c r="A4376" s="76">
        <v>45649</v>
      </c>
      <c r="B4376" s="77">
        <v>2.6</v>
      </c>
      <c r="C4376" s="77">
        <v>8</v>
      </c>
      <c r="D4376" s="78">
        <v>0.64444444444444449</v>
      </c>
      <c r="E4376" s="77">
        <v>-1.9</v>
      </c>
      <c r="F4376" s="78">
        <v>0.35000000000000003</v>
      </c>
      <c r="G4376" s="77">
        <v>9.9</v>
      </c>
      <c r="H4376" s="77" t="str">
        <f>TEXT(일별기온공급량!$A4376, "AAA")</f>
        <v>월</v>
      </c>
      <c r="I4376" s="79">
        <v>241735265</v>
      </c>
      <c r="J4376" s="79">
        <v>5639362</v>
      </c>
      <c r="K4376" s="76" t="str">
        <f t="shared" si="73"/>
        <v>12-23</v>
      </c>
      <c r="L4376" s="80">
        <f>YEAR(일별기온공급량!$A4376)</f>
        <v>2024</v>
      </c>
      <c r="M4376" s="77">
        <f>MONTH(일별기온공급량!$A4376)</f>
        <v>12</v>
      </c>
      <c r="N4376" s="77">
        <f>DAY(일별기온공급량!$A4376)</f>
        <v>23</v>
      </c>
      <c r="O4376" s="88" t="str">
        <f>IFERROR(VLOOKUP(기온및공급량[[#This Row],[날짜]],표2[],2,0), "")</f>
        <v/>
      </c>
    </row>
    <row r="4377" spans="1:15">
      <c r="A4377" s="76">
        <v>45650</v>
      </c>
      <c r="B4377" s="77">
        <v>2.4</v>
      </c>
      <c r="C4377" s="77">
        <v>7.8</v>
      </c>
      <c r="D4377" s="78">
        <v>0.60138888888888886</v>
      </c>
      <c r="E4377" s="77">
        <v>-2</v>
      </c>
      <c r="F4377" s="78">
        <v>0.99930555555555556</v>
      </c>
      <c r="G4377" s="77">
        <v>9.8000000000000007</v>
      </c>
      <c r="H4377" s="77" t="str">
        <f>TEXT(일별기온공급량!$A4377, "AAA")</f>
        <v>화</v>
      </c>
      <c r="I4377" s="79">
        <v>237403075</v>
      </c>
      <c r="J4377" s="79">
        <v>5536875</v>
      </c>
      <c r="K4377" s="76" t="str">
        <f t="shared" si="73"/>
        <v>12-24</v>
      </c>
      <c r="L4377" s="80">
        <f>YEAR(일별기온공급량!$A4377)</f>
        <v>2024</v>
      </c>
      <c r="M4377" s="77">
        <f>MONTH(일별기온공급량!$A4377)</f>
        <v>12</v>
      </c>
      <c r="N4377" s="77">
        <f>DAY(일별기온공급량!$A4377)</f>
        <v>24</v>
      </c>
      <c r="O4377" s="88" t="str">
        <f>IFERROR(VLOOKUP(기온및공급량[[#This Row],[날짜]],표2[],2,0), "")</f>
        <v/>
      </c>
    </row>
    <row r="4378" spans="1:15">
      <c r="A4378" s="76">
        <v>45651</v>
      </c>
      <c r="B4378" s="77">
        <v>3.1</v>
      </c>
      <c r="C4378" s="77">
        <v>8.9</v>
      </c>
      <c r="D4378" s="78">
        <v>0.62569444444444444</v>
      </c>
      <c r="E4378" s="77">
        <v>-2.8</v>
      </c>
      <c r="F4378" s="78">
        <v>0.24236111111111111</v>
      </c>
      <c r="G4378" s="77">
        <v>11.7</v>
      </c>
      <c r="H4378" s="77" t="str">
        <f>TEXT(일별기온공급량!$A4378, "AAA")</f>
        <v>수</v>
      </c>
      <c r="I4378" s="79">
        <v>219679262</v>
      </c>
      <c r="J4378" s="79">
        <v>5122776</v>
      </c>
      <c r="K4378" s="76" t="str">
        <f t="shared" si="73"/>
        <v>12-25</v>
      </c>
      <c r="L4378" s="80">
        <f>YEAR(일별기온공급량!$A4378)</f>
        <v>2024</v>
      </c>
      <c r="M4378" s="77">
        <f>MONTH(일별기온공급량!$A4378)</f>
        <v>12</v>
      </c>
      <c r="N4378" s="77">
        <f>DAY(일별기온공급량!$A4378)</f>
        <v>25</v>
      </c>
      <c r="O4378" s="88" t="str">
        <f>IFERROR(VLOOKUP(기온및공급량[[#This Row],[날짜]],표2[],2,0), "")</f>
        <v>기독탄신일</v>
      </c>
    </row>
    <row r="4379" spans="1:15">
      <c r="A4379" s="76">
        <v>45652</v>
      </c>
      <c r="B4379" s="77">
        <v>3.9</v>
      </c>
      <c r="C4379" s="77">
        <v>8.5</v>
      </c>
      <c r="D4379" s="78">
        <v>0.53125</v>
      </c>
      <c r="E4379" s="77">
        <v>-0.3</v>
      </c>
      <c r="F4379" s="78">
        <v>1</v>
      </c>
      <c r="G4379" s="77">
        <v>8.8000000000000007</v>
      </c>
      <c r="H4379" s="77" t="str">
        <f>TEXT(일별기온공급량!$A4379, "AAA")</f>
        <v>목</v>
      </c>
      <c r="I4379" s="79">
        <v>228188083</v>
      </c>
      <c r="J4379" s="79">
        <v>5319162</v>
      </c>
      <c r="K4379" s="76" t="str">
        <f t="shared" si="73"/>
        <v>12-26</v>
      </c>
      <c r="L4379" s="80">
        <f>YEAR(일별기온공급량!$A4379)</f>
        <v>2024</v>
      </c>
      <c r="M4379" s="77">
        <f>MONTH(일별기온공급량!$A4379)</f>
        <v>12</v>
      </c>
      <c r="N4379" s="77">
        <f>DAY(일별기온공급량!$A4379)</f>
        <v>26</v>
      </c>
      <c r="O4379" s="88" t="str">
        <f>IFERROR(VLOOKUP(기온및공급량[[#This Row],[날짜]],표2[],2,0), "")</f>
        <v/>
      </c>
    </row>
    <row r="4380" spans="1:15">
      <c r="A4380" s="76">
        <v>45653</v>
      </c>
      <c r="B4380" s="77">
        <v>0.4</v>
      </c>
      <c r="C4380" s="77">
        <v>4</v>
      </c>
      <c r="D4380" s="78">
        <v>0.57847222222222217</v>
      </c>
      <c r="E4380" s="77">
        <v>-2.5</v>
      </c>
      <c r="F4380" s="78">
        <v>0.27013888888888887</v>
      </c>
      <c r="G4380" s="77">
        <v>6.5</v>
      </c>
      <c r="H4380" s="77" t="str">
        <f>TEXT(일별기온공급량!$A4380, "AAA")</f>
        <v>금</v>
      </c>
      <c r="I4380" s="79">
        <v>244258151</v>
      </c>
      <c r="J4380" s="79">
        <v>5691580</v>
      </c>
      <c r="K4380" s="76" t="str">
        <f t="shared" si="73"/>
        <v>12-27</v>
      </c>
      <c r="L4380" s="80">
        <f>YEAR(일별기온공급량!$A4380)</f>
        <v>2024</v>
      </c>
      <c r="M4380" s="77">
        <f>MONTH(일별기온공급량!$A4380)</f>
        <v>12</v>
      </c>
      <c r="N4380" s="77">
        <f>DAY(일별기온공급량!$A4380)</f>
        <v>27</v>
      </c>
      <c r="O4380" s="88" t="str">
        <f>IFERROR(VLOOKUP(기온및공급량[[#This Row],[날짜]],표2[],2,0), "")</f>
        <v/>
      </c>
    </row>
    <row r="4381" spans="1:15">
      <c r="A4381" s="76">
        <v>45654</v>
      </c>
      <c r="B4381" s="77">
        <v>-0.1</v>
      </c>
      <c r="C4381" s="77">
        <v>3</v>
      </c>
      <c r="D4381" s="78">
        <v>0.63750000000000007</v>
      </c>
      <c r="E4381" s="77">
        <v>-2.2999999999999998</v>
      </c>
      <c r="F4381" s="78">
        <v>0.32222222222222224</v>
      </c>
      <c r="G4381" s="77">
        <v>5.3</v>
      </c>
      <c r="H4381" s="77" t="str">
        <f>TEXT(일별기온공급량!$A4381, "AAA")</f>
        <v>토</v>
      </c>
      <c r="I4381" s="79">
        <v>233925973</v>
      </c>
      <c r="J4381" s="79">
        <v>5447769</v>
      </c>
      <c r="K4381" s="76" t="str">
        <f t="shared" si="73"/>
        <v>12-28</v>
      </c>
      <c r="L4381" s="80">
        <f>YEAR(일별기온공급량!$A4381)</f>
        <v>2024</v>
      </c>
      <c r="M4381" s="77">
        <f>MONTH(일별기온공급량!$A4381)</f>
        <v>12</v>
      </c>
      <c r="N4381" s="77">
        <f>DAY(일별기온공급량!$A4381)</f>
        <v>28</v>
      </c>
      <c r="O4381" s="88" t="str">
        <f>IFERROR(VLOOKUP(기온및공급량[[#This Row],[날짜]],표2[],2,0), "")</f>
        <v/>
      </c>
    </row>
    <row r="4382" spans="1:15">
      <c r="A4382" s="76">
        <v>45655</v>
      </c>
      <c r="B4382" s="77">
        <v>1.8</v>
      </c>
      <c r="C4382" s="77">
        <v>8.1999999999999993</v>
      </c>
      <c r="D4382" s="78">
        <v>0.61944444444444446</v>
      </c>
      <c r="E4382" s="77">
        <v>-3.7</v>
      </c>
      <c r="F4382" s="78">
        <v>0.32569444444444445</v>
      </c>
      <c r="G4382" s="77">
        <v>11.9</v>
      </c>
      <c r="H4382" s="77" t="str">
        <f>TEXT(일별기온공급량!$A4382, "AAA")</f>
        <v>일</v>
      </c>
      <c r="I4382" s="79">
        <v>213981422</v>
      </c>
      <c r="J4382" s="79">
        <v>4988745</v>
      </c>
      <c r="K4382" s="76" t="str">
        <f t="shared" si="73"/>
        <v>12-29</v>
      </c>
      <c r="L4382" s="80">
        <f>YEAR(일별기온공급량!$A4382)</f>
        <v>2024</v>
      </c>
      <c r="M4382" s="77">
        <f>MONTH(일별기온공급량!$A4382)</f>
        <v>12</v>
      </c>
      <c r="N4382" s="77">
        <f>DAY(일별기온공급량!$A4382)</f>
        <v>29</v>
      </c>
      <c r="O4382" s="88" t="str">
        <f>IFERROR(VLOOKUP(기온및공급량[[#This Row],[날짜]],표2[],2,0), "")</f>
        <v/>
      </c>
    </row>
    <row r="4383" spans="1:15">
      <c r="A4383" s="76">
        <v>45656</v>
      </c>
      <c r="B4383" s="77">
        <v>4.5</v>
      </c>
      <c r="C4383" s="77">
        <v>11.8</v>
      </c>
      <c r="D4383" s="78">
        <v>0.61388888888888882</v>
      </c>
      <c r="E4383" s="77">
        <v>-2.4</v>
      </c>
      <c r="F4383" s="78">
        <v>9.3055555555555558E-2</v>
      </c>
      <c r="G4383" s="77">
        <v>14.2</v>
      </c>
      <c r="H4383" s="77" t="str">
        <f>TEXT(일별기온공급량!$A4383, "AAA")</f>
        <v>월</v>
      </c>
      <c r="I4383" s="79">
        <v>223385483</v>
      </c>
      <c r="J4383" s="79">
        <v>5205778</v>
      </c>
      <c r="K4383" s="76" t="str">
        <f t="shared" si="73"/>
        <v>12-30</v>
      </c>
      <c r="L4383" s="80">
        <f>YEAR(일별기온공급량!$A4383)</f>
        <v>2024</v>
      </c>
      <c r="M4383" s="77">
        <f>MONTH(일별기온공급량!$A4383)</f>
        <v>12</v>
      </c>
      <c r="N4383" s="77">
        <f>DAY(일별기온공급량!$A4383)</f>
        <v>30</v>
      </c>
      <c r="O4383" s="88" t="str">
        <f>IFERROR(VLOOKUP(기온및공급량[[#This Row],[날짜]],표2[],2,0), "")</f>
        <v/>
      </c>
    </row>
    <row r="4384" spans="1:15">
      <c r="A4384" s="76">
        <v>45657</v>
      </c>
      <c r="B4384" s="77">
        <v>4.2</v>
      </c>
      <c r="C4384" s="77">
        <v>7.2</v>
      </c>
      <c r="D4384" s="78">
        <v>0.58819444444444446</v>
      </c>
      <c r="E4384" s="77">
        <v>-0.4</v>
      </c>
      <c r="F4384" s="78">
        <v>0.93819444444444444</v>
      </c>
      <c r="G4384" s="77">
        <v>7.6</v>
      </c>
      <c r="H4384" s="77" t="str">
        <f>TEXT(일별기온공급량!$A4384, "AAA")</f>
        <v>화</v>
      </c>
      <c r="I4384" s="79">
        <v>215834818</v>
      </c>
      <c r="J4384" s="79">
        <v>5028599</v>
      </c>
      <c r="K4384" s="76" t="str">
        <f t="shared" si="73"/>
        <v>12-31</v>
      </c>
      <c r="L4384" s="80">
        <f>YEAR(일별기온공급량!$A4384)</f>
        <v>2024</v>
      </c>
      <c r="M4384" s="77">
        <f>MONTH(일별기온공급량!$A4384)</f>
        <v>12</v>
      </c>
      <c r="N4384" s="77">
        <f>DAY(일별기온공급량!$A4384)</f>
        <v>31</v>
      </c>
      <c r="O4384" s="88" t="str">
        <f>IFERROR(VLOOKUP(기온및공급량[[#This Row],[날짜]],표2[],2,0), "")</f>
        <v/>
      </c>
    </row>
    <row r="4385" spans="1:15">
      <c r="A4385" s="76">
        <v>45658</v>
      </c>
      <c r="B4385" s="77">
        <v>2.8</v>
      </c>
      <c r="C4385" s="77">
        <v>9.9</v>
      </c>
      <c r="D4385" s="78">
        <v>0.65902777777777777</v>
      </c>
      <c r="E4385" s="77">
        <v>-3.7</v>
      </c>
      <c r="F4385" s="78">
        <v>0.3298611111111111</v>
      </c>
      <c r="G4385" s="77">
        <v>13.6</v>
      </c>
      <c r="H4385" s="77" t="str">
        <f>TEXT(일별기온공급량!$A4385, "AAA")</f>
        <v>수</v>
      </c>
      <c r="I4385" s="79">
        <v>201551143</v>
      </c>
      <c r="J4385" s="79">
        <v>4691390</v>
      </c>
      <c r="K4385" s="76" t="str">
        <f t="shared" si="73"/>
        <v>01-01</v>
      </c>
      <c r="L4385" s="80">
        <f>YEAR(일별기온공급량!$A4385)</f>
        <v>2025</v>
      </c>
      <c r="M4385" s="77">
        <f>MONTH(일별기온공급량!$A4385)</f>
        <v>1</v>
      </c>
      <c r="N4385" s="77">
        <f>DAY(일별기온공급량!$A4385)</f>
        <v>1</v>
      </c>
      <c r="O4385" s="88" t="str">
        <f>IFERROR(VLOOKUP(기온및공급량[[#This Row],[날짜]],표2[],2,0), "")</f>
        <v>신정연휴</v>
      </c>
    </row>
    <row r="4386" spans="1:15">
      <c r="A4386" s="76">
        <v>45659</v>
      </c>
      <c r="B4386" s="77">
        <v>3.1</v>
      </c>
      <c r="C4386" s="77">
        <v>9.8000000000000007</v>
      </c>
      <c r="D4386" s="78">
        <v>0.62013888888888891</v>
      </c>
      <c r="E4386" s="77">
        <v>-3.7</v>
      </c>
      <c r="F4386" s="78">
        <v>0.29444444444444445</v>
      </c>
      <c r="G4386" s="77">
        <v>13.5</v>
      </c>
      <c r="H4386" s="77" t="str">
        <f>TEXT(일별기온공급량!$A4386, "AAA")</f>
        <v>목</v>
      </c>
      <c r="I4386" s="79">
        <v>219103221</v>
      </c>
      <c r="J4386" s="79">
        <v>5093870</v>
      </c>
      <c r="K4386" s="76" t="str">
        <f t="shared" si="73"/>
        <v>01-02</v>
      </c>
      <c r="L4386" s="80">
        <f>YEAR(일별기온공급량!$A4386)</f>
        <v>2025</v>
      </c>
      <c r="M4386" s="77">
        <f>MONTH(일별기온공급량!$A4386)</f>
        <v>1</v>
      </c>
      <c r="N4386" s="77">
        <f>DAY(일별기온공급량!$A4386)</f>
        <v>2</v>
      </c>
      <c r="O4386" s="88" t="str">
        <f>IFERROR(VLOOKUP(기온및공급량[[#This Row],[날짜]],표2[],2,0), "")</f>
        <v/>
      </c>
    </row>
    <row r="4387" spans="1:15">
      <c r="A4387" s="76">
        <v>45660</v>
      </c>
      <c r="B4387" s="77">
        <v>1.5</v>
      </c>
      <c r="C4387" s="77">
        <v>4.9000000000000004</v>
      </c>
      <c r="D4387" s="78">
        <v>0.6645833333333333</v>
      </c>
      <c r="E4387" s="77">
        <v>-0.8</v>
      </c>
      <c r="F4387" s="78">
        <v>0.31597222222222221</v>
      </c>
      <c r="G4387" s="77">
        <v>5.7</v>
      </c>
      <c r="H4387" s="77" t="str">
        <f>TEXT(일별기온공급량!$A4387, "AAA")</f>
        <v>금</v>
      </c>
      <c r="I4387" s="79">
        <v>233788298</v>
      </c>
      <c r="J4387" s="79">
        <v>5446835</v>
      </c>
      <c r="K4387" s="76" t="str">
        <f t="shared" si="73"/>
        <v>01-03</v>
      </c>
      <c r="L4387" s="80">
        <f>YEAR(일별기온공급량!$A4387)</f>
        <v>2025</v>
      </c>
      <c r="M4387" s="77">
        <f>MONTH(일별기온공급량!$A4387)</f>
        <v>1</v>
      </c>
      <c r="N4387" s="77">
        <f>DAY(일별기온공급량!$A4387)</f>
        <v>3</v>
      </c>
      <c r="O4387" s="88" t="str">
        <f>IFERROR(VLOOKUP(기온및공급량[[#This Row],[날짜]],표2[],2,0), "")</f>
        <v/>
      </c>
    </row>
    <row r="4388" spans="1:15">
      <c r="A4388" s="76">
        <v>45661</v>
      </c>
      <c r="B4388" s="77">
        <v>1.6</v>
      </c>
      <c r="C4388" s="77">
        <v>6.8</v>
      </c>
      <c r="D4388" s="78">
        <v>0.63888888888888895</v>
      </c>
      <c r="E4388" s="77">
        <v>-2.9</v>
      </c>
      <c r="F4388" s="78">
        <v>0.99583333333333324</v>
      </c>
      <c r="G4388" s="77">
        <v>9.6999999999999993</v>
      </c>
      <c r="H4388" s="77" t="str">
        <f>TEXT(일별기온공급량!$A4388, "AAA")</f>
        <v>토</v>
      </c>
      <c r="I4388" s="79">
        <v>214955890</v>
      </c>
      <c r="J4388" s="79">
        <v>5008399</v>
      </c>
      <c r="K4388" s="76" t="str">
        <f t="shared" si="73"/>
        <v>01-04</v>
      </c>
      <c r="L4388" s="80">
        <f>YEAR(일별기온공급량!$A4388)</f>
        <v>2025</v>
      </c>
      <c r="M4388" s="77">
        <f>MONTH(일별기온공급량!$A4388)</f>
        <v>1</v>
      </c>
      <c r="N4388" s="77">
        <f>DAY(일별기온공급량!$A4388)</f>
        <v>4</v>
      </c>
      <c r="O4388" s="88" t="str">
        <f>IFERROR(VLOOKUP(기온및공급량[[#This Row],[날짜]],표2[],2,0), "")</f>
        <v/>
      </c>
    </row>
    <row r="4389" spans="1:15">
      <c r="A4389" s="76">
        <v>45662</v>
      </c>
      <c r="B4389" s="77">
        <v>1.2</v>
      </c>
      <c r="C4389" s="77">
        <v>5.7</v>
      </c>
      <c r="D4389" s="78">
        <v>0.56736111111111109</v>
      </c>
      <c r="E4389" s="77">
        <v>-3.9</v>
      </c>
      <c r="F4389" s="78">
        <v>0.19722222222222222</v>
      </c>
      <c r="G4389" s="77">
        <v>9.6</v>
      </c>
      <c r="H4389" s="77" t="str">
        <f>TEXT(일별기온공급량!$A4389, "AAA")</f>
        <v>일</v>
      </c>
      <c r="I4389" s="79">
        <v>216290771</v>
      </c>
      <c r="J4389" s="79">
        <v>5034705</v>
      </c>
      <c r="K4389" s="76" t="str">
        <f t="shared" si="73"/>
        <v>01-05</v>
      </c>
      <c r="L4389" s="80">
        <f>YEAR(일별기온공급량!$A4389)</f>
        <v>2025</v>
      </c>
      <c r="M4389" s="77">
        <f>MONTH(일별기온공급량!$A4389)</f>
        <v>1</v>
      </c>
      <c r="N4389" s="77">
        <f>DAY(일별기온공급량!$A4389)</f>
        <v>5</v>
      </c>
      <c r="O4389" s="88" t="str">
        <f>IFERROR(VLOOKUP(기온및공급량[[#This Row],[날짜]],표2[],2,0), "")</f>
        <v/>
      </c>
    </row>
    <row r="4390" spans="1:15">
      <c r="A4390" s="76">
        <v>45663</v>
      </c>
      <c r="B4390" s="77">
        <v>1.8</v>
      </c>
      <c r="C4390" s="77">
        <v>7.6</v>
      </c>
      <c r="D4390" s="78">
        <v>0.5756944444444444</v>
      </c>
      <c r="E4390" s="77">
        <v>-2.4</v>
      </c>
      <c r="F4390" s="78">
        <v>0.26319444444444445</v>
      </c>
      <c r="G4390" s="77">
        <v>10</v>
      </c>
      <c r="H4390" s="77" t="str">
        <f>TEXT(일별기온공급량!$A4390, "AAA")</f>
        <v>월</v>
      </c>
      <c r="I4390" s="79">
        <v>238604041</v>
      </c>
      <c r="J4390" s="79">
        <v>5553533</v>
      </c>
      <c r="K4390" s="76" t="str">
        <f t="shared" si="73"/>
        <v>01-06</v>
      </c>
      <c r="L4390" s="80">
        <f>YEAR(일별기온공급량!$A4390)</f>
        <v>2025</v>
      </c>
      <c r="M4390" s="77">
        <f>MONTH(일별기온공급량!$A4390)</f>
        <v>1</v>
      </c>
      <c r="N4390" s="77">
        <f>DAY(일별기온공급량!$A4390)</f>
        <v>6</v>
      </c>
      <c r="O4390" s="88" t="str">
        <f>IFERROR(VLOOKUP(기온및공급량[[#This Row],[날짜]],표2[],2,0), "")</f>
        <v/>
      </c>
    </row>
    <row r="4391" spans="1:15">
      <c r="A4391" s="76">
        <v>45664</v>
      </c>
      <c r="B4391" s="77">
        <v>0.3</v>
      </c>
      <c r="C4391" s="77">
        <v>4.0999999999999996</v>
      </c>
      <c r="D4391" s="78">
        <v>0.625</v>
      </c>
      <c r="E4391" s="77">
        <v>-2.2000000000000002</v>
      </c>
      <c r="F4391" s="78">
        <v>0.29722222222222222</v>
      </c>
      <c r="G4391" s="77">
        <v>6.3</v>
      </c>
      <c r="H4391" s="77" t="str">
        <f>TEXT(일별기온공급량!$A4391, "AAA")</f>
        <v>화</v>
      </c>
      <c r="I4391" s="79">
        <v>255113289</v>
      </c>
      <c r="J4391" s="79">
        <v>5920324</v>
      </c>
      <c r="K4391" s="76" t="str">
        <f t="shared" ref="K4391:K4419" si="74">TEXT(A4391, "MM-DD")</f>
        <v>01-07</v>
      </c>
      <c r="L4391" s="80">
        <f>YEAR(일별기온공급량!$A4391)</f>
        <v>2025</v>
      </c>
      <c r="M4391" s="77">
        <f>MONTH(일별기온공급량!$A4391)</f>
        <v>1</v>
      </c>
      <c r="N4391" s="77">
        <f>DAY(일별기온공급량!$A4391)</f>
        <v>7</v>
      </c>
      <c r="O4391" s="88" t="str">
        <f>IFERROR(VLOOKUP(기온및공급량[[#This Row],[날짜]],표2[],2,0), "")</f>
        <v/>
      </c>
    </row>
    <row r="4392" spans="1:15">
      <c r="A4392" s="76">
        <v>45665</v>
      </c>
      <c r="B4392" s="77">
        <v>0.5</v>
      </c>
      <c r="C4392" s="77">
        <v>5.4</v>
      </c>
      <c r="D4392" s="78">
        <v>0.59027777777777779</v>
      </c>
      <c r="E4392" s="77">
        <v>-2.4</v>
      </c>
      <c r="F4392" s="78">
        <v>0.10972222222222222</v>
      </c>
      <c r="G4392" s="77">
        <v>7.8</v>
      </c>
      <c r="H4392" s="77" t="str">
        <f>TEXT(일별기온공급량!$A4392, "AAA")</f>
        <v>수</v>
      </c>
      <c r="I4392" s="79">
        <v>256870648</v>
      </c>
      <c r="J4392" s="79">
        <v>5947064</v>
      </c>
      <c r="K4392" s="76" t="str">
        <f t="shared" si="74"/>
        <v>01-08</v>
      </c>
      <c r="L4392" s="80">
        <f>YEAR(일별기온공급량!$A4392)</f>
        <v>2025</v>
      </c>
      <c r="M4392" s="77">
        <f>MONTH(일별기온공급량!$A4392)</f>
        <v>1</v>
      </c>
      <c r="N4392" s="77">
        <f>DAY(일별기온공급량!$A4392)</f>
        <v>8</v>
      </c>
      <c r="O4392" s="88" t="str">
        <f>IFERROR(VLOOKUP(기온및공급량[[#This Row],[날짜]],표2[],2,0), "")</f>
        <v/>
      </c>
    </row>
    <row r="4393" spans="1:15">
      <c r="A4393" s="76">
        <v>45666</v>
      </c>
      <c r="B4393" s="77">
        <v>-6.1</v>
      </c>
      <c r="C4393" s="77">
        <v>-1.6</v>
      </c>
      <c r="D4393" s="78">
        <v>6.9444444444444447E-4</v>
      </c>
      <c r="E4393" s="77">
        <v>-10.1</v>
      </c>
      <c r="F4393" s="78">
        <v>0.96666666666666667</v>
      </c>
      <c r="G4393" s="77">
        <v>8.5</v>
      </c>
      <c r="H4393" s="77" t="str">
        <f>TEXT(일별기온공급량!$A4393, "AAA")</f>
        <v>목</v>
      </c>
      <c r="I4393" s="79">
        <v>301102072</v>
      </c>
      <c r="J4393" s="79">
        <v>6961399</v>
      </c>
      <c r="K4393" s="76" t="str">
        <f t="shared" si="74"/>
        <v>01-09</v>
      </c>
      <c r="L4393" s="80">
        <f>YEAR(일별기온공급량!$A4393)</f>
        <v>2025</v>
      </c>
      <c r="M4393" s="77">
        <f>MONTH(일별기온공급량!$A4393)</f>
        <v>1</v>
      </c>
      <c r="N4393" s="77">
        <f>DAY(일별기온공급량!$A4393)</f>
        <v>9</v>
      </c>
      <c r="O4393" s="88" t="str">
        <f>IFERROR(VLOOKUP(기온및공급량[[#This Row],[날짜]],표2[],2,0), "")</f>
        <v/>
      </c>
    </row>
    <row r="4394" spans="1:15">
      <c r="A4394" s="76">
        <v>45667</v>
      </c>
      <c r="B4394" s="77">
        <v>-5.3</v>
      </c>
      <c r="C4394" s="77">
        <v>-0.3</v>
      </c>
      <c r="D4394" s="78">
        <v>0.64861111111111114</v>
      </c>
      <c r="E4394" s="77">
        <v>-10.7</v>
      </c>
      <c r="F4394" s="78">
        <v>0.17986111111111111</v>
      </c>
      <c r="G4394" s="77">
        <v>10.4</v>
      </c>
      <c r="H4394" s="77" t="str">
        <f>TEXT(일별기온공급량!$A4394, "AAA")</f>
        <v>금</v>
      </c>
      <c r="I4394" s="79">
        <v>306966064</v>
      </c>
      <c r="J4394" s="79">
        <v>7125750</v>
      </c>
      <c r="K4394" s="76" t="str">
        <f t="shared" si="74"/>
        <v>01-10</v>
      </c>
      <c r="L4394" s="80">
        <f>YEAR(일별기온공급량!$A4394)</f>
        <v>2025</v>
      </c>
      <c r="M4394" s="77">
        <f>MONTH(일별기온공급량!$A4394)</f>
        <v>1</v>
      </c>
      <c r="N4394" s="77">
        <f>DAY(일별기온공급량!$A4394)</f>
        <v>10</v>
      </c>
      <c r="O4394" s="88" t="str">
        <f>IFERROR(VLOOKUP(기온및공급량[[#This Row],[날짜]],표2[],2,0), "")</f>
        <v/>
      </c>
    </row>
    <row r="4395" spans="1:15">
      <c r="A4395" s="76">
        <v>45668</v>
      </c>
      <c r="B4395" s="77">
        <v>-2</v>
      </c>
      <c r="C4395" s="77">
        <v>2.6</v>
      </c>
      <c r="D4395" s="78">
        <v>0.57847222222222217</v>
      </c>
      <c r="E4395" s="77">
        <v>-6.9</v>
      </c>
      <c r="F4395" s="78">
        <v>0.25347222222222221</v>
      </c>
      <c r="G4395" s="77">
        <v>9.5</v>
      </c>
      <c r="H4395" s="77" t="str">
        <f>TEXT(일별기온공급량!$A4395, "AAA")</f>
        <v>토</v>
      </c>
      <c r="I4395" s="79">
        <v>270848787</v>
      </c>
      <c r="J4395" s="79">
        <v>6299331</v>
      </c>
      <c r="K4395" s="76" t="str">
        <f t="shared" si="74"/>
        <v>01-11</v>
      </c>
      <c r="L4395" s="80">
        <f>YEAR(일별기온공급량!$A4395)</f>
        <v>2025</v>
      </c>
      <c r="M4395" s="77">
        <f>MONTH(일별기온공급량!$A4395)</f>
        <v>1</v>
      </c>
      <c r="N4395" s="77">
        <f>DAY(일별기온공급량!$A4395)</f>
        <v>11</v>
      </c>
      <c r="O4395" s="88" t="str">
        <f>IFERROR(VLOOKUP(기온및공급량[[#This Row],[날짜]],표2[],2,0), "")</f>
        <v/>
      </c>
    </row>
    <row r="4396" spans="1:15">
      <c r="A4396" s="76">
        <v>45669</v>
      </c>
      <c r="B4396" s="77">
        <v>-0.1</v>
      </c>
      <c r="C4396" s="77">
        <v>3.9</v>
      </c>
      <c r="D4396" s="78">
        <v>0.58402777777777781</v>
      </c>
      <c r="E4396" s="77">
        <v>-4.4000000000000004</v>
      </c>
      <c r="F4396" s="78">
        <v>0.30972222222222223</v>
      </c>
      <c r="G4396" s="77">
        <v>8.3000000000000007</v>
      </c>
      <c r="H4396" s="77" t="str">
        <f>TEXT(일별기온공급량!$A4396, "AAA")</f>
        <v>일</v>
      </c>
      <c r="I4396" s="79">
        <v>252895716</v>
      </c>
      <c r="J4396" s="79">
        <v>5880357</v>
      </c>
      <c r="K4396" s="76" t="str">
        <f t="shared" si="74"/>
        <v>01-12</v>
      </c>
      <c r="L4396" s="80">
        <f>YEAR(일별기온공급량!$A4396)</f>
        <v>2025</v>
      </c>
      <c r="M4396" s="77">
        <f>MONTH(일별기온공급량!$A4396)</f>
        <v>1</v>
      </c>
      <c r="N4396" s="77">
        <f>DAY(일별기온공급량!$A4396)</f>
        <v>12</v>
      </c>
      <c r="O4396" s="88" t="str">
        <f>IFERROR(VLOOKUP(기온및공급량[[#This Row],[날짜]],표2[],2,0), "")</f>
        <v/>
      </c>
    </row>
    <row r="4397" spans="1:15">
      <c r="A4397" s="76">
        <v>45670</v>
      </c>
      <c r="B4397" s="77">
        <v>0.9</v>
      </c>
      <c r="C4397" s="77">
        <v>7.2</v>
      </c>
      <c r="D4397" s="78">
        <v>0.61388888888888882</v>
      </c>
      <c r="E4397" s="77">
        <v>-3.2</v>
      </c>
      <c r="F4397" s="78">
        <v>0.18541666666666667</v>
      </c>
      <c r="G4397" s="77">
        <v>10.4</v>
      </c>
      <c r="H4397" s="77" t="str">
        <f>TEXT(일별기온공급량!$A4397, "AAA")</f>
        <v>월</v>
      </c>
      <c r="I4397" s="79">
        <v>258501166</v>
      </c>
      <c r="J4397" s="79">
        <v>6018915</v>
      </c>
      <c r="K4397" s="76" t="str">
        <f t="shared" si="74"/>
        <v>01-13</v>
      </c>
      <c r="L4397" s="80">
        <f>YEAR(일별기온공급량!$A4397)</f>
        <v>2025</v>
      </c>
      <c r="M4397" s="77">
        <f>MONTH(일별기온공급량!$A4397)</f>
        <v>1</v>
      </c>
      <c r="N4397" s="77">
        <f>DAY(일별기온공급량!$A4397)</f>
        <v>13</v>
      </c>
      <c r="O4397" s="88" t="str">
        <f>IFERROR(VLOOKUP(기온및공급량[[#This Row],[날짜]],표2[],2,0), "")</f>
        <v/>
      </c>
    </row>
    <row r="4398" spans="1:15">
      <c r="A4398" s="76">
        <v>45671</v>
      </c>
      <c r="B4398" s="77">
        <v>4.0999999999999996</v>
      </c>
      <c r="C4398" s="77">
        <v>11.7</v>
      </c>
      <c r="D4398" s="78">
        <v>0.64930555555555558</v>
      </c>
      <c r="E4398" s="77">
        <v>-3.5</v>
      </c>
      <c r="F4398" s="78">
        <v>0.10208333333333335</v>
      </c>
      <c r="G4398" s="77">
        <v>15.2</v>
      </c>
      <c r="H4398" s="77" t="str">
        <f>TEXT(일별기온공급량!$A4398, "AAA")</f>
        <v>화</v>
      </c>
      <c r="I4398" s="79">
        <v>243147162</v>
      </c>
      <c r="J4398" s="79">
        <v>5673897</v>
      </c>
      <c r="K4398" s="76" t="str">
        <f t="shared" si="74"/>
        <v>01-14</v>
      </c>
      <c r="L4398" s="80">
        <f>YEAR(일별기온공급량!$A4398)</f>
        <v>2025</v>
      </c>
      <c r="M4398" s="77">
        <f>MONTH(일별기온공급량!$A4398)</f>
        <v>1</v>
      </c>
      <c r="N4398" s="77">
        <f>DAY(일별기온공급량!$A4398)</f>
        <v>14</v>
      </c>
      <c r="O4398" s="88" t="str">
        <f>IFERROR(VLOOKUP(기온및공급량[[#This Row],[날짜]],표2[],2,0), "")</f>
        <v/>
      </c>
    </row>
    <row r="4399" spans="1:15">
      <c r="A4399" s="76">
        <v>45672</v>
      </c>
      <c r="B4399" s="77">
        <v>-0.3</v>
      </c>
      <c r="C4399" s="77">
        <v>3.5</v>
      </c>
      <c r="D4399" s="78">
        <v>2.7777777777777779E-3</v>
      </c>
      <c r="E4399" s="77">
        <v>-3.1</v>
      </c>
      <c r="F4399" s="78">
        <v>0.99930555555555556</v>
      </c>
      <c r="G4399" s="77">
        <v>6.6</v>
      </c>
      <c r="H4399" s="77" t="str">
        <f>TEXT(일별기온공급량!$A4399, "AAA")</f>
        <v>수</v>
      </c>
      <c r="I4399" s="79">
        <v>257313234</v>
      </c>
      <c r="J4399" s="79">
        <v>5982860</v>
      </c>
      <c r="K4399" s="76" t="str">
        <f t="shared" si="74"/>
        <v>01-15</v>
      </c>
      <c r="L4399" s="80">
        <f>YEAR(일별기온공급량!$A4399)</f>
        <v>2025</v>
      </c>
      <c r="M4399" s="77">
        <f>MONTH(일별기온공급량!$A4399)</f>
        <v>1</v>
      </c>
      <c r="N4399" s="77">
        <f>DAY(일별기온공급량!$A4399)</f>
        <v>15</v>
      </c>
      <c r="O4399" s="88" t="str">
        <f>IFERROR(VLOOKUP(기온및공급량[[#This Row],[날짜]],표2[],2,0), "")</f>
        <v/>
      </c>
    </row>
    <row r="4400" spans="1:15">
      <c r="A4400" s="76">
        <v>45673</v>
      </c>
      <c r="B4400" s="77">
        <v>0.8</v>
      </c>
      <c r="C4400" s="77">
        <v>6.4</v>
      </c>
      <c r="D4400" s="78">
        <v>0.65694444444444444</v>
      </c>
      <c r="E4400" s="77">
        <v>-3.3</v>
      </c>
      <c r="F4400" s="78">
        <v>0.1451388888888889</v>
      </c>
      <c r="G4400" s="77">
        <v>9.6999999999999993</v>
      </c>
      <c r="H4400" s="77" t="str">
        <f>TEXT(일별기온공급량!$A4400, "AAA")</f>
        <v>목</v>
      </c>
      <c r="I4400" s="79">
        <v>259638937</v>
      </c>
      <c r="J4400" s="79">
        <v>6034194</v>
      </c>
      <c r="K4400" s="76" t="str">
        <f t="shared" si="74"/>
        <v>01-16</v>
      </c>
      <c r="L4400" s="80">
        <f>YEAR(일별기온공급량!$A4400)</f>
        <v>2025</v>
      </c>
      <c r="M4400" s="77">
        <f>MONTH(일별기온공급량!$A4400)</f>
        <v>1</v>
      </c>
      <c r="N4400" s="77">
        <f>DAY(일별기온공급량!$A4400)</f>
        <v>16</v>
      </c>
      <c r="O4400" s="88" t="str">
        <f>IFERROR(VLOOKUP(기온및공급량[[#This Row],[날짜]],표2[],2,0), "")</f>
        <v/>
      </c>
    </row>
    <row r="4401" spans="1:15">
      <c r="A4401" s="76">
        <v>45674</v>
      </c>
      <c r="B4401" s="77">
        <v>2.4</v>
      </c>
      <c r="C4401" s="77">
        <v>9.1999999999999993</v>
      </c>
      <c r="D4401" s="78">
        <v>0.68263888888888891</v>
      </c>
      <c r="E4401" s="77">
        <v>-2.9</v>
      </c>
      <c r="F4401" s="78">
        <v>0.31597222222222221</v>
      </c>
      <c r="G4401" s="77">
        <v>12.1</v>
      </c>
      <c r="H4401" s="77" t="str">
        <f>TEXT(일별기온공급량!$A4401, "AAA")</f>
        <v>금</v>
      </c>
      <c r="I4401" s="79">
        <v>238380979</v>
      </c>
      <c r="J4401" s="79">
        <v>5538364</v>
      </c>
      <c r="K4401" s="76" t="str">
        <f t="shared" si="74"/>
        <v>01-17</v>
      </c>
      <c r="L4401" s="80">
        <f>YEAR(일별기온공급량!$A4401)</f>
        <v>2025</v>
      </c>
      <c r="M4401" s="77">
        <f>MONTH(일별기온공급량!$A4401)</f>
        <v>1</v>
      </c>
      <c r="N4401" s="77">
        <f>DAY(일별기온공급량!$A4401)</f>
        <v>17</v>
      </c>
      <c r="O4401" s="88" t="str">
        <f>IFERROR(VLOOKUP(기온및공급량[[#This Row],[날짜]],표2[],2,0), "")</f>
        <v/>
      </c>
    </row>
    <row r="4402" spans="1:15">
      <c r="A4402" s="76">
        <v>45675</v>
      </c>
      <c r="B4402" s="77">
        <v>2.4</v>
      </c>
      <c r="C4402" s="77">
        <v>11.2</v>
      </c>
      <c r="D4402" s="78">
        <v>0.64027777777777783</v>
      </c>
      <c r="E4402" s="77">
        <v>-5.5</v>
      </c>
      <c r="F4402" s="78">
        <v>0.30277777777777776</v>
      </c>
      <c r="G4402" s="77">
        <v>16.7</v>
      </c>
      <c r="H4402" s="77" t="str">
        <f>TEXT(일별기온공급량!$A4402, "AAA")</f>
        <v>토</v>
      </c>
      <c r="I4402" s="79">
        <v>220674822</v>
      </c>
      <c r="J4402" s="79">
        <v>5118818</v>
      </c>
      <c r="K4402" s="76" t="str">
        <f t="shared" si="74"/>
        <v>01-18</v>
      </c>
      <c r="L4402" s="80">
        <f>YEAR(일별기온공급량!$A4402)</f>
        <v>2025</v>
      </c>
      <c r="M4402" s="77">
        <f>MONTH(일별기온공급량!$A4402)</f>
        <v>1</v>
      </c>
      <c r="N4402" s="77">
        <f>DAY(일별기온공급량!$A4402)</f>
        <v>18</v>
      </c>
      <c r="O4402" s="88" t="str">
        <f>IFERROR(VLOOKUP(기온및공급량[[#This Row],[날짜]],표2[],2,0), "")</f>
        <v/>
      </c>
    </row>
    <row r="4403" spans="1:15">
      <c r="A4403" s="76">
        <v>45676</v>
      </c>
      <c r="B4403" s="77">
        <v>2.4</v>
      </c>
      <c r="C4403" s="77">
        <v>11.2</v>
      </c>
      <c r="D4403" s="78">
        <v>0.64930555555555558</v>
      </c>
      <c r="E4403" s="77">
        <v>-4.7</v>
      </c>
      <c r="F4403" s="78">
        <v>0.30486111111111108</v>
      </c>
      <c r="G4403" s="77">
        <v>15.9</v>
      </c>
      <c r="H4403" s="77" t="str">
        <f>TEXT(일별기온공급량!$A4403, "AAA")</f>
        <v>일</v>
      </c>
      <c r="I4403" s="79">
        <v>204787206</v>
      </c>
      <c r="J4403" s="79">
        <v>4749580</v>
      </c>
      <c r="K4403" s="76" t="str">
        <f t="shared" si="74"/>
        <v>01-19</v>
      </c>
      <c r="L4403" s="80">
        <f>YEAR(일별기온공급량!$A4403)</f>
        <v>2025</v>
      </c>
      <c r="M4403" s="77">
        <f>MONTH(일별기온공급량!$A4403)</f>
        <v>1</v>
      </c>
      <c r="N4403" s="77">
        <f>DAY(일별기온공급량!$A4403)</f>
        <v>19</v>
      </c>
      <c r="O4403" s="88" t="str">
        <f>IFERROR(VLOOKUP(기온및공급량[[#This Row],[날짜]],표2[],2,0), "")</f>
        <v/>
      </c>
    </row>
    <row r="4404" spans="1:15">
      <c r="A4404" s="76">
        <v>45677</v>
      </c>
      <c r="B4404" s="77">
        <v>2.4</v>
      </c>
      <c r="C4404" s="77">
        <v>10.6</v>
      </c>
      <c r="D4404" s="78">
        <v>0.60625000000000007</v>
      </c>
      <c r="E4404" s="77">
        <v>-3.7</v>
      </c>
      <c r="F4404" s="78">
        <v>0.28750000000000003</v>
      </c>
      <c r="G4404" s="77">
        <v>14.3</v>
      </c>
      <c r="H4404" s="77" t="str">
        <f>TEXT(일별기온공급량!$A4404, "AAA")</f>
        <v>월</v>
      </c>
      <c r="I4404" s="79">
        <v>222507802</v>
      </c>
      <c r="J4404" s="79">
        <v>5174356</v>
      </c>
      <c r="K4404" s="76" t="str">
        <f t="shared" si="74"/>
        <v>01-20</v>
      </c>
      <c r="L4404" s="80">
        <f>YEAR(일별기온공급량!$A4404)</f>
        <v>2025</v>
      </c>
      <c r="M4404" s="77">
        <f>MONTH(일별기온공급량!$A4404)</f>
        <v>1</v>
      </c>
      <c r="N4404" s="77">
        <f>DAY(일별기온공급량!$A4404)</f>
        <v>20</v>
      </c>
      <c r="O4404" s="88" t="str">
        <f>IFERROR(VLOOKUP(기온및공급량[[#This Row],[날짜]],표2[],2,0), "")</f>
        <v/>
      </c>
    </row>
    <row r="4405" spans="1:15">
      <c r="A4405" s="76">
        <v>45678</v>
      </c>
      <c r="B4405" s="77">
        <v>2.6</v>
      </c>
      <c r="C4405" s="77">
        <v>10.5</v>
      </c>
      <c r="D4405" s="78">
        <v>0.64652777777777781</v>
      </c>
      <c r="E4405" s="77">
        <v>-3.1</v>
      </c>
      <c r="F4405" s="78">
        <v>0.28402777777777777</v>
      </c>
      <c r="G4405" s="77">
        <v>13.6</v>
      </c>
      <c r="H4405" s="77" t="str">
        <f>TEXT(일별기온공급량!$A4405, "AAA")</f>
        <v>화</v>
      </c>
      <c r="I4405" s="79">
        <v>222134943</v>
      </c>
      <c r="J4405" s="79">
        <v>5164530</v>
      </c>
      <c r="K4405" s="76" t="str">
        <f t="shared" si="74"/>
        <v>01-21</v>
      </c>
      <c r="L4405" s="80">
        <f>YEAR(일별기온공급량!$A4405)</f>
        <v>2025</v>
      </c>
      <c r="M4405" s="77">
        <f>MONTH(일별기온공급량!$A4405)</f>
        <v>1</v>
      </c>
      <c r="N4405" s="77">
        <f>DAY(일별기온공급량!$A4405)</f>
        <v>21</v>
      </c>
      <c r="O4405" s="88" t="str">
        <f>IFERROR(VLOOKUP(기온및공급량[[#This Row],[날짜]],표2[],2,0), "")</f>
        <v/>
      </c>
    </row>
    <row r="4406" spans="1:15">
      <c r="A4406" s="76">
        <v>45679</v>
      </c>
      <c r="B4406" s="77">
        <v>3.6</v>
      </c>
      <c r="C4406" s="77">
        <v>11.8</v>
      </c>
      <c r="D4406" s="78">
        <v>0.66875000000000007</v>
      </c>
      <c r="E4406" s="77">
        <v>-3.5</v>
      </c>
      <c r="F4406" s="78">
        <v>0.19027777777777777</v>
      </c>
      <c r="G4406" s="77">
        <v>15.3</v>
      </c>
      <c r="H4406" s="77" t="str">
        <f>TEXT(일별기온공급량!$A4406, "AAA")</f>
        <v>수</v>
      </c>
      <c r="I4406" s="79">
        <v>220915242</v>
      </c>
      <c r="J4406" s="79">
        <v>5117438</v>
      </c>
      <c r="K4406" s="76" t="str">
        <f t="shared" si="74"/>
        <v>01-22</v>
      </c>
      <c r="L4406" s="80">
        <f>YEAR(일별기온공급량!$A4406)</f>
        <v>2025</v>
      </c>
      <c r="M4406" s="77">
        <f>MONTH(일별기온공급량!$A4406)</f>
        <v>1</v>
      </c>
      <c r="N4406" s="77">
        <f>DAY(일별기온공급량!$A4406)</f>
        <v>22</v>
      </c>
      <c r="O4406" s="88" t="str">
        <f>IFERROR(VLOOKUP(기온및공급량[[#This Row],[날짜]],표2[],2,0), "")</f>
        <v/>
      </c>
    </row>
    <row r="4407" spans="1:15">
      <c r="A4407" s="76">
        <v>45680</v>
      </c>
      <c r="B4407" s="77">
        <v>4.4000000000000004</v>
      </c>
      <c r="C4407" s="77">
        <v>12.6</v>
      </c>
      <c r="D4407" s="78">
        <v>0.66527777777777775</v>
      </c>
      <c r="E4407" s="77">
        <v>-0.9</v>
      </c>
      <c r="F4407" s="78">
        <v>0.32013888888888892</v>
      </c>
      <c r="G4407" s="77">
        <v>13.5</v>
      </c>
      <c r="H4407" s="77" t="str">
        <f>TEXT(일별기온공급량!$A4407, "AAA")</f>
        <v>목</v>
      </c>
      <c r="I4407" s="79">
        <v>210367416</v>
      </c>
      <c r="J4407" s="79">
        <v>4881106</v>
      </c>
      <c r="K4407" s="76" t="str">
        <f t="shared" si="74"/>
        <v>01-23</v>
      </c>
      <c r="L4407" s="80">
        <f>YEAR(일별기온공급량!$A4407)</f>
        <v>2025</v>
      </c>
      <c r="M4407" s="77">
        <f>MONTH(일별기온공급량!$A4407)</f>
        <v>1</v>
      </c>
      <c r="N4407" s="77">
        <f>DAY(일별기온공급량!$A4407)</f>
        <v>23</v>
      </c>
      <c r="O4407" s="88" t="str">
        <f>IFERROR(VLOOKUP(기온및공급량[[#This Row],[날짜]],표2[],2,0), "")</f>
        <v/>
      </c>
    </row>
    <row r="4408" spans="1:15">
      <c r="A4408" s="76">
        <v>45681</v>
      </c>
      <c r="B4408" s="77">
        <v>3.7</v>
      </c>
      <c r="C4408" s="77">
        <v>11.8</v>
      </c>
      <c r="D4408" s="78">
        <v>0.65555555555555556</v>
      </c>
      <c r="E4408" s="77">
        <v>-3.9</v>
      </c>
      <c r="F4408" s="78">
        <v>0.28472222222222221</v>
      </c>
      <c r="G4408" s="77">
        <v>15.7</v>
      </c>
      <c r="H4408" s="77" t="str">
        <f>TEXT(일별기온공급량!$A4408, "AAA")</f>
        <v>금</v>
      </c>
      <c r="I4408" s="79">
        <v>210216990</v>
      </c>
      <c r="J4408" s="79">
        <v>4900588</v>
      </c>
      <c r="K4408" s="76" t="str">
        <f t="shared" si="74"/>
        <v>01-24</v>
      </c>
      <c r="L4408" s="80">
        <f>YEAR(일별기온공급량!$A4408)</f>
        <v>2025</v>
      </c>
      <c r="M4408" s="77">
        <f>MONTH(일별기온공급량!$A4408)</f>
        <v>1</v>
      </c>
      <c r="N4408" s="77">
        <f>DAY(일별기온공급량!$A4408)</f>
        <v>24</v>
      </c>
      <c r="O4408" s="88" t="str">
        <f>IFERROR(VLOOKUP(기온및공급량[[#This Row],[날짜]],표2[],2,0), "")</f>
        <v/>
      </c>
    </row>
    <row r="4409" spans="1:15">
      <c r="A4409" s="76">
        <v>45682</v>
      </c>
      <c r="B4409" s="77">
        <v>3.5</v>
      </c>
      <c r="C4409" s="77">
        <v>8.6999999999999993</v>
      </c>
      <c r="D4409" s="78">
        <v>0.62361111111111112</v>
      </c>
      <c r="E4409" s="77">
        <v>-1.4</v>
      </c>
      <c r="F4409" s="78">
        <v>0.23055555555555554</v>
      </c>
      <c r="G4409" s="77">
        <v>10.1</v>
      </c>
      <c r="H4409" s="77" t="str">
        <f>TEXT(일별기온공급량!$A4409, "AAA")</f>
        <v>토</v>
      </c>
      <c r="I4409" s="79">
        <v>202606536</v>
      </c>
      <c r="J4409" s="79">
        <v>4719692</v>
      </c>
      <c r="K4409" s="76" t="str">
        <f t="shared" si="74"/>
        <v>01-25</v>
      </c>
      <c r="L4409" s="80">
        <f>YEAR(일별기온공급량!$A4409)</f>
        <v>2025</v>
      </c>
      <c r="M4409" s="77">
        <f>MONTH(일별기온공급량!$A4409)</f>
        <v>1</v>
      </c>
      <c r="N4409" s="77">
        <f>DAY(일별기온공급량!$A4409)</f>
        <v>25</v>
      </c>
      <c r="O4409" s="88" t="str">
        <f>IFERROR(VLOOKUP(기온및공급량[[#This Row],[날짜]],표2[],2,0), "")</f>
        <v/>
      </c>
    </row>
    <row r="4410" spans="1:15">
      <c r="A4410" s="76">
        <v>45683</v>
      </c>
      <c r="B4410" s="77">
        <v>4.9000000000000004</v>
      </c>
      <c r="C4410" s="77">
        <v>7.9</v>
      </c>
      <c r="D4410" s="78">
        <v>0.49791666666666662</v>
      </c>
      <c r="E4410" s="77">
        <v>2</v>
      </c>
      <c r="F4410" s="78">
        <v>1.1805555555555555E-2</v>
      </c>
      <c r="G4410" s="77">
        <v>5.9</v>
      </c>
      <c r="H4410" s="77" t="str">
        <f>TEXT(일별기온공급량!$A4410, "AAA")</f>
        <v>일</v>
      </c>
      <c r="I4410" s="79">
        <v>192170510</v>
      </c>
      <c r="J4410" s="79">
        <v>4473654</v>
      </c>
      <c r="K4410" s="76" t="str">
        <f t="shared" si="74"/>
        <v>01-26</v>
      </c>
      <c r="L4410" s="80">
        <f>YEAR(일별기온공급량!$A4410)</f>
        <v>2025</v>
      </c>
      <c r="M4410" s="77">
        <f>MONTH(일별기온공급량!$A4410)</f>
        <v>1</v>
      </c>
      <c r="N4410" s="77">
        <f>DAY(일별기온공급량!$A4410)</f>
        <v>26</v>
      </c>
      <c r="O4410" s="88" t="str">
        <f>IFERROR(VLOOKUP(기온및공급량[[#This Row],[날짜]],표2[],2,0), "")</f>
        <v/>
      </c>
    </row>
    <row r="4411" spans="1:15">
      <c r="A4411" s="76">
        <v>45684</v>
      </c>
      <c r="B4411" s="77">
        <v>1.8</v>
      </c>
      <c r="C4411" s="77">
        <v>5</v>
      </c>
      <c r="D4411" s="78">
        <v>0.60902777777777783</v>
      </c>
      <c r="E4411" s="77">
        <v>-0.6</v>
      </c>
      <c r="F4411" s="78">
        <v>0.99930555555555556</v>
      </c>
      <c r="G4411" s="77">
        <v>5.6</v>
      </c>
      <c r="H4411" s="77" t="str">
        <f>TEXT(일별기온공급량!$A4411, "AAA")</f>
        <v>월</v>
      </c>
      <c r="I4411" s="79">
        <v>207966209</v>
      </c>
      <c r="J4411" s="79">
        <v>4842712</v>
      </c>
      <c r="K4411" s="76" t="str">
        <f t="shared" si="74"/>
        <v>01-27</v>
      </c>
      <c r="L4411" s="80">
        <f>YEAR(일별기온공급량!$A4411)</f>
        <v>2025</v>
      </c>
      <c r="M4411" s="77">
        <f>MONTH(일별기온공급량!$A4411)</f>
        <v>1</v>
      </c>
      <c r="N4411" s="77">
        <f>DAY(일별기온공급량!$A4411)</f>
        <v>27</v>
      </c>
      <c r="O4411" s="88" t="str">
        <f>IFERROR(VLOOKUP(기온및공급량[[#This Row],[날짜]],표2[],2,0), "")</f>
        <v/>
      </c>
    </row>
    <row r="4412" spans="1:15">
      <c r="A4412" s="76">
        <v>45685</v>
      </c>
      <c r="B4412" s="77">
        <v>0.6</v>
      </c>
      <c r="C4412" s="77">
        <v>3.3</v>
      </c>
      <c r="D4412" s="78">
        <v>0.64166666666666672</v>
      </c>
      <c r="E4412" s="77">
        <v>-1.6</v>
      </c>
      <c r="F4412" s="78">
        <v>0.13680555555555554</v>
      </c>
      <c r="G4412" s="77">
        <v>4.9000000000000004</v>
      </c>
      <c r="H4412" s="77" t="str">
        <f>TEXT(일별기온공급량!$A4412, "AAA")</f>
        <v>화</v>
      </c>
      <c r="I4412" s="79">
        <v>225638926</v>
      </c>
      <c r="J4412" s="79">
        <v>5251942</v>
      </c>
      <c r="K4412" s="76" t="str">
        <f t="shared" si="74"/>
        <v>01-28</v>
      </c>
      <c r="L4412" s="80">
        <f>YEAR(일별기온공급량!$A4412)</f>
        <v>2025</v>
      </c>
      <c r="M4412" s="77">
        <f>MONTH(일별기온공급량!$A4412)</f>
        <v>1</v>
      </c>
      <c r="N4412" s="77">
        <f>DAY(일별기온공급량!$A4412)</f>
        <v>28</v>
      </c>
      <c r="O4412" s="88" t="str">
        <f>IFERROR(VLOOKUP(기온및공급량[[#This Row],[날짜]],표2[],2,0), "")</f>
        <v>설날 전날</v>
      </c>
    </row>
    <row r="4413" spans="1:15">
      <c r="A4413" s="76">
        <v>45686</v>
      </c>
      <c r="B4413" s="77">
        <v>-0.3</v>
      </c>
      <c r="C4413" s="77">
        <v>2.9</v>
      </c>
      <c r="D4413" s="78">
        <v>0.64027777777777783</v>
      </c>
      <c r="E4413" s="77">
        <v>-2.5</v>
      </c>
      <c r="F4413" s="78">
        <v>0.98819444444444438</v>
      </c>
      <c r="G4413" s="77">
        <v>5.4</v>
      </c>
      <c r="H4413" s="77" t="str">
        <f>TEXT(일별기온공급량!$A4413, "AAA")</f>
        <v>수</v>
      </c>
      <c r="I4413" s="79">
        <v>218980638</v>
      </c>
      <c r="J4413" s="79">
        <v>5106835</v>
      </c>
      <c r="K4413" s="76" t="str">
        <f t="shared" si="74"/>
        <v>01-29</v>
      </c>
      <c r="L4413" s="80">
        <f>YEAR(일별기온공급량!$A4413)</f>
        <v>2025</v>
      </c>
      <c r="M4413" s="77">
        <f>MONTH(일별기온공급량!$A4413)</f>
        <v>1</v>
      </c>
      <c r="N4413" s="77">
        <f>DAY(일별기온공급량!$A4413)</f>
        <v>29</v>
      </c>
      <c r="O4413" s="88" t="str">
        <f>IFERROR(VLOOKUP(기온및공급량[[#This Row],[날짜]],표2[],2,0), "")</f>
        <v>설날</v>
      </c>
    </row>
    <row r="4414" spans="1:15">
      <c r="A4414" s="76">
        <v>45687</v>
      </c>
      <c r="B4414" s="77">
        <v>0.5</v>
      </c>
      <c r="C4414" s="77">
        <v>6.2</v>
      </c>
      <c r="D4414" s="78">
        <v>0.6430555555555556</v>
      </c>
      <c r="E4414" s="77">
        <v>-3.1</v>
      </c>
      <c r="F4414" s="78">
        <v>0.14097222222222222</v>
      </c>
      <c r="G4414" s="77">
        <v>9.3000000000000007</v>
      </c>
      <c r="H4414" s="77" t="str">
        <f>TEXT(일별기온공급량!$A4414, "AAA")</f>
        <v>목</v>
      </c>
      <c r="I4414" s="79">
        <v>216341233</v>
      </c>
      <c r="J4414" s="79">
        <v>5048696</v>
      </c>
      <c r="K4414" s="76" t="str">
        <f t="shared" si="74"/>
        <v>01-30</v>
      </c>
      <c r="L4414" s="80">
        <f>YEAR(일별기온공급량!$A4414)</f>
        <v>2025</v>
      </c>
      <c r="M4414" s="77">
        <f>MONTH(일별기온공급량!$A4414)</f>
        <v>1</v>
      </c>
      <c r="N4414" s="77">
        <f>DAY(일별기온공급량!$A4414)</f>
        <v>30</v>
      </c>
      <c r="O4414" s="88" t="str">
        <f>IFERROR(VLOOKUP(기온및공급량[[#This Row],[날짜]],표2[],2,0), "")</f>
        <v>설날 다음날</v>
      </c>
    </row>
    <row r="4415" spans="1:15">
      <c r="A4415" s="76">
        <v>45688</v>
      </c>
      <c r="B4415" s="77">
        <v>2.4</v>
      </c>
      <c r="C4415" s="77">
        <v>7.7</v>
      </c>
      <c r="D4415" s="78">
        <v>0.64027777777777783</v>
      </c>
      <c r="E4415" s="77">
        <v>-4.2</v>
      </c>
      <c r="F4415" s="78">
        <v>0.3</v>
      </c>
      <c r="G4415" s="77">
        <v>11.9</v>
      </c>
      <c r="H4415" s="77" t="str">
        <f>TEXT(일별기온공급량!$A4415, "AAA")</f>
        <v>금</v>
      </c>
      <c r="I4415" s="79">
        <v>223968570</v>
      </c>
      <c r="J4415" s="79">
        <v>5218593</v>
      </c>
      <c r="K4415" s="76" t="str">
        <f t="shared" si="74"/>
        <v>01-31</v>
      </c>
      <c r="L4415" s="80">
        <f>YEAR(일별기온공급량!$A4415)</f>
        <v>2025</v>
      </c>
      <c r="M4415" s="77">
        <f>MONTH(일별기온공급량!$A4415)</f>
        <v>1</v>
      </c>
      <c r="N4415" s="77">
        <f>DAY(일별기온공급량!$A4415)</f>
        <v>31</v>
      </c>
      <c r="O4415" s="88" t="str">
        <f>IFERROR(VLOOKUP(기온및공급량[[#This Row],[날짜]],표2[],2,0), "")</f>
        <v/>
      </c>
    </row>
    <row r="4416" spans="1:15">
      <c r="A4416" s="76">
        <v>45689</v>
      </c>
      <c r="B4416" s="77">
        <v>3.7</v>
      </c>
      <c r="C4416" s="77">
        <v>5.7</v>
      </c>
      <c r="D4416" s="78">
        <v>0.64652777777777781</v>
      </c>
      <c r="E4416" s="77">
        <v>2.5</v>
      </c>
      <c r="F4416" s="78">
        <v>0.29305555555555557</v>
      </c>
      <c r="G4416" s="77">
        <v>3.2</v>
      </c>
      <c r="H4416" s="77" t="str">
        <f>TEXT(일별기온공급량!$A4416, "AAA")</f>
        <v>토</v>
      </c>
      <c r="I4416" s="79">
        <v>208750525</v>
      </c>
      <c r="J4416" s="79">
        <v>4852047</v>
      </c>
      <c r="K4416" s="76" t="str">
        <f t="shared" si="74"/>
        <v>02-01</v>
      </c>
      <c r="L4416" s="80">
        <f>YEAR(일별기온공급량!$A4416)</f>
        <v>2025</v>
      </c>
      <c r="M4416" s="77">
        <f>MONTH(일별기온공급량!$A4416)</f>
        <v>2</v>
      </c>
      <c r="N4416" s="77">
        <f>DAY(일별기온공급량!$A4416)</f>
        <v>1</v>
      </c>
      <c r="O4416" s="88" t="str">
        <f>IFERROR(VLOOKUP(기온및공급량[[#This Row],[날짜]],표2[],2,0), "")</f>
        <v/>
      </c>
    </row>
    <row r="4417" spans="1:15">
      <c r="A4417" s="76">
        <v>45690</v>
      </c>
      <c r="B4417" s="77">
        <v>3.7</v>
      </c>
      <c r="C4417" s="77">
        <v>10</v>
      </c>
      <c r="D4417" s="78">
        <v>0.66736111111111107</v>
      </c>
      <c r="E4417" s="77">
        <v>0.5</v>
      </c>
      <c r="F4417" s="78">
        <v>0.33124999999999999</v>
      </c>
      <c r="G4417" s="77">
        <v>9.5</v>
      </c>
      <c r="H4417" s="77" t="str">
        <f>TEXT(일별기온공급량!$A4417, "AAA")</f>
        <v>일</v>
      </c>
      <c r="I4417" s="79">
        <v>198958392</v>
      </c>
      <c r="J4417" s="79">
        <v>4622058</v>
      </c>
      <c r="K4417" s="76" t="str">
        <f t="shared" si="74"/>
        <v>02-02</v>
      </c>
      <c r="L4417" s="80">
        <f>YEAR(일별기온공급량!$A4417)</f>
        <v>2025</v>
      </c>
      <c r="M4417" s="77">
        <f>MONTH(일별기온공급량!$A4417)</f>
        <v>2</v>
      </c>
      <c r="N4417" s="77">
        <f>DAY(일별기온공급량!$A4417)</f>
        <v>2</v>
      </c>
      <c r="O4417" s="88" t="str">
        <f>IFERROR(VLOOKUP(기온및공급량[[#This Row],[날짜]],표2[],2,0), "")</f>
        <v/>
      </c>
    </row>
    <row r="4418" spans="1:15">
      <c r="A4418" s="76">
        <v>45691</v>
      </c>
      <c r="B4418" s="77">
        <v>0.5</v>
      </c>
      <c r="C4418" s="77">
        <v>3.9</v>
      </c>
      <c r="D4418" s="78">
        <v>5.1388888888888894E-2</v>
      </c>
      <c r="E4418" s="77">
        <v>-3.7</v>
      </c>
      <c r="F4418" s="78">
        <v>0.99097222222222225</v>
      </c>
      <c r="G4418" s="77">
        <v>7.6</v>
      </c>
      <c r="H4418" s="77" t="str">
        <f>TEXT(일별기온공급량!$A4418, "AAA")</f>
        <v>월</v>
      </c>
      <c r="I4418" s="79">
        <v>244496398</v>
      </c>
      <c r="J4418" s="79">
        <v>5673390</v>
      </c>
      <c r="K4418" s="76" t="str">
        <f t="shared" si="74"/>
        <v>02-03</v>
      </c>
      <c r="L4418" s="80">
        <f>YEAR(일별기온공급량!$A4418)</f>
        <v>2025</v>
      </c>
      <c r="M4418" s="77">
        <f>MONTH(일별기온공급량!$A4418)</f>
        <v>2</v>
      </c>
      <c r="N4418" s="77">
        <f>DAY(일별기온공급량!$A4418)</f>
        <v>3</v>
      </c>
      <c r="O4418" s="88" t="str">
        <f>IFERROR(VLOOKUP(기온및공급량[[#This Row],[날짜]],표2[],2,0), "")</f>
        <v/>
      </c>
    </row>
    <row r="4419" spans="1:15">
      <c r="A4419" s="76">
        <v>45692</v>
      </c>
      <c r="B4419" s="77">
        <v>-4.3</v>
      </c>
      <c r="C4419" s="77">
        <v>-0.8</v>
      </c>
      <c r="D4419" s="78">
        <v>0.6166666666666667</v>
      </c>
      <c r="E4419" s="77">
        <v>-7.1</v>
      </c>
      <c r="F4419" s="78">
        <v>0.31805555555555554</v>
      </c>
      <c r="G4419" s="77">
        <v>6.3</v>
      </c>
      <c r="H4419" s="77" t="str">
        <f>TEXT(일별기온공급량!$A4419, "AAA")</f>
        <v>화</v>
      </c>
      <c r="I4419" s="79">
        <v>283722319</v>
      </c>
      <c r="J4419" s="79">
        <v>6578549</v>
      </c>
      <c r="K4419" s="76" t="str">
        <f t="shared" si="74"/>
        <v>02-04</v>
      </c>
      <c r="L4419" s="80">
        <f>YEAR(일별기온공급량!$A4419)</f>
        <v>2025</v>
      </c>
      <c r="M4419" s="77">
        <f>MONTH(일별기온공급량!$A4419)</f>
        <v>2</v>
      </c>
      <c r="N4419" s="77">
        <f>DAY(일별기온공급량!$A4419)</f>
        <v>4</v>
      </c>
      <c r="O4419" s="88" t="str">
        <f>IFERROR(VLOOKUP(기온및공급량[[#This Row],[날짜]],표2[],2,0), "")</f>
        <v/>
      </c>
    </row>
    <row r="4420" spans="1:15">
      <c r="A4420" s="76">
        <v>45693</v>
      </c>
      <c r="B4420" s="77">
        <v>-4.2</v>
      </c>
      <c r="C4420" s="77">
        <v>0.4</v>
      </c>
      <c r="D4420" s="78">
        <v>0.60833333333333328</v>
      </c>
      <c r="E4420" s="77">
        <v>-6.8</v>
      </c>
      <c r="F4420" s="78">
        <v>0.28194444444444444</v>
      </c>
      <c r="G4420" s="77">
        <v>7.2</v>
      </c>
      <c r="H4420" s="77" t="str">
        <f>TEXT(일별기온공급량!$A4420, "AAA")</f>
        <v>수</v>
      </c>
      <c r="I4420" s="79">
        <v>291696148</v>
      </c>
      <c r="J4420" s="79">
        <v>6774343</v>
      </c>
      <c r="K4420" s="76" t="str">
        <f t="shared" ref="K4420:K4431" si="75">TEXT(A4420, "MM-DD")</f>
        <v>02-05</v>
      </c>
      <c r="L4420" s="80">
        <f>YEAR(일별기온공급량!$A4420)</f>
        <v>2025</v>
      </c>
      <c r="M4420" s="77">
        <f>MONTH(일별기온공급량!$A4420)</f>
        <v>2</v>
      </c>
      <c r="N4420" s="77">
        <f>DAY(일별기온공급량!$A4420)</f>
        <v>5</v>
      </c>
      <c r="O4420" s="94" t="str">
        <f>IFERROR(VLOOKUP(기온및공급량[[#This Row],[날짜]],표2[],2,0), "")</f>
        <v/>
      </c>
    </row>
    <row r="4421" spans="1:15">
      <c r="A4421" s="76">
        <v>45694</v>
      </c>
      <c r="B4421" s="77">
        <v>-2.2000000000000002</v>
      </c>
      <c r="C4421" s="77">
        <v>2.2999999999999998</v>
      </c>
      <c r="D4421" s="78">
        <v>0.68402777777777779</v>
      </c>
      <c r="E4421" s="77">
        <v>-6.6</v>
      </c>
      <c r="F4421" s="78">
        <v>0.22569444444444445</v>
      </c>
      <c r="G4421" s="77">
        <v>8.9</v>
      </c>
      <c r="H4421" s="77" t="str">
        <f>TEXT(일별기온공급량!$A4421, "AAA")</f>
        <v>목</v>
      </c>
      <c r="I4421" s="79">
        <v>289367641</v>
      </c>
      <c r="J4421" s="79">
        <v>6716221</v>
      </c>
      <c r="K4421" s="76" t="str">
        <f t="shared" si="75"/>
        <v>02-06</v>
      </c>
      <c r="L4421" s="80">
        <f>YEAR(일별기온공급량!$A4421)</f>
        <v>2025</v>
      </c>
      <c r="M4421" s="77">
        <f>MONTH(일별기온공급량!$A4421)</f>
        <v>2</v>
      </c>
      <c r="N4421" s="77">
        <f>DAY(일별기온공급량!$A4421)</f>
        <v>6</v>
      </c>
      <c r="O4421" s="94" t="str">
        <f>IFERROR(VLOOKUP(기온및공급량[[#This Row],[날짜]],표2[],2,0), "")</f>
        <v/>
      </c>
    </row>
    <row r="4422" spans="1:15">
      <c r="A4422" s="76">
        <v>45695</v>
      </c>
      <c r="B4422" s="77">
        <v>-4.8</v>
      </c>
      <c r="C4422" s="77">
        <v>-1</v>
      </c>
      <c r="D4422" s="78">
        <v>6.9444444444444447E-4</v>
      </c>
      <c r="E4422" s="77">
        <v>-8.1</v>
      </c>
      <c r="F4422" s="78">
        <v>0.99583333333333324</v>
      </c>
      <c r="G4422" s="77">
        <v>7.1</v>
      </c>
      <c r="H4422" s="77" t="str">
        <f>TEXT(일별기온공급량!$A4422, "AAA")</f>
        <v>금</v>
      </c>
      <c r="I4422" s="79">
        <v>304519085</v>
      </c>
      <c r="J4422" s="79">
        <v>7064485</v>
      </c>
      <c r="K4422" s="76" t="str">
        <f t="shared" si="75"/>
        <v>02-07</v>
      </c>
      <c r="L4422" s="80">
        <f>YEAR(일별기온공급량!$A4422)</f>
        <v>2025</v>
      </c>
      <c r="M4422" s="77">
        <f>MONTH(일별기온공급량!$A4422)</f>
        <v>2</v>
      </c>
      <c r="N4422" s="77">
        <f>DAY(일별기온공급량!$A4422)</f>
        <v>7</v>
      </c>
      <c r="O4422" s="94" t="str">
        <f>IFERROR(VLOOKUP(기온및공급량[[#This Row],[날짜]],표2[],2,0), "")</f>
        <v/>
      </c>
    </row>
    <row r="4423" spans="1:15">
      <c r="A4423" s="76">
        <v>45696</v>
      </c>
      <c r="B4423" s="77">
        <v>-5.0999999999999996</v>
      </c>
      <c r="C4423" s="77">
        <v>-0.2</v>
      </c>
      <c r="D4423" s="78">
        <v>0.62013888888888891</v>
      </c>
      <c r="E4423" s="77">
        <v>-9.3000000000000007</v>
      </c>
      <c r="F4423" s="78">
        <v>0.21180555555555555</v>
      </c>
      <c r="G4423" s="77">
        <v>9.1</v>
      </c>
      <c r="H4423" s="77" t="str">
        <f>TEXT(일별기온공급량!$A4423, "AAA")</f>
        <v>토</v>
      </c>
      <c r="I4423" s="79">
        <v>287537585</v>
      </c>
      <c r="J4423" s="79">
        <v>6690285</v>
      </c>
      <c r="K4423" s="76" t="str">
        <f t="shared" si="75"/>
        <v>02-08</v>
      </c>
      <c r="L4423" s="80">
        <f>YEAR(일별기온공급량!$A4423)</f>
        <v>2025</v>
      </c>
      <c r="M4423" s="77">
        <f>MONTH(일별기온공급량!$A4423)</f>
        <v>2</v>
      </c>
      <c r="N4423" s="77">
        <f>DAY(일별기온공급량!$A4423)</f>
        <v>8</v>
      </c>
      <c r="O4423" s="94" t="str">
        <f>IFERROR(VLOOKUP(기온및공급량[[#This Row],[날짜]],표2[],2,0), "")</f>
        <v/>
      </c>
    </row>
    <row r="4424" spans="1:15">
      <c r="A4424" s="76">
        <v>45697</v>
      </c>
      <c r="B4424" s="77">
        <v>-2.4</v>
      </c>
      <c r="C4424" s="77">
        <v>3.2</v>
      </c>
      <c r="D4424" s="78">
        <v>0.66597222222222219</v>
      </c>
      <c r="E4424" s="77">
        <v>-6.9</v>
      </c>
      <c r="F4424" s="78">
        <v>0.22500000000000001</v>
      </c>
      <c r="G4424" s="77">
        <v>10.1</v>
      </c>
      <c r="H4424" s="77" t="str">
        <f>TEXT(일별기온공급량!$A4424, "AAA")</f>
        <v>일</v>
      </c>
      <c r="I4424" s="79">
        <v>262215711</v>
      </c>
      <c r="J4424" s="79">
        <v>6102427</v>
      </c>
      <c r="K4424" s="76" t="str">
        <f t="shared" si="75"/>
        <v>02-09</v>
      </c>
      <c r="L4424" s="80">
        <f>YEAR(일별기온공급량!$A4424)</f>
        <v>2025</v>
      </c>
      <c r="M4424" s="77">
        <f>MONTH(일별기온공급량!$A4424)</f>
        <v>2</v>
      </c>
      <c r="N4424" s="77">
        <f>DAY(일별기온공급량!$A4424)</f>
        <v>9</v>
      </c>
      <c r="O4424" s="94" t="str">
        <f>IFERROR(VLOOKUP(기온및공급량[[#This Row],[날짜]],표2[],2,0), "")</f>
        <v/>
      </c>
    </row>
    <row r="4425" spans="1:15">
      <c r="A4425" s="76">
        <v>45698</v>
      </c>
      <c r="B4425" s="77">
        <v>-0.4</v>
      </c>
      <c r="C4425" s="77">
        <v>4.5999999999999996</v>
      </c>
      <c r="D4425" s="78">
        <v>0.6430555555555556</v>
      </c>
      <c r="E4425" s="77">
        <v>-4.5999999999999996</v>
      </c>
      <c r="F4425" s="78">
        <v>0.21458333333333335</v>
      </c>
      <c r="G4425" s="77">
        <v>9.1999999999999993</v>
      </c>
      <c r="H4425" s="77" t="str">
        <f>TEXT(일별기온공급량!$A4425, "AAA")</f>
        <v>월</v>
      </c>
      <c r="I4425" s="79">
        <v>269970346</v>
      </c>
      <c r="J4425" s="79">
        <v>6287042</v>
      </c>
      <c r="K4425" s="76" t="str">
        <f t="shared" si="75"/>
        <v>02-10</v>
      </c>
      <c r="L4425" s="80">
        <f>YEAR(일별기온공급량!$A4425)</f>
        <v>2025</v>
      </c>
      <c r="M4425" s="77">
        <f>MONTH(일별기온공급량!$A4425)</f>
        <v>2</v>
      </c>
      <c r="N4425" s="77">
        <f>DAY(일별기온공급량!$A4425)</f>
        <v>10</v>
      </c>
      <c r="O4425" s="94" t="str">
        <f>IFERROR(VLOOKUP(기온및공급량[[#This Row],[날짜]],표2[],2,0), "")</f>
        <v/>
      </c>
    </row>
    <row r="4426" spans="1:15">
      <c r="A4426" s="76">
        <v>45699</v>
      </c>
      <c r="B4426" s="77">
        <v>0.9</v>
      </c>
      <c r="C4426" s="77">
        <v>9.6</v>
      </c>
      <c r="D4426" s="78">
        <v>0.6645833333333333</v>
      </c>
      <c r="E4426" s="77">
        <v>-6.2</v>
      </c>
      <c r="F4426" s="78">
        <v>0.22291666666666665</v>
      </c>
      <c r="G4426" s="77">
        <v>15.8</v>
      </c>
      <c r="H4426" s="77" t="str">
        <f>TEXT(일별기온공급량!$A4426, "AAA")</f>
        <v>화</v>
      </c>
      <c r="I4426" s="79">
        <v>258107432</v>
      </c>
      <c r="J4426" s="79">
        <v>6014214</v>
      </c>
      <c r="K4426" s="76" t="str">
        <f t="shared" si="75"/>
        <v>02-11</v>
      </c>
      <c r="L4426" s="80">
        <f>YEAR(일별기온공급량!$A4426)</f>
        <v>2025</v>
      </c>
      <c r="M4426" s="77">
        <f>MONTH(일별기온공급량!$A4426)</f>
        <v>2</v>
      </c>
      <c r="N4426" s="77">
        <f>DAY(일별기온공급량!$A4426)</f>
        <v>11</v>
      </c>
      <c r="O4426" s="94" t="str">
        <f>IFERROR(VLOOKUP(기온및공급량[[#This Row],[날짜]],표2[],2,0), "")</f>
        <v/>
      </c>
    </row>
    <row r="4427" spans="1:15">
      <c r="A4427" s="76">
        <v>45700</v>
      </c>
      <c r="B4427" s="77">
        <v>1.5</v>
      </c>
      <c r="C4427" s="77">
        <v>4.3</v>
      </c>
      <c r="D4427" s="78">
        <v>0.87916666666666676</v>
      </c>
      <c r="E4427" s="77">
        <v>-1.3</v>
      </c>
      <c r="F4427" s="78">
        <v>6.9444444444444447E-4</v>
      </c>
      <c r="G4427" s="77">
        <v>5.6</v>
      </c>
      <c r="H4427" s="77" t="str">
        <f>TEXT(일별기온공급량!$A4427, "AAA")</f>
        <v>수</v>
      </c>
      <c r="I4427" s="79">
        <v>263411490</v>
      </c>
      <c r="J4427" s="79">
        <v>6139446</v>
      </c>
      <c r="K4427" s="76" t="str">
        <f t="shared" si="75"/>
        <v>02-12</v>
      </c>
      <c r="L4427" s="80">
        <f>YEAR(일별기온공급량!$A4427)</f>
        <v>2025</v>
      </c>
      <c r="M4427" s="77">
        <f>MONTH(일별기온공급량!$A4427)</f>
        <v>2</v>
      </c>
      <c r="N4427" s="77">
        <f>DAY(일별기온공급량!$A4427)</f>
        <v>12</v>
      </c>
      <c r="O4427" s="94" t="str">
        <f>IFERROR(VLOOKUP(기온및공급량[[#This Row],[날짜]],표2[],2,0), "")</f>
        <v/>
      </c>
    </row>
    <row r="4428" spans="1:15">
      <c r="A4428" s="76">
        <v>45701</v>
      </c>
      <c r="B4428" s="77">
        <v>2</v>
      </c>
      <c r="C4428" s="77">
        <v>7.1</v>
      </c>
      <c r="D4428" s="78">
        <v>0.66388888888888886</v>
      </c>
      <c r="E4428" s="77">
        <v>-2.2000000000000002</v>
      </c>
      <c r="F4428" s="78">
        <v>0.27430555555555552</v>
      </c>
      <c r="G4428" s="77">
        <v>9.3000000000000007</v>
      </c>
      <c r="H4428" s="77" t="str">
        <f>TEXT(일별기온공급량!$A4428, "AAA")</f>
        <v>목</v>
      </c>
      <c r="I4428" s="79">
        <v>250570258</v>
      </c>
      <c r="J4428" s="79">
        <v>5843179</v>
      </c>
      <c r="K4428" s="76" t="str">
        <f t="shared" si="75"/>
        <v>02-13</v>
      </c>
      <c r="L4428" s="80">
        <f>YEAR(일별기온공급량!$A4428)</f>
        <v>2025</v>
      </c>
      <c r="M4428" s="77">
        <f>MONTH(일별기온공급량!$A4428)</f>
        <v>2</v>
      </c>
      <c r="N4428" s="77">
        <f>DAY(일별기온공급량!$A4428)</f>
        <v>13</v>
      </c>
      <c r="O4428" s="94" t="str">
        <f>IFERROR(VLOOKUP(기온및공급량[[#This Row],[날짜]],표2[],2,0), "")</f>
        <v/>
      </c>
    </row>
    <row r="4429" spans="1:15">
      <c r="A4429" s="76">
        <v>45702</v>
      </c>
      <c r="B4429" s="77">
        <v>3.5</v>
      </c>
      <c r="C4429" s="77">
        <v>12</v>
      </c>
      <c r="D4429" s="78">
        <v>0.65277777777777779</v>
      </c>
      <c r="E4429" s="77">
        <v>-4</v>
      </c>
      <c r="F4429" s="78">
        <v>0.29097222222222224</v>
      </c>
      <c r="G4429" s="77">
        <v>16</v>
      </c>
      <c r="H4429" s="77" t="str">
        <f>TEXT(일별기온공급량!$A4429, "AAA")</f>
        <v>금</v>
      </c>
      <c r="I4429" s="79">
        <v>230573525</v>
      </c>
      <c r="J4429" s="79">
        <v>5374377</v>
      </c>
      <c r="K4429" s="76" t="str">
        <f t="shared" si="75"/>
        <v>02-14</v>
      </c>
      <c r="L4429" s="80">
        <f>YEAR(일별기온공급량!$A4429)</f>
        <v>2025</v>
      </c>
      <c r="M4429" s="77">
        <f>MONTH(일별기온공급량!$A4429)</f>
        <v>2</v>
      </c>
      <c r="N4429" s="77">
        <f>DAY(일별기온공급량!$A4429)</f>
        <v>14</v>
      </c>
      <c r="O4429" s="94" t="str">
        <f>IFERROR(VLOOKUP(기온및공급량[[#This Row],[날짜]],표2[],2,0), "")</f>
        <v/>
      </c>
    </row>
    <row r="4430" spans="1:15">
      <c r="A4430" s="76">
        <v>45703</v>
      </c>
      <c r="B4430" s="77">
        <v>3.4</v>
      </c>
      <c r="C4430" s="77">
        <v>9.8000000000000007</v>
      </c>
      <c r="D4430" s="78">
        <v>0.66597222222222219</v>
      </c>
      <c r="E4430" s="77">
        <v>-2.5</v>
      </c>
      <c r="F4430" s="78">
        <v>0.2986111111111111</v>
      </c>
      <c r="G4430" s="77">
        <v>12.3</v>
      </c>
      <c r="H4430" s="77" t="str">
        <f>TEXT(일별기온공급량!$A4430, "AAA")</f>
        <v>토</v>
      </c>
      <c r="I4430" s="79">
        <v>214151395</v>
      </c>
      <c r="J4430" s="79">
        <v>4998666</v>
      </c>
      <c r="K4430" s="76" t="str">
        <f t="shared" si="75"/>
        <v>02-15</v>
      </c>
      <c r="L4430" s="80">
        <f>YEAR(일별기온공급량!$A4430)</f>
        <v>2025</v>
      </c>
      <c r="M4430" s="77">
        <f>MONTH(일별기온공급량!$A4430)</f>
        <v>2</v>
      </c>
      <c r="N4430" s="77">
        <f>DAY(일별기온공급량!$A4430)</f>
        <v>15</v>
      </c>
      <c r="O4430" s="94" t="str">
        <f>IFERROR(VLOOKUP(기온및공급량[[#This Row],[날짜]],표2[],2,0), "")</f>
        <v/>
      </c>
    </row>
    <row r="4431" spans="1:15">
      <c r="A4431" s="76">
        <v>45704</v>
      </c>
      <c r="B4431" s="77">
        <v>6.3</v>
      </c>
      <c r="C4431" s="77">
        <v>13.7</v>
      </c>
      <c r="D4431" s="78">
        <v>0.6430555555555556</v>
      </c>
      <c r="E4431" s="77">
        <v>-2.2000000000000002</v>
      </c>
      <c r="F4431" s="78">
        <v>0.30972222222222223</v>
      </c>
      <c r="G4431" s="77">
        <v>15.9</v>
      </c>
      <c r="H4431" s="77" t="str">
        <f>TEXT(일별기온공급량!$A4431, "AAA")</f>
        <v>일</v>
      </c>
      <c r="I4431" s="79">
        <v>190164242</v>
      </c>
      <c r="J4431" s="79">
        <v>4446001</v>
      </c>
      <c r="K4431" s="76" t="str">
        <f t="shared" si="75"/>
        <v>02-16</v>
      </c>
      <c r="L4431" s="80">
        <f>YEAR(일별기온공급량!$A4431)</f>
        <v>2025</v>
      </c>
      <c r="M4431" s="77">
        <f>MONTH(일별기온공급량!$A4431)</f>
        <v>2</v>
      </c>
      <c r="N4431" s="77">
        <f>DAY(일별기온공급량!$A4431)</f>
        <v>16</v>
      </c>
      <c r="O4431" s="94" t="str">
        <f>IFERROR(VLOOKUP(기온및공급량[[#This Row],[날짜]],표2[],2,0), "")</f>
        <v/>
      </c>
    </row>
    <row r="4432" spans="1:15">
      <c r="A4432" s="95">
        <v>45705</v>
      </c>
      <c r="B4432" s="77">
        <v>2.6716896382635462</v>
      </c>
      <c r="C4432" s="77"/>
      <c r="D4432" s="78"/>
      <c r="E4432" s="77"/>
      <c r="F4432" s="78"/>
      <c r="G4432" s="77"/>
      <c r="H4432" s="77" t="str">
        <f>TEXT(일별기온공급량!$A4432, "AAA")</f>
        <v>월</v>
      </c>
      <c r="I4432" s="79"/>
      <c r="J4432" s="79">
        <v>5082293.0794250397</v>
      </c>
      <c r="K4432" s="76" t="str">
        <f t="shared" ref="K4432:K4443" si="76">TEXT(A4432, "MM-DD")</f>
        <v>02-17</v>
      </c>
      <c r="L4432" s="80">
        <f>YEAR(일별기온공급량!$A4432)</f>
        <v>2025</v>
      </c>
      <c r="M4432" s="77">
        <f>MONTH(일별기온공급량!$A4432)</f>
        <v>2</v>
      </c>
      <c r="N4432" s="77">
        <f>DAY(일별기온공급량!$A4432)</f>
        <v>17</v>
      </c>
      <c r="O4432" s="94" t="str">
        <f>IFERROR(VLOOKUP(기온및공급량[[#This Row],[날짜]],표2[],2,0), "")</f>
        <v/>
      </c>
    </row>
    <row r="4433" spans="1:15">
      <c r="A4433" s="76">
        <v>45706</v>
      </c>
      <c r="B4433" s="77">
        <v>-0.25490788356376981</v>
      </c>
      <c r="C4433" s="77"/>
      <c r="D4433" s="78"/>
      <c r="E4433" s="77"/>
      <c r="F4433" s="78"/>
      <c r="G4433" s="77"/>
      <c r="H4433" s="77" t="str">
        <f>TEXT(일별기온공급량!$A4433, "AAA")</f>
        <v>화</v>
      </c>
      <c r="I4433" s="79"/>
      <c r="J4433" s="79">
        <v>5802718.2080010613</v>
      </c>
      <c r="K4433" s="76" t="str">
        <f t="shared" si="76"/>
        <v>02-18</v>
      </c>
      <c r="L4433" s="80">
        <f>YEAR(일별기온공급량!$A4433)</f>
        <v>2025</v>
      </c>
      <c r="M4433" s="77">
        <f>MONTH(일별기온공급량!$A4433)</f>
        <v>2</v>
      </c>
      <c r="N4433" s="77">
        <f>DAY(일별기온공급량!$A4433)</f>
        <v>18</v>
      </c>
      <c r="O4433" s="94" t="str">
        <f>IFERROR(VLOOKUP(기온및공급량[[#This Row],[날짜]],표2[],2,0), "")</f>
        <v/>
      </c>
    </row>
    <row r="4434" spans="1:15">
      <c r="A4434" s="76">
        <v>45707</v>
      </c>
      <c r="B4434" s="77">
        <v>-0.77813192827949873</v>
      </c>
      <c r="C4434" s="77"/>
      <c r="D4434" s="78"/>
      <c r="E4434" s="77"/>
      <c r="F4434" s="78"/>
      <c r="G4434" s="77"/>
      <c r="H4434" s="77" t="str">
        <f>TEXT(일별기온공급량!$A4434, "AAA")</f>
        <v>수</v>
      </c>
      <c r="I4434" s="79"/>
      <c r="J4434" s="79">
        <v>5930578.7942017429</v>
      </c>
      <c r="K4434" s="76" t="str">
        <f t="shared" si="76"/>
        <v>02-19</v>
      </c>
      <c r="L4434" s="80">
        <f>YEAR(일별기온공급량!$A4434)</f>
        <v>2025</v>
      </c>
      <c r="M4434" s="77">
        <f>MONTH(일별기온공급량!$A4434)</f>
        <v>2</v>
      </c>
      <c r="N4434" s="77">
        <f>DAY(일별기온공급량!$A4434)</f>
        <v>19</v>
      </c>
      <c r="O4434" s="94" t="str">
        <f>IFERROR(VLOOKUP(기온및공급량[[#This Row],[날짜]],표2[],2,0), "")</f>
        <v/>
      </c>
    </row>
    <row r="4435" spans="1:15">
      <c r="A4435" s="76">
        <v>45708</v>
      </c>
      <c r="B4435" s="77">
        <v>-0.20172119694700519</v>
      </c>
      <c r="C4435" s="77"/>
      <c r="D4435" s="78"/>
      <c r="E4435" s="77"/>
      <c r="F4435" s="78"/>
      <c r="G4435" s="77"/>
      <c r="H4435" s="77" t="str">
        <f>TEXT(일별기온공급량!$A4435, "AAA")</f>
        <v>목</v>
      </c>
      <c r="I4435" s="79"/>
      <c r="J4435" s="79">
        <v>5789692.1757335085</v>
      </c>
      <c r="K4435" s="76" t="str">
        <f t="shared" si="76"/>
        <v>02-20</v>
      </c>
      <c r="L4435" s="80">
        <f>YEAR(일별기온공급량!$A4435)</f>
        <v>2025</v>
      </c>
      <c r="M4435" s="77">
        <f>MONTH(일별기온공급량!$A4435)</f>
        <v>2</v>
      </c>
      <c r="N4435" s="77">
        <f>DAY(일별기온공급량!$A4435)</f>
        <v>20</v>
      </c>
      <c r="O4435" s="94" t="str">
        <f>IFERROR(VLOOKUP(기온및공급량[[#This Row],[날짜]],표2[],2,0), "")</f>
        <v/>
      </c>
    </row>
    <row r="4436" spans="1:15">
      <c r="A4436" s="76">
        <v>45709</v>
      </c>
      <c r="B4436" s="77">
        <v>0.26831616115195911</v>
      </c>
      <c r="C4436" s="77"/>
      <c r="D4436" s="78"/>
      <c r="E4436" s="77"/>
      <c r="F4436" s="78"/>
      <c r="G4436" s="77"/>
      <c r="H4436" s="77" t="str">
        <f>TEXT(일별기온공급량!$A4436, "AAA")</f>
        <v>금</v>
      </c>
      <c r="I4436" s="79"/>
      <c r="J4436" s="79">
        <v>5674381.29727872</v>
      </c>
      <c r="K4436" s="76" t="str">
        <f t="shared" si="76"/>
        <v>02-21</v>
      </c>
      <c r="L4436" s="80">
        <f>YEAR(일별기온공급량!$A4436)</f>
        <v>2025</v>
      </c>
      <c r="M4436" s="77">
        <f>MONTH(일별기온공급량!$A4436)</f>
        <v>2</v>
      </c>
      <c r="N4436" s="77">
        <f>DAY(일별기온공급량!$A4436)</f>
        <v>21</v>
      </c>
      <c r="O4436" s="94" t="str">
        <f>IFERROR(VLOOKUP(기온및공급량[[#This Row],[날짜]],표2[],2,0), "")</f>
        <v/>
      </c>
    </row>
    <row r="4437" spans="1:15">
      <c r="A4437" s="76">
        <v>45710</v>
      </c>
      <c r="B4437" s="77">
        <v>0.21512947453519471</v>
      </c>
      <c r="C4437" s="77"/>
      <c r="D4437" s="78"/>
      <c r="E4437" s="77"/>
      <c r="F4437" s="78"/>
      <c r="G4437" s="77"/>
      <c r="H4437" s="77" t="str">
        <f>TEXT(일별기온공급량!$A4437, "AAA")</f>
        <v>토</v>
      </c>
      <c r="I4437" s="79"/>
      <c r="J4437" s="79">
        <v>5687445.1139500747</v>
      </c>
      <c r="K4437" s="76" t="str">
        <f t="shared" si="76"/>
        <v>02-22</v>
      </c>
      <c r="L4437" s="80">
        <f>YEAR(일별기온공급량!$A4437)</f>
        <v>2025</v>
      </c>
      <c r="M4437" s="77">
        <f>MONTH(일별기온공급량!$A4437)</f>
        <v>2</v>
      </c>
      <c r="N4437" s="77">
        <f>DAY(일별기온공급량!$A4437)</f>
        <v>22</v>
      </c>
      <c r="O4437" s="94" t="str">
        <f>IFERROR(VLOOKUP(기온및공급량[[#This Row],[날짜]],표2[],2,0), "")</f>
        <v/>
      </c>
    </row>
    <row r="4438" spans="1:15">
      <c r="A4438" s="76">
        <v>45711</v>
      </c>
      <c r="B4438" s="77">
        <v>1.261577563966652</v>
      </c>
      <c r="C4438" s="77"/>
      <c r="D4438" s="78"/>
      <c r="E4438" s="77"/>
      <c r="F4438" s="78"/>
      <c r="G4438" s="77"/>
      <c r="H4438" s="77" t="str">
        <f>TEXT(일별기온공급량!$A4438, "AAA")</f>
        <v>일</v>
      </c>
      <c r="I4438" s="79"/>
      <c r="J4438" s="79">
        <v>5429890.0597543456</v>
      </c>
      <c r="K4438" s="76" t="str">
        <f t="shared" si="76"/>
        <v>02-23</v>
      </c>
      <c r="L4438" s="80">
        <f>YEAR(일별기온공급량!$A4438)</f>
        <v>2025</v>
      </c>
      <c r="M4438" s="77">
        <f>MONTH(일별기온공급량!$A4438)</f>
        <v>2</v>
      </c>
      <c r="N4438" s="77">
        <f>DAY(일별기온공급량!$A4438)</f>
        <v>23</v>
      </c>
      <c r="O4438" s="94" t="str">
        <f>IFERROR(VLOOKUP(기온및공급량[[#This Row],[날짜]],표2[],2,0), "")</f>
        <v/>
      </c>
    </row>
    <row r="4439" spans="1:15">
      <c r="A4439" s="76">
        <v>45712</v>
      </c>
      <c r="B4439" s="77">
        <v>2.3080256533981101</v>
      </c>
      <c r="C4439" s="77"/>
      <c r="D4439" s="78"/>
      <c r="E4439" s="77"/>
      <c r="F4439" s="78"/>
      <c r="G4439" s="77"/>
      <c r="H4439" s="77" t="str">
        <f>TEXT(일별기온공급량!$A4439, "AAA")</f>
        <v>월</v>
      </c>
      <c r="I4439" s="79"/>
      <c r="J4439" s="79">
        <v>5171880.2860196792</v>
      </c>
      <c r="K4439" s="76" t="str">
        <f t="shared" si="76"/>
        <v>02-24</v>
      </c>
      <c r="L4439" s="80">
        <f>YEAR(일별기온공급량!$A4439)</f>
        <v>2025</v>
      </c>
      <c r="M4439" s="77">
        <f>MONTH(일별기온공급량!$A4439)</f>
        <v>2</v>
      </c>
      <c r="N4439" s="77">
        <f>DAY(일별기온공급량!$A4439)</f>
        <v>24</v>
      </c>
      <c r="O4439" s="94" t="str">
        <f>IFERROR(VLOOKUP(기온및공급량[[#This Row],[날짜]],표2[],2,0), "")</f>
        <v/>
      </c>
    </row>
    <row r="4440" spans="1:15">
      <c r="A4440" s="76">
        <v>45713</v>
      </c>
      <c r="B4440" s="77">
        <v>3.7713244143117679</v>
      </c>
      <c r="C4440" s="77"/>
      <c r="D4440" s="78"/>
      <c r="E4440" s="77"/>
      <c r="F4440" s="78"/>
      <c r="G4440" s="77"/>
      <c r="H4440" s="77" t="str">
        <f>TEXT(일별기온공급량!$A4440, "AAA")</f>
        <v>화</v>
      </c>
      <c r="I4440" s="79"/>
      <c r="J4440" s="79">
        <v>4812231.6534203263</v>
      </c>
      <c r="K4440" s="76" t="str">
        <f t="shared" si="76"/>
        <v>02-25</v>
      </c>
      <c r="L4440" s="80">
        <f>YEAR(일별기온공급량!$A4440)</f>
        <v>2025</v>
      </c>
      <c r="M4440" s="77">
        <f>MONTH(일별기온공급량!$A4440)</f>
        <v>2</v>
      </c>
      <c r="N4440" s="77">
        <f>DAY(일별기온공급량!$A4440)</f>
        <v>25</v>
      </c>
      <c r="O4440" s="94" t="str">
        <f>IFERROR(VLOOKUP(기온및공급량[[#This Row],[날짜]],표2[],2,0), "")</f>
        <v/>
      </c>
    </row>
    <row r="4441" spans="1:15">
      <c r="A4441" s="76">
        <v>45714</v>
      </c>
      <c r="B4441" s="77">
        <v>5.757847219941155</v>
      </c>
      <c r="C4441" s="77"/>
      <c r="D4441" s="78"/>
      <c r="E4441" s="77"/>
      <c r="F4441" s="78"/>
      <c r="G4441" s="77"/>
      <c r="H4441" s="77" t="str">
        <f>TEXT(일별기온공급량!$A4441, "AAA")</f>
        <v>수</v>
      </c>
      <c r="I4441" s="79"/>
      <c r="J4441" s="79">
        <v>4330596.5354278097</v>
      </c>
      <c r="K4441" s="76" t="str">
        <f t="shared" si="76"/>
        <v>02-26</v>
      </c>
      <c r="L4441" s="80">
        <f>YEAR(일별기온공급량!$A4441)</f>
        <v>2025</v>
      </c>
      <c r="M4441" s="77">
        <f>MONTH(일별기온공급량!$A4441)</f>
        <v>2</v>
      </c>
      <c r="N4441" s="77">
        <f>DAY(일별기온공급량!$A4441)</f>
        <v>26</v>
      </c>
      <c r="O4441" s="94" t="str">
        <f>IFERROR(VLOOKUP(기온및공급량[[#This Row],[날짜]],표2[],2,0), "")</f>
        <v/>
      </c>
    </row>
    <row r="4442" spans="1:15">
      <c r="A4442" s="76">
        <v>45715</v>
      </c>
      <c r="B4442" s="77">
        <v>6.6979219361390836</v>
      </c>
      <c r="C4442" s="77"/>
      <c r="D4442" s="78"/>
      <c r="E4442" s="77"/>
      <c r="F4442" s="78"/>
      <c r="G4442" s="77"/>
      <c r="H4442" s="77" t="str">
        <f>TEXT(일별기온공급량!$A4442, "AAA")</f>
        <v>목</v>
      </c>
      <c r="I4442" s="79"/>
      <c r="J4442" s="79">
        <v>4107086.5552895069</v>
      </c>
      <c r="K4442" s="76" t="str">
        <f t="shared" si="76"/>
        <v>02-27</v>
      </c>
      <c r="L4442" s="80">
        <f>YEAR(일별기온공급량!$A4442)</f>
        <v>2025</v>
      </c>
      <c r="M4442" s="77">
        <f>MONTH(일별기온공급량!$A4442)</f>
        <v>2</v>
      </c>
      <c r="N4442" s="77">
        <f>DAY(일별기온공급량!$A4442)</f>
        <v>27</v>
      </c>
      <c r="O4442" s="94" t="str">
        <f>IFERROR(VLOOKUP(기온및공급량[[#This Row],[날짜]],표2[],2,0), "")</f>
        <v/>
      </c>
    </row>
    <row r="4443" spans="1:15">
      <c r="A4443" s="76">
        <v>45716</v>
      </c>
      <c r="B4443" s="77">
        <v>8.6844447417684698</v>
      </c>
      <c r="C4443" s="77"/>
      <c r="D4443" s="78"/>
      <c r="E4443" s="77"/>
      <c r="F4443" s="78"/>
      <c r="G4443" s="77"/>
      <c r="H4443" s="77" t="str">
        <f>TEXT(일별기온공급량!$A4443, "AAA")</f>
        <v>금</v>
      </c>
      <c r="I4443" s="79"/>
      <c r="J4443" s="79">
        <v>3648258.0195881012</v>
      </c>
      <c r="K4443" s="76" t="str">
        <f t="shared" si="76"/>
        <v>02-28</v>
      </c>
      <c r="L4443" s="80">
        <f>YEAR(일별기온공급량!$A4443)</f>
        <v>2025</v>
      </c>
      <c r="M4443" s="77">
        <f>MONTH(일별기온공급량!$A4443)</f>
        <v>2</v>
      </c>
      <c r="N4443" s="77">
        <f>DAY(일별기온공급량!$A4443)</f>
        <v>28</v>
      </c>
      <c r="O4443" s="94" t="str">
        <f>IFERROR(VLOOKUP(기온및공급량[[#This Row],[날짜]],표2[],2,0), "")</f>
        <v/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4077"/>
  <sheetViews>
    <sheetView topLeftCell="A7" workbookViewId="0"/>
  </sheetViews>
  <sheetFormatPr defaultRowHeight="16.5"/>
  <cols>
    <col min="1" max="1" width="11.125" bestFit="1" customWidth="1"/>
    <col min="2" max="2" width="13.125" customWidth="1"/>
    <col min="3" max="3" width="21.75" customWidth="1"/>
    <col min="4" max="4" width="20.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41275</v>
      </c>
      <c r="B2">
        <v>0</v>
      </c>
    </row>
    <row r="3" spans="1:4">
      <c r="A3" s="1">
        <v>41276</v>
      </c>
      <c r="B3">
        <v>0.2</v>
      </c>
    </row>
    <row r="4" spans="1:4">
      <c r="A4" s="1">
        <v>41277</v>
      </c>
    </row>
    <row r="5" spans="1:4">
      <c r="A5" s="1">
        <v>41278</v>
      </c>
    </row>
    <row r="6" spans="1:4">
      <c r="A6" s="1">
        <v>41279</v>
      </c>
    </row>
    <row r="7" spans="1:4">
      <c r="A7" s="1">
        <v>41280</v>
      </c>
    </row>
    <row r="8" spans="1:4">
      <c r="A8" s="1">
        <v>41281</v>
      </c>
    </row>
    <row r="9" spans="1:4">
      <c r="A9" s="1">
        <v>41282</v>
      </c>
    </row>
    <row r="10" spans="1:4">
      <c r="A10" s="1">
        <v>41283</v>
      </c>
    </row>
    <row r="11" spans="1:4">
      <c r="A11" s="1">
        <v>41284</v>
      </c>
    </row>
    <row r="12" spans="1:4">
      <c r="A12" s="1">
        <v>41285</v>
      </c>
    </row>
    <row r="13" spans="1:4">
      <c r="A13" s="1">
        <v>41286</v>
      </c>
    </row>
    <row r="14" spans="1:4">
      <c r="A14" s="1">
        <v>41287</v>
      </c>
    </row>
    <row r="15" spans="1:4">
      <c r="A15" s="1">
        <v>41288</v>
      </c>
    </row>
    <row r="16" spans="1:4">
      <c r="A16" s="1">
        <v>41289</v>
      </c>
    </row>
    <row r="17" spans="1:2">
      <c r="A17" s="1">
        <v>41290</v>
      </c>
    </row>
    <row r="18" spans="1:2">
      <c r="A18" s="1">
        <v>41291</v>
      </c>
      <c r="B18">
        <v>0</v>
      </c>
    </row>
    <row r="19" spans="1:2">
      <c r="A19" s="1">
        <v>41292</v>
      </c>
    </row>
    <row r="20" spans="1:2">
      <c r="A20" s="1">
        <v>41293</v>
      </c>
    </row>
    <row r="21" spans="1:2">
      <c r="A21" s="1">
        <v>41294</v>
      </c>
    </row>
    <row r="22" spans="1:2">
      <c r="A22" s="1">
        <v>41295</v>
      </c>
      <c r="B22">
        <v>12.5</v>
      </c>
    </row>
    <row r="23" spans="1:2">
      <c r="A23" s="1">
        <v>41296</v>
      </c>
      <c r="B23">
        <v>3.5</v>
      </c>
    </row>
    <row r="24" spans="1:2">
      <c r="A24" s="1">
        <v>41297</v>
      </c>
      <c r="B24">
        <v>1.5</v>
      </c>
    </row>
    <row r="25" spans="1:2">
      <c r="A25" s="1">
        <v>41298</v>
      </c>
    </row>
    <row r="26" spans="1:2">
      <c r="A26" s="1">
        <v>41299</v>
      </c>
    </row>
    <row r="27" spans="1:2">
      <c r="A27" s="1">
        <v>41300</v>
      </c>
    </row>
    <row r="28" spans="1:2">
      <c r="A28" s="1">
        <v>41301</v>
      </c>
      <c r="B28">
        <v>0</v>
      </c>
    </row>
    <row r="29" spans="1:2">
      <c r="A29" s="1">
        <v>41302</v>
      </c>
    </row>
    <row r="30" spans="1:2">
      <c r="A30" s="1">
        <v>41303</v>
      </c>
    </row>
    <row r="31" spans="1:2">
      <c r="A31" s="1">
        <v>41304</v>
      </c>
    </row>
    <row r="32" spans="1:2">
      <c r="A32" s="1">
        <v>41305</v>
      </c>
    </row>
    <row r="33" spans="1:2">
      <c r="A33" s="1">
        <v>41306</v>
      </c>
      <c r="B33">
        <v>13</v>
      </c>
    </row>
    <row r="34" spans="1:2">
      <c r="A34" s="1">
        <v>41307</v>
      </c>
    </row>
    <row r="35" spans="1:2">
      <c r="A35" s="1">
        <v>41308</v>
      </c>
      <c r="B35">
        <v>1</v>
      </c>
    </row>
    <row r="36" spans="1:2">
      <c r="A36" s="1">
        <v>41309</v>
      </c>
      <c r="B36">
        <v>5</v>
      </c>
    </row>
    <row r="37" spans="1:2">
      <c r="A37" s="1">
        <v>41310</v>
      </c>
      <c r="B37">
        <v>1.5</v>
      </c>
    </row>
    <row r="38" spans="1:2">
      <c r="A38" s="1">
        <v>41311</v>
      </c>
      <c r="B38">
        <v>1.5</v>
      </c>
    </row>
    <row r="39" spans="1:2">
      <c r="A39" s="1">
        <v>41312</v>
      </c>
    </row>
    <row r="40" spans="1:2">
      <c r="A40" s="1">
        <v>41313</v>
      </c>
    </row>
    <row r="41" spans="1:2">
      <c r="A41" s="1">
        <v>41314</v>
      </c>
    </row>
    <row r="42" spans="1:2">
      <c r="A42" s="1">
        <v>41315</v>
      </c>
    </row>
    <row r="43" spans="1:2">
      <c r="A43" s="1">
        <v>41316</v>
      </c>
    </row>
    <row r="44" spans="1:2">
      <c r="A44" s="1">
        <v>41317</v>
      </c>
      <c r="B44">
        <v>0.8</v>
      </c>
    </row>
    <row r="45" spans="1:2">
      <c r="A45" s="1">
        <v>41318</v>
      </c>
    </row>
    <row r="46" spans="1:2">
      <c r="A46" s="1">
        <v>41319</v>
      </c>
    </row>
    <row r="47" spans="1:2">
      <c r="A47" s="1">
        <v>41320</v>
      </c>
    </row>
    <row r="48" spans="1:2">
      <c r="A48" s="1">
        <v>41321</v>
      </c>
    </row>
    <row r="49" spans="1:2">
      <c r="A49" s="1">
        <v>41322</v>
      </c>
      <c r="B49">
        <v>0.5</v>
      </c>
    </row>
    <row r="50" spans="1:2">
      <c r="A50" s="1">
        <v>41323</v>
      </c>
      <c r="B50">
        <v>4</v>
      </c>
    </row>
    <row r="51" spans="1:2">
      <c r="A51" s="1">
        <v>41324</v>
      </c>
    </row>
    <row r="52" spans="1:2">
      <c r="A52" s="1">
        <v>41325</v>
      </c>
    </row>
    <row r="53" spans="1:2">
      <c r="A53" s="1">
        <v>41326</v>
      </c>
    </row>
    <row r="54" spans="1:2">
      <c r="A54" s="1">
        <v>41327</v>
      </c>
      <c r="B54">
        <v>0</v>
      </c>
    </row>
    <row r="55" spans="1:2">
      <c r="A55" s="1">
        <v>41328</v>
      </c>
    </row>
    <row r="56" spans="1:2">
      <c r="A56" s="1">
        <v>41329</v>
      </c>
    </row>
    <row r="57" spans="1:2">
      <c r="A57" s="1">
        <v>41330</v>
      </c>
    </row>
    <row r="58" spans="1:2">
      <c r="A58" s="1">
        <v>41331</v>
      </c>
    </row>
    <row r="59" spans="1:2">
      <c r="A59" s="1">
        <v>41332</v>
      </c>
    </row>
    <row r="60" spans="1:2">
      <c r="A60" s="1">
        <v>41333</v>
      </c>
    </row>
    <row r="61" spans="1:2">
      <c r="A61" s="1">
        <v>41334</v>
      </c>
      <c r="B61">
        <v>4.5</v>
      </c>
    </row>
    <row r="62" spans="1:2">
      <c r="A62" s="1">
        <v>41335</v>
      </c>
    </row>
    <row r="63" spans="1:2">
      <c r="A63" s="1">
        <v>41336</v>
      </c>
    </row>
    <row r="64" spans="1:2">
      <c r="A64" s="1">
        <v>41337</v>
      </c>
    </row>
    <row r="65" spans="1:2">
      <c r="A65" s="1">
        <v>41338</v>
      </c>
    </row>
    <row r="66" spans="1:2">
      <c r="A66" s="1">
        <v>41339</v>
      </c>
    </row>
    <row r="67" spans="1:2">
      <c r="A67" s="1">
        <v>41340</v>
      </c>
    </row>
    <row r="68" spans="1:2">
      <c r="A68" s="1">
        <v>41341</v>
      </c>
    </row>
    <row r="69" spans="1:2">
      <c r="A69" s="1">
        <v>41342</v>
      </c>
    </row>
    <row r="70" spans="1:2">
      <c r="A70" s="1">
        <v>41343</v>
      </c>
    </row>
    <row r="71" spans="1:2">
      <c r="A71" s="1">
        <v>41344</v>
      </c>
    </row>
    <row r="72" spans="1:2">
      <c r="A72" s="1">
        <v>41345</v>
      </c>
    </row>
    <row r="73" spans="1:2">
      <c r="A73" s="1">
        <v>41346</v>
      </c>
      <c r="B73">
        <v>11.5</v>
      </c>
    </row>
    <row r="74" spans="1:2">
      <c r="A74" s="1">
        <v>41347</v>
      </c>
      <c r="B74">
        <v>0.1</v>
      </c>
    </row>
    <row r="75" spans="1:2">
      <c r="A75" s="1">
        <v>41348</v>
      </c>
    </row>
    <row r="76" spans="1:2">
      <c r="A76" s="1">
        <v>41349</v>
      </c>
    </row>
    <row r="77" spans="1:2">
      <c r="A77" s="1">
        <v>41350</v>
      </c>
      <c r="B77">
        <v>12</v>
      </c>
    </row>
    <row r="78" spans="1:2">
      <c r="A78" s="1">
        <v>41351</v>
      </c>
      <c r="B78">
        <v>26.5</v>
      </c>
    </row>
    <row r="79" spans="1:2">
      <c r="A79" s="1">
        <v>41352</v>
      </c>
    </row>
    <row r="80" spans="1:2">
      <c r="A80" s="1">
        <v>41353</v>
      </c>
    </row>
    <row r="81" spans="1:2">
      <c r="A81" s="1">
        <v>41354</v>
      </c>
    </row>
    <row r="82" spans="1:2">
      <c r="A82" s="1">
        <v>41355</v>
      </c>
    </row>
    <row r="83" spans="1:2">
      <c r="A83" s="1">
        <v>41356</v>
      </c>
    </row>
    <row r="84" spans="1:2">
      <c r="A84" s="1">
        <v>41357</v>
      </c>
    </row>
    <row r="85" spans="1:2">
      <c r="A85" s="1">
        <v>41358</v>
      </c>
    </row>
    <row r="86" spans="1:2">
      <c r="A86" s="1">
        <v>41359</v>
      </c>
    </row>
    <row r="87" spans="1:2">
      <c r="A87" s="1">
        <v>41360</v>
      </c>
    </row>
    <row r="88" spans="1:2">
      <c r="A88" s="1">
        <v>41361</v>
      </c>
    </row>
    <row r="89" spans="1:2">
      <c r="A89" s="1">
        <v>41362</v>
      </c>
    </row>
    <row r="90" spans="1:2">
      <c r="A90" s="1">
        <v>41363</v>
      </c>
      <c r="B90">
        <v>0</v>
      </c>
    </row>
    <row r="91" spans="1:2">
      <c r="A91" s="1">
        <v>41364</v>
      </c>
      <c r="B91">
        <v>0.5</v>
      </c>
    </row>
    <row r="92" spans="1:2">
      <c r="A92" s="1">
        <v>41365</v>
      </c>
    </row>
    <row r="93" spans="1:2">
      <c r="A93" s="1">
        <v>41366</v>
      </c>
    </row>
    <row r="94" spans="1:2">
      <c r="A94" s="1">
        <v>41367</v>
      </c>
    </row>
    <row r="95" spans="1:2">
      <c r="A95" s="1">
        <v>41368</v>
      </c>
    </row>
    <row r="96" spans="1:2">
      <c r="A96" s="1">
        <v>41369</v>
      </c>
    </row>
    <row r="97" spans="1:4">
      <c r="A97" s="1">
        <v>41370</v>
      </c>
      <c r="B97">
        <v>29</v>
      </c>
      <c r="C97">
        <v>3</v>
      </c>
      <c r="D97" s="2">
        <v>0.3576388888888889</v>
      </c>
    </row>
    <row r="98" spans="1:4">
      <c r="A98" s="1">
        <v>41371</v>
      </c>
      <c r="B98">
        <v>2.5</v>
      </c>
      <c r="C98">
        <v>1.5</v>
      </c>
      <c r="D98" s="2">
        <v>6.9444444444444447E-4</v>
      </c>
    </row>
    <row r="99" spans="1:4">
      <c r="A99" s="1">
        <v>41372</v>
      </c>
    </row>
    <row r="100" spans="1:4">
      <c r="A100" s="1">
        <v>41373</v>
      </c>
    </row>
    <row r="101" spans="1:4">
      <c r="A101" s="1">
        <v>41374</v>
      </c>
      <c r="B101">
        <v>0</v>
      </c>
      <c r="C101">
        <v>0</v>
      </c>
    </row>
    <row r="102" spans="1:4">
      <c r="A102" s="1">
        <v>41375</v>
      </c>
      <c r="B102">
        <v>1</v>
      </c>
      <c r="C102">
        <v>1</v>
      </c>
      <c r="D102" s="2">
        <v>0.19166666666666668</v>
      </c>
    </row>
    <row r="103" spans="1:4">
      <c r="A103" s="1">
        <v>41376</v>
      </c>
    </row>
    <row r="104" spans="1:4">
      <c r="A104" s="1">
        <v>41377</v>
      </c>
    </row>
    <row r="105" spans="1:4">
      <c r="A105" s="1">
        <v>41378</v>
      </c>
      <c r="B105">
        <v>0.1</v>
      </c>
      <c r="C105">
        <v>0.1</v>
      </c>
    </row>
    <row r="106" spans="1:4">
      <c r="A106" s="1">
        <v>41379</v>
      </c>
      <c r="B106">
        <v>0</v>
      </c>
      <c r="C106">
        <v>0</v>
      </c>
    </row>
    <row r="107" spans="1:4">
      <c r="A107" s="1">
        <v>41380</v>
      </c>
    </row>
    <row r="108" spans="1:4">
      <c r="A108" s="1">
        <v>41381</v>
      </c>
      <c r="B108">
        <v>0.2</v>
      </c>
      <c r="C108">
        <v>0.2</v>
      </c>
    </row>
    <row r="109" spans="1:4">
      <c r="A109" s="1">
        <v>41382</v>
      </c>
    </row>
    <row r="110" spans="1:4">
      <c r="A110" s="1">
        <v>41383</v>
      </c>
    </row>
    <row r="111" spans="1:4">
      <c r="A111" s="1">
        <v>41384</v>
      </c>
      <c r="B111">
        <v>4.5</v>
      </c>
      <c r="C111">
        <v>1.5</v>
      </c>
      <c r="D111" s="2">
        <v>0.35069444444444442</v>
      </c>
    </row>
    <row r="112" spans="1:4">
      <c r="A112" s="1">
        <v>41385</v>
      </c>
    </row>
    <row r="113" spans="1:4">
      <c r="A113" s="1">
        <v>41386</v>
      </c>
    </row>
    <row r="114" spans="1:4">
      <c r="A114" s="1">
        <v>41387</v>
      </c>
      <c r="B114">
        <v>17.5</v>
      </c>
      <c r="C114">
        <v>3.5</v>
      </c>
      <c r="D114" s="2">
        <v>0.41875000000000001</v>
      </c>
    </row>
    <row r="115" spans="1:4">
      <c r="A115" s="1">
        <v>41388</v>
      </c>
      <c r="B115">
        <v>1.5</v>
      </c>
      <c r="C115">
        <v>1</v>
      </c>
      <c r="D115" s="2">
        <v>0.12083333333333333</v>
      </c>
    </row>
    <row r="116" spans="1:4">
      <c r="A116" s="1">
        <v>41389</v>
      </c>
      <c r="B116">
        <v>0.2</v>
      </c>
      <c r="C116">
        <v>0.2</v>
      </c>
    </row>
    <row r="117" spans="1:4">
      <c r="A117" s="1">
        <v>41390</v>
      </c>
    </row>
    <row r="118" spans="1:4">
      <c r="A118" s="1">
        <v>41391</v>
      </c>
    </row>
    <row r="119" spans="1:4">
      <c r="A119" s="1">
        <v>41392</v>
      </c>
    </row>
    <row r="120" spans="1:4">
      <c r="A120" s="1">
        <v>41393</v>
      </c>
      <c r="B120">
        <v>4</v>
      </c>
      <c r="C120">
        <v>2</v>
      </c>
      <c r="D120" s="2">
        <v>0.66874999999999996</v>
      </c>
    </row>
    <row r="121" spans="1:4">
      <c r="A121" s="1">
        <v>41394</v>
      </c>
    </row>
    <row r="122" spans="1:4">
      <c r="A122" s="1">
        <v>41395</v>
      </c>
    </row>
    <row r="123" spans="1:4">
      <c r="A123" s="1">
        <v>41396</v>
      </c>
      <c r="B123">
        <v>0.1</v>
      </c>
      <c r="C123">
        <v>0.1</v>
      </c>
    </row>
    <row r="124" spans="1:4">
      <c r="A124" s="1">
        <v>41397</v>
      </c>
    </row>
    <row r="125" spans="1:4">
      <c r="A125" s="1">
        <v>41398</v>
      </c>
    </row>
    <row r="126" spans="1:4">
      <c r="A126" s="1">
        <v>41399</v>
      </c>
    </row>
    <row r="127" spans="1:4">
      <c r="A127" s="1">
        <v>41400</v>
      </c>
    </row>
    <row r="128" spans="1:4">
      <c r="A128" s="1">
        <v>41401</v>
      </c>
    </row>
    <row r="129" spans="1:4">
      <c r="A129" s="1">
        <v>41402</v>
      </c>
    </row>
    <row r="130" spans="1:4">
      <c r="A130" s="1">
        <v>41403</v>
      </c>
      <c r="B130">
        <v>2.5</v>
      </c>
      <c r="C130">
        <v>1.5</v>
      </c>
      <c r="D130" s="2">
        <v>0.89930555555555558</v>
      </c>
    </row>
    <row r="131" spans="1:4">
      <c r="A131" s="1">
        <v>41404</v>
      </c>
      <c r="B131">
        <v>11</v>
      </c>
      <c r="C131">
        <v>2.5</v>
      </c>
      <c r="D131" s="2">
        <v>6.458333333333334E-2</v>
      </c>
    </row>
    <row r="132" spans="1:4">
      <c r="A132" s="1">
        <v>41405</v>
      </c>
    </row>
    <row r="133" spans="1:4">
      <c r="A133" s="1">
        <v>41406</v>
      </c>
    </row>
    <row r="134" spans="1:4">
      <c r="A134" s="1">
        <v>41407</v>
      </c>
    </row>
    <row r="135" spans="1:4">
      <c r="A135" s="1">
        <v>41408</v>
      </c>
    </row>
    <row r="136" spans="1:4">
      <c r="A136" s="1">
        <v>41409</v>
      </c>
    </row>
    <row r="137" spans="1:4">
      <c r="A137" s="1">
        <v>41410</v>
      </c>
    </row>
    <row r="138" spans="1:4">
      <c r="A138" s="1">
        <v>41411</v>
      </c>
    </row>
    <row r="139" spans="1:4">
      <c r="A139" s="1">
        <v>41412</v>
      </c>
      <c r="B139">
        <v>0.4</v>
      </c>
      <c r="C139">
        <v>0.4</v>
      </c>
      <c r="D139" s="2">
        <v>0.95208333333333328</v>
      </c>
    </row>
    <row r="140" spans="1:4">
      <c r="A140" s="1">
        <v>41413</v>
      </c>
      <c r="B140">
        <v>16.5</v>
      </c>
      <c r="C140">
        <v>4.5</v>
      </c>
      <c r="D140" s="2">
        <v>9.3055555555555558E-2</v>
      </c>
    </row>
    <row r="141" spans="1:4">
      <c r="A141" s="1">
        <v>41414</v>
      </c>
    </row>
    <row r="142" spans="1:4">
      <c r="A142" s="1">
        <v>41415</v>
      </c>
    </row>
    <row r="143" spans="1:4">
      <c r="A143" s="1">
        <v>41416</v>
      </c>
    </row>
    <row r="144" spans="1:4">
      <c r="A144" s="1">
        <v>41417</v>
      </c>
    </row>
    <row r="145" spans="1:4">
      <c r="A145" s="1">
        <v>41418</v>
      </c>
    </row>
    <row r="146" spans="1:4">
      <c r="A146" s="1">
        <v>41419</v>
      </c>
    </row>
    <row r="147" spans="1:4">
      <c r="A147" s="1">
        <v>41420</v>
      </c>
    </row>
    <row r="148" spans="1:4">
      <c r="A148" s="1">
        <v>41421</v>
      </c>
      <c r="B148">
        <v>15</v>
      </c>
      <c r="C148">
        <v>4</v>
      </c>
      <c r="D148" s="2">
        <v>0.83680555555555558</v>
      </c>
    </row>
    <row r="149" spans="1:4">
      <c r="A149" s="1">
        <v>41422</v>
      </c>
      <c r="B149">
        <v>25</v>
      </c>
      <c r="C149">
        <v>5</v>
      </c>
      <c r="D149" s="2">
        <v>0.19444444444444445</v>
      </c>
    </row>
    <row r="150" spans="1:4">
      <c r="A150" s="1">
        <v>41423</v>
      </c>
    </row>
    <row r="151" spans="1:4">
      <c r="A151" s="1">
        <v>41424</v>
      </c>
    </row>
    <row r="152" spans="1:4">
      <c r="A152" s="1">
        <v>41425</v>
      </c>
    </row>
    <row r="153" spans="1:4">
      <c r="A153" s="1">
        <v>41426</v>
      </c>
    </row>
    <row r="154" spans="1:4">
      <c r="A154" s="1">
        <v>41427</v>
      </c>
    </row>
    <row r="155" spans="1:4">
      <c r="A155" s="1">
        <v>41428</v>
      </c>
    </row>
    <row r="156" spans="1:4">
      <c r="A156" s="1">
        <v>41429</v>
      </c>
    </row>
    <row r="157" spans="1:4">
      <c r="A157" s="1">
        <v>41430</v>
      </c>
    </row>
    <row r="158" spans="1:4">
      <c r="A158" s="1">
        <v>41431</v>
      </c>
    </row>
    <row r="159" spans="1:4">
      <c r="A159" s="1">
        <v>41432</v>
      </c>
    </row>
    <row r="160" spans="1:4">
      <c r="A160" s="1">
        <v>41433</v>
      </c>
    </row>
    <row r="161" spans="1:4">
      <c r="A161" s="1">
        <v>41434</v>
      </c>
    </row>
    <row r="162" spans="1:4">
      <c r="A162" s="1">
        <v>41435</v>
      </c>
    </row>
    <row r="163" spans="1:4">
      <c r="A163" s="1">
        <v>41436</v>
      </c>
      <c r="B163">
        <v>5</v>
      </c>
      <c r="C163">
        <v>1.5</v>
      </c>
      <c r="D163" s="2">
        <v>0.71944444444444444</v>
      </c>
    </row>
    <row r="164" spans="1:4">
      <c r="A164" s="1">
        <v>41437</v>
      </c>
      <c r="B164">
        <v>1</v>
      </c>
      <c r="C164">
        <v>0.5</v>
      </c>
      <c r="D164" s="2">
        <v>2.013888888888889E-2</v>
      </c>
    </row>
    <row r="165" spans="1:4">
      <c r="A165" s="1">
        <v>41438</v>
      </c>
    </row>
    <row r="166" spans="1:4">
      <c r="A166" s="1">
        <v>41439</v>
      </c>
      <c r="B166">
        <v>1.5</v>
      </c>
      <c r="C166">
        <v>1</v>
      </c>
      <c r="D166" s="2">
        <v>0.24305555555555555</v>
      </c>
    </row>
    <row r="167" spans="1:4">
      <c r="A167" s="1">
        <v>41440</v>
      </c>
      <c r="B167">
        <v>0.1</v>
      </c>
      <c r="C167">
        <v>0.1</v>
      </c>
    </row>
    <row r="168" spans="1:4">
      <c r="A168" s="1">
        <v>41441</v>
      </c>
    </row>
    <row r="169" spans="1:4">
      <c r="A169" s="1">
        <v>41442</v>
      </c>
    </row>
    <row r="170" spans="1:4">
      <c r="A170" s="1">
        <v>41443</v>
      </c>
      <c r="B170">
        <v>4.5</v>
      </c>
      <c r="C170">
        <v>2</v>
      </c>
      <c r="D170" s="2">
        <v>0.68055555555555558</v>
      </c>
    </row>
    <row r="171" spans="1:4">
      <c r="A171" s="1">
        <v>41444</v>
      </c>
      <c r="B171">
        <v>7.5</v>
      </c>
      <c r="C171">
        <v>3</v>
      </c>
      <c r="D171" s="2">
        <v>4.8611111111111112E-3</v>
      </c>
    </row>
    <row r="172" spans="1:4">
      <c r="A172" s="1">
        <v>41445</v>
      </c>
    </row>
    <row r="173" spans="1:4">
      <c r="A173" s="1">
        <v>41446</v>
      </c>
      <c r="B173">
        <v>0.5</v>
      </c>
      <c r="C173">
        <v>0.5</v>
      </c>
      <c r="D173" s="2">
        <v>0.53194444444444444</v>
      </c>
    </row>
    <row r="174" spans="1:4">
      <c r="A174" s="1">
        <v>41447</v>
      </c>
      <c r="B174">
        <v>2</v>
      </c>
      <c r="C174">
        <v>2</v>
      </c>
      <c r="D174" s="2">
        <v>4.5138888888888888E-2</v>
      </c>
    </row>
    <row r="175" spans="1:4">
      <c r="A175" s="1">
        <v>41448</v>
      </c>
      <c r="B175">
        <v>4.5</v>
      </c>
      <c r="C175">
        <v>1.5</v>
      </c>
      <c r="D175" s="2">
        <v>0.30625000000000002</v>
      </c>
    </row>
    <row r="176" spans="1:4">
      <c r="A176" s="1">
        <v>41449</v>
      </c>
      <c r="B176">
        <v>0</v>
      </c>
      <c r="C176">
        <v>0</v>
      </c>
    </row>
    <row r="177" spans="1:4">
      <c r="A177" s="1">
        <v>41450</v>
      </c>
      <c r="B177">
        <v>32</v>
      </c>
      <c r="C177">
        <v>27.5</v>
      </c>
      <c r="D177" s="2">
        <v>0.69513888888888886</v>
      </c>
    </row>
    <row r="178" spans="1:4">
      <c r="A178" s="1">
        <v>41451</v>
      </c>
      <c r="B178">
        <v>4</v>
      </c>
      <c r="C178">
        <v>1.5</v>
      </c>
      <c r="D178" s="2">
        <v>2.0833333333333332E-2</v>
      </c>
    </row>
    <row r="179" spans="1:4">
      <c r="A179" s="1">
        <v>41452</v>
      </c>
      <c r="B179">
        <v>0.5</v>
      </c>
      <c r="C179">
        <v>0.5</v>
      </c>
      <c r="D179" s="2">
        <v>6.25E-2</v>
      </c>
    </row>
    <row r="180" spans="1:4">
      <c r="A180" s="1">
        <v>41453</v>
      </c>
    </row>
    <row r="181" spans="1:4">
      <c r="A181" s="1">
        <v>41454</v>
      </c>
    </row>
    <row r="182" spans="1:4">
      <c r="A182" s="1">
        <v>41455</v>
      </c>
    </row>
    <row r="183" spans="1:4">
      <c r="A183" s="1">
        <v>41456</v>
      </c>
    </row>
    <row r="184" spans="1:4">
      <c r="A184" s="1">
        <v>41457</v>
      </c>
      <c r="B184">
        <v>1</v>
      </c>
      <c r="C184">
        <v>1</v>
      </c>
      <c r="D184" s="2">
        <v>0.31944444444444442</v>
      </c>
    </row>
    <row r="185" spans="1:4">
      <c r="A185" s="1">
        <v>41458</v>
      </c>
      <c r="B185">
        <v>10.5</v>
      </c>
      <c r="C185">
        <v>4.5</v>
      </c>
      <c r="D185" s="2">
        <v>0.17569444444444443</v>
      </c>
    </row>
    <row r="186" spans="1:4">
      <c r="A186" s="1">
        <v>41459</v>
      </c>
      <c r="B186">
        <v>33.5</v>
      </c>
      <c r="C186">
        <v>15</v>
      </c>
      <c r="D186" s="2">
        <v>0.95208333333333328</v>
      </c>
    </row>
    <row r="187" spans="1:4">
      <c r="A187" s="1">
        <v>41460</v>
      </c>
      <c r="B187">
        <v>157</v>
      </c>
      <c r="C187">
        <v>31</v>
      </c>
      <c r="D187" s="2">
        <v>0.47499999999999998</v>
      </c>
    </row>
    <row r="188" spans="1:4">
      <c r="A188" s="1">
        <v>41461</v>
      </c>
    </row>
    <row r="189" spans="1:4">
      <c r="A189" s="1">
        <v>41462</v>
      </c>
      <c r="B189">
        <v>20.5</v>
      </c>
      <c r="C189">
        <v>6</v>
      </c>
      <c r="D189" s="2">
        <v>0.67291666666666672</v>
      </c>
    </row>
    <row r="190" spans="1:4">
      <c r="A190" s="1">
        <v>41463</v>
      </c>
    </row>
    <row r="191" spans="1:4">
      <c r="A191" s="1">
        <v>41464</v>
      </c>
    </row>
    <row r="192" spans="1:4">
      <c r="A192" s="1">
        <v>41465</v>
      </c>
    </row>
    <row r="193" spans="1:4">
      <c r="A193" s="1">
        <v>41466</v>
      </c>
    </row>
    <row r="194" spans="1:4">
      <c r="A194" s="1">
        <v>41467</v>
      </c>
    </row>
    <row r="195" spans="1:4">
      <c r="A195" s="1">
        <v>41468</v>
      </c>
    </row>
    <row r="196" spans="1:4">
      <c r="A196" s="1">
        <v>41469</v>
      </c>
      <c r="B196">
        <v>11</v>
      </c>
      <c r="C196">
        <v>11</v>
      </c>
      <c r="D196" s="2">
        <v>0.6791666666666667</v>
      </c>
    </row>
    <row r="197" spans="1:4">
      <c r="A197" s="1">
        <v>41470</v>
      </c>
    </row>
    <row r="198" spans="1:4">
      <c r="A198" s="1">
        <v>41471</v>
      </c>
    </row>
    <row r="199" spans="1:4">
      <c r="A199" s="1">
        <v>41472</v>
      </c>
    </row>
    <row r="200" spans="1:4">
      <c r="A200" s="1">
        <v>41473</v>
      </c>
    </row>
    <row r="201" spans="1:4">
      <c r="A201" s="1">
        <v>41474</v>
      </c>
    </row>
    <row r="202" spans="1:4">
      <c r="A202" s="1">
        <v>41475</v>
      </c>
    </row>
    <row r="203" spans="1:4">
      <c r="A203" s="1">
        <v>41476</v>
      </c>
    </row>
    <row r="204" spans="1:4">
      <c r="A204" s="1">
        <v>41477</v>
      </c>
    </row>
    <row r="205" spans="1:4">
      <c r="A205" s="1">
        <v>41478</v>
      </c>
      <c r="B205">
        <v>0.3</v>
      </c>
      <c r="C205">
        <v>0.2</v>
      </c>
    </row>
    <row r="206" spans="1:4">
      <c r="A206" s="1">
        <v>41479</v>
      </c>
      <c r="B206">
        <v>0</v>
      </c>
      <c r="C206">
        <v>0</v>
      </c>
    </row>
    <row r="207" spans="1:4">
      <c r="A207" s="1">
        <v>41480</v>
      </c>
    </row>
    <row r="208" spans="1:4">
      <c r="A208" s="1">
        <v>41481</v>
      </c>
    </row>
    <row r="209" spans="1:4">
      <c r="A209" s="1">
        <v>41482</v>
      </c>
    </row>
    <row r="210" spans="1:4">
      <c r="A210" s="1">
        <v>41483</v>
      </c>
      <c r="B210">
        <v>4.5</v>
      </c>
      <c r="C210">
        <v>3.5</v>
      </c>
      <c r="D210" s="2">
        <v>0.29930555555555555</v>
      </c>
    </row>
    <row r="211" spans="1:4">
      <c r="A211" s="1">
        <v>41484</v>
      </c>
      <c r="B211">
        <v>0</v>
      </c>
      <c r="C211">
        <v>0</v>
      </c>
    </row>
    <row r="212" spans="1:4">
      <c r="A212" s="1">
        <v>41485</v>
      </c>
      <c r="B212">
        <v>10.5</v>
      </c>
      <c r="C212">
        <v>10.5</v>
      </c>
      <c r="D212" s="2">
        <v>0.71111111111111114</v>
      </c>
    </row>
    <row r="213" spans="1:4">
      <c r="A213" s="1">
        <v>41486</v>
      </c>
      <c r="B213">
        <v>0.5</v>
      </c>
      <c r="C213">
        <v>0.5</v>
      </c>
      <c r="D213" s="2">
        <v>0.47222222222222221</v>
      </c>
    </row>
    <row r="214" spans="1:4">
      <c r="A214" s="1">
        <v>41487</v>
      </c>
      <c r="B214">
        <v>20.5</v>
      </c>
      <c r="C214">
        <v>18</v>
      </c>
      <c r="D214" s="2">
        <v>0.66180555555555554</v>
      </c>
    </row>
    <row r="215" spans="1:4">
      <c r="A215" s="1">
        <v>41488</v>
      </c>
      <c r="B215">
        <v>3</v>
      </c>
      <c r="C215">
        <v>3</v>
      </c>
      <c r="D215" s="2">
        <v>0.70486111111111116</v>
      </c>
    </row>
    <row r="216" spans="1:4">
      <c r="A216" s="1">
        <v>41489</v>
      </c>
      <c r="B216">
        <v>13.5</v>
      </c>
      <c r="C216">
        <v>9</v>
      </c>
      <c r="D216" s="2">
        <v>0.74583333333333335</v>
      </c>
    </row>
    <row r="217" spans="1:4">
      <c r="A217" s="1">
        <v>41490</v>
      </c>
      <c r="B217">
        <v>8</v>
      </c>
      <c r="C217">
        <v>8</v>
      </c>
      <c r="D217" s="2">
        <v>0.58680555555555558</v>
      </c>
    </row>
    <row r="218" spans="1:4">
      <c r="A218" s="1">
        <v>41491</v>
      </c>
    </row>
    <row r="219" spans="1:4">
      <c r="A219" s="1">
        <v>41492</v>
      </c>
      <c r="B219">
        <v>56.5</v>
      </c>
      <c r="C219">
        <v>35</v>
      </c>
      <c r="D219" s="2">
        <v>0.76458333333333328</v>
      </c>
    </row>
    <row r="220" spans="1:4">
      <c r="A220" s="1">
        <v>41493</v>
      </c>
    </row>
    <row r="221" spans="1:4">
      <c r="A221" s="1">
        <v>41494</v>
      </c>
    </row>
    <row r="222" spans="1:4">
      <c r="A222" s="1">
        <v>41495</v>
      </c>
    </row>
    <row r="223" spans="1:4">
      <c r="A223" s="1">
        <v>41496</v>
      </c>
      <c r="B223">
        <v>5.5</v>
      </c>
      <c r="C223">
        <v>5.5</v>
      </c>
      <c r="D223" s="2">
        <v>0.59027777777777779</v>
      </c>
    </row>
    <row r="224" spans="1:4">
      <c r="A224" s="1">
        <v>41497</v>
      </c>
    </row>
    <row r="225" spans="1:4">
      <c r="A225" s="1">
        <v>41498</v>
      </c>
    </row>
    <row r="226" spans="1:4">
      <c r="A226" s="1">
        <v>41499</v>
      </c>
    </row>
    <row r="227" spans="1:4">
      <c r="A227" s="1">
        <v>41500</v>
      </c>
    </row>
    <row r="228" spans="1:4">
      <c r="A228" s="1">
        <v>41501</v>
      </c>
    </row>
    <row r="229" spans="1:4">
      <c r="A229" s="1">
        <v>41502</v>
      </c>
    </row>
    <row r="230" spans="1:4">
      <c r="A230" s="1">
        <v>41503</v>
      </c>
    </row>
    <row r="231" spans="1:4">
      <c r="A231" s="1">
        <v>41504</v>
      </c>
    </row>
    <row r="232" spans="1:4">
      <c r="A232" s="1">
        <v>41505</v>
      </c>
    </row>
    <row r="233" spans="1:4">
      <c r="A233" s="1">
        <v>41506</v>
      </c>
      <c r="B233">
        <v>9.5</v>
      </c>
      <c r="C233">
        <v>5.5</v>
      </c>
      <c r="D233" s="2">
        <v>0.95347222222222228</v>
      </c>
    </row>
    <row r="234" spans="1:4">
      <c r="A234" s="1">
        <v>41507</v>
      </c>
      <c r="B234">
        <v>10</v>
      </c>
      <c r="C234">
        <v>9</v>
      </c>
      <c r="D234" s="2">
        <v>0</v>
      </c>
    </row>
    <row r="235" spans="1:4">
      <c r="A235" s="1">
        <v>41508</v>
      </c>
      <c r="B235">
        <v>3.5</v>
      </c>
      <c r="C235">
        <v>2</v>
      </c>
      <c r="D235" s="2">
        <v>0.83750000000000002</v>
      </c>
    </row>
    <row r="236" spans="1:4">
      <c r="A236" s="1">
        <v>41509</v>
      </c>
      <c r="B236">
        <v>39.5</v>
      </c>
      <c r="C236">
        <v>23.5</v>
      </c>
      <c r="D236" s="2">
        <v>0.47986111111111113</v>
      </c>
    </row>
    <row r="237" spans="1:4">
      <c r="A237" s="1">
        <v>41510</v>
      </c>
      <c r="B237">
        <v>25.5</v>
      </c>
      <c r="C237">
        <v>7.5</v>
      </c>
      <c r="D237" s="2">
        <v>0.12638888888888888</v>
      </c>
    </row>
    <row r="238" spans="1:4">
      <c r="A238" s="1">
        <v>41511</v>
      </c>
    </row>
    <row r="239" spans="1:4">
      <c r="A239" s="1">
        <v>41512</v>
      </c>
    </row>
    <row r="240" spans="1:4">
      <c r="A240" s="1">
        <v>41513</v>
      </c>
    </row>
    <row r="241" spans="1:4">
      <c r="A241" s="1">
        <v>41514</v>
      </c>
    </row>
    <row r="242" spans="1:4">
      <c r="A242" s="1">
        <v>41515</v>
      </c>
      <c r="B242">
        <v>5</v>
      </c>
      <c r="C242">
        <v>2</v>
      </c>
      <c r="D242" s="2">
        <v>0.9243055555555556</v>
      </c>
    </row>
    <row r="243" spans="1:4">
      <c r="A243" s="1">
        <v>41516</v>
      </c>
      <c r="B243">
        <v>3</v>
      </c>
      <c r="C243">
        <v>1</v>
      </c>
      <c r="D243" s="2">
        <v>6.9444444444444447E-4</v>
      </c>
    </row>
    <row r="244" spans="1:4">
      <c r="A244" s="1">
        <v>41517</v>
      </c>
    </row>
    <row r="245" spans="1:4">
      <c r="A245" s="1">
        <v>41518</v>
      </c>
      <c r="B245">
        <v>0</v>
      </c>
      <c r="C245">
        <v>0</v>
      </c>
    </row>
    <row r="246" spans="1:4">
      <c r="A246" s="1">
        <v>41519</v>
      </c>
      <c r="B246">
        <v>0</v>
      </c>
      <c r="C246">
        <v>0</v>
      </c>
    </row>
    <row r="247" spans="1:4">
      <c r="A247" s="1">
        <v>41520</v>
      </c>
      <c r="B247">
        <v>0</v>
      </c>
      <c r="C247">
        <v>0</v>
      </c>
    </row>
    <row r="248" spans="1:4">
      <c r="A248" s="1">
        <v>41521</v>
      </c>
    </row>
    <row r="249" spans="1:4">
      <c r="A249" s="1">
        <v>41522</v>
      </c>
    </row>
    <row r="250" spans="1:4">
      <c r="A250" s="1">
        <v>41523</v>
      </c>
      <c r="B250">
        <v>4</v>
      </c>
      <c r="C250">
        <v>1</v>
      </c>
      <c r="D250" s="2">
        <v>0.66666666666666663</v>
      </c>
    </row>
    <row r="251" spans="1:4">
      <c r="A251" s="1">
        <v>41524</v>
      </c>
      <c r="B251">
        <v>1</v>
      </c>
      <c r="C251">
        <v>0.5</v>
      </c>
      <c r="D251" s="2">
        <v>0.14722222222222223</v>
      </c>
    </row>
    <row r="252" spans="1:4">
      <c r="A252" s="1">
        <v>41525</v>
      </c>
    </row>
    <row r="253" spans="1:4">
      <c r="A253" s="1">
        <v>41526</v>
      </c>
    </row>
    <row r="254" spans="1:4">
      <c r="A254" s="1">
        <v>41527</v>
      </c>
    </row>
    <row r="255" spans="1:4">
      <c r="A255" s="1">
        <v>41528</v>
      </c>
      <c r="B255">
        <v>0.5</v>
      </c>
      <c r="C255">
        <v>0.4</v>
      </c>
      <c r="D255" s="2">
        <v>0.4909722222222222</v>
      </c>
    </row>
    <row r="256" spans="1:4">
      <c r="A256" s="1">
        <v>41529</v>
      </c>
      <c r="B256">
        <v>7</v>
      </c>
      <c r="C256">
        <v>2.5</v>
      </c>
      <c r="D256" s="2">
        <v>0.51944444444444449</v>
      </c>
    </row>
    <row r="257" spans="1:4">
      <c r="A257" s="1">
        <v>41530</v>
      </c>
    </row>
    <row r="258" spans="1:4">
      <c r="A258" s="1">
        <v>41531</v>
      </c>
      <c r="B258">
        <v>32.5</v>
      </c>
      <c r="C258">
        <v>14.5</v>
      </c>
      <c r="D258" s="2">
        <v>0.38333333333333336</v>
      </c>
    </row>
    <row r="259" spans="1:4">
      <c r="A259" s="1">
        <v>41532</v>
      </c>
    </row>
    <row r="260" spans="1:4">
      <c r="A260" s="1">
        <v>41533</v>
      </c>
    </row>
    <row r="261" spans="1:4">
      <c r="A261" s="1">
        <v>41534</v>
      </c>
    </row>
    <row r="262" spans="1:4">
      <c r="A262" s="1">
        <v>41535</v>
      </c>
    </row>
    <row r="263" spans="1:4">
      <c r="A263" s="1">
        <v>41536</v>
      </c>
    </row>
    <row r="264" spans="1:4">
      <c r="A264" s="1">
        <v>41537</v>
      </c>
    </row>
    <row r="265" spans="1:4">
      <c r="A265" s="1">
        <v>41538</v>
      </c>
    </row>
    <row r="266" spans="1:4">
      <c r="A266" s="1">
        <v>41539</v>
      </c>
    </row>
    <row r="267" spans="1:4">
      <c r="A267" s="1">
        <v>41540</v>
      </c>
    </row>
    <row r="268" spans="1:4">
      <c r="A268" s="1">
        <v>41541</v>
      </c>
      <c r="B268">
        <v>0.5</v>
      </c>
      <c r="C268">
        <v>0.5</v>
      </c>
      <c r="D268" s="2">
        <v>0.89930555555555558</v>
      </c>
    </row>
    <row r="269" spans="1:4">
      <c r="A269" s="1">
        <v>41542</v>
      </c>
      <c r="B269">
        <v>0.5</v>
      </c>
      <c r="C269">
        <v>0.5</v>
      </c>
      <c r="D269" s="2">
        <v>0</v>
      </c>
    </row>
    <row r="270" spans="1:4">
      <c r="A270" s="1">
        <v>41543</v>
      </c>
    </row>
    <row r="271" spans="1:4">
      <c r="A271" s="1">
        <v>41544</v>
      </c>
    </row>
    <row r="272" spans="1:4">
      <c r="A272" s="1">
        <v>41545</v>
      </c>
      <c r="B272">
        <v>0.2</v>
      </c>
      <c r="C272">
        <v>0.2</v>
      </c>
    </row>
    <row r="273" spans="1:4">
      <c r="A273" s="1">
        <v>41546</v>
      </c>
      <c r="B273">
        <v>24</v>
      </c>
      <c r="C273">
        <v>10</v>
      </c>
      <c r="D273" s="2">
        <v>0.63541666666666663</v>
      </c>
    </row>
    <row r="274" spans="1:4">
      <c r="A274" s="1">
        <v>41547</v>
      </c>
      <c r="B274">
        <v>26.5</v>
      </c>
      <c r="C274">
        <v>13</v>
      </c>
      <c r="D274" s="2">
        <v>0.19166666666666668</v>
      </c>
    </row>
    <row r="275" spans="1:4">
      <c r="A275" s="1">
        <v>41548</v>
      </c>
    </row>
    <row r="276" spans="1:4">
      <c r="A276" s="1">
        <v>41549</v>
      </c>
      <c r="B276">
        <v>3</v>
      </c>
      <c r="C276">
        <v>2</v>
      </c>
      <c r="D276" s="2">
        <v>0.26180555555555557</v>
      </c>
    </row>
    <row r="277" spans="1:4">
      <c r="A277" s="1">
        <v>41550</v>
      </c>
    </row>
    <row r="278" spans="1:4">
      <c r="A278" s="1">
        <v>41551</v>
      </c>
    </row>
    <row r="279" spans="1:4">
      <c r="A279" s="1">
        <v>41552</v>
      </c>
    </row>
    <row r="280" spans="1:4">
      <c r="A280" s="1">
        <v>41553</v>
      </c>
      <c r="B280">
        <v>2</v>
      </c>
      <c r="C280">
        <v>1.5</v>
      </c>
      <c r="D280" s="2">
        <v>0.47638888888888886</v>
      </c>
    </row>
    <row r="281" spans="1:4">
      <c r="A281" s="1">
        <v>41554</v>
      </c>
      <c r="B281">
        <v>0.5</v>
      </c>
      <c r="C281">
        <v>0.5</v>
      </c>
      <c r="D281" s="2">
        <v>0.91388888888888886</v>
      </c>
    </row>
    <row r="282" spans="1:4">
      <c r="A282" s="1">
        <v>41555</v>
      </c>
      <c r="B282">
        <v>49.5</v>
      </c>
      <c r="C282">
        <v>9.5</v>
      </c>
      <c r="D282" s="2">
        <v>0.80486111111111114</v>
      </c>
    </row>
    <row r="283" spans="1:4">
      <c r="A283" s="1">
        <v>41556</v>
      </c>
    </row>
    <row r="284" spans="1:4">
      <c r="A284" s="1">
        <v>41557</v>
      </c>
      <c r="B284">
        <v>51.5</v>
      </c>
      <c r="C284">
        <v>26</v>
      </c>
      <c r="D284" s="2">
        <v>0.71736111111111112</v>
      </c>
    </row>
    <row r="285" spans="1:4">
      <c r="A285" s="1">
        <v>41558</v>
      </c>
      <c r="B285">
        <v>0.5</v>
      </c>
      <c r="C285">
        <v>0.5</v>
      </c>
    </row>
    <row r="286" spans="1:4">
      <c r="A286" s="1">
        <v>41559</v>
      </c>
    </row>
    <row r="287" spans="1:4">
      <c r="A287" s="1">
        <v>41560</v>
      </c>
    </row>
    <row r="288" spans="1:4">
      <c r="A288" s="1">
        <v>41561</v>
      </c>
    </row>
    <row r="289" spans="1:4">
      <c r="A289" s="1">
        <v>41562</v>
      </c>
      <c r="B289">
        <v>0.5</v>
      </c>
      <c r="C289">
        <v>0.5</v>
      </c>
      <c r="D289" s="2">
        <v>0.90416666666666667</v>
      </c>
    </row>
    <row r="290" spans="1:4">
      <c r="A290" s="1">
        <v>41563</v>
      </c>
    </row>
    <row r="291" spans="1:4">
      <c r="A291" s="1">
        <v>41564</v>
      </c>
    </row>
    <row r="292" spans="1:4">
      <c r="A292" s="1">
        <v>41565</v>
      </c>
    </row>
    <row r="293" spans="1:4">
      <c r="A293" s="1">
        <v>41566</v>
      </c>
    </row>
    <row r="294" spans="1:4">
      <c r="A294" s="1">
        <v>41567</v>
      </c>
    </row>
    <row r="295" spans="1:4">
      <c r="A295" s="1">
        <v>41568</v>
      </c>
    </row>
    <row r="296" spans="1:4">
      <c r="A296" s="1">
        <v>41569</v>
      </c>
    </row>
    <row r="297" spans="1:4">
      <c r="A297" s="1">
        <v>41570</v>
      </c>
    </row>
    <row r="298" spans="1:4">
      <c r="A298" s="1">
        <v>41571</v>
      </c>
    </row>
    <row r="299" spans="1:4">
      <c r="A299" s="1">
        <v>41572</v>
      </c>
    </row>
    <row r="300" spans="1:4">
      <c r="A300" s="1">
        <v>41573</v>
      </c>
    </row>
    <row r="301" spans="1:4">
      <c r="A301" s="1">
        <v>41574</v>
      </c>
    </row>
    <row r="302" spans="1:4">
      <c r="A302" s="1">
        <v>41575</v>
      </c>
    </row>
    <row r="303" spans="1:4">
      <c r="A303" s="1">
        <v>41576</v>
      </c>
    </row>
    <row r="304" spans="1:4">
      <c r="A304" s="1">
        <v>41577</v>
      </c>
    </row>
    <row r="305" spans="1:2">
      <c r="A305" s="1">
        <v>41578</v>
      </c>
    </row>
    <row r="306" spans="1:2">
      <c r="A306" s="1">
        <v>41579</v>
      </c>
    </row>
    <row r="307" spans="1:2">
      <c r="A307" s="1">
        <v>41580</v>
      </c>
    </row>
    <row r="308" spans="1:2">
      <c r="A308" s="1">
        <v>41581</v>
      </c>
    </row>
    <row r="309" spans="1:2">
      <c r="A309" s="1">
        <v>41582</v>
      </c>
    </row>
    <row r="310" spans="1:2">
      <c r="A310" s="1">
        <v>41583</v>
      </c>
    </row>
    <row r="311" spans="1:2">
      <c r="A311" s="1">
        <v>41584</v>
      </c>
      <c r="B311">
        <v>4</v>
      </c>
    </row>
    <row r="312" spans="1:2">
      <c r="A312" s="1">
        <v>41585</v>
      </c>
      <c r="B312">
        <v>0.2</v>
      </c>
    </row>
    <row r="313" spans="1:2">
      <c r="A313" s="1">
        <v>41586</v>
      </c>
    </row>
    <row r="314" spans="1:2">
      <c r="A314" s="1">
        <v>41587</v>
      </c>
      <c r="B314">
        <v>8</v>
      </c>
    </row>
    <row r="315" spans="1:2">
      <c r="A315" s="1">
        <v>41588</v>
      </c>
      <c r="B315">
        <v>0.1</v>
      </c>
    </row>
    <row r="316" spans="1:2">
      <c r="A316" s="1">
        <v>41589</v>
      </c>
    </row>
    <row r="317" spans="1:2">
      <c r="A317" s="1">
        <v>41590</v>
      </c>
    </row>
    <row r="318" spans="1:2">
      <c r="A318" s="1">
        <v>41591</v>
      </c>
    </row>
    <row r="319" spans="1:2">
      <c r="A319" s="1">
        <v>41592</v>
      </c>
      <c r="B319">
        <v>1</v>
      </c>
    </row>
    <row r="320" spans="1:2">
      <c r="A320" s="1">
        <v>41593</v>
      </c>
    </row>
    <row r="321" spans="1:2">
      <c r="A321" s="1">
        <v>41594</v>
      </c>
    </row>
    <row r="322" spans="1:2">
      <c r="A322" s="1">
        <v>41595</v>
      </c>
      <c r="B322">
        <v>0</v>
      </c>
    </row>
    <row r="323" spans="1:2">
      <c r="A323" s="1">
        <v>41596</v>
      </c>
    </row>
    <row r="324" spans="1:2">
      <c r="A324" s="1">
        <v>41597</v>
      </c>
    </row>
    <row r="325" spans="1:2">
      <c r="A325" s="1">
        <v>41598</v>
      </c>
    </row>
    <row r="326" spans="1:2">
      <c r="A326" s="1">
        <v>41599</v>
      </c>
    </row>
    <row r="327" spans="1:2">
      <c r="A327" s="1">
        <v>41600</v>
      </c>
    </row>
    <row r="328" spans="1:2">
      <c r="A328" s="1">
        <v>41601</v>
      </c>
    </row>
    <row r="329" spans="1:2">
      <c r="A329" s="1">
        <v>41602</v>
      </c>
      <c r="B329">
        <v>1.5</v>
      </c>
    </row>
    <row r="330" spans="1:2">
      <c r="A330" s="1">
        <v>41603</v>
      </c>
      <c r="B330">
        <v>21.5</v>
      </c>
    </row>
    <row r="331" spans="1:2">
      <c r="A331" s="1">
        <v>41604</v>
      </c>
    </row>
    <row r="332" spans="1:2">
      <c r="A332" s="1">
        <v>41605</v>
      </c>
      <c r="B332">
        <v>3.5</v>
      </c>
    </row>
    <row r="333" spans="1:2">
      <c r="A333" s="1">
        <v>41606</v>
      </c>
    </row>
    <row r="334" spans="1:2">
      <c r="A334" s="1">
        <v>41607</v>
      </c>
    </row>
    <row r="335" spans="1:2">
      <c r="A335" s="1">
        <v>41608</v>
      </c>
    </row>
    <row r="336" spans="1:2">
      <c r="A336" s="1">
        <v>41609</v>
      </c>
    </row>
    <row r="337" spans="1:2">
      <c r="A337" s="1">
        <v>41610</v>
      </c>
    </row>
    <row r="338" spans="1:2">
      <c r="A338" s="1">
        <v>41611</v>
      </c>
    </row>
    <row r="339" spans="1:2">
      <c r="A339" s="1">
        <v>41612</v>
      </c>
    </row>
    <row r="340" spans="1:2">
      <c r="A340" s="1">
        <v>41613</v>
      </c>
    </row>
    <row r="341" spans="1:2">
      <c r="A341" s="1">
        <v>41614</v>
      </c>
    </row>
    <row r="342" spans="1:2">
      <c r="A342" s="1">
        <v>41615</v>
      </c>
    </row>
    <row r="343" spans="1:2">
      <c r="A343" s="1">
        <v>41616</v>
      </c>
    </row>
    <row r="344" spans="1:2">
      <c r="A344" s="1">
        <v>41617</v>
      </c>
      <c r="B344">
        <v>4</v>
      </c>
    </row>
    <row r="345" spans="1:2">
      <c r="A345" s="1">
        <v>41618</v>
      </c>
    </row>
    <row r="346" spans="1:2">
      <c r="A346" s="1">
        <v>41619</v>
      </c>
      <c r="B346">
        <v>0.1</v>
      </c>
    </row>
    <row r="347" spans="1:2">
      <c r="A347" s="1">
        <v>41620</v>
      </c>
      <c r="B347">
        <v>0.5</v>
      </c>
    </row>
    <row r="348" spans="1:2">
      <c r="A348" s="1">
        <v>41621</v>
      </c>
      <c r="B348">
        <v>0</v>
      </c>
    </row>
    <row r="349" spans="1:2">
      <c r="A349" s="1">
        <v>41622</v>
      </c>
      <c r="B349">
        <v>0.1</v>
      </c>
    </row>
    <row r="350" spans="1:2">
      <c r="A350" s="1">
        <v>41623</v>
      </c>
    </row>
    <row r="351" spans="1:2">
      <c r="A351" s="1">
        <v>41624</v>
      </c>
    </row>
    <row r="352" spans="1:2">
      <c r="A352" s="1">
        <v>41625</v>
      </c>
    </row>
    <row r="353" spans="1:2">
      <c r="A353" s="1">
        <v>41626</v>
      </c>
      <c r="B353">
        <v>0.2</v>
      </c>
    </row>
    <row r="354" spans="1:2">
      <c r="A354" s="1">
        <v>41627</v>
      </c>
    </row>
    <row r="355" spans="1:2">
      <c r="A355" s="1">
        <v>41628</v>
      </c>
      <c r="B355">
        <v>1</v>
      </c>
    </row>
    <row r="356" spans="1:2">
      <c r="A356" s="1">
        <v>41629</v>
      </c>
    </row>
    <row r="357" spans="1:2">
      <c r="A357" s="1">
        <v>41630</v>
      </c>
    </row>
    <row r="358" spans="1:2">
      <c r="A358" s="1">
        <v>41631</v>
      </c>
    </row>
    <row r="359" spans="1:2">
      <c r="A359" s="1">
        <v>41632</v>
      </c>
    </row>
    <row r="360" spans="1:2">
      <c r="A360" s="1">
        <v>41633</v>
      </c>
    </row>
    <row r="361" spans="1:2">
      <c r="A361" s="1">
        <v>41634</v>
      </c>
      <c r="B361">
        <v>0</v>
      </c>
    </row>
    <row r="362" spans="1:2">
      <c r="A362" s="1">
        <v>41635</v>
      </c>
    </row>
    <row r="363" spans="1:2">
      <c r="A363" s="1">
        <v>41636</v>
      </c>
    </row>
    <row r="364" spans="1:2">
      <c r="A364" s="1">
        <v>41637</v>
      </c>
    </row>
    <row r="365" spans="1:2">
      <c r="A365" s="1">
        <v>41638</v>
      </c>
    </row>
    <row r="366" spans="1:2">
      <c r="A366" s="1">
        <v>41639</v>
      </c>
    </row>
    <row r="367" spans="1:2">
      <c r="A367" s="1">
        <v>41640</v>
      </c>
    </row>
    <row r="368" spans="1:2">
      <c r="A368" s="1">
        <v>41641</v>
      </c>
    </row>
    <row r="369" spans="1:2">
      <c r="A369" s="1">
        <v>41642</v>
      </c>
    </row>
    <row r="370" spans="1:2">
      <c r="A370" s="1">
        <v>41643</v>
      </c>
    </row>
    <row r="371" spans="1:2">
      <c r="A371" s="1">
        <v>41644</v>
      </c>
    </row>
    <row r="372" spans="1:2">
      <c r="A372" s="1">
        <v>41645</v>
      </c>
    </row>
    <row r="373" spans="1:2">
      <c r="A373" s="1">
        <v>41646</v>
      </c>
    </row>
    <row r="374" spans="1:2">
      <c r="A374" s="1">
        <v>41647</v>
      </c>
      <c r="B374">
        <v>0.2</v>
      </c>
    </row>
    <row r="375" spans="1:2">
      <c r="A375" s="1">
        <v>41648</v>
      </c>
    </row>
    <row r="376" spans="1:2">
      <c r="A376" s="1">
        <v>41649</v>
      </c>
    </row>
    <row r="377" spans="1:2">
      <c r="A377" s="1">
        <v>41650</v>
      </c>
    </row>
    <row r="378" spans="1:2">
      <c r="A378" s="1">
        <v>41651</v>
      </c>
    </row>
    <row r="379" spans="1:2">
      <c r="A379" s="1">
        <v>41652</v>
      </c>
    </row>
    <row r="380" spans="1:2">
      <c r="A380" s="1">
        <v>41653</v>
      </c>
    </row>
    <row r="381" spans="1:2">
      <c r="A381" s="1">
        <v>41654</v>
      </c>
    </row>
    <row r="382" spans="1:2">
      <c r="A382" s="1">
        <v>41655</v>
      </c>
    </row>
    <row r="383" spans="1:2">
      <c r="A383" s="1">
        <v>41656</v>
      </c>
    </row>
    <row r="384" spans="1:2">
      <c r="A384" s="1">
        <v>41657</v>
      </c>
    </row>
    <row r="385" spans="1:2">
      <c r="A385" s="1">
        <v>41658</v>
      </c>
    </row>
    <row r="386" spans="1:2">
      <c r="A386" s="1">
        <v>41659</v>
      </c>
      <c r="B386">
        <v>0</v>
      </c>
    </row>
    <row r="387" spans="1:2">
      <c r="A387" s="1">
        <v>41660</v>
      </c>
      <c r="B387">
        <v>0</v>
      </c>
    </row>
    <row r="388" spans="1:2">
      <c r="A388" s="1">
        <v>41661</v>
      </c>
    </row>
    <row r="389" spans="1:2">
      <c r="A389" s="1">
        <v>41662</v>
      </c>
    </row>
    <row r="390" spans="1:2">
      <c r="A390" s="1">
        <v>41663</v>
      </c>
    </row>
    <row r="391" spans="1:2">
      <c r="A391" s="1">
        <v>41664</v>
      </c>
      <c r="B391">
        <v>1.5</v>
      </c>
    </row>
    <row r="392" spans="1:2">
      <c r="A392" s="1">
        <v>41665</v>
      </c>
    </row>
    <row r="393" spans="1:2">
      <c r="A393" s="1">
        <v>41666</v>
      </c>
    </row>
    <row r="394" spans="1:2">
      <c r="A394" s="1">
        <v>41667</v>
      </c>
    </row>
    <row r="395" spans="1:2">
      <c r="A395" s="1">
        <v>41668</v>
      </c>
    </row>
    <row r="396" spans="1:2">
      <c r="A396" s="1">
        <v>41669</v>
      </c>
    </row>
    <row r="397" spans="1:2">
      <c r="A397" s="1">
        <v>41670</v>
      </c>
    </row>
    <row r="398" spans="1:2">
      <c r="A398" s="1">
        <v>41671</v>
      </c>
      <c r="B398">
        <v>0</v>
      </c>
    </row>
    <row r="399" spans="1:2">
      <c r="A399" s="1">
        <v>41672</v>
      </c>
    </row>
    <row r="400" spans="1:2">
      <c r="A400" s="1">
        <v>41673</v>
      </c>
    </row>
    <row r="401" spans="1:2">
      <c r="A401" s="1">
        <v>41674</v>
      </c>
    </row>
    <row r="402" spans="1:2">
      <c r="A402" s="1">
        <v>41675</v>
      </c>
    </row>
    <row r="403" spans="1:2">
      <c r="A403" s="1">
        <v>41676</v>
      </c>
    </row>
    <row r="404" spans="1:2">
      <c r="A404" s="1">
        <v>41677</v>
      </c>
      <c r="B404">
        <v>0.1</v>
      </c>
    </row>
    <row r="405" spans="1:2">
      <c r="A405" s="1">
        <v>41678</v>
      </c>
      <c r="B405">
        <v>0</v>
      </c>
    </row>
    <row r="406" spans="1:2">
      <c r="A406" s="1">
        <v>41679</v>
      </c>
      <c r="B406">
        <v>0.5</v>
      </c>
    </row>
    <row r="407" spans="1:2">
      <c r="A407" s="1">
        <v>41680</v>
      </c>
    </row>
    <row r="408" spans="1:2">
      <c r="A408" s="1">
        <v>41681</v>
      </c>
    </row>
    <row r="409" spans="1:2">
      <c r="A409" s="1">
        <v>41682</v>
      </c>
      <c r="B409">
        <v>0</v>
      </c>
    </row>
    <row r="410" spans="1:2">
      <c r="A410" s="1">
        <v>41683</v>
      </c>
      <c r="B410">
        <v>0</v>
      </c>
    </row>
    <row r="411" spans="1:2">
      <c r="A411" s="1">
        <v>41684</v>
      </c>
    </row>
    <row r="412" spans="1:2">
      <c r="A412" s="1">
        <v>41685</v>
      </c>
    </row>
    <row r="413" spans="1:2">
      <c r="A413" s="1">
        <v>41686</v>
      </c>
    </row>
    <row r="414" spans="1:2">
      <c r="A414" s="1">
        <v>41687</v>
      </c>
      <c r="B414">
        <v>0.4</v>
      </c>
    </row>
    <row r="415" spans="1:2">
      <c r="A415" s="1">
        <v>41688</v>
      </c>
    </row>
    <row r="416" spans="1:2">
      <c r="A416" s="1">
        <v>41689</v>
      </c>
    </row>
    <row r="417" spans="1:2">
      <c r="A417" s="1">
        <v>41690</v>
      </c>
    </row>
    <row r="418" spans="1:2">
      <c r="A418" s="1">
        <v>41691</v>
      </c>
    </row>
    <row r="419" spans="1:2">
      <c r="A419" s="1">
        <v>41692</v>
      </c>
    </row>
    <row r="420" spans="1:2">
      <c r="A420" s="1">
        <v>41693</v>
      </c>
    </row>
    <row r="421" spans="1:2">
      <c r="A421" s="1">
        <v>41694</v>
      </c>
    </row>
    <row r="422" spans="1:2">
      <c r="A422" s="1">
        <v>41695</v>
      </c>
    </row>
    <row r="423" spans="1:2">
      <c r="A423" s="1">
        <v>41696</v>
      </c>
      <c r="B423">
        <v>6</v>
      </c>
    </row>
    <row r="424" spans="1:2">
      <c r="A424" s="1">
        <v>41697</v>
      </c>
    </row>
    <row r="425" spans="1:2">
      <c r="A425" s="1">
        <v>41698</v>
      </c>
    </row>
    <row r="426" spans="1:2">
      <c r="A426" s="1">
        <v>41699</v>
      </c>
      <c r="B426">
        <v>1</v>
      </c>
    </row>
    <row r="427" spans="1:2">
      <c r="A427" s="1">
        <v>41700</v>
      </c>
    </row>
    <row r="428" spans="1:2">
      <c r="A428" s="1">
        <v>41701</v>
      </c>
    </row>
    <row r="429" spans="1:2">
      <c r="A429" s="1">
        <v>41702</v>
      </c>
    </row>
    <row r="430" spans="1:2">
      <c r="A430" s="1">
        <v>41703</v>
      </c>
    </row>
    <row r="431" spans="1:2">
      <c r="A431" s="1">
        <v>41704</v>
      </c>
    </row>
    <row r="432" spans="1:2">
      <c r="A432" s="1">
        <v>41705</v>
      </c>
    </row>
    <row r="433" spans="1:2">
      <c r="A433" s="1">
        <v>41706</v>
      </c>
    </row>
    <row r="434" spans="1:2">
      <c r="A434" s="1">
        <v>41707</v>
      </c>
      <c r="B434">
        <v>0</v>
      </c>
    </row>
    <row r="435" spans="1:2">
      <c r="A435" s="1">
        <v>41708</v>
      </c>
    </row>
    <row r="436" spans="1:2">
      <c r="A436" s="1">
        <v>41709</v>
      </c>
    </row>
    <row r="437" spans="1:2">
      <c r="A437" s="1">
        <v>41710</v>
      </c>
      <c r="B437">
        <v>35.5</v>
      </c>
    </row>
    <row r="438" spans="1:2">
      <c r="A438" s="1">
        <v>41711</v>
      </c>
      <c r="B438">
        <v>19.5</v>
      </c>
    </row>
    <row r="439" spans="1:2">
      <c r="A439" s="1">
        <v>41712</v>
      </c>
    </row>
    <row r="440" spans="1:2">
      <c r="A440" s="1">
        <v>41713</v>
      </c>
    </row>
    <row r="441" spans="1:2">
      <c r="A441" s="1">
        <v>41714</v>
      </c>
    </row>
    <row r="442" spans="1:2">
      <c r="A442" s="1">
        <v>41715</v>
      </c>
    </row>
    <row r="443" spans="1:2">
      <c r="A443" s="1">
        <v>41716</v>
      </c>
    </row>
    <row r="444" spans="1:2">
      <c r="A444" s="1">
        <v>41717</v>
      </c>
    </row>
    <row r="445" spans="1:2">
      <c r="A445" s="1">
        <v>41718</v>
      </c>
      <c r="B445">
        <v>4</v>
      </c>
    </row>
    <row r="446" spans="1:2">
      <c r="A446" s="1">
        <v>41719</v>
      </c>
    </row>
    <row r="447" spans="1:2">
      <c r="A447" s="1">
        <v>41720</v>
      </c>
    </row>
    <row r="448" spans="1:2">
      <c r="A448" s="1">
        <v>41721</v>
      </c>
    </row>
    <row r="449" spans="1:4">
      <c r="A449" s="1">
        <v>41722</v>
      </c>
    </row>
    <row r="450" spans="1:4">
      <c r="A450" s="1">
        <v>41723</v>
      </c>
      <c r="B450">
        <v>11</v>
      </c>
    </row>
    <row r="451" spans="1:4">
      <c r="A451" s="1">
        <v>41724</v>
      </c>
      <c r="B451">
        <v>14.5</v>
      </c>
    </row>
    <row r="452" spans="1:4">
      <c r="A452" s="1">
        <v>41725</v>
      </c>
    </row>
    <row r="453" spans="1:4">
      <c r="A453" s="1">
        <v>41726</v>
      </c>
    </row>
    <row r="454" spans="1:4">
      <c r="A454" s="1">
        <v>41727</v>
      </c>
      <c r="B454">
        <v>14</v>
      </c>
    </row>
    <row r="455" spans="1:4">
      <c r="A455" s="1">
        <v>41728</v>
      </c>
      <c r="B455">
        <v>11</v>
      </c>
    </row>
    <row r="456" spans="1:4">
      <c r="A456" s="1">
        <v>41729</v>
      </c>
    </row>
    <row r="457" spans="1:4">
      <c r="A457" s="1">
        <v>41730</v>
      </c>
    </row>
    <row r="458" spans="1:4">
      <c r="A458" s="1">
        <v>41731</v>
      </c>
    </row>
    <row r="459" spans="1:4">
      <c r="A459" s="1">
        <v>41732</v>
      </c>
      <c r="B459">
        <v>3.5</v>
      </c>
      <c r="C459">
        <v>2</v>
      </c>
      <c r="D459" s="2">
        <v>0.91180555555555554</v>
      </c>
    </row>
    <row r="460" spans="1:4">
      <c r="A460" s="1">
        <v>41733</v>
      </c>
    </row>
    <row r="461" spans="1:4">
      <c r="A461" s="1">
        <v>41734</v>
      </c>
    </row>
    <row r="462" spans="1:4">
      <c r="A462" s="1">
        <v>41735</v>
      </c>
    </row>
    <row r="463" spans="1:4">
      <c r="A463" s="1">
        <v>41736</v>
      </c>
    </row>
    <row r="464" spans="1:4">
      <c r="A464" s="1">
        <v>41737</v>
      </c>
    </row>
    <row r="465" spans="1:4">
      <c r="A465" s="1">
        <v>41738</v>
      </c>
    </row>
    <row r="466" spans="1:4">
      <c r="A466" s="1">
        <v>41739</v>
      </c>
    </row>
    <row r="467" spans="1:4">
      <c r="A467" s="1">
        <v>41740</v>
      </c>
      <c r="B467">
        <v>0</v>
      </c>
    </row>
    <row r="468" spans="1:4">
      <c r="A468" s="1">
        <v>41741</v>
      </c>
      <c r="B468">
        <v>0.5</v>
      </c>
      <c r="C468">
        <v>0.4</v>
      </c>
      <c r="D468" s="2">
        <v>0.38333333333333336</v>
      </c>
    </row>
    <row r="469" spans="1:4">
      <c r="A469" s="1">
        <v>41742</v>
      </c>
      <c r="B469">
        <v>0.5</v>
      </c>
      <c r="C469">
        <v>0.2</v>
      </c>
    </row>
    <row r="470" spans="1:4">
      <c r="A470" s="1">
        <v>41743</v>
      </c>
    </row>
    <row r="471" spans="1:4">
      <c r="A471" s="1">
        <v>41744</v>
      </c>
    </row>
    <row r="472" spans="1:4">
      <c r="A472" s="1">
        <v>41745</v>
      </c>
    </row>
    <row r="473" spans="1:4">
      <c r="A473" s="1">
        <v>41746</v>
      </c>
      <c r="B473">
        <v>21.5</v>
      </c>
      <c r="C473">
        <v>6</v>
      </c>
      <c r="D473" s="2">
        <v>0.82013888888888886</v>
      </c>
    </row>
    <row r="474" spans="1:4">
      <c r="A474" s="1">
        <v>41747</v>
      </c>
      <c r="B474">
        <v>1.5</v>
      </c>
      <c r="C474">
        <v>1</v>
      </c>
      <c r="D474" s="2">
        <v>7.2916666666666671E-2</v>
      </c>
    </row>
    <row r="475" spans="1:4">
      <c r="A475" s="1">
        <v>41748</v>
      </c>
    </row>
    <row r="476" spans="1:4">
      <c r="A476" s="1">
        <v>41749</v>
      </c>
    </row>
    <row r="477" spans="1:4">
      <c r="A477" s="1">
        <v>41750</v>
      </c>
    </row>
    <row r="478" spans="1:4">
      <c r="A478" s="1">
        <v>41751</v>
      </c>
    </row>
    <row r="479" spans="1:4">
      <c r="A479" s="1">
        <v>41752</v>
      </c>
    </row>
    <row r="480" spans="1:4">
      <c r="A480" s="1">
        <v>41753</v>
      </c>
    </row>
    <row r="481" spans="1:4">
      <c r="A481" s="1">
        <v>41754</v>
      </c>
    </row>
    <row r="482" spans="1:4">
      <c r="A482" s="1">
        <v>41755</v>
      </c>
    </row>
    <row r="483" spans="1:4">
      <c r="A483" s="1">
        <v>41756</v>
      </c>
      <c r="B483">
        <v>6.5</v>
      </c>
      <c r="C483">
        <v>2</v>
      </c>
      <c r="D483" s="2">
        <v>0.80972222222222223</v>
      </c>
    </row>
    <row r="484" spans="1:4">
      <c r="A484" s="1">
        <v>41757</v>
      </c>
      <c r="B484">
        <v>19.5</v>
      </c>
      <c r="C484">
        <v>5</v>
      </c>
      <c r="D484" s="2">
        <v>0.13263888888888889</v>
      </c>
    </row>
    <row r="485" spans="1:4">
      <c r="A485" s="1">
        <v>41758</v>
      </c>
      <c r="B485">
        <v>40.5</v>
      </c>
      <c r="C485">
        <v>9.5</v>
      </c>
      <c r="D485" s="2">
        <v>0.63680555555555551</v>
      </c>
    </row>
    <row r="486" spans="1:4">
      <c r="A486" s="1">
        <v>41759</v>
      </c>
      <c r="B486">
        <v>11</v>
      </c>
      <c r="C486">
        <v>3</v>
      </c>
      <c r="D486" s="2">
        <v>0.80347222222222225</v>
      </c>
    </row>
    <row r="487" spans="1:4">
      <c r="A487" s="1">
        <v>41760</v>
      </c>
      <c r="B487">
        <v>0.5</v>
      </c>
      <c r="C487">
        <v>0.5</v>
      </c>
      <c r="D487" s="2">
        <v>6.9444444444444447E-4</v>
      </c>
    </row>
    <row r="488" spans="1:4">
      <c r="A488" s="1">
        <v>41761</v>
      </c>
    </row>
    <row r="489" spans="1:4">
      <c r="A489" s="1">
        <v>41762</v>
      </c>
    </row>
    <row r="490" spans="1:4">
      <c r="A490" s="1">
        <v>41763</v>
      </c>
      <c r="B490">
        <v>2.5</v>
      </c>
      <c r="C490">
        <v>2.5</v>
      </c>
      <c r="D490" s="2">
        <v>0.95277777777777772</v>
      </c>
    </row>
    <row r="491" spans="1:4">
      <c r="A491" s="1">
        <v>41764</v>
      </c>
      <c r="B491">
        <v>0.5</v>
      </c>
      <c r="C491">
        <v>0.5</v>
      </c>
      <c r="D491" s="2">
        <v>6.9444444444444447E-4</v>
      </c>
    </row>
    <row r="492" spans="1:4">
      <c r="A492" s="1">
        <v>41765</v>
      </c>
    </row>
    <row r="493" spans="1:4">
      <c r="A493" s="1">
        <v>41766</v>
      </c>
    </row>
    <row r="494" spans="1:4">
      <c r="A494" s="1">
        <v>41767</v>
      </c>
      <c r="B494">
        <v>0.5</v>
      </c>
      <c r="C494">
        <v>0.5</v>
      </c>
      <c r="D494" s="2">
        <v>0.29305555555555557</v>
      </c>
    </row>
    <row r="495" spans="1:4">
      <c r="A495" s="1">
        <v>41768</v>
      </c>
    </row>
    <row r="496" spans="1:4">
      <c r="A496" s="1">
        <v>41769</v>
      </c>
    </row>
    <row r="497" spans="1:4">
      <c r="A497" s="1">
        <v>41770</v>
      </c>
      <c r="B497">
        <v>0.4</v>
      </c>
      <c r="C497">
        <v>0.4</v>
      </c>
    </row>
    <row r="498" spans="1:4">
      <c r="A498" s="1">
        <v>41771</v>
      </c>
      <c r="B498">
        <v>16</v>
      </c>
      <c r="C498">
        <v>5</v>
      </c>
      <c r="D498" s="2">
        <v>0.18055555555555555</v>
      </c>
    </row>
    <row r="499" spans="1:4">
      <c r="A499" s="1">
        <v>41772</v>
      </c>
    </row>
    <row r="500" spans="1:4">
      <c r="A500" s="1">
        <v>41773</v>
      </c>
    </row>
    <row r="501" spans="1:4">
      <c r="A501" s="1">
        <v>41774</v>
      </c>
    </row>
    <row r="502" spans="1:4">
      <c r="A502" s="1">
        <v>41775</v>
      </c>
    </row>
    <row r="503" spans="1:4">
      <c r="A503" s="1">
        <v>41776</v>
      </c>
    </row>
    <row r="504" spans="1:4">
      <c r="A504" s="1">
        <v>41777</v>
      </c>
    </row>
    <row r="505" spans="1:4">
      <c r="A505" s="1">
        <v>41778</v>
      </c>
    </row>
    <row r="506" spans="1:4">
      <c r="A506" s="1">
        <v>41779</v>
      </c>
    </row>
    <row r="507" spans="1:4">
      <c r="A507" s="1">
        <v>41780</v>
      </c>
    </row>
    <row r="508" spans="1:4">
      <c r="A508" s="1">
        <v>41781</v>
      </c>
    </row>
    <row r="509" spans="1:4">
      <c r="A509" s="1">
        <v>41782</v>
      </c>
    </row>
    <row r="510" spans="1:4">
      <c r="A510" s="1">
        <v>41783</v>
      </c>
    </row>
    <row r="511" spans="1:4">
      <c r="A511" s="1">
        <v>41784</v>
      </c>
      <c r="B511">
        <v>3</v>
      </c>
      <c r="C511">
        <v>2.5</v>
      </c>
      <c r="D511" s="2">
        <v>0.84375</v>
      </c>
    </row>
    <row r="512" spans="1:4">
      <c r="A512" s="1">
        <v>41785</v>
      </c>
      <c r="B512">
        <v>0.5</v>
      </c>
      <c r="C512">
        <v>0.3</v>
      </c>
      <c r="D512" s="2">
        <v>7.7777777777777779E-2</v>
      </c>
    </row>
    <row r="513" spans="1:4">
      <c r="A513" s="1">
        <v>41786</v>
      </c>
    </row>
    <row r="514" spans="1:4">
      <c r="A514" s="1">
        <v>41787</v>
      </c>
      <c r="B514">
        <v>0.5</v>
      </c>
      <c r="C514">
        <v>0.5</v>
      </c>
      <c r="D514" s="2">
        <v>0.74722222222222223</v>
      </c>
    </row>
    <row r="515" spans="1:4">
      <c r="A515" s="1">
        <v>41788</v>
      </c>
    </row>
    <row r="516" spans="1:4">
      <c r="A516" s="1">
        <v>41789</v>
      </c>
    </row>
    <row r="517" spans="1:4">
      <c r="A517" s="1">
        <v>41790</v>
      </c>
    </row>
    <row r="518" spans="1:4">
      <c r="A518" s="1">
        <v>41791</v>
      </c>
    </row>
    <row r="519" spans="1:4">
      <c r="A519" s="1">
        <v>41792</v>
      </c>
      <c r="B519">
        <v>4.5</v>
      </c>
      <c r="C519">
        <v>3</v>
      </c>
      <c r="D519" s="2">
        <v>0.92222222222222228</v>
      </c>
    </row>
    <row r="520" spans="1:4">
      <c r="A520" s="1">
        <v>41793</v>
      </c>
      <c r="B520">
        <v>4</v>
      </c>
      <c r="C520">
        <v>2.5</v>
      </c>
      <c r="D520" s="2">
        <v>0.27152777777777776</v>
      </c>
    </row>
    <row r="521" spans="1:4">
      <c r="A521" s="1">
        <v>41794</v>
      </c>
      <c r="B521">
        <v>0.3</v>
      </c>
      <c r="C521">
        <v>0.2</v>
      </c>
    </row>
    <row r="522" spans="1:4">
      <c r="A522" s="1">
        <v>41795</v>
      </c>
      <c r="B522">
        <v>1.5</v>
      </c>
      <c r="C522">
        <v>1</v>
      </c>
      <c r="D522" s="2">
        <v>0.56180555555555556</v>
      </c>
    </row>
    <row r="523" spans="1:4">
      <c r="A523" s="1">
        <v>41796</v>
      </c>
    </row>
    <row r="524" spans="1:4">
      <c r="A524" s="1">
        <v>41797</v>
      </c>
    </row>
    <row r="525" spans="1:4">
      <c r="A525" s="1">
        <v>41798</v>
      </c>
      <c r="B525">
        <v>0.3</v>
      </c>
      <c r="C525">
        <v>0.3</v>
      </c>
      <c r="D525" s="2">
        <v>0.35208333333333336</v>
      </c>
    </row>
    <row r="526" spans="1:4">
      <c r="A526" s="1">
        <v>41799</v>
      </c>
    </row>
    <row r="527" spans="1:4">
      <c r="A527" s="1">
        <v>41800</v>
      </c>
    </row>
    <row r="528" spans="1:4">
      <c r="A528" s="1">
        <v>41801</v>
      </c>
      <c r="B528">
        <v>0.5</v>
      </c>
      <c r="C528">
        <v>0.4</v>
      </c>
      <c r="D528" s="2">
        <v>0.16944444444444445</v>
      </c>
    </row>
    <row r="529" spans="1:4">
      <c r="A529" s="1">
        <v>41802</v>
      </c>
      <c r="B529">
        <v>2.5</v>
      </c>
      <c r="C529">
        <v>1</v>
      </c>
      <c r="D529" s="2">
        <v>7.7777777777777779E-2</v>
      </c>
    </row>
    <row r="530" spans="1:4">
      <c r="A530" s="1">
        <v>41803</v>
      </c>
    </row>
    <row r="531" spans="1:4">
      <c r="A531" s="1">
        <v>41804</v>
      </c>
    </row>
    <row r="532" spans="1:4">
      <c r="A532" s="1">
        <v>41805</v>
      </c>
    </row>
    <row r="533" spans="1:4">
      <c r="A533" s="1">
        <v>41806</v>
      </c>
    </row>
    <row r="534" spans="1:4">
      <c r="A534" s="1">
        <v>41807</v>
      </c>
    </row>
    <row r="535" spans="1:4">
      <c r="A535" s="1">
        <v>41808</v>
      </c>
    </row>
    <row r="536" spans="1:4">
      <c r="A536" s="1">
        <v>41809</v>
      </c>
    </row>
    <row r="537" spans="1:4">
      <c r="A537" s="1">
        <v>41810</v>
      </c>
    </row>
    <row r="538" spans="1:4">
      <c r="A538" s="1">
        <v>41811</v>
      </c>
      <c r="B538">
        <v>0</v>
      </c>
      <c r="C538">
        <v>0</v>
      </c>
    </row>
    <row r="539" spans="1:4">
      <c r="A539" s="1">
        <v>41812</v>
      </c>
      <c r="B539">
        <v>2.6</v>
      </c>
      <c r="C539">
        <v>2.5</v>
      </c>
      <c r="D539" s="2">
        <v>0.95694444444444449</v>
      </c>
    </row>
    <row r="540" spans="1:4">
      <c r="A540" s="1">
        <v>41813</v>
      </c>
      <c r="B540">
        <v>7</v>
      </c>
      <c r="C540">
        <v>4</v>
      </c>
      <c r="D540" s="2">
        <v>0.84513888888888888</v>
      </c>
    </row>
    <row r="541" spans="1:4">
      <c r="A541" s="1">
        <v>41814</v>
      </c>
      <c r="B541">
        <v>1</v>
      </c>
      <c r="C541">
        <v>1</v>
      </c>
      <c r="D541" s="2">
        <v>0.89861111111111114</v>
      </c>
    </row>
    <row r="542" spans="1:4">
      <c r="A542" s="1">
        <v>41815</v>
      </c>
      <c r="B542">
        <v>0.5</v>
      </c>
      <c r="C542">
        <v>0.5</v>
      </c>
      <c r="D542" s="2">
        <v>8.3333333333333332E-3</v>
      </c>
    </row>
    <row r="543" spans="1:4">
      <c r="A543" s="1">
        <v>41816</v>
      </c>
    </row>
    <row r="544" spans="1:4">
      <c r="A544" s="1">
        <v>41817</v>
      </c>
    </row>
    <row r="545" spans="1:4">
      <c r="A545" s="1">
        <v>41818</v>
      </c>
    </row>
    <row r="546" spans="1:4">
      <c r="A546" s="1">
        <v>41819</v>
      </c>
      <c r="B546">
        <v>0</v>
      </c>
      <c r="C546">
        <v>0</v>
      </c>
    </row>
    <row r="547" spans="1:4">
      <c r="A547" s="1">
        <v>41820</v>
      </c>
      <c r="B547">
        <v>3.5</v>
      </c>
      <c r="C547">
        <v>3</v>
      </c>
      <c r="D547" s="2">
        <v>0.81041666666666667</v>
      </c>
    </row>
    <row r="548" spans="1:4">
      <c r="A548" s="1">
        <v>41821</v>
      </c>
      <c r="B548">
        <v>22.5</v>
      </c>
      <c r="C548">
        <v>21.5</v>
      </c>
      <c r="D548" s="2">
        <v>0.81527777777777777</v>
      </c>
    </row>
    <row r="549" spans="1:4">
      <c r="A549" s="1">
        <v>41822</v>
      </c>
      <c r="B549">
        <v>3.5</v>
      </c>
      <c r="C549">
        <v>2</v>
      </c>
      <c r="D549" s="2">
        <v>0.95763888888888893</v>
      </c>
    </row>
    <row r="550" spans="1:4">
      <c r="A550" s="1">
        <v>41823</v>
      </c>
      <c r="B550">
        <v>46.5</v>
      </c>
      <c r="C550">
        <v>10</v>
      </c>
      <c r="D550" s="2">
        <v>0.10902777777777778</v>
      </c>
    </row>
    <row r="551" spans="1:4">
      <c r="A551" s="1">
        <v>41824</v>
      </c>
    </row>
    <row r="552" spans="1:4">
      <c r="A552" s="1">
        <v>41825</v>
      </c>
    </row>
    <row r="553" spans="1:4">
      <c r="A553" s="1">
        <v>41826</v>
      </c>
      <c r="B553">
        <v>6.5</v>
      </c>
      <c r="C553">
        <v>3.5</v>
      </c>
      <c r="D553" s="2">
        <v>0.59791666666666665</v>
      </c>
    </row>
    <row r="554" spans="1:4">
      <c r="A554" s="1">
        <v>41827</v>
      </c>
    </row>
    <row r="555" spans="1:4">
      <c r="A555" s="1">
        <v>41828</v>
      </c>
      <c r="B555">
        <v>1.5</v>
      </c>
      <c r="C555">
        <v>1</v>
      </c>
      <c r="D555" s="2">
        <v>0.34861111111111109</v>
      </c>
    </row>
    <row r="556" spans="1:4">
      <c r="A556" s="1">
        <v>41829</v>
      </c>
      <c r="B556">
        <v>3</v>
      </c>
      <c r="C556">
        <v>1</v>
      </c>
      <c r="D556" s="2">
        <v>0.32361111111111113</v>
      </c>
    </row>
    <row r="557" spans="1:4">
      <c r="A557" s="1">
        <v>41830</v>
      </c>
    </row>
    <row r="558" spans="1:4">
      <c r="A558" s="1">
        <v>41831</v>
      </c>
    </row>
    <row r="559" spans="1:4">
      <c r="A559" s="1">
        <v>41832</v>
      </c>
    </row>
    <row r="560" spans="1:4">
      <c r="A560" s="1">
        <v>41833</v>
      </c>
      <c r="B560">
        <v>3.5</v>
      </c>
      <c r="C560">
        <v>2</v>
      </c>
      <c r="D560" s="2">
        <v>0.10555555555555556</v>
      </c>
    </row>
    <row r="561" spans="1:4">
      <c r="A561" s="1">
        <v>41834</v>
      </c>
    </row>
    <row r="562" spans="1:4">
      <c r="A562" s="1">
        <v>41835</v>
      </c>
      <c r="B562">
        <v>1</v>
      </c>
      <c r="C562">
        <v>0.5</v>
      </c>
      <c r="D562" s="2">
        <v>0.89652777777777781</v>
      </c>
    </row>
    <row r="563" spans="1:4">
      <c r="A563" s="1">
        <v>41836</v>
      </c>
      <c r="B563">
        <v>14</v>
      </c>
      <c r="C563">
        <v>11.5</v>
      </c>
      <c r="D563" s="2">
        <v>0.94930555555555551</v>
      </c>
    </row>
    <row r="564" spans="1:4">
      <c r="A564" s="1">
        <v>41837</v>
      </c>
      <c r="B564">
        <v>2</v>
      </c>
      <c r="C564">
        <v>0.5</v>
      </c>
      <c r="D564" s="2">
        <v>0</v>
      </c>
    </row>
    <row r="565" spans="1:4">
      <c r="A565" s="1">
        <v>41838</v>
      </c>
      <c r="B565">
        <v>25.5</v>
      </c>
      <c r="C565">
        <v>7.5</v>
      </c>
      <c r="D565" s="2">
        <v>0.14097222222222222</v>
      </c>
    </row>
    <row r="566" spans="1:4">
      <c r="A566" s="1">
        <v>41839</v>
      </c>
    </row>
    <row r="567" spans="1:4">
      <c r="A567" s="1">
        <v>41840</v>
      </c>
    </row>
    <row r="568" spans="1:4">
      <c r="A568" s="1">
        <v>41841</v>
      </c>
    </row>
    <row r="569" spans="1:4">
      <c r="A569" s="1">
        <v>41842</v>
      </c>
    </row>
    <row r="570" spans="1:4">
      <c r="A570" s="1">
        <v>41843</v>
      </c>
    </row>
    <row r="571" spans="1:4">
      <c r="A571" s="1">
        <v>41844</v>
      </c>
      <c r="B571">
        <v>0.2</v>
      </c>
      <c r="C571">
        <v>0.2</v>
      </c>
    </row>
    <row r="572" spans="1:4">
      <c r="A572" s="1">
        <v>41845</v>
      </c>
      <c r="B572">
        <v>0.1</v>
      </c>
      <c r="C572">
        <v>0.1</v>
      </c>
    </row>
    <row r="573" spans="1:4">
      <c r="A573" s="1">
        <v>41846</v>
      </c>
      <c r="B573">
        <v>0.3</v>
      </c>
      <c r="C573">
        <v>0.3</v>
      </c>
      <c r="D573" s="2">
        <v>6.6666666666666666E-2</v>
      </c>
    </row>
    <row r="574" spans="1:4">
      <c r="A574" s="1">
        <v>41847</v>
      </c>
    </row>
    <row r="575" spans="1:4">
      <c r="A575" s="1">
        <v>41848</v>
      </c>
    </row>
    <row r="576" spans="1:4">
      <c r="A576" s="1">
        <v>41849</v>
      </c>
      <c r="B576">
        <v>1.5</v>
      </c>
      <c r="C576">
        <v>1.1000000000000001</v>
      </c>
      <c r="D576" s="2">
        <v>0.11874999999999999</v>
      </c>
    </row>
    <row r="577" spans="1:4">
      <c r="A577" s="1">
        <v>41850</v>
      </c>
    </row>
    <row r="578" spans="1:4">
      <c r="A578" s="1">
        <v>41851</v>
      </c>
      <c r="B578">
        <v>11</v>
      </c>
      <c r="C578">
        <v>10.5</v>
      </c>
      <c r="D578" s="2">
        <v>0.71180555555555558</v>
      </c>
    </row>
    <row r="579" spans="1:4">
      <c r="A579" s="1">
        <v>41852</v>
      </c>
      <c r="B579">
        <v>1.5</v>
      </c>
      <c r="C579">
        <v>1</v>
      </c>
      <c r="D579" s="2">
        <v>0.8979166666666667</v>
      </c>
    </row>
    <row r="580" spans="1:4">
      <c r="A580" s="1">
        <v>41853</v>
      </c>
      <c r="B580">
        <v>26</v>
      </c>
      <c r="C580">
        <v>11</v>
      </c>
      <c r="D580" s="2">
        <v>0.90277777777777779</v>
      </c>
    </row>
    <row r="581" spans="1:4">
      <c r="A581" s="1">
        <v>41854</v>
      </c>
      <c r="B581">
        <v>40</v>
      </c>
      <c r="C581">
        <v>11.5</v>
      </c>
      <c r="D581" s="2">
        <v>6.3194444444444442E-2</v>
      </c>
    </row>
    <row r="582" spans="1:4">
      <c r="A582" s="1">
        <v>41855</v>
      </c>
      <c r="B582">
        <v>3.5</v>
      </c>
      <c r="C582">
        <v>1</v>
      </c>
      <c r="D582" s="2">
        <v>0.92222222222222228</v>
      </c>
    </row>
    <row r="583" spans="1:4">
      <c r="A583" s="1">
        <v>41856</v>
      </c>
      <c r="B583">
        <v>1</v>
      </c>
      <c r="C583">
        <v>0.5</v>
      </c>
      <c r="D583" s="2">
        <v>4.791666666666667E-2</v>
      </c>
    </row>
    <row r="584" spans="1:4">
      <c r="A584" s="1">
        <v>41857</v>
      </c>
      <c r="B584">
        <v>0.4</v>
      </c>
      <c r="C584">
        <v>0.4</v>
      </c>
    </row>
    <row r="585" spans="1:4">
      <c r="A585" s="1">
        <v>41858</v>
      </c>
      <c r="B585">
        <v>35.5</v>
      </c>
      <c r="C585">
        <v>13</v>
      </c>
      <c r="D585" s="2">
        <v>0.63194444444444442</v>
      </c>
    </row>
    <row r="586" spans="1:4">
      <c r="A586" s="1">
        <v>41859</v>
      </c>
      <c r="B586">
        <v>9.5</v>
      </c>
      <c r="C586">
        <v>3.5</v>
      </c>
      <c r="D586" s="2">
        <v>0</v>
      </c>
    </row>
    <row r="587" spans="1:4">
      <c r="A587" s="1">
        <v>41860</v>
      </c>
    </row>
    <row r="588" spans="1:4">
      <c r="A588" s="1">
        <v>41861</v>
      </c>
      <c r="B588">
        <v>20.5</v>
      </c>
      <c r="C588">
        <v>8.5</v>
      </c>
      <c r="D588" s="2">
        <v>0.8618055555555556</v>
      </c>
    </row>
    <row r="589" spans="1:4">
      <c r="A589" s="1">
        <v>41862</v>
      </c>
      <c r="B589">
        <v>0.5</v>
      </c>
      <c r="C589">
        <v>0.5</v>
      </c>
      <c r="D589" s="2">
        <v>0.10138888888888889</v>
      </c>
    </row>
    <row r="590" spans="1:4">
      <c r="A590" s="1">
        <v>41863</v>
      </c>
    </row>
    <row r="591" spans="1:4">
      <c r="A591" s="1">
        <v>41864</v>
      </c>
      <c r="B591">
        <v>1</v>
      </c>
      <c r="C591">
        <v>1</v>
      </c>
      <c r="D591" s="2">
        <v>0.78888888888888886</v>
      </c>
    </row>
    <row r="592" spans="1:4">
      <c r="A592" s="1">
        <v>41865</v>
      </c>
      <c r="B592">
        <v>30</v>
      </c>
      <c r="C592">
        <v>8.5</v>
      </c>
      <c r="D592" s="2">
        <v>0.3125</v>
      </c>
    </row>
    <row r="593" spans="1:4">
      <c r="A593" s="1">
        <v>41866</v>
      </c>
      <c r="B593">
        <v>1</v>
      </c>
      <c r="C593">
        <v>0.9</v>
      </c>
      <c r="D593" s="2">
        <v>5.6944444444444443E-2</v>
      </c>
    </row>
    <row r="594" spans="1:4">
      <c r="A594" s="1">
        <v>41867</v>
      </c>
    </row>
    <row r="595" spans="1:4">
      <c r="A595" s="1">
        <v>41868</v>
      </c>
      <c r="B595">
        <v>33</v>
      </c>
      <c r="C595">
        <v>18.5</v>
      </c>
      <c r="D595" s="2">
        <v>0.96736111111111112</v>
      </c>
    </row>
    <row r="596" spans="1:4">
      <c r="A596" s="1">
        <v>41869</v>
      </c>
      <c r="B596">
        <v>95</v>
      </c>
      <c r="C596">
        <v>25</v>
      </c>
      <c r="D596" s="2">
        <v>1.3888888888888889E-3</v>
      </c>
    </row>
    <row r="597" spans="1:4">
      <c r="A597" s="1">
        <v>41870</v>
      </c>
      <c r="B597">
        <v>11</v>
      </c>
      <c r="C597">
        <v>4</v>
      </c>
      <c r="D597" s="2">
        <v>0.57430555555555551</v>
      </c>
    </row>
    <row r="598" spans="1:4">
      <c r="A598" s="1">
        <v>41871</v>
      </c>
      <c r="B598">
        <v>4</v>
      </c>
      <c r="C598">
        <v>1.5</v>
      </c>
      <c r="D598" s="2">
        <v>0.69374999999999998</v>
      </c>
    </row>
    <row r="599" spans="1:4">
      <c r="A599" s="1">
        <v>41872</v>
      </c>
      <c r="B599">
        <v>50.5</v>
      </c>
      <c r="C599">
        <v>18</v>
      </c>
      <c r="D599" s="2">
        <v>0.13125000000000001</v>
      </c>
    </row>
    <row r="600" spans="1:4">
      <c r="A600" s="1">
        <v>41873</v>
      </c>
    </row>
    <row r="601" spans="1:4">
      <c r="A601" s="1">
        <v>41874</v>
      </c>
    </row>
    <row r="602" spans="1:4">
      <c r="A602" s="1">
        <v>41875</v>
      </c>
      <c r="B602">
        <v>0.4</v>
      </c>
      <c r="C602">
        <v>0.2</v>
      </c>
    </row>
    <row r="603" spans="1:4">
      <c r="A603" s="1">
        <v>41876</v>
      </c>
      <c r="B603">
        <v>38</v>
      </c>
      <c r="C603">
        <v>11</v>
      </c>
      <c r="D603" s="2">
        <v>0.36527777777777776</v>
      </c>
    </row>
    <row r="604" spans="1:4">
      <c r="A604" s="1">
        <v>41877</v>
      </c>
      <c r="B604">
        <v>0.5</v>
      </c>
      <c r="C604">
        <v>0.5</v>
      </c>
      <c r="D604" s="2">
        <v>0.78888888888888886</v>
      </c>
    </row>
    <row r="605" spans="1:4">
      <c r="A605" s="1">
        <v>41878</v>
      </c>
    </row>
    <row r="606" spans="1:4">
      <c r="A606" s="1">
        <v>41879</v>
      </c>
    </row>
    <row r="607" spans="1:4">
      <c r="A607" s="1">
        <v>41880</v>
      </c>
    </row>
    <row r="608" spans="1:4">
      <c r="A608" s="1">
        <v>41881</v>
      </c>
    </row>
    <row r="609" spans="1:4">
      <c r="A609" s="1">
        <v>41882</v>
      </c>
    </row>
    <row r="610" spans="1:4">
      <c r="A610" s="1">
        <v>41883</v>
      </c>
    </row>
    <row r="611" spans="1:4">
      <c r="A611" s="1">
        <v>41884</v>
      </c>
      <c r="B611">
        <v>8.5</v>
      </c>
      <c r="C611">
        <v>7</v>
      </c>
      <c r="D611" s="2">
        <v>0.94166666666666665</v>
      </c>
    </row>
    <row r="612" spans="1:4">
      <c r="A612" s="1">
        <v>41885</v>
      </c>
      <c r="B612">
        <v>2</v>
      </c>
      <c r="C612">
        <v>0.7</v>
      </c>
      <c r="D612" s="2">
        <v>0.34375</v>
      </c>
    </row>
    <row r="613" spans="1:4">
      <c r="A613" s="1">
        <v>41886</v>
      </c>
    </row>
    <row r="614" spans="1:4">
      <c r="A614" s="1">
        <v>41887</v>
      </c>
    </row>
    <row r="615" spans="1:4">
      <c r="A615" s="1">
        <v>41888</v>
      </c>
    </row>
    <row r="616" spans="1:4">
      <c r="A616" s="1">
        <v>41889</v>
      </c>
    </row>
    <row r="617" spans="1:4">
      <c r="A617" s="1">
        <v>41890</v>
      </c>
    </row>
    <row r="618" spans="1:4">
      <c r="A618" s="1">
        <v>41891</v>
      </c>
    </row>
    <row r="619" spans="1:4">
      <c r="A619" s="1">
        <v>41892</v>
      </c>
    </row>
    <row r="620" spans="1:4">
      <c r="A620" s="1">
        <v>41893</v>
      </c>
    </row>
    <row r="621" spans="1:4">
      <c r="A621" s="1">
        <v>41894</v>
      </c>
    </row>
    <row r="622" spans="1:4">
      <c r="A622" s="1">
        <v>41895</v>
      </c>
    </row>
    <row r="623" spans="1:4">
      <c r="A623" s="1">
        <v>41896</v>
      </c>
    </row>
    <row r="624" spans="1:4">
      <c r="A624" s="1">
        <v>41897</v>
      </c>
    </row>
    <row r="625" spans="1:4">
      <c r="A625" s="1">
        <v>41898</v>
      </c>
    </row>
    <row r="626" spans="1:4">
      <c r="A626" s="1">
        <v>41899</v>
      </c>
      <c r="B626">
        <v>4.5</v>
      </c>
      <c r="C626">
        <v>4.4000000000000004</v>
      </c>
      <c r="D626" s="2">
        <v>0.34583333333333333</v>
      </c>
    </row>
    <row r="627" spans="1:4">
      <c r="A627" s="1">
        <v>41900</v>
      </c>
    </row>
    <row r="628" spans="1:4">
      <c r="A628" s="1">
        <v>41901</v>
      </c>
    </row>
    <row r="629" spans="1:4">
      <c r="A629" s="1">
        <v>41902</v>
      </c>
    </row>
    <row r="630" spans="1:4">
      <c r="A630" s="1">
        <v>41903</v>
      </c>
    </row>
    <row r="631" spans="1:4">
      <c r="A631" s="1">
        <v>41904</v>
      </c>
    </row>
    <row r="632" spans="1:4">
      <c r="A632" s="1">
        <v>41905</v>
      </c>
      <c r="B632">
        <v>9</v>
      </c>
      <c r="C632">
        <v>4</v>
      </c>
      <c r="D632" s="2">
        <v>0.95833333333333337</v>
      </c>
    </row>
    <row r="633" spans="1:4">
      <c r="A633" s="1">
        <v>41906</v>
      </c>
      <c r="B633">
        <v>83.5</v>
      </c>
      <c r="C633">
        <v>16</v>
      </c>
      <c r="D633" s="2">
        <v>0.36388888888888887</v>
      </c>
    </row>
    <row r="634" spans="1:4">
      <c r="A634" s="1">
        <v>41907</v>
      </c>
    </row>
    <row r="635" spans="1:4">
      <c r="A635" s="1">
        <v>41908</v>
      </c>
    </row>
    <row r="636" spans="1:4">
      <c r="A636" s="1">
        <v>41909</v>
      </c>
    </row>
    <row r="637" spans="1:4">
      <c r="A637" s="1">
        <v>41910</v>
      </c>
    </row>
    <row r="638" spans="1:4">
      <c r="A638" s="1">
        <v>41911</v>
      </c>
      <c r="B638">
        <v>3</v>
      </c>
      <c r="C638">
        <v>2</v>
      </c>
      <c r="D638" s="2">
        <v>0.59861111111111109</v>
      </c>
    </row>
    <row r="639" spans="1:4">
      <c r="A639" s="1">
        <v>41912</v>
      </c>
    </row>
    <row r="640" spans="1:4">
      <c r="A640" s="1">
        <v>41913</v>
      </c>
    </row>
    <row r="641" spans="1:4">
      <c r="A641" s="1">
        <v>41914</v>
      </c>
    </row>
    <row r="642" spans="1:4">
      <c r="A642" s="1">
        <v>41915</v>
      </c>
    </row>
    <row r="643" spans="1:4">
      <c r="A643" s="1">
        <v>41916</v>
      </c>
    </row>
    <row r="644" spans="1:4">
      <c r="A644" s="1">
        <v>41917</v>
      </c>
    </row>
    <row r="645" spans="1:4">
      <c r="A645" s="1">
        <v>41918</v>
      </c>
    </row>
    <row r="646" spans="1:4">
      <c r="A646" s="1">
        <v>41919</v>
      </c>
    </row>
    <row r="647" spans="1:4">
      <c r="A647" s="1">
        <v>41920</v>
      </c>
    </row>
    <row r="648" spans="1:4">
      <c r="A648" s="1">
        <v>41921</v>
      </c>
    </row>
    <row r="649" spans="1:4">
      <c r="A649" s="1">
        <v>41922</v>
      </c>
    </row>
    <row r="650" spans="1:4">
      <c r="A650" s="1">
        <v>41923</v>
      </c>
    </row>
    <row r="651" spans="1:4">
      <c r="A651" s="1">
        <v>41924</v>
      </c>
      <c r="B651">
        <v>0.5</v>
      </c>
      <c r="C651">
        <v>0.4</v>
      </c>
      <c r="D651" s="2">
        <v>0.95763888888888893</v>
      </c>
    </row>
    <row r="652" spans="1:4">
      <c r="A652" s="1">
        <v>41925</v>
      </c>
      <c r="B652">
        <v>18.5</v>
      </c>
      <c r="C652">
        <v>2.5</v>
      </c>
      <c r="D652" s="2">
        <v>7.3611111111111113E-2</v>
      </c>
    </row>
    <row r="653" spans="1:4">
      <c r="A653" s="1">
        <v>41926</v>
      </c>
    </row>
    <row r="654" spans="1:4">
      <c r="A654" s="1">
        <v>41927</v>
      </c>
    </row>
    <row r="655" spans="1:4">
      <c r="A655" s="1">
        <v>41928</v>
      </c>
      <c r="B655">
        <v>0.1</v>
      </c>
      <c r="C655">
        <v>0.1</v>
      </c>
    </row>
    <row r="656" spans="1:4">
      <c r="A656" s="1">
        <v>41929</v>
      </c>
    </row>
    <row r="657" spans="1:4">
      <c r="A657" s="1">
        <v>41930</v>
      </c>
    </row>
    <row r="658" spans="1:4">
      <c r="A658" s="1">
        <v>41931</v>
      </c>
    </row>
    <row r="659" spans="1:4">
      <c r="A659" s="1">
        <v>41932</v>
      </c>
      <c r="B659">
        <v>13.5</v>
      </c>
      <c r="C659">
        <v>4.5</v>
      </c>
      <c r="D659" s="2">
        <v>0.78611111111111109</v>
      </c>
    </row>
    <row r="660" spans="1:4">
      <c r="A660" s="1">
        <v>41933</v>
      </c>
      <c r="B660">
        <v>25.5</v>
      </c>
      <c r="C660">
        <v>6</v>
      </c>
      <c r="D660" s="2">
        <v>0.96458333333333335</v>
      </c>
    </row>
    <row r="661" spans="1:4">
      <c r="A661" s="1">
        <v>41934</v>
      </c>
      <c r="B661">
        <v>14.5</v>
      </c>
      <c r="C661">
        <v>3.5</v>
      </c>
      <c r="D661" s="2">
        <v>0.12569444444444444</v>
      </c>
    </row>
    <row r="662" spans="1:4">
      <c r="A662" s="1">
        <v>41935</v>
      </c>
    </row>
    <row r="663" spans="1:4">
      <c r="A663" s="1">
        <v>41936</v>
      </c>
    </row>
    <row r="664" spans="1:4">
      <c r="A664" s="1">
        <v>41937</v>
      </c>
    </row>
    <row r="665" spans="1:4">
      <c r="A665" s="1">
        <v>41938</v>
      </c>
    </row>
    <row r="666" spans="1:4">
      <c r="A666" s="1">
        <v>41939</v>
      </c>
    </row>
    <row r="667" spans="1:4">
      <c r="A667" s="1">
        <v>41940</v>
      </c>
    </row>
    <row r="668" spans="1:4">
      <c r="A668" s="1">
        <v>41941</v>
      </c>
    </row>
    <row r="669" spans="1:4">
      <c r="A669" s="1">
        <v>41942</v>
      </c>
    </row>
    <row r="670" spans="1:4">
      <c r="A670" s="1">
        <v>41943</v>
      </c>
      <c r="B670">
        <v>16</v>
      </c>
      <c r="C670">
        <v>6</v>
      </c>
      <c r="D670" s="2">
        <v>0.45833333333333331</v>
      </c>
    </row>
    <row r="671" spans="1:4">
      <c r="A671" s="1">
        <v>41944</v>
      </c>
      <c r="B671">
        <v>0.3</v>
      </c>
    </row>
    <row r="672" spans="1:4">
      <c r="A672" s="1">
        <v>41945</v>
      </c>
      <c r="B672">
        <v>1.5</v>
      </c>
    </row>
    <row r="673" spans="1:2">
      <c r="A673" s="1">
        <v>41946</v>
      </c>
    </row>
    <row r="674" spans="1:2">
      <c r="A674" s="1">
        <v>41947</v>
      </c>
    </row>
    <row r="675" spans="1:2">
      <c r="A675" s="1">
        <v>41948</v>
      </c>
    </row>
    <row r="676" spans="1:2">
      <c r="A676" s="1">
        <v>41949</v>
      </c>
    </row>
    <row r="677" spans="1:2">
      <c r="A677" s="1">
        <v>41950</v>
      </c>
    </row>
    <row r="678" spans="1:2">
      <c r="A678" s="1">
        <v>41951</v>
      </c>
      <c r="B678">
        <v>0</v>
      </c>
    </row>
    <row r="679" spans="1:2">
      <c r="A679" s="1">
        <v>41952</v>
      </c>
    </row>
    <row r="680" spans="1:2">
      <c r="A680" s="1">
        <v>41953</v>
      </c>
    </row>
    <row r="681" spans="1:2">
      <c r="A681" s="1">
        <v>41954</v>
      </c>
    </row>
    <row r="682" spans="1:2">
      <c r="A682" s="1">
        <v>41955</v>
      </c>
      <c r="B682">
        <v>0</v>
      </c>
    </row>
    <row r="683" spans="1:2">
      <c r="A683" s="1">
        <v>41956</v>
      </c>
    </row>
    <row r="684" spans="1:2">
      <c r="A684" s="1">
        <v>41957</v>
      </c>
    </row>
    <row r="685" spans="1:2">
      <c r="A685" s="1">
        <v>41958</v>
      </c>
    </row>
    <row r="686" spans="1:2">
      <c r="A686" s="1">
        <v>41959</v>
      </c>
    </row>
    <row r="687" spans="1:2">
      <c r="A687" s="1">
        <v>41960</v>
      </c>
    </row>
    <row r="688" spans="1:2">
      <c r="A688" s="1">
        <v>41961</v>
      </c>
    </row>
    <row r="689" spans="1:2">
      <c r="A689" s="1">
        <v>41962</v>
      </c>
    </row>
    <row r="690" spans="1:2">
      <c r="A690" s="1">
        <v>41963</v>
      </c>
    </row>
    <row r="691" spans="1:2">
      <c r="A691" s="1">
        <v>41964</v>
      </c>
    </row>
    <row r="692" spans="1:2">
      <c r="A692" s="1">
        <v>41965</v>
      </c>
    </row>
    <row r="693" spans="1:2">
      <c r="A693" s="1">
        <v>41966</v>
      </c>
    </row>
    <row r="694" spans="1:2">
      <c r="A694" s="1">
        <v>41967</v>
      </c>
      <c r="B694">
        <v>30</v>
      </c>
    </row>
    <row r="695" spans="1:2">
      <c r="A695" s="1">
        <v>41968</v>
      </c>
      <c r="B695">
        <v>2</v>
      </c>
    </row>
    <row r="696" spans="1:2">
      <c r="A696" s="1">
        <v>41969</v>
      </c>
    </row>
    <row r="697" spans="1:2">
      <c r="A697" s="1">
        <v>41970</v>
      </c>
    </row>
    <row r="698" spans="1:2">
      <c r="A698" s="1">
        <v>41971</v>
      </c>
      <c r="B698">
        <v>0.5</v>
      </c>
    </row>
    <row r="699" spans="1:2">
      <c r="A699" s="1">
        <v>41972</v>
      </c>
    </row>
    <row r="700" spans="1:2">
      <c r="A700" s="1">
        <v>41973</v>
      </c>
      <c r="B700">
        <v>11</v>
      </c>
    </row>
    <row r="701" spans="1:2">
      <c r="A701" s="1">
        <v>41974</v>
      </c>
      <c r="B701">
        <v>0</v>
      </c>
    </row>
    <row r="702" spans="1:2">
      <c r="A702" s="1">
        <v>41975</v>
      </c>
    </row>
    <row r="703" spans="1:2">
      <c r="A703" s="1">
        <v>41976</v>
      </c>
    </row>
    <row r="704" spans="1:2">
      <c r="A704" s="1">
        <v>41977</v>
      </c>
    </row>
    <row r="705" spans="1:2">
      <c r="A705" s="1">
        <v>41978</v>
      </c>
    </row>
    <row r="706" spans="1:2">
      <c r="A706" s="1">
        <v>41979</v>
      </c>
    </row>
    <row r="707" spans="1:2">
      <c r="A707" s="1">
        <v>41980</v>
      </c>
    </row>
    <row r="708" spans="1:2">
      <c r="A708" s="1">
        <v>41981</v>
      </c>
      <c r="B708">
        <v>1</v>
      </c>
    </row>
    <row r="709" spans="1:2">
      <c r="A709" s="1">
        <v>41982</v>
      </c>
    </row>
    <row r="710" spans="1:2">
      <c r="A710" s="1">
        <v>41983</v>
      </c>
    </row>
    <row r="711" spans="1:2">
      <c r="A711" s="1">
        <v>41984</v>
      </c>
    </row>
    <row r="712" spans="1:2">
      <c r="A712" s="1">
        <v>41985</v>
      </c>
    </row>
    <row r="713" spans="1:2">
      <c r="A713" s="1">
        <v>41986</v>
      </c>
      <c r="B713">
        <v>0</v>
      </c>
    </row>
    <row r="714" spans="1:2">
      <c r="A714" s="1">
        <v>41987</v>
      </c>
    </row>
    <row r="715" spans="1:2">
      <c r="A715" s="1">
        <v>41988</v>
      </c>
    </row>
    <row r="716" spans="1:2">
      <c r="A716" s="1">
        <v>41989</v>
      </c>
      <c r="B716">
        <v>3.5</v>
      </c>
    </row>
    <row r="717" spans="1:2">
      <c r="A717" s="1">
        <v>41990</v>
      </c>
    </row>
    <row r="718" spans="1:2">
      <c r="A718" s="1">
        <v>41991</v>
      </c>
    </row>
    <row r="719" spans="1:2">
      <c r="A719" s="1">
        <v>41992</v>
      </c>
    </row>
    <row r="720" spans="1:2">
      <c r="A720" s="1">
        <v>41993</v>
      </c>
      <c r="B720">
        <v>0</v>
      </c>
    </row>
    <row r="721" spans="1:2">
      <c r="A721" s="1">
        <v>41994</v>
      </c>
    </row>
    <row r="722" spans="1:2">
      <c r="A722" s="1">
        <v>41995</v>
      </c>
    </row>
    <row r="723" spans="1:2">
      <c r="A723" s="1">
        <v>41996</v>
      </c>
    </row>
    <row r="724" spans="1:2">
      <c r="A724" s="1">
        <v>41997</v>
      </c>
    </row>
    <row r="725" spans="1:2">
      <c r="A725" s="1">
        <v>41998</v>
      </c>
    </row>
    <row r="726" spans="1:2">
      <c r="A726" s="1">
        <v>41999</v>
      </c>
    </row>
    <row r="727" spans="1:2">
      <c r="A727" s="1">
        <v>42000</v>
      </c>
    </row>
    <row r="728" spans="1:2">
      <c r="A728" s="1">
        <v>42001</v>
      </c>
    </row>
    <row r="729" spans="1:2">
      <c r="A729" s="1">
        <v>42002</v>
      </c>
    </row>
    <row r="730" spans="1:2">
      <c r="A730" s="1">
        <v>42003</v>
      </c>
    </row>
    <row r="731" spans="1:2">
      <c r="A731" s="1">
        <v>42004</v>
      </c>
      <c r="B731">
        <v>1</v>
      </c>
    </row>
    <row r="732" spans="1:2">
      <c r="A732" s="1">
        <v>42005</v>
      </c>
    </row>
    <row r="733" spans="1:2">
      <c r="A733" s="1">
        <v>42006</v>
      </c>
    </row>
    <row r="734" spans="1:2">
      <c r="A734" s="1">
        <v>42007</v>
      </c>
    </row>
    <row r="735" spans="1:2">
      <c r="A735" s="1">
        <v>42008</v>
      </c>
    </row>
    <row r="736" spans="1:2">
      <c r="A736" s="1">
        <v>42009</v>
      </c>
      <c r="B736">
        <v>1.5</v>
      </c>
    </row>
    <row r="737" spans="1:2">
      <c r="A737" s="1">
        <v>42010</v>
      </c>
      <c r="B737">
        <v>6.5</v>
      </c>
    </row>
    <row r="738" spans="1:2">
      <c r="A738" s="1">
        <v>42011</v>
      </c>
    </row>
    <row r="739" spans="1:2">
      <c r="A739" s="1">
        <v>42012</v>
      </c>
    </row>
    <row r="740" spans="1:2">
      <c r="A740" s="1">
        <v>42013</v>
      </c>
    </row>
    <row r="741" spans="1:2">
      <c r="A741" s="1">
        <v>42014</v>
      </c>
    </row>
    <row r="742" spans="1:2">
      <c r="A742" s="1">
        <v>42015</v>
      </c>
    </row>
    <row r="743" spans="1:2">
      <c r="A743" s="1">
        <v>42016</v>
      </c>
    </row>
    <row r="744" spans="1:2">
      <c r="A744" s="1">
        <v>42017</v>
      </c>
    </row>
    <row r="745" spans="1:2">
      <c r="A745" s="1">
        <v>42018</v>
      </c>
    </row>
    <row r="746" spans="1:2">
      <c r="A746" s="1">
        <v>42019</v>
      </c>
    </row>
    <row r="747" spans="1:2">
      <c r="A747" s="1">
        <v>42020</v>
      </c>
    </row>
    <row r="748" spans="1:2">
      <c r="A748" s="1">
        <v>42021</v>
      </c>
    </row>
    <row r="749" spans="1:2">
      <c r="A749" s="1">
        <v>42022</v>
      </c>
    </row>
    <row r="750" spans="1:2">
      <c r="A750" s="1">
        <v>42023</v>
      </c>
      <c r="B750">
        <v>0.5</v>
      </c>
    </row>
    <row r="751" spans="1:2">
      <c r="A751" s="1">
        <v>42024</v>
      </c>
    </row>
    <row r="752" spans="1:2">
      <c r="A752" s="1">
        <v>42025</v>
      </c>
      <c r="B752">
        <v>8</v>
      </c>
    </row>
    <row r="753" spans="1:2">
      <c r="A753" s="1">
        <v>42026</v>
      </c>
      <c r="B753">
        <v>2.5</v>
      </c>
    </row>
    <row r="754" spans="1:2">
      <c r="A754" s="1">
        <v>42027</v>
      </c>
    </row>
    <row r="755" spans="1:2">
      <c r="A755" s="1">
        <v>42028</v>
      </c>
    </row>
    <row r="756" spans="1:2">
      <c r="A756" s="1">
        <v>42029</v>
      </c>
      <c r="B756">
        <v>2.5</v>
      </c>
    </row>
    <row r="757" spans="1:2">
      <c r="A757" s="1">
        <v>42030</v>
      </c>
      <c r="B757">
        <v>2</v>
      </c>
    </row>
    <row r="758" spans="1:2">
      <c r="A758" s="1">
        <v>42031</v>
      </c>
    </row>
    <row r="759" spans="1:2">
      <c r="A759" s="1">
        <v>42032</v>
      </c>
    </row>
    <row r="760" spans="1:2">
      <c r="A760" s="1">
        <v>42033</v>
      </c>
      <c r="B760">
        <v>0.5</v>
      </c>
    </row>
    <row r="761" spans="1:2">
      <c r="A761" s="1">
        <v>42034</v>
      </c>
      <c r="B761">
        <v>0.1</v>
      </c>
    </row>
    <row r="762" spans="1:2">
      <c r="A762" s="1">
        <v>42035</v>
      </c>
    </row>
    <row r="763" spans="1:2">
      <c r="A763" s="1">
        <v>42036</v>
      </c>
    </row>
    <row r="764" spans="1:2">
      <c r="A764" s="1">
        <v>42037</v>
      </c>
    </row>
    <row r="765" spans="1:2">
      <c r="A765" s="1">
        <v>42038</v>
      </c>
    </row>
    <row r="766" spans="1:2">
      <c r="A766" s="1">
        <v>42039</v>
      </c>
    </row>
    <row r="767" spans="1:2">
      <c r="A767" s="1">
        <v>42040</v>
      </c>
    </row>
    <row r="768" spans="1:2">
      <c r="A768" s="1">
        <v>42041</v>
      </c>
    </row>
    <row r="769" spans="1:2">
      <c r="A769" s="1">
        <v>42042</v>
      </c>
    </row>
    <row r="770" spans="1:2">
      <c r="A770" s="1">
        <v>42043</v>
      </c>
    </row>
    <row r="771" spans="1:2">
      <c r="A771" s="1">
        <v>42044</v>
      </c>
    </row>
    <row r="772" spans="1:2">
      <c r="A772" s="1">
        <v>42045</v>
      </c>
    </row>
    <row r="773" spans="1:2">
      <c r="A773" s="1">
        <v>42046</v>
      </c>
    </row>
    <row r="774" spans="1:2">
      <c r="A774" s="1">
        <v>42047</v>
      </c>
    </row>
    <row r="775" spans="1:2">
      <c r="A775" s="1">
        <v>42048</v>
      </c>
    </row>
    <row r="776" spans="1:2">
      <c r="A776" s="1">
        <v>42049</v>
      </c>
    </row>
    <row r="777" spans="1:2">
      <c r="A777" s="1">
        <v>42050</v>
      </c>
      <c r="B777">
        <v>0.4</v>
      </c>
    </row>
    <row r="778" spans="1:2">
      <c r="A778" s="1">
        <v>42051</v>
      </c>
      <c r="B778">
        <v>10</v>
      </c>
    </row>
    <row r="779" spans="1:2">
      <c r="A779" s="1">
        <v>42052</v>
      </c>
      <c r="B779">
        <v>0.1</v>
      </c>
    </row>
    <row r="780" spans="1:2">
      <c r="A780" s="1">
        <v>42053</v>
      </c>
    </row>
    <row r="781" spans="1:2">
      <c r="A781" s="1">
        <v>42054</v>
      </c>
    </row>
    <row r="782" spans="1:2">
      <c r="A782" s="1">
        <v>42055</v>
      </c>
    </row>
    <row r="783" spans="1:2">
      <c r="A783" s="1">
        <v>42056</v>
      </c>
      <c r="B783">
        <v>1.5</v>
      </c>
    </row>
    <row r="784" spans="1:2">
      <c r="A784" s="1">
        <v>42057</v>
      </c>
      <c r="B784">
        <v>0.1</v>
      </c>
    </row>
    <row r="785" spans="1:2">
      <c r="A785" s="1">
        <v>42058</v>
      </c>
    </row>
    <row r="786" spans="1:2">
      <c r="A786" s="1">
        <v>42059</v>
      </c>
    </row>
    <row r="787" spans="1:2">
      <c r="A787" s="1">
        <v>42060</v>
      </c>
    </row>
    <row r="788" spans="1:2">
      <c r="A788" s="1">
        <v>42061</v>
      </c>
    </row>
    <row r="789" spans="1:2">
      <c r="A789" s="1">
        <v>42062</v>
      </c>
    </row>
    <row r="790" spans="1:2">
      <c r="A790" s="1">
        <v>42063</v>
      </c>
      <c r="B790">
        <v>2.5</v>
      </c>
    </row>
    <row r="791" spans="1:2">
      <c r="A791" s="1">
        <v>42064</v>
      </c>
      <c r="B791">
        <v>3</v>
      </c>
    </row>
    <row r="792" spans="1:2">
      <c r="A792" s="1">
        <v>42065</v>
      </c>
    </row>
    <row r="793" spans="1:2">
      <c r="A793" s="1">
        <v>42066</v>
      </c>
      <c r="B793">
        <v>6</v>
      </c>
    </row>
    <row r="794" spans="1:2">
      <c r="A794" s="1">
        <v>42067</v>
      </c>
    </row>
    <row r="795" spans="1:2">
      <c r="A795" s="1">
        <v>42068</v>
      </c>
    </row>
    <row r="796" spans="1:2">
      <c r="A796" s="1">
        <v>42069</v>
      </c>
    </row>
    <row r="797" spans="1:2">
      <c r="A797" s="1">
        <v>42070</v>
      </c>
    </row>
    <row r="798" spans="1:2">
      <c r="A798" s="1">
        <v>42071</v>
      </c>
    </row>
    <row r="799" spans="1:2">
      <c r="A799" s="1">
        <v>42072</v>
      </c>
    </row>
    <row r="800" spans="1:2">
      <c r="A800" s="1">
        <v>42073</v>
      </c>
    </row>
    <row r="801" spans="1:2">
      <c r="A801" s="1">
        <v>42074</v>
      </c>
    </row>
    <row r="802" spans="1:2">
      <c r="A802" s="1">
        <v>42075</v>
      </c>
    </row>
    <row r="803" spans="1:2">
      <c r="A803" s="1">
        <v>42076</v>
      </c>
    </row>
    <row r="804" spans="1:2">
      <c r="A804" s="1">
        <v>42077</v>
      </c>
    </row>
    <row r="805" spans="1:2">
      <c r="A805" s="1">
        <v>42078</v>
      </c>
    </row>
    <row r="806" spans="1:2">
      <c r="A806" s="1">
        <v>42079</v>
      </c>
    </row>
    <row r="807" spans="1:2">
      <c r="A807" s="1">
        <v>42080</v>
      </c>
    </row>
    <row r="808" spans="1:2">
      <c r="A808" s="1">
        <v>42081</v>
      </c>
      <c r="B808">
        <v>40.5</v>
      </c>
    </row>
    <row r="809" spans="1:2">
      <c r="A809" s="1">
        <v>42082</v>
      </c>
    </row>
    <row r="810" spans="1:2">
      <c r="A810" s="1">
        <v>42083</v>
      </c>
    </row>
    <row r="811" spans="1:2">
      <c r="A811" s="1">
        <v>42084</v>
      </c>
    </row>
    <row r="812" spans="1:2">
      <c r="A812" s="1">
        <v>42085</v>
      </c>
    </row>
    <row r="813" spans="1:2">
      <c r="A813" s="1">
        <v>42086</v>
      </c>
    </row>
    <row r="814" spans="1:2">
      <c r="A814" s="1">
        <v>42087</v>
      </c>
    </row>
    <row r="815" spans="1:2">
      <c r="A815" s="1">
        <v>42088</v>
      </c>
    </row>
    <row r="816" spans="1:2">
      <c r="A816" s="1">
        <v>42089</v>
      </c>
    </row>
    <row r="817" spans="1:4">
      <c r="A817" s="1">
        <v>42090</v>
      </c>
    </row>
    <row r="818" spans="1:4">
      <c r="A818" s="1">
        <v>42091</v>
      </c>
    </row>
    <row r="819" spans="1:4">
      <c r="A819" s="1">
        <v>42092</v>
      </c>
    </row>
    <row r="820" spans="1:4">
      <c r="A820" s="1">
        <v>42093</v>
      </c>
    </row>
    <row r="821" spans="1:4">
      <c r="A821" s="1">
        <v>42094</v>
      </c>
      <c r="B821">
        <v>1</v>
      </c>
    </row>
    <row r="822" spans="1:4">
      <c r="A822" s="1">
        <v>42095</v>
      </c>
      <c r="B822">
        <v>0.1</v>
      </c>
      <c r="C822">
        <v>0.1</v>
      </c>
      <c r="D822" s="2">
        <v>0.34930555555555554</v>
      </c>
    </row>
    <row r="823" spans="1:4">
      <c r="A823" s="1">
        <v>42096</v>
      </c>
      <c r="B823">
        <v>0.2</v>
      </c>
      <c r="C823">
        <v>0.2</v>
      </c>
      <c r="D823" s="2">
        <v>0.95833333333333337</v>
      </c>
    </row>
    <row r="824" spans="1:4">
      <c r="A824" s="1">
        <v>42097</v>
      </c>
      <c r="B824">
        <v>0.5</v>
      </c>
      <c r="C824">
        <v>0.5</v>
      </c>
      <c r="D824" s="2">
        <v>3.9583333333333331E-2</v>
      </c>
    </row>
    <row r="825" spans="1:4">
      <c r="A825" s="1">
        <v>42098</v>
      </c>
      <c r="B825">
        <v>15.5</v>
      </c>
      <c r="C825">
        <v>7.5</v>
      </c>
      <c r="D825" s="2">
        <v>0.69374999999999998</v>
      </c>
    </row>
    <row r="826" spans="1:4">
      <c r="A826" s="1">
        <v>42099</v>
      </c>
      <c r="B826">
        <v>5.5</v>
      </c>
      <c r="C826">
        <v>2.5</v>
      </c>
      <c r="D826" t="e">
        <f>-$B11:$E19</f>
        <v>#VALUE!</v>
      </c>
    </row>
    <row r="827" spans="1:4">
      <c r="A827" s="1">
        <v>42100</v>
      </c>
      <c r="B827">
        <v>3</v>
      </c>
      <c r="C827">
        <v>0.5</v>
      </c>
      <c r="D827" s="2">
        <v>1.1111111111111112E-2</v>
      </c>
    </row>
    <row r="828" spans="1:4">
      <c r="A828" s="1">
        <v>42101</v>
      </c>
    </row>
    <row r="829" spans="1:4">
      <c r="A829" s="1">
        <v>42102</v>
      </c>
      <c r="B829">
        <v>0</v>
      </c>
      <c r="C829">
        <v>0</v>
      </c>
    </row>
    <row r="830" spans="1:4">
      <c r="A830" s="1">
        <v>42103</v>
      </c>
    </row>
    <row r="831" spans="1:4">
      <c r="A831" s="1">
        <v>42104</v>
      </c>
    </row>
    <row r="832" spans="1:4">
      <c r="A832" s="1">
        <v>42105</v>
      </c>
    </row>
    <row r="833" spans="1:4">
      <c r="A833" s="1">
        <v>42106</v>
      </c>
      <c r="B833">
        <v>0</v>
      </c>
      <c r="C833">
        <v>0</v>
      </c>
    </row>
    <row r="834" spans="1:4">
      <c r="A834" s="1">
        <v>42107</v>
      </c>
      <c r="B834">
        <v>13.5</v>
      </c>
      <c r="C834">
        <v>4</v>
      </c>
      <c r="D834" s="2">
        <v>0.17569444444444443</v>
      </c>
    </row>
    <row r="835" spans="1:4">
      <c r="A835" s="1">
        <v>42108</v>
      </c>
      <c r="B835">
        <v>8.5</v>
      </c>
      <c r="C835">
        <v>5</v>
      </c>
      <c r="D835" s="2">
        <v>0.18472222222222223</v>
      </c>
    </row>
    <row r="836" spans="1:4">
      <c r="A836" s="1">
        <v>42109</v>
      </c>
      <c r="B836">
        <v>0.5</v>
      </c>
      <c r="C836">
        <v>0.5</v>
      </c>
      <c r="D836" s="2">
        <v>0.21388888888888888</v>
      </c>
    </row>
    <row r="837" spans="1:4">
      <c r="A837" s="1">
        <v>42110</v>
      </c>
      <c r="B837">
        <v>0.5</v>
      </c>
      <c r="C837">
        <v>0.4</v>
      </c>
      <c r="D837" s="2">
        <v>0.66527777777777775</v>
      </c>
    </row>
    <row r="838" spans="1:4">
      <c r="A838" s="1">
        <v>42111</v>
      </c>
    </row>
    <row r="839" spans="1:4">
      <c r="A839" s="1">
        <v>42112</v>
      </c>
      <c r="B839">
        <v>3.5</v>
      </c>
      <c r="C839">
        <v>2</v>
      </c>
      <c r="D839" s="2">
        <v>0.84652777777777777</v>
      </c>
    </row>
    <row r="840" spans="1:4">
      <c r="A840" s="1">
        <v>42113</v>
      </c>
      <c r="B840">
        <v>6.5</v>
      </c>
      <c r="C840">
        <v>2</v>
      </c>
      <c r="D840" s="2">
        <v>0.52430555555555558</v>
      </c>
    </row>
    <row r="841" spans="1:4">
      <c r="A841" s="1">
        <v>42114</v>
      </c>
      <c r="B841">
        <v>16.5</v>
      </c>
      <c r="C841">
        <v>5</v>
      </c>
      <c r="D841" s="2">
        <v>0.27638888888888891</v>
      </c>
    </row>
    <row r="842" spans="1:4">
      <c r="A842" s="1">
        <v>42115</v>
      </c>
    </row>
    <row r="843" spans="1:4">
      <c r="A843" s="1">
        <v>42116</v>
      </c>
    </row>
    <row r="844" spans="1:4">
      <c r="A844" s="1">
        <v>42117</v>
      </c>
    </row>
    <row r="845" spans="1:4">
      <c r="A845" s="1">
        <v>42118</v>
      </c>
    </row>
    <row r="846" spans="1:4">
      <c r="A846" s="1">
        <v>42119</v>
      </c>
    </row>
    <row r="847" spans="1:4">
      <c r="A847" s="1">
        <v>42120</v>
      </c>
    </row>
    <row r="848" spans="1:4">
      <c r="A848" s="1">
        <v>42121</v>
      </c>
    </row>
    <row r="849" spans="1:4">
      <c r="A849" s="1">
        <v>42122</v>
      </c>
      <c r="B849">
        <v>0.4</v>
      </c>
      <c r="C849">
        <v>0.3</v>
      </c>
      <c r="D849" s="2">
        <v>0.86527777777777781</v>
      </c>
    </row>
    <row r="850" spans="1:4">
      <c r="A850" s="1">
        <v>42123</v>
      </c>
      <c r="B850">
        <v>8</v>
      </c>
      <c r="C850">
        <v>4</v>
      </c>
      <c r="D850" s="2">
        <v>0.37569444444444444</v>
      </c>
    </row>
    <row r="851" spans="1:4">
      <c r="A851" s="1">
        <v>42124</v>
      </c>
    </row>
    <row r="852" spans="1:4">
      <c r="A852" s="1">
        <v>42125</v>
      </c>
    </row>
    <row r="853" spans="1:4">
      <c r="A853" s="1">
        <v>42126</v>
      </c>
    </row>
    <row r="854" spans="1:4">
      <c r="A854" s="1">
        <v>42127</v>
      </c>
      <c r="B854">
        <v>12.5</v>
      </c>
      <c r="C854">
        <v>4</v>
      </c>
      <c r="D854" s="2">
        <v>0.1451388888888889</v>
      </c>
    </row>
    <row r="855" spans="1:4">
      <c r="A855" s="1">
        <v>42128</v>
      </c>
    </row>
    <row r="856" spans="1:4">
      <c r="A856" s="1">
        <v>42129</v>
      </c>
    </row>
    <row r="857" spans="1:4">
      <c r="A857" s="1">
        <v>42130</v>
      </c>
    </row>
    <row r="858" spans="1:4">
      <c r="A858" s="1">
        <v>42131</v>
      </c>
    </row>
    <row r="859" spans="1:4">
      <c r="A859" s="1">
        <v>42132</v>
      </c>
    </row>
    <row r="860" spans="1:4">
      <c r="A860" s="1">
        <v>42133</v>
      </c>
      <c r="B860">
        <v>0.1</v>
      </c>
      <c r="C860">
        <v>0.1</v>
      </c>
    </row>
    <row r="861" spans="1:4">
      <c r="A861" s="1">
        <v>42134</v>
      </c>
    </row>
    <row r="862" spans="1:4">
      <c r="A862" s="1">
        <v>42135</v>
      </c>
      <c r="B862">
        <v>8.5</v>
      </c>
      <c r="C862">
        <v>4</v>
      </c>
      <c r="D862" s="2">
        <v>0.87013888888888891</v>
      </c>
    </row>
    <row r="863" spans="1:4">
      <c r="A863" s="1">
        <v>42136</v>
      </c>
      <c r="B863">
        <v>7.5</v>
      </c>
      <c r="C863">
        <v>3</v>
      </c>
      <c r="D863" s="2">
        <v>8.4722222222222227E-2</v>
      </c>
    </row>
    <row r="864" spans="1:4">
      <c r="A864" s="1">
        <v>42137</v>
      </c>
    </row>
    <row r="865" spans="1:4">
      <c r="A865" s="1">
        <v>42138</v>
      </c>
    </row>
    <row r="866" spans="1:4">
      <c r="A866" s="1">
        <v>42139</v>
      </c>
      <c r="B866">
        <v>0.1</v>
      </c>
      <c r="C866">
        <v>0.1</v>
      </c>
    </row>
    <row r="867" spans="1:4">
      <c r="A867" s="1">
        <v>42140</v>
      </c>
    </row>
    <row r="868" spans="1:4">
      <c r="A868" s="1">
        <v>42141</v>
      </c>
    </row>
    <row r="869" spans="1:4">
      <c r="A869" s="1">
        <v>42142</v>
      </c>
      <c r="B869">
        <v>5</v>
      </c>
      <c r="C869">
        <v>1.5</v>
      </c>
      <c r="D869" s="2">
        <v>0.55972222222222223</v>
      </c>
    </row>
    <row r="870" spans="1:4">
      <c r="A870" s="1">
        <v>42143</v>
      </c>
    </row>
    <row r="871" spans="1:4">
      <c r="A871" s="1">
        <v>42144</v>
      </c>
    </row>
    <row r="872" spans="1:4">
      <c r="A872" s="1">
        <v>42145</v>
      </c>
    </row>
    <row r="873" spans="1:4">
      <c r="A873" s="1">
        <v>42146</v>
      </c>
    </row>
    <row r="874" spans="1:4">
      <c r="A874" s="1">
        <v>42147</v>
      </c>
    </row>
    <row r="875" spans="1:4">
      <c r="A875" s="1">
        <v>42148</v>
      </c>
    </row>
    <row r="876" spans="1:4">
      <c r="A876" s="1">
        <v>42149</v>
      </c>
    </row>
    <row r="877" spans="1:4">
      <c r="A877" s="1">
        <v>42150</v>
      </c>
    </row>
    <row r="878" spans="1:4">
      <c r="A878" s="1">
        <v>42151</v>
      </c>
    </row>
    <row r="879" spans="1:4">
      <c r="A879" s="1">
        <v>42152</v>
      </c>
    </row>
    <row r="880" spans="1:4">
      <c r="A880" s="1">
        <v>42153</v>
      </c>
    </row>
    <row r="881" spans="1:4">
      <c r="A881" s="1">
        <v>42154</v>
      </c>
      <c r="B881">
        <v>1</v>
      </c>
      <c r="C881">
        <v>0.5</v>
      </c>
      <c r="D881" s="2">
        <v>0.58888888888888891</v>
      </c>
    </row>
    <row r="882" spans="1:4">
      <c r="A882" s="1">
        <v>42155</v>
      </c>
    </row>
    <row r="883" spans="1:4">
      <c r="A883" s="1">
        <v>42156</v>
      </c>
    </row>
    <row r="884" spans="1:4">
      <c r="A884" s="1">
        <v>42157</v>
      </c>
    </row>
    <row r="885" spans="1:4">
      <c r="A885" s="1">
        <v>42158</v>
      </c>
    </row>
    <row r="886" spans="1:4">
      <c r="A886" s="1">
        <v>42159</v>
      </c>
    </row>
    <row r="887" spans="1:4">
      <c r="A887" s="1">
        <v>42160</v>
      </c>
      <c r="B887">
        <v>3.5</v>
      </c>
      <c r="C887">
        <v>1.3</v>
      </c>
      <c r="D887" s="2">
        <v>0.35138888888888886</v>
      </c>
    </row>
    <row r="888" spans="1:4">
      <c r="A888" s="1">
        <v>42161</v>
      </c>
    </row>
    <row r="889" spans="1:4">
      <c r="A889" s="1">
        <v>42162</v>
      </c>
    </row>
    <row r="890" spans="1:4">
      <c r="A890" s="1">
        <v>42163</v>
      </c>
      <c r="B890">
        <v>0.1</v>
      </c>
      <c r="C890">
        <v>0.1</v>
      </c>
    </row>
    <row r="891" spans="1:4">
      <c r="A891" s="1">
        <v>42164</v>
      </c>
    </row>
    <row r="892" spans="1:4">
      <c r="A892" s="1">
        <v>42165</v>
      </c>
    </row>
    <row r="893" spans="1:4">
      <c r="A893" s="1">
        <v>42166</v>
      </c>
    </row>
    <row r="894" spans="1:4">
      <c r="A894" s="1">
        <v>42167</v>
      </c>
    </row>
    <row r="895" spans="1:4">
      <c r="A895" s="1">
        <v>42168</v>
      </c>
    </row>
    <row r="896" spans="1:4">
      <c r="A896" s="1">
        <v>42169</v>
      </c>
    </row>
    <row r="897" spans="1:4">
      <c r="A897" s="1">
        <v>42170</v>
      </c>
    </row>
    <row r="898" spans="1:4">
      <c r="A898" s="1">
        <v>42171</v>
      </c>
    </row>
    <row r="899" spans="1:4">
      <c r="A899" s="1">
        <v>42172</v>
      </c>
    </row>
    <row r="900" spans="1:4">
      <c r="A900" s="1">
        <v>42173</v>
      </c>
    </row>
    <row r="901" spans="1:4">
      <c r="A901" s="1">
        <v>42174</v>
      </c>
      <c r="B901">
        <v>0</v>
      </c>
      <c r="C901">
        <v>0</v>
      </c>
    </row>
    <row r="902" spans="1:4">
      <c r="A902" s="1">
        <v>42175</v>
      </c>
      <c r="B902">
        <v>20.5</v>
      </c>
      <c r="C902">
        <v>14</v>
      </c>
      <c r="D902" s="2">
        <v>0.65347222222222223</v>
      </c>
    </row>
    <row r="903" spans="1:4">
      <c r="A903" s="1">
        <v>42176</v>
      </c>
      <c r="B903">
        <v>0.5</v>
      </c>
      <c r="C903">
        <v>0.5</v>
      </c>
      <c r="D903" s="2">
        <v>0</v>
      </c>
    </row>
    <row r="904" spans="1:4">
      <c r="A904" s="1">
        <v>42177</v>
      </c>
    </row>
    <row r="905" spans="1:4">
      <c r="A905" s="1">
        <v>42178</v>
      </c>
    </row>
    <row r="906" spans="1:4">
      <c r="A906" s="1">
        <v>42179</v>
      </c>
    </row>
    <row r="907" spans="1:4">
      <c r="A907" s="1">
        <v>42180</v>
      </c>
      <c r="B907">
        <v>11</v>
      </c>
      <c r="C907">
        <v>5</v>
      </c>
      <c r="D907" s="2">
        <v>0.875</v>
      </c>
    </row>
    <row r="908" spans="1:4">
      <c r="A908" s="1">
        <v>42181</v>
      </c>
      <c r="B908">
        <v>14</v>
      </c>
      <c r="C908">
        <v>8</v>
      </c>
      <c r="D908" s="2">
        <v>0.17152777777777778</v>
      </c>
    </row>
    <row r="909" spans="1:4">
      <c r="A909" s="1">
        <v>42182</v>
      </c>
    </row>
    <row r="910" spans="1:4">
      <c r="A910" s="1">
        <v>42183</v>
      </c>
    </row>
    <row r="911" spans="1:4">
      <c r="A911" s="1">
        <v>42184</v>
      </c>
    </row>
    <row r="912" spans="1:4">
      <c r="A912" s="1">
        <v>42185</v>
      </c>
      <c r="B912">
        <v>12.5</v>
      </c>
      <c r="C912">
        <v>4</v>
      </c>
      <c r="D912" s="2">
        <v>0.71805555555555556</v>
      </c>
    </row>
    <row r="913" spans="1:4">
      <c r="A913" s="1">
        <v>42186</v>
      </c>
      <c r="B913">
        <v>0.5</v>
      </c>
      <c r="C913">
        <v>0.5</v>
      </c>
      <c r="D913" s="2">
        <v>6.9444444444444441E-3</v>
      </c>
    </row>
    <row r="914" spans="1:4">
      <c r="A914" s="1">
        <v>42187</v>
      </c>
    </row>
    <row r="915" spans="1:4">
      <c r="A915" s="1">
        <v>42188</v>
      </c>
    </row>
    <row r="916" spans="1:4">
      <c r="A916" s="1">
        <v>42189</v>
      </c>
    </row>
    <row r="917" spans="1:4">
      <c r="A917" s="1">
        <v>42190</v>
      </c>
    </row>
    <row r="918" spans="1:4">
      <c r="A918" s="1">
        <v>42191</v>
      </c>
    </row>
    <row r="919" spans="1:4">
      <c r="A919" s="1">
        <v>42192</v>
      </c>
      <c r="B919">
        <v>16</v>
      </c>
      <c r="C919">
        <v>5.5</v>
      </c>
      <c r="D919" s="2">
        <v>0.8</v>
      </c>
    </row>
    <row r="920" spans="1:4">
      <c r="A920" s="1">
        <v>42193</v>
      </c>
      <c r="B920">
        <v>20.5</v>
      </c>
      <c r="C920">
        <v>5</v>
      </c>
      <c r="D920" s="2">
        <v>4.8611111111111112E-2</v>
      </c>
    </row>
    <row r="921" spans="1:4">
      <c r="A921" s="1">
        <v>42194</v>
      </c>
      <c r="B921">
        <v>79.5</v>
      </c>
      <c r="C921">
        <v>14</v>
      </c>
      <c r="D921" s="2">
        <v>0.2902777777777778</v>
      </c>
    </row>
    <row r="922" spans="1:4">
      <c r="A922" s="1">
        <v>42195</v>
      </c>
    </row>
    <row r="923" spans="1:4">
      <c r="A923" s="1">
        <v>42196</v>
      </c>
      <c r="B923">
        <v>1</v>
      </c>
      <c r="C923">
        <v>0.7</v>
      </c>
      <c r="D923" s="2">
        <v>0.80902777777777779</v>
      </c>
    </row>
    <row r="924" spans="1:4">
      <c r="A924" s="1">
        <v>42197</v>
      </c>
      <c r="B924">
        <v>36.5</v>
      </c>
      <c r="C924">
        <v>11</v>
      </c>
      <c r="D924" s="2">
        <v>0.56666666666666665</v>
      </c>
    </row>
    <row r="925" spans="1:4">
      <c r="A925" s="1">
        <v>42198</v>
      </c>
      <c r="B925">
        <v>0.5</v>
      </c>
      <c r="C925">
        <v>0.5</v>
      </c>
      <c r="D925" s="2">
        <v>6.9444444444444447E-4</v>
      </c>
    </row>
    <row r="926" spans="1:4">
      <c r="A926" s="1">
        <v>42199</v>
      </c>
    </row>
    <row r="927" spans="1:4">
      <c r="A927" s="1">
        <v>42200</v>
      </c>
    </row>
    <row r="928" spans="1:4">
      <c r="A928" s="1">
        <v>42201</v>
      </c>
    </row>
    <row r="929" spans="1:4">
      <c r="A929" s="1">
        <v>42202</v>
      </c>
      <c r="B929">
        <v>0</v>
      </c>
      <c r="C929">
        <v>0</v>
      </c>
    </row>
    <row r="930" spans="1:4">
      <c r="A930" s="1">
        <v>42203</v>
      </c>
    </row>
    <row r="931" spans="1:4">
      <c r="A931" s="1">
        <v>42204</v>
      </c>
      <c r="B931">
        <v>0</v>
      </c>
      <c r="C931">
        <v>0</v>
      </c>
    </row>
    <row r="932" spans="1:4">
      <c r="A932" s="1">
        <v>42205</v>
      </c>
    </row>
    <row r="933" spans="1:4">
      <c r="A933" s="1">
        <v>42206</v>
      </c>
      <c r="B933">
        <v>0.5</v>
      </c>
      <c r="C933">
        <v>0.5</v>
      </c>
      <c r="D933" s="2">
        <v>1.0416666666666666E-2</v>
      </c>
    </row>
    <row r="934" spans="1:4">
      <c r="A934" s="1">
        <v>42207</v>
      </c>
    </row>
    <row r="935" spans="1:4">
      <c r="A935" s="1">
        <v>42208</v>
      </c>
      <c r="B935">
        <v>1</v>
      </c>
      <c r="C935">
        <v>0.5</v>
      </c>
      <c r="D935" s="2">
        <v>0.96527777777777779</v>
      </c>
    </row>
    <row r="936" spans="1:4">
      <c r="A936" s="1">
        <v>42209</v>
      </c>
    </row>
    <row r="937" spans="1:4">
      <c r="A937" s="1">
        <v>42210</v>
      </c>
    </row>
    <row r="938" spans="1:4">
      <c r="A938" s="1">
        <v>42211</v>
      </c>
    </row>
    <row r="939" spans="1:4">
      <c r="A939" s="1">
        <v>42212</v>
      </c>
    </row>
    <row r="940" spans="1:4">
      <c r="A940" s="1">
        <v>42213</v>
      </c>
      <c r="B940">
        <v>1</v>
      </c>
      <c r="C940">
        <v>0.7</v>
      </c>
      <c r="D940" s="2">
        <v>0.25694444444444442</v>
      </c>
    </row>
    <row r="941" spans="1:4">
      <c r="A941" s="1">
        <v>42214</v>
      </c>
      <c r="B941">
        <v>0.5</v>
      </c>
      <c r="C941">
        <v>0.4</v>
      </c>
      <c r="D941" s="2">
        <v>0.46180555555555558</v>
      </c>
    </row>
    <row r="942" spans="1:4">
      <c r="A942" s="1">
        <v>42215</v>
      </c>
    </row>
    <row r="943" spans="1:4">
      <c r="A943" s="1">
        <v>42216</v>
      </c>
    </row>
    <row r="944" spans="1:4">
      <c r="A944" s="1">
        <v>42217</v>
      </c>
    </row>
    <row r="945" spans="1:4">
      <c r="A945" s="1">
        <v>42218</v>
      </c>
      <c r="B945">
        <v>12</v>
      </c>
      <c r="C945">
        <v>12</v>
      </c>
      <c r="D945" s="2">
        <v>0.68055555555555558</v>
      </c>
    </row>
    <row r="946" spans="1:4">
      <c r="A946" s="1">
        <v>42219</v>
      </c>
    </row>
    <row r="947" spans="1:4">
      <c r="A947" s="1">
        <v>42220</v>
      </c>
    </row>
    <row r="948" spans="1:4">
      <c r="A948" s="1">
        <v>42221</v>
      </c>
    </row>
    <row r="949" spans="1:4">
      <c r="A949" s="1">
        <v>42222</v>
      </c>
    </row>
    <row r="950" spans="1:4">
      <c r="A950" s="1">
        <v>42223</v>
      </c>
      <c r="B950">
        <v>65</v>
      </c>
      <c r="C950">
        <v>65</v>
      </c>
      <c r="D950" s="2">
        <v>0.67361111111111116</v>
      </c>
    </row>
    <row r="951" spans="1:4">
      <c r="A951" s="1">
        <v>42224</v>
      </c>
      <c r="B951">
        <v>0.5</v>
      </c>
      <c r="C951">
        <v>0.5</v>
      </c>
      <c r="D951" s="2">
        <v>0.73958333333333337</v>
      </c>
    </row>
    <row r="952" spans="1:4">
      <c r="A952" s="1">
        <v>42225</v>
      </c>
    </row>
    <row r="953" spans="1:4">
      <c r="A953" s="1">
        <v>42226</v>
      </c>
    </row>
    <row r="954" spans="1:4">
      <c r="A954" s="1">
        <v>42227</v>
      </c>
      <c r="B954">
        <v>4.5</v>
      </c>
      <c r="C954">
        <v>2.5</v>
      </c>
      <c r="D954" s="2">
        <v>0.89375000000000004</v>
      </c>
    </row>
    <row r="955" spans="1:4">
      <c r="A955" s="1">
        <v>42228</v>
      </c>
      <c r="B955">
        <v>31</v>
      </c>
      <c r="C955">
        <v>4.5</v>
      </c>
      <c r="D955" s="2">
        <v>0.28333333333333333</v>
      </c>
    </row>
    <row r="956" spans="1:4">
      <c r="A956" s="1">
        <v>42229</v>
      </c>
      <c r="B956">
        <v>54</v>
      </c>
      <c r="C956">
        <v>43.5</v>
      </c>
      <c r="D956" s="2">
        <v>0.73263888888888884</v>
      </c>
    </row>
    <row r="957" spans="1:4">
      <c r="A957" s="1">
        <v>42230</v>
      </c>
    </row>
    <row r="958" spans="1:4">
      <c r="A958" s="1">
        <v>42231</v>
      </c>
    </row>
    <row r="959" spans="1:4">
      <c r="A959" s="1">
        <v>42232</v>
      </c>
      <c r="B959">
        <v>3.5</v>
      </c>
      <c r="C959">
        <v>2.5</v>
      </c>
      <c r="D959" s="2">
        <v>0.94444444444444442</v>
      </c>
    </row>
    <row r="960" spans="1:4">
      <c r="A960" s="1">
        <v>42233</v>
      </c>
      <c r="B960">
        <v>0.5</v>
      </c>
      <c r="C960">
        <v>0.4</v>
      </c>
      <c r="D960" s="2">
        <v>6.9444444444444447E-4</v>
      </c>
    </row>
    <row r="961" spans="1:4">
      <c r="A961" s="1">
        <v>42234</v>
      </c>
    </row>
    <row r="962" spans="1:4">
      <c r="A962" s="1">
        <v>42235</v>
      </c>
      <c r="B962">
        <v>0</v>
      </c>
      <c r="C962">
        <v>0</v>
      </c>
    </row>
    <row r="963" spans="1:4">
      <c r="A963" s="1">
        <v>42236</v>
      </c>
      <c r="B963">
        <v>6</v>
      </c>
      <c r="C963">
        <v>1.5</v>
      </c>
      <c r="D963" s="2">
        <v>0.44861111111111113</v>
      </c>
    </row>
    <row r="964" spans="1:4">
      <c r="A964" s="1">
        <v>42237</v>
      </c>
      <c r="B964">
        <v>35</v>
      </c>
      <c r="C964">
        <v>7</v>
      </c>
      <c r="D964" s="2">
        <v>8.611111111111111E-2</v>
      </c>
    </row>
    <row r="965" spans="1:4">
      <c r="A965" s="1">
        <v>42238</v>
      </c>
    </row>
    <row r="966" spans="1:4">
      <c r="A966" s="1">
        <v>42239</v>
      </c>
    </row>
    <row r="967" spans="1:4">
      <c r="A967" s="1">
        <v>42240</v>
      </c>
      <c r="B967">
        <v>2.5</v>
      </c>
      <c r="C967">
        <v>2.5</v>
      </c>
      <c r="D967" s="2">
        <v>0.90555555555555556</v>
      </c>
    </row>
    <row r="968" spans="1:4">
      <c r="A968" s="1">
        <v>42241</v>
      </c>
      <c r="B968">
        <v>53</v>
      </c>
      <c r="C968">
        <v>9</v>
      </c>
      <c r="D968" s="2">
        <v>0.72013888888888888</v>
      </c>
    </row>
    <row r="969" spans="1:4">
      <c r="A969" s="1">
        <v>42242</v>
      </c>
    </row>
    <row r="970" spans="1:4">
      <c r="A970" s="1">
        <v>42243</v>
      </c>
      <c r="B970">
        <v>1.5</v>
      </c>
      <c r="C970">
        <v>1.5</v>
      </c>
      <c r="D970" s="2">
        <v>0.76388888888888884</v>
      </c>
    </row>
    <row r="971" spans="1:4">
      <c r="A971" s="1">
        <v>42244</v>
      </c>
      <c r="B971">
        <v>0.5</v>
      </c>
      <c r="C971">
        <v>0.5</v>
      </c>
      <c r="D971" s="2">
        <v>0.67013888888888884</v>
      </c>
    </row>
    <row r="972" spans="1:4">
      <c r="A972" s="1">
        <v>42245</v>
      </c>
    </row>
    <row r="973" spans="1:4">
      <c r="A973" s="1">
        <v>42246</v>
      </c>
    </row>
    <row r="974" spans="1:4">
      <c r="A974" s="1">
        <v>42247</v>
      </c>
    </row>
    <row r="975" spans="1:4">
      <c r="A975" s="1">
        <v>42248</v>
      </c>
      <c r="B975">
        <v>22</v>
      </c>
      <c r="C975">
        <v>9.5</v>
      </c>
      <c r="D975" s="2">
        <v>0.76180555555555551</v>
      </c>
    </row>
    <row r="976" spans="1:4">
      <c r="A976" s="1">
        <v>42249</v>
      </c>
      <c r="B976">
        <v>25</v>
      </c>
      <c r="C976">
        <v>22.5</v>
      </c>
      <c r="D976" s="2">
        <v>0.82152777777777775</v>
      </c>
    </row>
    <row r="977" spans="1:4">
      <c r="A977" s="1">
        <v>42250</v>
      </c>
    </row>
    <row r="978" spans="1:4">
      <c r="A978" s="1">
        <v>42251</v>
      </c>
    </row>
    <row r="979" spans="1:4">
      <c r="A979" s="1">
        <v>42252</v>
      </c>
      <c r="B979">
        <v>0.5</v>
      </c>
      <c r="C979">
        <v>0.5</v>
      </c>
      <c r="D979" s="2">
        <v>0.66527777777777775</v>
      </c>
    </row>
    <row r="980" spans="1:4">
      <c r="A980" s="1">
        <v>42253</v>
      </c>
      <c r="B980">
        <v>2</v>
      </c>
      <c r="C980">
        <v>1</v>
      </c>
      <c r="D980" s="2">
        <v>0.10486111111111111</v>
      </c>
    </row>
    <row r="981" spans="1:4">
      <c r="A981" s="1">
        <v>42254</v>
      </c>
    </row>
    <row r="982" spans="1:4">
      <c r="A982" s="1">
        <v>42255</v>
      </c>
    </row>
    <row r="983" spans="1:4">
      <c r="A983" s="1">
        <v>42256</v>
      </c>
    </row>
    <row r="984" spans="1:4">
      <c r="A984" s="1">
        <v>42257</v>
      </c>
    </row>
    <row r="985" spans="1:4">
      <c r="A985" s="1">
        <v>42258</v>
      </c>
    </row>
    <row r="986" spans="1:4">
      <c r="A986" s="1">
        <v>42259</v>
      </c>
      <c r="B986">
        <v>1.5</v>
      </c>
      <c r="C986">
        <v>1.3</v>
      </c>
      <c r="D986" s="2">
        <v>0.62222222222222223</v>
      </c>
    </row>
    <row r="987" spans="1:4">
      <c r="A987" s="1">
        <v>42260</v>
      </c>
    </row>
    <row r="988" spans="1:4">
      <c r="A988" s="1">
        <v>42261</v>
      </c>
    </row>
    <row r="989" spans="1:4">
      <c r="A989" s="1">
        <v>42262</v>
      </c>
    </row>
    <row r="990" spans="1:4">
      <c r="A990" s="1">
        <v>42263</v>
      </c>
      <c r="B990">
        <v>0.3</v>
      </c>
      <c r="C990">
        <v>0.3</v>
      </c>
      <c r="D990" s="2">
        <v>0.94652777777777775</v>
      </c>
    </row>
    <row r="991" spans="1:4">
      <c r="A991" s="1">
        <v>42264</v>
      </c>
      <c r="B991">
        <v>13</v>
      </c>
      <c r="C991">
        <v>4</v>
      </c>
      <c r="D991" s="2">
        <v>0.18333333333333332</v>
      </c>
    </row>
    <row r="992" spans="1:4">
      <c r="A992" s="1">
        <v>42265</v>
      </c>
    </row>
    <row r="993" spans="1:4">
      <c r="A993" s="1">
        <v>42266</v>
      </c>
    </row>
    <row r="994" spans="1:4">
      <c r="A994" s="1">
        <v>42267</v>
      </c>
    </row>
    <row r="995" spans="1:4">
      <c r="A995" s="1">
        <v>42268</v>
      </c>
    </row>
    <row r="996" spans="1:4">
      <c r="A996" s="1">
        <v>42269</v>
      </c>
    </row>
    <row r="997" spans="1:4">
      <c r="A997" s="1">
        <v>42270</v>
      </c>
      <c r="B997">
        <v>5.5</v>
      </c>
      <c r="C997">
        <v>1.5</v>
      </c>
      <c r="D997" s="2">
        <v>0.72013888888888888</v>
      </c>
    </row>
    <row r="998" spans="1:4">
      <c r="A998" s="1">
        <v>42271</v>
      </c>
      <c r="B998">
        <v>0.5</v>
      </c>
      <c r="C998">
        <v>0.3</v>
      </c>
      <c r="D998" s="2">
        <v>8.3333333333333329E-2</v>
      </c>
    </row>
    <row r="999" spans="1:4">
      <c r="A999" s="1">
        <v>42272</v>
      </c>
    </row>
    <row r="1000" spans="1:4">
      <c r="A1000" s="1">
        <v>42273</v>
      </c>
    </row>
    <row r="1001" spans="1:4">
      <c r="A1001" s="1">
        <v>42274</v>
      </c>
    </row>
    <row r="1002" spans="1:4">
      <c r="A1002" s="1">
        <v>42275</v>
      </c>
    </row>
    <row r="1003" spans="1:4">
      <c r="A1003" s="1">
        <v>42276</v>
      </c>
    </row>
    <row r="1004" spans="1:4">
      <c r="A1004" s="1">
        <v>42277</v>
      </c>
    </row>
    <row r="1005" spans="1:4">
      <c r="A1005" s="1">
        <v>42278</v>
      </c>
      <c r="B1005">
        <v>22.5</v>
      </c>
      <c r="C1005">
        <v>7.5</v>
      </c>
      <c r="D1005" s="2">
        <v>0.33819444444444446</v>
      </c>
    </row>
    <row r="1006" spans="1:4">
      <c r="A1006" s="1">
        <v>42279</v>
      </c>
    </row>
    <row r="1007" spans="1:4">
      <c r="A1007" s="1">
        <v>42280</v>
      </c>
    </row>
    <row r="1008" spans="1:4">
      <c r="A1008" s="1">
        <v>42281</v>
      </c>
    </row>
    <row r="1009" spans="1:4">
      <c r="A1009" s="1">
        <v>42282</v>
      </c>
    </row>
    <row r="1010" spans="1:4">
      <c r="A1010" s="1">
        <v>42283</v>
      </c>
    </row>
    <row r="1011" spans="1:4">
      <c r="A1011" s="1">
        <v>42284</v>
      </c>
    </row>
    <row r="1012" spans="1:4">
      <c r="A1012" s="1">
        <v>42285</v>
      </c>
    </row>
    <row r="1013" spans="1:4">
      <c r="A1013" s="1">
        <v>42286</v>
      </c>
      <c r="B1013">
        <v>0.1</v>
      </c>
      <c r="C1013">
        <v>0.1</v>
      </c>
    </row>
    <row r="1014" spans="1:4">
      <c r="A1014" s="1">
        <v>42287</v>
      </c>
      <c r="B1014">
        <v>1</v>
      </c>
      <c r="C1014">
        <v>1</v>
      </c>
      <c r="D1014" s="2">
        <v>0.88541666666666663</v>
      </c>
    </row>
    <row r="1015" spans="1:4">
      <c r="A1015" s="1">
        <v>42288</v>
      </c>
      <c r="B1015">
        <v>1</v>
      </c>
      <c r="C1015">
        <v>0.6</v>
      </c>
      <c r="D1015" s="2">
        <v>0.88888888888888884</v>
      </c>
    </row>
    <row r="1016" spans="1:4">
      <c r="A1016" s="1">
        <v>42289</v>
      </c>
    </row>
    <row r="1017" spans="1:4">
      <c r="A1017" s="1">
        <v>42290</v>
      </c>
    </row>
    <row r="1018" spans="1:4">
      <c r="A1018" s="1">
        <v>42291</v>
      </c>
    </row>
    <row r="1019" spans="1:4">
      <c r="A1019" s="1">
        <v>42292</v>
      </c>
    </row>
    <row r="1020" spans="1:4">
      <c r="A1020" s="1">
        <v>42293</v>
      </c>
    </row>
    <row r="1021" spans="1:4">
      <c r="A1021" s="1">
        <v>42294</v>
      </c>
    </row>
    <row r="1022" spans="1:4">
      <c r="A1022" s="1">
        <v>42295</v>
      </c>
    </row>
    <row r="1023" spans="1:4">
      <c r="A1023" s="1">
        <v>42296</v>
      </c>
    </row>
    <row r="1024" spans="1:4">
      <c r="A1024" s="1">
        <v>42297</v>
      </c>
    </row>
    <row r="1025" spans="1:4">
      <c r="A1025" s="1">
        <v>42298</v>
      </c>
    </row>
    <row r="1026" spans="1:4">
      <c r="A1026" s="1">
        <v>42299</v>
      </c>
    </row>
    <row r="1027" spans="1:4">
      <c r="A1027" s="1">
        <v>42300</v>
      </c>
    </row>
    <row r="1028" spans="1:4">
      <c r="A1028" s="1">
        <v>42301</v>
      </c>
    </row>
    <row r="1029" spans="1:4">
      <c r="A1029" s="1">
        <v>42302</v>
      </c>
    </row>
    <row r="1030" spans="1:4">
      <c r="A1030" s="1">
        <v>42303</v>
      </c>
    </row>
    <row r="1031" spans="1:4">
      <c r="A1031" s="1">
        <v>42304</v>
      </c>
      <c r="B1031">
        <v>13.5</v>
      </c>
      <c r="C1031">
        <v>8.5</v>
      </c>
      <c r="D1031" s="2">
        <v>0.38541666666666669</v>
      </c>
    </row>
    <row r="1032" spans="1:4">
      <c r="A1032" s="1">
        <v>42305</v>
      </c>
    </row>
    <row r="1033" spans="1:4">
      <c r="A1033" s="1">
        <v>42306</v>
      </c>
    </row>
    <row r="1034" spans="1:4">
      <c r="A1034" s="1">
        <v>42307</v>
      </c>
    </row>
    <row r="1035" spans="1:4">
      <c r="A1035" s="1">
        <v>42308</v>
      </c>
    </row>
    <row r="1036" spans="1:4">
      <c r="A1036" s="1">
        <v>42309</v>
      </c>
      <c r="B1036">
        <v>0.2</v>
      </c>
    </row>
    <row r="1037" spans="1:4">
      <c r="A1037" s="1">
        <v>42310</v>
      </c>
      <c r="B1037">
        <v>0.1</v>
      </c>
    </row>
    <row r="1038" spans="1:4">
      <c r="A1038" s="1">
        <v>42311</v>
      </c>
    </row>
    <row r="1039" spans="1:4">
      <c r="A1039" s="1">
        <v>42312</v>
      </c>
    </row>
    <row r="1040" spans="1:4">
      <c r="A1040" s="1">
        <v>42313</v>
      </c>
    </row>
    <row r="1041" spans="1:2">
      <c r="A1041" s="1">
        <v>42314</v>
      </c>
      <c r="B1041">
        <v>4.5</v>
      </c>
    </row>
    <row r="1042" spans="1:2">
      <c r="A1042" s="1">
        <v>42315</v>
      </c>
      <c r="B1042">
        <v>23.5</v>
      </c>
    </row>
    <row r="1043" spans="1:2">
      <c r="A1043" s="1">
        <v>42316</v>
      </c>
      <c r="B1043">
        <v>9.5</v>
      </c>
    </row>
    <row r="1044" spans="1:2">
      <c r="A1044" s="1">
        <v>42317</v>
      </c>
      <c r="B1044">
        <v>1</v>
      </c>
    </row>
    <row r="1045" spans="1:2">
      <c r="A1045" s="1">
        <v>42318</v>
      </c>
    </row>
    <row r="1046" spans="1:2">
      <c r="A1046" s="1">
        <v>42319</v>
      </c>
    </row>
    <row r="1047" spans="1:2">
      <c r="A1047" s="1">
        <v>42320</v>
      </c>
      <c r="B1047">
        <v>0.5</v>
      </c>
    </row>
    <row r="1048" spans="1:2">
      <c r="A1048" s="1">
        <v>42321</v>
      </c>
      <c r="B1048">
        <v>18</v>
      </c>
    </row>
    <row r="1049" spans="1:2">
      <c r="A1049" s="1">
        <v>42322</v>
      </c>
      <c r="B1049">
        <v>0.5</v>
      </c>
    </row>
    <row r="1050" spans="1:2">
      <c r="A1050" s="1">
        <v>42323</v>
      </c>
    </row>
    <row r="1051" spans="1:2">
      <c r="A1051" s="1">
        <v>42324</v>
      </c>
      <c r="B1051">
        <v>6.5</v>
      </c>
    </row>
    <row r="1052" spans="1:2">
      <c r="A1052" s="1">
        <v>42325</v>
      </c>
      <c r="B1052">
        <v>0</v>
      </c>
    </row>
    <row r="1053" spans="1:2">
      <c r="A1053" s="1">
        <v>42326</v>
      </c>
      <c r="B1053">
        <v>6</v>
      </c>
    </row>
    <row r="1054" spans="1:2">
      <c r="A1054" s="1">
        <v>42327</v>
      </c>
    </row>
    <row r="1055" spans="1:2">
      <c r="A1055" s="1">
        <v>42328</v>
      </c>
    </row>
    <row r="1056" spans="1:2">
      <c r="A1056" s="1">
        <v>42329</v>
      </c>
    </row>
    <row r="1057" spans="1:2">
      <c r="A1057" s="1">
        <v>42330</v>
      </c>
    </row>
    <row r="1058" spans="1:2">
      <c r="A1058" s="1">
        <v>42331</v>
      </c>
      <c r="B1058">
        <v>0.1</v>
      </c>
    </row>
    <row r="1059" spans="1:2">
      <c r="A1059" s="1">
        <v>42332</v>
      </c>
    </row>
    <row r="1060" spans="1:2">
      <c r="A1060" s="1">
        <v>42333</v>
      </c>
      <c r="B1060">
        <v>0.5</v>
      </c>
    </row>
    <row r="1061" spans="1:2">
      <c r="A1061" s="1">
        <v>42334</v>
      </c>
      <c r="B1061">
        <v>0</v>
      </c>
    </row>
    <row r="1062" spans="1:2">
      <c r="A1062" s="1">
        <v>42335</v>
      </c>
    </row>
    <row r="1063" spans="1:2">
      <c r="A1063" s="1">
        <v>42336</v>
      </c>
    </row>
    <row r="1064" spans="1:2">
      <c r="A1064" s="1">
        <v>42337</v>
      </c>
    </row>
    <row r="1065" spans="1:2">
      <c r="A1065" s="1">
        <v>42338</v>
      </c>
    </row>
    <row r="1066" spans="1:2">
      <c r="A1066" s="1">
        <v>42339</v>
      </c>
    </row>
    <row r="1067" spans="1:2">
      <c r="A1067" s="1">
        <v>42340</v>
      </c>
      <c r="B1067">
        <v>0.5</v>
      </c>
    </row>
    <row r="1068" spans="1:2">
      <c r="A1068" s="1">
        <v>42341</v>
      </c>
      <c r="B1068">
        <v>0</v>
      </c>
    </row>
    <row r="1069" spans="1:2">
      <c r="A1069" s="1">
        <v>42342</v>
      </c>
      <c r="B1069">
        <v>0</v>
      </c>
    </row>
    <row r="1070" spans="1:2">
      <c r="A1070" s="1">
        <v>42343</v>
      </c>
    </row>
    <row r="1071" spans="1:2">
      <c r="A1071" s="1">
        <v>42344</v>
      </c>
    </row>
    <row r="1072" spans="1:2">
      <c r="A1072" s="1">
        <v>42345</v>
      </c>
    </row>
    <row r="1073" spans="1:2">
      <c r="A1073" s="1">
        <v>42346</v>
      </c>
    </row>
    <row r="1074" spans="1:2">
      <c r="A1074" s="1">
        <v>42347</v>
      </c>
    </row>
    <row r="1075" spans="1:2">
      <c r="A1075" s="1">
        <v>42348</v>
      </c>
      <c r="B1075">
        <v>19</v>
      </c>
    </row>
    <row r="1076" spans="1:2">
      <c r="A1076" s="1">
        <v>42349</v>
      </c>
      <c r="B1076">
        <v>7.5</v>
      </c>
    </row>
    <row r="1077" spans="1:2">
      <c r="A1077" s="1">
        <v>42350</v>
      </c>
    </row>
    <row r="1078" spans="1:2">
      <c r="A1078" s="1">
        <v>42351</v>
      </c>
    </row>
    <row r="1079" spans="1:2">
      <c r="A1079" s="1">
        <v>42352</v>
      </c>
      <c r="B1079">
        <v>1</v>
      </c>
    </row>
    <row r="1080" spans="1:2">
      <c r="A1080" s="1">
        <v>42353</v>
      </c>
      <c r="B1080">
        <v>2</v>
      </c>
    </row>
    <row r="1081" spans="1:2">
      <c r="A1081" s="1">
        <v>42354</v>
      </c>
      <c r="B1081">
        <v>1</v>
      </c>
    </row>
    <row r="1082" spans="1:2">
      <c r="A1082" s="1">
        <v>42355</v>
      </c>
    </row>
    <row r="1083" spans="1:2">
      <c r="A1083" s="1">
        <v>42356</v>
      </c>
    </row>
    <row r="1084" spans="1:2">
      <c r="A1084" s="1">
        <v>42357</v>
      </c>
    </row>
    <row r="1085" spans="1:2">
      <c r="A1085" s="1">
        <v>42358</v>
      </c>
      <c r="B1085">
        <v>0</v>
      </c>
    </row>
    <row r="1086" spans="1:2">
      <c r="A1086" s="1">
        <v>42359</v>
      </c>
      <c r="B1086">
        <v>2</v>
      </c>
    </row>
    <row r="1087" spans="1:2">
      <c r="A1087" s="1">
        <v>42360</v>
      </c>
      <c r="B1087">
        <v>0</v>
      </c>
    </row>
    <row r="1088" spans="1:2">
      <c r="A1088" s="1">
        <v>42361</v>
      </c>
      <c r="B1088">
        <v>0.5</v>
      </c>
    </row>
    <row r="1089" spans="1:1">
      <c r="A1089" s="1">
        <v>42362</v>
      </c>
    </row>
    <row r="1090" spans="1:1">
      <c r="A1090" s="1">
        <v>42363</v>
      </c>
    </row>
    <row r="1091" spans="1:1">
      <c r="A1091" s="1">
        <v>42364</v>
      </c>
    </row>
    <row r="1092" spans="1:1">
      <c r="A1092" s="1">
        <v>42365</v>
      </c>
    </row>
    <row r="1093" spans="1:1">
      <c r="A1093" s="1">
        <v>42366</v>
      </c>
    </row>
    <row r="1094" spans="1:1">
      <c r="A1094" s="1">
        <v>42367</v>
      </c>
    </row>
    <row r="1095" spans="1:1">
      <c r="A1095" s="1">
        <v>42368</v>
      </c>
    </row>
    <row r="1096" spans="1:1">
      <c r="A1096" s="1">
        <v>42369</v>
      </c>
    </row>
    <row r="1097" spans="1:1">
      <c r="A1097" s="1">
        <v>42370</v>
      </c>
    </row>
    <row r="1098" spans="1:1">
      <c r="A1098" s="1">
        <v>42371</v>
      </c>
    </row>
    <row r="1099" spans="1:1">
      <c r="A1099" s="1">
        <v>42372</v>
      </c>
    </row>
    <row r="1100" spans="1:1">
      <c r="A1100" s="1">
        <v>42373</v>
      </c>
    </row>
    <row r="1101" spans="1:1">
      <c r="A1101" s="1">
        <v>42374</v>
      </c>
    </row>
    <row r="1102" spans="1:1">
      <c r="A1102" s="1">
        <v>42375</v>
      </c>
    </row>
    <row r="1103" spans="1:1">
      <c r="A1103" s="1">
        <v>42376</v>
      </c>
    </row>
    <row r="1104" spans="1:1">
      <c r="A1104" s="1">
        <v>42377</v>
      </c>
    </row>
    <row r="1105" spans="1:2">
      <c r="A1105" s="1">
        <v>42378</v>
      </c>
    </row>
    <row r="1106" spans="1:2">
      <c r="A1106" s="1">
        <v>42379</v>
      </c>
    </row>
    <row r="1107" spans="1:2">
      <c r="A1107" s="1">
        <v>42380</v>
      </c>
    </row>
    <row r="1108" spans="1:2">
      <c r="A1108" s="1">
        <v>42381</v>
      </c>
    </row>
    <row r="1109" spans="1:2">
      <c r="A1109" s="1">
        <v>42382</v>
      </c>
    </row>
    <row r="1110" spans="1:2">
      <c r="A1110" s="1">
        <v>42383</v>
      </c>
      <c r="B1110">
        <v>0</v>
      </c>
    </row>
    <row r="1111" spans="1:2">
      <c r="A1111" s="1">
        <v>42384</v>
      </c>
    </row>
    <row r="1112" spans="1:2">
      <c r="A1112" s="1">
        <v>42385</v>
      </c>
    </row>
    <row r="1113" spans="1:2">
      <c r="A1113" s="1">
        <v>42386</v>
      </c>
      <c r="B1113">
        <v>1</v>
      </c>
    </row>
    <row r="1114" spans="1:2">
      <c r="A1114" s="1">
        <v>42387</v>
      </c>
      <c r="B1114">
        <v>0</v>
      </c>
    </row>
    <row r="1115" spans="1:2">
      <c r="A1115" s="1">
        <v>42388</v>
      </c>
    </row>
    <row r="1116" spans="1:2">
      <c r="A1116" s="1">
        <v>42389</v>
      </c>
    </row>
    <row r="1117" spans="1:2">
      <c r="A1117" s="1">
        <v>42390</v>
      </c>
    </row>
    <row r="1118" spans="1:2">
      <c r="A1118" s="1">
        <v>42391</v>
      </c>
    </row>
    <row r="1119" spans="1:2">
      <c r="A1119" s="1">
        <v>42392</v>
      </c>
    </row>
    <row r="1120" spans="1:2">
      <c r="A1120" s="1">
        <v>42393</v>
      </c>
    </row>
    <row r="1121" spans="1:2">
      <c r="A1121" s="1">
        <v>42394</v>
      </c>
    </row>
    <row r="1122" spans="1:2">
      <c r="A1122" s="1">
        <v>42395</v>
      </c>
    </row>
    <row r="1123" spans="1:2">
      <c r="A1123" s="1">
        <v>42396</v>
      </c>
    </row>
    <row r="1124" spans="1:2">
      <c r="A1124" s="1">
        <v>42397</v>
      </c>
      <c r="B1124">
        <v>7.6</v>
      </c>
    </row>
    <row r="1125" spans="1:2">
      <c r="A1125" s="1">
        <v>42398</v>
      </c>
      <c r="B1125">
        <v>15.2</v>
      </c>
    </row>
    <row r="1126" spans="1:2">
      <c r="A1126" s="1">
        <v>42399</v>
      </c>
      <c r="B1126">
        <v>0</v>
      </c>
    </row>
    <row r="1127" spans="1:2">
      <c r="A1127" s="1">
        <v>42400</v>
      </c>
    </row>
    <row r="1128" spans="1:2">
      <c r="A1128" s="1">
        <v>42401</v>
      </c>
    </row>
    <row r="1129" spans="1:2">
      <c r="A1129" s="1">
        <v>42402</v>
      </c>
    </row>
    <row r="1130" spans="1:2">
      <c r="A1130" s="1">
        <v>42403</v>
      </c>
    </row>
    <row r="1131" spans="1:2">
      <c r="A1131" s="1">
        <v>42404</v>
      </c>
    </row>
    <row r="1132" spans="1:2">
      <c r="A1132" s="1">
        <v>42405</v>
      </c>
    </row>
    <row r="1133" spans="1:2">
      <c r="A1133" s="1">
        <v>42406</v>
      </c>
    </row>
    <row r="1134" spans="1:2">
      <c r="A1134" s="1">
        <v>42407</v>
      </c>
    </row>
    <row r="1135" spans="1:2">
      <c r="A1135" s="1">
        <v>42408</v>
      </c>
    </row>
    <row r="1136" spans="1:2">
      <c r="A1136" s="1">
        <v>42409</v>
      </c>
    </row>
    <row r="1137" spans="1:2">
      <c r="A1137" s="1">
        <v>42410</v>
      </c>
    </row>
    <row r="1138" spans="1:2">
      <c r="A1138" s="1">
        <v>42411</v>
      </c>
    </row>
    <row r="1139" spans="1:2">
      <c r="A1139" s="1">
        <v>42412</v>
      </c>
      <c r="B1139">
        <v>5</v>
      </c>
    </row>
    <row r="1140" spans="1:2">
      <c r="A1140" s="1">
        <v>42413</v>
      </c>
      <c r="B1140">
        <v>7.5</v>
      </c>
    </row>
    <row r="1141" spans="1:2">
      <c r="A1141" s="1">
        <v>42414</v>
      </c>
      <c r="B1141">
        <v>0</v>
      </c>
    </row>
    <row r="1142" spans="1:2">
      <c r="A1142" s="1">
        <v>42415</v>
      </c>
    </row>
    <row r="1143" spans="1:2">
      <c r="A1143" s="1">
        <v>42416</v>
      </c>
      <c r="B1143">
        <v>0</v>
      </c>
    </row>
    <row r="1144" spans="1:2">
      <c r="A1144" s="1">
        <v>42417</v>
      </c>
    </row>
    <row r="1145" spans="1:2">
      <c r="A1145" s="1">
        <v>42418</v>
      </c>
    </row>
    <row r="1146" spans="1:2">
      <c r="A1146" s="1">
        <v>42419</v>
      </c>
    </row>
    <row r="1147" spans="1:2">
      <c r="A1147" s="1">
        <v>42420</v>
      </c>
    </row>
    <row r="1148" spans="1:2">
      <c r="A1148" s="1">
        <v>42421</v>
      </c>
    </row>
    <row r="1149" spans="1:2">
      <c r="A1149" s="1">
        <v>42422</v>
      </c>
    </row>
    <row r="1150" spans="1:2">
      <c r="A1150" s="1">
        <v>42423</v>
      </c>
    </row>
    <row r="1151" spans="1:2">
      <c r="A1151" s="1">
        <v>42424</v>
      </c>
      <c r="B1151">
        <v>0</v>
      </c>
    </row>
    <row r="1152" spans="1:2">
      <c r="A1152" s="1">
        <v>42425</v>
      </c>
    </row>
    <row r="1153" spans="1:2">
      <c r="A1153" s="1">
        <v>42426</v>
      </c>
      <c r="B1153">
        <v>0</v>
      </c>
    </row>
    <row r="1154" spans="1:2">
      <c r="A1154" s="1">
        <v>42427</v>
      </c>
      <c r="B1154">
        <v>0</v>
      </c>
    </row>
    <row r="1155" spans="1:2">
      <c r="A1155" s="1">
        <v>42428</v>
      </c>
      <c r="B1155">
        <v>3</v>
      </c>
    </row>
    <row r="1156" spans="1:2">
      <c r="A1156" s="1">
        <v>42429</v>
      </c>
      <c r="B1156">
        <v>0</v>
      </c>
    </row>
    <row r="1157" spans="1:2">
      <c r="A1157" s="1">
        <v>42430</v>
      </c>
    </row>
    <row r="1158" spans="1:2">
      <c r="A1158" s="1">
        <v>42431</v>
      </c>
    </row>
    <row r="1159" spans="1:2">
      <c r="A1159" s="1">
        <v>42432</v>
      </c>
    </row>
    <row r="1160" spans="1:2">
      <c r="A1160" s="1">
        <v>42433</v>
      </c>
      <c r="B1160">
        <v>11</v>
      </c>
    </row>
    <row r="1161" spans="1:2">
      <c r="A1161" s="1">
        <v>42434</v>
      </c>
      <c r="B1161">
        <v>27</v>
      </c>
    </row>
    <row r="1162" spans="1:2">
      <c r="A1162" s="1">
        <v>42435</v>
      </c>
      <c r="B1162">
        <v>11.5</v>
      </c>
    </row>
    <row r="1163" spans="1:2">
      <c r="A1163" s="1">
        <v>42436</v>
      </c>
    </row>
    <row r="1164" spans="1:2">
      <c r="A1164" s="1">
        <v>42437</v>
      </c>
      <c r="B1164">
        <v>0</v>
      </c>
    </row>
    <row r="1165" spans="1:2">
      <c r="A1165" s="1">
        <v>42438</v>
      </c>
    </row>
    <row r="1166" spans="1:2">
      <c r="A1166" s="1">
        <v>42439</v>
      </c>
    </row>
    <row r="1167" spans="1:2">
      <c r="A1167" s="1">
        <v>42440</v>
      </c>
    </row>
    <row r="1168" spans="1:2">
      <c r="A1168" s="1">
        <v>42441</v>
      </c>
    </row>
    <row r="1169" spans="1:2">
      <c r="A1169" s="1">
        <v>42442</v>
      </c>
    </row>
    <row r="1170" spans="1:2">
      <c r="A1170" s="1">
        <v>42443</v>
      </c>
    </row>
    <row r="1171" spans="1:2">
      <c r="A1171" s="1">
        <v>42444</v>
      </c>
    </row>
    <row r="1172" spans="1:2">
      <c r="A1172" s="1">
        <v>42445</v>
      </c>
    </row>
    <row r="1173" spans="1:2">
      <c r="A1173" s="1">
        <v>42446</v>
      </c>
    </row>
    <row r="1174" spans="1:2">
      <c r="A1174" s="1">
        <v>42447</v>
      </c>
      <c r="B1174">
        <v>11.5</v>
      </c>
    </row>
    <row r="1175" spans="1:2">
      <c r="A1175" s="1">
        <v>42448</v>
      </c>
    </row>
    <row r="1176" spans="1:2">
      <c r="A1176" s="1">
        <v>42449</v>
      </c>
    </row>
    <row r="1177" spans="1:2">
      <c r="A1177" s="1">
        <v>42450</v>
      </c>
    </row>
    <row r="1178" spans="1:2">
      <c r="A1178" s="1">
        <v>42451</v>
      </c>
    </row>
    <row r="1179" spans="1:2">
      <c r="A1179" s="1">
        <v>42452</v>
      </c>
      <c r="B1179">
        <v>0</v>
      </c>
    </row>
    <row r="1180" spans="1:2">
      <c r="A1180" s="1">
        <v>42453</v>
      </c>
      <c r="B1180">
        <v>1.5</v>
      </c>
    </row>
    <row r="1181" spans="1:2">
      <c r="A1181" s="1">
        <v>42454</v>
      </c>
      <c r="B1181">
        <v>5</v>
      </c>
    </row>
    <row r="1182" spans="1:2">
      <c r="A1182" s="1">
        <v>42455</v>
      </c>
      <c r="B1182">
        <v>0</v>
      </c>
    </row>
    <row r="1183" spans="1:2">
      <c r="A1183" s="1">
        <v>42456</v>
      </c>
    </row>
    <row r="1184" spans="1:2">
      <c r="A1184" s="1">
        <v>42457</v>
      </c>
    </row>
    <row r="1185" spans="1:4">
      <c r="A1185" s="1">
        <v>42458</v>
      </c>
    </row>
    <row r="1186" spans="1:4">
      <c r="A1186" s="1">
        <v>42459</v>
      </c>
    </row>
    <row r="1187" spans="1:4">
      <c r="A1187" s="1">
        <v>42460</v>
      </c>
    </row>
    <row r="1188" spans="1:4">
      <c r="A1188" s="1">
        <v>42461</v>
      </c>
    </row>
    <row r="1189" spans="1:4">
      <c r="A1189" s="1">
        <v>42462</v>
      </c>
    </row>
    <row r="1190" spans="1:4">
      <c r="A1190" s="1">
        <v>42463</v>
      </c>
      <c r="B1190">
        <v>17</v>
      </c>
      <c r="C1190">
        <v>3</v>
      </c>
      <c r="D1190" s="2">
        <v>0.49861111111111112</v>
      </c>
    </row>
    <row r="1191" spans="1:4">
      <c r="A1191" s="1">
        <v>42464</v>
      </c>
      <c r="B1191">
        <v>2</v>
      </c>
      <c r="C1191">
        <v>1.5</v>
      </c>
      <c r="D1191" s="2">
        <v>0.15416666666666667</v>
      </c>
    </row>
    <row r="1192" spans="1:4">
      <c r="A1192" s="1">
        <v>42465</v>
      </c>
    </row>
    <row r="1193" spans="1:4">
      <c r="A1193" s="1">
        <v>42466</v>
      </c>
      <c r="B1193">
        <v>14.5</v>
      </c>
      <c r="C1193">
        <v>7.5</v>
      </c>
      <c r="D1193" s="2">
        <v>0.93541666666666667</v>
      </c>
    </row>
    <row r="1194" spans="1:4">
      <c r="A1194" s="1">
        <v>42467</v>
      </c>
      <c r="B1194">
        <v>26.5</v>
      </c>
      <c r="C1194">
        <v>5.5</v>
      </c>
      <c r="D1194" s="2">
        <v>6.9444444444444447E-4</v>
      </c>
    </row>
    <row r="1195" spans="1:4">
      <c r="A1195" s="1">
        <v>42468</v>
      </c>
    </row>
    <row r="1196" spans="1:4">
      <c r="A1196" s="1">
        <v>42469</v>
      </c>
    </row>
    <row r="1197" spans="1:4">
      <c r="A1197" s="1">
        <v>42470</v>
      </c>
      <c r="B1197">
        <v>0</v>
      </c>
      <c r="C1197">
        <v>0</v>
      </c>
    </row>
    <row r="1198" spans="1:4">
      <c r="A1198" s="1">
        <v>42471</v>
      </c>
    </row>
    <row r="1199" spans="1:4">
      <c r="A1199" s="1">
        <v>42472</v>
      </c>
      <c r="B1199">
        <v>0.5</v>
      </c>
      <c r="C1199">
        <v>0.5</v>
      </c>
      <c r="D1199" s="2">
        <v>0.94791666666666663</v>
      </c>
    </row>
    <row r="1200" spans="1:4">
      <c r="A1200" s="1">
        <v>42473</v>
      </c>
      <c r="B1200">
        <v>19.5</v>
      </c>
      <c r="C1200">
        <v>6.5</v>
      </c>
      <c r="D1200" s="2">
        <v>0.44027777777777777</v>
      </c>
    </row>
    <row r="1201" spans="1:4">
      <c r="A1201" s="1">
        <v>42474</v>
      </c>
    </row>
    <row r="1202" spans="1:4">
      <c r="A1202" s="1">
        <v>42475</v>
      </c>
    </row>
    <row r="1203" spans="1:4">
      <c r="A1203" s="1">
        <v>42476</v>
      </c>
      <c r="B1203">
        <v>7.5</v>
      </c>
      <c r="C1203">
        <v>3</v>
      </c>
      <c r="D1203" s="2">
        <v>0.83750000000000002</v>
      </c>
    </row>
    <row r="1204" spans="1:4">
      <c r="A1204" s="1">
        <v>42477</v>
      </c>
      <c r="B1204">
        <v>4.5</v>
      </c>
      <c r="C1204">
        <v>2.5</v>
      </c>
      <c r="D1204" s="2">
        <v>2.361111111111111E-2</v>
      </c>
    </row>
    <row r="1205" spans="1:4">
      <c r="A1205" s="1">
        <v>42478</v>
      </c>
    </row>
    <row r="1206" spans="1:4">
      <c r="A1206" s="1">
        <v>42479</v>
      </c>
    </row>
    <row r="1207" spans="1:4">
      <c r="A1207" s="1">
        <v>42480</v>
      </c>
    </row>
    <row r="1208" spans="1:4">
      <c r="A1208" s="1">
        <v>42481</v>
      </c>
      <c r="B1208">
        <v>20</v>
      </c>
      <c r="C1208">
        <v>5</v>
      </c>
      <c r="D1208" s="2">
        <v>0.20555555555555555</v>
      </c>
    </row>
    <row r="1209" spans="1:4">
      <c r="A1209" s="1">
        <v>42482</v>
      </c>
    </row>
    <row r="1210" spans="1:4">
      <c r="A1210" s="1">
        <v>42483</v>
      </c>
    </row>
    <row r="1211" spans="1:4">
      <c r="A1211" s="1">
        <v>42484</v>
      </c>
    </row>
    <row r="1212" spans="1:4">
      <c r="A1212" s="1">
        <v>42485</v>
      </c>
    </row>
    <row r="1213" spans="1:4">
      <c r="A1213" s="1">
        <v>42486</v>
      </c>
    </row>
    <row r="1214" spans="1:4">
      <c r="A1214" s="1">
        <v>42487</v>
      </c>
      <c r="B1214">
        <v>35.5</v>
      </c>
      <c r="C1214">
        <v>5.5</v>
      </c>
      <c r="D1214" s="2">
        <v>0.70347222222222228</v>
      </c>
    </row>
    <row r="1215" spans="1:4">
      <c r="A1215" s="1">
        <v>42488</v>
      </c>
      <c r="B1215">
        <v>3.5</v>
      </c>
      <c r="C1215">
        <v>1.5</v>
      </c>
      <c r="D1215" s="2">
        <v>0.22916666666666666</v>
      </c>
    </row>
    <row r="1216" spans="1:4">
      <c r="A1216" s="1">
        <v>42489</v>
      </c>
    </row>
    <row r="1217" spans="1:4">
      <c r="A1217" s="1">
        <v>42490</v>
      </c>
    </row>
    <row r="1218" spans="1:4">
      <c r="A1218" s="1">
        <v>42491</v>
      </c>
    </row>
    <row r="1219" spans="1:4">
      <c r="A1219" s="1">
        <v>42492</v>
      </c>
      <c r="B1219">
        <v>0.1</v>
      </c>
      <c r="C1219">
        <v>0.1</v>
      </c>
      <c r="D1219" s="2">
        <v>0.7895833333333333</v>
      </c>
    </row>
    <row r="1220" spans="1:4">
      <c r="A1220" s="1">
        <v>42493</v>
      </c>
      <c r="B1220">
        <v>13</v>
      </c>
      <c r="C1220">
        <v>3.5</v>
      </c>
      <c r="D1220" s="2">
        <v>0.27638888888888891</v>
      </c>
    </row>
    <row r="1221" spans="1:4">
      <c r="A1221" s="1">
        <v>42494</v>
      </c>
    </row>
    <row r="1222" spans="1:4">
      <c r="A1222" s="1">
        <v>42495</v>
      </c>
    </row>
    <row r="1223" spans="1:4">
      <c r="A1223" s="1">
        <v>42496</v>
      </c>
    </row>
    <row r="1224" spans="1:4">
      <c r="A1224" s="1">
        <v>42497</v>
      </c>
    </row>
    <row r="1225" spans="1:4">
      <c r="A1225" s="1">
        <v>42498</v>
      </c>
    </row>
    <row r="1226" spans="1:4">
      <c r="A1226" s="1">
        <v>42499</v>
      </c>
    </row>
    <row r="1227" spans="1:4">
      <c r="A1227" s="1">
        <v>42500</v>
      </c>
      <c r="B1227">
        <v>23.5</v>
      </c>
      <c r="C1227">
        <v>5</v>
      </c>
      <c r="D1227" s="2">
        <v>0.52777777777777779</v>
      </c>
    </row>
    <row r="1228" spans="1:4">
      <c r="A1228" s="1">
        <v>42501</v>
      </c>
      <c r="B1228">
        <v>1</v>
      </c>
      <c r="C1228">
        <v>0.5</v>
      </c>
      <c r="D1228" s="2">
        <v>0.19652777777777777</v>
      </c>
    </row>
    <row r="1229" spans="1:4">
      <c r="A1229" s="1">
        <v>42502</v>
      </c>
    </row>
    <row r="1230" spans="1:4">
      <c r="A1230" s="1">
        <v>42503</v>
      </c>
    </row>
    <row r="1231" spans="1:4">
      <c r="A1231" s="1">
        <v>42504</v>
      </c>
    </row>
    <row r="1232" spans="1:4">
      <c r="A1232" s="1">
        <v>42505</v>
      </c>
      <c r="B1232">
        <v>0.1</v>
      </c>
      <c r="C1232">
        <v>0.1</v>
      </c>
      <c r="D1232" s="2">
        <v>0.95763888888888893</v>
      </c>
    </row>
    <row r="1233" spans="1:4">
      <c r="A1233" s="1">
        <v>42506</v>
      </c>
      <c r="B1233">
        <v>10.5</v>
      </c>
      <c r="C1233">
        <v>4</v>
      </c>
      <c r="D1233" s="2">
        <v>0.16666666666666666</v>
      </c>
    </row>
    <row r="1234" spans="1:4">
      <c r="A1234" s="1">
        <v>42507</v>
      </c>
    </row>
    <row r="1235" spans="1:4">
      <c r="A1235" s="1">
        <v>42508</v>
      </c>
    </row>
    <row r="1236" spans="1:4">
      <c r="A1236" s="1">
        <v>42509</v>
      </c>
    </row>
    <row r="1237" spans="1:4">
      <c r="A1237" s="1">
        <v>42510</v>
      </c>
    </row>
    <row r="1238" spans="1:4">
      <c r="A1238" s="1">
        <v>42511</v>
      </c>
    </row>
    <row r="1239" spans="1:4">
      <c r="A1239" s="1">
        <v>42512</v>
      </c>
    </row>
    <row r="1240" spans="1:4">
      <c r="A1240" s="1">
        <v>42513</v>
      </c>
    </row>
    <row r="1241" spans="1:4">
      <c r="A1241" s="1">
        <v>42514</v>
      </c>
      <c r="B1241">
        <v>16.5</v>
      </c>
      <c r="C1241">
        <v>5</v>
      </c>
      <c r="D1241" s="2">
        <v>0.58472222222222225</v>
      </c>
    </row>
    <row r="1242" spans="1:4">
      <c r="A1242" s="1">
        <v>42515</v>
      </c>
    </row>
    <row r="1243" spans="1:4">
      <c r="A1243" s="1">
        <v>42516</v>
      </c>
    </row>
    <row r="1244" spans="1:4">
      <c r="A1244" s="1">
        <v>42517</v>
      </c>
    </row>
    <row r="1245" spans="1:4">
      <c r="A1245" s="1">
        <v>42518</v>
      </c>
    </row>
    <row r="1246" spans="1:4">
      <c r="A1246" s="1">
        <v>42519</v>
      </c>
      <c r="B1246">
        <v>0.3</v>
      </c>
      <c r="C1246">
        <v>0.3</v>
      </c>
      <c r="D1246" s="2">
        <v>0.26597222222222222</v>
      </c>
    </row>
    <row r="1247" spans="1:4">
      <c r="A1247" s="1">
        <v>42520</v>
      </c>
    </row>
    <row r="1248" spans="1:4">
      <c r="A1248" s="1">
        <v>42521</v>
      </c>
    </row>
    <row r="1249" spans="1:4">
      <c r="A1249" s="1">
        <v>42522</v>
      </c>
    </row>
    <row r="1250" spans="1:4">
      <c r="A1250" s="1">
        <v>42523</v>
      </c>
    </row>
    <row r="1251" spans="1:4">
      <c r="A1251" s="1">
        <v>42524</v>
      </c>
    </row>
    <row r="1252" spans="1:4">
      <c r="A1252" s="1">
        <v>42525</v>
      </c>
      <c r="B1252">
        <v>0.6</v>
      </c>
      <c r="C1252">
        <v>0.4</v>
      </c>
      <c r="D1252" s="2">
        <v>0.58125000000000004</v>
      </c>
    </row>
    <row r="1253" spans="1:4">
      <c r="A1253" s="1">
        <v>42526</v>
      </c>
    </row>
    <row r="1254" spans="1:4">
      <c r="A1254" s="1">
        <v>42527</v>
      </c>
      <c r="B1254">
        <v>0.5</v>
      </c>
      <c r="C1254">
        <v>0.5</v>
      </c>
      <c r="D1254" s="2">
        <v>0.3347222222222222</v>
      </c>
    </row>
    <row r="1255" spans="1:4">
      <c r="A1255" s="1">
        <v>42528</v>
      </c>
    </row>
    <row r="1256" spans="1:4">
      <c r="A1256" s="1">
        <v>42529</v>
      </c>
      <c r="B1256">
        <v>11.5</v>
      </c>
      <c r="C1256">
        <v>10.5</v>
      </c>
      <c r="D1256" s="2">
        <v>0.33124999999999999</v>
      </c>
    </row>
    <row r="1257" spans="1:4">
      <c r="A1257" s="1">
        <v>42530</v>
      </c>
    </row>
    <row r="1258" spans="1:4">
      <c r="A1258" s="1">
        <v>42531</v>
      </c>
    </row>
    <row r="1259" spans="1:4">
      <c r="A1259" s="1">
        <v>42532</v>
      </c>
    </row>
    <row r="1260" spans="1:4">
      <c r="A1260" s="1">
        <v>42533</v>
      </c>
      <c r="B1260">
        <v>0.3</v>
      </c>
      <c r="C1260">
        <v>0.3</v>
      </c>
      <c r="D1260" s="2">
        <v>0.61805555555555558</v>
      </c>
    </row>
    <row r="1261" spans="1:4">
      <c r="A1261" s="1">
        <v>42534</v>
      </c>
      <c r="B1261">
        <v>0.1</v>
      </c>
      <c r="C1261">
        <v>0.1</v>
      </c>
    </row>
    <row r="1262" spans="1:4">
      <c r="A1262" s="1">
        <v>42535</v>
      </c>
      <c r="B1262">
        <v>0.5</v>
      </c>
      <c r="C1262">
        <v>0.5</v>
      </c>
      <c r="D1262" s="2">
        <v>6.9444444444444447E-4</v>
      </c>
    </row>
    <row r="1263" spans="1:4">
      <c r="A1263" s="1">
        <v>42536</v>
      </c>
      <c r="B1263">
        <v>0.2</v>
      </c>
      <c r="C1263">
        <v>0.2</v>
      </c>
    </row>
    <row r="1264" spans="1:4">
      <c r="A1264" s="1">
        <v>42537</v>
      </c>
      <c r="B1264">
        <v>0.5</v>
      </c>
      <c r="C1264">
        <v>0.5</v>
      </c>
      <c r="D1264" s="2">
        <v>0.11874999999999999</v>
      </c>
    </row>
    <row r="1265" spans="1:4">
      <c r="A1265" s="1">
        <v>42538</v>
      </c>
    </row>
    <row r="1266" spans="1:4">
      <c r="A1266" s="1">
        <v>42539</v>
      </c>
      <c r="B1266">
        <v>0</v>
      </c>
      <c r="C1266">
        <v>0</v>
      </c>
    </row>
    <row r="1267" spans="1:4">
      <c r="A1267" s="1">
        <v>42540</v>
      </c>
      <c r="B1267">
        <v>5.5</v>
      </c>
      <c r="C1267">
        <v>4</v>
      </c>
      <c r="D1267" s="2">
        <v>4.2361111111111113E-2</v>
      </c>
    </row>
    <row r="1268" spans="1:4">
      <c r="A1268" s="1">
        <v>42541</v>
      </c>
      <c r="B1268">
        <v>0.2</v>
      </c>
      <c r="C1268">
        <v>0.2</v>
      </c>
    </row>
    <row r="1269" spans="1:4">
      <c r="A1269" s="1">
        <v>42542</v>
      </c>
      <c r="B1269">
        <v>0</v>
      </c>
      <c r="C1269">
        <v>0</v>
      </c>
    </row>
    <row r="1270" spans="1:4">
      <c r="A1270" s="1">
        <v>42543</v>
      </c>
      <c r="B1270">
        <v>0.2</v>
      </c>
      <c r="C1270">
        <v>0.2</v>
      </c>
      <c r="D1270" s="2">
        <v>0.73263888888888884</v>
      </c>
    </row>
    <row r="1271" spans="1:4">
      <c r="A1271" s="1">
        <v>42544</v>
      </c>
    </row>
    <row r="1272" spans="1:4">
      <c r="A1272" s="1">
        <v>42545</v>
      </c>
      <c r="B1272">
        <v>24.5</v>
      </c>
      <c r="C1272">
        <v>8</v>
      </c>
      <c r="D1272" s="2">
        <v>0.35625000000000001</v>
      </c>
    </row>
    <row r="1273" spans="1:4">
      <c r="A1273" s="1">
        <v>42546</v>
      </c>
    </row>
    <row r="1274" spans="1:4">
      <c r="A1274" s="1">
        <v>42547</v>
      </c>
    </row>
    <row r="1275" spans="1:4">
      <c r="A1275" s="1">
        <v>42548</v>
      </c>
      <c r="B1275">
        <v>1</v>
      </c>
      <c r="C1275">
        <v>1</v>
      </c>
      <c r="D1275" s="2">
        <v>0.74305555555555558</v>
      </c>
    </row>
    <row r="1276" spans="1:4">
      <c r="A1276" s="1">
        <v>42549</v>
      </c>
    </row>
    <row r="1277" spans="1:4">
      <c r="A1277" s="1">
        <v>42550</v>
      </c>
      <c r="B1277">
        <v>0.1</v>
      </c>
      <c r="C1277">
        <v>0.1</v>
      </c>
    </row>
    <row r="1278" spans="1:4">
      <c r="A1278" s="1">
        <v>42551</v>
      </c>
    </row>
    <row r="1279" spans="1:4">
      <c r="A1279" s="1">
        <v>42552</v>
      </c>
      <c r="B1279">
        <v>19.5</v>
      </c>
      <c r="C1279">
        <v>11</v>
      </c>
      <c r="D1279" s="2">
        <v>0.59027777777777779</v>
      </c>
    </row>
    <row r="1280" spans="1:4">
      <c r="A1280" s="1">
        <v>42553</v>
      </c>
      <c r="B1280">
        <v>17.5</v>
      </c>
      <c r="C1280">
        <v>7</v>
      </c>
      <c r="D1280" s="2">
        <v>0.15555555555555556</v>
      </c>
    </row>
    <row r="1281" spans="1:4">
      <c r="A1281" s="1">
        <v>42554</v>
      </c>
      <c r="B1281">
        <v>26</v>
      </c>
      <c r="C1281">
        <v>9.5</v>
      </c>
      <c r="D1281" s="2">
        <v>0.69722222222222219</v>
      </c>
    </row>
    <row r="1282" spans="1:4">
      <c r="A1282" s="1">
        <v>42555</v>
      </c>
      <c r="B1282">
        <v>3</v>
      </c>
      <c r="C1282">
        <v>1</v>
      </c>
      <c r="D1282" s="2">
        <v>0.57013888888888886</v>
      </c>
    </row>
    <row r="1283" spans="1:4">
      <c r="A1283" s="1">
        <v>42556</v>
      </c>
      <c r="B1283">
        <v>0.5</v>
      </c>
      <c r="C1283">
        <v>0.5</v>
      </c>
      <c r="D1283" s="2">
        <v>0.31944444444444442</v>
      </c>
    </row>
    <row r="1284" spans="1:4">
      <c r="A1284" s="1">
        <v>42557</v>
      </c>
      <c r="B1284">
        <v>74.5</v>
      </c>
      <c r="C1284">
        <v>21.5</v>
      </c>
      <c r="D1284" s="2">
        <v>3.888888888888889E-2</v>
      </c>
    </row>
    <row r="1285" spans="1:4">
      <c r="A1285" s="1">
        <v>42558</v>
      </c>
      <c r="B1285">
        <v>0</v>
      </c>
      <c r="C1285">
        <v>0</v>
      </c>
    </row>
    <row r="1286" spans="1:4">
      <c r="A1286" s="1">
        <v>42559</v>
      </c>
    </row>
    <row r="1287" spans="1:4">
      <c r="A1287" s="1">
        <v>42560</v>
      </c>
      <c r="B1287">
        <v>0</v>
      </c>
      <c r="C1287">
        <v>0</v>
      </c>
    </row>
    <row r="1288" spans="1:4">
      <c r="A1288" s="1">
        <v>42561</v>
      </c>
    </row>
    <row r="1289" spans="1:4">
      <c r="A1289" s="1">
        <v>42562</v>
      </c>
      <c r="B1289">
        <v>3.5</v>
      </c>
      <c r="C1289">
        <v>2</v>
      </c>
      <c r="D1289" s="2">
        <v>0.72222222222222221</v>
      </c>
    </row>
    <row r="1290" spans="1:4">
      <c r="A1290" s="1">
        <v>42563</v>
      </c>
      <c r="B1290">
        <v>0.5</v>
      </c>
      <c r="C1290">
        <v>0.5</v>
      </c>
      <c r="D1290" s="2">
        <v>0.97777777777777775</v>
      </c>
    </row>
    <row r="1291" spans="1:4">
      <c r="A1291" s="1">
        <v>42564</v>
      </c>
      <c r="B1291">
        <v>0.5</v>
      </c>
      <c r="C1291">
        <v>0.5</v>
      </c>
      <c r="D1291" s="2">
        <v>6.9444444444444447E-4</v>
      </c>
    </row>
    <row r="1292" spans="1:4">
      <c r="A1292" s="1">
        <v>42565</v>
      </c>
    </row>
    <row r="1293" spans="1:4">
      <c r="A1293" s="1">
        <v>42566</v>
      </c>
    </row>
    <row r="1294" spans="1:4">
      <c r="A1294" s="1">
        <v>42567</v>
      </c>
      <c r="B1294">
        <v>12</v>
      </c>
      <c r="C1294">
        <v>10.5</v>
      </c>
      <c r="D1294" s="2">
        <v>0.6381944444444444</v>
      </c>
    </row>
    <row r="1295" spans="1:4">
      <c r="A1295" s="1">
        <v>42568</v>
      </c>
    </row>
    <row r="1296" spans="1:4">
      <c r="A1296" s="1">
        <v>42569</v>
      </c>
    </row>
    <row r="1297" spans="1:4">
      <c r="A1297" s="1">
        <v>42570</v>
      </c>
      <c r="B1297">
        <v>0.5</v>
      </c>
      <c r="C1297">
        <v>0.5</v>
      </c>
      <c r="D1297" s="2">
        <v>0.95902777777777781</v>
      </c>
    </row>
    <row r="1298" spans="1:4">
      <c r="A1298" s="1">
        <v>42571</v>
      </c>
      <c r="B1298">
        <v>0.5</v>
      </c>
      <c r="C1298">
        <v>0.5</v>
      </c>
      <c r="D1298" s="2">
        <v>1.3888888888888889E-3</v>
      </c>
    </row>
    <row r="1299" spans="1:4">
      <c r="A1299" s="1">
        <v>42572</v>
      </c>
    </row>
    <row r="1300" spans="1:4">
      <c r="A1300" s="1">
        <v>42573</v>
      </c>
    </row>
    <row r="1301" spans="1:4">
      <c r="A1301" s="1">
        <v>42574</v>
      </c>
    </row>
    <row r="1302" spans="1:4">
      <c r="A1302" s="1">
        <v>42575</v>
      </c>
      <c r="B1302">
        <v>71</v>
      </c>
      <c r="C1302">
        <v>68.5</v>
      </c>
      <c r="D1302" s="2">
        <v>0.74444444444444446</v>
      </c>
    </row>
    <row r="1303" spans="1:4">
      <c r="A1303" s="1">
        <v>42576</v>
      </c>
      <c r="B1303">
        <v>28</v>
      </c>
      <c r="C1303">
        <v>28</v>
      </c>
      <c r="D1303" s="2">
        <v>0.59027777777777779</v>
      </c>
    </row>
    <row r="1304" spans="1:4">
      <c r="A1304" s="1">
        <v>42577</v>
      </c>
    </row>
    <row r="1305" spans="1:4">
      <c r="A1305" s="1">
        <v>42578</v>
      </c>
    </row>
    <row r="1306" spans="1:4">
      <c r="A1306" s="1">
        <v>42579</v>
      </c>
    </row>
    <row r="1307" spans="1:4">
      <c r="A1307" s="1">
        <v>42580</v>
      </c>
    </row>
    <row r="1308" spans="1:4">
      <c r="A1308" s="1">
        <v>42581</v>
      </c>
      <c r="B1308">
        <v>0.3</v>
      </c>
      <c r="C1308">
        <v>0.3</v>
      </c>
      <c r="D1308" s="2">
        <v>0.95277777777777772</v>
      </c>
    </row>
    <row r="1309" spans="1:4">
      <c r="A1309" s="1">
        <v>42582</v>
      </c>
      <c r="B1309">
        <v>49.5</v>
      </c>
      <c r="C1309">
        <v>47</v>
      </c>
      <c r="D1309" s="2">
        <v>0.79722222222222228</v>
      </c>
    </row>
    <row r="1310" spans="1:4">
      <c r="A1310" s="1">
        <v>42583</v>
      </c>
      <c r="B1310">
        <v>0</v>
      </c>
      <c r="C1310">
        <v>0</v>
      </c>
    </row>
    <row r="1311" spans="1:4">
      <c r="A1311" s="1">
        <v>42584</v>
      </c>
      <c r="B1311">
        <v>11</v>
      </c>
      <c r="C1311">
        <v>11</v>
      </c>
      <c r="D1311" s="2">
        <v>0.67013888888888884</v>
      </c>
    </row>
    <row r="1312" spans="1:4">
      <c r="A1312" s="1">
        <v>42585</v>
      </c>
      <c r="B1312">
        <v>0.5</v>
      </c>
      <c r="C1312">
        <v>0.5</v>
      </c>
      <c r="D1312" s="2">
        <v>0.70138888888888884</v>
      </c>
    </row>
    <row r="1313" spans="1:4">
      <c r="A1313" s="1">
        <v>42586</v>
      </c>
    </row>
    <row r="1314" spans="1:4">
      <c r="A1314" s="1">
        <v>42587</v>
      </c>
    </row>
    <row r="1315" spans="1:4">
      <c r="A1315" s="1">
        <v>42588</v>
      </c>
    </row>
    <row r="1316" spans="1:4">
      <c r="A1316" s="1">
        <v>42589</v>
      </c>
      <c r="B1316">
        <v>35</v>
      </c>
      <c r="C1316">
        <v>19.5</v>
      </c>
      <c r="D1316" s="2">
        <v>0.77777777777777779</v>
      </c>
    </row>
    <row r="1317" spans="1:4">
      <c r="A1317" s="1">
        <v>42590</v>
      </c>
    </row>
    <row r="1318" spans="1:4">
      <c r="A1318" s="1">
        <v>42591</v>
      </c>
    </row>
    <row r="1319" spans="1:4">
      <c r="A1319" s="1">
        <v>42592</v>
      </c>
    </row>
    <row r="1320" spans="1:4">
      <c r="A1320" s="1">
        <v>42593</v>
      </c>
    </row>
    <row r="1321" spans="1:4">
      <c r="A1321" s="1">
        <v>42594</v>
      </c>
    </row>
    <row r="1322" spans="1:4">
      <c r="A1322" s="1">
        <v>42595</v>
      </c>
    </row>
    <row r="1323" spans="1:4">
      <c r="A1323" s="1">
        <v>42596</v>
      </c>
    </row>
    <row r="1324" spans="1:4">
      <c r="A1324" s="1">
        <v>42597</v>
      </c>
    </row>
    <row r="1325" spans="1:4">
      <c r="A1325" s="1">
        <v>42598</v>
      </c>
      <c r="B1325">
        <v>0.1</v>
      </c>
      <c r="C1325">
        <v>0.1</v>
      </c>
    </row>
    <row r="1326" spans="1:4">
      <c r="A1326" s="1">
        <v>42599</v>
      </c>
    </row>
    <row r="1327" spans="1:4">
      <c r="A1327" s="1">
        <v>42600</v>
      </c>
    </row>
    <row r="1328" spans="1:4">
      <c r="A1328" s="1">
        <v>42601</v>
      </c>
    </row>
    <row r="1329" spans="1:4">
      <c r="A1329" s="1">
        <v>42602</v>
      </c>
    </row>
    <row r="1330" spans="1:4">
      <c r="A1330" s="1">
        <v>42603</v>
      </c>
    </row>
    <row r="1331" spans="1:4">
      <c r="A1331" s="1">
        <v>42604</v>
      </c>
    </row>
    <row r="1332" spans="1:4">
      <c r="A1332" s="1">
        <v>42605</v>
      </c>
      <c r="B1332">
        <v>0.1</v>
      </c>
      <c r="C1332">
        <v>0.1</v>
      </c>
    </row>
    <row r="1333" spans="1:4">
      <c r="A1333" s="1">
        <v>42606</v>
      </c>
    </row>
    <row r="1334" spans="1:4">
      <c r="A1334" s="1">
        <v>42607</v>
      </c>
    </row>
    <row r="1335" spans="1:4">
      <c r="A1335" s="1">
        <v>42608</v>
      </c>
      <c r="B1335">
        <v>1</v>
      </c>
      <c r="C1335">
        <v>0.5</v>
      </c>
      <c r="D1335" s="2">
        <v>0.6645833333333333</v>
      </c>
    </row>
    <row r="1336" spans="1:4">
      <c r="A1336" s="1">
        <v>42609</v>
      </c>
    </row>
    <row r="1337" spans="1:4">
      <c r="A1337" s="1">
        <v>42610</v>
      </c>
      <c r="B1337">
        <v>33</v>
      </c>
      <c r="C1337">
        <v>4</v>
      </c>
      <c r="D1337" s="2">
        <v>0.19166666666666668</v>
      </c>
    </row>
    <row r="1338" spans="1:4">
      <c r="A1338" s="1">
        <v>42611</v>
      </c>
      <c r="B1338">
        <v>0.5</v>
      </c>
      <c r="C1338">
        <v>0.5</v>
      </c>
      <c r="D1338" s="2">
        <v>6.9444444444444447E-4</v>
      </c>
    </row>
    <row r="1339" spans="1:4">
      <c r="A1339" s="1">
        <v>42612</v>
      </c>
    </row>
    <row r="1340" spans="1:4">
      <c r="A1340" s="1">
        <v>42613</v>
      </c>
      <c r="B1340">
        <v>0</v>
      </c>
      <c r="C1340">
        <v>0</v>
      </c>
    </row>
    <row r="1341" spans="1:4">
      <c r="A1341" s="1">
        <v>42614</v>
      </c>
      <c r="B1341">
        <v>2</v>
      </c>
      <c r="C1341">
        <v>1.5</v>
      </c>
      <c r="D1341" s="2">
        <v>0.94374999999999998</v>
      </c>
    </row>
    <row r="1342" spans="1:4">
      <c r="A1342" s="1">
        <v>42615</v>
      </c>
      <c r="B1342">
        <v>67</v>
      </c>
      <c r="C1342">
        <v>11.5</v>
      </c>
      <c r="D1342" s="2">
        <v>0.82291666666666663</v>
      </c>
    </row>
    <row r="1343" spans="1:4">
      <c r="A1343" s="1">
        <v>42616</v>
      </c>
      <c r="B1343">
        <v>45.5</v>
      </c>
      <c r="C1343">
        <v>9</v>
      </c>
      <c r="D1343" s="2">
        <v>4.027777777777778E-2</v>
      </c>
    </row>
    <row r="1344" spans="1:4">
      <c r="A1344" s="1">
        <v>42617</v>
      </c>
      <c r="B1344">
        <v>1</v>
      </c>
      <c r="C1344">
        <v>0.8</v>
      </c>
      <c r="D1344" s="2">
        <v>0.77430555555555558</v>
      </c>
    </row>
    <row r="1345" spans="1:4">
      <c r="A1345" s="1">
        <v>42618</v>
      </c>
      <c r="B1345">
        <v>3</v>
      </c>
      <c r="C1345">
        <v>2.5</v>
      </c>
      <c r="D1345" s="2">
        <v>0.61805555555555558</v>
      </c>
    </row>
    <row r="1346" spans="1:4">
      <c r="A1346" s="1">
        <v>42619</v>
      </c>
    </row>
    <row r="1347" spans="1:4">
      <c r="A1347" s="1">
        <v>42620</v>
      </c>
      <c r="B1347">
        <v>4</v>
      </c>
      <c r="C1347">
        <v>4</v>
      </c>
      <c r="D1347" s="2">
        <v>0.95972222222222225</v>
      </c>
    </row>
    <row r="1348" spans="1:4">
      <c r="A1348" s="1">
        <v>42621</v>
      </c>
      <c r="B1348">
        <v>26</v>
      </c>
      <c r="C1348">
        <v>19.5</v>
      </c>
      <c r="D1348" s="2">
        <v>0.95138888888888884</v>
      </c>
    </row>
    <row r="1349" spans="1:4">
      <c r="A1349" s="1">
        <v>42622</v>
      </c>
      <c r="B1349">
        <v>0.5</v>
      </c>
      <c r="C1349">
        <v>0.5</v>
      </c>
      <c r="D1349" s="2">
        <v>6.9444444444444447E-4</v>
      </c>
    </row>
    <row r="1350" spans="1:4">
      <c r="A1350" s="1">
        <v>42623</v>
      </c>
    </row>
    <row r="1351" spans="1:4">
      <c r="A1351" s="1">
        <v>42624</v>
      </c>
      <c r="B1351">
        <v>0</v>
      </c>
      <c r="C1351">
        <v>0</v>
      </c>
    </row>
    <row r="1352" spans="1:4">
      <c r="A1352" s="1">
        <v>42625</v>
      </c>
      <c r="B1352">
        <v>10</v>
      </c>
      <c r="C1352">
        <v>2.5</v>
      </c>
      <c r="D1352" s="2">
        <v>0.31736111111111109</v>
      </c>
    </row>
    <row r="1353" spans="1:4">
      <c r="A1353" s="1">
        <v>42626</v>
      </c>
    </row>
    <row r="1354" spans="1:4">
      <c r="A1354" s="1">
        <v>42627</v>
      </c>
    </row>
    <row r="1355" spans="1:4">
      <c r="A1355" s="1">
        <v>42628</v>
      </c>
    </row>
    <row r="1356" spans="1:4">
      <c r="A1356" s="1">
        <v>42629</v>
      </c>
      <c r="B1356">
        <v>2.5</v>
      </c>
      <c r="C1356">
        <v>1</v>
      </c>
      <c r="D1356" s="2">
        <v>0.67222222222222228</v>
      </c>
    </row>
    <row r="1357" spans="1:4">
      <c r="A1357" s="1">
        <v>42630</v>
      </c>
      <c r="B1357">
        <v>113</v>
      </c>
      <c r="C1357">
        <v>14</v>
      </c>
      <c r="D1357" s="2">
        <v>0.37222222222222223</v>
      </c>
    </row>
    <row r="1358" spans="1:4">
      <c r="A1358" s="1">
        <v>42631</v>
      </c>
      <c r="B1358">
        <v>4</v>
      </c>
      <c r="C1358">
        <v>3</v>
      </c>
      <c r="D1358" s="2">
        <v>1.8749999999999999E-2</v>
      </c>
    </row>
    <row r="1359" spans="1:4">
      <c r="A1359" s="1">
        <v>42632</v>
      </c>
    </row>
    <row r="1360" spans="1:4">
      <c r="A1360" s="1">
        <v>42633</v>
      </c>
    </row>
    <row r="1361" spans="1:4">
      <c r="A1361" s="1">
        <v>42634</v>
      </c>
    </row>
    <row r="1362" spans="1:4">
      <c r="A1362" s="1">
        <v>42635</v>
      </c>
    </row>
    <row r="1363" spans="1:4">
      <c r="A1363" s="1">
        <v>42636</v>
      </c>
    </row>
    <row r="1364" spans="1:4">
      <c r="A1364" s="1">
        <v>42637</v>
      </c>
    </row>
    <row r="1365" spans="1:4">
      <c r="A1365" s="1">
        <v>42638</v>
      </c>
    </row>
    <row r="1366" spans="1:4">
      <c r="A1366" s="1">
        <v>42639</v>
      </c>
      <c r="B1366">
        <v>9</v>
      </c>
      <c r="C1366">
        <v>6.1</v>
      </c>
      <c r="D1366" s="2">
        <v>0.78819444444444442</v>
      </c>
    </row>
    <row r="1367" spans="1:4">
      <c r="A1367" s="1">
        <v>42640</v>
      </c>
      <c r="B1367">
        <v>1</v>
      </c>
      <c r="C1367">
        <v>0.5</v>
      </c>
      <c r="D1367" s="2">
        <v>2.0833333333333332E-2</v>
      </c>
    </row>
    <row r="1368" spans="1:4">
      <c r="A1368" s="1">
        <v>42641</v>
      </c>
      <c r="B1368">
        <v>8.5</v>
      </c>
      <c r="C1368">
        <v>3.5</v>
      </c>
      <c r="D1368" s="2">
        <v>2.013888888888889E-2</v>
      </c>
    </row>
    <row r="1369" spans="1:4">
      <c r="A1369" s="1">
        <v>42642</v>
      </c>
      <c r="B1369">
        <v>0.5</v>
      </c>
      <c r="C1369">
        <v>0.5</v>
      </c>
      <c r="D1369" s="2">
        <v>0.21527777777777779</v>
      </c>
    </row>
    <row r="1370" spans="1:4">
      <c r="A1370" s="1">
        <v>42643</v>
      </c>
      <c r="B1370">
        <v>9</v>
      </c>
      <c r="C1370">
        <v>1.5</v>
      </c>
      <c r="D1370" s="2">
        <v>0.28125</v>
      </c>
    </row>
    <row r="1371" spans="1:4">
      <c r="A1371" s="1">
        <v>42644</v>
      </c>
      <c r="B1371">
        <v>0.5</v>
      </c>
      <c r="C1371">
        <v>0.5</v>
      </c>
      <c r="D1371" s="2">
        <v>6.9444444444444447E-4</v>
      </c>
    </row>
    <row r="1372" spans="1:4">
      <c r="A1372" s="1">
        <v>42645</v>
      </c>
      <c r="B1372">
        <v>0</v>
      </c>
      <c r="C1372">
        <v>0</v>
      </c>
    </row>
    <row r="1373" spans="1:4">
      <c r="A1373" s="1">
        <v>42646</v>
      </c>
      <c r="B1373">
        <v>4</v>
      </c>
      <c r="C1373">
        <v>4</v>
      </c>
      <c r="D1373" s="2">
        <v>0.54861111111111116</v>
      </c>
    </row>
    <row r="1374" spans="1:4">
      <c r="A1374" s="1">
        <v>42647</v>
      </c>
      <c r="B1374">
        <v>0</v>
      </c>
      <c r="C1374">
        <v>0</v>
      </c>
    </row>
    <row r="1375" spans="1:4">
      <c r="A1375" s="1">
        <v>42648</v>
      </c>
      <c r="B1375">
        <v>49</v>
      </c>
      <c r="C1375">
        <v>9</v>
      </c>
      <c r="D1375" s="2">
        <v>0.4861111111111111</v>
      </c>
    </row>
    <row r="1376" spans="1:4">
      <c r="A1376" s="1">
        <v>42649</v>
      </c>
    </row>
    <row r="1377" spans="1:4">
      <c r="A1377" s="1">
        <v>42650</v>
      </c>
      <c r="B1377">
        <v>3</v>
      </c>
      <c r="C1377">
        <v>2</v>
      </c>
      <c r="D1377" s="2">
        <v>0.82986111111111116</v>
      </c>
    </row>
    <row r="1378" spans="1:4">
      <c r="A1378" s="1">
        <v>42651</v>
      </c>
      <c r="B1378">
        <v>21</v>
      </c>
      <c r="C1378">
        <v>6</v>
      </c>
      <c r="D1378" s="2">
        <v>9.5138888888888884E-2</v>
      </c>
    </row>
    <row r="1379" spans="1:4">
      <c r="A1379" s="1">
        <v>42652</v>
      </c>
    </row>
    <row r="1380" spans="1:4">
      <c r="A1380" s="1">
        <v>42653</v>
      </c>
    </row>
    <row r="1381" spans="1:4">
      <c r="A1381" s="1">
        <v>42654</v>
      </c>
    </row>
    <row r="1382" spans="1:4">
      <c r="A1382" s="1">
        <v>42655</v>
      </c>
    </row>
    <row r="1383" spans="1:4">
      <c r="A1383" s="1">
        <v>42656</v>
      </c>
    </row>
    <row r="1384" spans="1:4">
      <c r="A1384" s="1">
        <v>42657</v>
      </c>
    </row>
    <row r="1385" spans="1:4">
      <c r="A1385" s="1">
        <v>42658</v>
      </c>
    </row>
    <row r="1386" spans="1:4">
      <c r="A1386" s="1">
        <v>42659</v>
      </c>
      <c r="B1386">
        <v>26</v>
      </c>
      <c r="C1386">
        <v>5</v>
      </c>
      <c r="D1386" s="2">
        <v>0.71388888888888891</v>
      </c>
    </row>
    <row r="1387" spans="1:4">
      <c r="A1387" s="1">
        <v>42660</v>
      </c>
    </row>
    <row r="1388" spans="1:4">
      <c r="A1388" s="1">
        <v>42661</v>
      </c>
    </row>
    <row r="1389" spans="1:4">
      <c r="A1389" s="1">
        <v>42662</v>
      </c>
    </row>
    <row r="1390" spans="1:4">
      <c r="A1390" s="1">
        <v>42663</v>
      </c>
    </row>
    <row r="1391" spans="1:4">
      <c r="A1391" s="1">
        <v>42664</v>
      </c>
    </row>
    <row r="1392" spans="1:4">
      <c r="A1392" s="1">
        <v>42665</v>
      </c>
      <c r="B1392">
        <v>0</v>
      </c>
      <c r="C1392">
        <v>0</v>
      </c>
    </row>
    <row r="1393" spans="1:4">
      <c r="A1393" s="1">
        <v>42666</v>
      </c>
    </row>
    <row r="1394" spans="1:4">
      <c r="A1394" s="1">
        <v>42667</v>
      </c>
    </row>
    <row r="1395" spans="1:4">
      <c r="A1395" s="1">
        <v>42668</v>
      </c>
      <c r="B1395">
        <v>2</v>
      </c>
      <c r="C1395">
        <v>1.5</v>
      </c>
      <c r="D1395" s="2">
        <v>0.44861111111111113</v>
      </c>
    </row>
    <row r="1396" spans="1:4">
      <c r="A1396" s="1">
        <v>42669</v>
      </c>
    </row>
    <row r="1397" spans="1:4">
      <c r="A1397" s="1">
        <v>42670</v>
      </c>
    </row>
    <row r="1398" spans="1:4">
      <c r="A1398" s="1">
        <v>42671</v>
      </c>
      <c r="B1398">
        <v>6</v>
      </c>
      <c r="C1398">
        <v>2</v>
      </c>
      <c r="D1398" s="2">
        <v>0.41458333333333336</v>
      </c>
    </row>
    <row r="1399" spans="1:4">
      <c r="A1399" s="1">
        <v>42672</v>
      </c>
    </row>
    <row r="1400" spans="1:4">
      <c r="A1400" s="1">
        <v>42673</v>
      </c>
    </row>
    <row r="1401" spans="1:4">
      <c r="A1401" s="1">
        <v>42674</v>
      </c>
    </row>
    <row r="1402" spans="1:4">
      <c r="A1402" s="1">
        <v>42675</v>
      </c>
    </row>
    <row r="1403" spans="1:4">
      <c r="A1403" s="1">
        <v>42676</v>
      </c>
    </row>
    <row r="1404" spans="1:4">
      <c r="A1404" s="1">
        <v>42677</v>
      </c>
    </row>
    <row r="1405" spans="1:4">
      <c r="A1405" s="1">
        <v>42678</v>
      </c>
    </row>
    <row r="1406" spans="1:4">
      <c r="A1406" s="1">
        <v>42679</v>
      </c>
    </row>
    <row r="1407" spans="1:4">
      <c r="A1407" s="1">
        <v>42680</v>
      </c>
    </row>
    <row r="1408" spans="1:4">
      <c r="A1408" s="1">
        <v>42681</v>
      </c>
    </row>
    <row r="1409" spans="1:2">
      <c r="A1409" s="1">
        <v>42682</v>
      </c>
      <c r="B1409">
        <v>0.2</v>
      </c>
    </row>
    <row r="1410" spans="1:2">
      <c r="A1410" s="1">
        <v>42683</v>
      </c>
    </row>
    <row r="1411" spans="1:2">
      <c r="A1411" s="1">
        <v>42684</v>
      </c>
    </row>
    <row r="1412" spans="1:2">
      <c r="A1412" s="1">
        <v>42685</v>
      </c>
      <c r="B1412">
        <v>0.1</v>
      </c>
    </row>
    <row r="1413" spans="1:2">
      <c r="A1413" s="1">
        <v>42686</v>
      </c>
    </row>
    <row r="1414" spans="1:2">
      <c r="A1414" s="1">
        <v>42687</v>
      </c>
    </row>
    <row r="1415" spans="1:2">
      <c r="A1415" s="1">
        <v>42688</v>
      </c>
    </row>
    <row r="1416" spans="1:2">
      <c r="A1416" s="1">
        <v>42689</v>
      </c>
    </row>
    <row r="1417" spans="1:2">
      <c r="A1417" s="1">
        <v>42690</v>
      </c>
    </row>
    <row r="1418" spans="1:2">
      <c r="A1418" s="1">
        <v>42691</v>
      </c>
    </row>
    <row r="1419" spans="1:2">
      <c r="A1419" s="1">
        <v>42692</v>
      </c>
      <c r="B1419">
        <v>7.5</v>
      </c>
    </row>
    <row r="1420" spans="1:2">
      <c r="A1420" s="1">
        <v>42693</v>
      </c>
      <c r="B1420">
        <v>0.5</v>
      </c>
    </row>
    <row r="1421" spans="1:2">
      <c r="A1421" s="1">
        <v>42694</v>
      </c>
    </row>
    <row r="1422" spans="1:2">
      <c r="A1422" s="1">
        <v>42695</v>
      </c>
    </row>
    <row r="1423" spans="1:2">
      <c r="A1423" s="1">
        <v>42696</v>
      </c>
    </row>
    <row r="1424" spans="1:2">
      <c r="A1424" s="1">
        <v>42697</v>
      </c>
    </row>
    <row r="1425" spans="1:2">
      <c r="A1425" s="1">
        <v>42698</v>
      </c>
    </row>
    <row r="1426" spans="1:2">
      <c r="A1426" s="1">
        <v>42699</v>
      </c>
    </row>
    <row r="1427" spans="1:2">
      <c r="A1427" s="1">
        <v>42700</v>
      </c>
      <c r="B1427">
        <v>2</v>
      </c>
    </row>
    <row r="1428" spans="1:2">
      <c r="A1428" s="1">
        <v>42701</v>
      </c>
    </row>
    <row r="1429" spans="1:2">
      <c r="A1429" s="1">
        <v>42702</v>
      </c>
    </row>
    <row r="1430" spans="1:2">
      <c r="A1430" s="1">
        <v>42703</v>
      </c>
    </row>
    <row r="1431" spans="1:2">
      <c r="A1431" s="1">
        <v>42704</v>
      </c>
      <c r="B1431">
        <v>1</v>
      </c>
    </row>
    <row r="1432" spans="1:2">
      <c r="A1432" s="1">
        <v>42705</v>
      </c>
    </row>
    <row r="1433" spans="1:2">
      <c r="A1433" s="1">
        <v>42706</v>
      </c>
    </row>
    <row r="1434" spans="1:2">
      <c r="A1434" s="1">
        <v>42707</v>
      </c>
    </row>
    <row r="1435" spans="1:2">
      <c r="A1435" s="1">
        <v>42708</v>
      </c>
    </row>
    <row r="1436" spans="1:2">
      <c r="A1436" s="1">
        <v>42709</v>
      </c>
    </row>
    <row r="1437" spans="1:2">
      <c r="A1437" s="1">
        <v>42710</v>
      </c>
    </row>
    <row r="1438" spans="1:2">
      <c r="A1438" s="1">
        <v>42711</v>
      </c>
    </row>
    <row r="1439" spans="1:2">
      <c r="A1439" s="1">
        <v>42712</v>
      </c>
    </row>
    <row r="1440" spans="1:2">
      <c r="A1440" s="1">
        <v>42713</v>
      </c>
      <c r="B1440">
        <v>0</v>
      </c>
    </row>
    <row r="1441" spans="1:2">
      <c r="A1441" s="1">
        <v>42714</v>
      </c>
    </row>
    <row r="1442" spans="1:2">
      <c r="A1442" s="1">
        <v>42715</v>
      </c>
    </row>
    <row r="1443" spans="1:2">
      <c r="A1443" s="1">
        <v>42716</v>
      </c>
    </row>
    <row r="1444" spans="1:2">
      <c r="A1444" s="1">
        <v>42717</v>
      </c>
    </row>
    <row r="1445" spans="1:2">
      <c r="A1445" s="1">
        <v>42718</v>
      </c>
      <c r="B1445">
        <v>0</v>
      </c>
    </row>
    <row r="1446" spans="1:2">
      <c r="A1446" s="1">
        <v>42719</v>
      </c>
    </row>
    <row r="1447" spans="1:2">
      <c r="A1447" s="1">
        <v>42720</v>
      </c>
    </row>
    <row r="1448" spans="1:2">
      <c r="A1448" s="1">
        <v>42721</v>
      </c>
    </row>
    <row r="1449" spans="1:2">
      <c r="A1449" s="1">
        <v>42722</v>
      </c>
    </row>
    <row r="1450" spans="1:2">
      <c r="A1450" s="1">
        <v>42723</v>
      </c>
      <c r="B1450">
        <v>1.5</v>
      </c>
    </row>
    <row r="1451" spans="1:2">
      <c r="A1451" s="1">
        <v>42724</v>
      </c>
    </row>
    <row r="1452" spans="1:2">
      <c r="A1452" s="1">
        <v>42725</v>
      </c>
      <c r="B1452">
        <v>18.5</v>
      </c>
    </row>
    <row r="1453" spans="1:2">
      <c r="A1453" s="1">
        <v>42726</v>
      </c>
      <c r="B1453">
        <v>6</v>
      </c>
    </row>
    <row r="1454" spans="1:2">
      <c r="A1454" s="1">
        <v>42727</v>
      </c>
    </row>
    <row r="1455" spans="1:2">
      <c r="A1455" s="1">
        <v>42728</v>
      </c>
    </row>
    <row r="1456" spans="1:2">
      <c r="A1456" s="1">
        <v>42729</v>
      </c>
    </row>
    <row r="1457" spans="1:2">
      <c r="A1457" s="1">
        <v>42730</v>
      </c>
      <c r="B1457">
        <v>14.5</v>
      </c>
    </row>
    <row r="1458" spans="1:2">
      <c r="A1458" s="1">
        <v>42731</v>
      </c>
      <c r="B1458">
        <v>0.5</v>
      </c>
    </row>
    <row r="1459" spans="1:2">
      <c r="A1459" s="1">
        <v>42732</v>
      </c>
    </row>
    <row r="1460" spans="1:2">
      <c r="A1460" s="1">
        <v>42733</v>
      </c>
    </row>
    <row r="1461" spans="1:2">
      <c r="A1461" s="1">
        <v>42734</v>
      </c>
    </row>
    <row r="1462" spans="1:2">
      <c r="A1462" s="1">
        <v>42735</v>
      </c>
    </row>
    <row r="1463" spans="1:2">
      <c r="A1463" s="1">
        <v>42736</v>
      </c>
    </row>
    <row r="1464" spans="1:2">
      <c r="A1464" s="1">
        <v>42737</v>
      </c>
    </row>
    <row r="1465" spans="1:2">
      <c r="A1465" s="1">
        <v>42738</v>
      </c>
    </row>
    <row r="1466" spans="1:2">
      <c r="A1466" s="1">
        <v>42739</v>
      </c>
    </row>
    <row r="1467" spans="1:2">
      <c r="A1467" s="1">
        <v>42740</v>
      </c>
    </row>
    <row r="1468" spans="1:2">
      <c r="A1468" s="1">
        <v>42741</v>
      </c>
    </row>
    <row r="1469" spans="1:2">
      <c r="A1469" s="1">
        <v>42742</v>
      </c>
    </row>
    <row r="1470" spans="1:2">
      <c r="A1470" s="1">
        <v>42743</v>
      </c>
    </row>
    <row r="1471" spans="1:2">
      <c r="A1471" s="1">
        <v>42744</v>
      </c>
    </row>
    <row r="1472" spans="1:2">
      <c r="A1472" s="1">
        <v>42745</v>
      </c>
    </row>
    <row r="1473" spans="1:2">
      <c r="A1473" s="1">
        <v>42746</v>
      </c>
    </row>
    <row r="1474" spans="1:2">
      <c r="A1474" s="1">
        <v>42747</v>
      </c>
    </row>
    <row r="1475" spans="1:2">
      <c r="A1475" s="1">
        <v>42748</v>
      </c>
      <c r="B1475">
        <v>0</v>
      </c>
    </row>
    <row r="1476" spans="1:2">
      <c r="A1476" s="1">
        <v>42749</v>
      </c>
    </row>
    <row r="1477" spans="1:2">
      <c r="A1477" s="1">
        <v>42750</v>
      </c>
    </row>
    <row r="1478" spans="1:2">
      <c r="A1478" s="1">
        <v>42751</v>
      </c>
    </row>
    <row r="1479" spans="1:2">
      <c r="A1479" s="1">
        <v>42752</v>
      </c>
    </row>
    <row r="1480" spans="1:2">
      <c r="A1480" s="1">
        <v>42753</v>
      </c>
    </row>
    <row r="1481" spans="1:2">
      <c r="A1481" s="1">
        <v>42754</v>
      </c>
    </row>
    <row r="1482" spans="1:2">
      <c r="A1482" s="1">
        <v>42755</v>
      </c>
      <c r="B1482">
        <v>0.7</v>
      </c>
    </row>
    <row r="1483" spans="1:2">
      <c r="A1483" s="1">
        <v>42756</v>
      </c>
    </row>
    <row r="1484" spans="1:2">
      <c r="A1484" s="1">
        <v>42757</v>
      </c>
      <c r="B1484">
        <v>1.5</v>
      </c>
    </row>
    <row r="1485" spans="1:2">
      <c r="A1485" s="1">
        <v>42758</v>
      </c>
    </row>
    <row r="1486" spans="1:2">
      <c r="A1486" s="1">
        <v>42759</v>
      </c>
    </row>
    <row r="1487" spans="1:2">
      <c r="A1487" s="1">
        <v>42760</v>
      </c>
    </row>
    <row r="1488" spans="1:2">
      <c r="A1488" s="1">
        <v>42761</v>
      </c>
    </row>
    <row r="1489" spans="1:2">
      <c r="A1489" s="1">
        <v>42762</v>
      </c>
      <c r="B1489">
        <v>0</v>
      </c>
    </row>
    <row r="1490" spans="1:2">
      <c r="A1490" s="1">
        <v>42763</v>
      </c>
    </row>
    <row r="1491" spans="1:2">
      <c r="A1491" s="1">
        <v>42764</v>
      </c>
      <c r="B1491">
        <v>0.2</v>
      </c>
    </row>
    <row r="1492" spans="1:2">
      <c r="A1492" s="1">
        <v>42765</v>
      </c>
      <c r="B1492">
        <v>0.1</v>
      </c>
    </row>
    <row r="1493" spans="1:2">
      <c r="A1493" s="1">
        <v>42766</v>
      </c>
    </row>
    <row r="1494" spans="1:2">
      <c r="A1494" s="1">
        <v>42767</v>
      </c>
    </row>
    <row r="1495" spans="1:2">
      <c r="A1495" s="1">
        <v>42768</v>
      </c>
    </row>
    <row r="1496" spans="1:2">
      <c r="A1496" s="1">
        <v>42769</v>
      </c>
    </row>
    <row r="1497" spans="1:2">
      <c r="A1497" s="1">
        <v>42770</v>
      </c>
      <c r="B1497">
        <v>0</v>
      </c>
    </row>
    <row r="1498" spans="1:2">
      <c r="A1498" s="1">
        <v>42771</v>
      </c>
      <c r="B1498">
        <v>0.6</v>
      </c>
    </row>
    <row r="1499" spans="1:2">
      <c r="A1499" s="1">
        <v>42772</v>
      </c>
    </row>
    <row r="1500" spans="1:2">
      <c r="A1500" s="1">
        <v>42773</v>
      </c>
    </row>
    <row r="1501" spans="1:2">
      <c r="A1501" s="1">
        <v>42774</v>
      </c>
    </row>
    <row r="1502" spans="1:2">
      <c r="A1502" s="1">
        <v>42775</v>
      </c>
    </row>
    <row r="1503" spans="1:2">
      <c r="A1503" s="1">
        <v>42776</v>
      </c>
    </row>
    <row r="1504" spans="1:2">
      <c r="A1504" s="1">
        <v>42777</v>
      </c>
      <c r="B1504">
        <v>0</v>
      </c>
    </row>
    <row r="1505" spans="1:2">
      <c r="A1505" s="1">
        <v>42778</v>
      </c>
    </row>
    <row r="1506" spans="1:2">
      <c r="A1506" s="1">
        <v>42779</v>
      </c>
      <c r="B1506">
        <v>0</v>
      </c>
    </row>
    <row r="1507" spans="1:2">
      <c r="A1507" s="1">
        <v>42780</v>
      </c>
      <c r="B1507">
        <v>0</v>
      </c>
    </row>
    <row r="1508" spans="1:2">
      <c r="A1508" s="1">
        <v>42781</v>
      </c>
    </row>
    <row r="1509" spans="1:2">
      <c r="A1509" s="1">
        <v>42782</v>
      </c>
      <c r="B1509">
        <v>0</v>
      </c>
    </row>
    <row r="1510" spans="1:2">
      <c r="A1510" s="1">
        <v>42783</v>
      </c>
      <c r="B1510">
        <v>0</v>
      </c>
    </row>
    <row r="1511" spans="1:2">
      <c r="A1511" s="1">
        <v>42784</v>
      </c>
    </row>
    <row r="1512" spans="1:2">
      <c r="A1512" s="1">
        <v>42785</v>
      </c>
      <c r="B1512">
        <v>0.1</v>
      </c>
    </row>
    <row r="1513" spans="1:2">
      <c r="A1513" s="1">
        <v>42786</v>
      </c>
      <c r="B1513">
        <v>5.5</v>
      </c>
    </row>
    <row r="1514" spans="1:2">
      <c r="A1514" s="1">
        <v>42787</v>
      </c>
    </row>
    <row r="1515" spans="1:2">
      <c r="A1515" s="1">
        <v>42788</v>
      </c>
      <c r="B1515">
        <v>19.5</v>
      </c>
    </row>
    <row r="1516" spans="1:2">
      <c r="A1516" s="1">
        <v>42789</v>
      </c>
    </row>
    <row r="1517" spans="1:2">
      <c r="A1517" s="1">
        <v>42790</v>
      </c>
    </row>
    <row r="1518" spans="1:2">
      <c r="A1518" s="1">
        <v>42791</v>
      </c>
    </row>
    <row r="1519" spans="1:2">
      <c r="A1519" s="1">
        <v>42792</v>
      </c>
    </row>
    <row r="1520" spans="1:2">
      <c r="A1520" s="1">
        <v>42793</v>
      </c>
    </row>
    <row r="1521" spans="1:2">
      <c r="A1521" s="1">
        <v>42794</v>
      </c>
    </row>
    <row r="1522" spans="1:2">
      <c r="A1522" s="1">
        <v>42795</v>
      </c>
      <c r="B1522">
        <v>0.5</v>
      </c>
    </row>
    <row r="1523" spans="1:2">
      <c r="A1523" s="1">
        <v>42796</v>
      </c>
      <c r="B1523">
        <v>5</v>
      </c>
    </row>
    <row r="1524" spans="1:2">
      <c r="A1524" s="1">
        <v>42797</v>
      </c>
    </row>
    <row r="1525" spans="1:2">
      <c r="A1525" s="1">
        <v>42798</v>
      </c>
    </row>
    <row r="1526" spans="1:2">
      <c r="A1526" s="1">
        <v>42799</v>
      </c>
    </row>
    <row r="1527" spans="1:2">
      <c r="A1527" s="1">
        <v>42800</v>
      </c>
    </row>
    <row r="1528" spans="1:2">
      <c r="A1528" s="1">
        <v>42801</v>
      </c>
    </row>
    <row r="1529" spans="1:2">
      <c r="A1529" s="1">
        <v>42802</v>
      </c>
    </row>
    <row r="1530" spans="1:2">
      <c r="A1530" s="1">
        <v>42803</v>
      </c>
    </row>
    <row r="1531" spans="1:2">
      <c r="A1531" s="1">
        <v>42804</v>
      </c>
    </row>
    <row r="1532" spans="1:2">
      <c r="A1532" s="1">
        <v>42805</v>
      </c>
    </row>
    <row r="1533" spans="1:2">
      <c r="A1533" s="1">
        <v>42806</v>
      </c>
    </row>
    <row r="1534" spans="1:2">
      <c r="A1534" s="1">
        <v>42807</v>
      </c>
    </row>
    <row r="1535" spans="1:2">
      <c r="A1535" s="1">
        <v>42808</v>
      </c>
      <c r="B1535">
        <v>0</v>
      </c>
    </row>
    <row r="1536" spans="1:2">
      <c r="A1536" s="1">
        <v>42809</v>
      </c>
    </row>
    <row r="1537" spans="1:2">
      <c r="A1537" s="1">
        <v>42810</v>
      </c>
    </row>
    <row r="1538" spans="1:2">
      <c r="A1538" s="1">
        <v>42811</v>
      </c>
    </row>
    <row r="1539" spans="1:2">
      <c r="A1539" s="1">
        <v>42812</v>
      </c>
    </row>
    <row r="1540" spans="1:2">
      <c r="A1540" s="1">
        <v>42813</v>
      </c>
    </row>
    <row r="1541" spans="1:2">
      <c r="A1541" s="1">
        <v>42814</v>
      </c>
      <c r="B1541">
        <v>6</v>
      </c>
    </row>
    <row r="1542" spans="1:2">
      <c r="A1542" s="1">
        <v>42815</v>
      </c>
      <c r="B1542">
        <v>3</v>
      </c>
    </row>
    <row r="1543" spans="1:2">
      <c r="A1543" s="1">
        <v>42816</v>
      </c>
    </row>
    <row r="1544" spans="1:2">
      <c r="A1544" s="1">
        <v>42817</v>
      </c>
    </row>
    <row r="1545" spans="1:2">
      <c r="A1545" s="1">
        <v>42818</v>
      </c>
    </row>
    <row r="1546" spans="1:2">
      <c r="A1546" s="1">
        <v>42819</v>
      </c>
      <c r="B1546">
        <v>18.5</v>
      </c>
    </row>
    <row r="1547" spans="1:2">
      <c r="A1547" s="1">
        <v>42820</v>
      </c>
      <c r="B1547">
        <v>4</v>
      </c>
    </row>
    <row r="1548" spans="1:2">
      <c r="A1548" s="1">
        <v>42821</v>
      </c>
      <c r="B1548">
        <v>0.5</v>
      </c>
    </row>
    <row r="1549" spans="1:2">
      <c r="A1549" s="1">
        <v>42822</v>
      </c>
    </row>
    <row r="1550" spans="1:2">
      <c r="A1550" s="1">
        <v>42823</v>
      </c>
      <c r="B1550">
        <v>0.4</v>
      </c>
    </row>
    <row r="1551" spans="1:2">
      <c r="A1551" s="1">
        <v>42824</v>
      </c>
    </row>
    <row r="1552" spans="1:2">
      <c r="A1552" s="1">
        <v>42825</v>
      </c>
      <c r="B1552">
        <v>0.5</v>
      </c>
    </row>
    <row r="1553" spans="1:4">
      <c r="A1553" s="1">
        <v>42826</v>
      </c>
      <c r="B1553">
        <v>5.5</v>
      </c>
      <c r="C1553">
        <v>2.5</v>
      </c>
      <c r="D1553" s="2">
        <v>0.63472222222222219</v>
      </c>
    </row>
    <row r="1554" spans="1:4">
      <c r="A1554" s="1">
        <v>42827</v>
      </c>
    </row>
    <row r="1555" spans="1:4">
      <c r="A1555" s="1">
        <v>42828</v>
      </c>
    </row>
    <row r="1556" spans="1:4">
      <c r="A1556" s="1">
        <v>42829</v>
      </c>
    </row>
    <row r="1557" spans="1:4">
      <c r="A1557" s="1">
        <v>42830</v>
      </c>
      <c r="B1557">
        <v>4</v>
      </c>
      <c r="C1557">
        <v>2</v>
      </c>
      <c r="D1557" s="2">
        <v>0.89513888888888893</v>
      </c>
    </row>
    <row r="1558" spans="1:4">
      <c r="A1558" s="1">
        <v>42831</v>
      </c>
      <c r="B1558">
        <v>5</v>
      </c>
      <c r="C1558">
        <v>1.5</v>
      </c>
      <c r="D1558" s="2">
        <v>0.21875</v>
      </c>
    </row>
    <row r="1559" spans="1:4">
      <c r="A1559" s="1">
        <v>42832</v>
      </c>
    </row>
    <row r="1560" spans="1:4">
      <c r="A1560" s="1">
        <v>42833</v>
      </c>
    </row>
    <row r="1561" spans="1:4">
      <c r="A1561" s="1">
        <v>42834</v>
      </c>
    </row>
    <row r="1562" spans="1:4">
      <c r="A1562" s="1">
        <v>42835</v>
      </c>
      <c r="B1562">
        <v>1.5</v>
      </c>
      <c r="C1562">
        <v>1.1000000000000001</v>
      </c>
      <c r="D1562" s="2">
        <v>0.95694444444444449</v>
      </c>
    </row>
    <row r="1563" spans="1:4">
      <c r="A1563" s="1">
        <v>42836</v>
      </c>
      <c r="B1563">
        <v>17.5</v>
      </c>
      <c r="C1563">
        <v>4</v>
      </c>
      <c r="D1563" s="2">
        <v>0.10694444444444444</v>
      </c>
    </row>
    <row r="1564" spans="1:4">
      <c r="A1564" s="1">
        <v>42837</v>
      </c>
    </row>
    <row r="1565" spans="1:4">
      <c r="A1565" s="1">
        <v>42838</v>
      </c>
    </row>
    <row r="1566" spans="1:4">
      <c r="A1566" s="1">
        <v>42839</v>
      </c>
      <c r="B1566">
        <v>0</v>
      </c>
      <c r="C1566">
        <v>0</v>
      </c>
    </row>
    <row r="1567" spans="1:4">
      <c r="A1567" s="1">
        <v>42840</v>
      </c>
    </row>
    <row r="1568" spans="1:4">
      <c r="A1568" s="1">
        <v>42841</v>
      </c>
    </row>
    <row r="1569" spans="1:4">
      <c r="A1569" s="1">
        <v>42842</v>
      </c>
      <c r="B1569">
        <v>11</v>
      </c>
      <c r="C1569">
        <v>5</v>
      </c>
      <c r="D1569" s="2">
        <v>0.37430555555555556</v>
      </c>
    </row>
    <row r="1570" spans="1:4">
      <c r="A1570" s="1">
        <v>42843</v>
      </c>
      <c r="B1570">
        <v>4.5</v>
      </c>
      <c r="C1570">
        <v>3</v>
      </c>
      <c r="D1570" s="2">
        <v>0.70833333333333337</v>
      </c>
    </row>
    <row r="1571" spans="1:4">
      <c r="A1571" s="1">
        <v>42844</v>
      </c>
    </row>
    <row r="1572" spans="1:4">
      <c r="A1572" s="1">
        <v>42845</v>
      </c>
      <c r="B1572">
        <v>0.5</v>
      </c>
      <c r="C1572">
        <v>0.5</v>
      </c>
      <c r="D1572" s="2">
        <v>0.69791666666666663</v>
      </c>
    </row>
    <row r="1573" spans="1:4">
      <c r="A1573" s="1">
        <v>42846</v>
      </c>
    </row>
    <row r="1574" spans="1:4">
      <c r="A1574" s="1">
        <v>42847</v>
      </c>
    </row>
    <row r="1575" spans="1:4">
      <c r="A1575" s="1">
        <v>42848</v>
      </c>
    </row>
    <row r="1576" spans="1:4">
      <c r="A1576" s="1">
        <v>42849</v>
      </c>
    </row>
    <row r="1577" spans="1:4">
      <c r="A1577" s="1">
        <v>42850</v>
      </c>
    </row>
    <row r="1578" spans="1:4">
      <c r="A1578" s="1">
        <v>42851</v>
      </c>
      <c r="B1578">
        <v>3.5</v>
      </c>
      <c r="C1578">
        <v>3</v>
      </c>
      <c r="D1578" s="2">
        <v>1.0416666666666666E-2</v>
      </c>
    </row>
    <row r="1579" spans="1:4">
      <c r="A1579" s="1">
        <v>42852</v>
      </c>
    </row>
    <row r="1580" spans="1:4">
      <c r="A1580" s="1">
        <v>42853</v>
      </c>
    </row>
    <row r="1581" spans="1:4">
      <c r="A1581" s="1">
        <v>42854</v>
      </c>
    </row>
    <row r="1582" spans="1:4">
      <c r="A1582" s="1">
        <v>42855</v>
      </c>
    </row>
    <row r="1583" spans="1:4">
      <c r="A1583" s="1">
        <v>42856</v>
      </c>
    </row>
    <row r="1584" spans="1:4">
      <c r="A1584" s="1">
        <v>42857</v>
      </c>
    </row>
    <row r="1585" spans="1:4">
      <c r="A1585" s="1">
        <v>42858</v>
      </c>
    </row>
    <row r="1586" spans="1:4">
      <c r="A1586" s="1">
        <v>42859</v>
      </c>
      <c r="B1586">
        <v>0</v>
      </c>
      <c r="C1586">
        <v>0</v>
      </c>
    </row>
    <row r="1587" spans="1:4">
      <c r="A1587" s="1">
        <v>42860</v>
      </c>
      <c r="B1587">
        <v>15.5</v>
      </c>
      <c r="C1587">
        <v>7</v>
      </c>
      <c r="D1587" s="2">
        <v>0.77708333333333335</v>
      </c>
    </row>
    <row r="1588" spans="1:4">
      <c r="A1588" s="1">
        <v>42861</v>
      </c>
    </row>
    <row r="1589" spans="1:4">
      <c r="A1589" s="1">
        <v>42862</v>
      </c>
    </row>
    <row r="1590" spans="1:4">
      <c r="A1590" s="1">
        <v>42863</v>
      </c>
    </row>
    <row r="1591" spans="1:4">
      <c r="A1591" s="1">
        <v>42864</v>
      </c>
      <c r="B1591">
        <v>16.5</v>
      </c>
      <c r="C1591">
        <v>8.5</v>
      </c>
      <c r="D1591" s="2">
        <v>0.72569444444444442</v>
      </c>
    </row>
    <row r="1592" spans="1:4">
      <c r="A1592" s="1">
        <v>42865</v>
      </c>
      <c r="B1592">
        <v>0.5</v>
      </c>
      <c r="C1592">
        <v>0.5</v>
      </c>
      <c r="D1592" s="2">
        <v>0.61805555555555558</v>
      </c>
    </row>
    <row r="1593" spans="1:4">
      <c r="A1593" s="1">
        <v>42866</v>
      </c>
    </row>
    <row r="1594" spans="1:4">
      <c r="A1594" s="1">
        <v>42867</v>
      </c>
      <c r="B1594">
        <v>0.5</v>
      </c>
      <c r="C1594">
        <v>0.3</v>
      </c>
      <c r="D1594" s="2">
        <v>0.5131944444444444</v>
      </c>
    </row>
    <row r="1595" spans="1:4">
      <c r="A1595" s="1">
        <v>42868</v>
      </c>
      <c r="B1595">
        <v>0</v>
      </c>
      <c r="C1595">
        <v>0</v>
      </c>
    </row>
    <row r="1596" spans="1:4">
      <c r="A1596" s="1">
        <v>42869</v>
      </c>
    </row>
    <row r="1597" spans="1:4">
      <c r="A1597" s="1">
        <v>42870</v>
      </c>
    </row>
    <row r="1598" spans="1:4">
      <c r="A1598" s="1">
        <v>42871</v>
      </c>
    </row>
    <row r="1599" spans="1:4">
      <c r="A1599" s="1">
        <v>42872</v>
      </c>
    </row>
    <row r="1600" spans="1:4">
      <c r="A1600" s="1">
        <v>42873</v>
      </c>
    </row>
    <row r="1601" spans="1:3">
      <c r="A1601" s="1">
        <v>42874</v>
      </c>
    </row>
    <row r="1602" spans="1:3">
      <c r="A1602" s="1">
        <v>42875</v>
      </c>
    </row>
    <row r="1603" spans="1:3">
      <c r="A1603" s="1">
        <v>42876</v>
      </c>
    </row>
    <row r="1604" spans="1:3">
      <c r="A1604" s="1">
        <v>42877</v>
      </c>
    </row>
    <row r="1605" spans="1:3">
      <c r="A1605" s="1">
        <v>42878</v>
      </c>
    </row>
    <row r="1606" spans="1:3">
      <c r="A1606" s="1">
        <v>42879</v>
      </c>
      <c r="B1606">
        <v>0.1</v>
      </c>
      <c r="C1606">
        <v>0.1</v>
      </c>
    </row>
    <row r="1607" spans="1:3">
      <c r="A1607" s="1">
        <v>42880</v>
      </c>
    </row>
    <row r="1608" spans="1:3">
      <c r="A1608" s="1">
        <v>42881</v>
      </c>
    </row>
    <row r="1609" spans="1:3">
      <c r="A1609" s="1">
        <v>42882</v>
      </c>
    </row>
    <row r="1610" spans="1:3">
      <c r="A1610" s="1">
        <v>42883</v>
      </c>
    </row>
    <row r="1611" spans="1:3">
      <c r="A1611" s="1">
        <v>42884</v>
      </c>
    </row>
    <row r="1612" spans="1:3">
      <c r="A1612" s="1">
        <v>42885</v>
      </c>
    </row>
    <row r="1613" spans="1:3">
      <c r="A1613" s="1">
        <v>42886</v>
      </c>
      <c r="B1613">
        <v>0</v>
      </c>
      <c r="C1613">
        <v>0</v>
      </c>
    </row>
    <row r="1614" spans="1:3">
      <c r="A1614" s="1">
        <v>42887</v>
      </c>
    </row>
    <row r="1615" spans="1:3">
      <c r="A1615" s="1">
        <v>42888</v>
      </c>
    </row>
    <row r="1616" spans="1:3">
      <c r="A1616" s="1">
        <v>42889</v>
      </c>
      <c r="B1616">
        <v>0</v>
      </c>
      <c r="C1616">
        <v>0</v>
      </c>
    </row>
    <row r="1617" spans="1:4">
      <c r="A1617" s="1">
        <v>42890</v>
      </c>
    </row>
    <row r="1618" spans="1:4">
      <c r="A1618" s="1">
        <v>42891</v>
      </c>
    </row>
    <row r="1619" spans="1:4">
      <c r="A1619" s="1">
        <v>42892</v>
      </c>
      <c r="B1619">
        <v>1.5</v>
      </c>
      <c r="C1619">
        <v>0.6</v>
      </c>
      <c r="D1619" s="2">
        <v>0.74583333333333335</v>
      </c>
    </row>
    <row r="1620" spans="1:4">
      <c r="A1620" s="1">
        <v>42893</v>
      </c>
      <c r="B1620">
        <v>0.1</v>
      </c>
      <c r="C1620">
        <v>0.1</v>
      </c>
    </row>
    <row r="1621" spans="1:4">
      <c r="A1621" s="1">
        <v>42894</v>
      </c>
    </row>
    <row r="1622" spans="1:4">
      <c r="A1622" s="1">
        <v>42895</v>
      </c>
    </row>
    <row r="1623" spans="1:4">
      <c r="A1623" s="1">
        <v>42896</v>
      </c>
    </row>
    <row r="1624" spans="1:4">
      <c r="A1624" s="1">
        <v>42897</v>
      </c>
    </row>
    <row r="1625" spans="1:4">
      <c r="A1625" s="1">
        <v>42898</v>
      </c>
    </row>
    <row r="1626" spans="1:4">
      <c r="A1626" s="1">
        <v>42899</v>
      </c>
      <c r="B1626">
        <v>2</v>
      </c>
      <c r="C1626">
        <v>1.6</v>
      </c>
      <c r="D1626" s="2">
        <v>0.94236111111111109</v>
      </c>
    </row>
    <row r="1627" spans="1:4">
      <c r="A1627" s="1">
        <v>42900</v>
      </c>
      <c r="B1627">
        <v>0</v>
      </c>
      <c r="C1627">
        <v>0</v>
      </c>
    </row>
    <row r="1628" spans="1:4">
      <c r="A1628" s="1">
        <v>42901</v>
      </c>
    </row>
    <row r="1629" spans="1:4">
      <c r="A1629" s="1">
        <v>42902</v>
      </c>
    </row>
    <row r="1630" spans="1:4">
      <c r="A1630" s="1">
        <v>42903</v>
      </c>
    </row>
    <row r="1631" spans="1:4">
      <c r="A1631" s="1">
        <v>42904</v>
      </c>
    </row>
    <row r="1632" spans="1:4">
      <c r="A1632" s="1">
        <v>42905</v>
      </c>
    </row>
    <row r="1633" spans="1:4">
      <c r="A1633" s="1">
        <v>42906</v>
      </c>
      <c r="B1633">
        <v>3</v>
      </c>
      <c r="C1633">
        <v>2</v>
      </c>
      <c r="D1633" s="2">
        <v>0.91666666666666663</v>
      </c>
    </row>
    <row r="1634" spans="1:4">
      <c r="A1634" s="1">
        <v>42907</v>
      </c>
      <c r="B1634">
        <v>1</v>
      </c>
      <c r="C1634">
        <v>1</v>
      </c>
      <c r="D1634" s="2">
        <v>1.5277777777777777E-2</v>
      </c>
    </row>
    <row r="1635" spans="1:4">
      <c r="A1635" s="1">
        <v>42908</v>
      </c>
    </row>
    <row r="1636" spans="1:4">
      <c r="A1636" s="1">
        <v>42909</v>
      </c>
    </row>
    <row r="1637" spans="1:4">
      <c r="A1637" s="1">
        <v>42910</v>
      </c>
      <c r="B1637">
        <v>0</v>
      </c>
      <c r="C1637">
        <v>0</v>
      </c>
    </row>
    <row r="1638" spans="1:4">
      <c r="A1638" s="1">
        <v>42911</v>
      </c>
      <c r="B1638">
        <v>51.5</v>
      </c>
      <c r="C1638">
        <v>46.8</v>
      </c>
      <c r="D1638" s="2">
        <v>0.87083333333333335</v>
      </c>
    </row>
    <row r="1639" spans="1:4">
      <c r="A1639" s="1">
        <v>42912</v>
      </c>
      <c r="B1639">
        <v>12</v>
      </c>
      <c r="C1639">
        <v>2.5</v>
      </c>
      <c r="D1639" s="2">
        <v>0.72638888888888886</v>
      </c>
    </row>
    <row r="1640" spans="1:4">
      <c r="A1640" s="1">
        <v>42913</v>
      </c>
      <c r="B1640">
        <v>0.1</v>
      </c>
      <c r="C1640">
        <v>0.1</v>
      </c>
    </row>
    <row r="1641" spans="1:4">
      <c r="A1641" s="1">
        <v>42914</v>
      </c>
    </row>
    <row r="1642" spans="1:4">
      <c r="A1642" s="1">
        <v>42915</v>
      </c>
      <c r="B1642">
        <v>0.1</v>
      </c>
      <c r="C1642">
        <v>0.1</v>
      </c>
    </row>
    <row r="1643" spans="1:4">
      <c r="A1643" s="1">
        <v>42916</v>
      </c>
      <c r="B1643">
        <v>0.2</v>
      </c>
      <c r="C1643">
        <v>0.2</v>
      </c>
    </row>
    <row r="1644" spans="1:4">
      <c r="A1644" s="1">
        <v>42917</v>
      </c>
      <c r="B1644">
        <v>0.5</v>
      </c>
      <c r="C1644">
        <v>0.4</v>
      </c>
      <c r="D1644" s="2">
        <v>0.73263888888888884</v>
      </c>
    </row>
    <row r="1645" spans="1:4">
      <c r="A1645" s="1">
        <v>42918</v>
      </c>
      <c r="B1645">
        <v>2.5</v>
      </c>
      <c r="C1645">
        <v>2</v>
      </c>
      <c r="D1645" s="2">
        <v>0.57847222222222228</v>
      </c>
    </row>
    <row r="1646" spans="1:4">
      <c r="A1646" s="1">
        <v>42919</v>
      </c>
      <c r="B1646">
        <v>1.5</v>
      </c>
      <c r="C1646">
        <v>1</v>
      </c>
      <c r="D1646" s="2">
        <v>0.68888888888888888</v>
      </c>
    </row>
    <row r="1647" spans="1:4">
      <c r="A1647" s="1">
        <v>42920</v>
      </c>
      <c r="B1647">
        <v>0.3</v>
      </c>
      <c r="C1647">
        <v>0.2</v>
      </c>
    </row>
    <row r="1648" spans="1:4">
      <c r="A1648" s="1">
        <v>42921</v>
      </c>
    </row>
    <row r="1649" spans="1:4">
      <c r="A1649" s="1">
        <v>42922</v>
      </c>
    </row>
    <row r="1650" spans="1:4">
      <c r="A1650" s="1">
        <v>42923</v>
      </c>
      <c r="B1650">
        <v>1.5</v>
      </c>
      <c r="C1650">
        <v>1</v>
      </c>
      <c r="D1650" s="2">
        <v>0.3888888888888889</v>
      </c>
    </row>
    <row r="1651" spans="1:4">
      <c r="A1651" s="1">
        <v>42924</v>
      </c>
      <c r="B1651">
        <v>6.5</v>
      </c>
      <c r="C1651">
        <v>3.5</v>
      </c>
      <c r="D1651" s="2">
        <v>0.43611111111111112</v>
      </c>
    </row>
    <row r="1652" spans="1:4">
      <c r="A1652" s="1">
        <v>42925</v>
      </c>
    </row>
    <row r="1653" spans="1:4">
      <c r="A1653" s="1">
        <v>42926</v>
      </c>
      <c r="B1653">
        <v>0</v>
      </c>
      <c r="C1653">
        <v>0</v>
      </c>
    </row>
    <row r="1654" spans="1:4">
      <c r="A1654" s="1">
        <v>42927</v>
      </c>
    </row>
    <row r="1655" spans="1:4">
      <c r="A1655" s="1">
        <v>42928</v>
      </c>
    </row>
    <row r="1656" spans="1:4">
      <c r="A1656" s="1">
        <v>42929</v>
      </c>
    </row>
    <row r="1657" spans="1:4">
      <c r="A1657" s="1">
        <v>42930</v>
      </c>
      <c r="B1657">
        <v>10</v>
      </c>
      <c r="C1657">
        <v>9.5</v>
      </c>
      <c r="D1657" s="2">
        <v>0.78125</v>
      </c>
    </row>
    <row r="1658" spans="1:4">
      <c r="A1658" s="1">
        <v>42931</v>
      </c>
      <c r="B1658">
        <v>3</v>
      </c>
      <c r="C1658">
        <v>1.5</v>
      </c>
      <c r="D1658" s="2">
        <v>0.53819444444444442</v>
      </c>
    </row>
    <row r="1659" spans="1:4">
      <c r="A1659" s="1">
        <v>42932</v>
      </c>
      <c r="B1659">
        <v>0</v>
      </c>
      <c r="C1659">
        <v>0</v>
      </c>
    </row>
    <row r="1660" spans="1:4">
      <c r="A1660" s="1">
        <v>42933</v>
      </c>
      <c r="B1660">
        <v>3.5</v>
      </c>
      <c r="C1660">
        <v>3.5</v>
      </c>
      <c r="D1660" s="2">
        <v>0.7270833333333333</v>
      </c>
    </row>
    <row r="1661" spans="1:4">
      <c r="A1661" s="1">
        <v>42934</v>
      </c>
    </row>
    <row r="1662" spans="1:4">
      <c r="A1662" s="1">
        <v>42935</v>
      </c>
    </row>
    <row r="1663" spans="1:4">
      <c r="A1663" s="1">
        <v>42936</v>
      </c>
    </row>
    <row r="1664" spans="1:4">
      <c r="A1664" s="1">
        <v>42937</v>
      </c>
    </row>
    <row r="1665" spans="1:4">
      <c r="A1665" s="1">
        <v>42938</v>
      </c>
      <c r="B1665">
        <v>17</v>
      </c>
      <c r="C1665">
        <v>17</v>
      </c>
      <c r="D1665" s="2">
        <v>0.73611111111111116</v>
      </c>
    </row>
    <row r="1666" spans="1:4">
      <c r="A1666" s="1">
        <v>42939</v>
      </c>
      <c r="B1666">
        <v>0</v>
      </c>
      <c r="C1666">
        <v>0</v>
      </c>
    </row>
    <row r="1667" spans="1:4">
      <c r="A1667" s="1">
        <v>42940</v>
      </c>
      <c r="B1667">
        <v>11.5</v>
      </c>
      <c r="C1667">
        <v>11.5</v>
      </c>
      <c r="D1667" s="2">
        <v>0.59027777777777779</v>
      </c>
    </row>
    <row r="1668" spans="1:4">
      <c r="A1668" s="1">
        <v>42941</v>
      </c>
      <c r="B1668">
        <v>3.5</v>
      </c>
      <c r="C1668">
        <v>2</v>
      </c>
      <c r="D1668" s="2">
        <v>0.50694444444444442</v>
      </c>
    </row>
    <row r="1669" spans="1:4">
      <c r="A1669" s="1">
        <v>42942</v>
      </c>
    </row>
    <row r="1670" spans="1:4">
      <c r="A1670" s="1">
        <v>42943</v>
      </c>
    </row>
    <row r="1671" spans="1:4">
      <c r="A1671" s="1">
        <v>42944</v>
      </c>
      <c r="B1671">
        <v>0</v>
      </c>
      <c r="C1671">
        <v>0</v>
      </c>
    </row>
    <row r="1672" spans="1:4">
      <c r="A1672" s="1">
        <v>42945</v>
      </c>
      <c r="B1672">
        <v>30</v>
      </c>
      <c r="C1672">
        <v>12</v>
      </c>
      <c r="D1672" s="2">
        <v>0.12986111111111112</v>
      </c>
    </row>
    <row r="1673" spans="1:4">
      <c r="A1673" s="1">
        <v>42946</v>
      </c>
      <c r="B1673">
        <v>0.5</v>
      </c>
      <c r="C1673">
        <v>0.5</v>
      </c>
      <c r="D1673" s="2">
        <v>6.9444444444444447E-4</v>
      </c>
    </row>
    <row r="1674" spans="1:4">
      <c r="A1674" s="1">
        <v>42947</v>
      </c>
      <c r="B1674">
        <v>13.5</v>
      </c>
      <c r="C1674">
        <v>4</v>
      </c>
      <c r="D1674" s="2">
        <v>0.47361111111111109</v>
      </c>
    </row>
    <row r="1675" spans="1:4">
      <c r="A1675" s="1">
        <v>42948</v>
      </c>
      <c r="B1675">
        <v>7.5</v>
      </c>
      <c r="C1675">
        <v>7.5</v>
      </c>
      <c r="D1675" s="2">
        <v>0.3888888888888889</v>
      </c>
    </row>
    <row r="1676" spans="1:4">
      <c r="A1676" s="1">
        <v>42949</v>
      </c>
    </row>
    <row r="1677" spans="1:4">
      <c r="A1677" s="1">
        <v>42950</v>
      </c>
    </row>
    <row r="1678" spans="1:4">
      <c r="A1678" s="1">
        <v>42951</v>
      </c>
    </row>
    <row r="1679" spans="1:4">
      <c r="A1679" s="1">
        <v>42952</v>
      </c>
    </row>
    <row r="1680" spans="1:4">
      <c r="A1680" s="1">
        <v>42953</v>
      </c>
    </row>
    <row r="1681" spans="1:4">
      <c r="A1681" s="1">
        <v>42954</v>
      </c>
      <c r="B1681">
        <v>0</v>
      </c>
      <c r="C1681">
        <v>0</v>
      </c>
    </row>
    <row r="1682" spans="1:4">
      <c r="A1682" s="1">
        <v>42955</v>
      </c>
      <c r="B1682">
        <v>0</v>
      </c>
      <c r="C1682">
        <v>0</v>
      </c>
    </row>
    <row r="1683" spans="1:4">
      <c r="A1683" s="1">
        <v>42956</v>
      </c>
      <c r="B1683">
        <v>6</v>
      </c>
      <c r="C1683">
        <v>7</v>
      </c>
      <c r="D1683" s="2">
        <v>0.96388888888888891</v>
      </c>
    </row>
    <row r="1684" spans="1:4">
      <c r="A1684" s="1">
        <v>42957</v>
      </c>
      <c r="B1684">
        <v>24.5</v>
      </c>
      <c r="C1684">
        <v>7</v>
      </c>
      <c r="D1684" s="2">
        <v>6.9444444444444447E-4</v>
      </c>
    </row>
    <row r="1685" spans="1:4">
      <c r="A1685" s="1">
        <v>42958</v>
      </c>
      <c r="B1685">
        <v>1</v>
      </c>
      <c r="C1685">
        <v>1</v>
      </c>
    </row>
    <row r="1686" spans="1:4">
      <c r="A1686" s="1">
        <v>42959</v>
      </c>
    </row>
    <row r="1687" spans="1:4">
      <c r="A1687" s="1">
        <v>42960</v>
      </c>
      <c r="B1687">
        <v>0</v>
      </c>
      <c r="C1687">
        <v>0</v>
      </c>
    </row>
    <row r="1688" spans="1:4">
      <c r="A1688" s="1">
        <v>42961</v>
      </c>
      <c r="B1688">
        <v>65</v>
      </c>
      <c r="C1688">
        <v>18.5</v>
      </c>
      <c r="D1688" s="2">
        <v>0.13680555555555557</v>
      </c>
    </row>
    <row r="1689" spans="1:4">
      <c r="A1689" s="1">
        <v>42962</v>
      </c>
      <c r="B1689">
        <v>5.5</v>
      </c>
      <c r="C1689">
        <v>4.5</v>
      </c>
      <c r="D1689" s="2">
        <v>0.11388888888888889</v>
      </c>
    </row>
    <row r="1690" spans="1:4">
      <c r="A1690" s="1">
        <v>42963</v>
      </c>
      <c r="B1690">
        <v>10</v>
      </c>
      <c r="C1690">
        <v>5.5</v>
      </c>
      <c r="D1690" s="2">
        <v>0.18333333333333332</v>
      </c>
    </row>
    <row r="1691" spans="1:4">
      <c r="A1691" s="1">
        <v>42964</v>
      </c>
      <c r="B1691">
        <v>17.5</v>
      </c>
      <c r="C1691">
        <v>12</v>
      </c>
      <c r="D1691" s="2">
        <v>8.3333333333333329E-2</v>
      </c>
    </row>
    <row r="1692" spans="1:4">
      <c r="A1692" s="1">
        <v>42965</v>
      </c>
      <c r="B1692">
        <v>9</v>
      </c>
      <c r="C1692">
        <v>9</v>
      </c>
      <c r="D1692" s="2">
        <v>0.75</v>
      </c>
    </row>
    <row r="1693" spans="1:4">
      <c r="A1693" s="1">
        <v>42966</v>
      </c>
      <c r="B1693">
        <v>16.5</v>
      </c>
      <c r="C1693">
        <v>13</v>
      </c>
      <c r="D1693" s="2">
        <v>0.74583333333333335</v>
      </c>
    </row>
    <row r="1694" spans="1:4">
      <c r="A1694" s="1">
        <v>42967</v>
      </c>
      <c r="B1694">
        <v>0.5</v>
      </c>
      <c r="C1694">
        <v>0.4</v>
      </c>
      <c r="D1694" s="2">
        <v>0.65972222222222221</v>
      </c>
    </row>
    <row r="1695" spans="1:4">
      <c r="A1695" s="1">
        <v>42968</v>
      </c>
      <c r="B1695">
        <v>6</v>
      </c>
      <c r="C1695">
        <v>2.5</v>
      </c>
      <c r="D1695" s="2">
        <v>7.9861111111111105E-2</v>
      </c>
    </row>
    <row r="1696" spans="1:4">
      <c r="A1696" s="1">
        <v>42969</v>
      </c>
      <c r="B1696">
        <v>0.2</v>
      </c>
      <c r="C1696">
        <v>0.2</v>
      </c>
    </row>
    <row r="1697" spans="1:4">
      <c r="A1697" s="1">
        <v>42970</v>
      </c>
      <c r="B1697">
        <v>0</v>
      </c>
      <c r="C1697">
        <v>0</v>
      </c>
    </row>
    <row r="1698" spans="1:4">
      <c r="A1698" s="1">
        <v>42971</v>
      </c>
      <c r="B1698">
        <v>1</v>
      </c>
      <c r="C1698">
        <v>1</v>
      </c>
      <c r="D1698" s="2">
        <v>0.95</v>
      </c>
    </row>
    <row r="1699" spans="1:4">
      <c r="A1699" s="1">
        <v>42972</v>
      </c>
      <c r="B1699">
        <v>1</v>
      </c>
      <c r="C1699">
        <v>1</v>
      </c>
      <c r="D1699" s="2">
        <v>6.9444444444444447E-4</v>
      </c>
    </row>
    <row r="1700" spans="1:4">
      <c r="A1700" s="1">
        <v>42973</v>
      </c>
    </row>
    <row r="1701" spans="1:4">
      <c r="A1701" s="1">
        <v>42974</v>
      </c>
    </row>
    <row r="1702" spans="1:4">
      <c r="A1702" s="1">
        <v>42975</v>
      </c>
    </row>
    <row r="1703" spans="1:4">
      <c r="A1703" s="1">
        <v>42976</v>
      </c>
      <c r="B1703">
        <v>0.1</v>
      </c>
      <c r="C1703">
        <v>0.1</v>
      </c>
    </row>
    <row r="1704" spans="1:4">
      <c r="A1704" s="1">
        <v>42977</v>
      </c>
      <c r="B1704">
        <v>0</v>
      </c>
      <c r="C1704">
        <v>0</v>
      </c>
    </row>
    <row r="1705" spans="1:4">
      <c r="A1705" s="1">
        <v>42978</v>
      </c>
    </row>
    <row r="1706" spans="1:4">
      <c r="A1706" s="1">
        <v>42979</v>
      </c>
    </row>
    <row r="1707" spans="1:4">
      <c r="A1707" s="1">
        <v>42980</v>
      </c>
    </row>
    <row r="1708" spans="1:4">
      <c r="A1708" s="1">
        <v>42981</v>
      </c>
    </row>
    <row r="1709" spans="1:4">
      <c r="A1709" s="1">
        <v>42982</v>
      </c>
    </row>
    <row r="1710" spans="1:4">
      <c r="A1710" s="1">
        <v>42983</v>
      </c>
      <c r="B1710">
        <v>0.5</v>
      </c>
      <c r="C1710">
        <v>0.5</v>
      </c>
      <c r="D1710" s="2">
        <v>0.62916666666666665</v>
      </c>
    </row>
    <row r="1711" spans="1:4">
      <c r="A1711" s="1">
        <v>42984</v>
      </c>
      <c r="B1711">
        <v>6</v>
      </c>
      <c r="C1711">
        <v>2</v>
      </c>
      <c r="D1711" s="2">
        <v>0.88749999999999996</v>
      </c>
    </row>
    <row r="1712" spans="1:4">
      <c r="A1712" s="1">
        <v>42985</v>
      </c>
      <c r="B1712">
        <v>0.5</v>
      </c>
      <c r="C1712">
        <v>0.5</v>
      </c>
      <c r="D1712" s="2">
        <v>6.9444444444444447E-4</v>
      </c>
    </row>
    <row r="1713" spans="1:4">
      <c r="A1713" s="1">
        <v>42986</v>
      </c>
    </row>
    <row r="1714" spans="1:4">
      <c r="A1714" s="1">
        <v>42987</v>
      </c>
    </row>
    <row r="1715" spans="1:4">
      <c r="A1715" s="1">
        <v>42988</v>
      </c>
      <c r="B1715">
        <v>0</v>
      </c>
      <c r="C1715">
        <v>0</v>
      </c>
    </row>
    <row r="1716" spans="1:4">
      <c r="A1716" s="1">
        <v>42989</v>
      </c>
      <c r="B1716">
        <v>35.5</v>
      </c>
      <c r="C1716">
        <v>10.5</v>
      </c>
      <c r="D1716" s="2">
        <v>0.28749999999999998</v>
      </c>
    </row>
    <row r="1717" spans="1:4">
      <c r="A1717" s="1">
        <v>42990</v>
      </c>
    </row>
    <row r="1718" spans="1:4">
      <c r="A1718" s="1">
        <v>42991</v>
      </c>
    </row>
    <row r="1719" spans="1:4">
      <c r="A1719" s="1">
        <v>42992</v>
      </c>
    </row>
    <row r="1720" spans="1:4">
      <c r="A1720" s="1">
        <v>42993</v>
      </c>
    </row>
    <row r="1721" spans="1:4">
      <c r="A1721" s="1">
        <v>42994</v>
      </c>
    </row>
    <row r="1722" spans="1:4">
      <c r="A1722" s="1">
        <v>42995</v>
      </c>
      <c r="B1722">
        <v>1</v>
      </c>
      <c r="C1722">
        <v>1</v>
      </c>
      <c r="D1722" s="2">
        <v>0.34375</v>
      </c>
    </row>
    <row r="1723" spans="1:4">
      <c r="A1723" s="1">
        <v>42996</v>
      </c>
    </row>
    <row r="1724" spans="1:4">
      <c r="A1724" s="1">
        <v>42997</v>
      </c>
    </row>
    <row r="1725" spans="1:4">
      <c r="A1725" s="1">
        <v>42998</v>
      </c>
    </row>
    <row r="1726" spans="1:4">
      <c r="A1726" s="1">
        <v>42999</v>
      </c>
    </row>
    <row r="1727" spans="1:4">
      <c r="A1727" s="1">
        <v>43000</v>
      </c>
    </row>
    <row r="1728" spans="1:4">
      <c r="A1728" s="1">
        <v>43001</v>
      </c>
    </row>
    <row r="1729" spans="1:4">
      <c r="A1729" s="1">
        <v>43002</v>
      </c>
    </row>
    <row r="1730" spans="1:4">
      <c r="A1730" s="1">
        <v>43003</v>
      </c>
    </row>
    <row r="1731" spans="1:4">
      <c r="A1731" s="1">
        <v>43004</v>
      </c>
    </row>
    <row r="1732" spans="1:4">
      <c r="A1732" s="1">
        <v>43005</v>
      </c>
      <c r="B1732">
        <v>54</v>
      </c>
      <c r="C1732">
        <v>11</v>
      </c>
      <c r="D1732" s="2">
        <v>0.2638888888888889</v>
      </c>
    </row>
    <row r="1733" spans="1:4">
      <c r="A1733" s="1">
        <v>43006</v>
      </c>
    </row>
    <row r="1734" spans="1:4">
      <c r="A1734" s="1">
        <v>43007</v>
      </c>
    </row>
    <row r="1735" spans="1:4">
      <c r="A1735" s="1">
        <v>43008</v>
      </c>
    </row>
    <row r="1736" spans="1:4">
      <c r="A1736" s="1">
        <v>43009</v>
      </c>
      <c r="B1736">
        <v>2.5</v>
      </c>
      <c r="C1736">
        <v>1</v>
      </c>
      <c r="D1736" s="2">
        <v>0.83472222222222225</v>
      </c>
    </row>
    <row r="1737" spans="1:4">
      <c r="A1737" s="1">
        <v>43010</v>
      </c>
      <c r="B1737">
        <v>18</v>
      </c>
      <c r="C1737">
        <v>8</v>
      </c>
      <c r="D1737" s="2">
        <v>0.23958333333333334</v>
      </c>
    </row>
    <row r="1738" spans="1:4">
      <c r="A1738" s="1">
        <v>43011</v>
      </c>
    </row>
    <row r="1739" spans="1:4">
      <c r="A1739" s="1">
        <v>43012</v>
      </c>
    </row>
    <row r="1740" spans="1:4">
      <c r="A1740" s="1">
        <v>43013</v>
      </c>
      <c r="B1740">
        <v>0.1</v>
      </c>
      <c r="C1740">
        <v>0.1</v>
      </c>
    </row>
    <row r="1741" spans="1:4">
      <c r="A1741" s="1">
        <v>43014</v>
      </c>
      <c r="B1741">
        <v>6.5</v>
      </c>
      <c r="C1741">
        <v>3</v>
      </c>
      <c r="D1741" s="2">
        <v>0.40763888888888888</v>
      </c>
    </row>
    <row r="1742" spans="1:4">
      <c r="A1742" s="1">
        <v>43015</v>
      </c>
    </row>
    <row r="1743" spans="1:4">
      <c r="A1743" s="1">
        <v>43016</v>
      </c>
    </row>
    <row r="1744" spans="1:4">
      <c r="A1744" s="1">
        <v>43017</v>
      </c>
    </row>
    <row r="1745" spans="1:4">
      <c r="A1745" s="1">
        <v>43018</v>
      </c>
    </row>
    <row r="1746" spans="1:4">
      <c r="A1746" s="1">
        <v>43019</v>
      </c>
    </row>
    <row r="1747" spans="1:4">
      <c r="A1747" s="1">
        <v>43020</v>
      </c>
      <c r="B1747">
        <v>27</v>
      </c>
      <c r="C1747">
        <v>5</v>
      </c>
      <c r="D1747" s="2">
        <v>0.7270833333333333</v>
      </c>
    </row>
    <row r="1748" spans="1:4">
      <c r="A1748" s="1">
        <v>43021</v>
      </c>
    </row>
    <row r="1749" spans="1:4">
      <c r="A1749" s="1">
        <v>43022</v>
      </c>
    </row>
    <row r="1750" spans="1:4">
      <c r="A1750" s="1">
        <v>43023</v>
      </c>
      <c r="B1750">
        <v>0.2</v>
      </c>
      <c r="C1750">
        <v>0.2</v>
      </c>
    </row>
    <row r="1751" spans="1:4">
      <c r="A1751" s="1">
        <v>43024</v>
      </c>
    </row>
    <row r="1752" spans="1:4">
      <c r="A1752" s="1">
        <v>43025</v>
      </c>
    </row>
    <row r="1753" spans="1:4">
      <c r="A1753" s="1">
        <v>43026</v>
      </c>
      <c r="B1753">
        <v>0</v>
      </c>
      <c r="C1753">
        <v>0</v>
      </c>
    </row>
    <row r="1754" spans="1:4">
      <c r="A1754" s="1">
        <v>43027</v>
      </c>
      <c r="B1754">
        <v>0</v>
      </c>
      <c r="C1754">
        <v>0</v>
      </c>
    </row>
    <row r="1755" spans="1:4">
      <c r="A1755" s="1">
        <v>43028</v>
      </c>
    </row>
    <row r="1756" spans="1:4">
      <c r="A1756" s="1">
        <v>43029</v>
      </c>
    </row>
    <row r="1757" spans="1:4">
      <c r="A1757" s="1">
        <v>43030</v>
      </c>
    </row>
    <row r="1758" spans="1:4">
      <c r="A1758" s="1">
        <v>43031</v>
      </c>
    </row>
    <row r="1759" spans="1:4">
      <c r="A1759" s="1">
        <v>43032</v>
      </c>
    </row>
    <row r="1760" spans="1:4">
      <c r="A1760" s="1">
        <v>43033</v>
      </c>
    </row>
    <row r="1761" spans="1:2">
      <c r="A1761" s="1">
        <v>43034</v>
      </c>
    </row>
    <row r="1762" spans="1:2">
      <c r="A1762" s="1">
        <v>43035</v>
      </c>
    </row>
    <row r="1763" spans="1:2">
      <c r="A1763" s="1">
        <v>43036</v>
      </c>
    </row>
    <row r="1764" spans="1:2">
      <c r="A1764" s="1">
        <v>43037</v>
      </c>
    </row>
    <row r="1765" spans="1:2">
      <c r="A1765" s="1">
        <v>43038</v>
      </c>
    </row>
    <row r="1766" spans="1:2">
      <c r="A1766" s="1">
        <v>43039</v>
      </c>
    </row>
    <row r="1767" spans="1:2">
      <c r="A1767" s="1">
        <v>43040</v>
      </c>
    </row>
    <row r="1768" spans="1:2">
      <c r="A1768" s="1">
        <v>43041</v>
      </c>
    </row>
    <row r="1769" spans="1:2">
      <c r="A1769" s="1">
        <v>43042</v>
      </c>
      <c r="B1769">
        <v>0</v>
      </c>
    </row>
    <row r="1770" spans="1:2">
      <c r="A1770" s="1">
        <v>43043</v>
      </c>
    </row>
    <row r="1771" spans="1:2">
      <c r="A1771" s="1">
        <v>43044</v>
      </c>
    </row>
    <row r="1772" spans="1:2">
      <c r="A1772" s="1">
        <v>43045</v>
      </c>
    </row>
    <row r="1773" spans="1:2">
      <c r="A1773" s="1">
        <v>43046</v>
      </c>
    </row>
    <row r="1774" spans="1:2">
      <c r="A1774" s="1">
        <v>43047</v>
      </c>
    </row>
    <row r="1775" spans="1:2">
      <c r="A1775" s="1">
        <v>43048</v>
      </c>
    </row>
    <row r="1776" spans="1:2">
      <c r="A1776" s="1">
        <v>43049</v>
      </c>
      <c r="B1776">
        <v>0</v>
      </c>
    </row>
    <row r="1777" spans="1:2">
      <c r="A1777" s="1">
        <v>43050</v>
      </c>
    </row>
    <row r="1778" spans="1:2">
      <c r="A1778" s="1">
        <v>43051</v>
      </c>
    </row>
    <row r="1779" spans="1:2">
      <c r="A1779" s="1">
        <v>43052</v>
      </c>
    </row>
    <row r="1780" spans="1:2">
      <c r="A1780" s="1">
        <v>43053</v>
      </c>
    </row>
    <row r="1781" spans="1:2">
      <c r="A1781" s="1">
        <v>43054</v>
      </c>
    </row>
    <row r="1782" spans="1:2">
      <c r="A1782" s="1">
        <v>43055</v>
      </c>
    </row>
    <row r="1783" spans="1:2">
      <c r="A1783" s="1">
        <v>43056</v>
      </c>
    </row>
    <row r="1784" spans="1:2">
      <c r="A1784" s="1">
        <v>43057</v>
      </c>
      <c r="B1784">
        <v>0</v>
      </c>
    </row>
    <row r="1785" spans="1:2">
      <c r="A1785" s="1">
        <v>43058</v>
      </c>
    </row>
    <row r="1786" spans="1:2">
      <c r="A1786" s="1">
        <v>43059</v>
      </c>
    </row>
    <row r="1787" spans="1:2">
      <c r="A1787" s="1">
        <v>43060</v>
      </c>
    </row>
    <row r="1788" spans="1:2">
      <c r="A1788" s="1">
        <v>43061</v>
      </c>
    </row>
    <row r="1789" spans="1:2">
      <c r="A1789" s="1">
        <v>43062</v>
      </c>
    </row>
    <row r="1790" spans="1:2">
      <c r="A1790" s="1">
        <v>43063</v>
      </c>
      <c r="B1790">
        <v>0.1</v>
      </c>
    </row>
    <row r="1791" spans="1:2">
      <c r="A1791" s="1">
        <v>43064</v>
      </c>
    </row>
    <row r="1792" spans="1:2">
      <c r="A1792" s="1">
        <v>43065</v>
      </c>
      <c r="B1792">
        <v>0</v>
      </c>
    </row>
    <row r="1793" spans="1:2">
      <c r="A1793" s="1">
        <v>43066</v>
      </c>
    </row>
    <row r="1794" spans="1:2">
      <c r="A1794" s="1">
        <v>43067</v>
      </c>
    </row>
    <row r="1795" spans="1:2">
      <c r="A1795" s="1">
        <v>43068</v>
      </c>
    </row>
    <row r="1796" spans="1:2">
      <c r="A1796" s="1">
        <v>43069</v>
      </c>
    </row>
    <row r="1797" spans="1:2">
      <c r="A1797" s="1">
        <v>43070</v>
      </c>
    </row>
    <row r="1798" spans="1:2">
      <c r="A1798" s="1">
        <v>43071</v>
      </c>
    </row>
    <row r="1799" spans="1:2">
      <c r="A1799" s="1">
        <v>43072</v>
      </c>
    </row>
    <row r="1800" spans="1:2">
      <c r="A1800" s="1">
        <v>43073</v>
      </c>
    </row>
    <row r="1801" spans="1:2">
      <c r="A1801" s="1">
        <v>43074</v>
      </c>
    </row>
    <row r="1802" spans="1:2">
      <c r="A1802" s="1">
        <v>43075</v>
      </c>
      <c r="B1802">
        <v>0</v>
      </c>
    </row>
    <row r="1803" spans="1:2">
      <c r="A1803" s="1">
        <v>43076</v>
      </c>
      <c r="B1803">
        <v>0</v>
      </c>
    </row>
    <row r="1804" spans="1:2">
      <c r="A1804" s="1">
        <v>43077</v>
      </c>
    </row>
    <row r="1805" spans="1:2">
      <c r="A1805" s="1">
        <v>43078</v>
      </c>
    </row>
    <row r="1806" spans="1:2">
      <c r="A1806" s="1">
        <v>43079</v>
      </c>
      <c r="B1806">
        <v>0</v>
      </c>
    </row>
    <row r="1807" spans="1:2">
      <c r="A1807" s="1">
        <v>43080</v>
      </c>
    </row>
    <row r="1808" spans="1:2">
      <c r="A1808" s="1">
        <v>43081</v>
      </c>
    </row>
    <row r="1809" spans="1:2">
      <c r="A1809" s="1">
        <v>43082</v>
      </c>
    </row>
    <row r="1810" spans="1:2">
      <c r="A1810" s="1">
        <v>43083</v>
      </c>
    </row>
    <row r="1811" spans="1:2">
      <c r="A1811" s="1">
        <v>43084</v>
      </c>
    </row>
    <row r="1812" spans="1:2">
      <c r="A1812" s="1">
        <v>43085</v>
      </c>
    </row>
    <row r="1813" spans="1:2">
      <c r="A1813" s="1">
        <v>43086</v>
      </c>
    </row>
    <row r="1814" spans="1:2">
      <c r="A1814" s="1">
        <v>43087</v>
      </c>
    </row>
    <row r="1815" spans="1:2">
      <c r="A1815" s="1">
        <v>43088</v>
      </c>
      <c r="B1815">
        <v>0</v>
      </c>
    </row>
    <row r="1816" spans="1:2">
      <c r="A1816" s="1">
        <v>43089</v>
      </c>
    </row>
    <row r="1817" spans="1:2">
      <c r="A1817" s="1">
        <v>43090</v>
      </c>
    </row>
    <row r="1818" spans="1:2">
      <c r="A1818" s="1">
        <v>43091</v>
      </c>
    </row>
    <row r="1819" spans="1:2">
      <c r="A1819" s="1">
        <v>43092</v>
      </c>
    </row>
    <row r="1820" spans="1:2">
      <c r="A1820" s="1">
        <v>43093</v>
      </c>
      <c r="B1820">
        <v>11</v>
      </c>
    </row>
    <row r="1821" spans="1:2">
      <c r="A1821" s="1">
        <v>43094</v>
      </c>
    </row>
    <row r="1822" spans="1:2">
      <c r="A1822" s="1">
        <v>43095</v>
      </c>
      <c r="B1822">
        <v>0</v>
      </c>
    </row>
    <row r="1823" spans="1:2">
      <c r="A1823" s="1">
        <v>43096</v>
      </c>
    </row>
    <row r="1824" spans="1:2">
      <c r="A1824" s="1">
        <v>43097</v>
      </c>
    </row>
    <row r="1825" spans="1:2">
      <c r="A1825" s="1">
        <v>43098</v>
      </c>
    </row>
    <row r="1826" spans="1:2">
      <c r="A1826" s="1">
        <v>43099</v>
      </c>
    </row>
    <row r="1827" spans="1:2">
      <c r="A1827" s="1">
        <v>43100</v>
      </c>
      <c r="B1827">
        <v>0</v>
      </c>
    </row>
    <row r="1828" spans="1:2">
      <c r="A1828" s="1">
        <v>43101</v>
      </c>
    </row>
    <row r="1829" spans="1:2">
      <c r="A1829" s="1">
        <v>43102</v>
      </c>
    </row>
    <row r="1830" spans="1:2">
      <c r="A1830" s="1">
        <v>43103</v>
      </c>
    </row>
    <row r="1831" spans="1:2">
      <c r="A1831" s="1">
        <v>43104</v>
      </c>
    </row>
    <row r="1832" spans="1:2">
      <c r="A1832" s="1">
        <v>43105</v>
      </c>
    </row>
    <row r="1833" spans="1:2">
      <c r="A1833" s="1">
        <v>43106</v>
      </c>
    </row>
    <row r="1834" spans="1:2">
      <c r="A1834" s="1">
        <v>43107</v>
      </c>
      <c r="B1834">
        <v>0</v>
      </c>
    </row>
    <row r="1835" spans="1:2">
      <c r="A1835" s="1">
        <v>43108</v>
      </c>
      <c r="B1835">
        <v>1.5</v>
      </c>
    </row>
    <row r="1836" spans="1:2">
      <c r="A1836" s="1">
        <v>43109</v>
      </c>
      <c r="B1836">
        <v>0.1</v>
      </c>
    </row>
    <row r="1837" spans="1:2">
      <c r="A1837" s="1">
        <v>43110</v>
      </c>
      <c r="B1837">
        <v>0.5</v>
      </c>
    </row>
    <row r="1838" spans="1:2">
      <c r="A1838" s="1">
        <v>43111</v>
      </c>
    </row>
    <row r="1839" spans="1:2">
      <c r="A1839" s="1">
        <v>43112</v>
      </c>
    </row>
    <row r="1840" spans="1:2">
      <c r="A1840" s="1">
        <v>43113</v>
      </c>
      <c r="B1840">
        <v>0</v>
      </c>
    </row>
    <row r="1841" spans="1:2">
      <c r="A1841" s="1">
        <v>43114</v>
      </c>
    </row>
    <row r="1842" spans="1:2">
      <c r="A1842" s="1">
        <v>43115</v>
      </c>
    </row>
    <row r="1843" spans="1:2">
      <c r="A1843" s="1">
        <v>43116</v>
      </c>
      <c r="B1843">
        <v>9.5</v>
      </c>
    </row>
    <row r="1844" spans="1:2">
      <c r="A1844" s="1">
        <v>43117</v>
      </c>
      <c r="B1844">
        <v>9.5</v>
      </c>
    </row>
    <row r="1845" spans="1:2">
      <c r="A1845" s="1">
        <v>43118</v>
      </c>
    </row>
    <row r="1846" spans="1:2">
      <c r="A1846" s="1">
        <v>43119</v>
      </c>
    </row>
    <row r="1847" spans="1:2">
      <c r="A1847" s="1">
        <v>43120</v>
      </c>
    </row>
    <row r="1848" spans="1:2">
      <c r="A1848" s="1">
        <v>43121</v>
      </c>
    </row>
    <row r="1849" spans="1:2">
      <c r="A1849" s="1">
        <v>43122</v>
      </c>
      <c r="B1849">
        <v>0</v>
      </c>
    </row>
    <row r="1850" spans="1:2">
      <c r="A1850" s="1">
        <v>43123</v>
      </c>
    </row>
    <row r="1851" spans="1:2">
      <c r="A1851" s="1">
        <v>43124</v>
      </c>
    </row>
    <row r="1852" spans="1:2">
      <c r="A1852" s="1">
        <v>43125</v>
      </c>
    </row>
    <row r="1853" spans="1:2">
      <c r="A1853" s="1">
        <v>43126</v>
      </c>
    </row>
    <row r="1854" spans="1:2">
      <c r="A1854" s="1">
        <v>43127</v>
      </c>
    </row>
    <row r="1855" spans="1:2">
      <c r="A1855" s="1">
        <v>43128</v>
      </c>
    </row>
    <row r="1856" spans="1:2">
      <c r="A1856" s="1">
        <v>43129</v>
      </c>
    </row>
    <row r="1857" spans="1:2">
      <c r="A1857" s="1">
        <v>43130</v>
      </c>
    </row>
    <row r="1858" spans="1:2">
      <c r="A1858" s="1">
        <v>43131</v>
      </c>
    </row>
    <row r="1859" spans="1:2">
      <c r="A1859" s="1">
        <v>43132</v>
      </c>
    </row>
    <row r="1860" spans="1:2">
      <c r="A1860" s="1">
        <v>43133</v>
      </c>
    </row>
    <row r="1861" spans="1:2">
      <c r="A1861" s="1">
        <v>43134</v>
      </c>
    </row>
    <row r="1862" spans="1:2">
      <c r="A1862" s="1">
        <v>43135</v>
      </c>
    </row>
    <row r="1863" spans="1:2">
      <c r="A1863" s="1">
        <v>43136</v>
      </c>
    </row>
    <row r="1864" spans="1:2">
      <c r="A1864" s="1">
        <v>43137</v>
      </c>
    </row>
    <row r="1865" spans="1:2">
      <c r="A1865" s="1">
        <v>43138</v>
      </c>
    </row>
    <row r="1866" spans="1:2">
      <c r="A1866" s="1">
        <v>43139</v>
      </c>
    </row>
    <row r="1867" spans="1:2">
      <c r="A1867" s="1">
        <v>43140</v>
      </c>
    </row>
    <row r="1868" spans="1:2">
      <c r="A1868" s="1">
        <v>43141</v>
      </c>
    </row>
    <row r="1869" spans="1:2">
      <c r="A1869" s="1">
        <v>43142</v>
      </c>
      <c r="B1869">
        <v>0</v>
      </c>
    </row>
    <row r="1870" spans="1:2">
      <c r="A1870" s="1">
        <v>43143</v>
      </c>
      <c r="B1870">
        <v>0.2</v>
      </c>
    </row>
    <row r="1871" spans="1:2">
      <c r="A1871" s="1">
        <v>43144</v>
      </c>
      <c r="B1871">
        <v>0</v>
      </c>
    </row>
    <row r="1872" spans="1:2">
      <c r="A1872" s="1">
        <v>43145</v>
      </c>
    </row>
    <row r="1873" spans="1:2">
      <c r="A1873" s="1">
        <v>43146</v>
      </c>
    </row>
    <row r="1874" spans="1:2">
      <c r="A1874" s="1">
        <v>43147</v>
      </c>
    </row>
    <row r="1875" spans="1:2">
      <c r="A1875" s="1">
        <v>43148</v>
      </c>
    </row>
    <row r="1876" spans="1:2">
      <c r="A1876" s="1">
        <v>43149</v>
      </c>
    </row>
    <row r="1877" spans="1:2">
      <c r="A1877" s="1">
        <v>43150</v>
      </c>
    </row>
    <row r="1878" spans="1:2">
      <c r="A1878" s="1">
        <v>43151</v>
      </c>
    </row>
    <row r="1879" spans="1:2">
      <c r="A1879" s="1">
        <v>43152</v>
      </c>
    </row>
    <row r="1880" spans="1:2">
      <c r="A1880" s="1">
        <v>43153</v>
      </c>
    </row>
    <row r="1881" spans="1:2">
      <c r="A1881" s="1">
        <v>43154</v>
      </c>
      <c r="B1881">
        <v>0</v>
      </c>
    </row>
    <row r="1882" spans="1:2">
      <c r="A1882" s="1">
        <v>43155</v>
      </c>
    </row>
    <row r="1883" spans="1:2">
      <c r="A1883" s="1">
        <v>43156</v>
      </c>
      <c r="B1883">
        <v>0.4</v>
      </c>
    </row>
    <row r="1884" spans="1:2">
      <c r="A1884" s="1">
        <v>43157</v>
      </c>
    </row>
    <row r="1885" spans="1:2">
      <c r="A1885" s="1">
        <v>43158</v>
      </c>
    </row>
    <row r="1886" spans="1:2">
      <c r="A1886" s="1">
        <v>43159</v>
      </c>
      <c r="B1886">
        <v>24.5</v>
      </c>
    </row>
    <row r="1887" spans="1:2">
      <c r="A1887" s="1">
        <v>43160</v>
      </c>
      <c r="B1887">
        <v>0</v>
      </c>
    </row>
    <row r="1888" spans="1:2">
      <c r="A1888" s="1">
        <v>43161</v>
      </c>
    </row>
    <row r="1889" spans="1:2">
      <c r="A1889" s="1">
        <v>43162</v>
      </c>
    </row>
    <row r="1890" spans="1:2">
      <c r="A1890" s="1">
        <v>43163</v>
      </c>
      <c r="B1890">
        <v>15.5</v>
      </c>
    </row>
    <row r="1891" spans="1:2">
      <c r="A1891" s="1">
        <v>43164</v>
      </c>
      <c r="B1891">
        <v>7</v>
      </c>
    </row>
    <row r="1892" spans="1:2">
      <c r="A1892" s="1">
        <v>43165</v>
      </c>
    </row>
    <row r="1893" spans="1:2">
      <c r="A1893" s="1">
        <v>43166</v>
      </c>
      <c r="B1893">
        <v>9</v>
      </c>
    </row>
    <row r="1894" spans="1:2">
      <c r="A1894" s="1">
        <v>43167</v>
      </c>
      <c r="B1894">
        <v>14</v>
      </c>
    </row>
    <row r="1895" spans="1:2">
      <c r="A1895" s="1">
        <v>43168</v>
      </c>
    </row>
    <row r="1896" spans="1:2">
      <c r="A1896" s="1">
        <v>43169</v>
      </c>
    </row>
    <row r="1897" spans="1:2">
      <c r="A1897" s="1">
        <v>43170</v>
      </c>
    </row>
    <row r="1898" spans="1:2">
      <c r="A1898" s="1">
        <v>43171</v>
      </c>
    </row>
    <row r="1899" spans="1:2">
      <c r="A1899" s="1">
        <v>43172</v>
      </c>
    </row>
    <row r="1900" spans="1:2">
      <c r="A1900" s="1">
        <v>43173</v>
      </c>
    </row>
    <row r="1901" spans="1:2">
      <c r="A1901" s="1">
        <v>43174</v>
      </c>
      <c r="B1901">
        <v>15.5</v>
      </c>
    </row>
    <row r="1902" spans="1:2">
      <c r="A1902" s="1">
        <v>43175</v>
      </c>
      <c r="B1902">
        <v>1</v>
      </c>
    </row>
    <row r="1903" spans="1:2">
      <c r="A1903" s="1">
        <v>43176</v>
      </c>
    </row>
    <row r="1904" spans="1:2">
      <c r="A1904" s="1">
        <v>43177</v>
      </c>
      <c r="B1904">
        <v>1.5</v>
      </c>
    </row>
    <row r="1905" spans="1:2">
      <c r="A1905" s="1">
        <v>43178</v>
      </c>
      <c r="B1905">
        <v>23</v>
      </c>
    </row>
    <row r="1906" spans="1:2">
      <c r="A1906" s="1">
        <v>43179</v>
      </c>
    </row>
    <row r="1907" spans="1:2">
      <c r="A1907" s="1">
        <v>43180</v>
      </c>
      <c r="B1907">
        <v>12</v>
      </c>
    </row>
    <row r="1908" spans="1:2">
      <c r="A1908" s="1">
        <v>43181</v>
      </c>
      <c r="B1908">
        <v>0.2</v>
      </c>
    </row>
    <row r="1909" spans="1:2">
      <c r="A1909" s="1">
        <v>43182</v>
      </c>
    </row>
    <row r="1910" spans="1:2">
      <c r="A1910" s="1">
        <v>43183</v>
      </c>
    </row>
    <row r="1911" spans="1:2">
      <c r="A1911" s="1">
        <v>43184</v>
      </c>
    </row>
    <row r="1912" spans="1:2">
      <c r="A1912" s="1">
        <v>43185</v>
      </c>
    </row>
    <row r="1913" spans="1:2">
      <c r="A1913" s="1">
        <v>43186</v>
      </c>
    </row>
    <row r="1914" spans="1:2">
      <c r="A1914" s="1">
        <v>43187</v>
      </c>
    </row>
    <row r="1915" spans="1:2">
      <c r="A1915" s="1">
        <v>43188</v>
      </c>
    </row>
    <row r="1916" spans="1:2">
      <c r="A1916" s="1">
        <v>43189</v>
      </c>
    </row>
    <row r="1917" spans="1:2">
      <c r="A1917" s="1">
        <v>43190</v>
      </c>
    </row>
    <row r="1918" spans="1:2">
      <c r="A1918" s="1">
        <v>43191</v>
      </c>
    </row>
    <row r="1919" spans="1:2">
      <c r="A1919" s="1">
        <v>43192</v>
      </c>
    </row>
    <row r="1920" spans="1:2">
      <c r="A1920" s="1">
        <v>43193</v>
      </c>
    </row>
    <row r="1921" spans="1:4">
      <c r="A1921" s="1">
        <v>43194</v>
      </c>
      <c r="B1921">
        <v>18.5</v>
      </c>
      <c r="C1921">
        <v>7.5</v>
      </c>
      <c r="D1921" s="2">
        <v>0.38750000000000001</v>
      </c>
    </row>
    <row r="1922" spans="1:4">
      <c r="A1922" s="1">
        <v>43195</v>
      </c>
      <c r="B1922">
        <v>8</v>
      </c>
      <c r="C1922">
        <v>5</v>
      </c>
      <c r="D1922" s="2">
        <v>0.87638888888888888</v>
      </c>
    </row>
    <row r="1923" spans="1:4">
      <c r="A1923" s="1">
        <v>43196</v>
      </c>
      <c r="B1923">
        <v>19.5</v>
      </c>
      <c r="C1923">
        <v>4</v>
      </c>
      <c r="D1923" s="2">
        <v>0.13333333333333333</v>
      </c>
    </row>
    <row r="1924" spans="1:4">
      <c r="A1924" s="1">
        <v>43197</v>
      </c>
    </row>
    <row r="1925" spans="1:4">
      <c r="A1925" s="1">
        <v>43198</v>
      </c>
    </row>
    <row r="1926" spans="1:4">
      <c r="A1926" s="1">
        <v>43199</v>
      </c>
    </row>
    <row r="1927" spans="1:4">
      <c r="A1927" s="1">
        <v>43200</v>
      </c>
    </row>
    <row r="1928" spans="1:4">
      <c r="A1928" s="1">
        <v>43201</v>
      </c>
      <c r="B1928">
        <v>1.5</v>
      </c>
      <c r="C1928">
        <v>1.5</v>
      </c>
      <c r="D1928" s="2">
        <v>0.12361111111111112</v>
      </c>
    </row>
    <row r="1929" spans="1:4">
      <c r="A1929" s="1">
        <v>43202</v>
      </c>
    </row>
    <row r="1930" spans="1:4">
      <c r="A1930" s="1">
        <v>43203</v>
      </c>
      <c r="B1930">
        <v>0</v>
      </c>
      <c r="C1930">
        <v>0</v>
      </c>
    </row>
    <row r="1931" spans="1:4">
      <c r="A1931" s="1">
        <v>43204</v>
      </c>
      <c r="B1931">
        <v>18.5</v>
      </c>
      <c r="C1931">
        <v>5</v>
      </c>
      <c r="D1931" s="2">
        <v>0.41458333333333336</v>
      </c>
    </row>
    <row r="1932" spans="1:4">
      <c r="A1932" s="1">
        <v>43205</v>
      </c>
    </row>
    <row r="1933" spans="1:4">
      <c r="A1933" s="1">
        <v>43206</v>
      </c>
    </row>
    <row r="1934" spans="1:4">
      <c r="A1934" s="1">
        <v>43207</v>
      </c>
    </row>
    <row r="1935" spans="1:4">
      <c r="A1935" s="1">
        <v>43208</v>
      </c>
    </row>
    <row r="1936" spans="1:4">
      <c r="A1936" s="1">
        <v>43209</v>
      </c>
    </row>
    <row r="1937" spans="1:4">
      <c r="A1937" s="1">
        <v>43210</v>
      </c>
    </row>
    <row r="1938" spans="1:4">
      <c r="A1938" s="1">
        <v>43211</v>
      </c>
    </row>
    <row r="1939" spans="1:4">
      <c r="A1939" s="1">
        <v>43212</v>
      </c>
      <c r="B1939">
        <v>0</v>
      </c>
      <c r="C1939">
        <v>0</v>
      </c>
    </row>
    <row r="1940" spans="1:4">
      <c r="A1940" s="1">
        <v>43213</v>
      </c>
      <c r="B1940">
        <v>38</v>
      </c>
      <c r="C1940">
        <v>6.5</v>
      </c>
      <c r="D1940" s="2">
        <v>0.40625</v>
      </c>
    </row>
    <row r="1941" spans="1:4">
      <c r="A1941" s="1">
        <v>43214</v>
      </c>
      <c r="B1941">
        <v>9</v>
      </c>
      <c r="C1941">
        <v>2.5</v>
      </c>
      <c r="D1941" s="2">
        <v>0.16666666666666666</v>
      </c>
    </row>
    <row r="1942" spans="1:4">
      <c r="A1942" s="1">
        <v>43215</v>
      </c>
    </row>
    <row r="1943" spans="1:4">
      <c r="A1943" s="1">
        <v>43216</v>
      </c>
    </row>
    <row r="1944" spans="1:4">
      <c r="A1944" s="1">
        <v>43217</v>
      </c>
    </row>
    <row r="1945" spans="1:4">
      <c r="A1945" s="1">
        <v>43218</v>
      </c>
    </row>
    <row r="1946" spans="1:4">
      <c r="A1946" s="1">
        <v>43219</v>
      </c>
    </row>
    <row r="1947" spans="1:4">
      <c r="A1947" s="1">
        <v>43220</v>
      </c>
    </row>
    <row r="1948" spans="1:4">
      <c r="A1948" s="1">
        <v>43221</v>
      </c>
    </row>
    <row r="1949" spans="1:4">
      <c r="A1949" s="1">
        <v>43222</v>
      </c>
      <c r="B1949">
        <v>7.5</v>
      </c>
      <c r="C1949">
        <v>4</v>
      </c>
      <c r="D1949" s="2">
        <v>0.15069444444444444</v>
      </c>
    </row>
    <row r="1950" spans="1:4">
      <c r="A1950" s="1">
        <v>43223</v>
      </c>
      <c r="B1950">
        <v>0.2</v>
      </c>
      <c r="C1950">
        <v>0.2</v>
      </c>
    </row>
    <row r="1951" spans="1:4">
      <c r="A1951" s="1">
        <v>43224</v>
      </c>
    </row>
    <row r="1952" spans="1:4">
      <c r="A1952" s="1">
        <v>43225</v>
      </c>
    </row>
    <row r="1953" spans="1:4">
      <c r="A1953" s="1">
        <v>43226</v>
      </c>
      <c r="B1953">
        <v>10.5</v>
      </c>
      <c r="C1953">
        <v>5</v>
      </c>
      <c r="D1953" s="2">
        <v>0.5083333333333333</v>
      </c>
    </row>
    <row r="1954" spans="1:4">
      <c r="A1954" s="1">
        <v>43227</v>
      </c>
      <c r="B1954">
        <v>19.5</v>
      </c>
      <c r="C1954">
        <v>7</v>
      </c>
      <c r="D1954" s="2">
        <v>0.22152777777777777</v>
      </c>
    </row>
    <row r="1955" spans="1:4">
      <c r="A1955" s="1">
        <v>43228</v>
      </c>
    </row>
    <row r="1956" spans="1:4">
      <c r="A1956" s="1">
        <v>43229</v>
      </c>
    </row>
    <row r="1957" spans="1:4">
      <c r="A1957" s="1">
        <v>43230</v>
      </c>
    </row>
    <row r="1958" spans="1:4">
      <c r="A1958" s="1">
        <v>43231</v>
      </c>
    </row>
    <row r="1959" spans="1:4">
      <c r="A1959" s="1">
        <v>43232</v>
      </c>
      <c r="B1959">
        <v>9</v>
      </c>
      <c r="C1959">
        <v>3.5</v>
      </c>
      <c r="D1959" s="2">
        <v>0.94652777777777775</v>
      </c>
    </row>
    <row r="1960" spans="1:4">
      <c r="A1960" s="1">
        <v>43233</v>
      </c>
      <c r="B1960">
        <v>5</v>
      </c>
      <c r="C1960">
        <v>3</v>
      </c>
      <c r="D1960" s="2">
        <v>0.11527777777777778</v>
      </c>
    </row>
    <row r="1961" spans="1:4">
      <c r="A1961" s="1">
        <v>43234</v>
      </c>
    </row>
    <row r="1962" spans="1:4">
      <c r="A1962" s="1">
        <v>43235</v>
      </c>
      <c r="B1962">
        <v>0</v>
      </c>
      <c r="C1962">
        <v>0</v>
      </c>
    </row>
    <row r="1963" spans="1:4">
      <c r="A1963" s="1">
        <v>43236</v>
      </c>
      <c r="B1963">
        <v>0</v>
      </c>
      <c r="C1963">
        <v>0</v>
      </c>
    </row>
    <row r="1964" spans="1:4">
      <c r="A1964" s="1">
        <v>43237</v>
      </c>
    </row>
    <row r="1965" spans="1:4">
      <c r="A1965" s="1">
        <v>43238</v>
      </c>
      <c r="B1965">
        <v>4</v>
      </c>
      <c r="C1965">
        <v>2</v>
      </c>
      <c r="D1965" s="2">
        <v>0.61388888888888893</v>
      </c>
    </row>
    <row r="1966" spans="1:4">
      <c r="A1966" s="1">
        <v>43239</v>
      </c>
    </row>
    <row r="1967" spans="1:4">
      <c r="A1967" s="1">
        <v>43240</v>
      </c>
    </row>
    <row r="1968" spans="1:4">
      <c r="A1968" s="1">
        <v>43241</v>
      </c>
    </row>
    <row r="1969" spans="1:4">
      <c r="A1969" s="1">
        <v>43242</v>
      </c>
      <c r="B1969">
        <v>6</v>
      </c>
      <c r="C1969">
        <v>3</v>
      </c>
      <c r="D1969" s="2">
        <v>0.87916666666666665</v>
      </c>
    </row>
    <row r="1970" spans="1:4">
      <c r="A1970" s="1">
        <v>43243</v>
      </c>
      <c r="B1970">
        <v>22</v>
      </c>
      <c r="C1970">
        <v>6</v>
      </c>
      <c r="D1970" s="2">
        <v>0.19305555555555556</v>
      </c>
    </row>
    <row r="1971" spans="1:4">
      <c r="A1971" s="1">
        <v>43244</v>
      </c>
    </row>
    <row r="1972" spans="1:4">
      <c r="A1972" s="1">
        <v>43245</v>
      </c>
    </row>
    <row r="1973" spans="1:4">
      <c r="A1973" s="1">
        <v>43246</v>
      </c>
    </row>
    <row r="1974" spans="1:4">
      <c r="A1974" s="1">
        <v>43247</v>
      </c>
    </row>
    <row r="1975" spans="1:4">
      <c r="A1975" s="1">
        <v>43248</v>
      </c>
    </row>
    <row r="1976" spans="1:4">
      <c r="A1976" s="1">
        <v>43249</v>
      </c>
      <c r="B1976">
        <v>0</v>
      </c>
      <c r="C1976">
        <v>0</v>
      </c>
    </row>
    <row r="1977" spans="1:4">
      <c r="A1977" s="1">
        <v>43250</v>
      </c>
      <c r="B1977">
        <v>16</v>
      </c>
      <c r="C1977">
        <v>15.9</v>
      </c>
      <c r="D1977" s="2">
        <v>0.62152777777777779</v>
      </c>
    </row>
    <row r="1978" spans="1:4">
      <c r="A1978" s="1">
        <v>43251</v>
      </c>
    </row>
    <row r="1979" spans="1:4">
      <c r="A1979" s="1">
        <v>43252</v>
      </c>
    </row>
    <row r="1980" spans="1:4">
      <c r="A1980" s="1">
        <v>43253</v>
      </c>
    </row>
    <row r="1981" spans="1:4">
      <c r="A1981" s="1">
        <v>43254</v>
      </c>
    </row>
    <row r="1982" spans="1:4">
      <c r="A1982" s="1">
        <v>43255</v>
      </c>
    </row>
    <row r="1983" spans="1:4">
      <c r="A1983" s="1">
        <v>43256</v>
      </c>
      <c r="B1983">
        <v>0.1</v>
      </c>
      <c r="C1983">
        <v>0.1</v>
      </c>
    </row>
    <row r="1984" spans="1:4">
      <c r="A1984" s="1">
        <v>43257</v>
      </c>
    </row>
    <row r="1985" spans="1:4">
      <c r="A1985" s="1">
        <v>43258</v>
      </c>
    </row>
    <row r="1986" spans="1:4">
      <c r="A1986" s="1">
        <v>43259</v>
      </c>
    </row>
    <row r="1987" spans="1:4">
      <c r="A1987" s="1">
        <v>43260</v>
      </c>
    </row>
    <row r="1988" spans="1:4">
      <c r="A1988" s="1">
        <v>43261</v>
      </c>
      <c r="B1988">
        <v>0.5</v>
      </c>
      <c r="C1988">
        <v>0.2</v>
      </c>
    </row>
    <row r="1989" spans="1:4">
      <c r="A1989" s="1">
        <v>43262</v>
      </c>
      <c r="B1989">
        <v>21</v>
      </c>
      <c r="C1989">
        <v>8.5</v>
      </c>
      <c r="D1989" s="2">
        <v>0.2</v>
      </c>
    </row>
    <row r="1990" spans="1:4">
      <c r="A1990" s="1">
        <v>43263</v>
      </c>
    </row>
    <row r="1991" spans="1:4">
      <c r="A1991" s="1">
        <v>43264</v>
      </c>
    </row>
    <row r="1992" spans="1:4">
      <c r="A1992" s="1">
        <v>43265</v>
      </c>
    </row>
    <row r="1993" spans="1:4">
      <c r="A1993" s="1">
        <v>43266</v>
      </c>
    </row>
    <row r="1994" spans="1:4">
      <c r="A1994" s="1">
        <v>43267</v>
      </c>
    </row>
    <row r="1995" spans="1:4">
      <c r="A1995" s="1">
        <v>43268</v>
      </c>
    </row>
    <row r="1996" spans="1:4">
      <c r="A1996" s="1">
        <v>43269</v>
      </c>
    </row>
    <row r="1997" spans="1:4">
      <c r="A1997" s="1">
        <v>43270</v>
      </c>
      <c r="B1997">
        <v>1.5</v>
      </c>
      <c r="C1997">
        <v>1</v>
      </c>
      <c r="D1997" s="2">
        <v>0.84166666666666667</v>
      </c>
    </row>
    <row r="1998" spans="1:4">
      <c r="A1998" s="1">
        <v>43271</v>
      </c>
    </row>
    <row r="1999" spans="1:4">
      <c r="A1999" s="1">
        <v>43272</v>
      </c>
    </row>
    <row r="2000" spans="1:4">
      <c r="A2000" s="1">
        <v>43273</v>
      </c>
    </row>
    <row r="2001" spans="1:4">
      <c r="A2001" s="1">
        <v>43274</v>
      </c>
      <c r="B2001">
        <v>0</v>
      </c>
      <c r="C2001">
        <v>0</v>
      </c>
    </row>
    <row r="2002" spans="1:4">
      <c r="A2002" s="1">
        <v>43275</v>
      </c>
    </row>
    <row r="2003" spans="1:4">
      <c r="A2003" s="1">
        <v>43276</v>
      </c>
    </row>
    <row r="2004" spans="1:4">
      <c r="A2004" s="1">
        <v>43277</v>
      </c>
      <c r="B2004">
        <v>0.5</v>
      </c>
      <c r="C2004">
        <v>0.5</v>
      </c>
    </row>
    <row r="2005" spans="1:4">
      <c r="A2005" s="1">
        <v>43278</v>
      </c>
      <c r="B2005">
        <v>68.5</v>
      </c>
      <c r="C2005">
        <v>15</v>
      </c>
      <c r="D2005" s="2">
        <v>0.17847222222222223</v>
      </c>
    </row>
    <row r="2006" spans="1:4">
      <c r="A2006" s="1">
        <v>43279</v>
      </c>
      <c r="B2006">
        <v>19</v>
      </c>
      <c r="C2006">
        <v>6</v>
      </c>
      <c r="D2006" s="2">
        <v>0.37222222222222223</v>
      </c>
    </row>
    <row r="2007" spans="1:4">
      <c r="A2007" s="1">
        <v>43280</v>
      </c>
    </row>
    <row r="2008" spans="1:4">
      <c r="A2008" s="1">
        <v>43281</v>
      </c>
      <c r="B2008">
        <v>10</v>
      </c>
      <c r="C2008">
        <v>7</v>
      </c>
      <c r="D2008" s="2">
        <v>1.8055555555555554E-2</v>
      </c>
    </row>
    <row r="2009" spans="1:4">
      <c r="A2009" s="1">
        <v>43282</v>
      </c>
      <c r="B2009">
        <v>47</v>
      </c>
      <c r="C2009">
        <v>27.5</v>
      </c>
      <c r="D2009" s="2">
        <v>0.23402777777777778</v>
      </c>
    </row>
    <row r="2010" spans="1:4">
      <c r="A2010" s="1">
        <v>43283</v>
      </c>
      <c r="B2010">
        <v>62.5</v>
      </c>
      <c r="C2010">
        <v>27.5</v>
      </c>
      <c r="D2010" s="2">
        <v>0.22777777777777777</v>
      </c>
    </row>
    <row r="2011" spans="1:4">
      <c r="A2011" s="1">
        <v>43284</v>
      </c>
      <c r="B2011">
        <v>17.5</v>
      </c>
      <c r="C2011">
        <v>8.5</v>
      </c>
      <c r="D2011" s="2">
        <v>0.72777777777777775</v>
      </c>
    </row>
    <row r="2012" spans="1:4">
      <c r="A2012" s="1">
        <v>43285</v>
      </c>
      <c r="B2012">
        <v>24.5</v>
      </c>
      <c r="C2012">
        <v>20.5</v>
      </c>
      <c r="D2012" s="2">
        <v>0.76249999999999996</v>
      </c>
    </row>
    <row r="2013" spans="1:4">
      <c r="A2013" s="1">
        <v>43286</v>
      </c>
      <c r="B2013">
        <v>14</v>
      </c>
      <c r="C2013">
        <v>3</v>
      </c>
      <c r="D2013" s="2">
        <v>0.44305555555555554</v>
      </c>
    </row>
    <row r="2014" spans="1:4">
      <c r="A2014" s="1">
        <v>43287</v>
      </c>
    </row>
    <row r="2015" spans="1:4">
      <c r="A2015" s="1">
        <v>43288</v>
      </c>
    </row>
    <row r="2016" spans="1:4">
      <c r="A2016" s="1">
        <v>43289</v>
      </c>
    </row>
    <row r="2017" spans="1:4">
      <c r="A2017" s="1">
        <v>43290</v>
      </c>
      <c r="B2017">
        <v>2.5</v>
      </c>
      <c r="C2017">
        <v>2.2999999999999998</v>
      </c>
      <c r="D2017" s="2">
        <v>0.65625</v>
      </c>
    </row>
    <row r="2018" spans="1:4">
      <c r="A2018" s="1">
        <v>43291</v>
      </c>
    </row>
    <row r="2019" spans="1:4">
      <c r="A2019" s="1">
        <v>43292</v>
      </c>
    </row>
    <row r="2020" spans="1:4">
      <c r="A2020" s="1">
        <v>43293</v>
      </c>
    </row>
    <row r="2021" spans="1:4">
      <c r="A2021" s="1">
        <v>43294</v>
      </c>
    </row>
    <row r="2022" spans="1:4">
      <c r="A2022" s="1">
        <v>43295</v>
      </c>
    </row>
    <row r="2023" spans="1:4">
      <c r="A2023" s="1">
        <v>43296</v>
      </c>
    </row>
    <row r="2024" spans="1:4">
      <c r="A2024" s="1">
        <v>43297</v>
      </c>
    </row>
    <row r="2025" spans="1:4">
      <c r="A2025" s="1">
        <v>43298</v>
      </c>
    </row>
    <row r="2026" spans="1:4">
      <c r="A2026" s="1">
        <v>43299</v>
      </c>
    </row>
    <row r="2027" spans="1:4">
      <c r="A2027" s="1">
        <v>43300</v>
      </c>
    </row>
    <row r="2028" spans="1:4">
      <c r="A2028" s="1">
        <v>43301</v>
      </c>
    </row>
    <row r="2029" spans="1:4">
      <c r="A2029" s="1">
        <v>43302</v>
      </c>
    </row>
    <row r="2030" spans="1:4">
      <c r="A2030" s="1">
        <v>43303</v>
      </c>
    </row>
    <row r="2031" spans="1:4">
      <c r="A2031" s="1">
        <v>43304</v>
      </c>
    </row>
    <row r="2032" spans="1:4">
      <c r="A2032" s="1">
        <v>43305</v>
      </c>
    </row>
    <row r="2033" spans="1:4">
      <c r="A2033" s="1">
        <v>43306</v>
      </c>
    </row>
    <row r="2034" spans="1:4">
      <c r="A2034" s="1">
        <v>43307</v>
      </c>
    </row>
    <row r="2035" spans="1:4">
      <c r="A2035" s="1">
        <v>43308</v>
      </c>
      <c r="B2035">
        <v>0.1</v>
      </c>
      <c r="C2035">
        <v>0.1</v>
      </c>
    </row>
    <row r="2036" spans="1:4">
      <c r="A2036" s="1">
        <v>43309</v>
      </c>
      <c r="B2036">
        <v>1.5</v>
      </c>
      <c r="C2036">
        <v>1.5</v>
      </c>
      <c r="D2036" s="2">
        <v>0.10416666666666667</v>
      </c>
    </row>
    <row r="2037" spans="1:4">
      <c r="A2037" s="1">
        <v>43310</v>
      </c>
    </row>
    <row r="2038" spans="1:4">
      <c r="A2038" s="1">
        <v>43311</v>
      </c>
      <c r="B2038">
        <v>0</v>
      </c>
      <c r="C2038">
        <v>0</v>
      </c>
    </row>
    <row r="2039" spans="1:4">
      <c r="A2039" s="1">
        <v>43312</v>
      </c>
    </row>
    <row r="2040" spans="1:4">
      <c r="A2040" s="1">
        <v>43313</v>
      </c>
    </row>
    <row r="2041" spans="1:4">
      <c r="A2041" s="1">
        <v>43314</v>
      </c>
    </row>
    <row r="2042" spans="1:4">
      <c r="A2042" s="1">
        <v>43315</v>
      </c>
    </row>
    <row r="2043" spans="1:4">
      <c r="A2043" s="1">
        <v>43316</v>
      </c>
    </row>
    <row r="2044" spans="1:4">
      <c r="A2044" s="1">
        <v>43317</v>
      </c>
    </row>
    <row r="2045" spans="1:4">
      <c r="A2045" s="1">
        <v>43318</v>
      </c>
    </row>
    <row r="2046" spans="1:4">
      <c r="A2046" s="1">
        <v>43319</v>
      </c>
    </row>
    <row r="2047" spans="1:4">
      <c r="A2047" s="1">
        <v>43320</v>
      </c>
      <c r="B2047">
        <v>0</v>
      </c>
      <c r="C2047">
        <v>0</v>
      </c>
    </row>
    <row r="2048" spans="1:4">
      <c r="A2048" s="1">
        <v>43321</v>
      </c>
    </row>
    <row r="2049" spans="1:4">
      <c r="A2049" s="1">
        <v>43322</v>
      </c>
      <c r="B2049">
        <v>85.5</v>
      </c>
      <c r="C2049">
        <v>33</v>
      </c>
      <c r="D2049" s="2">
        <v>0.14791666666666667</v>
      </c>
    </row>
    <row r="2050" spans="1:4">
      <c r="A2050" s="1">
        <v>43323</v>
      </c>
    </row>
    <row r="2051" spans="1:4">
      <c r="A2051" s="1">
        <v>43324</v>
      </c>
      <c r="B2051">
        <v>3.5</v>
      </c>
      <c r="C2051">
        <v>3.5</v>
      </c>
      <c r="D2051" s="2">
        <v>0.28333333333333333</v>
      </c>
    </row>
    <row r="2052" spans="1:4">
      <c r="A2052" s="1">
        <v>43325</v>
      </c>
    </row>
    <row r="2053" spans="1:4">
      <c r="A2053" s="1">
        <v>43326</v>
      </c>
    </row>
    <row r="2054" spans="1:4">
      <c r="A2054" s="1">
        <v>43327</v>
      </c>
      <c r="B2054">
        <v>0.6</v>
      </c>
      <c r="C2054">
        <v>0.5</v>
      </c>
      <c r="D2054" s="2">
        <v>0.91388888888888886</v>
      </c>
    </row>
    <row r="2055" spans="1:4">
      <c r="A2055" s="1">
        <v>43328</v>
      </c>
      <c r="B2055">
        <v>4</v>
      </c>
      <c r="C2055">
        <v>2</v>
      </c>
      <c r="D2055" s="2">
        <v>0.52777777777777779</v>
      </c>
    </row>
    <row r="2056" spans="1:4">
      <c r="A2056" s="1">
        <v>43329</v>
      </c>
    </row>
    <row r="2057" spans="1:4">
      <c r="A2057" s="1">
        <v>43330</v>
      </c>
    </row>
    <row r="2058" spans="1:4">
      <c r="A2058" s="1">
        <v>43331</v>
      </c>
    </row>
    <row r="2059" spans="1:4">
      <c r="A2059" s="1">
        <v>43332</v>
      </c>
    </row>
    <row r="2060" spans="1:4">
      <c r="A2060" s="1">
        <v>43333</v>
      </c>
    </row>
    <row r="2061" spans="1:4">
      <c r="A2061" s="1">
        <v>43334</v>
      </c>
    </row>
    <row r="2062" spans="1:4">
      <c r="A2062" s="1">
        <v>43335</v>
      </c>
      <c r="B2062">
        <v>12.5</v>
      </c>
      <c r="C2062">
        <v>7.5</v>
      </c>
      <c r="D2062" s="2">
        <v>0.84861111111111109</v>
      </c>
    </row>
    <row r="2063" spans="1:4">
      <c r="A2063" s="1">
        <v>43336</v>
      </c>
      <c r="B2063">
        <v>6</v>
      </c>
      <c r="C2063">
        <v>2</v>
      </c>
      <c r="D2063" s="2">
        <v>0.11874999999999999</v>
      </c>
    </row>
    <row r="2064" spans="1:4">
      <c r="A2064" s="1">
        <v>43337</v>
      </c>
      <c r="B2064">
        <v>0.5</v>
      </c>
      <c r="C2064">
        <v>0.5</v>
      </c>
      <c r="D2064" s="2">
        <v>0.61111111111111116</v>
      </c>
    </row>
    <row r="2065" spans="1:4">
      <c r="A2065" s="1">
        <v>43338</v>
      </c>
      <c r="B2065">
        <v>127.5</v>
      </c>
      <c r="C2065">
        <v>25.5</v>
      </c>
      <c r="D2065" s="2">
        <v>0.21527777777777779</v>
      </c>
    </row>
    <row r="2066" spans="1:4">
      <c r="A2066" s="1">
        <v>43339</v>
      </c>
      <c r="B2066">
        <v>56.5</v>
      </c>
      <c r="C2066">
        <v>16.5</v>
      </c>
      <c r="D2066" s="2">
        <v>9.7222222222222224E-2</v>
      </c>
    </row>
    <row r="2067" spans="1:4">
      <c r="A2067" s="1">
        <v>43340</v>
      </c>
      <c r="B2067">
        <v>7.5</v>
      </c>
      <c r="C2067">
        <v>6.5</v>
      </c>
      <c r="D2067" s="2">
        <v>5.1388888888888887E-2</v>
      </c>
    </row>
    <row r="2068" spans="1:4">
      <c r="A2068" s="1">
        <v>43341</v>
      </c>
    </row>
    <row r="2069" spans="1:4">
      <c r="A2069" s="1">
        <v>43342</v>
      </c>
      <c r="B2069">
        <v>0.1</v>
      </c>
      <c r="C2069">
        <v>0.1</v>
      </c>
    </row>
    <row r="2070" spans="1:4">
      <c r="A2070" s="1">
        <v>43343</v>
      </c>
      <c r="B2070">
        <v>30</v>
      </c>
      <c r="C2070">
        <v>6.5</v>
      </c>
      <c r="D2070" s="2">
        <v>0.27430555555555558</v>
      </c>
    </row>
    <row r="2071" spans="1:4">
      <c r="A2071" s="1">
        <v>43344</v>
      </c>
    </row>
    <row r="2072" spans="1:4">
      <c r="A2072" s="1">
        <v>43345</v>
      </c>
      <c r="B2072">
        <v>0.3</v>
      </c>
      <c r="C2072">
        <v>0.3</v>
      </c>
    </row>
    <row r="2073" spans="1:4">
      <c r="A2073" s="1">
        <v>43346</v>
      </c>
      <c r="B2073">
        <v>11</v>
      </c>
      <c r="C2073">
        <v>4.5</v>
      </c>
      <c r="D2073" s="2">
        <v>0.5756944444444444</v>
      </c>
    </row>
    <row r="2074" spans="1:4">
      <c r="A2074" s="1">
        <v>43347</v>
      </c>
      <c r="B2074">
        <v>36</v>
      </c>
      <c r="C2074">
        <v>19.5</v>
      </c>
      <c r="D2074" s="2">
        <v>0.19166666666666668</v>
      </c>
    </row>
    <row r="2075" spans="1:4">
      <c r="A2075" s="1">
        <v>43348</v>
      </c>
    </row>
    <row r="2076" spans="1:4">
      <c r="A2076" s="1">
        <v>43349</v>
      </c>
      <c r="B2076">
        <v>0</v>
      </c>
      <c r="C2076">
        <v>0</v>
      </c>
    </row>
    <row r="2077" spans="1:4">
      <c r="A2077" s="1">
        <v>43350</v>
      </c>
      <c r="B2077">
        <v>4</v>
      </c>
      <c r="C2077">
        <v>2</v>
      </c>
      <c r="D2077" s="2">
        <v>0.31458333333333333</v>
      </c>
    </row>
    <row r="2078" spans="1:4">
      <c r="A2078" s="1">
        <v>43351</v>
      </c>
    </row>
    <row r="2079" spans="1:4">
      <c r="A2079" s="1">
        <v>43352</v>
      </c>
    </row>
    <row r="2080" spans="1:4">
      <c r="A2080" s="1">
        <v>43353</v>
      </c>
      <c r="B2080">
        <v>0</v>
      </c>
      <c r="C2080">
        <v>0</v>
      </c>
    </row>
    <row r="2081" spans="1:4">
      <c r="A2081" s="1">
        <v>43354</v>
      </c>
    </row>
    <row r="2082" spans="1:4">
      <c r="A2082" s="1">
        <v>43355</v>
      </c>
    </row>
    <row r="2083" spans="1:4">
      <c r="A2083" s="1">
        <v>43356</v>
      </c>
      <c r="B2083">
        <v>0.2</v>
      </c>
      <c r="C2083">
        <v>0.2</v>
      </c>
    </row>
    <row r="2084" spans="1:4">
      <c r="A2084" s="1">
        <v>43357</v>
      </c>
      <c r="B2084">
        <v>7.5</v>
      </c>
      <c r="C2084">
        <v>1.5</v>
      </c>
      <c r="D2084" s="2">
        <v>0.14722222222222223</v>
      </c>
    </row>
    <row r="2085" spans="1:4">
      <c r="A2085" s="1">
        <v>43358</v>
      </c>
      <c r="B2085">
        <v>3.5</v>
      </c>
      <c r="C2085">
        <v>2</v>
      </c>
      <c r="D2085" s="2">
        <v>3.472222222222222E-3</v>
      </c>
    </row>
    <row r="2086" spans="1:4">
      <c r="A2086" s="1">
        <v>43359</v>
      </c>
      <c r="B2086">
        <v>0</v>
      </c>
      <c r="C2086">
        <v>0</v>
      </c>
    </row>
    <row r="2087" spans="1:4">
      <c r="A2087" s="1">
        <v>43360</v>
      </c>
      <c r="B2087">
        <v>0</v>
      </c>
      <c r="C2087">
        <v>0</v>
      </c>
    </row>
    <row r="2088" spans="1:4">
      <c r="A2088" s="1">
        <v>43361</v>
      </c>
    </row>
    <row r="2089" spans="1:4">
      <c r="A2089" s="1">
        <v>43362</v>
      </c>
      <c r="B2089">
        <v>0.5</v>
      </c>
      <c r="C2089">
        <v>0.5</v>
      </c>
      <c r="D2089" s="2">
        <v>0.84652777777777777</v>
      </c>
    </row>
    <row r="2090" spans="1:4">
      <c r="A2090" s="1">
        <v>43363</v>
      </c>
      <c r="B2090">
        <v>6</v>
      </c>
      <c r="C2090">
        <v>3</v>
      </c>
      <c r="D2090" s="2">
        <v>0.25555555555555554</v>
      </c>
    </row>
    <row r="2091" spans="1:4">
      <c r="A2091" s="1">
        <v>43364</v>
      </c>
      <c r="B2091">
        <v>40</v>
      </c>
      <c r="C2091">
        <v>10.5</v>
      </c>
      <c r="D2091" s="2">
        <v>0.39097222222222222</v>
      </c>
    </row>
    <row r="2092" spans="1:4">
      <c r="A2092" s="1">
        <v>43365</v>
      </c>
    </row>
    <row r="2093" spans="1:4">
      <c r="A2093" s="1">
        <v>43366</v>
      </c>
    </row>
    <row r="2094" spans="1:4">
      <c r="A2094" s="1">
        <v>43367</v>
      </c>
    </row>
    <row r="2095" spans="1:4">
      <c r="A2095" s="1">
        <v>43368</v>
      </c>
    </row>
    <row r="2096" spans="1:4">
      <c r="A2096" s="1">
        <v>43369</v>
      </c>
    </row>
    <row r="2097" spans="1:4">
      <c r="A2097" s="1">
        <v>43370</v>
      </c>
    </row>
    <row r="2098" spans="1:4">
      <c r="A2098" s="1">
        <v>43371</v>
      </c>
    </row>
    <row r="2099" spans="1:4">
      <c r="A2099" s="1">
        <v>43372</v>
      </c>
      <c r="B2099">
        <v>0</v>
      </c>
      <c r="C2099">
        <v>0</v>
      </c>
    </row>
    <row r="2100" spans="1:4">
      <c r="A2100" s="1">
        <v>43373</v>
      </c>
      <c r="B2100">
        <v>0</v>
      </c>
      <c r="C2100">
        <v>0</v>
      </c>
    </row>
    <row r="2101" spans="1:4">
      <c r="A2101" s="1">
        <v>43374</v>
      </c>
      <c r="B2101">
        <v>0.5</v>
      </c>
      <c r="C2101">
        <v>0.5</v>
      </c>
      <c r="D2101" s="2">
        <v>0.30208333333333331</v>
      </c>
    </row>
    <row r="2102" spans="1:4">
      <c r="A2102" s="1">
        <v>43375</v>
      </c>
    </row>
    <row r="2103" spans="1:4">
      <c r="A2103" s="1">
        <v>43376</v>
      </c>
    </row>
    <row r="2104" spans="1:4">
      <c r="A2104" s="1">
        <v>43377</v>
      </c>
      <c r="B2104">
        <v>0.5</v>
      </c>
      <c r="C2104">
        <v>0.4</v>
      </c>
      <c r="D2104" s="2">
        <v>0.94166666666666665</v>
      </c>
    </row>
    <row r="2105" spans="1:4">
      <c r="A2105" s="1">
        <v>43378</v>
      </c>
      <c r="B2105">
        <v>58</v>
      </c>
      <c r="C2105">
        <v>7</v>
      </c>
      <c r="D2105" s="2">
        <v>0.5229166666666667</v>
      </c>
    </row>
    <row r="2106" spans="1:4">
      <c r="A2106" s="1">
        <v>43379</v>
      </c>
      <c r="B2106">
        <v>98.5</v>
      </c>
      <c r="C2106">
        <v>19</v>
      </c>
      <c r="D2106" s="2">
        <v>0.21458333333333332</v>
      </c>
    </row>
    <row r="2107" spans="1:4">
      <c r="A2107" s="1">
        <v>43380</v>
      </c>
    </row>
    <row r="2108" spans="1:4">
      <c r="A2108" s="1">
        <v>43381</v>
      </c>
    </row>
    <row r="2109" spans="1:4">
      <c r="A2109" s="1">
        <v>43382</v>
      </c>
    </row>
    <row r="2110" spans="1:4">
      <c r="A2110" s="1">
        <v>43383</v>
      </c>
    </row>
    <row r="2111" spans="1:4">
      <c r="A2111" s="1">
        <v>43384</v>
      </c>
    </row>
    <row r="2112" spans="1:4">
      <c r="A2112" s="1">
        <v>43385</v>
      </c>
    </row>
    <row r="2113" spans="1:4">
      <c r="A2113" s="1">
        <v>43386</v>
      </c>
    </row>
    <row r="2114" spans="1:4">
      <c r="A2114" s="1">
        <v>43387</v>
      </c>
    </row>
    <row r="2115" spans="1:4">
      <c r="A2115" s="1">
        <v>43388</v>
      </c>
    </row>
    <row r="2116" spans="1:4">
      <c r="A2116" s="1">
        <v>43389</v>
      </c>
    </row>
    <row r="2117" spans="1:4">
      <c r="A2117" s="1">
        <v>43390</v>
      </c>
    </row>
    <row r="2118" spans="1:4">
      <c r="A2118" s="1">
        <v>43391</v>
      </c>
      <c r="B2118">
        <v>0.3</v>
      </c>
      <c r="C2118">
        <v>0.3</v>
      </c>
      <c r="D2118" s="2">
        <v>0.87152777777777779</v>
      </c>
    </row>
    <row r="2119" spans="1:4">
      <c r="A2119" s="1">
        <v>43392</v>
      </c>
    </row>
    <row r="2120" spans="1:4">
      <c r="A2120" s="1">
        <v>43393</v>
      </c>
    </row>
    <row r="2121" spans="1:4">
      <c r="A2121" s="1">
        <v>43394</v>
      </c>
    </row>
    <row r="2122" spans="1:4">
      <c r="A2122" s="1">
        <v>43395</v>
      </c>
    </row>
    <row r="2123" spans="1:4">
      <c r="A2123" s="1">
        <v>43396</v>
      </c>
    </row>
    <row r="2124" spans="1:4">
      <c r="A2124" s="1">
        <v>43397</v>
      </c>
    </row>
    <row r="2125" spans="1:4">
      <c r="A2125" s="1">
        <v>43398</v>
      </c>
    </row>
    <row r="2126" spans="1:4">
      <c r="A2126" s="1">
        <v>43399</v>
      </c>
      <c r="B2126">
        <v>5.5</v>
      </c>
      <c r="C2126">
        <v>5.4</v>
      </c>
      <c r="D2126" s="2">
        <v>0.61875000000000002</v>
      </c>
    </row>
    <row r="2127" spans="1:4">
      <c r="A2127" s="1">
        <v>43400</v>
      </c>
      <c r="B2127">
        <v>0.5</v>
      </c>
      <c r="C2127">
        <v>0.5</v>
      </c>
    </row>
    <row r="2128" spans="1:4">
      <c r="A2128" s="1">
        <v>43401</v>
      </c>
      <c r="B2128">
        <v>0.3</v>
      </c>
      <c r="C2128">
        <v>0.3</v>
      </c>
      <c r="D2128" s="2">
        <v>0.77708333333333335</v>
      </c>
    </row>
    <row r="2129" spans="1:4">
      <c r="A2129" s="1">
        <v>43402</v>
      </c>
      <c r="B2129">
        <v>1</v>
      </c>
      <c r="C2129">
        <v>1</v>
      </c>
      <c r="D2129" s="2">
        <v>0.54513888888888884</v>
      </c>
    </row>
    <row r="2130" spans="1:4">
      <c r="A2130" s="1">
        <v>43403</v>
      </c>
    </row>
    <row r="2131" spans="1:4">
      <c r="A2131" s="1">
        <v>43404</v>
      </c>
    </row>
    <row r="2132" spans="1:4">
      <c r="A2132" s="1">
        <v>43405</v>
      </c>
    </row>
    <row r="2133" spans="1:4">
      <c r="A2133" s="1">
        <v>43406</v>
      </c>
    </row>
    <row r="2134" spans="1:4">
      <c r="A2134" s="1">
        <v>43407</v>
      </c>
    </row>
    <row r="2135" spans="1:4">
      <c r="A2135" s="1">
        <v>43408</v>
      </c>
    </row>
    <row r="2136" spans="1:4">
      <c r="A2136" s="1">
        <v>43409</v>
      </c>
    </row>
    <row r="2137" spans="1:4">
      <c r="A2137" s="1">
        <v>43410</v>
      </c>
    </row>
    <row r="2138" spans="1:4">
      <c r="A2138" s="1">
        <v>43411</v>
      </c>
      <c r="B2138">
        <v>0.4</v>
      </c>
    </row>
    <row r="2139" spans="1:4">
      <c r="A2139" s="1">
        <v>43412</v>
      </c>
      <c r="B2139">
        <v>15.5</v>
      </c>
    </row>
    <row r="2140" spans="1:4">
      <c r="A2140" s="1">
        <v>43413</v>
      </c>
    </row>
    <row r="2141" spans="1:4">
      <c r="A2141" s="1">
        <v>43414</v>
      </c>
    </row>
    <row r="2142" spans="1:4">
      <c r="A2142" s="1">
        <v>43415</v>
      </c>
      <c r="B2142">
        <v>0.5</v>
      </c>
    </row>
    <row r="2143" spans="1:4">
      <c r="A2143" s="1">
        <v>43416</v>
      </c>
      <c r="B2143">
        <v>0.5</v>
      </c>
    </row>
    <row r="2144" spans="1:4">
      <c r="A2144" s="1">
        <v>43417</v>
      </c>
    </row>
    <row r="2145" spans="1:2">
      <c r="A2145" s="1">
        <v>43418</v>
      </c>
    </row>
    <row r="2146" spans="1:2">
      <c r="A2146" s="1">
        <v>43419</v>
      </c>
    </row>
    <row r="2147" spans="1:2">
      <c r="A2147" s="1">
        <v>43420</v>
      </c>
      <c r="B2147">
        <v>0.2</v>
      </c>
    </row>
    <row r="2148" spans="1:2">
      <c r="A2148" s="1">
        <v>43421</v>
      </c>
    </row>
    <row r="2149" spans="1:2">
      <c r="A2149" s="1">
        <v>43422</v>
      </c>
    </row>
    <row r="2150" spans="1:2">
      <c r="A2150" s="1">
        <v>43423</v>
      </c>
    </row>
    <row r="2151" spans="1:2">
      <c r="A2151" s="1">
        <v>43424</v>
      </c>
    </row>
    <row r="2152" spans="1:2">
      <c r="A2152" s="1">
        <v>43425</v>
      </c>
    </row>
    <row r="2153" spans="1:2">
      <c r="A2153" s="1">
        <v>43426</v>
      </c>
    </row>
    <row r="2154" spans="1:2">
      <c r="A2154" s="1">
        <v>43427</v>
      </c>
    </row>
    <row r="2155" spans="1:2">
      <c r="A2155" s="1">
        <v>43428</v>
      </c>
      <c r="B2155">
        <v>0.1</v>
      </c>
    </row>
    <row r="2156" spans="1:2">
      <c r="A2156" s="1">
        <v>43429</v>
      </c>
    </row>
    <row r="2157" spans="1:2">
      <c r="A2157" s="1">
        <v>43430</v>
      </c>
    </row>
    <row r="2158" spans="1:2">
      <c r="A2158" s="1">
        <v>43431</v>
      </c>
    </row>
    <row r="2159" spans="1:2">
      <c r="A2159" s="1">
        <v>43432</v>
      </c>
    </row>
    <row r="2160" spans="1:2">
      <c r="A2160" s="1">
        <v>43433</v>
      </c>
    </row>
    <row r="2161" spans="1:2">
      <c r="A2161" s="1">
        <v>43434</v>
      </c>
    </row>
    <row r="2162" spans="1:2">
      <c r="A2162" s="1">
        <v>43435</v>
      </c>
    </row>
    <row r="2163" spans="1:2">
      <c r="A2163" s="1">
        <v>43436</v>
      </c>
    </row>
    <row r="2164" spans="1:2">
      <c r="A2164" s="1">
        <v>43437</v>
      </c>
      <c r="B2164">
        <v>2.5</v>
      </c>
    </row>
    <row r="2165" spans="1:2">
      <c r="A2165" s="1">
        <v>43438</v>
      </c>
      <c r="B2165">
        <v>14</v>
      </c>
    </row>
    <row r="2166" spans="1:2">
      <c r="A2166" s="1">
        <v>43439</v>
      </c>
    </row>
    <row r="2167" spans="1:2">
      <c r="A2167" s="1">
        <v>43440</v>
      </c>
      <c r="B2167">
        <v>1</v>
      </c>
    </row>
    <row r="2168" spans="1:2">
      <c r="A2168" s="1">
        <v>43441</v>
      </c>
    </row>
    <row r="2169" spans="1:2">
      <c r="A2169" s="1">
        <v>43442</v>
      </c>
    </row>
    <row r="2170" spans="1:2">
      <c r="A2170" s="1">
        <v>43443</v>
      </c>
    </row>
    <row r="2171" spans="1:2">
      <c r="A2171" s="1">
        <v>43444</v>
      </c>
    </row>
    <row r="2172" spans="1:2">
      <c r="A2172" s="1">
        <v>43445</v>
      </c>
      <c r="B2172">
        <v>3</v>
      </c>
    </row>
    <row r="2173" spans="1:2">
      <c r="A2173" s="1">
        <v>43446</v>
      </c>
    </row>
    <row r="2174" spans="1:2">
      <c r="A2174" s="1">
        <v>43447</v>
      </c>
    </row>
    <row r="2175" spans="1:2">
      <c r="A2175" s="1">
        <v>43448</v>
      </c>
    </row>
    <row r="2176" spans="1:2">
      <c r="A2176" s="1">
        <v>43449</v>
      </c>
    </row>
    <row r="2177" spans="1:2">
      <c r="A2177" s="1">
        <v>43450</v>
      </c>
      <c r="B2177">
        <v>1.8</v>
      </c>
    </row>
    <row r="2178" spans="1:2">
      <c r="A2178" s="1">
        <v>43451</v>
      </c>
    </row>
    <row r="2179" spans="1:2">
      <c r="A2179" s="1">
        <v>43452</v>
      </c>
    </row>
    <row r="2180" spans="1:2">
      <c r="A2180" s="1">
        <v>43453</v>
      </c>
    </row>
    <row r="2181" spans="1:2">
      <c r="A2181" s="1">
        <v>43454</v>
      </c>
    </row>
    <row r="2182" spans="1:2">
      <c r="A2182" s="1">
        <v>43455</v>
      </c>
    </row>
    <row r="2183" spans="1:2">
      <c r="A2183" s="1">
        <v>43456</v>
      </c>
    </row>
    <row r="2184" spans="1:2">
      <c r="A2184" s="1">
        <v>43457</v>
      </c>
      <c r="B2184">
        <v>1.5</v>
      </c>
    </row>
    <row r="2185" spans="1:2">
      <c r="A2185" s="1">
        <v>43458</v>
      </c>
    </row>
    <row r="2186" spans="1:2">
      <c r="A2186" s="1">
        <v>43459</v>
      </c>
    </row>
    <row r="2187" spans="1:2">
      <c r="A2187" s="1">
        <v>43460</v>
      </c>
    </row>
    <row r="2188" spans="1:2">
      <c r="A2188" s="1">
        <v>43461</v>
      </c>
    </row>
    <row r="2189" spans="1:2">
      <c r="A2189" s="1">
        <v>43462</v>
      </c>
    </row>
    <row r="2190" spans="1:2">
      <c r="A2190" s="1">
        <v>43463</v>
      </c>
    </row>
    <row r="2191" spans="1:2">
      <c r="A2191" s="1">
        <v>43464</v>
      </c>
    </row>
    <row r="2192" spans="1:2">
      <c r="A2192" s="1">
        <v>43465</v>
      </c>
    </row>
    <row r="2193" spans="1:2">
      <c r="A2193" s="1">
        <v>43466</v>
      </c>
    </row>
    <row r="2194" spans="1:2">
      <c r="A2194" s="1">
        <v>43467</v>
      </c>
    </row>
    <row r="2195" spans="1:2">
      <c r="A2195" s="1">
        <v>43468</v>
      </c>
    </row>
    <row r="2196" spans="1:2">
      <c r="A2196" s="1">
        <v>43469</v>
      </c>
    </row>
    <row r="2197" spans="1:2">
      <c r="A2197" s="1">
        <v>43470</v>
      </c>
    </row>
    <row r="2198" spans="1:2">
      <c r="A2198" s="1">
        <v>43471</v>
      </c>
    </row>
    <row r="2199" spans="1:2">
      <c r="A2199" s="1">
        <v>43472</v>
      </c>
    </row>
    <row r="2200" spans="1:2">
      <c r="A2200" s="1">
        <v>43473</v>
      </c>
    </row>
    <row r="2201" spans="1:2">
      <c r="A2201" s="1">
        <v>43474</v>
      </c>
    </row>
    <row r="2202" spans="1:2">
      <c r="A2202" s="1">
        <v>43475</v>
      </c>
    </row>
    <row r="2203" spans="1:2">
      <c r="A2203" s="1">
        <v>43476</v>
      </c>
    </row>
    <row r="2204" spans="1:2">
      <c r="A2204" s="1">
        <v>43477</v>
      </c>
      <c r="B2204">
        <v>3.5</v>
      </c>
    </row>
    <row r="2205" spans="1:2">
      <c r="A2205" s="1">
        <v>43478</v>
      </c>
    </row>
    <row r="2206" spans="1:2">
      <c r="A2206" s="1">
        <v>43479</v>
      </c>
    </row>
    <row r="2207" spans="1:2">
      <c r="A2207" s="1">
        <v>43480</v>
      </c>
      <c r="B2207">
        <v>0</v>
      </c>
    </row>
    <row r="2208" spans="1:2">
      <c r="A2208" s="1">
        <v>43481</v>
      </c>
    </row>
    <row r="2209" spans="1:2">
      <c r="A2209" s="1">
        <v>43482</v>
      </c>
    </row>
    <row r="2210" spans="1:2">
      <c r="A2210" s="1">
        <v>43483</v>
      </c>
    </row>
    <row r="2211" spans="1:2">
      <c r="A2211" s="1">
        <v>43484</v>
      </c>
      <c r="B2211">
        <v>0</v>
      </c>
    </row>
    <row r="2212" spans="1:2">
      <c r="A2212" s="1">
        <v>43485</v>
      </c>
      <c r="B2212">
        <v>0.5</v>
      </c>
    </row>
    <row r="2213" spans="1:2">
      <c r="A2213" s="1">
        <v>43486</v>
      </c>
    </row>
    <row r="2214" spans="1:2">
      <c r="A2214" s="1">
        <v>43487</v>
      </c>
    </row>
    <row r="2215" spans="1:2">
      <c r="A2215" s="1">
        <v>43488</v>
      </c>
    </row>
    <row r="2216" spans="1:2">
      <c r="A2216" s="1">
        <v>43489</v>
      </c>
    </row>
    <row r="2217" spans="1:2">
      <c r="A2217" s="1">
        <v>43490</v>
      </c>
    </row>
    <row r="2218" spans="1:2">
      <c r="A2218" s="1">
        <v>43491</v>
      </c>
    </row>
    <row r="2219" spans="1:2">
      <c r="A2219" s="1">
        <v>43492</v>
      </c>
    </row>
    <row r="2220" spans="1:2">
      <c r="A2220" s="1">
        <v>43493</v>
      </c>
    </row>
    <row r="2221" spans="1:2">
      <c r="A2221" s="1">
        <v>43494</v>
      </c>
    </row>
    <row r="2222" spans="1:2">
      <c r="A2222" s="1">
        <v>43495</v>
      </c>
    </row>
    <row r="2223" spans="1:2">
      <c r="A2223" s="1">
        <v>43496</v>
      </c>
      <c r="B2223">
        <v>5.5</v>
      </c>
    </row>
    <row r="2224" spans="1:2">
      <c r="A2224" s="1">
        <v>43497</v>
      </c>
    </row>
    <row r="2225" spans="1:2">
      <c r="A2225" s="1">
        <v>43498</v>
      </c>
    </row>
    <row r="2226" spans="1:2">
      <c r="A2226" s="1">
        <v>43499</v>
      </c>
      <c r="B2226">
        <v>6</v>
      </c>
    </row>
    <row r="2227" spans="1:2">
      <c r="A2227" s="1">
        <v>43500</v>
      </c>
    </row>
    <row r="2228" spans="1:2">
      <c r="A2228" s="1">
        <v>43501</v>
      </c>
    </row>
    <row r="2229" spans="1:2">
      <c r="A2229" s="1">
        <v>43502</v>
      </c>
    </row>
    <row r="2230" spans="1:2">
      <c r="A2230" s="1">
        <v>43503</v>
      </c>
    </row>
    <row r="2231" spans="1:2">
      <c r="A2231" s="1">
        <v>43504</v>
      </c>
    </row>
    <row r="2232" spans="1:2">
      <c r="A2232" s="1">
        <v>43505</v>
      </c>
    </row>
    <row r="2233" spans="1:2">
      <c r="A2233" s="1">
        <v>43506</v>
      </c>
    </row>
    <row r="2234" spans="1:2">
      <c r="A2234" s="1">
        <v>43507</v>
      </c>
    </row>
    <row r="2235" spans="1:2">
      <c r="A2235" s="1">
        <v>43508</v>
      </c>
    </row>
    <row r="2236" spans="1:2">
      <c r="A2236" s="1">
        <v>43509</v>
      </c>
    </row>
    <row r="2237" spans="1:2">
      <c r="A2237" s="1">
        <v>43510</v>
      </c>
    </row>
    <row r="2238" spans="1:2">
      <c r="A2238" s="1">
        <v>43511</v>
      </c>
    </row>
    <row r="2239" spans="1:2">
      <c r="A2239" s="1">
        <v>43512</v>
      </c>
      <c r="B2239">
        <v>0</v>
      </c>
    </row>
    <row r="2240" spans="1:2">
      <c r="A2240" s="1">
        <v>43513</v>
      </c>
    </row>
    <row r="2241" spans="1:2">
      <c r="A2241" s="1">
        <v>43514</v>
      </c>
      <c r="B2241">
        <v>0</v>
      </c>
    </row>
    <row r="2242" spans="1:2">
      <c r="A2242" s="1">
        <v>43515</v>
      </c>
      <c r="B2242">
        <v>19.5</v>
      </c>
    </row>
    <row r="2243" spans="1:2">
      <c r="A2243" s="1">
        <v>43516</v>
      </c>
    </row>
    <row r="2244" spans="1:2">
      <c r="A2244" s="1">
        <v>43517</v>
      </c>
    </row>
    <row r="2245" spans="1:2">
      <c r="A2245" s="1">
        <v>43518</v>
      </c>
    </row>
    <row r="2246" spans="1:2">
      <c r="A2246" s="1">
        <v>43519</v>
      </c>
    </row>
    <row r="2247" spans="1:2">
      <c r="A2247" s="1">
        <v>43520</v>
      </c>
    </row>
    <row r="2248" spans="1:2">
      <c r="A2248" s="1">
        <v>43521</v>
      </c>
    </row>
    <row r="2249" spans="1:2">
      <c r="A2249" s="1">
        <v>43522</v>
      </c>
    </row>
    <row r="2250" spans="1:2">
      <c r="A2250" s="1">
        <v>43523</v>
      </c>
      <c r="B2250">
        <v>0.2</v>
      </c>
    </row>
    <row r="2251" spans="1:2">
      <c r="A2251" s="1">
        <v>43524</v>
      </c>
      <c r="B2251">
        <v>0.5</v>
      </c>
    </row>
    <row r="2252" spans="1:2">
      <c r="A2252" s="1">
        <v>43525</v>
      </c>
    </row>
    <row r="2253" spans="1:2">
      <c r="A2253" s="1">
        <v>43526</v>
      </c>
    </row>
    <row r="2254" spans="1:2">
      <c r="A2254" s="1">
        <v>43527</v>
      </c>
    </row>
    <row r="2255" spans="1:2">
      <c r="A2255" s="1">
        <v>43528</v>
      </c>
    </row>
    <row r="2256" spans="1:2">
      <c r="A2256" s="1">
        <v>43529</v>
      </c>
    </row>
    <row r="2257" spans="1:2">
      <c r="A2257" s="1">
        <v>43530</v>
      </c>
      <c r="B2257">
        <v>0</v>
      </c>
    </row>
    <row r="2258" spans="1:2">
      <c r="A2258" s="1">
        <v>43531</v>
      </c>
      <c r="B2258">
        <v>0.2</v>
      </c>
    </row>
    <row r="2259" spans="1:2">
      <c r="A2259" s="1">
        <v>43532</v>
      </c>
    </row>
    <row r="2260" spans="1:2">
      <c r="A2260" s="1">
        <v>43533</v>
      </c>
    </row>
    <row r="2261" spans="1:2">
      <c r="A2261" s="1">
        <v>43534</v>
      </c>
      <c r="B2261">
        <v>7.5</v>
      </c>
    </row>
    <row r="2262" spans="1:2">
      <c r="A2262" s="1">
        <v>43535</v>
      </c>
      <c r="B2262">
        <v>0.5</v>
      </c>
    </row>
    <row r="2263" spans="1:2">
      <c r="A2263" s="1">
        <v>43536</v>
      </c>
      <c r="B2263">
        <v>0.5</v>
      </c>
    </row>
    <row r="2264" spans="1:2">
      <c r="A2264" s="1">
        <v>43537</v>
      </c>
    </row>
    <row r="2265" spans="1:2">
      <c r="A2265" s="1">
        <v>43538</v>
      </c>
    </row>
    <row r="2266" spans="1:2">
      <c r="A2266" s="1">
        <v>43539</v>
      </c>
      <c r="B2266">
        <v>1</v>
      </c>
    </row>
    <row r="2267" spans="1:2">
      <c r="A2267" s="1">
        <v>43540</v>
      </c>
    </row>
    <row r="2268" spans="1:2">
      <c r="A2268" s="1">
        <v>43541</v>
      </c>
    </row>
    <row r="2269" spans="1:2">
      <c r="A2269" s="1">
        <v>43542</v>
      </c>
    </row>
    <row r="2270" spans="1:2">
      <c r="A2270" s="1">
        <v>43543</v>
      </c>
    </row>
    <row r="2271" spans="1:2">
      <c r="A2271" s="1">
        <v>43544</v>
      </c>
      <c r="B2271">
        <v>6</v>
      </c>
    </row>
    <row r="2272" spans="1:2">
      <c r="A2272" s="1">
        <v>43545</v>
      </c>
      <c r="B2272">
        <v>0</v>
      </c>
    </row>
    <row r="2273" spans="1:2">
      <c r="A2273" s="1">
        <v>43546</v>
      </c>
    </row>
    <row r="2274" spans="1:2">
      <c r="A2274" s="1">
        <v>43547</v>
      </c>
      <c r="B2274">
        <v>0.5</v>
      </c>
    </row>
    <row r="2275" spans="1:2">
      <c r="A2275" s="1">
        <v>43548</v>
      </c>
    </row>
    <row r="2276" spans="1:2">
      <c r="A2276" s="1">
        <v>43549</v>
      </c>
    </row>
    <row r="2277" spans="1:2">
      <c r="A2277" s="1">
        <v>43550</v>
      </c>
    </row>
    <row r="2278" spans="1:2">
      <c r="A2278" s="1">
        <v>43551</v>
      </c>
    </row>
    <row r="2279" spans="1:2">
      <c r="A2279" s="1">
        <v>43552</v>
      </c>
    </row>
    <row r="2280" spans="1:2">
      <c r="A2280" s="1">
        <v>43553</v>
      </c>
    </row>
    <row r="2281" spans="1:2">
      <c r="A2281" s="1">
        <v>43554</v>
      </c>
      <c r="B2281">
        <v>4.5</v>
      </c>
    </row>
    <row r="2282" spans="1:2">
      <c r="A2282" s="1">
        <v>43555</v>
      </c>
    </row>
    <row r="2283" spans="1:2">
      <c r="A2283" s="1">
        <v>43556</v>
      </c>
    </row>
    <row r="2284" spans="1:2">
      <c r="A2284" s="1">
        <v>43557</v>
      </c>
    </row>
    <row r="2285" spans="1:2">
      <c r="A2285" s="1">
        <v>43558</v>
      </c>
    </row>
    <row r="2286" spans="1:2">
      <c r="A2286" s="1">
        <v>43559</v>
      </c>
    </row>
    <row r="2287" spans="1:2">
      <c r="A2287" s="1">
        <v>43560</v>
      </c>
    </row>
    <row r="2288" spans="1:2">
      <c r="A2288" s="1">
        <v>43561</v>
      </c>
    </row>
    <row r="2289" spans="1:4">
      <c r="A2289" s="1">
        <v>43562</v>
      </c>
      <c r="B2289">
        <v>0.2</v>
      </c>
      <c r="C2289">
        <v>0.2</v>
      </c>
    </row>
    <row r="2290" spans="1:4">
      <c r="A2290" s="1">
        <v>43563</v>
      </c>
    </row>
    <row r="2291" spans="1:4">
      <c r="A2291" s="1">
        <v>43564</v>
      </c>
      <c r="B2291">
        <v>19</v>
      </c>
      <c r="C2291">
        <v>4.5</v>
      </c>
      <c r="D2291" s="2">
        <v>0.79305555555555551</v>
      </c>
    </row>
    <row r="2292" spans="1:4">
      <c r="A2292" s="1">
        <v>43565</v>
      </c>
      <c r="B2292">
        <v>9</v>
      </c>
      <c r="C2292">
        <v>3</v>
      </c>
      <c r="D2292" s="2">
        <v>2.7777777777777779E-3</v>
      </c>
    </row>
    <row r="2293" spans="1:4">
      <c r="A2293" s="1">
        <v>43566</v>
      </c>
    </row>
    <row r="2294" spans="1:4">
      <c r="A2294" s="1">
        <v>43567</v>
      </c>
    </row>
    <row r="2295" spans="1:4">
      <c r="A2295" s="1">
        <v>43568</v>
      </c>
    </row>
    <row r="2296" spans="1:4">
      <c r="A2296" s="1">
        <v>43569</v>
      </c>
      <c r="B2296">
        <v>0</v>
      </c>
      <c r="C2296">
        <v>0</v>
      </c>
    </row>
    <row r="2297" spans="1:4">
      <c r="A2297" s="1">
        <v>43570</v>
      </c>
    </row>
    <row r="2298" spans="1:4">
      <c r="A2298" s="1">
        <v>43571</v>
      </c>
    </row>
    <row r="2299" spans="1:4">
      <c r="A2299" s="1">
        <v>43572</v>
      </c>
    </row>
    <row r="2300" spans="1:4">
      <c r="A2300" s="1">
        <v>43573</v>
      </c>
    </row>
    <row r="2301" spans="1:4">
      <c r="A2301" s="1">
        <v>43574</v>
      </c>
    </row>
    <row r="2302" spans="1:4">
      <c r="A2302" s="1">
        <v>43575</v>
      </c>
    </row>
    <row r="2303" spans="1:4">
      <c r="A2303" s="1">
        <v>43576</v>
      </c>
    </row>
    <row r="2304" spans="1:4">
      <c r="A2304" s="1">
        <v>43577</v>
      </c>
    </row>
    <row r="2305" spans="1:4">
      <c r="A2305" s="1">
        <v>43578</v>
      </c>
      <c r="B2305">
        <v>5.5</v>
      </c>
      <c r="C2305">
        <v>2.5</v>
      </c>
      <c r="D2305" s="2">
        <v>0.9375</v>
      </c>
    </row>
    <row r="2306" spans="1:4">
      <c r="A2306" s="1">
        <v>43579</v>
      </c>
      <c r="B2306">
        <v>3.5</v>
      </c>
      <c r="C2306">
        <v>1</v>
      </c>
      <c r="D2306" s="2">
        <v>6.9444444444444447E-4</v>
      </c>
    </row>
    <row r="2307" spans="1:4">
      <c r="A2307" s="1">
        <v>43580</v>
      </c>
      <c r="B2307">
        <v>0.2</v>
      </c>
      <c r="C2307">
        <v>0.1</v>
      </c>
    </row>
    <row r="2308" spans="1:4">
      <c r="A2308" s="1">
        <v>43581</v>
      </c>
      <c r="B2308">
        <v>10.5</v>
      </c>
      <c r="C2308">
        <v>2.5</v>
      </c>
      <c r="D2308" s="2">
        <v>0.57777777777777772</v>
      </c>
    </row>
    <row r="2309" spans="1:4">
      <c r="A2309" s="1">
        <v>43582</v>
      </c>
    </row>
    <row r="2310" spans="1:4">
      <c r="A2310" s="1">
        <v>43583</v>
      </c>
    </row>
    <row r="2311" spans="1:4">
      <c r="A2311" s="1">
        <v>43584</v>
      </c>
      <c r="B2311">
        <v>40</v>
      </c>
      <c r="C2311">
        <v>6.5</v>
      </c>
      <c r="D2311" s="2">
        <v>0.52638888888888891</v>
      </c>
    </row>
    <row r="2312" spans="1:4">
      <c r="A2312" s="1">
        <v>43585</v>
      </c>
      <c r="B2312">
        <v>0.1</v>
      </c>
      <c r="C2312">
        <v>0.1</v>
      </c>
    </row>
    <row r="2313" spans="1:4">
      <c r="A2313" s="1">
        <v>43586</v>
      </c>
    </row>
    <row r="2314" spans="1:4">
      <c r="A2314" s="1">
        <v>43587</v>
      </c>
    </row>
    <row r="2315" spans="1:4">
      <c r="A2315" s="1">
        <v>43588</v>
      </c>
    </row>
    <row r="2316" spans="1:4">
      <c r="A2316" s="1">
        <v>43589</v>
      </c>
    </row>
    <row r="2317" spans="1:4">
      <c r="A2317" s="1">
        <v>43590</v>
      </c>
    </row>
    <row r="2318" spans="1:4">
      <c r="A2318" s="1">
        <v>43591</v>
      </c>
    </row>
    <row r="2319" spans="1:4">
      <c r="A2319" s="1">
        <v>43592</v>
      </c>
    </row>
    <row r="2320" spans="1:4">
      <c r="A2320" s="1">
        <v>43593</v>
      </c>
    </row>
    <row r="2321" spans="1:4">
      <c r="A2321" s="1">
        <v>43594</v>
      </c>
    </row>
    <row r="2322" spans="1:4">
      <c r="A2322" s="1">
        <v>43595</v>
      </c>
    </row>
    <row r="2323" spans="1:4">
      <c r="A2323" s="1">
        <v>43596</v>
      </c>
    </row>
    <row r="2324" spans="1:4">
      <c r="A2324" s="1">
        <v>43597</v>
      </c>
    </row>
    <row r="2325" spans="1:4">
      <c r="A2325" s="1">
        <v>43598</v>
      </c>
    </row>
    <row r="2326" spans="1:4">
      <c r="A2326" s="1">
        <v>43599</v>
      </c>
      <c r="B2326">
        <v>0</v>
      </c>
      <c r="C2326">
        <v>0</v>
      </c>
    </row>
    <row r="2327" spans="1:4">
      <c r="A2327" s="1">
        <v>43600</v>
      </c>
      <c r="B2327">
        <v>0</v>
      </c>
      <c r="C2327">
        <v>0</v>
      </c>
    </row>
    <row r="2328" spans="1:4">
      <c r="A2328" s="1">
        <v>43601</v>
      </c>
    </row>
    <row r="2329" spans="1:4">
      <c r="A2329" s="1">
        <v>43602</v>
      </c>
    </row>
    <row r="2330" spans="1:4">
      <c r="A2330" s="1">
        <v>43603</v>
      </c>
      <c r="B2330">
        <v>16</v>
      </c>
      <c r="C2330">
        <v>3.5</v>
      </c>
      <c r="D2330" s="2">
        <v>0.35208333333333336</v>
      </c>
    </row>
    <row r="2331" spans="1:4">
      <c r="A2331" s="1">
        <v>43604</v>
      </c>
      <c r="B2331">
        <v>2.5</v>
      </c>
      <c r="C2331">
        <v>1</v>
      </c>
      <c r="D2331" s="2">
        <v>0.69027777777777777</v>
      </c>
    </row>
    <row r="2332" spans="1:4">
      <c r="A2332" s="1">
        <v>43605</v>
      </c>
      <c r="B2332">
        <v>0.2</v>
      </c>
      <c r="C2332">
        <v>0.2</v>
      </c>
    </row>
    <row r="2333" spans="1:4">
      <c r="A2333" s="1">
        <v>43606</v>
      </c>
    </row>
    <row r="2334" spans="1:4">
      <c r="A2334" s="1">
        <v>43607</v>
      </c>
    </row>
    <row r="2335" spans="1:4">
      <c r="A2335" s="1">
        <v>43608</v>
      </c>
    </row>
    <row r="2336" spans="1:4">
      <c r="A2336" s="1">
        <v>43609</v>
      </c>
    </row>
    <row r="2337" spans="1:4">
      <c r="A2337" s="1">
        <v>43610</v>
      </c>
    </row>
    <row r="2338" spans="1:4">
      <c r="A2338" s="1">
        <v>43611</v>
      </c>
    </row>
    <row r="2339" spans="1:4">
      <c r="A2339" s="1">
        <v>43612</v>
      </c>
      <c r="B2339">
        <v>5.5</v>
      </c>
      <c r="C2339">
        <v>2</v>
      </c>
      <c r="D2339" s="2">
        <v>0.24652777777777779</v>
      </c>
    </row>
    <row r="2340" spans="1:4">
      <c r="A2340" s="1">
        <v>43613</v>
      </c>
    </row>
    <row r="2341" spans="1:4">
      <c r="A2341" s="1">
        <v>43614</v>
      </c>
    </row>
    <row r="2342" spans="1:4">
      <c r="A2342" s="1">
        <v>43615</v>
      </c>
      <c r="B2342">
        <v>0</v>
      </c>
      <c r="C2342">
        <v>0</v>
      </c>
    </row>
    <row r="2343" spans="1:4">
      <c r="A2343" s="1">
        <v>43616</v>
      </c>
      <c r="B2343">
        <v>1.5</v>
      </c>
      <c r="C2343">
        <v>0.8</v>
      </c>
      <c r="D2343" s="2">
        <v>0.1076388888888889</v>
      </c>
    </row>
    <row r="2344" spans="1:4">
      <c r="A2344" s="1">
        <v>43617</v>
      </c>
    </row>
    <row r="2345" spans="1:4">
      <c r="A2345" s="1">
        <v>43618</v>
      </c>
    </row>
    <row r="2346" spans="1:4">
      <c r="A2346" s="1">
        <v>43619</v>
      </c>
    </row>
    <row r="2347" spans="1:4">
      <c r="A2347" s="1">
        <v>43620</v>
      </c>
    </row>
    <row r="2348" spans="1:4">
      <c r="A2348" s="1">
        <v>43621</v>
      </c>
    </row>
    <row r="2349" spans="1:4">
      <c r="A2349" s="1">
        <v>43622</v>
      </c>
      <c r="B2349">
        <v>4.5</v>
      </c>
      <c r="C2349">
        <v>2.5</v>
      </c>
      <c r="D2349" s="2">
        <v>0.91111111111111109</v>
      </c>
    </row>
    <row r="2350" spans="1:4">
      <c r="A2350" s="1">
        <v>43623</v>
      </c>
      <c r="B2350">
        <v>7</v>
      </c>
      <c r="C2350">
        <v>1.5</v>
      </c>
      <c r="D2350" s="2">
        <v>5.1388888888888887E-2</v>
      </c>
    </row>
    <row r="2351" spans="1:4">
      <c r="A2351" s="1">
        <v>43624</v>
      </c>
    </row>
    <row r="2352" spans="1:4">
      <c r="A2352" s="1">
        <v>43625</v>
      </c>
    </row>
    <row r="2353" spans="1:4">
      <c r="A2353" s="1">
        <v>43626</v>
      </c>
    </row>
    <row r="2354" spans="1:4">
      <c r="A2354" s="1">
        <v>43627</v>
      </c>
    </row>
    <row r="2355" spans="1:4">
      <c r="A2355" s="1">
        <v>43628</v>
      </c>
    </row>
    <row r="2356" spans="1:4">
      <c r="A2356" s="1">
        <v>43629</v>
      </c>
    </row>
    <row r="2357" spans="1:4">
      <c r="A2357" s="1">
        <v>43630</v>
      </c>
      <c r="B2357">
        <v>0</v>
      </c>
      <c r="C2357">
        <v>0</v>
      </c>
    </row>
    <row r="2358" spans="1:4">
      <c r="A2358" s="1">
        <v>43631</v>
      </c>
      <c r="B2358">
        <v>16.8</v>
      </c>
      <c r="C2358">
        <v>16</v>
      </c>
      <c r="D2358" s="2">
        <v>0.85277777777777775</v>
      </c>
    </row>
    <row r="2359" spans="1:4">
      <c r="A2359" s="1">
        <v>43632</v>
      </c>
    </row>
    <row r="2360" spans="1:4">
      <c r="A2360" s="1">
        <v>43633</v>
      </c>
    </row>
    <row r="2361" spans="1:4">
      <c r="A2361" s="1">
        <v>43634</v>
      </c>
    </row>
    <row r="2362" spans="1:4">
      <c r="A2362" s="1">
        <v>43635</v>
      </c>
    </row>
    <row r="2363" spans="1:4">
      <c r="A2363" s="1">
        <v>43636</v>
      </c>
    </row>
    <row r="2364" spans="1:4">
      <c r="A2364" s="1">
        <v>43637</v>
      </c>
      <c r="B2364">
        <v>18</v>
      </c>
      <c r="C2364">
        <v>15</v>
      </c>
      <c r="D2364" s="2">
        <v>0.78125</v>
      </c>
    </row>
    <row r="2365" spans="1:4">
      <c r="A2365" s="1">
        <v>43638</v>
      </c>
    </row>
    <row r="2366" spans="1:4">
      <c r="A2366" s="1">
        <v>43639</v>
      </c>
    </row>
    <row r="2367" spans="1:4">
      <c r="A2367" s="1">
        <v>43640</v>
      </c>
    </row>
    <row r="2368" spans="1:4">
      <c r="A2368" s="1">
        <v>43641</v>
      </c>
    </row>
    <row r="2369" spans="1:4">
      <c r="A2369" s="1">
        <v>43642</v>
      </c>
      <c r="B2369">
        <v>60</v>
      </c>
      <c r="C2369">
        <v>10</v>
      </c>
      <c r="D2369" s="2">
        <v>0.81874999999999998</v>
      </c>
    </row>
    <row r="2370" spans="1:4">
      <c r="A2370" s="1">
        <v>43643</v>
      </c>
      <c r="B2370">
        <v>15</v>
      </c>
      <c r="C2370">
        <v>5.5</v>
      </c>
      <c r="D2370" s="2">
        <v>0.22708333333333333</v>
      </c>
    </row>
    <row r="2371" spans="1:4">
      <c r="A2371" s="1">
        <v>43644</v>
      </c>
      <c r="B2371">
        <v>7</v>
      </c>
      <c r="C2371">
        <v>6.5</v>
      </c>
      <c r="D2371" s="2">
        <v>3.4722222222222224E-2</v>
      </c>
    </row>
    <row r="2372" spans="1:4">
      <c r="A2372" s="1">
        <v>43645</v>
      </c>
      <c r="B2372">
        <v>32.5</v>
      </c>
      <c r="C2372">
        <v>11.5</v>
      </c>
      <c r="D2372" s="2">
        <v>0.7006944444444444</v>
      </c>
    </row>
    <row r="2373" spans="1:4">
      <c r="A2373" s="1">
        <v>43646</v>
      </c>
    </row>
    <row r="2374" spans="1:4">
      <c r="A2374" s="1">
        <v>43647</v>
      </c>
      <c r="B2374">
        <v>0</v>
      </c>
      <c r="C2374">
        <v>0</v>
      </c>
    </row>
    <row r="2375" spans="1:4">
      <c r="A2375" s="1">
        <v>43648</v>
      </c>
    </row>
    <row r="2376" spans="1:4">
      <c r="A2376" s="1">
        <v>43649</v>
      </c>
    </row>
    <row r="2377" spans="1:4">
      <c r="A2377" s="1">
        <v>43650</v>
      </c>
    </row>
    <row r="2378" spans="1:4">
      <c r="A2378" s="1">
        <v>43651</v>
      </c>
    </row>
    <row r="2379" spans="1:4">
      <c r="A2379" s="1">
        <v>43652</v>
      </c>
    </row>
    <row r="2380" spans="1:4">
      <c r="A2380" s="1">
        <v>43653</v>
      </c>
    </row>
    <row r="2381" spans="1:4">
      <c r="A2381" s="1">
        <v>43654</v>
      </c>
      <c r="B2381">
        <v>0</v>
      </c>
      <c r="C2381">
        <v>0</v>
      </c>
    </row>
    <row r="2382" spans="1:4">
      <c r="A2382" s="1">
        <v>43655</v>
      </c>
    </row>
    <row r="2383" spans="1:4">
      <c r="A2383" s="1">
        <v>43656</v>
      </c>
      <c r="B2383">
        <v>20</v>
      </c>
      <c r="C2383">
        <v>5.5</v>
      </c>
      <c r="D2383" s="2">
        <v>0.73124999999999996</v>
      </c>
    </row>
    <row r="2384" spans="1:4">
      <c r="A2384" s="1">
        <v>43657</v>
      </c>
      <c r="B2384">
        <v>2</v>
      </c>
      <c r="C2384">
        <v>1</v>
      </c>
      <c r="D2384" s="2">
        <v>8.1250000000000003E-2</v>
      </c>
    </row>
    <row r="2385" spans="1:4">
      <c r="A2385" s="1">
        <v>43658</v>
      </c>
    </row>
    <row r="2386" spans="1:4">
      <c r="A2386" s="1">
        <v>43659</v>
      </c>
    </row>
    <row r="2387" spans="1:4">
      <c r="A2387" s="1">
        <v>43660</v>
      </c>
    </row>
    <row r="2388" spans="1:4">
      <c r="A2388" s="1">
        <v>43661</v>
      </c>
      <c r="B2388">
        <v>5.5</v>
      </c>
      <c r="C2388">
        <v>2</v>
      </c>
      <c r="D2388" s="2">
        <v>0.94027777777777777</v>
      </c>
    </row>
    <row r="2389" spans="1:4">
      <c r="A2389" s="1">
        <v>43662</v>
      </c>
      <c r="B2389">
        <v>1</v>
      </c>
      <c r="C2389">
        <v>0.8</v>
      </c>
      <c r="D2389" s="2">
        <v>2.5694444444444443E-2</v>
      </c>
    </row>
    <row r="2390" spans="1:4">
      <c r="A2390" s="1">
        <v>43663</v>
      </c>
      <c r="B2390">
        <v>0</v>
      </c>
      <c r="C2390">
        <v>0</v>
      </c>
    </row>
    <row r="2391" spans="1:4">
      <c r="A2391" s="1">
        <v>43664</v>
      </c>
      <c r="B2391">
        <v>8</v>
      </c>
      <c r="C2391">
        <v>3.5</v>
      </c>
      <c r="D2391" s="2">
        <v>0.21111111111111111</v>
      </c>
    </row>
    <row r="2392" spans="1:4">
      <c r="A2392" s="1">
        <v>43665</v>
      </c>
      <c r="B2392">
        <v>10</v>
      </c>
      <c r="C2392">
        <v>3.5</v>
      </c>
      <c r="D2392" s="2">
        <v>0.83194444444444449</v>
      </c>
    </row>
    <row r="2393" spans="1:4">
      <c r="A2393" s="1">
        <v>43666</v>
      </c>
      <c r="B2393">
        <v>64.5</v>
      </c>
      <c r="C2393">
        <v>8</v>
      </c>
      <c r="D2393" s="2">
        <v>0.25972222222222224</v>
      </c>
    </row>
    <row r="2394" spans="1:4">
      <c r="A2394" s="1">
        <v>43667</v>
      </c>
      <c r="B2394">
        <v>22</v>
      </c>
      <c r="C2394">
        <v>6.5</v>
      </c>
      <c r="D2394" s="2">
        <v>0.21249999999999999</v>
      </c>
    </row>
    <row r="2395" spans="1:4">
      <c r="A2395" s="1">
        <v>43668</v>
      </c>
    </row>
    <row r="2396" spans="1:4">
      <c r="A2396" s="1">
        <v>43669</v>
      </c>
      <c r="B2396">
        <v>0.3</v>
      </c>
      <c r="C2396">
        <v>0.3</v>
      </c>
    </row>
    <row r="2397" spans="1:4">
      <c r="A2397" s="1">
        <v>43670</v>
      </c>
    </row>
    <row r="2398" spans="1:4">
      <c r="A2398" s="1">
        <v>43671</v>
      </c>
      <c r="B2398">
        <v>1.5</v>
      </c>
      <c r="C2398">
        <v>1</v>
      </c>
      <c r="D2398" s="2">
        <v>0.24791666666666667</v>
      </c>
    </row>
    <row r="2399" spans="1:4">
      <c r="A2399" s="1">
        <v>43672</v>
      </c>
    </row>
    <row r="2400" spans="1:4">
      <c r="A2400" s="1">
        <v>43673</v>
      </c>
      <c r="B2400">
        <v>4.5</v>
      </c>
      <c r="C2400">
        <v>4.3</v>
      </c>
      <c r="D2400" s="2">
        <v>0.57291666666666663</v>
      </c>
    </row>
    <row r="2401" spans="1:4">
      <c r="A2401" s="1">
        <v>43674</v>
      </c>
      <c r="B2401">
        <v>0.1</v>
      </c>
      <c r="C2401">
        <v>0.1</v>
      </c>
    </row>
    <row r="2402" spans="1:4">
      <c r="A2402" s="1">
        <v>43675</v>
      </c>
    </row>
    <row r="2403" spans="1:4">
      <c r="A2403" s="1">
        <v>43676</v>
      </c>
    </row>
    <row r="2404" spans="1:4">
      <c r="A2404" s="1">
        <v>43677</v>
      </c>
    </row>
    <row r="2405" spans="1:4">
      <c r="A2405" s="1">
        <v>43678</v>
      </c>
    </row>
    <row r="2406" spans="1:4">
      <c r="A2406" s="1">
        <v>43679</v>
      </c>
    </row>
    <row r="2407" spans="1:4">
      <c r="A2407" s="1">
        <v>43680</v>
      </c>
    </row>
    <row r="2408" spans="1:4">
      <c r="A2408" s="1">
        <v>43681</v>
      </c>
    </row>
    <row r="2409" spans="1:4">
      <c r="A2409" s="1">
        <v>43682</v>
      </c>
    </row>
    <row r="2410" spans="1:4">
      <c r="A2410" s="1">
        <v>43683</v>
      </c>
      <c r="B2410">
        <v>13</v>
      </c>
      <c r="C2410">
        <v>4.5</v>
      </c>
      <c r="D2410" s="2">
        <v>0.72916666666666663</v>
      </c>
    </row>
    <row r="2411" spans="1:4">
      <c r="A2411" s="1">
        <v>43684</v>
      </c>
      <c r="B2411">
        <v>6.5</v>
      </c>
      <c r="C2411">
        <v>2.5</v>
      </c>
      <c r="D2411" s="2">
        <v>0.19930555555555557</v>
      </c>
    </row>
    <row r="2412" spans="1:4">
      <c r="A2412" s="1">
        <v>43685</v>
      </c>
      <c r="B2412">
        <v>0.1</v>
      </c>
      <c r="C2412">
        <v>0.1</v>
      </c>
    </row>
    <row r="2413" spans="1:4">
      <c r="A2413" s="1">
        <v>43686</v>
      </c>
    </row>
    <row r="2414" spans="1:4">
      <c r="A2414" s="1">
        <v>43687</v>
      </c>
    </row>
    <row r="2415" spans="1:4">
      <c r="A2415" s="1">
        <v>43688</v>
      </c>
    </row>
    <row r="2416" spans="1:4">
      <c r="A2416" s="1">
        <v>43689</v>
      </c>
    </row>
    <row r="2417" spans="1:4">
      <c r="A2417" s="1">
        <v>43690</v>
      </c>
    </row>
    <row r="2418" spans="1:4">
      <c r="A2418" s="1">
        <v>43691</v>
      </c>
      <c r="B2418">
        <v>0.3</v>
      </c>
      <c r="C2418">
        <v>0.3</v>
      </c>
      <c r="D2418" s="2">
        <v>0.96180555555555558</v>
      </c>
    </row>
    <row r="2419" spans="1:4">
      <c r="A2419" s="1">
        <v>43692</v>
      </c>
      <c r="B2419">
        <v>10</v>
      </c>
      <c r="C2419">
        <v>4.5</v>
      </c>
      <c r="D2419" s="2">
        <v>0.64444444444444449</v>
      </c>
    </row>
    <row r="2420" spans="1:4">
      <c r="A2420" s="1">
        <v>43693</v>
      </c>
      <c r="B2420">
        <v>0.3</v>
      </c>
      <c r="C2420">
        <v>0.3</v>
      </c>
      <c r="D2420" s="2">
        <v>0.4201388888888889</v>
      </c>
    </row>
    <row r="2421" spans="1:4">
      <c r="A2421" s="1">
        <v>43694</v>
      </c>
    </row>
    <row r="2422" spans="1:4">
      <c r="A2422" s="1">
        <v>43695</v>
      </c>
      <c r="B2422">
        <v>0.1</v>
      </c>
      <c r="C2422">
        <v>0.1</v>
      </c>
    </row>
    <row r="2423" spans="1:4">
      <c r="A2423" s="1">
        <v>43696</v>
      </c>
    </row>
    <row r="2424" spans="1:4">
      <c r="A2424" s="1">
        <v>43697</v>
      </c>
    </row>
    <row r="2425" spans="1:4">
      <c r="A2425" s="1">
        <v>43698</v>
      </c>
      <c r="B2425">
        <v>16.5</v>
      </c>
      <c r="C2425">
        <v>12</v>
      </c>
      <c r="D2425" s="2">
        <v>0.92083333333333328</v>
      </c>
    </row>
    <row r="2426" spans="1:4">
      <c r="A2426" s="1">
        <v>43699</v>
      </c>
      <c r="B2426">
        <v>72</v>
      </c>
      <c r="C2426">
        <v>31.5</v>
      </c>
      <c r="D2426" s="2">
        <v>0.10972222222222222</v>
      </c>
    </row>
    <row r="2427" spans="1:4">
      <c r="A2427" s="1">
        <v>43700</v>
      </c>
      <c r="B2427">
        <v>0</v>
      </c>
      <c r="C2427">
        <v>0</v>
      </c>
    </row>
    <row r="2428" spans="1:4">
      <c r="A2428" s="1">
        <v>43701</v>
      </c>
    </row>
    <row r="2429" spans="1:4">
      <c r="A2429" s="1">
        <v>43702</v>
      </c>
    </row>
    <row r="2430" spans="1:4">
      <c r="A2430" s="1">
        <v>43703</v>
      </c>
    </row>
    <row r="2431" spans="1:4">
      <c r="A2431" s="1">
        <v>43704</v>
      </c>
      <c r="B2431">
        <v>21</v>
      </c>
      <c r="C2431">
        <v>18.2</v>
      </c>
      <c r="D2431" s="2">
        <v>0.51111111111111107</v>
      </c>
    </row>
    <row r="2432" spans="1:4">
      <c r="A2432" s="1">
        <v>43705</v>
      </c>
      <c r="B2432">
        <v>2</v>
      </c>
      <c r="C2432">
        <v>1</v>
      </c>
      <c r="D2432" s="2">
        <v>0.375</v>
      </c>
    </row>
    <row r="2433" spans="1:4">
      <c r="A2433" s="1">
        <v>43706</v>
      </c>
      <c r="B2433">
        <v>0.1</v>
      </c>
      <c r="C2433">
        <v>0.1</v>
      </c>
    </row>
    <row r="2434" spans="1:4">
      <c r="A2434" s="1">
        <v>43707</v>
      </c>
    </row>
    <row r="2435" spans="1:4">
      <c r="A2435" s="1">
        <v>43708</v>
      </c>
    </row>
    <row r="2436" spans="1:4">
      <c r="A2436" s="1">
        <v>43709</v>
      </c>
      <c r="B2436">
        <v>0.5</v>
      </c>
      <c r="C2436">
        <v>0.4</v>
      </c>
      <c r="D2436" s="2">
        <v>0.64652777777777781</v>
      </c>
    </row>
    <row r="2437" spans="1:4">
      <c r="A2437" s="1">
        <v>43710</v>
      </c>
      <c r="B2437">
        <v>3</v>
      </c>
      <c r="C2437">
        <v>1</v>
      </c>
      <c r="D2437" s="2">
        <v>0.875</v>
      </c>
    </row>
    <row r="2438" spans="1:4">
      <c r="A2438" s="1">
        <v>43711</v>
      </c>
      <c r="B2438">
        <v>29.5</v>
      </c>
      <c r="C2438">
        <v>8</v>
      </c>
      <c r="D2438" s="2">
        <v>0.34305555555555556</v>
      </c>
    </row>
    <row r="2439" spans="1:4">
      <c r="A2439" s="1">
        <v>43712</v>
      </c>
      <c r="B2439">
        <v>6</v>
      </c>
      <c r="C2439">
        <v>3</v>
      </c>
      <c r="D2439" s="2">
        <v>0.24236111111111111</v>
      </c>
    </row>
    <row r="2440" spans="1:4">
      <c r="A2440" s="1">
        <v>43713</v>
      </c>
      <c r="B2440">
        <v>5.5</v>
      </c>
      <c r="C2440">
        <v>5</v>
      </c>
      <c r="D2440" s="2">
        <v>0.64583333333333337</v>
      </c>
    </row>
    <row r="2441" spans="1:4">
      <c r="A2441" s="1">
        <v>43714</v>
      </c>
    </row>
    <row r="2442" spans="1:4">
      <c r="A2442" s="1">
        <v>43715</v>
      </c>
      <c r="B2442">
        <v>6</v>
      </c>
      <c r="C2442">
        <v>3</v>
      </c>
      <c r="D2442" s="2">
        <v>0.39027777777777778</v>
      </c>
    </row>
    <row r="2443" spans="1:4">
      <c r="A2443" s="1">
        <v>43716</v>
      </c>
    </row>
    <row r="2444" spans="1:4">
      <c r="A2444" s="1">
        <v>43717</v>
      </c>
      <c r="B2444">
        <v>4.5</v>
      </c>
      <c r="C2444">
        <v>4.5</v>
      </c>
      <c r="D2444" s="2">
        <v>0.64513888888888893</v>
      </c>
    </row>
    <row r="2445" spans="1:4">
      <c r="A2445" s="1">
        <v>43718</v>
      </c>
    </row>
    <row r="2446" spans="1:4">
      <c r="A2446" s="1">
        <v>43719</v>
      </c>
    </row>
    <row r="2447" spans="1:4">
      <c r="A2447" s="1">
        <v>43720</v>
      </c>
      <c r="B2447">
        <v>9</v>
      </c>
      <c r="C2447">
        <v>3</v>
      </c>
      <c r="D2447" s="2">
        <v>0.61805555555555558</v>
      </c>
    </row>
    <row r="2448" spans="1:4">
      <c r="A2448" s="1">
        <v>43721</v>
      </c>
    </row>
    <row r="2449" spans="1:4">
      <c r="A2449" s="1">
        <v>43722</v>
      </c>
    </row>
    <row r="2450" spans="1:4">
      <c r="A2450" s="1">
        <v>43723</v>
      </c>
    </row>
    <row r="2451" spans="1:4">
      <c r="A2451" s="1">
        <v>43724</v>
      </c>
    </row>
    <row r="2452" spans="1:4">
      <c r="A2452" s="1">
        <v>43725</v>
      </c>
    </row>
    <row r="2453" spans="1:4">
      <c r="A2453" s="1">
        <v>43726</v>
      </c>
    </row>
    <row r="2454" spans="1:4">
      <c r="A2454" s="1">
        <v>43727</v>
      </c>
    </row>
    <row r="2455" spans="1:4">
      <c r="A2455" s="1">
        <v>43728</v>
      </c>
    </row>
    <row r="2456" spans="1:4">
      <c r="A2456" s="1">
        <v>43729</v>
      </c>
      <c r="B2456">
        <v>48.5</v>
      </c>
      <c r="C2456">
        <v>7</v>
      </c>
      <c r="D2456" s="2">
        <v>0.60972222222222228</v>
      </c>
    </row>
    <row r="2457" spans="1:4">
      <c r="A2457" s="1">
        <v>43730</v>
      </c>
      <c r="B2457">
        <v>72.5</v>
      </c>
      <c r="C2457">
        <v>6.5</v>
      </c>
      <c r="D2457" s="2">
        <v>0.19375000000000001</v>
      </c>
    </row>
    <row r="2458" spans="1:4">
      <c r="A2458" s="1">
        <v>43731</v>
      </c>
      <c r="B2458">
        <v>0</v>
      </c>
      <c r="C2458">
        <v>0</v>
      </c>
    </row>
    <row r="2459" spans="1:4">
      <c r="A2459" s="1">
        <v>43732</v>
      </c>
    </row>
    <row r="2460" spans="1:4">
      <c r="A2460" s="1">
        <v>43733</v>
      </c>
    </row>
    <row r="2461" spans="1:4">
      <c r="A2461" s="1">
        <v>43734</v>
      </c>
    </row>
    <row r="2462" spans="1:4">
      <c r="A2462" s="1">
        <v>43735</v>
      </c>
      <c r="B2462">
        <v>0.2</v>
      </c>
      <c r="C2462">
        <v>0.2</v>
      </c>
    </row>
    <row r="2463" spans="1:4">
      <c r="A2463" s="1">
        <v>43736</v>
      </c>
      <c r="B2463">
        <v>0.3</v>
      </c>
      <c r="C2463">
        <v>0.1</v>
      </c>
    </row>
    <row r="2464" spans="1:4">
      <c r="A2464" s="1">
        <v>43737</v>
      </c>
    </row>
    <row r="2465" spans="1:4">
      <c r="A2465" s="1">
        <v>43738</v>
      </c>
    </row>
    <row r="2466" spans="1:4">
      <c r="A2466" s="1">
        <v>43739</v>
      </c>
      <c r="B2466">
        <v>0.2</v>
      </c>
      <c r="C2466">
        <v>0.1</v>
      </c>
    </row>
    <row r="2467" spans="1:4">
      <c r="A2467" s="1">
        <v>43740</v>
      </c>
      <c r="B2467">
        <v>104.5</v>
      </c>
      <c r="C2467">
        <v>27.5</v>
      </c>
      <c r="D2467" s="2">
        <v>0.85902777777777772</v>
      </c>
    </row>
    <row r="2468" spans="1:4">
      <c r="A2468" s="1">
        <v>43741</v>
      </c>
      <c r="B2468">
        <v>39.5</v>
      </c>
      <c r="C2468">
        <v>15.5</v>
      </c>
      <c r="D2468" s="2">
        <v>3.7499999999999999E-2</v>
      </c>
    </row>
    <row r="2469" spans="1:4">
      <c r="A2469" s="1">
        <v>43742</v>
      </c>
    </row>
    <row r="2470" spans="1:4">
      <c r="A2470" s="1">
        <v>43743</v>
      </c>
    </row>
    <row r="2471" spans="1:4">
      <c r="A2471" s="1">
        <v>43744</v>
      </c>
    </row>
    <row r="2472" spans="1:4">
      <c r="A2472" s="1">
        <v>43745</v>
      </c>
      <c r="B2472">
        <v>7.5</v>
      </c>
      <c r="C2472">
        <v>2</v>
      </c>
      <c r="D2472" s="2">
        <v>0.3527777777777778</v>
      </c>
    </row>
    <row r="2473" spans="1:4">
      <c r="A2473" s="1">
        <v>43746</v>
      </c>
    </row>
    <row r="2474" spans="1:4">
      <c r="A2474" s="1">
        <v>43747</v>
      </c>
    </row>
    <row r="2475" spans="1:4">
      <c r="A2475" s="1">
        <v>43748</v>
      </c>
    </row>
    <row r="2476" spans="1:4">
      <c r="A2476" s="1">
        <v>43749</v>
      </c>
    </row>
    <row r="2477" spans="1:4">
      <c r="A2477" s="1">
        <v>43750</v>
      </c>
    </row>
    <row r="2478" spans="1:4">
      <c r="A2478" s="1">
        <v>43751</v>
      </c>
    </row>
    <row r="2479" spans="1:4">
      <c r="A2479" s="1">
        <v>43752</v>
      </c>
    </row>
    <row r="2480" spans="1:4">
      <c r="A2480" s="1">
        <v>43753</v>
      </c>
      <c r="B2480">
        <v>0.5</v>
      </c>
      <c r="C2480">
        <v>0.5</v>
      </c>
      <c r="D2480" s="2">
        <v>7.6388888888888895E-2</v>
      </c>
    </row>
    <row r="2481" spans="1:4">
      <c r="A2481" s="1">
        <v>43754</v>
      </c>
    </row>
    <row r="2482" spans="1:4">
      <c r="A2482" s="1">
        <v>43755</v>
      </c>
    </row>
    <row r="2483" spans="1:4">
      <c r="A2483" s="1">
        <v>43756</v>
      </c>
      <c r="B2483">
        <v>2.5</v>
      </c>
      <c r="C2483">
        <v>1.5</v>
      </c>
      <c r="D2483" s="2">
        <v>0.5541666666666667</v>
      </c>
    </row>
    <row r="2484" spans="1:4">
      <c r="A2484" s="1">
        <v>43757</v>
      </c>
      <c r="B2484">
        <v>0.5</v>
      </c>
      <c r="C2484">
        <v>0.5</v>
      </c>
      <c r="D2484" s="2">
        <v>0.10416666666666667</v>
      </c>
    </row>
    <row r="2485" spans="1:4">
      <c r="A2485" s="1">
        <v>43758</v>
      </c>
    </row>
    <row r="2486" spans="1:4">
      <c r="A2486" s="1">
        <v>43759</v>
      </c>
    </row>
    <row r="2487" spans="1:4">
      <c r="A2487" s="1">
        <v>43760</v>
      </c>
    </row>
    <row r="2488" spans="1:4">
      <c r="A2488" s="1">
        <v>43761</v>
      </c>
    </row>
    <row r="2489" spans="1:4">
      <c r="A2489" s="1">
        <v>43762</v>
      </c>
      <c r="B2489">
        <v>0</v>
      </c>
      <c r="C2489">
        <v>0</v>
      </c>
    </row>
    <row r="2490" spans="1:4">
      <c r="A2490" s="1">
        <v>43763</v>
      </c>
    </row>
    <row r="2491" spans="1:4">
      <c r="A2491" s="1">
        <v>43764</v>
      </c>
    </row>
    <row r="2492" spans="1:4">
      <c r="A2492" s="1">
        <v>43765</v>
      </c>
    </row>
    <row r="2493" spans="1:4">
      <c r="A2493" s="1">
        <v>43766</v>
      </c>
    </row>
    <row r="2494" spans="1:4">
      <c r="A2494" s="1">
        <v>43767</v>
      </c>
    </row>
    <row r="2495" spans="1:4">
      <c r="A2495" s="1">
        <v>43768</v>
      </c>
    </row>
    <row r="2496" spans="1:4">
      <c r="A2496" s="1">
        <v>43769</v>
      </c>
    </row>
    <row r="2497" spans="1:2">
      <c r="A2497" s="1">
        <v>43770</v>
      </c>
    </row>
    <row r="2498" spans="1:2">
      <c r="A2498" s="1">
        <v>43771</v>
      </c>
    </row>
    <row r="2499" spans="1:2">
      <c r="A2499" s="1">
        <v>43772</v>
      </c>
      <c r="B2499">
        <v>0</v>
      </c>
    </row>
    <row r="2500" spans="1:2">
      <c r="A2500" s="1">
        <v>43773</v>
      </c>
    </row>
    <row r="2501" spans="1:2">
      <c r="A2501" s="1">
        <v>43774</v>
      </c>
    </row>
    <row r="2502" spans="1:2">
      <c r="A2502" s="1">
        <v>43775</v>
      </c>
    </row>
    <row r="2503" spans="1:2">
      <c r="A2503" s="1">
        <v>43776</v>
      </c>
    </row>
    <row r="2504" spans="1:2">
      <c r="A2504" s="1">
        <v>43777</v>
      </c>
    </row>
    <row r="2505" spans="1:2">
      <c r="A2505" s="1">
        <v>43778</v>
      </c>
    </row>
    <row r="2506" spans="1:2">
      <c r="A2506" s="1">
        <v>43779</v>
      </c>
      <c r="B2506">
        <v>7</v>
      </c>
    </row>
    <row r="2507" spans="1:2">
      <c r="A2507" s="1">
        <v>43780</v>
      </c>
      <c r="B2507">
        <v>0.3</v>
      </c>
    </row>
    <row r="2508" spans="1:2">
      <c r="A2508" s="1">
        <v>43781</v>
      </c>
    </row>
    <row r="2509" spans="1:2">
      <c r="A2509" s="1">
        <v>43782</v>
      </c>
    </row>
    <row r="2510" spans="1:2">
      <c r="A2510" s="1">
        <v>43783</v>
      </c>
    </row>
    <row r="2511" spans="1:2">
      <c r="A2511" s="1">
        <v>43784</v>
      </c>
    </row>
    <row r="2512" spans="1:2">
      <c r="A2512" s="1">
        <v>43785</v>
      </c>
    </row>
    <row r="2513" spans="1:2">
      <c r="A2513" s="1">
        <v>43786</v>
      </c>
      <c r="B2513">
        <v>0</v>
      </c>
    </row>
    <row r="2514" spans="1:2">
      <c r="A2514" s="1">
        <v>43787</v>
      </c>
      <c r="B2514">
        <v>8</v>
      </c>
    </row>
    <row r="2515" spans="1:2">
      <c r="A2515" s="1">
        <v>43788</v>
      </c>
    </row>
    <row r="2516" spans="1:2">
      <c r="A2516" s="1">
        <v>43789</v>
      </c>
    </row>
    <row r="2517" spans="1:2">
      <c r="A2517" s="1">
        <v>43790</v>
      </c>
    </row>
    <row r="2518" spans="1:2">
      <c r="A2518" s="1">
        <v>43791</v>
      </c>
    </row>
    <row r="2519" spans="1:2">
      <c r="A2519" s="1">
        <v>43792</v>
      </c>
    </row>
    <row r="2520" spans="1:2">
      <c r="A2520" s="1">
        <v>43793</v>
      </c>
      <c r="B2520">
        <v>0</v>
      </c>
    </row>
    <row r="2521" spans="1:2">
      <c r="A2521" s="1">
        <v>43794</v>
      </c>
    </row>
    <row r="2522" spans="1:2">
      <c r="A2522" s="1">
        <v>43795</v>
      </c>
    </row>
    <row r="2523" spans="1:2">
      <c r="A2523" s="1">
        <v>43796</v>
      </c>
    </row>
    <row r="2524" spans="1:2">
      <c r="A2524" s="1">
        <v>43797</v>
      </c>
    </row>
    <row r="2525" spans="1:2">
      <c r="A2525" s="1">
        <v>43798</v>
      </c>
    </row>
    <row r="2526" spans="1:2">
      <c r="A2526" s="1">
        <v>43799</v>
      </c>
    </row>
    <row r="2527" spans="1:2">
      <c r="A2527" s="1">
        <v>43800</v>
      </c>
      <c r="B2527">
        <v>21</v>
      </c>
    </row>
    <row r="2528" spans="1:2">
      <c r="A2528" s="1">
        <v>43801</v>
      </c>
      <c r="B2528">
        <v>0</v>
      </c>
    </row>
    <row r="2529" spans="1:2">
      <c r="A2529" s="1">
        <v>43802</v>
      </c>
    </row>
    <row r="2530" spans="1:2">
      <c r="A2530" s="1">
        <v>43803</v>
      </c>
    </row>
    <row r="2531" spans="1:2">
      <c r="A2531" s="1">
        <v>43804</v>
      </c>
    </row>
    <row r="2532" spans="1:2">
      <c r="A2532" s="1">
        <v>43805</v>
      </c>
    </row>
    <row r="2533" spans="1:2">
      <c r="A2533" s="1">
        <v>43806</v>
      </c>
    </row>
    <row r="2534" spans="1:2">
      <c r="A2534" s="1">
        <v>43807</v>
      </c>
    </row>
    <row r="2535" spans="1:2">
      <c r="A2535" s="1">
        <v>43808</v>
      </c>
    </row>
    <row r="2536" spans="1:2">
      <c r="A2536" s="1">
        <v>43809</v>
      </c>
    </row>
    <row r="2537" spans="1:2">
      <c r="A2537" s="1">
        <v>43810</v>
      </c>
      <c r="B2537">
        <v>0</v>
      </c>
    </row>
    <row r="2538" spans="1:2">
      <c r="A2538" s="1">
        <v>43811</v>
      </c>
    </row>
    <row r="2539" spans="1:2">
      <c r="A2539" s="1">
        <v>43812</v>
      </c>
    </row>
    <row r="2540" spans="1:2">
      <c r="A2540" s="1">
        <v>43813</v>
      </c>
      <c r="B2540">
        <v>0</v>
      </c>
    </row>
    <row r="2541" spans="1:2">
      <c r="A2541" s="1">
        <v>43814</v>
      </c>
    </row>
    <row r="2542" spans="1:2">
      <c r="A2542" s="1">
        <v>43815</v>
      </c>
    </row>
    <row r="2543" spans="1:2">
      <c r="A2543" s="1">
        <v>43816</v>
      </c>
      <c r="B2543">
        <v>0</v>
      </c>
    </row>
    <row r="2544" spans="1:2">
      <c r="A2544" s="1">
        <v>43817</v>
      </c>
    </row>
    <row r="2545" spans="1:2">
      <c r="A2545" s="1">
        <v>43818</v>
      </c>
    </row>
    <row r="2546" spans="1:2">
      <c r="A2546" s="1">
        <v>43819</v>
      </c>
    </row>
    <row r="2547" spans="1:2">
      <c r="A2547" s="1">
        <v>43820</v>
      </c>
    </row>
    <row r="2548" spans="1:2">
      <c r="A2548" s="1">
        <v>43821</v>
      </c>
    </row>
    <row r="2549" spans="1:2">
      <c r="A2549" s="1">
        <v>43822</v>
      </c>
    </row>
    <row r="2550" spans="1:2">
      <c r="A2550" s="1">
        <v>43823</v>
      </c>
    </row>
    <row r="2551" spans="1:2">
      <c r="A2551" s="1">
        <v>43824</v>
      </c>
    </row>
    <row r="2552" spans="1:2">
      <c r="A2552" s="1">
        <v>43825</v>
      </c>
      <c r="B2552">
        <v>2.5</v>
      </c>
    </row>
    <row r="2553" spans="1:2">
      <c r="A2553" s="1">
        <v>43826</v>
      </c>
    </row>
    <row r="2554" spans="1:2">
      <c r="A2554" s="1">
        <v>43827</v>
      </c>
    </row>
    <row r="2555" spans="1:2">
      <c r="A2555" s="1">
        <v>43828</v>
      </c>
      <c r="B2555">
        <v>3</v>
      </c>
    </row>
    <row r="2556" spans="1:2">
      <c r="A2556" s="1">
        <v>43829</v>
      </c>
      <c r="B2556">
        <v>1</v>
      </c>
    </row>
    <row r="2557" spans="1:2">
      <c r="A2557" s="1">
        <v>43830</v>
      </c>
    </row>
    <row r="2558" spans="1:2">
      <c r="A2558" s="1">
        <v>43831</v>
      </c>
    </row>
    <row r="2559" spans="1:2">
      <c r="A2559" s="1">
        <v>43832</v>
      </c>
    </row>
    <row r="2560" spans="1:2">
      <c r="A2560" s="1">
        <v>43833</v>
      </c>
    </row>
    <row r="2561" spans="1:2">
      <c r="A2561" s="1">
        <v>43834</v>
      </c>
    </row>
    <row r="2562" spans="1:2">
      <c r="A2562" s="1">
        <v>43835</v>
      </c>
    </row>
    <row r="2563" spans="1:2">
      <c r="A2563" s="1">
        <v>43836</v>
      </c>
      <c r="B2563">
        <v>12</v>
      </c>
    </row>
    <row r="2564" spans="1:2">
      <c r="A2564" s="1">
        <v>43837</v>
      </c>
      <c r="B2564">
        <v>27</v>
      </c>
    </row>
    <row r="2565" spans="1:2">
      <c r="A2565" s="1">
        <v>43838</v>
      </c>
      <c r="B2565">
        <v>0.3</v>
      </c>
    </row>
    <row r="2566" spans="1:2">
      <c r="A2566" s="1">
        <v>43839</v>
      </c>
    </row>
    <row r="2567" spans="1:2">
      <c r="A2567" s="1">
        <v>43840</v>
      </c>
    </row>
    <row r="2568" spans="1:2">
      <c r="A2568" s="1">
        <v>43841</v>
      </c>
    </row>
    <row r="2569" spans="1:2">
      <c r="A2569" s="1">
        <v>43842</v>
      </c>
    </row>
    <row r="2570" spans="1:2">
      <c r="A2570" s="1">
        <v>43843</v>
      </c>
    </row>
    <row r="2571" spans="1:2">
      <c r="A2571" s="1">
        <v>43844</v>
      </c>
    </row>
    <row r="2572" spans="1:2">
      <c r="A2572" s="1">
        <v>43845</v>
      </c>
    </row>
    <row r="2573" spans="1:2">
      <c r="A2573" s="1">
        <v>43846</v>
      </c>
    </row>
    <row r="2574" spans="1:2">
      <c r="A2574" s="1">
        <v>43847</v>
      </c>
    </row>
    <row r="2575" spans="1:2">
      <c r="A2575" s="1">
        <v>43848</v>
      </c>
    </row>
    <row r="2576" spans="1:2">
      <c r="A2576" s="1">
        <v>43849</v>
      </c>
    </row>
    <row r="2577" spans="1:2">
      <c r="A2577" s="1">
        <v>43850</v>
      </c>
    </row>
    <row r="2578" spans="1:2">
      <c r="A2578" s="1">
        <v>43851</v>
      </c>
    </row>
    <row r="2579" spans="1:2">
      <c r="A2579" s="1">
        <v>43852</v>
      </c>
      <c r="B2579">
        <v>3.5</v>
      </c>
    </row>
    <row r="2580" spans="1:2">
      <c r="A2580" s="1">
        <v>43853</v>
      </c>
      <c r="B2580">
        <v>7.5</v>
      </c>
    </row>
    <row r="2581" spans="1:2">
      <c r="A2581" s="1">
        <v>43854</v>
      </c>
    </row>
    <row r="2582" spans="1:2">
      <c r="A2582" s="1">
        <v>43855</v>
      </c>
    </row>
    <row r="2583" spans="1:2">
      <c r="A2583" s="1">
        <v>43856</v>
      </c>
      <c r="B2583">
        <v>0.1</v>
      </c>
    </row>
    <row r="2584" spans="1:2">
      <c r="A2584" s="1">
        <v>43857</v>
      </c>
      <c r="B2584">
        <v>19.5</v>
      </c>
    </row>
    <row r="2585" spans="1:2">
      <c r="A2585" s="1">
        <v>43858</v>
      </c>
      <c r="B2585">
        <v>0</v>
      </c>
    </row>
    <row r="2586" spans="1:2">
      <c r="A2586" s="1">
        <v>43859</v>
      </c>
      <c r="B2586">
        <v>0.5</v>
      </c>
    </row>
    <row r="2587" spans="1:2">
      <c r="A2587" s="1">
        <v>43860</v>
      </c>
      <c r="B2587">
        <v>0</v>
      </c>
    </row>
    <row r="2588" spans="1:2">
      <c r="A2588" s="1">
        <v>43861</v>
      </c>
      <c r="B2588">
        <v>0</v>
      </c>
    </row>
    <row r="2589" spans="1:2">
      <c r="A2589" s="1">
        <v>43862</v>
      </c>
    </row>
    <row r="2590" spans="1:2">
      <c r="A2590" s="1">
        <v>43863</v>
      </c>
    </row>
    <row r="2591" spans="1:2">
      <c r="A2591" s="1">
        <v>43864</v>
      </c>
    </row>
    <row r="2592" spans="1:2">
      <c r="A2592" s="1">
        <v>43865</v>
      </c>
    </row>
    <row r="2593" spans="1:2">
      <c r="A2593" s="1">
        <v>43866</v>
      </c>
      <c r="B2593">
        <v>0</v>
      </c>
    </row>
    <row r="2594" spans="1:2">
      <c r="A2594" s="1">
        <v>43867</v>
      </c>
    </row>
    <row r="2595" spans="1:2">
      <c r="A2595" s="1">
        <v>43868</v>
      </c>
    </row>
    <row r="2596" spans="1:2">
      <c r="A2596" s="1">
        <v>43869</v>
      </c>
    </row>
    <row r="2597" spans="1:2">
      <c r="A2597" s="1">
        <v>43870</v>
      </c>
    </row>
    <row r="2598" spans="1:2">
      <c r="A2598" s="1">
        <v>43871</v>
      </c>
    </row>
    <row r="2599" spans="1:2">
      <c r="A2599" s="1">
        <v>43872</v>
      </c>
    </row>
    <row r="2600" spans="1:2">
      <c r="A2600" s="1">
        <v>43873</v>
      </c>
      <c r="B2600">
        <v>6</v>
      </c>
    </row>
    <row r="2601" spans="1:2">
      <c r="A2601" s="1">
        <v>43874</v>
      </c>
    </row>
    <row r="2602" spans="1:2">
      <c r="A2602" s="1">
        <v>43875</v>
      </c>
    </row>
    <row r="2603" spans="1:2">
      <c r="A2603" s="1">
        <v>43876</v>
      </c>
    </row>
    <row r="2604" spans="1:2">
      <c r="A2604" s="1">
        <v>43877</v>
      </c>
      <c r="B2604">
        <v>4</v>
      </c>
    </row>
    <row r="2605" spans="1:2">
      <c r="A2605" s="1">
        <v>43878</v>
      </c>
      <c r="B2605">
        <v>0</v>
      </c>
    </row>
    <row r="2606" spans="1:2">
      <c r="A2606" s="1">
        <v>43879</v>
      </c>
    </row>
    <row r="2607" spans="1:2">
      <c r="A2607" s="1">
        <v>43880</v>
      </c>
    </row>
    <row r="2608" spans="1:2">
      <c r="A2608" s="1">
        <v>43881</v>
      </c>
    </row>
    <row r="2609" spans="1:2">
      <c r="A2609" s="1">
        <v>43882</v>
      </c>
      <c r="B2609">
        <v>0</v>
      </c>
    </row>
    <row r="2610" spans="1:2">
      <c r="A2610" s="1">
        <v>43883</v>
      </c>
      <c r="B2610">
        <v>0</v>
      </c>
    </row>
    <row r="2611" spans="1:2">
      <c r="A2611" s="1">
        <v>43884</v>
      </c>
    </row>
    <row r="2612" spans="1:2">
      <c r="A2612" s="1">
        <v>43885</v>
      </c>
      <c r="B2612">
        <v>0</v>
      </c>
    </row>
    <row r="2613" spans="1:2">
      <c r="A2613" s="1">
        <v>43886</v>
      </c>
      <c r="B2613">
        <v>29</v>
      </c>
    </row>
    <row r="2614" spans="1:2">
      <c r="A2614" s="1">
        <v>43887</v>
      </c>
      <c r="B2614">
        <v>0.2</v>
      </c>
    </row>
    <row r="2615" spans="1:2">
      <c r="A2615" s="1">
        <v>43888</v>
      </c>
      <c r="B2615">
        <v>0</v>
      </c>
    </row>
    <row r="2616" spans="1:2">
      <c r="A2616" s="1">
        <v>43889</v>
      </c>
      <c r="B2616">
        <v>1</v>
      </c>
    </row>
    <row r="2617" spans="1:2">
      <c r="A2617" s="1">
        <v>43890</v>
      </c>
    </row>
    <row r="2618" spans="1:2">
      <c r="A2618" s="1">
        <v>43891</v>
      </c>
    </row>
    <row r="2619" spans="1:2">
      <c r="A2619" s="1">
        <v>43892</v>
      </c>
    </row>
    <row r="2620" spans="1:2">
      <c r="A2620" s="1">
        <v>43893</v>
      </c>
    </row>
    <row r="2621" spans="1:2">
      <c r="A2621" s="1">
        <v>43894</v>
      </c>
    </row>
    <row r="2622" spans="1:2">
      <c r="A2622" s="1">
        <v>43895</v>
      </c>
    </row>
    <row r="2623" spans="1:2">
      <c r="A2623" s="1">
        <v>43896</v>
      </c>
    </row>
    <row r="2624" spans="1:2">
      <c r="A2624" s="1">
        <v>43897</v>
      </c>
      <c r="B2624">
        <v>2</v>
      </c>
    </row>
    <row r="2625" spans="1:2">
      <c r="A2625" s="1">
        <v>43898</v>
      </c>
    </row>
    <row r="2626" spans="1:2">
      <c r="A2626" s="1">
        <v>43899</v>
      </c>
      <c r="B2626">
        <v>3</v>
      </c>
    </row>
    <row r="2627" spans="1:2">
      <c r="A2627" s="1">
        <v>43900</v>
      </c>
      <c r="B2627">
        <v>10</v>
      </c>
    </row>
    <row r="2628" spans="1:2">
      <c r="A2628" s="1">
        <v>43901</v>
      </c>
    </row>
    <row r="2629" spans="1:2">
      <c r="A2629" s="1">
        <v>43902</v>
      </c>
    </row>
    <row r="2630" spans="1:2">
      <c r="A2630" s="1">
        <v>43903</v>
      </c>
    </row>
    <row r="2631" spans="1:2">
      <c r="A2631" s="1">
        <v>43904</v>
      </c>
    </row>
    <row r="2632" spans="1:2">
      <c r="A2632" s="1">
        <v>43905</v>
      </c>
    </row>
    <row r="2633" spans="1:2">
      <c r="A2633" s="1">
        <v>43906</v>
      </c>
    </row>
    <row r="2634" spans="1:2">
      <c r="A2634" s="1">
        <v>43907</v>
      </c>
    </row>
    <row r="2635" spans="1:2">
      <c r="A2635" s="1">
        <v>43908</v>
      </c>
    </row>
    <row r="2636" spans="1:2">
      <c r="A2636" s="1">
        <v>43909</v>
      </c>
    </row>
    <row r="2637" spans="1:2">
      <c r="A2637" s="1">
        <v>43910</v>
      </c>
    </row>
    <row r="2638" spans="1:2">
      <c r="A2638" s="1">
        <v>43911</v>
      </c>
    </row>
    <row r="2639" spans="1:2">
      <c r="A2639" s="1">
        <v>43912</v>
      </c>
    </row>
    <row r="2640" spans="1:2">
      <c r="A2640" s="1">
        <v>43913</v>
      </c>
    </row>
    <row r="2641" spans="1:3">
      <c r="A2641" s="1">
        <v>43914</v>
      </c>
    </row>
    <row r="2642" spans="1:3">
      <c r="A2642" s="1">
        <v>43915</v>
      </c>
    </row>
    <row r="2643" spans="1:3">
      <c r="A2643" s="1">
        <v>43916</v>
      </c>
      <c r="B2643">
        <v>3.5</v>
      </c>
    </row>
    <row r="2644" spans="1:3">
      <c r="A2644" s="1">
        <v>43917</v>
      </c>
      <c r="B2644">
        <v>6</v>
      </c>
    </row>
    <row r="2645" spans="1:3">
      <c r="A2645" s="1">
        <v>43918</v>
      </c>
    </row>
    <row r="2646" spans="1:3">
      <c r="A2646" s="1">
        <v>43919</v>
      </c>
    </row>
    <row r="2647" spans="1:3">
      <c r="A2647" s="1">
        <v>43920</v>
      </c>
    </row>
    <row r="2648" spans="1:3">
      <c r="A2648" s="1">
        <v>43921</v>
      </c>
    </row>
    <row r="2649" spans="1:3">
      <c r="A2649" s="1">
        <v>43922</v>
      </c>
      <c r="B2649">
        <v>0</v>
      </c>
      <c r="C2649">
        <v>0</v>
      </c>
    </row>
    <row r="2650" spans="1:3">
      <c r="A2650" s="1">
        <v>43923</v>
      </c>
    </row>
    <row r="2651" spans="1:3">
      <c r="A2651" s="1">
        <v>43924</v>
      </c>
    </row>
    <row r="2652" spans="1:3">
      <c r="A2652" s="1">
        <v>43925</v>
      </c>
    </row>
    <row r="2653" spans="1:3">
      <c r="A2653" s="1">
        <v>43926</v>
      </c>
    </row>
    <row r="2654" spans="1:3">
      <c r="A2654" s="1">
        <v>43927</v>
      </c>
    </row>
    <row r="2655" spans="1:3">
      <c r="A2655" s="1">
        <v>43928</v>
      </c>
    </row>
    <row r="2656" spans="1:3">
      <c r="A2656" s="1">
        <v>43929</v>
      </c>
    </row>
    <row r="2657" spans="1:4">
      <c r="A2657" s="1">
        <v>43930</v>
      </c>
    </row>
    <row r="2658" spans="1:4">
      <c r="A2658" s="1">
        <v>43931</v>
      </c>
      <c r="B2658">
        <v>0</v>
      </c>
      <c r="C2658">
        <v>0</v>
      </c>
    </row>
    <row r="2659" spans="1:4">
      <c r="A2659" s="1">
        <v>43932</v>
      </c>
      <c r="B2659">
        <v>0.1</v>
      </c>
      <c r="C2659">
        <v>0.1</v>
      </c>
    </row>
    <row r="2660" spans="1:4">
      <c r="A2660" s="1">
        <v>43933</v>
      </c>
      <c r="B2660">
        <v>1</v>
      </c>
      <c r="C2660">
        <v>0.5</v>
      </c>
      <c r="D2660" s="2">
        <v>0.39583333333333331</v>
      </c>
    </row>
    <row r="2661" spans="1:4">
      <c r="A2661" s="1">
        <v>43934</v>
      </c>
    </row>
    <row r="2662" spans="1:4">
      <c r="A2662" s="1">
        <v>43935</v>
      </c>
    </row>
    <row r="2663" spans="1:4">
      <c r="A2663" s="1">
        <v>43936</v>
      </c>
    </row>
    <row r="2664" spans="1:4">
      <c r="A2664" s="1">
        <v>43937</v>
      </c>
    </row>
    <row r="2665" spans="1:4">
      <c r="A2665" s="1">
        <v>43938</v>
      </c>
      <c r="B2665">
        <v>11.5</v>
      </c>
      <c r="C2665">
        <v>2.5</v>
      </c>
      <c r="D2665" s="2">
        <v>0.36388888888888887</v>
      </c>
    </row>
    <row r="2666" spans="1:4">
      <c r="A2666" s="1">
        <v>43939</v>
      </c>
      <c r="B2666">
        <v>0.3</v>
      </c>
      <c r="C2666">
        <v>0.3</v>
      </c>
      <c r="D2666" s="2">
        <v>0.21527777777777779</v>
      </c>
    </row>
    <row r="2667" spans="1:4">
      <c r="A2667" s="1">
        <v>43940</v>
      </c>
      <c r="B2667">
        <v>19</v>
      </c>
      <c r="C2667">
        <v>4.5</v>
      </c>
      <c r="D2667" s="2">
        <v>0.85069444444444442</v>
      </c>
    </row>
    <row r="2668" spans="1:4">
      <c r="A2668" s="1">
        <v>43941</v>
      </c>
      <c r="B2668">
        <v>0.5</v>
      </c>
      <c r="C2668">
        <v>0.5</v>
      </c>
      <c r="D2668" s="2">
        <v>6.9444444444444447E-4</v>
      </c>
    </row>
    <row r="2669" spans="1:4">
      <c r="A2669" s="1">
        <v>43942</v>
      </c>
    </row>
    <row r="2670" spans="1:4">
      <c r="A2670" s="1">
        <v>43943</v>
      </c>
    </row>
    <row r="2671" spans="1:4">
      <c r="A2671" s="1">
        <v>43944</v>
      </c>
    </row>
    <row r="2672" spans="1:4">
      <c r="A2672" s="1">
        <v>43945</v>
      </c>
    </row>
    <row r="2673" spans="1:4">
      <c r="A2673" s="1">
        <v>43946</v>
      </c>
    </row>
    <row r="2674" spans="1:4">
      <c r="A2674" s="1">
        <v>43947</v>
      </c>
    </row>
    <row r="2675" spans="1:4">
      <c r="A2675" s="1">
        <v>43948</v>
      </c>
    </row>
    <row r="2676" spans="1:4">
      <c r="A2676" s="1">
        <v>43949</v>
      </c>
    </row>
    <row r="2677" spans="1:4">
      <c r="A2677" s="1">
        <v>43950</v>
      </c>
    </row>
    <row r="2678" spans="1:4">
      <c r="A2678" s="1">
        <v>43951</v>
      </c>
    </row>
    <row r="2679" spans="1:4">
      <c r="A2679" s="1">
        <v>43952</v>
      </c>
    </row>
    <row r="2680" spans="1:4">
      <c r="A2680" s="1">
        <v>43953</v>
      </c>
      <c r="B2680">
        <v>0</v>
      </c>
      <c r="C2680">
        <v>0</v>
      </c>
    </row>
    <row r="2681" spans="1:4">
      <c r="A2681" s="1">
        <v>43954</v>
      </c>
      <c r="B2681">
        <v>5.5</v>
      </c>
      <c r="C2681">
        <v>3</v>
      </c>
      <c r="D2681" s="2">
        <v>0.46388888888888891</v>
      </c>
    </row>
    <row r="2682" spans="1:4">
      <c r="A2682" s="1">
        <v>43955</v>
      </c>
    </row>
    <row r="2683" spans="1:4">
      <c r="A2683" s="1">
        <v>43956</v>
      </c>
      <c r="B2683">
        <v>2.5</v>
      </c>
      <c r="C2683">
        <v>2.5</v>
      </c>
      <c r="D2683" s="2">
        <v>0.54861111111111116</v>
      </c>
    </row>
    <row r="2684" spans="1:4">
      <c r="A2684" s="1">
        <v>43957</v>
      </c>
    </row>
    <row r="2685" spans="1:4">
      <c r="A2685" s="1">
        <v>43958</v>
      </c>
    </row>
    <row r="2686" spans="1:4">
      <c r="A2686" s="1">
        <v>43959</v>
      </c>
      <c r="B2686">
        <v>1.5</v>
      </c>
      <c r="C2686">
        <v>1.4</v>
      </c>
      <c r="D2686" s="2">
        <v>0.95208333333333328</v>
      </c>
    </row>
    <row r="2687" spans="1:4">
      <c r="A2687" s="1">
        <v>43960</v>
      </c>
      <c r="B2687">
        <v>16.5</v>
      </c>
      <c r="C2687">
        <v>3.5</v>
      </c>
      <c r="D2687" s="2">
        <v>6.0416666666666667E-2</v>
      </c>
    </row>
    <row r="2688" spans="1:4">
      <c r="A2688" s="1">
        <v>43961</v>
      </c>
    </row>
    <row r="2689" spans="1:4">
      <c r="A2689" s="1">
        <v>43962</v>
      </c>
    </row>
    <row r="2690" spans="1:4">
      <c r="A2690" s="1">
        <v>43963</v>
      </c>
    </row>
    <row r="2691" spans="1:4">
      <c r="A2691" s="1">
        <v>43964</v>
      </c>
    </row>
    <row r="2692" spans="1:4">
      <c r="A2692" s="1">
        <v>43965</v>
      </c>
    </row>
    <row r="2693" spans="1:4">
      <c r="A2693" s="1">
        <v>43966</v>
      </c>
      <c r="B2693">
        <v>5</v>
      </c>
      <c r="C2693">
        <v>2</v>
      </c>
      <c r="D2693" s="2">
        <v>0.34791666666666665</v>
      </c>
    </row>
    <row r="2694" spans="1:4">
      <c r="A2694" s="1">
        <v>43967</v>
      </c>
      <c r="B2694">
        <v>0.1</v>
      </c>
      <c r="C2694">
        <v>0.1</v>
      </c>
    </row>
    <row r="2695" spans="1:4">
      <c r="A2695" s="1">
        <v>43968</v>
      </c>
    </row>
    <row r="2696" spans="1:4">
      <c r="A2696" s="1">
        <v>43969</v>
      </c>
      <c r="B2696">
        <v>3.5</v>
      </c>
      <c r="C2696">
        <v>3.1</v>
      </c>
      <c r="D2696" s="2">
        <v>0.92291666666666672</v>
      </c>
    </row>
    <row r="2697" spans="1:4">
      <c r="A2697" s="1">
        <v>43970</v>
      </c>
      <c r="B2697">
        <v>3.5</v>
      </c>
      <c r="C2697">
        <v>2.5</v>
      </c>
      <c r="D2697" s="2">
        <v>1.3888888888888888E-2</v>
      </c>
    </row>
    <row r="2698" spans="1:4">
      <c r="A2698" s="1">
        <v>43971</v>
      </c>
    </row>
    <row r="2699" spans="1:4">
      <c r="A2699" s="1">
        <v>43972</v>
      </c>
    </row>
    <row r="2700" spans="1:4">
      <c r="A2700" s="1">
        <v>43973</v>
      </c>
    </row>
    <row r="2701" spans="1:4">
      <c r="A2701" s="1">
        <v>43974</v>
      </c>
    </row>
    <row r="2702" spans="1:4">
      <c r="A2702" s="1">
        <v>43975</v>
      </c>
    </row>
    <row r="2703" spans="1:4">
      <c r="A2703" s="1">
        <v>43976</v>
      </c>
    </row>
    <row r="2704" spans="1:4">
      <c r="A2704" s="1">
        <v>43977</v>
      </c>
    </row>
    <row r="2705" spans="1:4">
      <c r="A2705" s="1">
        <v>43978</v>
      </c>
    </row>
    <row r="2706" spans="1:4">
      <c r="A2706" s="1">
        <v>43979</v>
      </c>
    </row>
    <row r="2707" spans="1:4">
      <c r="A2707" s="1">
        <v>43980</v>
      </c>
    </row>
    <row r="2708" spans="1:4">
      <c r="A2708" s="1">
        <v>43981</v>
      </c>
    </row>
    <row r="2709" spans="1:4">
      <c r="A2709" s="1">
        <v>43982</v>
      </c>
    </row>
    <row r="2710" spans="1:4">
      <c r="A2710" s="1">
        <v>43983</v>
      </c>
    </row>
    <row r="2711" spans="1:4">
      <c r="A2711" s="1">
        <v>43984</v>
      </c>
    </row>
    <row r="2712" spans="1:4">
      <c r="A2712" s="1">
        <v>43985</v>
      </c>
    </row>
    <row r="2713" spans="1:4">
      <c r="A2713" s="1">
        <v>43986</v>
      </c>
    </row>
    <row r="2714" spans="1:4">
      <c r="A2714" s="1">
        <v>43987</v>
      </c>
    </row>
    <row r="2715" spans="1:4">
      <c r="A2715" s="1">
        <v>43988</v>
      </c>
    </row>
    <row r="2716" spans="1:4">
      <c r="A2716" s="1">
        <v>43989</v>
      </c>
    </row>
    <row r="2717" spans="1:4">
      <c r="A2717" s="1">
        <v>43990</v>
      </c>
    </row>
    <row r="2718" spans="1:4">
      <c r="A2718" s="1">
        <v>43991</v>
      </c>
    </row>
    <row r="2719" spans="1:4">
      <c r="A2719" s="1">
        <v>43992</v>
      </c>
      <c r="B2719">
        <v>0.1</v>
      </c>
      <c r="C2719">
        <v>0.1</v>
      </c>
    </row>
    <row r="2720" spans="1:4">
      <c r="A2720" s="1">
        <v>43993</v>
      </c>
      <c r="B2720">
        <v>29</v>
      </c>
      <c r="C2720">
        <v>23</v>
      </c>
      <c r="D2720" s="2">
        <v>9.166666666666666E-2</v>
      </c>
    </row>
    <row r="2721" spans="1:4">
      <c r="A2721" s="1">
        <v>43994</v>
      </c>
      <c r="B2721">
        <v>51</v>
      </c>
      <c r="C2721">
        <v>28.5</v>
      </c>
      <c r="D2721" s="2">
        <v>0.75555555555555554</v>
      </c>
    </row>
    <row r="2722" spans="1:4">
      <c r="A2722" s="1">
        <v>43995</v>
      </c>
      <c r="B2722">
        <v>10</v>
      </c>
      <c r="C2722">
        <v>3</v>
      </c>
      <c r="D2722" s="2">
        <v>6.9444444444444447E-4</v>
      </c>
    </row>
    <row r="2723" spans="1:4">
      <c r="A2723" s="1">
        <v>43996</v>
      </c>
      <c r="B2723">
        <v>36.5</v>
      </c>
      <c r="C2723">
        <v>9.5</v>
      </c>
      <c r="D2723" s="2">
        <v>0.12222222222222222</v>
      </c>
    </row>
    <row r="2724" spans="1:4">
      <c r="A2724" s="1">
        <v>43997</v>
      </c>
    </row>
    <row r="2725" spans="1:4">
      <c r="A2725" s="1">
        <v>43998</v>
      </c>
    </row>
    <row r="2726" spans="1:4">
      <c r="A2726" s="1">
        <v>43999</v>
      </c>
    </row>
    <row r="2727" spans="1:4">
      <c r="A2727" s="1">
        <v>44000</v>
      </c>
      <c r="B2727">
        <v>7.2</v>
      </c>
      <c r="C2727">
        <v>1.5</v>
      </c>
      <c r="D2727" s="2">
        <v>0.32708333333333334</v>
      </c>
    </row>
    <row r="2728" spans="1:4">
      <c r="A2728" s="1">
        <v>44001</v>
      </c>
      <c r="B2728">
        <v>0.4</v>
      </c>
      <c r="C2728">
        <v>0.3</v>
      </c>
      <c r="D2728" s="2">
        <v>0.20624999999999999</v>
      </c>
    </row>
    <row r="2729" spans="1:4">
      <c r="A2729" s="1">
        <v>44002</v>
      </c>
    </row>
    <row r="2730" spans="1:4">
      <c r="A2730" s="1">
        <v>44003</v>
      </c>
    </row>
    <row r="2731" spans="1:4">
      <c r="A2731" s="1">
        <v>44004</v>
      </c>
    </row>
    <row r="2732" spans="1:4">
      <c r="A2732" s="1">
        <v>44005</v>
      </c>
    </row>
    <row r="2733" spans="1:4">
      <c r="A2733" s="1">
        <v>44006</v>
      </c>
      <c r="B2733">
        <v>2.2999999999999998</v>
      </c>
      <c r="C2733">
        <v>1.4</v>
      </c>
      <c r="D2733" s="2">
        <v>0.73124999999999996</v>
      </c>
    </row>
    <row r="2734" spans="1:4">
      <c r="A2734" s="1">
        <v>44007</v>
      </c>
      <c r="B2734">
        <v>0.7</v>
      </c>
      <c r="C2734">
        <v>0.4</v>
      </c>
      <c r="D2734" s="2">
        <v>0.54861111111111116</v>
      </c>
    </row>
    <row r="2735" spans="1:4">
      <c r="A2735" s="1">
        <v>44008</v>
      </c>
    </row>
    <row r="2736" spans="1:4">
      <c r="A2736" s="1">
        <v>44009</v>
      </c>
    </row>
    <row r="2737" spans="1:4">
      <c r="A2737" s="1">
        <v>44010</v>
      </c>
    </row>
    <row r="2738" spans="1:4">
      <c r="A2738" s="1">
        <v>44011</v>
      </c>
      <c r="B2738">
        <v>42.2</v>
      </c>
      <c r="C2738">
        <v>10.1</v>
      </c>
      <c r="D2738" s="2">
        <v>0.93472222222222223</v>
      </c>
    </row>
    <row r="2739" spans="1:4">
      <c r="A2739" s="1">
        <v>44012</v>
      </c>
      <c r="B2739">
        <v>5.9</v>
      </c>
      <c r="C2739">
        <v>4.2</v>
      </c>
      <c r="D2739" s="2">
        <v>6.9444444444444447E-4</v>
      </c>
    </row>
    <row r="2740" spans="1:4">
      <c r="A2740" s="1">
        <v>44013</v>
      </c>
      <c r="B2740">
        <v>0.4</v>
      </c>
      <c r="C2740">
        <v>0.3</v>
      </c>
      <c r="D2740" s="2">
        <v>6.9444444444444447E-4</v>
      </c>
    </row>
    <row r="2741" spans="1:4">
      <c r="A2741" s="1">
        <v>44014</v>
      </c>
    </row>
    <row r="2742" spans="1:4">
      <c r="A2742" s="1">
        <v>44015</v>
      </c>
      <c r="B2742">
        <v>5.9</v>
      </c>
      <c r="C2742">
        <v>3.8</v>
      </c>
      <c r="D2742" s="2">
        <v>0.89375000000000004</v>
      </c>
    </row>
    <row r="2743" spans="1:4">
      <c r="A2743" s="1">
        <v>44016</v>
      </c>
      <c r="B2743">
        <v>0</v>
      </c>
      <c r="C2743">
        <v>0</v>
      </c>
    </row>
    <row r="2744" spans="1:4">
      <c r="A2744" s="1">
        <v>44017</v>
      </c>
    </row>
    <row r="2745" spans="1:4">
      <c r="A2745" s="1">
        <v>44018</v>
      </c>
    </row>
    <row r="2746" spans="1:4">
      <c r="A2746" s="1">
        <v>44019</v>
      </c>
      <c r="B2746">
        <v>0</v>
      </c>
      <c r="C2746">
        <v>0</v>
      </c>
    </row>
    <row r="2747" spans="1:4">
      <c r="A2747" s="1">
        <v>44020</v>
      </c>
    </row>
    <row r="2748" spans="1:4">
      <c r="A2748" s="1">
        <v>44021</v>
      </c>
      <c r="B2748">
        <v>0</v>
      </c>
      <c r="C2748">
        <v>0</v>
      </c>
    </row>
    <row r="2749" spans="1:4">
      <c r="A2749" s="1">
        <v>44022</v>
      </c>
      <c r="B2749">
        <v>26.2</v>
      </c>
      <c r="C2749">
        <v>7.4</v>
      </c>
      <c r="D2749" s="2">
        <v>0.32916666666666666</v>
      </c>
    </row>
    <row r="2750" spans="1:4">
      <c r="A2750" s="1">
        <v>44023</v>
      </c>
    </row>
    <row r="2751" spans="1:4">
      <c r="A2751" s="1">
        <v>44024</v>
      </c>
      <c r="B2751">
        <v>27.8</v>
      </c>
      <c r="C2751">
        <v>7.9</v>
      </c>
      <c r="D2751" s="2">
        <v>0.87569444444444444</v>
      </c>
    </row>
    <row r="2752" spans="1:4">
      <c r="A2752" s="1">
        <v>44025</v>
      </c>
      <c r="B2752">
        <v>54.5</v>
      </c>
      <c r="C2752">
        <v>12.6</v>
      </c>
      <c r="D2752" s="2">
        <v>0.29583333333333334</v>
      </c>
    </row>
    <row r="2753" spans="1:4">
      <c r="A2753" s="1">
        <v>44026</v>
      </c>
      <c r="B2753">
        <v>0.8</v>
      </c>
      <c r="C2753">
        <v>0.5</v>
      </c>
      <c r="D2753" s="2">
        <v>0.14861111111111111</v>
      </c>
    </row>
    <row r="2754" spans="1:4">
      <c r="A2754" s="1">
        <v>44027</v>
      </c>
      <c r="B2754">
        <v>2.4</v>
      </c>
      <c r="C2754">
        <v>1.3</v>
      </c>
      <c r="D2754" s="2">
        <v>0.1736111111111111</v>
      </c>
    </row>
    <row r="2755" spans="1:4">
      <c r="A2755" s="1">
        <v>44028</v>
      </c>
    </row>
    <row r="2756" spans="1:4">
      <c r="A2756" s="1">
        <v>44029</v>
      </c>
    </row>
    <row r="2757" spans="1:4">
      <c r="A2757" s="1">
        <v>44030</v>
      </c>
    </row>
    <row r="2758" spans="1:4">
      <c r="A2758" s="1">
        <v>44031</v>
      </c>
      <c r="B2758">
        <v>0</v>
      </c>
      <c r="C2758">
        <v>0</v>
      </c>
    </row>
    <row r="2759" spans="1:4">
      <c r="A2759" s="1">
        <v>44032</v>
      </c>
      <c r="B2759">
        <v>0.9</v>
      </c>
      <c r="C2759">
        <v>0.9</v>
      </c>
      <c r="D2759" s="2">
        <v>0.51041666666666663</v>
      </c>
    </row>
    <row r="2760" spans="1:4">
      <c r="A2760" s="1">
        <v>44033</v>
      </c>
      <c r="B2760">
        <v>5.9</v>
      </c>
      <c r="C2760">
        <v>5.7</v>
      </c>
      <c r="D2760" s="2">
        <v>3.4722222222222224E-2</v>
      </c>
    </row>
    <row r="2761" spans="1:4">
      <c r="A2761" s="1">
        <v>44034</v>
      </c>
      <c r="B2761">
        <v>45.6</v>
      </c>
      <c r="C2761">
        <v>8</v>
      </c>
      <c r="D2761" s="2">
        <v>0.15069444444444444</v>
      </c>
    </row>
    <row r="2762" spans="1:4">
      <c r="A2762" s="1">
        <v>44035</v>
      </c>
      <c r="B2762">
        <v>63.1</v>
      </c>
      <c r="C2762">
        <v>16.100000000000001</v>
      </c>
      <c r="D2762" s="2">
        <v>0.91666666666666663</v>
      </c>
    </row>
    <row r="2763" spans="1:4">
      <c r="A2763" s="1">
        <v>44036</v>
      </c>
      <c r="B2763">
        <v>11.5</v>
      </c>
      <c r="C2763">
        <v>2.2999999999999998</v>
      </c>
      <c r="D2763" s="2">
        <v>0.76527777777777772</v>
      </c>
    </row>
    <row r="2764" spans="1:4">
      <c r="A2764" s="1">
        <v>44037</v>
      </c>
      <c r="B2764">
        <v>13.7</v>
      </c>
      <c r="C2764">
        <v>3.8</v>
      </c>
      <c r="D2764" s="2">
        <v>6.9444444444444447E-4</v>
      </c>
    </row>
    <row r="2765" spans="1:4">
      <c r="A2765" s="1">
        <v>44038</v>
      </c>
      <c r="B2765">
        <v>0</v>
      </c>
      <c r="C2765">
        <v>0</v>
      </c>
    </row>
    <row r="2766" spans="1:4">
      <c r="A2766" s="1">
        <v>44039</v>
      </c>
      <c r="B2766">
        <v>16.899999999999999</v>
      </c>
      <c r="C2766">
        <v>6</v>
      </c>
      <c r="D2766" s="2">
        <v>0.7416666666666667</v>
      </c>
    </row>
    <row r="2767" spans="1:4">
      <c r="A2767" s="1">
        <v>44040</v>
      </c>
      <c r="B2767">
        <v>14.6</v>
      </c>
      <c r="C2767">
        <v>3.2</v>
      </c>
      <c r="D2767" s="2">
        <v>0.72083333333333333</v>
      </c>
    </row>
    <row r="2768" spans="1:4">
      <c r="A2768" s="1">
        <v>44041</v>
      </c>
      <c r="B2768">
        <v>3.9</v>
      </c>
      <c r="C2768">
        <v>1.4</v>
      </c>
      <c r="D2768" s="2">
        <v>0.48472222222222222</v>
      </c>
    </row>
    <row r="2769" spans="1:4">
      <c r="A2769" s="1">
        <v>44042</v>
      </c>
      <c r="B2769">
        <v>36</v>
      </c>
      <c r="C2769">
        <v>25.9</v>
      </c>
      <c r="D2769" s="2">
        <v>0.40902777777777777</v>
      </c>
    </row>
    <row r="2770" spans="1:4">
      <c r="A2770" s="1">
        <v>44043</v>
      </c>
      <c r="B2770">
        <v>0.4</v>
      </c>
      <c r="C2770">
        <v>0.3</v>
      </c>
      <c r="D2770" s="2">
        <v>0.37291666666666667</v>
      </c>
    </row>
    <row r="2771" spans="1:4">
      <c r="A2771" s="1">
        <v>44044</v>
      </c>
      <c r="B2771">
        <v>0.1</v>
      </c>
      <c r="C2771">
        <v>0.1</v>
      </c>
    </row>
    <row r="2772" spans="1:4">
      <c r="A2772" s="1">
        <v>44045</v>
      </c>
    </row>
    <row r="2773" spans="1:4">
      <c r="A2773" s="1">
        <v>44046</v>
      </c>
    </row>
    <row r="2774" spans="1:4">
      <c r="A2774" s="1">
        <v>44047</v>
      </c>
    </row>
    <row r="2775" spans="1:4">
      <c r="A2775" s="1">
        <v>44048</v>
      </c>
      <c r="B2775">
        <v>0</v>
      </c>
      <c r="C2775">
        <v>0</v>
      </c>
    </row>
    <row r="2776" spans="1:4">
      <c r="A2776" s="1">
        <v>44049</v>
      </c>
      <c r="B2776">
        <v>9.9</v>
      </c>
      <c r="C2776">
        <v>5.9</v>
      </c>
      <c r="D2776" s="2">
        <v>0.46875</v>
      </c>
    </row>
    <row r="2777" spans="1:4">
      <c r="A2777" s="1">
        <v>44050</v>
      </c>
      <c r="B2777">
        <v>84.7</v>
      </c>
      <c r="C2777">
        <v>23.2</v>
      </c>
      <c r="D2777" s="2">
        <v>0.52777777777777779</v>
      </c>
    </row>
    <row r="2778" spans="1:4">
      <c r="A2778" s="1">
        <v>44051</v>
      </c>
      <c r="B2778">
        <v>168.2</v>
      </c>
      <c r="C2778">
        <v>26.4</v>
      </c>
      <c r="D2778" s="2">
        <v>6.1805555555555558E-2</v>
      </c>
    </row>
    <row r="2779" spans="1:4">
      <c r="A2779" s="1">
        <v>44052</v>
      </c>
      <c r="B2779">
        <v>0.5</v>
      </c>
      <c r="C2779">
        <v>0.5</v>
      </c>
      <c r="D2779" s="2">
        <v>9.0972222222222218E-2</v>
      </c>
    </row>
    <row r="2780" spans="1:4">
      <c r="A2780" s="1">
        <v>44053</v>
      </c>
      <c r="B2780">
        <v>18.100000000000001</v>
      </c>
      <c r="C2780">
        <v>14.3</v>
      </c>
      <c r="D2780" s="2">
        <v>0.74444444444444446</v>
      </c>
    </row>
    <row r="2781" spans="1:4">
      <c r="A2781" s="1">
        <v>44054</v>
      </c>
      <c r="B2781">
        <v>4.8</v>
      </c>
      <c r="C2781">
        <v>2.9</v>
      </c>
      <c r="D2781" s="2">
        <v>0.59791666666666665</v>
      </c>
    </row>
    <row r="2782" spans="1:4">
      <c r="A2782" s="1">
        <v>44055</v>
      </c>
    </row>
    <row r="2783" spans="1:4">
      <c r="A2783" s="1">
        <v>44056</v>
      </c>
    </row>
    <row r="2784" spans="1:4">
      <c r="A2784" s="1">
        <v>44057</v>
      </c>
    </row>
    <row r="2785" spans="1:4">
      <c r="A2785" s="1">
        <v>44058</v>
      </c>
    </row>
    <row r="2786" spans="1:4">
      <c r="A2786" s="1">
        <v>44059</v>
      </c>
    </row>
    <row r="2787" spans="1:4">
      <c r="A2787" s="1">
        <v>44060</v>
      </c>
    </row>
    <row r="2788" spans="1:4">
      <c r="A2788" s="1">
        <v>44061</v>
      </c>
    </row>
    <row r="2789" spans="1:4">
      <c r="A2789" s="1">
        <v>44062</v>
      </c>
    </row>
    <row r="2790" spans="1:4">
      <c r="A2790" s="1">
        <v>44063</v>
      </c>
    </row>
    <row r="2791" spans="1:4">
      <c r="A2791" s="1">
        <v>44064</v>
      </c>
    </row>
    <row r="2792" spans="1:4">
      <c r="A2792" s="1">
        <v>44065</v>
      </c>
    </row>
    <row r="2793" spans="1:4">
      <c r="A2793" s="1">
        <v>44066</v>
      </c>
      <c r="B2793">
        <v>0</v>
      </c>
      <c r="C2793">
        <v>0</v>
      </c>
    </row>
    <row r="2794" spans="1:4">
      <c r="A2794" s="1">
        <v>44067</v>
      </c>
    </row>
    <row r="2795" spans="1:4">
      <c r="A2795" s="1">
        <v>44068</v>
      </c>
    </row>
    <row r="2796" spans="1:4">
      <c r="A2796" s="1">
        <v>44069</v>
      </c>
    </row>
    <row r="2797" spans="1:4">
      <c r="A2797" s="1">
        <v>44070</v>
      </c>
      <c r="B2797">
        <v>7.1</v>
      </c>
      <c r="C2797">
        <v>6.6</v>
      </c>
      <c r="D2797" s="2">
        <v>0.14305555555555555</v>
      </c>
    </row>
    <row r="2798" spans="1:4">
      <c r="A2798" s="1">
        <v>44071</v>
      </c>
      <c r="B2798">
        <v>0</v>
      </c>
      <c r="C2798">
        <v>0</v>
      </c>
    </row>
    <row r="2799" spans="1:4">
      <c r="A2799" s="1">
        <v>44072</v>
      </c>
      <c r="B2799">
        <v>0.5</v>
      </c>
      <c r="C2799">
        <v>0.5</v>
      </c>
      <c r="D2799" s="2">
        <v>0.4201388888888889</v>
      </c>
    </row>
    <row r="2800" spans="1:4">
      <c r="A2800" s="1">
        <v>44073</v>
      </c>
      <c r="B2800">
        <v>28.8</v>
      </c>
      <c r="C2800">
        <v>28.3</v>
      </c>
      <c r="D2800" s="2">
        <v>0.75555555555555554</v>
      </c>
    </row>
    <row r="2801" spans="1:4">
      <c r="A2801" s="1">
        <v>44074</v>
      </c>
    </row>
    <row r="2802" spans="1:4">
      <c r="A2802" s="1">
        <v>44075</v>
      </c>
      <c r="B2802">
        <v>0</v>
      </c>
      <c r="C2802">
        <v>0</v>
      </c>
    </row>
    <row r="2803" spans="1:4">
      <c r="A2803" s="1">
        <v>44076</v>
      </c>
      <c r="B2803">
        <v>44.7</v>
      </c>
      <c r="C2803">
        <v>15.6</v>
      </c>
      <c r="D2803" s="2">
        <v>0.34652777777777777</v>
      </c>
    </row>
    <row r="2804" spans="1:4">
      <c r="A2804" s="1">
        <v>44077</v>
      </c>
      <c r="B2804">
        <v>44.8</v>
      </c>
      <c r="C2804">
        <v>14</v>
      </c>
      <c r="D2804" s="2">
        <v>0.11527777777777778</v>
      </c>
    </row>
    <row r="2805" spans="1:4">
      <c r="A2805" s="1">
        <v>44078</v>
      </c>
    </row>
    <row r="2806" spans="1:4">
      <c r="A2806" s="1">
        <v>44079</v>
      </c>
      <c r="B2806">
        <v>4</v>
      </c>
      <c r="C2806">
        <v>1.1000000000000001</v>
      </c>
      <c r="D2806" s="2">
        <v>0.55347222222222225</v>
      </c>
    </row>
    <row r="2807" spans="1:4">
      <c r="A2807" s="1">
        <v>44080</v>
      </c>
      <c r="B2807">
        <v>18.3</v>
      </c>
      <c r="C2807">
        <v>4.9000000000000004</v>
      </c>
      <c r="D2807" s="2">
        <v>0.87847222222222221</v>
      </c>
    </row>
    <row r="2808" spans="1:4">
      <c r="A2808" s="1">
        <v>44081</v>
      </c>
      <c r="B2808">
        <v>34.4</v>
      </c>
      <c r="C2808">
        <v>7.1</v>
      </c>
      <c r="D2808" s="2">
        <v>0.37569444444444444</v>
      </c>
    </row>
    <row r="2809" spans="1:4">
      <c r="A2809" s="1">
        <v>44082</v>
      </c>
      <c r="B2809">
        <v>0</v>
      </c>
      <c r="C2809">
        <v>0</v>
      </c>
    </row>
    <row r="2810" spans="1:4">
      <c r="A2810" s="1">
        <v>44083</v>
      </c>
      <c r="B2810">
        <v>1.2</v>
      </c>
      <c r="C2810">
        <v>1.2</v>
      </c>
      <c r="D2810" s="2">
        <v>0.37361111111111112</v>
      </c>
    </row>
    <row r="2811" spans="1:4">
      <c r="A2811" s="1">
        <v>44084</v>
      </c>
      <c r="B2811">
        <v>1.6</v>
      </c>
      <c r="C2811">
        <v>1.5</v>
      </c>
      <c r="D2811" s="2">
        <v>0.10694444444444444</v>
      </c>
    </row>
    <row r="2812" spans="1:4">
      <c r="A2812" s="1">
        <v>44085</v>
      </c>
      <c r="B2812">
        <v>3.3</v>
      </c>
      <c r="C2812">
        <v>1.5</v>
      </c>
      <c r="D2812" s="2">
        <v>0.74652777777777779</v>
      </c>
    </row>
    <row r="2813" spans="1:4">
      <c r="A2813" s="1">
        <v>44086</v>
      </c>
      <c r="B2813">
        <v>3.8</v>
      </c>
      <c r="C2813">
        <v>1.6</v>
      </c>
      <c r="D2813" s="2">
        <v>0.23472222222222222</v>
      </c>
    </row>
    <row r="2814" spans="1:4">
      <c r="A2814" s="1">
        <v>44087</v>
      </c>
    </row>
    <row r="2815" spans="1:4">
      <c r="A2815" s="1">
        <v>44088</v>
      </c>
    </row>
    <row r="2816" spans="1:4">
      <c r="A2816" s="1">
        <v>44089</v>
      </c>
    </row>
    <row r="2817" spans="1:4">
      <c r="A2817" s="1">
        <v>44090</v>
      </c>
      <c r="B2817">
        <v>1.3</v>
      </c>
      <c r="C2817">
        <v>0.9</v>
      </c>
      <c r="D2817" s="2">
        <v>0.36875000000000002</v>
      </c>
    </row>
    <row r="2818" spans="1:4">
      <c r="A2818" s="1">
        <v>44091</v>
      </c>
      <c r="B2818">
        <v>1.7</v>
      </c>
      <c r="C2818">
        <v>1</v>
      </c>
      <c r="D2818" s="2">
        <v>0.82222222222222219</v>
      </c>
    </row>
    <row r="2819" spans="1:4">
      <c r="A2819" s="1">
        <v>44092</v>
      </c>
      <c r="B2819">
        <v>1.9</v>
      </c>
      <c r="C2819">
        <v>1.4</v>
      </c>
      <c r="D2819" s="2">
        <v>0.27013888888888887</v>
      </c>
    </row>
    <row r="2820" spans="1:4">
      <c r="A2820" s="1">
        <v>44093</v>
      </c>
    </row>
    <row r="2821" spans="1:4">
      <c r="A2821" s="1">
        <v>44094</v>
      </c>
    </row>
    <row r="2822" spans="1:4">
      <c r="A2822" s="1">
        <v>44095</v>
      </c>
    </row>
    <row r="2823" spans="1:4">
      <c r="A2823" s="1">
        <v>44096</v>
      </c>
    </row>
    <row r="2824" spans="1:4">
      <c r="A2824" s="1">
        <v>44097</v>
      </c>
    </row>
    <row r="2825" spans="1:4">
      <c r="A2825" s="1">
        <v>44098</v>
      </c>
      <c r="B2825">
        <v>0</v>
      </c>
      <c r="C2825">
        <v>0</v>
      </c>
    </row>
    <row r="2826" spans="1:4">
      <c r="A2826" s="1">
        <v>44099</v>
      </c>
    </row>
    <row r="2827" spans="1:4">
      <c r="A2827" s="1">
        <v>44100</v>
      </c>
      <c r="B2827">
        <v>0</v>
      </c>
      <c r="C2827">
        <v>0</v>
      </c>
    </row>
    <row r="2828" spans="1:4">
      <c r="A2828" s="1">
        <v>44101</v>
      </c>
    </row>
    <row r="2829" spans="1:4">
      <c r="A2829" s="1">
        <v>44102</v>
      </c>
    </row>
    <row r="2830" spans="1:4">
      <c r="A2830" s="1">
        <v>44103</v>
      </c>
    </row>
    <row r="2831" spans="1:4">
      <c r="A2831" s="1">
        <v>44104</v>
      </c>
    </row>
    <row r="2832" spans="1:4">
      <c r="A2832" s="1">
        <v>44105</v>
      </c>
    </row>
    <row r="2833" spans="1:4">
      <c r="A2833" s="1">
        <v>44106</v>
      </c>
    </row>
    <row r="2834" spans="1:4">
      <c r="A2834" s="1">
        <v>44107</v>
      </c>
      <c r="B2834">
        <v>1</v>
      </c>
      <c r="C2834">
        <v>0.8</v>
      </c>
      <c r="D2834" s="2">
        <v>0.17916666666666667</v>
      </c>
    </row>
    <row r="2835" spans="1:4">
      <c r="A2835" s="1">
        <v>44108</v>
      </c>
      <c r="B2835">
        <v>0.1</v>
      </c>
      <c r="C2835">
        <v>0.1</v>
      </c>
    </row>
    <row r="2836" spans="1:4">
      <c r="A2836" s="1">
        <v>44109</v>
      </c>
    </row>
    <row r="2837" spans="1:4">
      <c r="A2837" s="1">
        <v>44110</v>
      </c>
    </row>
    <row r="2838" spans="1:4">
      <c r="A2838" s="1">
        <v>44111</v>
      </c>
    </row>
    <row r="2839" spans="1:4">
      <c r="A2839" s="1">
        <v>44112</v>
      </c>
    </row>
    <row r="2840" spans="1:4">
      <c r="A2840" s="1">
        <v>44113</v>
      </c>
    </row>
    <row r="2841" spans="1:4">
      <c r="A2841" s="1">
        <v>44114</v>
      </c>
    </row>
    <row r="2842" spans="1:4">
      <c r="A2842" s="1">
        <v>44115</v>
      </c>
    </row>
    <row r="2843" spans="1:4">
      <c r="A2843" s="1">
        <v>44116</v>
      </c>
    </row>
    <row r="2844" spans="1:4">
      <c r="A2844" s="1">
        <v>44117</v>
      </c>
    </row>
    <row r="2845" spans="1:4">
      <c r="A2845" s="1">
        <v>44118</v>
      </c>
    </row>
    <row r="2846" spans="1:4">
      <c r="A2846" s="1">
        <v>44119</v>
      </c>
    </row>
    <row r="2847" spans="1:4">
      <c r="A2847" s="1">
        <v>44120</v>
      </c>
    </row>
    <row r="2848" spans="1:4">
      <c r="A2848" s="1">
        <v>44121</v>
      </c>
    </row>
    <row r="2849" spans="1:4">
      <c r="A2849" s="1">
        <v>44122</v>
      </c>
    </row>
    <row r="2850" spans="1:4">
      <c r="A2850" s="1">
        <v>44123</v>
      </c>
    </row>
    <row r="2851" spans="1:4">
      <c r="A2851" s="1">
        <v>44124</v>
      </c>
    </row>
    <row r="2852" spans="1:4">
      <c r="A2852" s="1">
        <v>44125</v>
      </c>
      <c r="B2852">
        <v>12</v>
      </c>
      <c r="C2852">
        <v>4</v>
      </c>
      <c r="D2852" s="2">
        <v>0.86458333333333337</v>
      </c>
    </row>
    <row r="2853" spans="1:4">
      <c r="A2853" s="1">
        <v>44126</v>
      </c>
    </row>
    <row r="2854" spans="1:4">
      <c r="A2854" s="1">
        <v>44127</v>
      </c>
    </row>
    <row r="2855" spans="1:4">
      <c r="A2855" s="1">
        <v>44128</v>
      </c>
    </row>
    <row r="2856" spans="1:4">
      <c r="A2856" s="1">
        <v>44129</v>
      </c>
    </row>
    <row r="2857" spans="1:4">
      <c r="A2857" s="1">
        <v>44130</v>
      </c>
    </row>
    <row r="2858" spans="1:4">
      <c r="A2858" s="1">
        <v>44131</v>
      </c>
    </row>
    <row r="2859" spans="1:4">
      <c r="A2859" s="1">
        <v>44132</v>
      </c>
    </row>
    <row r="2860" spans="1:4">
      <c r="A2860" s="1">
        <v>44133</v>
      </c>
    </row>
    <row r="2861" spans="1:4">
      <c r="A2861" s="1">
        <v>44134</v>
      </c>
    </row>
    <row r="2862" spans="1:4">
      <c r="A2862" s="1">
        <v>44135</v>
      </c>
    </row>
    <row r="2863" spans="1:4">
      <c r="A2863" s="1">
        <v>44136</v>
      </c>
      <c r="B2863">
        <v>3.1</v>
      </c>
    </row>
    <row r="2864" spans="1:4">
      <c r="A2864" s="1">
        <v>44137</v>
      </c>
    </row>
    <row r="2865" spans="1:2">
      <c r="A2865" s="1">
        <v>44138</v>
      </c>
    </row>
    <row r="2866" spans="1:2">
      <c r="A2866" s="1">
        <v>44139</v>
      </c>
    </row>
    <row r="2867" spans="1:2">
      <c r="A2867" s="1">
        <v>44140</v>
      </c>
    </row>
    <row r="2868" spans="1:2">
      <c r="A2868" s="1">
        <v>44141</v>
      </c>
    </row>
    <row r="2869" spans="1:2">
      <c r="A2869" s="1">
        <v>44142</v>
      </c>
    </row>
    <row r="2870" spans="1:2">
      <c r="A2870" s="1">
        <v>44143</v>
      </c>
    </row>
    <row r="2871" spans="1:2">
      <c r="A2871" s="1">
        <v>44144</v>
      </c>
    </row>
    <row r="2872" spans="1:2">
      <c r="A2872" s="1">
        <v>44145</v>
      </c>
    </row>
    <row r="2873" spans="1:2">
      <c r="A2873" s="1">
        <v>44146</v>
      </c>
    </row>
    <row r="2874" spans="1:2">
      <c r="A2874" s="1">
        <v>44147</v>
      </c>
    </row>
    <row r="2875" spans="1:2">
      <c r="A2875" s="1">
        <v>44148</v>
      </c>
    </row>
    <row r="2876" spans="1:2">
      <c r="A2876" s="1">
        <v>44149</v>
      </c>
    </row>
    <row r="2877" spans="1:2">
      <c r="A2877" s="1">
        <v>44150</v>
      </c>
    </row>
    <row r="2878" spans="1:2">
      <c r="A2878" s="1">
        <v>44151</v>
      </c>
    </row>
    <row r="2879" spans="1:2">
      <c r="A2879" s="1">
        <v>44152</v>
      </c>
      <c r="B2879">
        <v>0.4</v>
      </c>
    </row>
    <row r="2880" spans="1:2">
      <c r="A2880" s="1">
        <v>44153</v>
      </c>
      <c r="B2880">
        <v>0</v>
      </c>
    </row>
    <row r="2881" spans="1:2">
      <c r="A2881" s="1">
        <v>44154</v>
      </c>
      <c r="B2881">
        <v>19</v>
      </c>
    </row>
    <row r="2882" spans="1:2">
      <c r="A2882" s="1">
        <v>44155</v>
      </c>
    </row>
    <row r="2883" spans="1:2">
      <c r="A2883" s="1">
        <v>44156</v>
      </c>
    </row>
    <row r="2884" spans="1:2">
      <c r="A2884" s="1">
        <v>44157</v>
      </c>
      <c r="B2884">
        <v>1.4</v>
      </c>
    </row>
    <row r="2885" spans="1:2">
      <c r="A2885" s="1">
        <v>44158</v>
      </c>
    </row>
    <row r="2886" spans="1:2">
      <c r="A2886" s="1">
        <v>44159</v>
      </c>
    </row>
    <row r="2887" spans="1:2">
      <c r="A2887" s="1">
        <v>44160</v>
      </c>
    </row>
    <row r="2888" spans="1:2">
      <c r="A2888" s="1">
        <v>44161</v>
      </c>
    </row>
    <row r="2889" spans="1:2">
      <c r="A2889" s="1">
        <v>44162</v>
      </c>
      <c r="B2889">
        <v>0</v>
      </c>
    </row>
    <row r="2890" spans="1:2">
      <c r="A2890" s="1">
        <v>44163</v>
      </c>
    </row>
    <row r="2891" spans="1:2">
      <c r="A2891" s="1">
        <v>44164</v>
      </c>
    </row>
    <row r="2892" spans="1:2">
      <c r="A2892" s="1">
        <v>44165</v>
      </c>
    </row>
    <row r="2893" spans="1:2">
      <c r="A2893" s="1">
        <v>44166</v>
      </c>
    </row>
    <row r="2894" spans="1:2">
      <c r="A2894" s="1">
        <v>44167</v>
      </c>
    </row>
    <row r="2895" spans="1:2">
      <c r="A2895" s="1">
        <v>44168</v>
      </c>
    </row>
    <row r="2896" spans="1:2">
      <c r="A2896" s="1">
        <v>44169</v>
      </c>
    </row>
    <row r="2897" spans="1:2">
      <c r="A2897" s="1">
        <v>44170</v>
      </c>
    </row>
    <row r="2898" spans="1:2">
      <c r="A2898" s="1">
        <v>44171</v>
      </c>
    </row>
    <row r="2899" spans="1:2">
      <c r="A2899" s="1">
        <v>44172</v>
      </c>
    </row>
    <row r="2900" spans="1:2">
      <c r="A2900" s="1">
        <v>44173</v>
      </c>
    </row>
    <row r="2901" spans="1:2">
      <c r="A2901" s="1">
        <v>44174</v>
      </c>
    </row>
    <row r="2902" spans="1:2">
      <c r="A2902" s="1">
        <v>44175</v>
      </c>
    </row>
    <row r="2903" spans="1:2">
      <c r="A2903" s="1">
        <v>44176</v>
      </c>
    </row>
    <row r="2904" spans="1:2">
      <c r="A2904" s="1">
        <v>44177</v>
      </c>
    </row>
    <row r="2905" spans="1:2">
      <c r="A2905" s="1">
        <v>44178</v>
      </c>
      <c r="B2905">
        <v>0</v>
      </c>
    </row>
    <row r="2906" spans="1:2">
      <c r="A2906" s="1">
        <v>44179</v>
      </c>
    </row>
    <row r="2907" spans="1:2">
      <c r="A2907" s="1">
        <v>44180</v>
      </c>
    </row>
    <row r="2908" spans="1:2">
      <c r="A2908" s="1">
        <v>44181</v>
      </c>
    </row>
    <row r="2909" spans="1:2">
      <c r="A2909" s="1">
        <v>44182</v>
      </c>
    </row>
    <row r="2910" spans="1:2">
      <c r="A2910" s="1">
        <v>44183</v>
      </c>
    </row>
    <row r="2911" spans="1:2">
      <c r="A2911" s="1">
        <v>44184</v>
      </c>
    </row>
    <row r="2912" spans="1:2">
      <c r="A2912" s="1">
        <v>44185</v>
      </c>
    </row>
    <row r="2913" spans="1:2">
      <c r="A2913" s="1">
        <v>44186</v>
      </c>
    </row>
    <row r="2914" spans="1:2">
      <c r="A2914" s="1">
        <v>44187</v>
      </c>
    </row>
    <row r="2915" spans="1:2">
      <c r="A2915" s="1">
        <v>44188</v>
      </c>
    </row>
    <row r="2916" spans="1:2">
      <c r="A2916" s="1">
        <v>44189</v>
      </c>
    </row>
    <row r="2917" spans="1:2">
      <c r="A2917" s="1">
        <v>44190</v>
      </c>
    </row>
    <row r="2918" spans="1:2">
      <c r="A2918" s="1">
        <v>44191</v>
      </c>
    </row>
    <row r="2919" spans="1:2">
      <c r="A2919" s="1">
        <v>44192</v>
      </c>
      <c r="B2919">
        <v>1.3</v>
      </c>
    </row>
    <row r="2920" spans="1:2">
      <c r="A2920" s="1">
        <v>44193</v>
      </c>
    </row>
    <row r="2921" spans="1:2">
      <c r="A2921" s="1">
        <v>44194</v>
      </c>
      <c r="B2921">
        <v>1.3</v>
      </c>
    </row>
    <row r="2922" spans="1:2">
      <c r="A2922" s="1">
        <v>44195</v>
      </c>
      <c r="B2922">
        <v>0.2</v>
      </c>
    </row>
    <row r="2923" spans="1:2">
      <c r="A2923" s="1">
        <v>44196</v>
      </c>
    </row>
    <row r="2924" spans="1:2">
      <c r="A2924" s="1">
        <v>44197</v>
      </c>
      <c r="B2924">
        <v>0</v>
      </c>
    </row>
    <row r="2925" spans="1:2">
      <c r="A2925" s="1">
        <v>44198</v>
      </c>
      <c r="B2925">
        <v>0</v>
      </c>
    </row>
    <row r="2926" spans="1:2">
      <c r="A2926" s="1">
        <v>44199</v>
      </c>
    </row>
    <row r="2927" spans="1:2">
      <c r="A2927" s="1">
        <v>44200</v>
      </c>
    </row>
    <row r="2928" spans="1:2">
      <c r="A2928" s="1">
        <v>44201</v>
      </c>
    </row>
    <row r="2929" spans="1:2">
      <c r="A2929" s="1">
        <v>44202</v>
      </c>
    </row>
    <row r="2930" spans="1:2">
      <c r="A2930" s="1">
        <v>44203</v>
      </c>
      <c r="B2930">
        <v>0.2</v>
      </c>
    </row>
    <row r="2931" spans="1:2">
      <c r="A2931" s="1">
        <v>44204</v>
      </c>
    </row>
    <row r="2932" spans="1:2">
      <c r="A2932" s="1">
        <v>44205</v>
      </c>
    </row>
    <row r="2933" spans="1:2">
      <c r="A2933" s="1">
        <v>44206</v>
      </c>
    </row>
    <row r="2934" spans="1:2">
      <c r="A2934" s="1">
        <v>44207</v>
      </c>
    </row>
    <row r="2935" spans="1:2">
      <c r="A2935" s="1">
        <v>44208</v>
      </c>
    </row>
    <row r="2936" spans="1:2">
      <c r="A2936" s="1">
        <v>44209</v>
      </c>
    </row>
    <row r="2937" spans="1:2">
      <c r="A2937" s="1">
        <v>44210</v>
      </c>
    </row>
    <row r="2938" spans="1:2">
      <c r="A2938" s="1">
        <v>44211</v>
      </c>
    </row>
    <row r="2939" spans="1:2">
      <c r="A2939" s="1">
        <v>44212</v>
      </c>
    </row>
    <row r="2940" spans="1:2">
      <c r="A2940" s="1">
        <v>44213</v>
      </c>
    </row>
    <row r="2941" spans="1:2">
      <c r="A2941" s="1">
        <v>44214</v>
      </c>
      <c r="B2941">
        <v>0</v>
      </c>
    </row>
    <row r="2942" spans="1:2">
      <c r="A2942" s="1">
        <v>44215</v>
      </c>
    </row>
    <row r="2943" spans="1:2">
      <c r="A2943" s="1">
        <v>44216</v>
      </c>
    </row>
    <row r="2944" spans="1:2">
      <c r="A2944" s="1">
        <v>44217</v>
      </c>
      <c r="B2944">
        <v>1</v>
      </c>
    </row>
    <row r="2945" spans="1:2">
      <c r="A2945" s="1">
        <v>44218</v>
      </c>
      <c r="B2945">
        <v>0.3</v>
      </c>
    </row>
    <row r="2946" spans="1:2">
      <c r="A2946" s="1">
        <v>44219</v>
      </c>
      <c r="B2946">
        <v>0.1</v>
      </c>
    </row>
    <row r="2947" spans="1:2">
      <c r="A2947" s="1">
        <v>44220</v>
      </c>
      <c r="B2947">
        <v>0</v>
      </c>
    </row>
    <row r="2948" spans="1:2">
      <c r="A2948" s="1">
        <v>44221</v>
      </c>
    </row>
    <row r="2949" spans="1:2">
      <c r="A2949" s="1">
        <v>44222</v>
      </c>
      <c r="B2949">
        <v>10.3</v>
      </c>
    </row>
    <row r="2950" spans="1:2">
      <c r="A2950" s="1">
        <v>44223</v>
      </c>
    </row>
    <row r="2951" spans="1:2">
      <c r="A2951" s="1">
        <v>44224</v>
      </c>
      <c r="B2951">
        <v>0</v>
      </c>
    </row>
    <row r="2952" spans="1:2">
      <c r="A2952" s="1">
        <v>44225</v>
      </c>
    </row>
    <row r="2953" spans="1:2">
      <c r="A2953" s="1">
        <v>44226</v>
      </c>
    </row>
    <row r="2954" spans="1:2">
      <c r="A2954" s="1">
        <v>44227</v>
      </c>
    </row>
    <row r="2955" spans="1:2">
      <c r="A2955" s="1">
        <v>44228</v>
      </c>
      <c r="B2955">
        <v>9.5</v>
      </c>
    </row>
    <row r="2956" spans="1:2">
      <c r="A2956" s="1">
        <v>44229</v>
      </c>
    </row>
    <row r="2957" spans="1:2">
      <c r="A2957" s="1">
        <v>44230</v>
      </c>
    </row>
    <row r="2958" spans="1:2">
      <c r="A2958" s="1">
        <v>44231</v>
      </c>
      <c r="B2958">
        <v>0</v>
      </c>
    </row>
    <row r="2959" spans="1:2">
      <c r="A2959" s="1">
        <v>44232</v>
      </c>
    </row>
    <row r="2960" spans="1:2">
      <c r="A2960" s="1">
        <v>44233</v>
      </c>
    </row>
    <row r="2961" spans="1:2">
      <c r="A2961" s="1">
        <v>44234</v>
      </c>
    </row>
    <row r="2962" spans="1:2">
      <c r="A2962" s="1">
        <v>44235</v>
      </c>
    </row>
    <row r="2963" spans="1:2">
      <c r="A2963" s="1">
        <v>44236</v>
      </c>
    </row>
    <row r="2964" spans="1:2">
      <c r="A2964" s="1">
        <v>44237</v>
      </c>
    </row>
    <row r="2965" spans="1:2">
      <c r="A2965" s="1">
        <v>44238</v>
      </c>
    </row>
    <row r="2966" spans="1:2">
      <c r="A2966" s="1">
        <v>44239</v>
      </c>
    </row>
    <row r="2967" spans="1:2">
      <c r="A2967" s="1">
        <v>44240</v>
      </c>
    </row>
    <row r="2968" spans="1:2">
      <c r="A2968" s="1">
        <v>44241</v>
      </c>
      <c r="B2968">
        <v>4.3</v>
      </c>
    </row>
    <row r="2969" spans="1:2">
      <c r="A2969" s="1">
        <v>44242</v>
      </c>
      <c r="B2969">
        <v>1.2</v>
      </c>
    </row>
    <row r="2970" spans="1:2">
      <c r="A2970" s="1">
        <v>44243</v>
      </c>
      <c r="B2970">
        <v>0</v>
      </c>
    </row>
    <row r="2971" spans="1:2">
      <c r="A2971" s="1">
        <v>44244</v>
      </c>
    </row>
    <row r="2972" spans="1:2">
      <c r="A2972" s="1">
        <v>44245</v>
      </c>
      <c r="B2972">
        <v>0</v>
      </c>
    </row>
    <row r="2973" spans="1:2">
      <c r="A2973" s="1">
        <v>44246</v>
      </c>
    </row>
    <row r="2974" spans="1:2">
      <c r="A2974" s="1">
        <v>44247</v>
      </c>
    </row>
    <row r="2975" spans="1:2">
      <c r="A2975" s="1">
        <v>44248</v>
      </c>
    </row>
    <row r="2976" spans="1:2">
      <c r="A2976" s="1">
        <v>44249</v>
      </c>
    </row>
    <row r="2977" spans="1:2">
      <c r="A2977" s="1">
        <v>44250</v>
      </c>
    </row>
    <row r="2978" spans="1:2">
      <c r="A2978" s="1">
        <v>44251</v>
      </c>
    </row>
    <row r="2979" spans="1:2">
      <c r="A2979" s="1">
        <v>44252</v>
      </c>
      <c r="B2979">
        <v>3.1</v>
      </c>
    </row>
    <row r="2980" spans="1:2">
      <c r="A2980" s="1">
        <v>44253</v>
      </c>
    </row>
    <row r="2981" spans="1:2">
      <c r="A2981" s="1">
        <v>44254</v>
      </c>
    </row>
    <row r="2982" spans="1:2">
      <c r="A2982" s="1">
        <v>44255</v>
      </c>
      <c r="B2982">
        <v>1.1000000000000001</v>
      </c>
    </row>
    <row r="2983" spans="1:2">
      <c r="A2983" s="1">
        <v>44256</v>
      </c>
      <c r="B2983">
        <v>35.5</v>
      </c>
    </row>
    <row r="2984" spans="1:2">
      <c r="A2984" s="1">
        <v>44257</v>
      </c>
      <c r="B2984">
        <v>9.6</v>
      </c>
    </row>
    <row r="2985" spans="1:2">
      <c r="A2985" s="1">
        <v>44258</v>
      </c>
    </row>
    <row r="2986" spans="1:2">
      <c r="A2986" s="1">
        <v>44259</v>
      </c>
      <c r="B2986">
        <v>0.9</v>
      </c>
    </row>
    <row r="2987" spans="1:2">
      <c r="A2987" s="1">
        <v>44260</v>
      </c>
    </row>
    <row r="2988" spans="1:2">
      <c r="A2988" s="1">
        <v>44261</v>
      </c>
    </row>
    <row r="2989" spans="1:2">
      <c r="A2989" s="1">
        <v>44262</v>
      </c>
    </row>
    <row r="2990" spans="1:2">
      <c r="A2990" s="1">
        <v>44263</v>
      </c>
    </row>
    <row r="2991" spans="1:2">
      <c r="A2991" s="1">
        <v>44264</v>
      </c>
    </row>
    <row r="2992" spans="1:2">
      <c r="A2992" s="1">
        <v>44265</v>
      </c>
    </row>
    <row r="2993" spans="1:2">
      <c r="A2993" s="1">
        <v>44266</v>
      </c>
    </row>
    <row r="2994" spans="1:2">
      <c r="A2994" s="1">
        <v>44267</v>
      </c>
      <c r="B2994">
        <v>19.5</v>
      </c>
    </row>
    <row r="2995" spans="1:2">
      <c r="A2995" s="1">
        <v>44268</v>
      </c>
    </row>
    <row r="2996" spans="1:2">
      <c r="A2996" s="1">
        <v>44269</v>
      </c>
    </row>
    <row r="2997" spans="1:2">
      <c r="A2997" s="1">
        <v>44270</v>
      </c>
    </row>
    <row r="2998" spans="1:2">
      <c r="A2998" s="1">
        <v>44271</v>
      </c>
    </row>
    <row r="2999" spans="1:2">
      <c r="A2999" s="1">
        <v>44272</v>
      </c>
    </row>
    <row r="3000" spans="1:2">
      <c r="A3000" s="1">
        <v>44273</v>
      </c>
    </row>
    <row r="3001" spans="1:2">
      <c r="A3001" s="1">
        <v>44274</v>
      </c>
    </row>
    <row r="3002" spans="1:2">
      <c r="A3002" s="1">
        <v>44275</v>
      </c>
      <c r="B3002">
        <v>5.3</v>
      </c>
    </row>
    <row r="3003" spans="1:2">
      <c r="A3003" s="1">
        <v>44276</v>
      </c>
    </row>
    <row r="3004" spans="1:2">
      <c r="A3004" s="1">
        <v>44277</v>
      </c>
    </row>
    <row r="3005" spans="1:2">
      <c r="A3005" s="1">
        <v>44278</v>
      </c>
    </row>
    <row r="3006" spans="1:2">
      <c r="A3006" s="1">
        <v>44279</v>
      </c>
    </row>
    <row r="3007" spans="1:2">
      <c r="A3007" s="1">
        <v>44280</v>
      </c>
    </row>
    <row r="3008" spans="1:2">
      <c r="A3008" s="1">
        <v>44281</v>
      </c>
    </row>
    <row r="3009" spans="1:4">
      <c r="A3009" s="1">
        <v>44282</v>
      </c>
      <c r="B3009">
        <v>18.399999999999999</v>
      </c>
    </row>
    <row r="3010" spans="1:4">
      <c r="A3010" s="1">
        <v>44283</v>
      </c>
      <c r="B3010">
        <v>6</v>
      </c>
    </row>
    <row r="3011" spans="1:4">
      <c r="A3011" s="1">
        <v>44284</v>
      </c>
    </row>
    <row r="3012" spans="1:4">
      <c r="A3012" s="1">
        <v>44285</v>
      </c>
    </row>
    <row r="3013" spans="1:4">
      <c r="A3013" s="1">
        <v>44286</v>
      </c>
    </row>
    <row r="3014" spans="1:4">
      <c r="A3014" s="1">
        <v>44287</v>
      </c>
    </row>
    <row r="3015" spans="1:4">
      <c r="A3015" s="1">
        <v>44288</v>
      </c>
    </row>
    <row r="3016" spans="1:4">
      <c r="A3016" s="1">
        <v>44289</v>
      </c>
      <c r="B3016">
        <v>16.2</v>
      </c>
      <c r="C3016">
        <v>3.7</v>
      </c>
      <c r="D3016" s="2">
        <v>0.70833333333333337</v>
      </c>
    </row>
    <row r="3017" spans="1:4">
      <c r="A3017" s="1">
        <v>44290</v>
      </c>
      <c r="B3017">
        <v>19.3</v>
      </c>
      <c r="C3017">
        <v>7.2</v>
      </c>
      <c r="D3017" s="2">
        <v>0.16458333333333333</v>
      </c>
    </row>
    <row r="3018" spans="1:4">
      <c r="A3018" s="1">
        <v>44291</v>
      </c>
    </row>
    <row r="3019" spans="1:4">
      <c r="A3019" s="1">
        <v>44292</v>
      </c>
    </row>
    <row r="3020" spans="1:4">
      <c r="A3020" s="1">
        <v>44293</v>
      </c>
    </row>
    <row r="3021" spans="1:4">
      <c r="A3021" s="1">
        <v>44294</v>
      </c>
    </row>
    <row r="3022" spans="1:4">
      <c r="A3022" s="1">
        <v>44295</v>
      </c>
    </row>
    <row r="3023" spans="1:4">
      <c r="A3023" s="1">
        <v>44296</v>
      </c>
    </row>
    <row r="3024" spans="1:4">
      <c r="A3024" s="1">
        <v>44297</v>
      </c>
    </row>
    <row r="3025" spans="1:4">
      <c r="A3025" s="1">
        <v>44298</v>
      </c>
      <c r="B3025">
        <v>7.4</v>
      </c>
      <c r="C3025">
        <v>1.7</v>
      </c>
      <c r="D3025" s="2">
        <v>0.71458333333333335</v>
      </c>
    </row>
    <row r="3026" spans="1:4">
      <c r="A3026" s="1">
        <v>44299</v>
      </c>
      <c r="B3026">
        <v>0</v>
      </c>
      <c r="C3026">
        <v>0</v>
      </c>
    </row>
    <row r="3027" spans="1:4">
      <c r="A3027" s="1">
        <v>44300</v>
      </c>
    </row>
    <row r="3028" spans="1:4">
      <c r="A3028" s="1">
        <v>44301</v>
      </c>
    </row>
    <row r="3029" spans="1:4">
      <c r="A3029" s="1">
        <v>44302</v>
      </c>
    </row>
    <row r="3030" spans="1:4">
      <c r="A3030" s="1">
        <v>44303</v>
      </c>
    </row>
    <row r="3031" spans="1:4">
      <c r="A3031" s="1">
        <v>44304</v>
      </c>
    </row>
    <row r="3032" spans="1:4">
      <c r="A3032" s="1">
        <v>44305</v>
      </c>
    </row>
    <row r="3033" spans="1:4">
      <c r="A3033" s="1">
        <v>44306</v>
      </c>
    </row>
    <row r="3034" spans="1:4">
      <c r="A3034" s="1">
        <v>44307</v>
      </c>
    </row>
    <row r="3035" spans="1:4">
      <c r="A3035" s="1">
        <v>44308</v>
      </c>
    </row>
    <row r="3036" spans="1:4">
      <c r="A3036" s="1">
        <v>44309</v>
      </c>
      <c r="B3036">
        <v>0</v>
      </c>
      <c r="C3036">
        <v>0</v>
      </c>
    </row>
    <row r="3037" spans="1:4">
      <c r="A3037" s="1">
        <v>44310</v>
      </c>
    </row>
    <row r="3038" spans="1:4">
      <c r="A3038" s="1">
        <v>44311</v>
      </c>
    </row>
    <row r="3039" spans="1:4">
      <c r="A3039" s="1">
        <v>44312</v>
      </c>
    </row>
    <row r="3040" spans="1:4">
      <c r="A3040" s="1">
        <v>44313</v>
      </c>
    </row>
    <row r="3041" spans="1:4">
      <c r="A3041" s="1">
        <v>44314</v>
      </c>
    </row>
    <row r="3042" spans="1:4">
      <c r="A3042" s="1">
        <v>44315</v>
      </c>
      <c r="B3042">
        <v>0</v>
      </c>
      <c r="C3042">
        <v>0</v>
      </c>
    </row>
    <row r="3043" spans="1:4">
      <c r="A3043" s="1">
        <v>44316</v>
      </c>
      <c r="B3043">
        <v>0.1</v>
      </c>
      <c r="C3043">
        <v>0.1</v>
      </c>
    </row>
    <row r="3044" spans="1:4">
      <c r="A3044" s="1">
        <v>44317</v>
      </c>
      <c r="B3044">
        <v>3.7</v>
      </c>
      <c r="C3044">
        <v>1.4</v>
      </c>
      <c r="D3044" s="2">
        <v>8.5416666666666669E-2</v>
      </c>
    </row>
    <row r="3045" spans="1:4">
      <c r="A3045" s="1">
        <v>44318</v>
      </c>
      <c r="B3045">
        <v>0.5</v>
      </c>
      <c r="C3045">
        <v>0.3</v>
      </c>
      <c r="D3045" s="2">
        <v>0.2013888888888889</v>
      </c>
    </row>
    <row r="3046" spans="1:4">
      <c r="A3046" s="1">
        <v>44319</v>
      </c>
    </row>
    <row r="3047" spans="1:4">
      <c r="A3047" s="1">
        <v>44320</v>
      </c>
      <c r="B3047">
        <v>8.9</v>
      </c>
      <c r="C3047">
        <v>2.8</v>
      </c>
      <c r="D3047" s="2">
        <v>0.81944444444444442</v>
      </c>
    </row>
    <row r="3048" spans="1:4">
      <c r="A3048" s="1">
        <v>44321</v>
      </c>
      <c r="B3048">
        <v>1.2</v>
      </c>
      <c r="C3048">
        <v>1</v>
      </c>
      <c r="D3048" s="2">
        <v>0.11805555555555555</v>
      </c>
    </row>
    <row r="3049" spans="1:4">
      <c r="A3049" s="1">
        <v>44322</v>
      </c>
    </row>
    <row r="3050" spans="1:4">
      <c r="A3050" s="1">
        <v>44323</v>
      </c>
    </row>
    <row r="3051" spans="1:4">
      <c r="A3051" s="1">
        <v>44324</v>
      </c>
    </row>
    <row r="3052" spans="1:4">
      <c r="A3052" s="1">
        <v>44325</v>
      </c>
    </row>
    <row r="3053" spans="1:4">
      <c r="A3053" s="1">
        <v>44326</v>
      </c>
      <c r="B3053">
        <v>1.8</v>
      </c>
      <c r="C3053">
        <v>1.1000000000000001</v>
      </c>
      <c r="D3053" s="2">
        <v>0.59166666666666667</v>
      </c>
    </row>
    <row r="3054" spans="1:4">
      <c r="A3054" s="1">
        <v>44327</v>
      </c>
      <c r="B3054">
        <v>1.3</v>
      </c>
      <c r="C3054">
        <v>0.7</v>
      </c>
      <c r="D3054" s="2">
        <v>0.31736111111111109</v>
      </c>
    </row>
    <row r="3055" spans="1:4">
      <c r="A3055" s="1">
        <v>44328</v>
      </c>
    </row>
    <row r="3056" spans="1:4">
      <c r="A3056" s="1">
        <v>44329</v>
      </c>
    </row>
    <row r="3057" spans="1:4">
      <c r="A3057" s="1">
        <v>44330</v>
      </c>
    </row>
    <row r="3058" spans="1:4">
      <c r="A3058" s="1">
        <v>44331</v>
      </c>
      <c r="B3058">
        <v>8.6999999999999993</v>
      </c>
      <c r="C3058">
        <v>4.5</v>
      </c>
      <c r="D3058" s="2">
        <v>0.38055555555555554</v>
      </c>
    </row>
    <row r="3059" spans="1:4">
      <c r="A3059" s="1">
        <v>44332</v>
      </c>
      <c r="B3059">
        <v>24.7</v>
      </c>
      <c r="C3059">
        <v>8.3000000000000007</v>
      </c>
      <c r="D3059" s="2">
        <v>0.10208333333333333</v>
      </c>
    </row>
    <row r="3060" spans="1:4">
      <c r="A3060" s="1">
        <v>44333</v>
      </c>
      <c r="B3060">
        <v>11.4</v>
      </c>
      <c r="C3060">
        <v>2.2000000000000002</v>
      </c>
      <c r="D3060" s="2">
        <v>0.61250000000000004</v>
      </c>
    </row>
    <row r="3061" spans="1:4">
      <c r="A3061" s="1">
        <v>44334</v>
      </c>
      <c r="B3061">
        <v>0.1</v>
      </c>
      <c r="C3061">
        <v>0.1</v>
      </c>
    </row>
    <row r="3062" spans="1:4">
      <c r="A3062" s="1">
        <v>44335</v>
      </c>
    </row>
    <row r="3063" spans="1:4">
      <c r="A3063" s="1">
        <v>44336</v>
      </c>
      <c r="B3063">
        <v>12.2</v>
      </c>
      <c r="C3063">
        <v>8.3000000000000007</v>
      </c>
      <c r="D3063" s="2">
        <v>0.46875</v>
      </c>
    </row>
    <row r="3064" spans="1:4">
      <c r="A3064" s="1">
        <v>44337</v>
      </c>
      <c r="B3064">
        <v>0</v>
      </c>
      <c r="C3064">
        <v>0</v>
      </c>
    </row>
    <row r="3065" spans="1:4">
      <c r="A3065" s="1">
        <v>44338</v>
      </c>
    </row>
    <row r="3066" spans="1:4">
      <c r="A3066" s="1">
        <v>44339</v>
      </c>
    </row>
    <row r="3067" spans="1:4">
      <c r="A3067" s="1">
        <v>44340</v>
      </c>
      <c r="B3067">
        <v>0.7</v>
      </c>
      <c r="C3067">
        <v>0.5</v>
      </c>
      <c r="D3067" s="2">
        <v>0.25347222222222221</v>
      </c>
    </row>
    <row r="3068" spans="1:4">
      <c r="A3068" s="1">
        <v>44341</v>
      </c>
      <c r="B3068">
        <v>0</v>
      </c>
      <c r="C3068">
        <v>0</v>
      </c>
    </row>
    <row r="3069" spans="1:4">
      <c r="A3069" s="1">
        <v>44342</v>
      </c>
    </row>
    <row r="3070" spans="1:4">
      <c r="A3070" s="1">
        <v>44343</v>
      </c>
    </row>
    <row r="3071" spans="1:4">
      <c r="A3071" s="1">
        <v>44344</v>
      </c>
      <c r="B3071">
        <v>13.8</v>
      </c>
      <c r="C3071">
        <v>11.7</v>
      </c>
      <c r="D3071" s="2">
        <v>0.59861111111111109</v>
      </c>
    </row>
    <row r="3072" spans="1:4">
      <c r="A3072" s="1">
        <v>44345</v>
      </c>
    </row>
    <row r="3073" spans="1:4">
      <c r="A3073" s="1">
        <v>44346</v>
      </c>
    </row>
    <row r="3074" spans="1:4">
      <c r="A3074" s="1">
        <v>44347</v>
      </c>
      <c r="B3074">
        <v>1.9</v>
      </c>
      <c r="C3074">
        <v>1.1000000000000001</v>
      </c>
      <c r="D3074" s="2">
        <v>0.21388888888888888</v>
      </c>
    </row>
    <row r="3075" spans="1:4">
      <c r="A3075" s="1">
        <v>44348</v>
      </c>
    </row>
    <row r="3076" spans="1:4">
      <c r="A3076" s="1">
        <v>44349</v>
      </c>
    </row>
    <row r="3077" spans="1:4">
      <c r="A3077" s="1">
        <v>44350</v>
      </c>
      <c r="B3077">
        <v>17.5</v>
      </c>
      <c r="C3077">
        <v>2.9</v>
      </c>
      <c r="D3077" s="2">
        <v>0.9375</v>
      </c>
    </row>
    <row r="3078" spans="1:4">
      <c r="A3078" s="1">
        <v>44351</v>
      </c>
      <c r="B3078">
        <v>3.8</v>
      </c>
      <c r="C3078">
        <v>1.9</v>
      </c>
      <c r="D3078" s="2">
        <v>0.10694444444444444</v>
      </c>
    </row>
    <row r="3079" spans="1:4">
      <c r="A3079" s="1">
        <v>44352</v>
      </c>
    </row>
    <row r="3080" spans="1:4">
      <c r="A3080" s="1">
        <v>44353</v>
      </c>
      <c r="B3080">
        <v>0.2</v>
      </c>
      <c r="C3080">
        <v>0.2</v>
      </c>
    </row>
    <row r="3081" spans="1:4">
      <c r="A3081" s="1">
        <v>44354</v>
      </c>
    </row>
    <row r="3082" spans="1:4">
      <c r="A3082" s="1">
        <v>44355</v>
      </c>
    </row>
    <row r="3083" spans="1:4">
      <c r="A3083" s="1">
        <v>44356</v>
      </c>
    </row>
    <row r="3084" spans="1:4">
      <c r="A3084" s="1">
        <v>44357</v>
      </c>
      <c r="B3084">
        <v>0</v>
      </c>
      <c r="C3084">
        <v>0</v>
      </c>
    </row>
    <row r="3085" spans="1:4">
      <c r="A3085" s="1">
        <v>44358</v>
      </c>
      <c r="B3085">
        <v>5.5</v>
      </c>
      <c r="C3085">
        <v>2</v>
      </c>
      <c r="D3085" s="2">
        <v>0.34097222222222223</v>
      </c>
    </row>
    <row r="3086" spans="1:4">
      <c r="A3086" s="1">
        <v>44359</v>
      </c>
    </row>
    <row r="3087" spans="1:4">
      <c r="A3087" s="1">
        <v>44360</v>
      </c>
      <c r="B3087">
        <v>0.1</v>
      </c>
      <c r="C3087">
        <v>0.1</v>
      </c>
    </row>
    <row r="3088" spans="1:4">
      <c r="A3088" s="1">
        <v>44361</v>
      </c>
    </row>
    <row r="3089" spans="1:4">
      <c r="A3089" s="1">
        <v>44362</v>
      </c>
      <c r="B3089">
        <v>3</v>
      </c>
      <c r="C3089">
        <v>1.1000000000000001</v>
      </c>
      <c r="D3089" s="2">
        <v>0.84861111111111109</v>
      </c>
    </row>
    <row r="3090" spans="1:4">
      <c r="A3090" s="1">
        <v>44363</v>
      </c>
      <c r="B3090">
        <v>0.5</v>
      </c>
      <c r="C3090">
        <v>0.3</v>
      </c>
      <c r="D3090" s="2">
        <v>0.16041666666666668</v>
      </c>
    </row>
    <row r="3091" spans="1:4">
      <c r="A3091" s="1">
        <v>44364</v>
      </c>
      <c r="B3091">
        <v>0.1</v>
      </c>
      <c r="C3091">
        <v>0.1</v>
      </c>
    </row>
    <row r="3092" spans="1:4">
      <c r="A3092" s="1">
        <v>44365</v>
      </c>
      <c r="B3092">
        <v>3</v>
      </c>
      <c r="C3092">
        <v>1.6</v>
      </c>
      <c r="D3092" s="2">
        <v>0.15833333333333333</v>
      </c>
    </row>
    <row r="3093" spans="1:4">
      <c r="A3093" s="1">
        <v>44366</v>
      </c>
    </row>
    <row r="3094" spans="1:4">
      <c r="A3094" s="1">
        <v>44367</v>
      </c>
    </row>
    <row r="3095" spans="1:4">
      <c r="A3095" s="1">
        <v>44368</v>
      </c>
    </row>
    <row r="3096" spans="1:4">
      <c r="A3096" s="1">
        <v>44369</v>
      </c>
      <c r="B3096">
        <v>3.5</v>
      </c>
      <c r="C3096">
        <v>3.4</v>
      </c>
      <c r="D3096" s="2">
        <v>0.96527777777777779</v>
      </c>
    </row>
    <row r="3097" spans="1:4">
      <c r="A3097" s="1">
        <v>44370</v>
      </c>
      <c r="B3097">
        <v>0.2</v>
      </c>
      <c r="C3097">
        <v>0.2</v>
      </c>
    </row>
    <row r="3098" spans="1:4">
      <c r="A3098" s="1">
        <v>44371</v>
      </c>
    </row>
    <row r="3099" spans="1:4">
      <c r="A3099" s="1">
        <v>44372</v>
      </c>
      <c r="B3099">
        <v>14.7</v>
      </c>
      <c r="C3099">
        <v>12</v>
      </c>
      <c r="D3099" s="2">
        <v>0.77708333333333335</v>
      </c>
    </row>
    <row r="3100" spans="1:4">
      <c r="A3100" s="1">
        <v>44373</v>
      </c>
      <c r="B3100">
        <v>2</v>
      </c>
      <c r="C3100">
        <v>0.9</v>
      </c>
      <c r="D3100" s="2">
        <v>0.35972222222222222</v>
      </c>
    </row>
    <row r="3101" spans="1:4">
      <c r="A3101" s="1">
        <v>44374</v>
      </c>
    </row>
    <row r="3102" spans="1:4">
      <c r="A3102" s="1">
        <v>44375</v>
      </c>
    </row>
    <row r="3103" spans="1:4">
      <c r="A3103" s="1">
        <v>44376</v>
      </c>
      <c r="B3103">
        <v>1</v>
      </c>
      <c r="C3103">
        <v>1</v>
      </c>
      <c r="D3103" s="2">
        <v>0.82291666666666663</v>
      </c>
    </row>
    <row r="3104" spans="1:4">
      <c r="A3104" s="1">
        <v>44377</v>
      </c>
      <c r="B3104">
        <v>0</v>
      </c>
      <c r="C3104">
        <v>0</v>
      </c>
    </row>
    <row r="3105" spans="1:4">
      <c r="A3105" s="1">
        <v>44378</v>
      </c>
    </row>
    <row r="3106" spans="1:4">
      <c r="A3106" s="1">
        <v>44379</v>
      </c>
    </row>
    <row r="3107" spans="1:4">
      <c r="A3107" s="1">
        <v>44380</v>
      </c>
      <c r="B3107">
        <v>22.1</v>
      </c>
      <c r="C3107">
        <v>5.2</v>
      </c>
      <c r="D3107" s="2">
        <v>0.62152777777777779</v>
      </c>
    </row>
    <row r="3108" spans="1:4">
      <c r="A3108" s="1">
        <v>44381</v>
      </c>
      <c r="B3108">
        <v>4.5999999999999996</v>
      </c>
      <c r="C3108">
        <v>3.4</v>
      </c>
      <c r="D3108" s="2">
        <v>6.2500000000000003E-3</v>
      </c>
    </row>
    <row r="3109" spans="1:4">
      <c r="A3109" s="1">
        <v>44382</v>
      </c>
      <c r="B3109">
        <v>16.8</v>
      </c>
      <c r="C3109">
        <v>8.3000000000000007</v>
      </c>
      <c r="D3109" s="2">
        <v>0.8930555555555556</v>
      </c>
    </row>
    <row r="3110" spans="1:4">
      <c r="A3110" s="1">
        <v>44383</v>
      </c>
      <c r="B3110">
        <v>18.2</v>
      </c>
      <c r="C3110">
        <v>2.8</v>
      </c>
      <c r="D3110" s="2">
        <v>0.68333333333333335</v>
      </c>
    </row>
    <row r="3111" spans="1:4">
      <c r="A3111" s="1">
        <v>44384</v>
      </c>
      <c r="B3111">
        <v>39.700000000000003</v>
      </c>
      <c r="C3111">
        <v>15.4</v>
      </c>
      <c r="D3111" s="2">
        <v>0.32361111111111113</v>
      </c>
    </row>
    <row r="3112" spans="1:4">
      <c r="A3112" s="1">
        <v>44385</v>
      </c>
      <c r="B3112">
        <v>14.9</v>
      </c>
      <c r="C3112">
        <v>9</v>
      </c>
      <c r="D3112" s="2">
        <v>0.16319444444444445</v>
      </c>
    </row>
    <row r="3113" spans="1:4">
      <c r="A3113" s="1">
        <v>44386</v>
      </c>
      <c r="B3113">
        <v>15.7</v>
      </c>
      <c r="C3113">
        <v>7.2</v>
      </c>
      <c r="D3113" s="2">
        <v>0.76388888888888884</v>
      </c>
    </row>
    <row r="3114" spans="1:4">
      <c r="A3114" s="1">
        <v>44387</v>
      </c>
      <c r="B3114">
        <v>2.6</v>
      </c>
      <c r="C3114">
        <v>2.5</v>
      </c>
      <c r="D3114" s="2">
        <v>0.78125</v>
      </c>
    </row>
    <row r="3115" spans="1:4">
      <c r="A3115" s="1">
        <v>44388</v>
      </c>
      <c r="B3115">
        <v>3.5</v>
      </c>
      <c r="C3115">
        <v>3.5</v>
      </c>
      <c r="D3115" s="2">
        <v>0.84722222222222221</v>
      </c>
    </row>
    <row r="3116" spans="1:4">
      <c r="A3116" s="1">
        <v>44389</v>
      </c>
      <c r="B3116">
        <v>5.4</v>
      </c>
      <c r="C3116">
        <v>5.4</v>
      </c>
      <c r="D3116" s="2">
        <v>0.78819444444444442</v>
      </c>
    </row>
    <row r="3117" spans="1:4">
      <c r="A3117" s="1">
        <v>44390</v>
      </c>
    </row>
    <row r="3118" spans="1:4">
      <c r="A3118" s="1">
        <v>44391</v>
      </c>
    </row>
    <row r="3119" spans="1:4">
      <c r="A3119" s="1">
        <v>44392</v>
      </c>
      <c r="B3119">
        <v>3.6</v>
      </c>
      <c r="C3119">
        <v>3.2</v>
      </c>
      <c r="D3119" s="2">
        <v>0.65</v>
      </c>
    </row>
    <row r="3120" spans="1:4">
      <c r="A3120" s="1">
        <v>44393</v>
      </c>
    </row>
    <row r="3121" spans="1:4">
      <c r="A3121" s="1">
        <v>44394</v>
      </c>
      <c r="B3121">
        <v>0</v>
      </c>
      <c r="C3121">
        <v>0</v>
      </c>
    </row>
    <row r="3122" spans="1:4">
      <c r="A3122" s="1">
        <v>44395</v>
      </c>
      <c r="B3122">
        <v>0.3</v>
      </c>
      <c r="C3122">
        <v>0.3</v>
      </c>
      <c r="D3122" s="2">
        <v>0.71805555555555556</v>
      </c>
    </row>
    <row r="3123" spans="1:4">
      <c r="A3123" s="1">
        <v>44396</v>
      </c>
      <c r="B3123">
        <v>0.5</v>
      </c>
      <c r="C3123">
        <v>0.4</v>
      </c>
      <c r="D3123" s="2">
        <v>0.25555555555555554</v>
      </c>
    </row>
    <row r="3124" spans="1:4">
      <c r="A3124" s="1">
        <v>44397</v>
      </c>
      <c r="B3124">
        <v>0</v>
      </c>
      <c r="C3124">
        <v>0</v>
      </c>
    </row>
    <row r="3125" spans="1:4">
      <c r="A3125" s="1">
        <v>44398</v>
      </c>
    </row>
    <row r="3126" spans="1:4">
      <c r="A3126" s="1">
        <v>44399</v>
      </c>
    </row>
    <row r="3127" spans="1:4">
      <c r="A3127" s="1">
        <v>44400</v>
      </c>
    </row>
    <row r="3128" spans="1:4">
      <c r="A3128" s="1">
        <v>44401</v>
      </c>
    </row>
    <row r="3129" spans="1:4">
      <c r="A3129" s="1">
        <v>44402</v>
      </c>
    </row>
    <row r="3130" spans="1:4">
      <c r="A3130" s="1">
        <v>44403</v>
      </c>
    </row>
    <row r="3131" spans="1:4">
      <c r="A3131" s="1">
        <v>44404</v>
      </c>
    </row>
    <row r="3132" spans="1:4">
      <c r="A3132" s="1">
        <v>44405</v>
      </c>
    </row>
    <row r="3133" spans="1:4">
      <c r="A3133" s="1">
        <v>44406</v>
      </c>
      <c r="B3133">
        <v>0</v>
      </c>
      <c r="C3133">
        <v>0</v>
      </c>
    </row>
    <row r="3134" spans="1:4">
      <c r="A3134" s="1">
        <v>44407</v>
      </c>
    </row>
    <row r="3135" spans="1:4">
      <c r="A3135" s="1">
        <v>44408</v>
      </c>
      <c r="B3135">
        <v>5.4</v>
      </c>
      <c r="C3135">
        <v>5.4</v>
      </c>
      <c r="D3135" s="2">
        <v>0.82638888888888884</v>
      </c>
    </row>
    <row r="3136" spans="1:4">
      <c r="A3136" s="1">
        <v>44409</v>
      </c>
      <c r="B3136">
        <v>26.2</v>
      </c>
      <c r="C3136">
        <v>14.1</v>
      </c>
      <c r="D3136" s="2">
        <v>0.8569444444444444</v>
      </c>
    </row>
    <row r="3137" spans="1:4">
      <c r="A3137" s="1">
        <v>44410</v>
      </c>
      <c r="B3137">
        <v>0</v>
      </c>
      <c r="C3137">
        <v>0</v>
      </c>
    </row>
    <row r="3138" spans="1:4">
      <c r="A3138" s="1">
        <v>44411</v>
      </c>
      <c r="B3138">
        <v>0</v>
      </c>
      <c r="C3138">
        <v>0</v>
      </c>
    </row>
    <row r="3139" spans="1:4">
      <c r="A3139" s="1">
        <v>44412</v>
      </c>
    </row>
    <row r="3140" spans="1:4">
      <c r="A3140" s="1">
        <v>44413</v>
      </c>
    </row>
    <row r="3141" spans="1:4">
      <c r="A3141" s="1">
        <v>44414</v>
      </c>
    </row>
    <row r="3142" spans="1:4">
      <c r="A3142" s="1">
        <v>44415</v>
      </c>
      <c r="B3142">
        <v>13.2</v>
      </c>
      <c r="C3142">
        <v>10.199999999999999</v>
      </c>
      <c r="D3142" s="2">
        <v>0.93194444444444446</v>
      </c>
    </row>
    <row r="3143" spans="1:4">
      <c r="A3143" s="1">
        <v>44416</v>
      </c>
      <c r="B3143">
        <v>1.2</v>
      </c>
      <c r="C3143">
        <v>0.5</v>
      </c>
      <c r="D3143" s="2">
        <v>0.85833333333333328</v>
      </c>
    </row>
    <row r="3144" spans="1:4">
      <c r="A3144" s="1">
        <v>44417</v>
      </c>
      <c r="B3144">
        <v>0.3</v>
      </c>
      <c r="C3144">
        <v>0.2</v>
      </c>
    </row>
    <row r="3145" spans="1:4">
      <c r="A3145" s="1">
        <v>44418</v>
      </c>
      <c r="B3145">
        <v>13.6</v>
      </c>
      <c r="C3145">
        <v>5.0999999999999996</v>
      </c>
      <c r="D3145" s="2">
        <v>0.22569444444444445</v>
      </c>
    </row>
    <row r="3146" spans="1:4">
      <c r="A3146" s="1">
        <v>44419</v>
      </c>
      <c r="B3146">
        <v>8.9</v>
      </c>
      <c r="C3146">
        <v>7.4</v>
      </c>
      <c r="D3146" s="2">
        <v>0.76458333333333328</v>
      </c>
    </row>
    <row r="3147" spans="1:4">
      <c r="A3147" s="1">
        <v>44420</v>
      </c>
      <c r="B3147">
        <v>0</v>
      </c>
      <c r="C3147">
        <v>0</v>
      </c>
    </row>
    <row r="3148" spans="1:4">
      <c r="A3148" s="1">
        <v>44421</v>
      </c>
      <c r="B3148">
        <v>0</v>
      </c>
      <c r="C3148">
        <v>0</v>
      </c>
    </row>
    <row r="3149" spans="1:4">
      <c r="A3149" s="1">
        <v>44422</v>
      </c>
      <c r="B3149">
        <v>13.6</v>
      </c>
      <c r="C3149">
        <v>2.9</v>
      </c>
      <c r="D3149" s="2">
        <v>0.3215277777777778</v>
      </c>
    </row>
    <row r="3150" spans="1:4">
      <c r="A3150" s="1">
        <v>44423</v>
      </c>
      <c r="B3150">
        <v>0.8</v>
      </c>
      <c r="C3150">
        <v>0.8</v>
      </c>
      <c r="D3150" s="2">
        <v>0.56597222222222221</v>
      </c>
    </row>
    <row r="3151" spans="1:4">
      <c r="A3151" s="1">
        <v>44424</v>
      </c>
      <c r="B3151">
        <v>0</v>
      </c>
      <c r="C3151">
        <v>0</v>
      </c>
    </row>
    <row r="3152" spans="1:4">
      <c r="A3152" s="1">
        <v>44425</v>
      </c>
      <c r="B3152">
        <v>0.2</v>
      </c>
      <c r="C3152">
        <v>0.2</v>
      </c>
    </row>
    <row r="3153" spans="1:4">
      <c r="A3153" s="1">
        <v>44426</v>
      </c>
      <c r="B3153">
        <v>1.3</v>
      </c>
      <c r="C3153">
        <v>1.2</v>
      </c>
      <c r="D3153" s="2">
        <v>0.3576388888888889</v>
      </c>
    </row>
    <row r="3154" spans="1:4">
      <c r="A3154" s="1">
        <v>44427</v>
      </c>
      <c r="B3154">
        <v>1</v>
      </c>
      <c r="C3154">
        <v>0.8</v>
      </c>
      <c r="D3154" s="2">
        <v>0.84305555555555556</v>
      </c>
    </row>
    <row r="3155" spans="1:4">
      <c r="A3155" s="1">
        <v>44428</v>
      </c>
    </row>
    <row r="3156" spans="1:4">
      <c r="A3156" s="1">
        <v>44429</v>
      </c>
      <c r="B3156">
        <v>30.9</v>
      </c>
      <c r="C3156">
        <v>8.1999999999999993</v>
      </c>
      <c r="D3156" s="2">
        <v>0.35138888888888886</v>
      </c>
    </row>
    <row r="3157" spans="1:4">
      <c r="A3157" s="1">
        <v>44430</v>
      </c>
    </row>
    <row r="3158" spans="1:4">
      <c r="A3158" s="1">
        <v>44431</v>
      </c>
      <c r="B3158">
        <v>26.3</v>
      </c>
      <c r="C3158">
        <v>5.4</v>
      </c>
      <c r="D3158" s="2">
        <v>0.94513888888888886</v>
      </c>
    </row>
    <row r="3159" spans="1:4">
      <c r="A3159" s="1">
        <v>44432</v>
      </c>
      <c r="B3159">
        <v>69</v>
      </c>
      <c r="C3159">
        <v>29.8</v>
      </c>
      <c r="D3159" s="2">
        <v>0.43402777777777779</v>
      </c>
    </row>
    <row r="3160" spans="1:4">
      <c r="A3160" s="1">
        <v>44433</v>
      </c>
      <c r="B3160">
        <v>7.7</v>
      </c>
      <c r="C3160">
        <v>4.7</v>
      </c>
      <c r="D3160" s="2">
        <v>0.95833333333333337</v>
      </c>
    </row>
    <row r="3161" spans="1:4">
      <c r="A3161" s="1">
        <v>44434</v>
      </c>
      <c r="B3161">
        <v>6</v>
      </c>
      <c r="C3161">
        <v>3.7</v>
      </c>
      <c r="D3161" s="2">
        <v>6.9444444444444447E-4</v>
      </c>
    </row>
    <row r="3162" spans="1:4">
      <c r="A3162" s="1">
        <v>44435</v>
      </c>
      <c r="B3162">
        <v>13.7</v>
      </c>
      <c r="C3162">
        <v>5.0999999999999996</v>
      </c>
      <c r="D3162" s="2">
        <v>0.81527777777777777</v>
      </c>
    </row>
    <row r="3163" spans="1:4">
      <c r="A3163" s="1">
        <v>44436</v>
      </c>
    </row>
    <row r="3164" spans="1:4">
      <c r="A3164" s="1">
        <v>44437</v>
      </c>
      <c r="B3164">
        <v>7</v>
      </c>
      <c r="C3164">
        <v>6.6</v>
      </c>
      <c r="D3164" s="2">
        <v>0.45833333333333331</v>
      </c>
    </row>
    <row r="3165" spans="1:4">
      <c r="A3165" s="1">
        <v>44438</v>
      </c>
      <c r="B3165">
        <v>0.2</v>
      </c>
      <c r="C3165">
        <v>0.2</v>
      </c>
    </row>
    <row r="3166" spans="1:4">
      <c r="A3166" s="1">
        <v>44439</v>
      </c>
      <c r="B3166">
        <v>15.2</v>
      </c>
      <c r="C3166">
        <v>13.6</v>
      </c>
      <c r="D3166" s="2">
        <v>0.86597222222222225</v>
      </c>
    </row>
    <row r="3167" spans="1:4">
      <c r="A3167" s="1">
        <v>44440</v>
      </c>
      <c r="B3167">
        <v>40.700000000000003</v>
      </c>
      <c r="C3167">
        <v>17.600000000000001</v>
      </c>
      <c r="D3167" s="2">
        <v>0.64444444444444449</v>
      </c>
    </row>
    <row r="3168" spans="1:4">
      <c r="A3168" s="1">
        <v>44441</v>
      </c>
      <c r="B3168">
        <v>1.2</v>
      </c>
      <c r="C3168">
        <v>0.7</v>
      </c>
      <c r="D3168" s="2">
        <v>0.72222222222222221</v>
      </c>
    </row>
    <row r="3169" spans="1:4">
      <c r="A3169" s="1">
        <v>44442</v>
      </c>
      <c r="B3169">
        <v>3.8</v>
      </c>
      <c r="C3169">
        <v>1.3</v>
      </c>
      <c r="D3169" s="2">
        <v>0.31111111111111112</v>
      </c>
    </row>
    <row r="3170" spans="1:4">
      <c r="A3170" s="1">
        <v>44443</v>
      </c>
    </row>
    <row r="3171" spans="1:4">
      <c r="A3171" s="1">
        <v>44444</v>
      </c>
      <c r="B3171">
        <v>0.4</v>
      </c>
      <c r="C3171">
        <v>0.4</v>
      </c>
      <c r="D3171" s="2">
        <v>0.94444444444444442</v>
      </c>
    </row>
    <row r="3172" spans="1:4">
      <c r="A3172" s="1">
        <v>44445</v>
      </c>
      <c r="B3172">
        <v>4.8</v>
      </c>
      <c r="C3172">
        <v>2.2999999999999998</v>
      </c>
      <c r="D3172" s="2">
        <v>0.91041666666666665</v>
      </c>
    </row>
    <row r="3173" spans="1:4">
      <c r="A3173" s="1">
        <v>44446</v>
      </c>
      <c r="B3173">
        <v>0</v>
      </c>
      <c r="C3173">
        <v>0</v>
      </c>
    </row>
    <row r="3174" spans="1:4">
      <c r="A3174" s="1">
        <v>44447</v>
      </c>
    </row>
    <row r="3175" spans="1:4">
      <c r="A3175" s="1">
        <v>44448</v>
      </c>
    </row>
    <row r="3176" spans="1:4">
      <c r="A3176" s="1">
        <v>44449</v>
      </c>
    </row>
    <row r="3177" spans="1:4">
      <c r="A3177" s="1">
        <v>44450</v>
      </c>
    </row>
    <row r="3178" spans="1:4">
      <c r="A3178" s="1">
        <v>44451</v>
      </c>
    </row>
    <row r="3179" spans="1:4">
      <c r="A3179" s="1">
        <v>44452</v>
      </c>
    </row>
    <row r="3180" spans="1:4">
      <c r="A3180" s="1">
        <v>44453</v>
      </c>
    </row>
    <row r="3181" spans="1:4">
      <c r="A3181" s="1">
        <v>44454</v>
      </c>
    </row>
    <row r="3182" spans="1:4">
      <c r="A3182" s="1">
        <v>44455</v>
      </c>
      <c r="B3182">
        <v>0</v>
      </c>
      <c r="C3182">
        <v>0</v>
      </c>
    </row>
    <row r="3183" spans="1:4">
      <c r="A3183" s="1">
        <v>44456</v>
      </c>
      <c r="B3183">
        <v>4.0999999999999996</v>
      </c>
      <c r="C3183">
        <v>1.5</v>
      </c>
      <c r="D3183" s="2">
        <v>0.2951388888888889</v>
      </c>
    </row>
    <row r="3184" spans="1:4">
      <c r="A3184" s="1">
        <v>44457</v>
      </c>
    </row>
    <row r="3185" spans="1:4">
      <c r="A3185" s="1">
        <v>44458</v>
      </c>
    </row>
    <row r="3186" spans="1:4">
      <c r="A3186" s="1">
        <v>44459</v>
      </c>
    </row>
    <row r="3187" spans="1:4">
      <c r="A3187" s="1">
        <v>44460</v>
      </c>
      <c r="B3187">
        <v>9</v>
      </c>
      <c r="C3187">
        <v>6</v>
      </c>
      <c r="D3187" s="2">
        <v>0.3840277777777778</v>
      </c>
    </row>
    <row r="3188" spans="1:4">
      <c r="A3188" s="1">
        <v>44461</v>
      </c>
    </row>
    <row r="3189" spans="1:4">
      <c r="A3189" s="1">
        <v>44462</v>
      </c>
    </row>
    <row r="3190" spans="1:4">
      <c r="A3190" s="1">
        <v>44463</v>
      </c>
    </row>
    <row r="3191" spans="1:4">
      <c r="A3191" s="1">
        <v>44464</v>
      </c>
      <c r="B3191">
        <v>1.2</v>
      </c>
      <c r="C3191">
        <v>0.6</v>
      </c>
      <c r="D3191" s="2">
        <v>0.15625</v>
      </c>
    </row>
    <row r="3192" spans="1:4">
      <c r="A3192" s="1">
        <v>44465</v>
      </c>
    </row>
    <row r="3193" spans="1:4">
      <c r="A3193" s="1">
        <v>44466</v>
      </c>
    </row>
    <row r="3194" spans="1:4">
      <c r="A3194" s="1">
        <v>44467</v>
      </c>
    </row>
    <row r="3195" spans="1:4">
      <c r="A3195" s="1">
        <v>44468</v>
      </c>
      <c r="B3195">
        <v>11.3</v>
      </c>
      <c r="C3195">
        <v>3.3</v>
      </c>
      <c r="D3195" s="2">
        <v>0.71250000000000002</v>
      </c>
    </row>
    <row r="3196" spans="1:4">
      <c r="A3196" s="1">
        <v>44469</v>
      </c>
      <c r="B3196">
        <v>7.6</v>
      </c>
      <c r="C3196">
        <v>3.8</v>
      </c>
      <c r="D3196" s="2">
        <v>3.6111111111111108E-2</v>
      </c>
    </row>
    <row r="3197" spans="1:4">
      <c r="A3197" s="1">
        <v>44470</v>
      </c>
    </row>
    <row r="3198" spans="1:4">
      <c r="A3198" s="1">
        <v>44471</v>
      </c>
    </row>
    <row r="3199" spans="1:4">
      <c r="A3199" s="1">
        <v>44472</v>
      </c>
    </row>
    <row r="3200" spans="1:4">
      <c r="A3200" s="1">
        <v>44473</v>
      </c>
    </row>
    <row r="3201" spans="1:4">
      <c r="A3201" s="1">
        <v>44474</v>
      </c>
    </row>
    <row r="3202" spans="1:4">
      <c r="A3202" s="1">
        <v>44475</v>
      </c>
    </row>
    <row r="3203" spans="1:4">
      <c r="A3203" s="1">
        <v>44476</v>
      </c>
    </row>
    <row r="3204" spans="1:4">
      <c r="A3204" s="1">
        <v>44477</v>
      </c>
      <c r="B3204">
        <v>0</v>
      </c>
      <c r="C3204">
        <v>0</v>
      </c>
    </row>
    <row r="3205" spans="1:4">
      <c r="A3205" s="1">
        <v>44478</v>
      </c>
    </row>
    <row r="3206" spans="1:4">
      <c r="A3206" s="1">
        <v>44479</v>
      </c>
      <c r="B3206">
        <v>0.2</v>
      </c>
      <c r="C3206">
        <v>0.2</v>
      </c>
    </row>
    <row r="3207" spans="1:4">
      <c r="A3207" s="1">
        <v>44480</v>
      </c>
      <c r="B3207">
        <v>23.1</v>
      </c>
      <c r="C3207">
        <v>7.4</v>
      </c>
      <c r="D3207" s="2">
        <v>0.40902777777777777</v>
      </c>
    </row>
    <row r="3208" spans="1:4">
      <c r="A3208" s="1">
        <v>44481</v>
      </c>
      <c r="B3208">
        <v>10.6</v>
      </c>
      <c r="C3208">
        <v>3.8</v>
      </c>
      <c r="D3208" s="2">
        <v>0.25277777777777777</v>
      </c>
    </row>
    <row r="3209" spans="1:4">
      <c r="A3209" s="1">
        <v>44482</v>
      </c>
      <c r="B3209">
        <v>0.6</v>
      </c>
      <c r="C3209">
        <v>0.5</v>
      </c>
      <c r="D3209" s="2">
        <v>6.9444444444444447E-4</v>
      </c>
    </row>
    <row r="3210" spans="1:4">
      <c r="A3210" s="1">
        <v>44483</v>
      </c>
    </row>
    <row r="3211" spans="1:4">
      <c r="A3211" s="1">
        <v>44484</v>
      </c>
      <c r="B3211">
        <v>10.5</v>
      </c>
      <c r="C3211">
        <v>5</v>
      </c>
      <c r="D3211" s="2">
        <v>0.82847222222222228</v>
      </c>
    </row>
    <row r="3212" spans="1:4">
      <c r="A3212" s="1">
        <v>44485</v>
      </c>
      <c r="B3212">
        <v>12.8</v>
      </c>
      <c r="C3212">
        <v>2.8</v>
      </c>
      <c r="D3212" s="2">
        <v>1.3888888888888888E-2</v>
      </c>
    </row>
    <row r="3213" spans="1:4">
      <c r="A3213" s="1">
        <v>44486</v>
      </c>
    </row>
    <row r="3214" spans="1:4">
      <c r="A3214" s="1">
        <v>44487</v>
      </c>
    </row>
    <row r="3215" spans="1:4">
      <c r="A3215" s="1">
        <v>44488</v>
      </c>
    </row>
    <row r="3216" spans="1:4">
      <c r="A3216" s="1">
        <v>44489</v>
      </c>
    </row>
    <row r="3217" spans="1:3">
      <c r="A3217" s="1">
        <v>44490</v>
      </c>
    </row>
    <row r="3218" spans="1:3">
      <c r="A3218" s="1">
        <v>44491</v>
      </c>
      <c r="B3218">
        <v>0</v>
      </c>
      <c r="C3218">
        <v>0</v>
      </c>
    </row>
    <row r="3219" spans="1:3">
      <c r="A3219" s="1">
        <v>44492</v>
      </c>
    </row>
    <row r="3220" spans="1:3">
      <c r="A3220" s="1">
        <v>44493</v>
      </c>
    </row>
    <row r="3221" spans="1:3">
      <c r="A3221" s="1">
        <v>44494</v>
      </c>
    </row>
    <row r="3222" spans="1:3">
      <c r="A3222" s="1">
        <v>44495</v>
      </c>
    </row>
    <row r="3223" spans="1:3">
      <c r="A3223" s="1">
        <v>44496</v>
      </c>
    </row>
    <row r="3224" spans="1:3">
      <c r="A3224" s="1">
        <v>44497</v>
      </c>
    </row>
    <row r="3225" spans="1:3">
      <c r="A3225" s="1">
        <v>44498</v>
      </c>
    </row>
    <row r="3226" spans="1:3">
      <c r="A3226" s="1">
        <v>44499</v>
      </c>
    </row>
    <row r="3227" spans="1:3">
      <c r="A3227" s="1">
        <v>44500</v>
      </c>
    </row>
    <row r="3228" spans="1:3">
      <c r="A3228" s="1">
        <v>44501</v>
      </c>
    </row>
    <row r="3229" spans="1:3">
      <c r="A3229" s="1">
        <v>44502</v>
      </c>
    </row>
    <row r="3230" spans="1:3">
      <c r="A3230" s="1">
        <v>44503</v>
      </c>
    </row>
    <row r="3231" spans="1:3">
      <c r="A3231" s="1">
        <v>44504</v>
      </c>
    </row>
    <row r="3232" spans="1:3">
      <c r="A3232" s="1">
        <v>44505</v>
      </c>
    </row>
    <row r="3233" spans="1:2">
      <c r="A3233" s="1">
        <v>44506</v>
      </c>
    </row>
    <row r="3234" spans="1:2">
      <c r="A3234" s="1">
        <v>44507</v>
      </c>
    </row>
    <row r="3235" spans="1:2">
      <c r="A3235" s="1">
        <v>44508</v>
      </c>
      <c r="B3235">
        <v>26.8</v>
      </c>
    </row>
    <row r="3236" spans="1:2">
      <c r="A3236" s="1">
        <v>44509</v>
      </c>
      <c r="B3236">
        <v>0</v>
      </c>
    </row>
    <row r="3237" spans="1:2">
      <c r="A3237" s="1">
        <v>44510</v>
      </c>
      <c r="B3237">
        <v>0.4</v>
      </c>
    </row>
    <row r="3238" spans="1:2">
      <c r="A3238" s="1">
        <v>44511</v>
      </c>
      <c r="B3238">
        <v>0</v>
      </c>
    </row>
    <row r="3239" spans="1:2">
      <c r="A3239" s="1">
        <v>44512</v>
      </c>
    </row>
    <row r="3240" spans="1:2">
      <c r="A3240" s="1">
        <v>44513</v>
      </c>
    </row>
    <row r="3241" spans="1:2">
      <c r="A3241" s="1">
        <v>44514</v>
      </c>
    </row>
    <row r="3242" spans="1:2">
      <c r="A3242" s="1">
        <v>44515</v>
      </c>
    </row>
    <row r="3243" spans="1:2">
      <c r="A3243" s="1">
        <v>44516</v>
      </c>
    </row>
    <row r="3244" spans="1:2">
      <c r="A3244" s="1">
        <v>44517</v>
      </c>
    </row>
    <row r="3245" spans="1:2">
      <c r="A3245" s="1">
        <v>44518</v>
      </c>
    </row>
    <row r="3246" spans="1:2">
      <c r="A3246" s="1">
        <v>44519</v>
      </c>
    </row>
    <row r="3247" spans="1:2">
      <c r="A3247" s="1">
        <v>44520</v>
      </c>
    </row>
    <row r="3248" spans="1:2">
      <c r="A3248" s="1">
        <v>44521</v>
      </c>
    </row>
    <row r="3249" spans="1:2">
      <c r="A3249" s="1">
        <v>44522</v>
      </c>
      <c r="B3249">
        <v>0.4</v>
      </c>
    </row>
    <row r="3250" spans="1:2">
      <c r="A3250" s="1">
        <v>44523</v>
      </c>
    </row>
    <row r="3251" spans="1:2">
      <c r="A3251" s="1">
        <v>44524</v>
      </c>
    </row>
    <row r="3252" spans="1:2">
      <c r="A3252" s="1">
        <v>44525</v>
      </c>
    </row>
    <row r="3253" spans="1:2">
      <c r="A3253" s="1">
        <v>44526</v>
      </c>
    </row>
    <row r="3254" spans="1:2">
      <c r="A3254" s="1">
        <v>44527</v>
      </c>
    </row>
    <row r="3255" spans="1:2">
      <c r="A3255" s="1">
        <v>44528</v>
      </c>
    </row>
    <row r="3256" spans="1:2">
      <c r="A3256" s="1">
        <v>44529</v>
      </c>
    </row>
    <row r="3257" spans="1:2">
      <c r="A3257" s="1">
        <v>44530</v>
      </c>
      <c r="B3257">
        <v>15.5</v>
      </c>
    </row>
    <row r="3258" spans="1:2">
      <c r="A3258" s="1">
        <v>44531</v>
      </c>
    </row>
    <row r="3259" spans="1:2">
      <c r="A3259" s="1">
        <v>44532</v>
      </c>
    </row>
    <row r="3260" spans="1:2">
      <c r="A3260" s="1">
        <v>44533</v>
      </c>
      <c r="B3260">
        <v>0</v>
      </c>
    </row>
    <row r="3261" spans="1:2">
      <c r="A3261" s="1">
        <v>44534</v>
      </c>
    </row>
    <row r="3262" spans="1:2">
      <c r="A3262" s="1">
        <v>44535</v>
      </c>
    </row>
    <row r="3263" spans="1:2">
      <c r="A3263" s="1">
        <v>44536</v>
      </c>
    </row>
    <row r="3264" spans="1:2">
      <c r="A3264" s="1">
        <v>44537</v>
      </c>
    </row>
    <row r="3265" spans="1:2">
      <c r="A3265" s="1">
        <v>44538</v>
      </c>
    </row>
    <row r="3266" spans="1:2">
      <c r="A3266" s="1">
        <v>44539</v>
      </c>
    </row>
    <row r="3267" spans="1:2">
      <c r="A3267" s="1">
        <v>44540</v>
      </c>
    </row>
    <row r="3268" spans="1:2">
      <c r="A3268" s="1">
        <v>44541</v>
      </c>
    </row>
    <row r="3269" spans="1:2">
      <c r="A3269" s="1">
        <v>44542</v>
      </c>
    </row>
    <row r="3270" spans="1:2">
      <c r="A3270" s="1">
        <v>44543</v>
      </c>
    </row>
    <row r="3271" spans="1:2">
      <c r="A3271" s="1">
        <v>44544</v>
      </c>
    </row>
    <row r="3272" spans="1:2">
      <c r="A3272" s="1">
        <v>44545</v>
      </c>
    </row>
    <row r="3273" spans="1:2">
      <c r="A3273" s="1">
        <v>44546</v>
      </c>
      <c r="B3273">
        <v>0.1</v>
      </c>
    </row>
    <row r="3274" spans="1:2">
      <c r="A3274" s="1">
        <v>44547</v>
      </c>
    </row>
    <row r="3275" spans="1:2">
      <c r="A3275" s="1">
        <v>44548</v>
      </c>
    </row>
    <row r="3276" spans="1:2">
      <c r="A3276" s="1">
        <v>44549</v>
      </c>
      <c r="B3276">
        <v>0</v>
      </c>
    </row>
    <row r="3277" spans="1:2">
      <c r="A3277" s="1">
        <v>44550</v>
      </c>
    </row>
    <row r="3278" spans="1:2">
      <c r="A3278" s="1">
        <v>44551</v>
      </c>
    </row>
    <row r="3279" spans="1:2">
      <c r="A3279" s="1">
        <v>44552</v>
      </c>
    </row>
    <row r="3280" spans="1:2">
      <c r="A3280" s="1">
        <v>44553</v>
      </c>
    </row>
    <row r="3281" spans="1:2">
      <c r="A3281" s="1">
        <v>44554</v>
      </c>
    </row>
    <row r="3282" spans="1:2">
      <c r="A3282" s="1">
        <v>44555</v>
      </c>
    </row>
    <row r="3283" spans="1:2">
      <c r="A3283" s="1">
        <v>44556</v>
      </c>
    </row>
    <row r="3284" spans="1:2">
      <c r="A3284" s="1">
        <v>44557</v>
      </c>
    </row>
    <row r="3285" spans="1:2">
      <c r="A3285" s="1">
        <v>44558</v>
      </c>
    </row>
    <row r="3286" spans="1:2">
      <c r="A3286" s="1">
        <v>44559</v>
      </c>
    </row>
    <row r="3287" spans="1:2">
      <c r="A3287" s="1">
        <v>44560</v>
      </c>
      <c r="B3287">
        <v>0</v>
      </c>
    </row>
    <row r="3288" spans="1:2">
      <c r="A3288" s="1">
        <v>44561</v>
      </c>
    </row>
    <row r="3289" spans="1:2">
      <c r="A3289" s="1">
        <v>44562</v>
      </c>
    </row>
    <row r="3290" spans="1:2">
      <c r="A3290" s="1">
        <v>44563</v>
      </c>
    </row>
    <row r="3291" spans="1:2">
      <c r="A3291" s="1">
        <v>44564</v>
      </c>
    </row>
    <row r="3292" spans="1:2">
      <c r="A3292" s="1">
        <v>44565</v>
      </c>
    </row>
    <row r="3293" spans="1:2">
      <c r="A3293" s="1">
        <v>44566</v>
      </c>
    </row>
    <row r="3294" spans="1:2">
      <c r="A3294" s="1">
        <v>44567</v>
      </c>
    </row>
    <row r="3295" spans="1:2">
      <c r="A3295" s="1">
        <v>44568</v>
      </c>
    </row>
    <row r="3296" spans="1:2">
      <c r="A3296" s="1">
        <v>44569</v>
      </c>
    </row>
    <row r="3297" spans="1:2">
      <c r="A3297" s="1">
        <v>44570</v>
      </c>
    </row>
    <row r="3298" spans="1:2">
      <c r="A3298" s="1">
        <v>44571</v>
      </c>
    </row>
    <row r="3299" spans="1:2">
      <c r="A3299" s="1">
        <v>44572</v>
      </c>
      <c r="B3299">
        <v>0</v>
      </c>
    </row>
    <row r="3300" spans="1:2">
      <c r="A3300" s="1">
        <v>44573</v>
      </c>
    </row>
    <row r="3301" spans="1:2">
      <c r="A3301" s="1">
        <v>44574</v>
      </c>
      <c r="B3301">
        <v>0</v>
      </c>
    </row>
    <row r="3302" spans="1:2">
      <c r="A3302" s="1">
        <v>44575</v>
      </c>
    </row>
    <row r="3303" spans="1:2">
      <c r="A3303" s="1">
        <v>44576</v>
      </c>
    </row>
    <row r="3304" spans="1:2">
      <c r="A3304" s="1">
        <v>44577</v>
      </c>
      <c r="B3304">
        <v>0</v>
      </c>
    </row>
    <row r="3305" spans="1:2">
      <c r="A3305" s="1">
        <v>44578</v>
      </c>
    </row>
    <row r="3306" spans="1:2">
      <c r="A3306" s="1">
        <v>44579</v>
      </c>
    </row>
    <row r="3307" spans="1:2">
      <c r="A3307" s="1">
        <v>44580</v>
      </c>
      <c r="B3307">
        <v>0</v>
      </c>
    </row>
    <row r="3308" spans="1:2">
      <c r="A3308" s="1">
        <v>44581</v>
      </c>
    </row>
    <row r="3309" spans="1:2">
      <c r="A3309" s="1">
        <v>44582</v>
      </c>
    </row>
    <row r="3310" spans="1:2">
      <c r="A3310" s="1">
        <v>44583</v>
      </c>
    </row>
    <row r="3311" spans="1:2">
      <c r="A3311" s="1">
        <v>44584</v>
      </c>
    </row>
    <row r="3312" spans="1:2">
      <c r="A3312" s="1">
        <v>44585</v>
      </c>
    </row>
    <row r="3313" spans="1:2">
      <c r="A3313" s="1">
        <v>44586</v>
      </c>
      <c r="B3313">
        <v>0</v>
      </c>
    </row>
    <row r="3314" spans="1:2">
      <c r="A3314" s="1">
        <v>44587</v>
      </c>
    </row>
    <row r="3315" spans="1:2">
      <c r="A3315" s="1">
        <v>44588</v>
      </c>
    </row>
    <row r="3316" spans="1:2">
      <c r="A3316" s="1">
        <v>44589</v>
      </c>
    </row>
    <row r="3317" spans="1:2">
      <c r="A3317" s="1">
        <v>44590</v>
      </c>
    </row>
    <row r="3318" spans="1:2">
      <c r="A3318" s="1">
        <v>44591</v>
      </c>
    </row>
    <row r="3319" spans="1:2">
      <c r="A3319" s="1">
        <v>44592</v>
      </c>
    </row>
    <row r="3320" spans="1:2">
      <c r="A3320" s="1">
        <v>44593</v>
      </c>
    </row>
    <row r="3321" spans="1:2">
      <c r="A3321" s="1">
        <v>44594</v>
      </c>
    </row>
    <row r="3322" spans="1:2">
      <c r="A3322" s="1">
        <v>44595</v>
      </c>
    </row>
    <row r="3323" spans="1:2">
      <c r="A3323" s="1">
        <v>44596</v>
      </c>
    </row>
    <row r="3324" spans="1:2">
      <c r="A3324" s="1">
        <v>44597</v>
      </c>
    </row>
    <row r="3325" spans="1:2">
      <c r="A3325" s="1">
        <v>44598</v>
      </c>
    </row>
    <row r="3326" spans="1:2">
      <c r="A3326" s="1">
        <v>44599</v>
      </c>
    </row>
    <row r="3327" spans="1:2">
      <c r="A3327" s="1">
        <v>44600</v>
      </c>
    </row>
    <row r="3328" spans="1:2">
      <c r="A3328" s="1">
        <v>44601</v>
      </c>
    </row>
    <row r="3329" spans="1:2">
      <c r="A3329" s="1">
        <v>44602</v>
      </c>
    </row>
    <row r="3330" spans="1:2">
      <c r="A3330" s="1">
        <v>44603</v>
      </c>
    </row>
    <row r="3331" spans="1:2">
      <c r="A3331" s="1">
        <v>44604</v>
      </c>
    </row>
    <row r="3332" spans="1:2">
      <c r="A3332" s="1">
        <v>44605</v>
      </c>
    </row>
    <row r="3333" spans="1:2">
      <c r="A3333" s="1">
        <v>44606</v>
      </c>
    </row>
    <row r="3334" spans="1:2">
      <c r="A3334" s="1">
        <v>44607</v>
      </c>
    </row>
    <row r="3335" spans="1:2">
      <c r="A3335" s="1">
        <v>44608</v>
      </c>
    </row>
    <row r="3336" spans="1:2">
      <c r="A3336" s="1">
        <v>44609</v>
      </c>
    </row>
    <row r="3337" spans="1:2">
      <c r="A3337" s="1">
        <v>44610</v>
      </c>
    </row>
    <row r="3338" spans="1:2">
      <c r="A3338" s="1">
        <v>44611</v>
      </c>
    </row>
    <row r="3339" spans="1:2">
      <c r="A3339" s="1">
        <v>44612</v>
      </c>
      <c r="B3339">
        <v>0</v>
      </c>
    </row>
    <row r="3340" spans="1:2">
      <c r="A3340" s="1">
        <v>44613</v>
      </c>
    </row>
    <row r="3341" spans="1:2">
      <c r="A3341" s="1">
        <v>44614</v>
      </c>
      <c r="B3341">
        <v>0</v>
      </c>
    </row>
    <row r="3342" spans="1:2">
      <c r="A3342" s="1">
        <v>44615</v>
      </c>
    </row>
    <row r="3343" spans="1:2">
      <c r="A3343" s="1">
        <v>44616</v>
      </c>
    </row>
    <row r="3344" spans="1:2">
      <c r="A3344" s="1">
        <v>44617</v>
      </c>
    </row>
    <row r="3345" spans="1:2">
      <c r="A3345" s="1">
        <v>44618</v>
      </c>
      <c r="B3345">
        <v>0.1</v>
      </c>
    </row>
    <row r="3346" spans="1:2">
      <c r="A3346" s="1">
        <v>44619</v>
      </c>
      <c r="B3346">
        <v>0</v>
      </c>
    </row>
    <row r="3347" spans="1:2">
      <c r="A3347" s="1">
        <v>44620</v>
      </c>
    </row>
    <row r="3348" spans="1:2">
      <c r="A3348" s="1">
        <v>44621</v>
      </c>
      <c r="B3348">
        <v>0</v>
      </c>
    </row>
    <row r="3349" spans="1:2">
      <c r="A3349" s="1">
        <v>44622</v>
      </c>
    </row>
    <row r="3350" spans="1:2">
      <c r="A3350" s="1">
        <v>44623</v>
      </c>
    </row>
    <row r="3351" spans="1:2">
      <c r="A3351" s="1">
        <v>44624</v>
      </c>
    </row>
    <row r="3352" spans="1:2">
      <c r="A3352" s="1">
        <v>44625</v>
      </c>
    </row>
    <row r="3353" spans="1:2">
      <c r="A3353" s="1">
        <v>44626</v>
      </c>
    </row>
    <row r="3354" spans="1:2">
      <c r="A3354" s="1">
        <v>44627</v>
      </c>
    </row>
    <row r="3355" spans="1:2">
      <c r="A3355" s="1">
        <v>44628</v>
      </c>
    </row>
    <row r="3356" spans="1:2">
      <c r="A3356" s="1">
        <v>44629</v>
      </c>
    </row>
    <row r="3357" spans="1:2">
      <c r="A3357" s="1">
        <v>44630</v>
      </c>
    </row>
    <row r="3358" spans="1:2">
      <c r="A3358" s="1">
        <v>44631</v>
      </c>
    </row>
    <row r="3359" spans="1:2">
      <c r="A3359" s="1">
        <v>44632</v>
      </c>
    </row>
    <row r="3360" spans="1:2">
      <c r="A3360" s="1">
        <v>44633</v>
      </c>
      <c r="B3360">
        <v>2.1</v>
      </c>
    </row>
    <row r="3361" spans="1:2">
      <c r="A3361" s="1">
        <v>44634</v>
      </c>
    </row>
    <row r="3362" spans="1:2">
      <c r="A3362" s="1">
        <v>44635</v>
      </c>
    </row>
    <row r="3363" spans="1:2">
      <c r="A3363" s="1">
        <v>44636</v>
      </c>
    </row>
    <row r="3364" spans="1:2">
      <c r="A3364" s="1">
        <v>44637</v>
      </c>
      <c r="B3364">
        <v>6.1</v>
      </c>
    </row>
    <row r="3365" spans="1:2">
      <c r="A3365" s="1">
        <v>44638</v>
      </c>
      <c r="B3365">
        <v>8.5</v>
      </c>
    </row>
    <row r="3366" spans="1:2">
      <c r="A3366" s="1">
        <v>44639</v>
      </c>
      <c r="B3366">
        <v>4.2</v>
      </c>
    </row>
    <row r="3367" spans="1:2">
      <c r="A3367" s="1">
        <v>44640</v>
      </c>
    </row>
    <row r="3368" spans="1:2">
      <c r="A3368" s="1">
        <v>44641</v>
      </c>
    </row>
    <row r="3369" spans="1:2">
      <c r="A3369" s="1">
        <v>44642</v>
      </c>
    </row>
    <row r="3370" spans="1:2">
      <c r="A3370" s="1">
        <v>44643</v>
      </c>
      <c r="B3370">
        <v>0</v>
      </c>
    </row>
    <row r="3371" spans="1:2">
      <c r="A3371" s="1">
        <v>44644</v>
      </c>
    </row>
    <row r="3372" spans="1:2">
      <c r="A3372" s="1">
        <v>44645</v>
      </c>
      <c r="B3372">
        <v>1.6</v>
      </c>
    </row>
    <row r="3373" spans="1:2">
      <c r="A3373" s="1">
        <v>44646</v>
      </c>
      <c r="B3373">
        <v>11.7</v>
      </c>
    </row>
    <row r="3374" spans="1:2">
      <c r="A3374" s="1">
        <v>44647</v>
      </c>
    </row>
    <row r="3375" spans="1:2">
      <c r="A3375" s="1">
        <v>44648</v>
      </c>
    </row>
    <row r="3376" spans="1:2">
      <c r="A3376" s="1">
        <v>44649</v>
      </c>
    </row>
    <row r="3377" spans="1:4">
      <c r="A3377" s="1">
        <v>44650</v>
      </c>
    </row>
    <row r="3378" spans="1:4">
      <c r="A3378" s="1">
        <v>44651</v>
      </c>
      <c r="B3378">
        <v>0.1</v>
      </c>
    </row>
    <row r="3379" spans="1:4">
      <c r="A3379" s="1">
        <v>44652</v>
      </c>
      <c r="B3379">
        <v>0.3</v>
      </c>
      <c r="C3379">
        <v>0.3</v>
      </c>
      <c r="D3379" s="2">
        <v>1.5972222222222221E-2</v>
      </c>
    </row>
    <row r="3380" spans="1:4">
      <c r="A3380" s="1">
        <v>44653</v>
      </c>
    </row>
    <row r="3381" spans="1:4">
      <c r="A3381" s="1">
        <v>44654</v>
      </c>
    </row>
    <row r="3382" spans="1:4">
      <c r="A3382" s="1">
        <v>44655</v>
      </c>
    </row>
    <row r="3383" spans="1:4">
      <c r="A3383" s="1">
        <v>44656</v>
      </c>
    </row>
    <row r="3384" spans="1:4">
      <c r="A3384" s="1">
        <v>44657</v>
      </c>
    </row>
    <row r="3385" spans="1:4">
      <c r="A3385" s="1">
        <v>44658</v>
      </c>
      <c r="B3385">
        <v>2.4</v>
      </c>
      <c r="C3385">
        <v>2.1</v>
      </c>
      <c r="D3385" s="2">
        <v>0.25694444444444442</v>
      </c>
    </row>
    <row r="3386" spans="1:4">
      <c r="A3386" s="1">
        <v>44659</v>
      </c>
    </row>
    <row r="3387" spans="1:4">
      <c r="A3387" s="1">
        <v>44660</v>
      </c>
    </row>
    <row r="3388" spans="1:4">
      <c r="A3388" s="1">
        <v>44661</v>
      </c>
    </row>
    <row r="3389" spans="1:4">
      <c r="A3389" s="1">
        <v>44662</v>
      </c>
    </row>
    <row r="3390" spans="1:4">
      <c r="A3390" s="1">
        <v>44663</v>
      </c>
    </row>
    <row r="3391" spans="1:4">
      <c r="A3391" s="1">
        <v>44664</v>
      </c>
    </row>
    <row r="3392" spans="1:4">
      <c r="A3392" s="1">
        <v>44665</v>
      </c>
      <c r="B3392">
        <v>0</v>
      </c>
      <c r="C3392">
        <v>0</v>
      </c>
    </row>
    <row r="3393" spans="1:4">
      <c r="A3393" s="1">
        <v>44666</v>
      </c>
    </row>
    <row r="3394" spans="1:4">
      <c r="A3394" s="1">
        <v>44667</v>
      </c>
    </row>
    <row r="3395" spans="1:4">
      <c r="A3395" s="1">
        <v>44668</v>
      </c>
    </row>
    <row r="3396" spans="1:4">
      <c r="A3396" s="1">
        <v>44669</v>
      </c>
    </row>
    <row r="3397" spans="1:4">
      <c r="A3397" s="1">
        <v>44670</v>
      </c>
    </row>
    <row r="3398" spans="1:4">
      <c r="A3398" s="1">
        <v>44671</v>
      </c>
    </row>
    <row r="3399" spans="1:4">
      <c r="A3399" s="1">
        <v>44672</v>
      </c>
      <c r="B3399">
        <v>0.2</v>
      </c>
      <c r="C3399">
        <v>0.2</v>
      </c>
    </row>
    <row r="3400" spans="1:4">
      <c r="A3400" s="1">
        <v>44673</v>
      </c>
    </row>
    <row r="3401" spans="1:4">
      <c r="A3401" s="1">
        <v>44674</v>
      </c>
    </row>
    <row r="3402" spans="1:4">
      <c r="A3402" s="1">
        <v>44675</v>
      </c>
    </row>
    <row r="3403" spans="1:4">
      <c r="A3403" s="1">
        <v>44676</v>
      </c>
      <c r="B3403">
        <v>2.5</v>
      </c>
      <c r="C3403">
        <v>2.5</v>
      </c>
      <c r="D3403" s="2">
        <v>0.95416666666666672</v>
      </c>
    </row>
    <row r="3404" spans="1:4">
      <c r="A3404" s="1">
        <v>44677</v>
      </c>
      <c r="B3404">
        <v>20.3</v>
      </c>
      <c r="C3404">
        <v>9.3000000000000007</v>
      </c>
      <c r="D3404" s="2">
        <v>5.347222222222222E-2</v>
      </c>
    </row>
    <row r="3405" spans="1:4">
      <c r="A3405" s="1">
        <v>44678</v>
      </c>
    </row>
    <row r="3406" spans="1:4">
      <c r="A3406" s="1">
        <v>44679</v>
      </c>
    </row>
    <row r="3407" spans="1:4">
      <c r="A3407" s="1">
        <v>44680</v>
      </c>
      <c r="B3407">
        <v>12.8</v>
      </c>
      <c r="C3407">
        <v>3.4</v>
      </c>
      <c r="D3407" s="2">
        <v>0.31527777777777777</v>
      </c>
    </row>
    <row r="3408" spans="1:4">
      <c r="A3408" s="1">
        <v>44681</v>
      </c>
    </row>
    <row r="3409" spans="1:4">
      <c r="A3409" s="1">
        <v>44682</v>
      </c>
    </row>
    <row r="3410" spans="1:4">
      <c r="A3410" s="1">
        <v>44683</v>
      </c>
      <c r="B3410">
        <v>1.2</v>
      </c>
      <c r="C3410">
        <v>0.9</v>
      </c>
      <c r="D3410" s="2">
        <v>0.79305555555555551</v>
      </c>
    </row>
    <row r="3411" spans="1:4">
      <c r="A3411" s="1">
        <v>44684</v>
      </c>
    </row>
    <row r="3412" spans="1:4">
      <c r="A3412" s="1">
        <v>44685</v>
      </c>
    </row>
    <row r="3413" spans="1:4">
      <c r="A3413" s="1">
        <v>44686</v>
      </c>
    </row>
    <row r="3414" spans="1:4">
      <c r="A3414" s="1">
        <v>44687</v>
      </c>
    </row>
    <row r="3415" spans="1:4">
      <c r="A3415" s="1">
        <v>44688</v>
      </c>
    </row>
    <row r="3416" spans="1:4">
      <c r="A3416" s="1">
        <v>44689</v>
      </c>
    </row>
    <row r="3417" spans="1:4">
      <c r="A3417" s="1">
        <v>44690</v>
      </c>
      <c r="B3417">
        <v>0.4</v>
      </c>
      <c r="C3417">
        <v>0.3</v>
      </c>
      <c r="D3417" s="2">
        <v>4.5138888888888888E-2</v>
      </c>
    </row>
    <row r="3418" spans="1:4">
      <c r="A3418" s="1">
        <v>44691</v>
      </c>
    </row>
    <row r="3419" spans="1:4">
      <c r="A3419" s="1">
        <v>44692</v>
      </c>
      <c r="B3419">
        <v>0</v>
      </c>
      <c r="C3419">
        <v>0</v>
      </c>
    </row>
    <row r="3420" spans="1:4">
      <c r="A3420" s="1">
        <v>44693</v>
      </c>
    </row>
    <row r="3421" spans="1:4">
      <c r="A3421" s="1">
        <v>44694</v>
      </c>
      <c r="B3421">
        <v>2.6</v>
      </c>
      <c r="C3421">
        <v>1.6</v>
      </c>
      <c r="D3421" s="2">
        <v>0.6875</v>
      </c>
    </row>
    <row r="3422" spans="1:4">
      <c r="A3422" s="1">
        <v>44695</v>
      </c>
    </row>
    <row r="3423" spans="1:4">
      <c r="A3423" s="1">
        <v>44696</v>
      </c>
    </row>
    <row r="3424" spans="1:4">
      <c r="A3424" s="1">
        <v>44697</v>
      </c>
    </row>
    <row r="3425" spans="1:3">
      <c r="A3425" s="1">
        <v>44698</v>
      </c>
    </row>
    <row r="3426" spans="1:3">
      <c r="A3426" s="1">
        <v>44699</v>
      </c>
    </row>
    <row r="3427" spans="1:3">
      <c r="A3427" s="1">
        <v>44700</v>
      </c>
    </row>
    <row r="3428" spans="1:3">
      <c r="A3428" s="1">
        <v>44701</v>
      </c>
    </row>
    <row r="3429" spans="1:3">
      <c r="A3429" s="1">
        <v>44702</v>
      </c>
    </row>
    <row r="3430" spans="1:3">
      <c r="A3430" s="1">
        <v>44703</v>
      </c>
    </row>
    <row r="3431" spans="1:3">
      <c r="A3431" s="1">
        <v>44704</v>
      </c>
    </row>
    <row r="3432" spans="1:3">
      <c r="A3432" s="1">
        <v>44705</v>
      </c>
    </row>
    <row r="3433" spans="1:3">
      <c r="A3433" s="1">
        <v>44706</v>
      </c>
    </row>
    <row r="3434" spans="1:3">
      <c r="A3434" s="1">
        <v>44707</v>
      </c>
    </row>
    <row r="3435" spans="1:3">
      <c r="A3435" s="1">
        <v>44708</v>
      </c>
    </row>
    <row r="3436" spans="1:3">
      <c r="A3436" s="1">
        <v>44709</v>
      </c>
    </row>
    <row r="3437" spans="1:3">
      <c r="A3437" s="1">
        <v>44710</v>
      </c>
    </row>
    <row r="3438" spans="1:3">
      <c r="A3438" s="1">
        <v>44711</v>
      </c>
      <c r="B3438">
        <v>0</v>
      </c>
      <c r="C3438">
        <v>0</v>
      </c>
    </row>
    <row r="3439" spans="1:3">
      <c r="A3439" s="1">
        <v>44712</v>
      </c>
    </row>
    <row r="3440" spans="1:3">
      <c r="A3440" s="1">
        <v>44713</v>
      </c>
    </row>
    <row r="3441" spans="1:4">
      <c r="A3441" s="1">
        <v>44714</v>
      </c>
    </row>
    <row r="3442" spans="1:4">
      <c r="A3442" s="1">
        <v>44715</v>
      </c>
    </row>
    <row r="3443" spans="1:4">
      <c r="A3443" s="1">
        <v>44716</v>
      </c>
    </row>
    <row r="3444" spans="1:4">
      <c r="A3444" s="1">
        <v>44717</v>
      </c>
      <c r="B3444">
        <v>32.200000000000003</v>
      </c>
      <c r="C3444">
        <v>7.9</v>
      </c>
      <c r="D3444" s="2">
        <v>0.71319444444444446</v>
      </c>
    </row>
    <row r="3445" spans="1:4">
      <c r="A3445" s="1">
        <v>44718</v>
      </c>
      <c r="B3445">
        <v>0.8</v>
      </c>
      <c r="C3445">
        <v>0.5</v>
      </c>
      <c r="D3445" s="2">
        <v>0.58680555555555558</v>
      </c>
    </row>
    <row r="3446" spans="1:4">
      <c r="A3446" s="1">
        <v>44719</v>
      </c>
      <c r="B3446">
        <v>1.1000000000000001</v>
      </c>
      <c r="C3446">
        <v>0.5</v>
      </c>
      <c r="D3446" s="2">
        <v>0.70347222222222228</v>
      </c>
    </row>
    <row r="3447" spans="1:4">
      <c r="A3447" s="1">
        <v>44720</v>
      </c>
      <c r="B3447">
        <v>0</v>
      </c>
      <c r="C3447">
        <v>0</v>
      </c>
    </row>
    <row r="3448" spans="1:4">
      <c r="A3448" s="1">
        <v>44721</v>
      </c>
    </row>
    <row r="3449" spans="1:4">
      <c r="A3449" s="1">
        <v>44722</v>
      </c>
    </row>
    <row r="3450" spans="1:4">
      <c r="A3450" s="1">
        <v>44723</v>
      </c>
    </row>
    <row r="3451" spans="1:4">
      <c r="A3451" s="1">
        <v>44724</v>
      </c>
    </row>
    <row r="3452" spans="1:4">
      <c r="A3452" s="1">
        <v>44725</v>
      </c>
    </row>
    <row r="3453" spans="1:4">
      <c r="A3453" s="1">
        <v>44726</v>
      </c>
      <c r="B3453">
        <v>3.1</v>
      </c>
      <c r="C3453">
        <v>1.7</v>
      </c>
      <c r="D3453" s="2">
        <v>6.5972222222222224E-2</v>
      </c>
    </row>
    <row r="3454" spans="1:4">
      <c r="A3454" s="1">
        <v>44727</v>
      </c>
      <c r="B3454">
        <v>3.7</v>
      </c>
      <c r="C3454">
        <v>2.1</v>
      </c>
      <c r="D3454" s="2">
        <v>0.77013888888888893</v>
      </c>
    </row>
    <row r="3455" spans="1:4">
      <c r="A3455" s="1">
        <v>44728</v>
      </c>
    </row>
    <row r="3456" spans="1:4">
      <c r="A3456" s="1">
        <v>44729</v>
      </c>
    </row>
    <row r="3457" spans="1:4">
      <c r="A3457" s="1">
        <v>44730</v>
      </c>
    </row>
    <row r="3458" spans="1:4">
      <c r="A3458" s="1">
        <v>44731</v>
      </c>
    </row>
    <row r="3459" spans="1:4">
      <c r="A3459" s="1">
        <v>44732</v>
      </c>
      <c r="B3459">
        <v>2.2000000000000002</v>
      </c>
      <c r="C3459">
        <v>1.7</v>
      </c>
      <c r="D3459" s="2">
        <v>0.84166666666666667</v>
      </c>
    </row>
    <row r="3460" spans="1:4">
      <c r="A3460" s="1">
        <v>44733</v>
      </c>
    </row>
    <row r="3461" spans="1:4">
      <c r="A3461" s="1">
        <v>44734</v>
      </c>
    </row>
    <row r="3462" spans="1:4">
      <c r="A3462" s="1">
        <v>44735</v>
      </c>
      <c r="B3462">
        <v>0.2</v>
      </c>
      <c r="C3462">
        <v>0.2</v>
      </c>
    </row>
    <row r="3463" spans="1:4">
      <c r="A3463" s="1">
        <v>44736</v>
      </c>
      <c r="B3463">
        <v>32.4</v>
      </c>
      <c r="C3463">
        <v>16.2</v>
      </c>
      <c r="D3463" s="2">
        <v>9.5138888888888884E-2</v>
      </c>
    </row>
    <row r="3464" spans="1:4">
      <c r="A3464" s="1">
        <v>44737</v>
      </c>
    </row>
    <row r="3465" spans="1:4">
      <c r="A3465" s="1">
        <v>44738</v>
      </c>
    </row>
    <row r="3466" spans="1:4">
      <c r="A3466" s="1">
        <v>44739</v>
      </c>
      <c r="B3466">
        <v>5.4</v>
      </c>
      <c r="C3466">
        <v>4.0999999999999996</v>
      </c>
      <c r="D3466" s="2">
        <v>0.48888888888888887</v>
      </c>
    </row>
    <row r="3467" spans="1:4">
      <c r="A3467" s="1">
        <v>44740</v>
      </c>
      <c r="B3467">
        <v>0.7</v>
      </c>
      <c r="C3467">
        <v>0.5</v>
      </c>
      <c r="D3467" s="2">
        <v>3.888888888888889E-2</v>
      </c>
    </row>
    <row r="3468" spans="1:4">
      <c r="A3468" s="1">
        <v>44741</v>
      </c>
      <c r="B3468">
        <v>0</v>
      </c>
      <c r="C3468">
        <v>0</v>
      </c>
    </row>
    <row r="3469" spans="1:4">
      <c r="A3469" s="1">
        <v>44742</v>
      </c>
    </row>
    <row r="3470" spans="1:4">
      <c r="A3470" s="1">
        <v>44743</v>
      </c>
    </row>
    <row r="3471" spans="1:4">
      <c r="A3471" s="1">
        <v>44744</v>
      </c>
    </row>
    <row r="3472" spans="1:4">
      <c r="A3472" s="1">
        <v>44745</v>
      </c>
      <c r="B3472">
        <v>1</v>
      </c>
      <c r="C3472">
        <v>1</v>
      </c>
      <c r="D3472" s="2">
        <v>0.69930555555555551</v>
      </c>
    </row>
    <row r="3473" spans="1:4">
      <c r="A3473" s="1">
        <v>44746</v>
      </c>
      <c r="B3473">
        <v>0</v>
      </c>
      <c r="C3473">
        <v>0</v>
      </c>
    </row>
    <row r="3474" spans="1:4">
      <c r="A3474" s="1">
        <v>44747</v>
      </c>
      <c r="B3474">
        <v>0</v>
      </c>
      <c r="C3474">
        <v>0</v>
      </c>
    </row>
    <row r="3475" spans="1:4">
      <c r="A3475" s="1">
        <v>44748</v>
      </c>
      <c r="B3475">
        <v>2.9</v>
      </c>
      <c r="C3475">
        <v>2.5</v>
      </c>
      <c r="D3475" s="2">
        <v>0.8208333333333333</v>
      </c>
    </row>
    <row r="3476" spans="1:4">
      <c r="A3476" s="1">
        <v>44749</v>
      </c>
    </row>
    <row r="3477" spans="1:4">
      <c r="A3477" s="1">
        <v>44750</v>
      </c>
      <c r="B3477">
        <v>17.2</v>
      </c>
      <c r="C3477">
        <v>10.4</v>
      </c>
      <c r="D3477" s="2">
        <v>0.67083333333333328</v>
      </c>
    </row>
    <row r="3478" spans="1:4">
      <c r="A3478" s="1">
        <v>44751</v>
      </c>
    </row>
    <row r="3479" spans="1:4">
      <c r="A3479" s="1">
        <v>44752</v>
      </c>
    </row>
    <row r="3480" spans="1:4">
      <c r="A3480" s="1">
        <v>44753</v>
      </c>
      <c r="B3480">
        <v>9.5</v>
      </c>
      <c r="C3480">
        <v>3.7</v>
      </c>
      <c r="D3480" s="2">
        <v>0.31041666666666667</v>
      </c>
    </row>
    <row r="3481" spans="1:4">
      <c r="A3481" s="1">
        <v>44754</v>
      </c>
    </row>
    <row r="3482" spans="1:4">
      <c r="A3482" s="1">
        <v>44755</v>
      </c>
      <c r="B3482">
        <v>15.2</v>
      </c>
      <c r="C3482">
        <v>12.8</v>
      </c>
      <c r="D3482" s="2">
        <v>0.85277777777777775</v>
      </c>
    </row>
    <row r="3483" spans="1:4">
      <c r="A3483" s="1">
        <v>44756</v>
      </c>
    </row>
    <row r="3484" spans="1:4">
      <c r="A3484" s="1">
        <v>44757</v>
      </c>
    </row>
    <row r="3485" spans="1:4">
      <c r="A3485" s="1">
        <v>44758</v>
      </c>
    </row>
    <row r="3486" spans="1:4">
      <c r="A3486" s="1">
        <v>44759</v>
      </c>
    </row>
    <row r="3487" spans="1:4">
      <c r="A3487" s="1">
        <v>44760</v>
      </c>
      <c r="B3487">
        <v>34</v>
      </c>
      <c r="C3487">
        <v>8</v>
      </c>
      <c r="D3487" s="2">
        <v>0.42291666666666666</v>
      </c>
    </row>
    <row r="3488" spans="1:4">
      <c r="A3488" s="1">
        <v>44761</v>
      </c>
      <c r="B3488">
        <v>0.2</v>
      </c>
      <c r="C3488">
        <v>0.2</v>
      </c>
    </row>
    <row r="3489" spans="1:4">
      <c r="A3489" s="1">
        <v>44762</v>
      </c>
    </row>
    <row r="3490" spans="1:4">
      <c r="A3490" s="1">
        <v>44763</v>
      </c>
      <c r="B3490">
        <v>5</v>
      </c>
      <c r="C3490">
        <v>2.5</v>
      </c>
      <c r="D3490" s="2">
        <v>0.12430555555555556</v>
      </c>
    </row>
    <row r="3491" spans="1:4">
      <c r="A3491" s="1">
        <v>44764</v>
      </c>
    </row>
    <row r="3492" spans="1:4">
      <c r="A3492" s="1">
        <v>44765</v>
      </c>
      <c r="B3492">
        <v>0</v>
      </c>
      <c r="C3492">
        <v>0</v>
      </c>
    </row>
    <row r="3493" spans="1:4">
      <c r="A3493" s="1">
        <v>44766</v>
      </c>
      <c r="B3493">
        <v>1.1000000000000001</v>
      </c>
      <c r="C3493">
        <v>0.9</v>
      </c>
      <c r="D3493" s="2">
        <v>0.12986111111111112</v>
      </c>
    </row>
    <row r="3494" spans="1:4">
      <c r="A3494" s="1">
        <v>44767</v>
      </c>
    </row>
    <row r="3495" spans="1:4">
      <c r="A3495" s="1">
        <v>44768</v>
      </c>
    </row>
    <row r="3496" spans="1:4">
      <c r="A3496" s="1">
        <v>44769</v>
      </c>
    </row>
    <row r="3497" spans="1:4">
      <c r="A3497" s="1">
        <v>44770</v>
      </c>
      <c r="B3497">
        <v>0</v>
      </c>
      <c r="C3497">
        <v>0</v>
      </c>
    </row>
    <row r="3498" spans="1:4">
      <c r="A3498" s="1">
        <v>44771</v>
      </c>
    </row>
    <row r="3499" spans="1:4">
      <c r="A3499" s="1">
        <v>44772</v>
      </c>
      <c r="B3499">
        <v>0</v>
      </c>
      <c r="C3499">
        <v>0</v>
      </c>
    </row>
    <row r="3500" spans="1:4">
      <c r="A3500" s="1">
        <v>44773</v>
      </c>
      <c r="B3500">
        <v>2.7</v>
      </c>
      <c r="C3500">
        <v>1.4</v>
      </c>
      <c r="D3500" s="2">
        <v>0.10347222222222222</v>
      </c>
    </row>
    <row r="3501" spans="1:4">
      <c r="A3501" s="1">
        <v>44774</v>
      </c>
      <c r="B3501">
        <v>0</v>
      </c>
      <c r="C3501">
        <v>0</v>
      </c>
    </row>
    <row r="3502" spans="1:4">
      <c r="A3502" s="1">
        <v>44775</v>
      </c>
      <c r="B3502">
        <v>4.7</v>
      </c>
      <c r="C3502">
        <v>1.5</v>
      </c>
      <c r="D3502" s="2">
        <v>0.38333333333333336</v>
      </c>
    </row>
    <row r="3503" spans="1:4">
      <c r="A3503" s="1">
        <v>44776</v>
      </c>
      <c r="B3503">
        <v>0.5</v>
      </c>
      <c r="C3503">
        <v>0.5</v>
      </c>
      <c r="D3503" s="2">
        <v>0.78125</v>
      </c>
    </row>
    <row r="3504" spans="1:4">
      <c r="A3504" s="1">
        <v>44777</v>
      </c>
      <c r="B3504">
        <v>0</v>
      </c>
      <c r="C3504">
        <v>0</v>
      </c>
    </row>
    <row r="3505" spans="1:4">
      <c r="A3505" s="1">
        <v>44778</v>
      </c>
    </row>
    <row r="3506" spans="1:4">
      <c r="A3506" s="1">
        <v>44779</v>
      </c>
    </row>
    <row r="3507" spans="1:4">
      <c r="A3507" s="1">
        <v>44780</v>
      </c>
    </row>
    <row r="3508" spans="1:4">
      <c r="A3508" s="1">
        <v>44781</v>
      </c>
    </row>
    <row r="3509" spans="1:4">
      <c r="A3509" s="1">
        <v>44782</v>
      </c>
      <c r="B3509">
        <v>0</v>
      </c>
      <c r="C3509">
        <v>0</v>
      </c>
    </row>
    <row r="3510" spans="1:4">
      <c r="A3510" s="1">
        <v>44783</v>
      </c>
      <c r="B3510">
        <v>0.3</v>
      </c>
      <c r="C3510">
        <v>0.2</v>
      </c>
    </row>
    <row r="3511" spans="1:4">
      <c r="A3511" s="1">
        <v>44784</v>
      </c>
      <c r="B3511">
        <v>4.0999999999999996</v>
      </c>
      <c r="C3511">
        <v>1.5</v>
      </c>
      <c r="D3511" s="2">
        <v>0.45416666666666666</v>
      </c>
    </row>
    <row r="3512" spans="1:4">
      <c r="A3512" s="1">
        <v>44785</v>
      </c>
      <c r="B3512">
        <v>3.2</v>
      </c>
      <c r="C3512">
        <v>3.1</v>
      </c>
      <c r="D3512" s="2">
        <v>0.17777777777777778</v>
      </c>
    </row>
    <row r="3513" spans="1:4">
      <c r="A3513" s="1">
        <v>44786</v>
      </c>
      <c r="B3513">
        <v>6.6</v>
      </c>
      <c r="C3513">
        <v>5.4</v>
      </c>
      <c r="D3513" s="2">
        <v>0.60069444444444442</v>
      </c>
    </row>
    <row r="3514" spans="1:4">
      <c r="A3514" s="1">
        <v>44787</v>
      </c>
      <c r="B3514">
        <v>0</v>
      </c>
      <c r="C3514">
        <v>0</v>
      </c>
    </row>
    <row r="3515" spans="1:4">
      <c r="A3515" s="1">
        <v>44788</v>
      </c>
      <c r="B3515">
        <v>0</v>
      </c>
      <c r="C3515">
        <v>0</v>
      </c>
    </row>
    <row r="3516" spans="1:4">
      <c r="A3516" s="1">
        <v>44789</v>
      </c>
      <c r="B3516">
        <v>39.799999999999997</v>
      </c>
      <c r="C3516">
        <v>19.8</v>
      </c>
      <c r="D3516" s="2">
        <v>0.29305555555555557</v>
      </c>
    </row>
    <row r="3517" spans="1:4">
      <c r="A3517" s="1">
        <v>44790</v>
      </c>
      <c r="B3517">
        <v>22.8</v>
      </c>
      <c r="C3517">
        <v>19.7</v>
      </c>
      <c r="D3517" s="2">
        <v>0.80486111111111114</v>
      </c>
    </row>
    <row r="3518" spans="1:4">
      <c r="A3518" s="1">
        <v>44791</v>
      </c>
    </row>
    <row r="3519" spans="1:4">
      <c r="A3519" s="1">
        <v>44792</v>
      </c>
    </row>
    <row r="3520" spans="1:4">
      <c r="A3520" s="1">
        <v>44793</v>
      </c>
      <c r="B3520">
        <v>10.3</v>
      </c>
      <c r="C3520">
        <v>3.8</v>
      </c>
      <c r="D3520" s="2">
        <v>0.35347222222222224</v>
      </c>
    </row>
    <row r="3521" spans="1:4">
      <c r="A3521" s="1">
        <v>44794</v>
      </c>
    </row>
    <row r="3522" spans="1:4">
      <c r="A3522" s="1">
        <v>44795</v>
      </c>
    </row>
    <row r="3523" spans="1:4">
      <c r="A3523" s="1">
        <v>44796</v>
      </c>
      <c r="B3523">
        <v>6.8</v>
      </c>
      <c r="C3523">
        <v>5</v>
      </c>
      <c r="D3523" s="2">
        <v>0.61736111111111114</v>
      </c>
    </row>
    <row r="3524" spans="1:4">
      <c r="A3524" s="1">
        <v>44797</v>
      </c>
      <c r="B3524">
        <v>4.5999999999999996</v>
      </c>
      <c r="C3524">
        <v>2.1</v>
      </c>
      <c r="D3524" s="2">
        <v>0.40763888888888888</v>
      </c>
    </row>
    <row r="3525" spans="1:4">
      <c r="A3525" s="1">
        <v>44798</v>
      </c>
      <c r="B3525">
        <v>0.1</v>
      </c>
      <c r="C3525">
        <v>0.1</v>
      </c>
    </row>
    <row r="3526" spans="1:4">
      <c r="A3526" s="1">
        <v>44799</v>
      </c>
      <c r="B3526">
        <v>0</v>
      </c>
      <c r="C3526">
        <v>0</v>
      </c>
    </row>
    <row r="3527" spans="1:4">
      <c r="A3527" s="1">
        <v>44800</v>
      </c>
    </row>
    <row r="3528" spans="1:4">
      <c r="A3528" s="1">
        <v>44801</v>
      </c>
    </row>
    <row r="3529" spans="1:4">
      <c r="A3529" s="1">
        <v>44802</v>
      </c>
      <c r="B3529">
        <v>0</v>
      </c>
      <c r="C3529">
        <v>0</v>
      </c>
    </row>
    <row r="3530" spans="1:4">
      <c r="A3530" s="1">
        <v>44803</v>
      </c>
      <c r="B3530">
        <v>26.2</v>
      </c>
      <c r="C3530">
        <v>13.1</v>
      </c>
      <c r="D3530" s="2">
        <v>0.52083333333333337</v>
      </c>
    </row>
    <row r="3531" spans="1:4">
      <c r="A3531" s="1">
        <v>44804</v>
      </c>
      <c r="B3531">
        <v>13.3</v>
      </c>
      <c r="C3531">
        <v>4.8</v>
      </c>
      <c r="D3531" s="2">
        <v>0.33541666666666664</v>
      </c>
    </row>
    <row r="3532" spans="1:4">
      <c r="A3532" s="1">
        <v>44805</v>
      </c>
    </row>
    <row r="3533" spans="1:4">
      <c r="A3533" s="1">
        <v>44806</v>
      </c>
      <c r="B3533">
        <v>0.3</v>
      </c>
      <c r="C3533">
        <v>0.3</v>
      </c>
      <c r="D3533" s="2">
        <v>0.30833333333333335</v>
      </c>
    </row>
    <row r="3534" spans="1:4">
      <c r="A3534" s="1">
        <v>44807</v>
      </c>
      <c r="B3534">
        <v>0.1</v>
      </c>
      <c r="C3534">
        <v>0.1</v>
      </c>
    </row>
    <row r="3535" spans="1:4">
      <c r="A3535" s="1">
        <v>44808</v>
      </c>
      <c r="B3535">
        <v>0.4</v>
      </c>
      <c r="C3535">
        <v>0.3</v>
      </c>
      <c r="D3535" s="2">
        <v>2.0833333333333333E-3</v>
      </c>
    </row>
    <row r="3536" spans="1:4">
      <c r="A3536" s="1">
        <v>44809</v>
      </c>
      <c r="B3536">
        <v>31.7</v>
      </c>
      <c r="C3536">
        <v>15.6</v>
      </c>
      <c r="D3536" s="2">
        <v>0.95694444444444449</v>
      </c>
    </row>
    <row r="3537" spans="1:4">
      <c r="A3537" s="1">
        <v>44810</v>
      </c>
      <c r="B3537">
        <v>81.099999999999994</v>
      </c>
      <c r="C3537">
        <v>15.2</v>
      </c>
      <c r="D3537" s="2">
        <v>5.2083333333333336E-2</v>
      </c>
    </row>
    <row r="3538" spans="1:4">
      <c r="A3538" s="1">
        <v>44811</v>
      </c>
    </row>
    <row r="3539" spans="1:4">
      <c r="A3539" s="1">
        <v>44812</v>
      </c>
    </row>
    <row r="3540" spans="1:4">
      <c r="A3540" s="1">
        <v>44813</v>
      </c>
    </row>
    <row r="3541" spans="1:4">
      <c r="A3541" s="1">
        <v>44814</v>
      </c>
    </row>
    <row r="3542" spans="1:4">
      <c r="A3542" s="1">
        <v>44815</v>
      </c>
    </row>
    <row r="3543" spans="1:4">
      <c r="A3543" s="1">
        <v>44816</v>
      </c>
      <c r="B3543">
        <v>0.3</v>
      </c>
      <c r="C3543">
        <v>0.2</v>
      </c>
    </row>
    <row r="3544" spans="1:4">
      <c r="A3544" s="1">
        <v>44817</v>
      </c>
      <c r="B3544">
        <v>0</v>
      </c>
      <c r="C3544">
        <v>0</v>
      </c>
    </row>
    <row r="3545" spans="1:4">
      <c r="A3545" s="1">
        <v>44818</v>
      </c>
      <c r="B3545">
        <v>0</v>
      </c>
      <c r="C3545">
        <v>0</v>
      </c>
    </row>
    <row r="3546" spans="1:4">
      <c r="A3546" s="1">
        <v>44819</v>
      </c>
    </row>
    <row r="3547" spans="1:4">
      <c r="A3547" s="1">
        <v>44820</v>
      </c>
    </row>
    <row r="3548" spans="1:4">
      <c r="A3548" s="1">
        <v>44821</v>
      </c>
      <c r="B3548">
        <v>0.3</v>
      </c>
      <c r="C3548">
        <v>0.2</v>
      </c>
    </row>
    <row r="3549" spans="1:4">
      <c r="A3549" s="1">
        <v>44822</v>
      </c>
      <c r="B3549">
        <v>0</v>
      </c>
      <c r="C3549">
        <v>0</v>
      </c>
    </row>
    <row r="3550" spans="1:4">
      <c r="A3550" s="1">
        <v>44823</v>
      </c>
      <c r="B3550">
        <v>0</v>
      </c>
      <c r="C3550">
        <v>0</v>
      </c>
    </row>
    <row r="3551" spans="1:4">
      <c r="A3551" s="1">
        <v>44824</v>
      </c>
    </row>
    <row r="3552" spans="1:4">
      <c r="A3552" s="1">
        <v>44825</v>
      </c>
    </row>
    <row r="3553" spans="1:4">
      <c r="A3553" s="1">
        <v>44826</v>
      </c>
    </row>
    <row r="3554" spans="1:4">
      <c r="A3554" s="1">
        <v>44827</v>
      </c>
    </row>
    <row r="3555" spans="1:4">
      <c r="A3555" s="1">
        <v>44828</v>
      </c>
    </row>
    <row r="3556" spans="1:4">
      <c r="A3556" s="1">
        <v>44829</v>
      </c>
    </row>
    <row r="3557" spans="1:4">
      <c r="A3557" s="1">
        <v>44830</v>
      </c>
    </row>
    <row r="3558" spans="1:4">
      <c r="A3558" s="1">
        <v>44831</v>
      </c>
    </row>
    <row r="3559" spans="1:4">
      <c r="A3559" s="1">
        <v>44832</v>
      </c>
    </row>
    <row r="3560" spans="1:4">
      <c r="A3560" s="1">
        <v>44833</v>
      </c>
    </row>
    <row r="3561" spans="1:4">
      <c r="A3561" s="1">
        <v>44834</v>
      </c>
    </row>
    <row r="3562" spans="1:4">
      <c r="A3562" s="1">
        <v>44835</v>
      </c>
    </row>
    <row r="3563" spans="1:4">
      <c r="A3563" s="1">
        <v>44836</v>
      </c>
    </row>
    <row r="3564" spans="1:4">
      <c r="A3564" s="1">
        <v>44837</v>
      </c>
      <c r="B3564">
        <v>3.9</v>
      </c>
      <c r="C3564">
        <v>3.9</v>
      </c>
      <c r="D3564" s="2">
        <v>0.22013888888888888</v>
      </c>
    </row>
    <row r="3565" spans="1:4">
      <c r="A3565" s="1">
        <v>44838</v>
      </c>
      <c r="B3565">
        <v>18</v>
      </c>
      <c r="C3565">
        <v>9.3000000000000007</v>
      </c>
      <c r="D3565" s="2">
        <v>0.3923611111111111</v>
      </c>
    </row>
    <row r="3566" spans="1:4">
      <c r="A3566" s="1">
        <v>44839</v>
      </c>
    </row>
    <row r="3567" spans="1:4">
      <c r="A3567" s="1">
        <v>44840</v>
      </c>
      <c r="B3567">
        <v>0.3</v>
      </c>
      <c r="C3567">
        <v>0.3</v>
      </c>
    </row>
    <row r="3568" spans="1:4">
      <c r="A3568" s="1">
        <v>44841</v>
      </c>
      <c r="B3568">
        <v>0</v>
      </c>
      <c r="C3568">
        <v>0</v>
      </c>
    </row>
    <row r="3569" spans="1:4">
      <c r="A3569" s="1">
        <v>44842</v>
      </c>
    </row>
    <row r="3570" spans="1:4">
      <c r="A3570" s="1">
        <v>44843</v>
      </c>
      <c r="B3570">
        <v>3.1</v>
      </c>
      <c r="C3570">
        <v>2</v>
      </c>
      <c r="D3570" s="2">
        <v>0.85069444444444442</v>
      </c>
    </row>
    <row r="3571" spans="1:4">
      <c r="A3571" s="1">
        <v>44844</v>
      </c>
      <c r="B3571">
        <v>0</v>
      </c>
      <c r="C3571">
        <v>0</v>
      </c>
    </row>
    <row r="3572" spans="1:4">
      <c r="A3572" s="1">
        <v>44845</v>
      </c>
    </row>
    <row r="3573" spans="1:4">
      <c r="A3573" s="1">
        <v>44846</v>
      </c>
    </row>
    <row r="3574" spans="1:4">
      <c r="A3574" s="1">
        <v>44847</v>
      </c>
    </row>
    <row r="3575" spans="1:4">
      <c r="A3575" s="1">
        <v>44848</v>
      </c>
    </row>
    <row r="3576" spans="1:4">
      <c r="A3576" s="1">
        <v>44849</v>
      </c>
    </row>
    <row r="3577" spans="1:4">
      <c r="A3577" s="1">
        <v>44850</v>
      </c>
    </row>
    <row r="3578" spans="1:4">
      <c r="A3578" s="1">
        <v>44851</v>
      </c>
    </row>
    <row r="3579" spans="1:4">
      <c r="A3579" s="1">
        <v>44852</v>
      </c>
    </row>
    <row r="3580" spans="1:4">
      <c r="A3580" s="1">
        <v>44853</v>
      </c>
    </row>
    <row r="3581" spans="1:4">
      <c r="A3581" s="1">
        <v>44854</v>
      </c>
    </row>
    <row r="3582" spans="1:4">
      <c r="A3582" s="1">
        <v>44855</v>
      </c>
    </row>
    <row r="3583" spans="1:4">
      <c r="A3583" s="1">
        <v>44856</v>
      </c>
      <c r="B3583">
        <v>0.3</v>
      </c>
      <c r="C3583">
        <v>0.2</v>
      </c>
    </row>
    <row r="3584" spans="1:4">
      <c r="A3584" s="1">
        <v>44857</v>
      </c>
    </row>
    <row r="3585" spans="1:1">
      <c r="A3585" s="1">
        <v>44858</v>
      </c>
    </row>
    <row r="3586" spans="1:1">
      <c r="A3586" s="1">
        <v>44859</v>
      </c>
    </row>
    <row r="3587" spans="1:1">
      <c r="A3587" s="1">
        <v>44860</v>
      </c>
    </row>
    <row r="3588" spans="1:1">
      <c r="A3588" s="1">
        <v>44861</v>
      </c>
    </row>
    <row r="3589" spans="1:1">
      <c r="A3589" s="1">
        <v>44862</v>
      </c>
    </row>
    <row r="3590" spans="1:1">
      <c r="A3590" s="1">
        <v>44863</v>
      </c>
    </row>
    <row r="3591" spans="1:1">
      <c r="A3591" s="1">
        <v>44864</v>
      </c>
    </row>
    <row r="3592" spans="1:1">
      <c r="A3592" s="1">
        <v>44865</v>
      </c>
    </row>
    <row r="3593" spans="1:1">
      <c r="A3593" s="1">
        <v>44866</v>
      </c>
    </row>
    <row r="3594" spans="1:1">
      <c r="A3594" s="1">
        <v>44867</v>
      </c>
    </row>
    <row r="3595" spans="1:1">
      <c r="A3595" s="1">
        <v>44868</v>
      </c>
    </row>
    <row r="3596" spans="1:1">
      <c r="A3596" s="1">
        <v>44869</v>
      </c>
    </row>
    <row r="3597" spans="1:1">
      <c r="A3597" s="1">
        <v>44870</v>
      </c>
    </row>
    <row r="3598" spans="1:1">
      <c r="A3598" s="1">
        <v>44871</v>
      </c>
    </row>
    <row r="3599" spans="1:1">
      <c r="A3599" s="1">
        <v>44872</v>
      </c>
    </row>
    <row r="3600" spans="1:1">
      <c r="A3600" s="1">
        <v>44873</v>
      </c>
    </row>
    <row r="3601" spans="1:2">
      <c r="A3601" s="1">
        <v>44874</v>
      </c>
    </row>
    <row r="3602" spans="1:2">
      <c r="A3602" s="1">
        <v>44875</v>
      </c>
    </row>
    <row r="3603" spans="1:2">
      <c r="A3603" s="1">
        <v>44876</v>
      </c>
    </row>
    <row r="3604" spans="1:2">
      <c r="A3604" s="1">
        <v>44877</v>
      </c>
      <c r="B3604">
        <v>0.1</v>
      </c>
    </row>
    <row r="3605" spans="1:2">
      <c r="A3605" s="1">
        <v>44878</v>
      </c>
      <c r="B3605">
        <v>16.3</v>
      </c>
    </row>
    <row r="3606" spans="1:2">
      <c r="A3606" s="1">
        <v>44879</v>
      </c>
    </row>
    <row r="3607" spans="1:2">
      <c r="A3607" s="1">
        <v>44880</v>
      </c>
    </row>
    <row r="3608" spans="1:2">
      <c r="A3608" s="1">
        <v>44881</v>
      </c>
      <c r="B3608">
        <v>0.4</v>
      </c>
    </row>
    <row r="3609" spans="1:2">
      <c r="A3609" s="1">
        <v>44882</v>
      </c>
    </row>
    <row r="3610" spans="1:2">
      <c r="A3610" s="1">
        <v>44883</v>
      </c>
    </row>
    <row r="3611" spans="1:2">
      <c r="A3611" s="1">
        <v>44884</v>
      </c>
    </row>
    <row r="3612" spans="1:2">
      <c r="A3612" s="1">
        <v>44885</v>
      </c>
    </row>
    <row r="3613" spans="1:2">
      <c r="A3613" s="1">
        <v>44886</v>
      </c>
    </row>
    <row r="3614" spans="1:2">
      <c r="A3614" s="1">
        <v>44887</v>
      </c>
      <c r="B3614">
        <v>0.4</v>
      </c>
    </row>
    <row r="3615" spans="1:2">
      <c r="A3615" s="1">
        <v>44888</v>
      </c>
      <c r="B3615">
        <v>0.7</v>
      </c>
    </row>
    <row r="3616" spans="1:2">
      <c r="A3616" s="1">
        <v>44889</v>
      </c>
    </row>
    <row r="3617" spans="1:2">
      <c r="A3617" s="1">
        <v>44890</v>
      </c>
    </row>
    <row r="3618" spans="1:2">
      <c r="A3618" s="1">
        <v>44891</v>
      </c>
    </row>
    <row r="3619" spans="1:2">
      <c r="A3619" s="1">
        <v>44892</v>
      </c>
    </row>
    <row r="3620" spans="1:2">
      <c r="A3620" s="1">
        <v>44893</v>
      </c>
      <c r="B3620">
        <v>11</v>
      </c>
    </row>
    <row r="3621" spans="1:2">
      <c r="A3621" s="1">
        <v>44894</v>
      </c>
      <c r="B3621">
        <v>17.7</v>
      </c>
    </row>
    <row r="3622" spans="1:2">
      <c r="A3622" s="1">
        <v>44895</v>
      </c>
    </row>
    <row r="3623" spans="1:2">
      <c r="A3623" s="1">
        <v>44896</v>
      </c>
    </row>
    <row r="3624" spans="1:2">
      <c r="A3624" s="1">
        <v>44897</v>
      </c>
    </row>
    <row r="3625" spans="1:2">
      <c r="A3625" s="1">
        <v>44898</v>
      </c>
    </row>
    <row r="3626" spans="1:2">
      <c r="A3626" s="1">
        <v>44899</v>
      </c>
    </row>
    <row r="3627" spans="1:2">
      <c r="A3627" s="1">
        <v>44900</v>
      </c>
    </row>
    <row r="3628" spans="1:2">
      <c r="A3628" s="1">
        <v>44901</v>
      </c>
    </row>
    <row r="3629" spans="1:2">
      <c r="A3629" s="1">
        <v>44902</v>
      </c>
    </row>
    <row r="3630" spans="1:2">
      <c r="A3630" s="1">
        <v>44903</v>
      </c>
    </row>
    <row r="3631" spans="1:2">
      <c r="A3631" s="1">
        <v>44904</v>
      </c>
    </row>
    <row r="3632" spans="1:2">
      <c r="A3632" s="1">
        <v>44905</v>
      </c>
      <c r="B3632">
        <v>0</v>
      </c>
    </row>
    <row r="3633" spans="1:2">
      <c r="A3633" s="1">
        <v>44906</v>
      </c>
    </row>
    <row r="3634" spans="1:2">
      <c r="A3634" s="1">
        <v>44907</v>
      </c>
      <c r="B3634">
        <v>1.1000000000000001</v>
      </c>
    </row>
    <row r="3635" spans="1:2">
      <c r="A3635" s="1">
        <v>44908</v>
      </c>
      <c r="B3635">
        <v>0</v>
      </c>
    </row>
    <row r="3636" spans="1:2">
      <c r="A3636" s="1">
        <v>44909</v>
      </c>
      <c r="B3636">
        <v>0</v>
      </c>
    </row>
    <row r="3637" spans="1:2">
      <c r="A3637" s="1">
        <v>44910</v>
      </c>
    </row>
    <row r="3638" spans="1:2">
      <c r="A3638" s="1">
        <v>44911</v>
      </c>
    </row>
    <row r="3639" spans="1:2">
      <c r="A3639" s="1">
        <v>44912</v>
      </c>
      <c r="B3639">
        <v>0</v>
      </c>
    </row>
    <row r="3640" spans="1:2">
      <c r="A3640" s="1">
        <v>44913</v>
      </c>
    </row>
    <row r="3641" spans="1:2">
      <c r="A3641" s="1">
        <v>44914</v>
      </c>
    </row>
    <row r="3642" spans="1:2">
      <c r="A3642" s="1">
        <v>44915</v>
      </c>
    </row>
    <row r="3643" spans="1:2">
      <c r="A3643" s="1">
        <v>44916</v>
      </c>
      <c r="B3643">
        <v>2.5</v>
      </c>
    </row>
    <row r="3644" spans="1:2">
      <c r="A3644" s="1">
        <v>44917</v>
      </c>
      <c r="B3644">
        <v>0</v>
      </c>
    </row>
    <row r="3645" spans="1:2">
      <c r="A3645" s="1">
        <v>44918</v>
      </c>
    </row>
    <row r="3646" spans="1:2">
      <c r="A3646" s="1">
        <v>44919</v>
      </c>
    </row>
    <row r="3647" spans="1:2">
      <c r="A3647" s="1">
        <v>44920</v>
      </c>
    </row>
    <row r="3648" spans="1:2">
      <c r="A3648" s="1">
        <v>44921</v>
      </c>
    </row>
    <row r="3649" spans="1:2">
      <c r="A3649" s="1">
        <v>44922</v>
      </c>
    </row>
    <row r="3650" spans="1:2">
      <c r="A3650" s="1">
        <v>44923</v>
      </c>
    </row>
    <row r="3651" spans="1:2">
      <c r="A3651" s="1">
        <v>44924</v>
      </c>
    </row>
    <row r="3652" spans="1:2">
      <c r="A3652" s="1">
        <v>44925</v>
      </c>
    </row>
    <row r="3653" spans="1:2">
      <c r="A3653" s="1">
        <v>44926</v>
      </c>
    </row>
    <row r="3654" spans="1:2">
      <c r="A3654" s="1">
        <v>44927</v>
      </c>
    </row>
    <row r="3655" spans="1:2">
      <c r="A3655" s="1">
        <v>44928</v>
      </c>
    </row>
    <row r="3656" spans="1:2">
      <c r="A3656" s="1">
        <v>44929</v>
      </c>
    </row>
    <row r="3657" spans="1:2">
      <c r="A3657" s="1">
        <v>44930</v>
      </c>
    </row>
    <row r="3658" spans="1:2">
      <c r="A3658" s="1">
        <v>44931</v>
      </c>
    </row>
    <row r="3659" spans="1:2">
      <c r="A3659" s="1">
        <v>44932</v>
      </c>
      <c r="B3659">
        <v>0</v>
      </c>
    </row>
    <row r="3660" spans="1:2">
      <c r="A3660" s="1">
        <v>44933</v>
      </c>
      <c r="B3660">
        <v>0</v>
      </c>
    </row>
    <row r="3661" spans="1:2">
      <c r="A3661" s="1">
        <v>44934</v>
      </c>
    </row>
    <row r="3662" spans="1:2">
      <c r="A3662" s="1">
        <v>44935</v>
      </c>
    </row>
    <row r="3663" spans="1:2">
      <c r="A3663" s="1">
        <v>44936</v>
      </c>
    </row>
    <row r="3664" spans="1:2">
      <c r="A3664" s="1">
        <v>44937</v>
      </c>
    </row>
    <row r="3665" spans="1:2">
      <c r="A3665" s="1">
        <v>44938</v>
      </c>
      <c r="B3665">
        <v>0</v>
      </c>
    </row>
    <row r="3666" spans="1:2">
      <c r="A3666" s="1">
        <v>44939</v>
      </c>
      <c r="B3666">
        <v>10.1</v>
      </c>
    </row>
    <row r="3667" spans="1:2">
      <c r="A3667" s="1">
        <v>44940</v>
      </c>
      <c r="B3667">
        <v>0</v>
      </c>
    </row>
    <row r="3668" spans="1:2">
      <c r="A3668" s="1">
        <v>44941</v>
      </c>
      <c r="B3668">
        <v>1.4</v>
      </c>
    </row>
    <row r="3669" spans="1:2">
      <c r="A3669" s="1">
        <v>44942</v>
      </c>
    </row>
    <row r="3670" spans="1:2">
      <c r="A3670" s="1">
        <v>44943</v>
      </c>
    </row>
    <row r="3671" spans="1:2">
      <c r="A3671" s="1">
        <v>44944</v>
      </c>
    </row>
    <row r="3672" spans="1:2">
      <c r="A3672" s="1">
        <v>44945</v>
      </c>
    </row>
    <row r="3673" spans="1:2">
      <c r="A3673" s="1">
        <v>44946</v>
      </c>
    </row>
    <row r="3674" spans="1:2">
      <c r="A3674" s="1">
        <v>44947</v>
      </c>
    </row>
    <row r="3675" spans="1:2">
      <c r="A3675" s="1">
        <v>44948</v>
      </c>
    </row>
    <row r="3676" spans="1:2">
      <c r="A3676" s="1">
        <v>44949</v>
      </c>
    </row>
    <row r="3677" spans="1:2">
      <c r="A3677" s="1">
        <v>44950</v>
      </c>
    </row>
    <row r="3678" spans="1:2">
      <c r="A3678" s="1">
        <v>44951</v>
      </c>
    </row>
    <row r="3679" spans="1:2">
      <c r="A3679" s="1">
        <v>44952</v>
      </c>
      <c r="B3679">
        <v>0</v>
      </c>
    </row>
    <row r="3680" spans="1:2">
      <c r="A3680" s="1">
        <v>44953</v>
      </c>
      <c r="B3680">
        <v>0</v>
      </c>
    </row>
    <row r="3681" spans="1:2">
      <c r="A3681" s="1">
        <v>44954</v>
      </c>
    </row>
    <row r="3682" spans="1:2">
      <c r="A3682" s="1">
        <v>44955</v>
      </c>
      <c r="B3682">
        <v>0</v>
      </c>
    </row>
    <row r="3683" spans="1:2">
      <c r="A3683" s="1">
        <v>44956</v>
      </c>
    </row>
    <row r="3684" spans="1:2">
      <c r="A3684" s="1">
        <v>44957</v>
      </c>
    </row>
    <row r="3685" spans="1:2">
      <c r="A3685" s="1">
        <v>44958</v>
      </c>
    </row>
    <row r="3686" spans="1:2">
      <c r="A3686" s="1">
        <v>44959</v>
      </c>
    </row>
    <row r="3687" spans="1:2">
      <c r="A3687" s="1">
        <v>44960</v>
      </c>
    </row>
    <row r="3688" spans="1:2">
      <c r="A3688" s="1">
        <v>44961</v>
      </c>
    </row>
    <row r="3689" spans="1:2">
      <c r="A3689" s="1">
        <v>44962</v>
      </c>
    </row>
    <row r="3690" spans="1:2">
      <c r="A3690" s="1">
        <v>44963</v>
      </c>
    </row>
    <row r="3691" spans="1:2">
      <c r="A3691" s="1">
        <v>44964</v>
      </c>
    </row>
    <row r="3692" spans="1:2">
      <c r="A3692" s="1">
        <v>44965</v>
      </c>
    </row>
    <row r="3693" spans="1:2">
      <c r="A3693" s="1">
        <v>44966</v>
      </c>
      <c r="B3693">
        <v>0.4</v>
      </c>
    </row>
    <row r="3694" spans="1:2">
      <c r="A3694" s="1">
        <v>44967</v>
      </c>
      <c r="B3694">
        <v>10.3</v>
      </c>
    </row>
    <row r="3695" spans="1:2">
      <c r="A3695" s="1">
        <v>44968</v>
      </c>
    </row>
    <row r="3696" spans="1:2">
      <c r="A3696" s="1">
        <v>44969</v>
      </c>
      <c r="B3696">
        <v>0</v>
      </c>
    </row>
    <row r="3697" spans="1:2">
      <c r="A3697" s="1">
        <v>44970</v>
      </c>
      <c r="B3697">
        <v>0.5</v>
      </c>
    </row>
    <row r="3698" spans="1:2">
      <c r="A3698" s="1">
        <v>44971</v>
      </c>
    </row>
    <row r="3699" spans="1:2">
      <c r="A3699" s="1">
        <v>44972</v>
      </c>
      <c r="B3699">
        <v>0</v>
      </c>
    </row>
    <row r="3700" spans="1:2">
      <c r="A3700" s="1">
        <v>44973</v>
      </c>
    </row>
    <row r="3701" spans="1:2">
      <c r="A3701" s="1">
        <v>44974</v>
      </c>
    </row>
    <row r="3702" spans="1:2">
      <c r="A3702" s="1">
        <v>44975</v>
      </c>
      <c r="B3702">
        <v>0</v>
      </c>
    </row>
    <row r="3703" spans="1:2">
      <c r="A3703" s="1">
        <v>44976</v>
      </c>
      <c r="B3703">
        <v>0</v>
      </c>
    </row>
    <row r="3704" spans="1:2">
      <c r="A3704" s="1">
        <v>44977</v>
      </c>
    </row>
    <row r="3705" spans="1:2">
      <c r="A3705" s="1">
        <v>44978</v>
      </c>
    </row>
    <row r="3706" spans="1:2">
      <c r="A3706" s="1">
        <v>44979</v>
      </c>
    </row>
    <row r="3707" spans="1:2">
      <c r="A3707" s="1">
        <v>44980</v>
      </c>
      <c r="B3707">
        <v>0</v>
      </c>
    </row>
    <row r="3708" spans="1:2">
      <c r="A3708" s="1">
        <v>44981</v>
      </c>
    </row>
    <row r="3709" spans="1:2">
      <c r="A3709" s="1">
        <v>44982</v>
      </c>
    </row>
    <row r="3710" spans="1:2">
      <c r="A3710" s="1">
        <v>44983</v>
      </c>
    </row>
    <row r="3711" spans="1:2">
      <c r="A3711" s="1">
        <v>44984</v>
      </c>
    </row>
    <row r="3712" spans="1:2">
      <c r="A3712" s="1">
        <v>44985</v>
      </c>
    </row>
    <row r="3713" spans="1:2">
      <c r="A3713" s="1">
        <v>44986</v>
      </c>
    </row>
    <row r="3714" spans="1:2">
      <c r="A3714" s="1">
        <v>44987</v>
      </c>
    </row>
    <row r="3715" spans="1:2">
      <c r="A3715" s="1">
        <v>44988</v>
      </c>
    </row>
    <row r="3716" spans="1:2">
      <c r="A3716" s="1">
        <v>44989</v>
      </c>
    </row>
    <row r="3717" spans="1:2">
      <c r="A3717" s="1">
        <v>44990</v>
      </c>
    </row>
    <row r="3718" spans="1:2">
      <c r="A3718" s="1">
        <v>44991</v>
      </c>
    </row>
    <row r="3719" spans="1:2">
      <c r="A3719" s="1">
        <v>44992</v>
      </c>
    </row>
    <row r="3720" spans="1:2">
      <c r="A3720" s="1">
        <v>44993</v>
      </c>
    </row>
    <row r="3721" spans="1:2">
      <c r="A3721" s="1">
        <v>44994</v>
      </c>
      <c r="B3721">
        <v>0</v>
      </c>
    </row>
    <row r="3722" spans="1:2">
      <c r="A3722" s="1">
        <v>44995</v>
      </c>
    </row>
    <row r="3723" spans="1:2">
      <c r="A3723" s="1">
        <v>44996</v>
      </c>
    </row>
    <row r="3724" spans="1:2">
      <c r="A3724" s="1">
        <v>44997</v>
      </c>
      <c r="B3724">
        <v>6.7</v>
      </c>
    </row>
    <row r="3725" spans="1:2">
      <c r="A3725" s="1">
        <v>44998</v>
      </c>
    </row>
    <row r="3726" spans="1:2">
      <c r="A3726" s="1">
        <v>44999</v>
      </c>
    </row>
    <row r="3727" spans="1:2">
      <c r="A3727" s="1">
        <v>45000</v>
      </c>
    </row>
    <row r="3728" spans="1:2">
      <c r="A3728" s="1">
        <v>45001</v>
      </c>
    </row>
    <row r="3729" spans="1:2">
      <c r="A3729" s="1">
        <v>45002</v>
      </c>
    </row>
    <row r="3730" spans="1:2">
      <c r="A3730" s="1">
        <v>45003</v>
      </c>
    </row>
    <row r="3731" spans="1:2">
      <c r="A3731" s="1">
        <v>45004</v>
      </c>
    </row>
    <row r="3732" spans="1:2">
      <c r="A3732" s="1">
        <v>45005</v>
      </c>
    </row>
    <row r="3733" spans="1:2">
      <c r="A3733" s="1">
        <v>45006</v>
      </c>
    </row>
    <row r="3734" spans="1:2">
      <c r="A3734" s="1">
        <v>45007</v>
      </c>
      <c r="B3734">
        <v>1.3</v>
      </c>
    </row>
    <row r="3735" spans="1:2">
      <c r="A3735" s="1">
        <v>45008</v>
      </c>
      <c r="B3735">
        <v>19.3</v>
      </c>
    </row>
    <row r="3736" spans="1:2">
      <c r="A3736" s="1">
        <v>45009</v>
      </c>
    </row>
    <row r="3737" spans="1:2">
      <c r="A3737" s="1">
        <v>45010</v>
      </c>
    </row>
    <row r="3738" spans="1:2">
      <c r="A3738" s="1">
        <v>45011</v>
      </c>
      <c r="B3738">
        <v>0</v>
      </c>
    </row>
    <row r="3739" spans="1:2">
      <c r="A3739" s="1">
        <v>45012</v>
      </c>
    </row>
    <row r="3740" spans="1:2">
      <c r="A3740" s="1">
        <v>45013</v>
      </c>
    </row>
    <row r="3741" spans="1:2">
      <c r="A3741" s="1">
        <v>45014</v>
      </c>
    </row>
    <row r="3742" spans="1:2">
      <c r="A3742" s="1">
        <v>45015</v>
      </c>
    </row>
    <row r="3743" spans="1:2">
      <c r="A3743" s="1">
        <v>45016</v>
      </c>
    </row>
    <row r="3744" spans="1:2">
      <c r="A3744" s="1">
        <v>45017</v>
      </c>
    </row>
    <row r="3745" spans="1:4">
      <c r="A3745" s="1">
        <v>45018</v>
      </c>
    </row>
    <row r="3746" spans="1:4">
      <c r="A3746" s="1">
        <v>45019</v>
      </c>
    </row>
    <row r="3747" spans="1:4">
      <c r="A3747" s="1">
        <v>45020</v>
      </c>
      <c r="B3747">
        <v>2</v>
      </c>
      <c r="C3747">
        <v>1.1000000000000001</v>
      </c>
      <c r="D3747" s="2">
        <v>0.9</v>
      </c>
    </row>
    <row r="3748" spans="1:4">
      <c r="A3748" s="1">
        <v>45021</v>
      </c>
      <c r="B3748">
        <v>6.4</v>
      </c>
      <c r="C3748">
        <v>1</v>
      </c>
      <c r="D3748" s="2">
        <v>0.54374999999999996</v>
      </c>
    </row>
    <row r="3749" spans="1:4">
      <c r="A3749" s="1">
        <v>45022</v>
      </c>
      <c r="B3749">
        <v>2.6</v>
      </c>
      <c r="C3749">
        <v>1.4</v>
      </c>
      <c r="D3749" s="2">
        <v>0.91874999999999996</v>
      </c>
    </row>
    <row r="3750" spans="1:4">
      <c r="A3750" s="1">
        <v>45023</v>
      </c>
      <c r="B3750">
        <v>3.2</v>
      </c>
      <c r="C3750">
        <v>1.8</v>
      </c>
      <c r="D3750" s="2">
        <v>2.4305555555555556E-2</v>
      </c>
    </row>
    <row r="3751" spans="1:4">
      <c r="A3751" s="1">
        <v>45024</v>
      </c>
    </row>
    <row r="3752" spans="1:4">
      <c r="A3752" s="1">
        <v>45025</v>
      </c>
    </row>
    <row r="3753" spans="1:4">
      <c r="A3753" s="1">
        <v>45026</v>
      </c>
    </row>
    <row r="3754" spans="1:4">
      <c r="A3754" s="1">
        <v>45027</v>
      </c>
      <c r="B3754">
        <v>0</v>
      </c>
      <c r="C3754">
        <v>0</v>
      </c>
    </row>
    <row r="3755" spans="1:4">
      <c r="A3755" s="1">
        <v>45028</v>
      </c>
    </row>
    <row r="3756" spans="1:4">
      <c r="A3756" s="1">
        <v>45029</v>
      </c>
    </row>
    <row r="3757" spans="1:4">
      <c r="A3757" s="1">
        <v>45030</v>
      </c>
      <c r="B3757">
        <v>0.1</v>
      </c>
      <c r="C3757">
        <v>0.1</v>
      </c>
    </row>
    <row r="3758" spans="1:4">
      <c r="A3758" s="1">
        <v>45031</v>
      </c>
      <c r="B3758">
        <v>0.2</v>
      </c>
      <c r="C3758">
        <v>0.2</v>
      </c>
    </row>
    <row r="3759" spans="1:4">
      <c r="A3759" s="1">
        <v>45032</v>
      </c>
      <c r="B3759">
        <v>0</v>
      </c>
      <c r="C3759">
        <v>0</v>
      </c>
    </row>
    <row r="3760" spans="1:4">
      <c r="A3760" s="1">
        <v>45033</v>
      </c>
    </row>
    <row r="3761" spans="1:4">
      <c r="A3761" s="1">
        <v>45034</v>
      </c>
      <c r="B3761">
        <v>1.6</v>
      </c>
      <c r="C3761">
        <v>1.4</v>
      </c>
      <c r="D3761" s="2">
        <v>0.3576388888888889</v>
      </c>
    </row>
    <row r="3762" spans="1:4">
      <c r="A3762" s="1">
        <v>45035</v>
      </c>
    </row>
    <row r="3763" spans="1:4">
      <c r="A3763" s="1">
        <v>45036</v>
      </c>
    </row>
    <row r="3764" spans="1:4">
      <c r="A3764" s="1">
        <v>45037</v>
      </c>
    </row>
    <row r="3765" spans="1:4">
      <c r="A3765" s="1">
        <v>45038</v>
      </c>
    </row>
    <row r="3766" spans="1:4">
      <c r="A3766" s="1">
        <v>45039</v>
      </c>
    </row>
    <row r="3767" spans="1:4">
      <c r="A3767" s="1">
        <v>45040</v>
      </c>
    </row>
    <row r="3768" spans="1:4">
      <c r="A3768" s="1">
        <v>45041</v>
      </c>
      <c r="B3768">
        <v>6</v>
      </c>
      <c r="C3768">
        <v>1</v>
      </c>
      <c r="D3768" s="2">
        <v>0.6333333333333333</v>
      </c>
    </row>
    <row r="3769" spans="1:4">
      <c r="A3769" s="1">
        <v>45042</v>
      </c>
    </row>
    <row r="3770" spans="1:4">
      <c r="A3770" s="1">
        <v>45043</v>
      </c>
    </row>
    <row r="3771" spans="1:4">
      <c r="A3771" s="1">
        <v>45044</v>
      </c>
    </row>
    <row r="3772" spans="1:4">
      <c r="A3772" s="1">
        <v>45045</v>
      </c>
      <c r="B3772">
        <v>8.6999999999999993</v>
      </c>
      <c r="C3772">
        <v>5.4</v>
      </c>
      <c r="D3772" s="2">
        <v>0.66874999999999996</v>
      </c>
    </row>
    <row r="3773" spans="1:4">
      <c r="A3773" s="1">
        <v>45046</v>
      </c>
    </row>
    <row r="3774" spans="1:4">
      <c r="A3774" s="1">
        <v>45047</v>
      </c>
    </row>
    <row r="3775" spans="1:4">
      <c r="A3775" s="1">
        <v>45048</v>
      </c>
    </row>
    <row r="3776" spans="1:4">
      <c r="A3776" s="1">
        <v>45049</v>
      </c>
    </row>
    <row r="3777" spans="1:4">
      <c r="A3777" s="1">
        <v>45050</v>
      </c>
      <c r="B3777">
        <v>0.5</v>
      </c>
      <c r="C3777">
        <v>0.5</v>
      </c>
    </row>
    <row r="3778" spans="1:4">
      <c r="A3778" s="1">
        <v>45051</v>
      </c>
      <c r="B3778">
        <v>44.5</v>
      </c>
      <c r="C3778">
        <v>12</v>
      </c>
      <c r="D3778" s="2">
        <v>0.95902777777777781</v>
      </c>
    </row>
    <row r="3779" spans="1:4">
      <c r="A3779" s="1">
        <v>45052</v>
      </c>
      <c r="B3779">
        <v>33.9</v>
      </c>
      <c r="C3779">
        <v>13.3</v>
      </c>
      <c r="D3779" s="2">
        <v>6.9444444444444447E-4</v>
      </c>
    </row>
    <row r="3780" spans="1:4">
      <c r="A3780" s="1">
        <v>45053</v>
      </c>
      <c r="B3780">
        <v>3.1</v>
      </c>
      <c r="C3780">
        <v>1.4</v>
      </c>
      <c r="D3780" s="2">
        <v>0.60624999999999996</v>
      </c>
    </row>
    <row r="3781" spans="1:4">
      <c r="A3781" s="1">
        <v>45054</v>
      </c>
    </row>
    <row r="3782" spans="1:4">
      <c r="A3782" s="1">
        <v>45055</v>
      </c>
    </row>
    <row r="3783" spans="1:4">
      <c r="A3783" s="1">
        <v>45056</v>
      </c>
    </row>
    <row r="3784" spans="1:4">
      <c r="A3784" s="1">
        <v>45057</v>
      </c>
    </row>
    <row r="3785" spans="1:4">
      <c r="A3785" s="1">
        <v>45058</v>
      </c>
    </row>
    <row r="3786" spans="1:4">
      <c r="A3786" s="1">
        <v>45059</v>
      </c>
    </row>
    <row r="3787" spans="1:4">
      <c r="A3787" s="1">
        <v>45060</v>
      </c>
      <c r="B3787">
        <v>0</v>
      </c>
      <c r="C3787">
        <v>0</v>
      </c>
    </row>
    <row r="3788" spans="1:4">
      <c r="A3788" s="1">
        <v>45061</v>
      </c>
    </row>
    <row r="3789" spans="1:4">
      <c r="A3789" s="1">
        <v>45062</v>
      </c>
    </row>
    <row r="3790" spans="1:4">
      <c r="A3790" s="1">
        <v>45063</v>
      </c>
    </row>
    <row r="3791" spans="1:4">
      <c r="A3791" s="1">
        <v>45064</v>
      </c>
      <c r="B3791">
        <v>5.9</v>
      </c>
      <c r="C3791">
        <v>1.9</v>
      </c>
      <c r="D3791" s="2">
        <v>0.76458333333333328</v>
      </c>
    </row>
    <row r="3792" spans="1:4">
      <c r="A3792" s="1">
        <v>45065</v>
      </c>
      <c r="B3792">
        <v>0</v>
      </c>
      <c r="C3792">
        <v>0</v>
      </c>
    </row>
    <row r="3793" spans="1:4">
      <c r="A3793" s="1">
        <v>45066</v>
      </c>
    </row>
    <row r="3794" spans="1:4">
      <c r="A3794" s="1">
        <v>45067</v>
      </c>
    </row>
    <row r="3795" spans="1:4">
      <c r="A3795" s="1">
        <v>45068</v>
      </c>
      <c r="B3795">
        <v>0.5</v>
      </c>
      <c r="C3795">
        <v>0.5</v>
      </c>
      <c r="D3795" s="2">
        <v>0.36319444444444443</v>
      </c>
    </row>
    <row r="3796" spans="1:4">
      <c r="A3796" s="1">
        <v>45069</v>
      </c>
    </row>
    <row r="3797" spans="1:4">
      <c r="A3797" s="1">
        <v>45070</v>
      </c>
    </row>
    <row r="3798" spans="1:4">
      <c r="A3798" s="1">
        <v>45071</v>
      </c>
    </row>
    <row r="3799" spans="1:4">
      <c r="A3799" s="1">
        <v>45072</v>
      </c>
      <c r="B3799">
        <v>0</v>
      </c>
      <c r="C3799">
        <v>0</v>
      </c>
    </row>
    <row r="3800" spans="1:4">
      <c r="A3800" s="1">
        <v>45073</v>
      </c>
      <c r="B3800">
        <v>0.2</v>
      </c>
      <c r="C3800">
        <v>0.2</v>
      </c>
    </row>
    <row r="3801" spans="1:4">
      <c r="A3801" s="1">
        <v>45074</v>
      </c>
      <c r="B3801">
        <v>10.6</v>
      </c>
      <c r="C3801">
        <v>3.6</v>
      </c>
      <c r="D3801" s="2">
        <v>0.24097222222222223</v>
      </c>
    </row>
    <row r="3802" spans="1:4">
      <c r="A3802" s="1">
        <v>45075</v>
      </c>
      <c r="B3802">
        <v>100.8</v>
      </c>
      <c r="C3802">
        <v>11.8</v>
      </c>
      <c r="D3802" s="2">
        <v>0.17291666666666666</v>
      </c>
    </row>
    <row r="3803" spans="1:4">
      <c r="A3803" s="1">
        <v>45076</v>
      </c>
    </row>
    <row r="3804" spans="1:4">
      <c r="A3804" s="1">
        <v>45077</v>
      </c>
    </row>
    <row r="3805" spans="1:4">
      <c r="A3805" s="1">
        <v>45078</v>
      </c>
      <c r="B3805">
        <v>0.2</v>
      </c>
      <c r="C3805">
        <v>0.2</v>
      </c>
    </row>
    <row r="3806" spans="1:4">
      <c r="A3806" s="1">
        <v>45079</v>
      </c>
      <c r="B3806">
        <v>0.3</v>
      </c>
      <c r="C3806">
        <v>0.3</v>
      </c>
      <c r="D3806" s="2">
        <v>0.12152777777777778</v>
      </c>
    </row>
    <row r="3807" spans="1:4">
      <c r="A3807" s="1">
        <v>45080</v>
      </c>
    </row>
    <row r="3808" spans="1:4">
      <c r="A3808" s="1">
        <v>45081</v>
      </c>
    </row>
    <row r="3809" spans="1:4">
      <c r="A3809" s="1">
        <v>45082</v>
      </c>
    </row>
    <row r="3810" spans="1:4">
      <c r="A3810" s="1">
        <v>45083</v>
      </c>
    </row>
    <row r="3811" spans="1:4">
      <c r="A3811" s="1">
        <v>45084</v>
      </c>
    </row>
    <row r="3812" spans="1:4">
      <c r="A3812" s="1">
        <v>45085</v>
      </c>
    </row>
    <row r="3813" spans="1:4">
      <c r="A3813" s="1">
        <v>45086</v>
      </c>
    </row>
    <row r="3814" spans="1:4">
      <c r="A3814" s="1">
        <v>45087</v>
      </c>
    </row>
    <row r="3815" spans="1:4">
      <c r="A3815" s="1">
        <v>45088</v>
      </c>
    </row>
    <row r="3816" spans="1:4">
      <c r="A3816" s="1">
        <v>45089</v>
      </c>
      <c r="B3816">
        <v>0.7</v>
      </c>
      <c r="C3816">
        <v>0.7</v>
      </c>
      <c r="D3816" s="2">
        <v>0.90138888888888891</v>
      </c>
    </row>
    <row r="3817" spans="1:4">
      <c r="A3817" s="1">
        <v>45090</v>
      </c>
    </row>
    <row r="3818" spans="1:4">
      <c r="A3818" s="1">
        <v>45091</v>
      </c>
      <c r="B3818">
        <v>17.5</v>
      </c>
      <c r="C3818">
        <v>16.899999999999999</v>
      </c>
      <c r="D3818" s="2">
        <v>0.78333333333333333</v>
      </c>
    </row>
    <row r="3819" spans="1:4">
      <c r="A3819" s="1">
        <v>45092</v>
      </c>
    </row>
    <row r="3820" spans="1:4">
      <c r="A3820" s="1">
        <v>45093</v>
      </c>
    </row>
    <row r="3821" spans="1:4">
      <c r="A3821" s="1">
        <v>45094</v>
      </c>
    </row>
    <row r="3822" spans="1:4">
      <c r="A3822" s="1">
        <v>45095</v>
      </c>
    </row>
    <row r="3823" spans="1:4">
      <c r="A3823" s="1">
        <v>45096</v>
      </c>
    </row>
    <row r="3824" spans="1:4">
      <c r="A3824" s="1">
        <v>45097</v>
      </c>
    </row>
    <row r="3825" spans="1:4">
      <c r="A3825" s="1">
        <v>45098</v>
      </c>
      <c r="B3825">
        <v>4.5999999999999996</v>
      </c>
      <c r="C3825">
        <v>1.5</v>
      </c>
      <c r="D3825" s="2">
        <v>1.5277777777777777E-2</v>
      </c>
    </row>
    <row r="3826" spans="1:4">
      <c r="A3826" s="1">
        <v>45099</v>
      </c>
      <c r="B3826">
        <v>0</v>
      </c>
      <c r="C3826">
        <v>0</v>
      </c>
    </row>
    <row r="3827" spans="1:4">
      <c r="A3827" s="1">
        <v>45100</v>
      </c>
    </row>
    <row r="3828" spans="1:4">
      <c r="A3828" s="1">
        <v>45101</v>
      </c>
    </row>
    <row r="3829" spans="1:4">
      <c r="A3829" s="1">
        <v>45102</v>
      </c>
      <c r="B3829">
        <v>2.2000000000000002</v>
      </c>
      <c r="C3829">
        <v>1.5</v>
      </c>
      <c r="D3829" s="2">
        <v>0.94097222222222221</v>
      </c>
    </row>
    <row r="3830" spans="1:4">
      <c r="A3830" s="1">
        <v>45103</v>
      </c>
      <c r="B3830">
        <v>33.200000000000003</v>
      </c>
      <c r="C3830">
        <v>8.9</v>
      </c>
      <c r="D3830" s="2">
        <v>0.28541666666666665</v>
      </c>
    </row>
    <row r="3831" spans="1:4">
      <c r="A3831" s="1">
        <v>45104</v>
      </c>
      <c r="B3831">
        <v>48</v>
      </c>
      <c r="C3831">
        <v>33.5</v>
      </c>
      <c r="D3831" s="2">
        <v>2.7083333333333334E-2</v>
      </c>
    </row>
    <row r="3832" spans="1:4">
      <c r="A3832" s="1">
        <v>45105</v>
      </c>
      <c r="B3832">
        <v>24.7</v>
      </c>
      <c r="C3832">
        <v>5.4</v>
      </c>
      <c r="D3832" s="2">
        <v>0.20208333333333334</v>
      </c>
    </row>
    <row r="3833" spans="1:4">
      <c r="A3833" s="1">
        <v>45106</v>
      </c>
      <c r="B3833">
        <v>8.3000000000000007</v>
      </c>
      <c r="C3833">
        <v>3.1</v>
      </c>
      <c r="D3833" s="2">
        <v>0.68333333333333335</v>
      </c>
    </row>
    <row r="3834" spans="1:4">
      <c r="A3834" s="1">
        <v>45107</v>
      </c>
      <c r="B3834">
        <v>39</v>
      </c>
      <c r="C3834">
        <v>8.3000000000000007</v>
      </c>
      <c r="D3834" s="2">
        <v>2.0833333333333332E-2</v>
      </c>
    </row>
    <row r="3835" spans="1:4">
      <c r="A3835" s="1">
        <v>45108</v>
      </c>
    </row>
    <row r="3836" spans="1:4">
      <c r="A3836" s="1">
        <v>45109</v>
      </c>
    </row>
    <row r="3837" spans="1:4">
      <c r="A3837" s="1">
        <v>45110</v>
      </c>
    </row>
    <row r="3838" spans="1:4">
      <c r="A3838" s="1">
        <v>45111</v>
      </c>
      <c r="B3838">
        <v>6.8</v>
      </c>
      <c r="C3838">
        <v>1.8</v>
      </c>
      <c r="D3838" s="2">
        <v>0.63888888888888884</v>
      </c>
    </row>
    <row r="3839" spans="1:4">
      <c r="A3839" s="1">
        <v>45112</v>
      </c>
      <c r="B3839">
        <v>16.100000000000001</v>
      </c>
      <c r="C3839">
        <v>7.2</v>
      </c>
      <c r="D3839" s="2">
        <v>0.19166666666666668</v>
      </c>
    </row>
    <row r="3840" spans="1:4">
      <c r="A3840" s="1">
        <v>45113</v>
      </c>
    </row>
    <row r="3841" spans="1:4">
      <c r="A3841" s="1">
        <v>45114</v>
      </c>
      <c r="B3841">
        <v>43.9</v>
      </c>
      <c r="C3841">
        <v>14.2</v>
      </c>
      <c r="D3841" s="2">
        <v>0.57430555555555551</v>
      </c>
    </row>
    <row r="3842" spans="1:4">
      <c r="A3842" s="1">
        <v>45115</v>
      </c>
      <c r="B3842">
        <v>0</v>
      </c>
      <c r="C3842">
        <v>0</v>
      </c>
    </row>
    <row r="3843" spans="1:4">
      <c r="A3843" s="1">
        <v>45116</v>
      </c>
    </row>
    <row r="3844" spans="1:4">
      <c r="A3844" s="1">
        <v>45117</v>
      </c>
      <c r="B3844">
        <v>0</v>
      </c>
      <c r="C3844">
        <v>0</v>
      </c>
    </row>
    <row r="3845" spans="1:4">
      <c r="A3845" s="1">
        <v>45118</v>
      </c>
      <c r="B3845">
        <v>46.5</v>
      </c>
      <c r="C3845">
        <v>27</v>
      </c>
      <c r="D3845" s="2">
        <v>0.58819444444444446</v>
      </c>
    </row>
    <row r="3846" spans="1:4">
      <c r="A3846" s="1">
        <v>45119</v>
      </c>
      <c r="B3846">
        <v>0.2</v>
      </c>
      <c r="C3846">
        <v>0.2</v>
      </c>
    </row>
    <row r="3847" spans="1:4">
      <c r="A3847" s="1">
        <v>45120</v>
      </c>
      <c r="B3847">
        <v>2</v>
      </c>
      <c r="C3847">
        <v>0.9</v>
      </c>
      <c r="D3847" s="2">
        <v>0.43402777777777779</v>
      </c>
    </row>
    <row r="3848" spans="1:4">
      <c r="A3848" s="1">
        <v>45121</v>
      </c>
      <c r="B3848">
        <v>47.7</v>
      </c>
      <c r="C3848">
        <v>9.3000000000000007</v>
      </c>
      <c r="D3848" s="2">
        <v>0.83263888888888893</v>
      </c>
    </row>
    <row r="3849" spans="1:4">
      <c r="A3849" s="1">
        <v>45122</v>
      </c>
      <c r="B3849">
        <v>23.7</v>
      </c>
      <c r="C3849">
        <v>15.5</v>
      </c>
      <c r="D3849" s="2">
        <v>0.86319444444444449</v>
      </c>
    </row>
    <row r="3850" spans="1:4">
      <c r="A3850" s="1">
        <v>45123</v>
      </c>
      <c r="B3850">
        <v>9.6999999999999993</v>
      </c>
      <c r="C3850">
        <v>3.9</v>
      </c>
      <c r="D3850" s="2">
        <v>0.42152777777777778</v>
      </c>
    </row>
    <row r="3851" spans="1:4">
      <c r="A3851" s="1">
        <v>45124</v>
      </c>
      <c r="B3851">
        <v>13.2</v>
      </c>
      <c r="C3851">
        <v>4.9000000000000004</v>
      </c>
      <c r="D3851" s="2">
        <v>0.7583333333333333</v>
      </c>
    </row>
    <row r="3852" spans="1:4">
      <c r="A3852" s="1">
        <v>45125</v>
      </c>
      <c r="B3852">
        <v>74.2</v>
      </c>
      <c r="C3852">
        <v>17</v>
      </c>
      <c r="D3852" s="2">
        <v>0.56736111111111109</v>
      </c>
    </row>
    <row r="3853" spans="1:4">
      <c r="A3853" s="1">
        <v>45126</v>
      </c>
      <c r="B3853">
        <v>0.1</v>
      </c>
      <c r="C3853">
        <v>0.1</v>
      </c>
    </row>
    <row r="3854" spans="1:4">
      <c r="A3854" s="1">
        <v>45127</v>
      </c>
    </row>
    <row r="3855" spans="1:4">
      <c r="A3855" s="1">
        <v>45128</v>
      </c>
    </row>
    <row r="3856" spans="1:4">
      <c r="A3856" s="1">
        <v>45129</v>
      </c>
      <c r="B3856">
        <v>0</v>
      </c>
      <c r="C3856">
        <v>0</v>
      </c>
    </row>
    <row r="3857" spans="1:4">
      <c r="A3857" s="1">
        <v>45130</v>
      </c>
      <c r="B3857">
        <v>0.1</v>
      </c>
      <c r="C3857">
        <v>0.1</v>
      </c>
    </row>
    <row r="3858" spans="1:4">
      <c r="A3858" s="1">
        <v>45131</v>
      </c>
      <c r="B3858">
        <v>14.5</v>
      </c>
      <c r="C3858">
        <v>7.5</v>
      </c>
      <c r="D3858" s="2">
        <v>7.7777777777777779E-2</v>
      </c>
    </row>
    <row r="3859" spans="1:4">
      <c r="A3859" s="1">
        <v>45132</v>
      </c>
      <c r="B3859">
        <v>0</v>
      </c>
      <c r="C3859">
        <v>0</v>
      </c>
    </row>
    <row r="3860" spans="1:4">
      <c r="A3860" s="1">
        <v>45133</v>
      </c>
      <c r="B3860">
        <v>0</v>
      </c>
      <c r="C3860">
        <v>0</v>
      </c>
    </row>
    <row r="3861" spans="1:4">
      <c r="A3861" s="1">
        <v>45134</v>
      </c>
      <c r="B3861">
        <v>0</v>
      </c>
      <c r="C3861">
        <v>0</v>
      </c>
    </row>
    <row r="3862" spans="1:4">
      <c r="A3862" s="1">
        <v>45135</v>
      </c>
    </row>
    <row r="3863" spans="1:4">
      <c r="A3863" s="1">
        <v>45136</v>
      </c>
    </row>
    <row r="3864" spans="1:4">
      <c r="A3864" s="1">
        <v>45137</v>
      </c>
    </row>
    <row r="3865" spans="1:4">
      <c r="A3865" s="1">
        <v>45138</v>
      </c>
    </row>
    <row r="3866" spans="1:4">
      <c r="A3866" s="1">
        <v>45139</v>
      </c>
    </row>
    <row r="3867" spans="1:4">
      <c r="A3867" s="1">
        <v>45140</v>
      </c>
    </row>
    <row r="3868" spans="1:4">
      <c r="A3868" s="1">
        <v>45141</v>
      </c>
    </row>
    <row r="3869" spans="1:4">
      <c r="A3869" s="1">
        <v>45142</v>
      </c>
    </row>
    <row r="3870" spans="1:4">
      <c r="A3870" s="1">
        <v>45143</v>
      </c>
    </row>
    <row r="3871" spans="1:4">
      <c r="A3871" s="1">
        <v>45144</v>
      </c>
    </row>
    <row r="3872" spans="1:4">
      <c r="A3872" s="1">
        <v>45145</v>
      </c>
    </row>
    <row r="3873" spans="1:4">
      <c r="A3873" s="1">
        <v>45146</v>
      </c>
    </row>
    <row r="3874" spans="1:4">
      <c r="A3874" s="1">
        <v>45147</v>
      </c>
      <c r="B3874">
        <v>41</v>
      </c>
      <c r="C3874">
        <v>8.3000000000000007</v>
      </c>
      <c r="D3874" s="2">
        <v>0.68194444444444446</v>
      </c>
    </row>
    <row r="3875" spans="1:4">
      <c r="A3875" s="1">
        <v>45148</v>
      </c>
      <c r="B3875">
        <v>93.4</v>
      </c>
      <c r="C3875">
        <v>13.5</v>
      </c>
      <c r="D3875" s="2">
        <v>0.40694444444444444</v>
      </c>
    </row>
    <row r="3876" spans="1:4">
      <c r="A3876" s="1">
        <v>45149</v>
      </c>
    </row>
    <row r="3877" spans="1:4">
      <c r="A3877" s="1">
        <v>45150</v>
      </c>
    </row>
    <row r="3878" spans="1:4">
      <c r="A3878" s="1">
        <v>45151</v>
      </c>
    </row>
    <row r="3879" spans="1:4">
      <c r="A3879" s="1">
        <v>45152</v>
      </c>
    </row>
    <row r="3880" spans="1:4">
      <c r="A3880" s="1">
        <v>45153</v>
      </c>
    </row>
    <row r="3881" spans="1:4">
      <c r="A3881" s="1">
        <v>45154</v>
      </c>
      <c r="B3881">
        <v>3.1</v>
      </c>
      <c r="C3881">
        <v>1.9</v>
      </c>
      <c r="D3881" s="2">
        <v>0.74652777777777779</v>
      </c>
    </row>
    <row r="3882" spans="1:4">
      <c r="A3882" s="1">
        <v>45155</v>
      </c>
      <c r="B3882">
        <v>0</v>
      </c>
      <c r="C3882">
        <v>0</v>
      </c>
    </row>
    <row r="3883" spans="1:4">
      <c r="A3883" s="1">
        <v>45156</v>
      </c>
      <c r="B3883">
        <v>1.6</v>
      </c>
      <c r="C3883">
        <v>0.9</v>
      </c>
    </row>
    <row r="3884" spans="1:4">
      <c r="A3884" s="1">
        <v>45157</v>
      </c>
      <c r="B3884">
        <v>0.1</v>
      </c>
      <c r="C3884">
        <v>0.1</v>
      </c>
    </row>
    <row r="3885" spans="1:4">
      <c r="A3885" s="1">
        <v>45158</v>
      </c>
      <c r="B3885">
        <v>6.3</v>
      </c>
      <c r="C3885">
        <v>5.9</v>
      </c>
      <c r="D3885" s="2">
        <v>0.71875</v>
      </c>
    </row>
    <row r="3886" spans="1:4">
      <c r="A3886" s="1">
        <v>45159</v>
      </c>
    </row>
    <row r="3887" spans="1:4">
      <c r="A3887" s="1">
        <v>45160</v>
      </c>
    </row>
    <row r="3888" spans="1:4">
      <c r="A3888" s="1">
        <v>45161</v>
      </c>
      <c r="B3888">
        <v>15.9</v>
      </c>
      <c r="C3888">
        <v>11.9</v>
      </c>
      <c r="D3888" s="2">
        <v>0.95763888888888893</v>
      </c>
    </row>
    <row r="3889" spans="1:4">
      <c r="A3889" s="1">
        <v>45162</v>
      </c>
      <c r="B3889">
        <v>36.4</v>
      </c>
      <c r="C3889">
        <v>12.7</v>
      </c>
      <c r="D3889" s="2">
        <v>0.89583333333333337</v>
      </c>
    </row>
    <row r="3890" spans="1:4">
      <c r="A3890" s="1">
        <v>45163</v>
      </c>
      <c r="B3890">
        <v>0.7</v>
      </c>
      <c r="C3890">
        <v>0.7</v>
      </c>
      <c r="D3890" s="2">
        <v>6.9444444444444447E-4</v>
      </c>
    </row>
    <row r="3891" spans="1:4">
      <c r="A3891" s="1">
        <v>45164</v>
      </c>
    </row>
    <row r="3892" spans="1:4">
      <c r="A3892" s="1">
        <v>45165</v>
      </c>
      <c r="B3892">
        <v>4.7</v>
      </c>
      <c r="C3892">
        <v>4.7</v>
      </c>
      <c r="D3892" s="2">
        <v>0.69097222222222221</v>
      </c>
    </row>
    <row r="3893" spans="1:4">
      <c r="A3893" s="1">
        <v>45166</v>
      </c>
    </row>
    <row r="3894" spans="1:4">
      <c r="A3894" s="1">
        <v>45167</v>
      </c>
      <c r="B3894">
        <v>3.3</v>
      </c>
      <c r="C3894">
        <v>3.3</v>
      </c>
      <c r="D3894" s="2">
        <v>0.6381944444444444</v>
      </c>
    </row>
    <row r="3895" spans="1:4">
      <c r="A3895" s="1">
        <v>45168</v>
      </c>
      <c r="B3895">
        <v>54.9</v>
      </c>
      <c r="C3895">
        <v>8.4</v>
      </c>
      <c r="D3895" s="2">
        <v>0.36319444444444443</v>
      </c>
    </row>
    <row r="3896" spans="1:4">
      <c r="A3896" s="1">
        <v>45169</v>
      </c>
      <c r="B3896">
        <v>51.4</v>
      </c>
      <c r="C3896">
        <v>14.8</v>
      </c>
      <c r="D3896" s="2">
        <v>0.10833333333333334</v>
      </c>
    </row>
    <row r="3897" spans="1:4">
      <c r="A3897" s="1">
        <v>45170</v>
      </c>
    </row>
    <row r="3898" spans="1:4">
      <c r="A3898" s="1">
        <v>45171</v>
      </c>
      <c r="B3898">
        <v>1.1000000000000001</v>
      </c>
      <c r="C3898">
        <v>1</v>
      </c>
      <c r="D3898" s="2">
        <v>0.74652777777777779</v>
      </c>
    </row>
    <row r="3899" spans="1:4">
      <c r="A3899" s="1">
        <v>45172</v>
      </c>
    </row>
    <row r="3900" spans="1:4">
      <c r="A3900" s="1">
        <v>45173</v>
      </c>
      <c r="B3900">
        <v>0</v>
      </c>
      <c r="C3900">
        <v>0</v>
      </c>
    </row>
    <row r="3901" spans="1:4">
      <c r="A3901" s="1">
        <v>45174</v>
      </c>
    </row>
    <row r="3902" spans="1:4">
      <c r="A3902" s="1">
        <v>45175</v>
      </c>
    </row>
    <row r="3903" spans="1:4">
      <c r="A3903" s="1">
        <v>45176</v>
      </c>
    </row>
    <row r="3904" spans="1:4">
      <c r="A3904" s="1">
        <v>45177</v>
      </c>
    </row>
    <row r="3905" spans="1:4">
      <c r="A3905" s="1">
        <v>45178</v>
      </c>
    </row>
    <row r="3906" spans="1:4">
      <c r="A3906" s="1">
        <v>45179</v>
      </c>
    </row>
    <row r="3907" spans="1:4">
      <c r="A3907" s="1">
        <v>45180</v>
      </c>
    </row>
    <row r="3908" spans="1:4">
      <c r="A3908" s="1">
        <v>45181</v>
      </c>
    </row>
    <row r="3909" spans="1:4">
      <c r="A3909" s="1">
        <v>45182</v>
      </c>
      <c r="B3909">
        <v>4</v>
      </c>
      <c r="C3909">
        <v>2.8</v>
      </c>
      <c r="D3909" s="2">
        <v>0.84375</v>
      </c>
    </row>
    <row r="3910" spans="1:4">
      <c r="A3910" s="1">
        <v>45183</v>
      </c>
      <c r="B3910">
        <v>6.7</v>
      </c>
      <c r="C3910">
        <v>1.5</v>
      </c>
      <c r="D3910" s="2">
        <v>0.20902777777777778</v>
      </c>
    </row>
    <row r="3911" spans="1:4">
      <c r="A3911" s="1">
        <v>45184</v>
      </c>
      <c r="B3911">
        <v>11.2</v>
      </c>
      <c r="C3911">
        <v>3.5</v>
      </c>
      <c r="D3911" s="2">
        <v>0.26458333333333334</v>
      </c>
    </row>
    <row r="3912" spans="1:4">
      <c r="A3912" s="1">
        <v>45185</v>
      </c>
      <c r="B3912">
        <v>25.1</v>
      </c>
      <c r="C3912">
        <v>10.8</v>
      </c>
      <c r="D3912" s="2">
        <v>0.7104166666666667</v>
      </c>
    </row>
    <row r="3913" spans="1:4">
      <c r="A3913" s="1">
        <v>45186</v>
      </c>
      <c r="B3913">
        <v>13.2</v>
      </c>
      <c r="C3913">
        <v>6.3</v>
      </c>
      <c r="D3913" s="2">
        <v>0.12083333333333333</v>
      </c>
    </row>
    <row r="3914" spans="1:4">
      <c r="A3914" s="1">
        <v>45187</v>
      </c>
      <c r="B3914">
        <v>0</v>
      </c>
      <c r="C3914">
        <v>0</v>
      </c>
    </row>
    <row r="3915" spans="1:4">
      <c r="A3915" s="1">
        <v>45188</v>
      </c>
      <c r="B3915">
        <v>0</v>
      </c>
      <c r="C3915">
        <v>0</v>
      </c>
    </row>
    <row r="3916" spans="1:4">
      <c r="A3916" s="1">
        <v>45189</v>
      </c>
      <c r="B3916">
        <v>36.6</v>
      </c>
      <c r="C3916">
        <v>12</v>
      </c>
      <c r="D3916" s="2">
        <v>0.71527777777777779</v>
      </c>
    </row>
    <row r="3917" spans="1:4">
      <c r="A3917" s="1">
        <v>45190</v>
      </c>
      <c r="B3917">
        <v>3.4</v>
      </c>
      <c r="C3917">
        <v>1.2</v>
      </c>
      <c r="D3917" s="2">
        <v>0.28333333333333333</v>
      </c>
    </row>
    <row r="3918" spans="1:4">
      <c r="A3918" s="1">
        <v>45191</v>
      </c>
    </row>
    <row r="3919" spans="1:4">
      <c r="A3919" s="1">
        <v>45192</v>
      </c>
    </row>
    <row r="3920" spans="1:4">
      <c r="A3920" s="1">
        <v>45193</v>
      </c>
    </row>
    <row r="3921" spans="1:4">
      <c r="A3921" s="1">
        <v>45194</v>
      </c>
      <c r="B3921">
        <v>0.9</v>
      </c>
      <c r="C3921">
        <v>0.8</v>
      </c>
      <c r="D3921" s="2">
        <v>0.94166666666666665</v>
      </c>
    </row>
    <row r="3922" spans="1:4">
      <c r="A3922" s="1">
        <v>45195</v>
      </c>
      <c r="B3922">
        <v>17.899999999999999</v>
      </c>
      <c r="C3922">
        <v>8.1999999999999993</v>
      </c>
      <c r="D3922" s="2">
        <v>0.25555555555555554</v>
      </c>
    </row>
    <row r="3923" spans="1:4">
      <c r="A3923" s="1">
        <v>45196</v>
      </c>
    </row>
    <row r="3924" spans="1:4">
      <c r="A3924" s="1">
        <v>45197</v>
      </c>
    </row>
    <row r="3925" spans="1:4">
      <c r="A3925" s="1">
        <v>45198</v>
      </c>
    </row>
    <row r="3926" spans="1:4">
      <c r="A3926" s="1">
        <v>45199</v>
      </c>
      <c r="B3926">
        <v>3.5</v>
      </c>
      <c r="C3926">
        <v>2.5</v>
      </c>
      <c r="D3926" s="2">
        <v>0.3</v>
      </c>
    </row>
    <row r="3927" spans="1:4">
      <c r="A3927" s="1">
        <v>45200</v>
      </c>
    </row>
    <row r="3928" spans="1:4">
      <c r="A3928" s="1">
        <v>45201</v>
      </c>
    </row>
    <row r="3929" spans="1:4">
      <c r="A3929" s="1">
        <v>45202</v>
      </c>
      <c r="B3929">
        <v>0.5</v>
      </c>
      <c r="C3929">
        <v>0.5</v>
      </c>
      <c r="D3929" s="2">
        <v>0.65486111111111112</v>
      </c>
    </row>
    <row r="3930" spans="1:4">
      <c r="A3930" s="1">
        <v>45203</v>
      </c>
    </row>
    <row r="3931" spans="1:4">
      <c r="A3931" s="1">
        <v>45204</v>
      </c>
    </row>
    <row r="3932" spans="1:4">
      <c r="A3932" s="1">
        <v>45205</v>
      </c>
    </row>
    <row r="3933" spans="1:4">
      <c r="A3933" s="1">
        <v>45206</v>
      </c>
    </row>
    <row r="3934" spans="1:4">
      <c r="A3934" s="1">
        <v>45207</v>
      </c>
      <c r="B3934">
        <v>0</v>
      </c>
      <c r="C3934">
        <v>0</v>
      </c>
    </row>
    <row r="3935" spans="1:4">
      <c r="A3935" s="1">
        <v>45208</v>
      </c>
      <c r="B3935">
        <v>1</v>
      </c>
      <c r="C3935">
        <v>1</v>
      </c>
    </row>
    <row r="3936" spans="1:4">
      <c r="A3936" s="1">
        <v>45209</v>
      </c>
    </row>
    <row r="3937" spans="1:4">
      <c r="A3937" s="1">
        <v>45210</v>
      </c>
    </row>
    <row r="3938" spans="1:4">
      <c r="A3938" s="1">
        <v>45211</v>
      </c>
    </row>
    <row r="3939" spans="1:4">
      <c r="A3939" s="1">
        <v>45212</v>
      </c>
    </row>
    <row r="3940" spans="1:4">
      <c r="A3940" s="1">
        <v>45213</v>
      </c>
      <c r="B3940">
        <v>0.2</v>
      </c>
      <c r="C3940">
        <v>0.2</v>
      </c>
    </row>
    <row r="3941" spans="1:4">
      <c r="A3941" s="1">
        <v>45214</v>
      </c>
    </row>
    <row r="3942" spans="1:4">
      <c r="A3942" s="1">
        <v>45215</v>
      </c>
    </row>
    <row r="3943" spans="1:4">
      <c r="A3943" s="1">
        <v>45216</v>
      </c>
    </row>
    <row r="3944" spans="1:4">
      <c r="A3944" s="1">
        <v>45217</v>
      </c>
    </row>
    <row r="3945" spans="1:4">
      <c r="A3945" s="1">
        <v>45218</v>
      </c>
      <c r="B3945">
        <v>0.8</v>
      </c>
      <c r="C3945">
        <v>0.7</v>
      </c>
      <c r="D3945" s="2">
        <v>0.91597222222222219</v>
      </c>
    </row>
    <row r="3946" spans="1:4">
      <c r="A3946" s="1">
        <v>45219</v>
      </c>
      <c r="B3946">
        <v>3.2</v>
      </c>
      <c r="C3946">
        <v>0.9</v>
      </c>
      <c r="D3946" s="2">
        <v>3.0555555555555555E-2</v>
      </c>
    </row>
    <row r="3947" spans="1:4">
      <c r="A3947" s="1">
        <v>45220</v>
      </c>
    </row>
    <row r="3948" spans="1:4">
      <c r="A3948" s="1">
        <v>45221</v>
      </c>
    </row>
    <row r="3949" spans="1:4">
      <c r="A3949" s="1">
        <v>45222</v>
      </c>
    </row>
    <row r="3950" spans="1:4">
      <c r="A3950" s="1">
        <v>45223</v>
      </c>
    </row>
    <row r="3951" spans="1:4">
      <c r="A3951" s="1">
        <v>45224</v>
      </c>
    </row>
    <row r="3952" spans="1:4">
      <c r="A3952" s="1">
        <v>45225</v>
      </c>
    </row>
    <row r="3953" spans="1:3">
      <c r="A3953" s="1">
        <v>45226</v>
      </c>
      <c r="B3953">
        <v>0</v>
      </c>
      <c r="C3953">
        <v>0</v>
      </c>
    </row>
    <row r="3954" spans="1:3">
      <c r="A3954" s="1">
        <v>45227</v>
      </c>
    </row>
    <row r="3955" spans="1:3">
      <c r="A3955" s="1">
        <v>45228</v>
      </c>
    </row>
    <row r="3956" spans="1:3">
      <c r="A3956" s="1">
        <v>45229</v>
      </c>
    </row>
    <row r="3957" spans="1:3">
      <c r="A3957" s="1">
        <v>45230</v>
      </c>
    </row>
    <row r="3958" spans="1:3">
      <c r="A3958" s="1">
        <v>45231</v>
      </c>
    </row>
    <row r="3959" spans="1:3">
      <c r="A3959" s="1">
        <v>45232</v>
      </c>
    </row>
    <row r="3960" spans="1:3">
      <c r="A3960" s="1">
        <v>45233</v>
      </c>
    </row>
    <row r="3961" spans="1:3">
      <c r="A3961" s="1">
        <v>45234</v>
      </c>
      <c r="B3961">
        <v>0.1</v>
      </c>
    </row>
    <row r="3962" spans="1:3">
      <c r="A3962" s="1">
        <v>45235</v>
      </c>
      <c r="B3962">
        <v>1.6</v>
      </c>
    </row>
    <row r="3963" spans="1:3">
      <c r="A3963" s="1">
        <v>45236</v>
      </c>
      <c r="B3963">
        <v>8.1999999999999993</v>
      </c>
    </row>
    <row r="3964" spans="1:3">
      <c r="A3964" s="1">
        <v>45237</v>
      </c>
    </row>
    <row r="3965" spans="1:3">
      <c r="A3965" s="1">
        <v>45238</v>
      </c>
    </row>
    <row r="3966" spans="1:3">
      <c r="A3966" s="1">
        <v>45239</v>
      </c>
      <c r="B3966">
        <v>0.1</v>
      </c>
    </row>
    <row r="3967" spans="1:3">
      <c r="A3967" s="1">
        <v>45240</v>
      </c>
      <c r="B3967">
        <v>10.9</v>
      </c>
    </row>
    <row r="3968" spans="1:3">
      <c r="A3968" s="1">
        <v>45241</v>
      </c>
    </row>
    <row r="3969" spans="1:2">
      <c r="A3969" s="1">
        <v>45242</v>
      </c>
    </row>
    <row r="3970" spans="1:2">
      <c r="A3970" s="1">
        <v>45243</v>
      </c>
    </row>
    <row r="3971" spans="1:2">
      <c r="A3971" s="1">
        <v>45244</v>
      </c>
    </row>
    <row r="3972" spans="1:2">
      <c r="A3972" s="1">
        <v>45245</v>
      </c>
    </row>
    <row r="3973" spans="1:2">
      <c r="A3973" s="1">
        <v>45246</v>
      </c>
      <c r="B3973">
        <v>9.9</v>
      </c>
    </row>
    <row r="3974" spans="1:2">
      <c r="A3974" s="1">
        <v>45247</v>
      </c>
      <c r="B3974">
        <v>0</v>
      </c>
    </row>
    <row r="3975" spans="1:2">
      <c r="A3975" s="1">
        <v>45248</v>
      </c>
      <c r="B3975">
        <v>0.7</v>
      </c>
    </row>
    <row r="3976" spans="1:2">
      <c r="A3976" s="1">
        <v>45249</v>
      </c>
    </row>
    <row r="3977" spans="1:2">
      <c r="A3977" s="1">
        <v>45250</v>
      </c>
    </row>
    <row r="3978" spans="1:2">
      <c r="A3978" s="1">
        <v>45251</v>
      </c>
    </row>
    <row r="3979" spans="1:2">
      <c r="A3979" s="1">
        <v>45252</v>
      </c>
    </row>
    <row r="3980" spans="1:2">
      <c r="A3980" s="1">
        <v>45253</v>
      </c>
    </row>
    <row r="3981" spans="1:2">
      <c r="A3981" s="1">
        <v>45254</v>
      </c>
    </row>
    <row r="3982" spans="1:2">
      <c r="A3982" s="1">
        <v>45255</v>
      </c>
    </row>
    <row r="3983" spans="1:2">
      <c r="A3983" s="1">
        <v>45256</v>
      </c>
      <c r="B3983">
        <v>0</v>
      </c>
    </row>
    <row r="3984" spans="1:2">
      <c r="A3984" s="1">
        <v>45257</v>
      </c>
      <c r="B3984">
        <v>0.1</v>
      </c>
    </row>
    <row r="3985" spans="1:2">
      <c r="A3985" s="1">
        <v>45258</v>
      </c>
    </row>
    <row r="3986" spans="1:2">
      <c r="A3986" s="1">
        <v>45259</v>
      </c>
    </row>
    <row r="3987" spans="1:2">
      <c r="A3987" s="1">
        <v>45260</v>
      </c>
    </row>
    <row r="3988" spans="1:2">
      <c r="A3988" s="1">
        <v>45261</v>
      </c>
    </row>
    <row r="3989" spans="1:2">
      <c r="A3989" s="1">
        <v>45262</v>
      </c>
    </row>
    <row r="3990" spans="1:2">
      <c r="A3990" s="1">
        <v>45263</v>
      </c>
    </row>
    <row r="3991" spans="1:2">
      <c r="A3991" s="1">
        <v>45264</v>
      </c>
    </row>
    <row r="3992" spans="1:2">
      <c r="A3992" s="1">
        <v>45265</v>
      </c>
    </row>
    <row r="3993" spans="1:2">
      <c r="A3993" s="1">
        <v>45266</v>
      </c>
      <c r="B3993">
        <v>0.9</v>
      </c>
    </row>
    <row r="3994" spans="1:2">
      <c r="A3994" s="1">
        <v>45267</v>
      </c>
    </row>
    <row r="3995" spans="1:2">
      <c r="A3995" s="1">
        <v>45268</v>
      </c>
    </row>
    <row r="3996" spans="1:2">
      <c r="A3996" s="1">
        <v>45269</v>
      </c>
    </row>
    <row r="3997" spans="1:2">
      <c r="A3997" s="1">
        <v>45270</v>
      </c>
    </row>
    <row r="3998" spans="1:2">
      <c r="A3998" s="1">
        <v>45271</v>
      </c>
      <c r="B3998">
        <v>31.2</v>
      </c>
    </row>
    <row r="3999" spans="1:2">
      <c r="A3999" s="1">
        <v>45272</v>
      </c>
      <c r="B3999">
        <v>0.9</v>
      </c>
    </row>
    <row r="4000" spans="1:2">
      <c r="A4000" s="1">
        <v>45273</v>
      </c>
    </row>
    <row r="4001" spans="1:2">
      <c r="A4001" s="1">
        <v>45274</v>
      </c>
      <c r="B4001">
        <v>23.3</v>
      </c>
    </row>
    <row r="4002" spans="1:2">
      <c r="A4002" s="1">
        <v>45275</v>
      </c>
      <c r="B4002">
        <v>31.5</v>
      </c>
    </row>
    <row r="4003" spans="1:2">
      <c r="A4003" s="1">
        <v>45276</v>
      </c>
      <c r="B4003">
        <v>0.1</v>
      </c>
    </row>
    <row r="4004" spans="1:2">
      <c r="A4004" s="1">
        <v>45277</v>
      </c>
    </row>
    <row r="4005" spans="1:2">
      <c r="A4005" s="1">
        <v>45278</v>
      </c>
    </row>
    <row r="4006" spans="1:2">
      <c r="A4006" s="1">
        <v>45279</v>
      </c>
    </row>
    <row r="4007" spans="1:2">
      <c r="A4007" s="1">
        <v>45280</v>
      </c>
      <c r="B4007">
        <v>0.1</v>
      </c>
    </row>
    <row r="4008" spans="1:2">
      <c r="A4008" s="1">
        <v>45281</v>
      </c>
    </row>
    <row r="4009" spans="1:2">
      <c r="A4009" s="1">
        <v>45282</v>
      </c>
    </row>
    <row r="4010" spans="1:2">
      <c r="A4010" s="1">
        <v>45283</v>
      </c>
    </row>
    <row r="4011" spans="1:2">
      <c r="A4011" s="1">
        <v>45284</v>
      </c>
    </row>
    <row r="4012" spans="1:2">
      <c r="A4012" s="1">
        <v>45285</v>
      </c>
    </row>
    <row r="4013" spans="1:2">
      <c r="A4013" s="1">
        <v>45286</v>
      </c>
    </row>
    <row r="4014" spans="1:2">
      <c r="A4014" s="1">
        <v>45287</v>
      </c>
    </row>
    <row r="4015" spans="1:2">
      <c r="A4015" s="1">
        <v>45288</v>
      </c>
    </row>
    <row r="4016" spans="1:2">
      <c r="A4016" s="1">
        <v>45289</v>
      </c>
    </row>
    <row r="4017" spans="1:2">
      <c r="A4017" s="1">
        <v>45290</v>
      </c>
      <c r="B4017">
        <v>0.7</v>
      </c>
    </row>
    <row r="4018" spans="1:2">
      <c r="A4018" s="1">
        <v>45291</v>
      </c>
      <c r="B4018">
        <v>1.2</v>
      </c>
    </row>
    <row r="4019" spans="1:2">
      <c r="A4019" s="1">
        <v>45292</v>
      </c>
    </row>
    <row r="4020" spans="1:2">
      <c r="A4020" s="1">
        <v>45293</v>
      </c>
    </row>
    <row r="4021" spans="1:2">
      <c r="A4021" s="1">
        <v>45294</v>
      </c>
      <c r="B4021">
        <v>4.2</v>
      </c>
    </row>
    <row r="4022" spans="1:2">
      <c r="A4022" s="1">
        <v>45295</v>
      </c>
    </row>
    <row r="4023" spans="1:2">
      <c r="A4023" s="1">
        <v>45296</v>
      </c>
    </row>
    <row r="4024" spans="1:2">
      <c r="A4024" s="1">
        <v>45297</v>
      </c>
    </row>
    <row r="4025" spans="1:2">
      <c r="A4025" s="1">
        <v>45298</v>
      </c>
    </row>
    <row r="4026" spans="1:2">
      <c r="A4026" s="1">
        <v>45299</v>
      </c>
    </row>
    <row r="4027" spans="1:2">
      <c r="A4027" s="1">
        <v>45300</v>
      </c>
      <c r="B4027">
        <v>1.3</v>
      </c>
    </row>
    <row r="4028" spans="1:2">
      <c r="A4028" s="1">
        <v>45301</v>
      </c>
      <c r="B4028">
        <v>0</v>
      </c>
    </row>
    <row r="4029" spans="1:2">
      <c r="A4029" s="1">
        <v>45302</v>
      </c>
    </row>
    <row r="4030" spans="1:2">
      <c r="A4030" s="1">
        <v>45303</v>
      </c>
    </row>
    <row r="4031" spans="1:2">
      <c r="A4031" s="1">
        <v>45304</v>
      </c>
    </row>
    <row r="4032" spans="1:2">
      <c r="A4032" s="1">
        <v>45305</v>
      </c>
      <c r="B4032">
        <v>0.3</v>
      </c>
    </row>
    <row r="4033" spans="1:2">
      <c r="A4033" s="1">
        <v>45306</v>
      </c>
    </row>
    <row r="4034" spans="1:2">
      <c r="A4034" s="1">
        <v>45307</v>
      </c>
    </row>
    <row r="4035" spans="1:2">
      <c r="A4035" s="1">
        <v>45308</v>
      </c>
      <c r="B4035">
        <v>1</v>
      </c>
    </row>
    <row r="4036" spans="1:2">
      <c r="A4036" s="1">
        <v>45309</v>
      </c>
      <c r="B4036">
        <v>2.7</v>
      </c>
    </row>
    <row r="4037" spans="1:2">
      <c r="A4037" s="1">
        <v>45310</v>
      </c>
      <c r="B4037">
        <v>0</v>
      </c>
    </row>
    <row r="4038" spans="1:2">
      <c r="A4038" s="1">
        <v>45311</v>
      </c>
      <c r="B4038">
        <v>11</v>
      </c>
    </row>
    <row r="4039" spans="1:2">
      <c r="A4039" s="1">
        <v>45312</v>
      </c>
      <c r="B4039">
        <v>0.8</v>
      </c>
    </row>
    <row r="4040" spans="1:2">
      <c r="A4040" s="1">
        <v>45313</v>
      </c>
      <c r="B4040">
        <v>0.1</v>
      </c>
    </row>
    <row r="4041" spans="1:2">
      <c r="A4041" s="1">
        <v>45314</v>
      </c>
    </row>
    <row r="4042" spans="1:2">
      <c r="A4042" s="1">
        <v>45315</v>
      </c>
    </row>
    <row r="4043" spans="1:2">
      <c r="A4043" s="1">
        <v>45316</v>
      </c>
    </row>
    <row r="4044" spans="1:2">
      <c r="A4044" s="1">
        <v>45317</v>
      </c>
    </row>
    <row r="4045" spans="1:2">
      <c r="A4045" s="1">
        <v>45318</v>
      </c>
    </row>
    <row r="4046" spans="1:2">
      <c r="A4046" s="1">
        <v>45319</v>
      </c>
    </row>
    <row r="4047" spans="1:2">
      <c r="A4047" s="1">
        <v>45320</v>
      </c>
    </row>
    <row r="4048" spans="1:2">
      <c r="A4048" s="1">
        <v>45321</v>
      </c>
    </row>
    <row r="4049" spans="1:2">
      <c r="A4049" s="1">
        <v>45322</v>
      </c>
      <c r="B4049">
        <v>0</v>
      </c>
    </row>
    <row r="4050" spans="1:2">
      <c r="A4050" s="1">
        <v>45323</v>
      </c>
      <c r="B4050">
        <v>0</v>
      </c>
    </row>
    <row r="4051" spans="1:2">
      <c r="A4051" s="1">
        <v>45324</v>
      </c>
    </row>
    <row r="4052" spans="1:2">
      <c r="A4052" s="1">
        <v>45325</v>
      </c>
      <c r="B4052">
        <v>2.1</v>
      </c>
    </row>
    <row r="4053" spans="1:2">
      <c r="A4053" s="1">
        <v>45326</v>
      </c>
      <c r="B4053">
        <v>1.9</v>
      </c>
    </row>
    <row r="4054" spans="1:2">
      <c r="A4054" s="1">
        <v>45327</v>
      </c>
      <c r="B4054">
        <v>12</v>
      </c>
    </row>
    <row r="4055" spans="1:2">
      <c r="A4055" s="1">
        <v>45328</v>
      </c>
      <c r="B4055">
        <v>0</v>
      </c>
    </row>
    <row r="4056" spans="1:2">
      <c r="A4056" s="1">
        <v>45329</v>
      </c>
    </row>
    <row r="4057" spans="1:2">
      <c r="A4057" s="1">
        <v>45330</v>
      </c>
    </row>
    <row r="4058" spans="1:2">
      <c r="A4058" s="1">
        <v>45331</v>
      </c>
    </row>
    <row r="4059" spans="1:2">
      <c r="A4059" s="1">
        <v>45332</v>
      </c>
    </row>
    <row r="4060" spans="1:2">
      <c r="A4060" s="1">
        <v>45333</v>
      </c>
    </row>
    <row r="4061" spans="1:2">
      <c r="A4061" s="1">
        <v>45334</v>
      </c>
    </row>
    <row r="4062" spans="1:2">
      <c r="A4062" s="1">
        <v>45335</v>
      </c>
    </row>
    <row r="4063" spans="1:2">
      <c r="A4063" s="1">
        <v>45336</v>
      </c>
      <c r="B4063">
        <v>0.8</v>
      </c>
    </row>
    <row r="4064" spans="1:2">
      <c r="A4064" s="1">
        <v>45337</v>
      </c>
    </row>
    <row r="4065" spans="1:2">
      <c r="A4065" s="1">
        <v>45338</v>
      </c>
    </row>
    <row r="4066" spans="1:2">
      <c r="A4066" s="1">
        <v>45339</v>
      </c>
    </row>
    <row r="4067" spans="1:2">
      <c r="A4067" s="1">
        <v>45340</v>
      </c>
      <c r="B4067">
        <v>5.0999999999999996</v>
      </c>
    </row>
    <row r="4068" spans="1:2">
      <c r="A4068" s="1">
        <v>45341</v>
      </c>
      <c r="B4068">
        <v>14.4</v>
      </c>
    </row>
    <row r="4069" spans="1:2">
      <c r="A4069" s="1">
        <v>45342</v>
      </c>
      <c r="B4069">
        <v>3.9</v>
      </c>
    </row>
    <row r="4070" spans="1:2">
      <c r="A4070" s="1">
        <v>45343</v>
      </c>
      <c r="B4070">
        <v>4.9000000000000004</v>
      </c>
    </row>
    <row r="4071" spans="1:2">
      <c r="A4071" s="1">
        <v>45344</v>
      </c>
      <c r="B4071">
        <v>1.6</v>
      </c>
    </row>
    <row r="4072" spans="1:2">
      <c r="A4072" s="1">
        <v>45345</v>
      </c>
      <c r="B4072">
        <v>0.3</v>
      </c>
    </row>
    <row r="4073" spans="1:2">
      <c r="A4073" s="1">
        <v>45346</v>
      </c>
      <c r="B4073">
        <v>1.3</v>
      </c>
    </row>
    <row r="4074" spans="1:2">
      <c r="A4074" s="1">
        <v>45347</v>
      </c>
      <c r="B4074">
        <v>1.7</v>
      </c>
    </row>
    <row r="4075" spans="1:2">
      <c r="A4075" s="1">
        <v>45348</v>
      </c>
    </row>
    <row r="4076" spans="1:2">
      <c r="A4076" s="1">
        <v>45349</v>
      </c>
    </row>
    <row r="4077" spans="1:2">
      <c r="A4077" s="1">
        <v>45350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4077"/>
  <sheetViews>
    <sheetView workbookViewId="0"/>
  </sheetViews>
  <sheetFormatPr defaultRowHeight="16.5"/>
  <cols>
    <col min="1" max="1" width="11.125" bestFit="1" customWidth="1"/>
    <col min="2" max="3" width="15" customWidth="1"/>
    <col min="4" max="4" width="18.5" customWidth="1"/>
    <col min="5" max="5" width="14" customWidth="1"/>
    <col min="6" max="6" width="18.75" customWidth="1"/>
    <col min="7" max="7" width="22.25" customWidth="1"/>
    <col min="8" max="8" width="17.75" customWidth="1"/>
  </cols>
  <sheetData>
    <row r="1" spans="1:8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>
      <c r="A2" s="1">
        <v>41275</v>
      </c>
      <c r="B2">
        <v>1.3</v>
      </c>
      <c r="C2">
        <v>3.3</v>
      </c>
      <c r="D2">
        <v>270</v>
      </c>
      <c r="E2" s="2">
        <v>0.6958333333333333</v>
      </c>
      <c r="F2">
        <v>6.4</v>
      </c>
      <c r="G2">
        <v>290</v>
      </c>
      <c r="H2" s="2">
        <v>0.69305555555555554</v>
      </c>
    </row>
    <row r="3" spans="1:8">
      <c r="A3" s="1">
        <v>41276</v>
      </c>
      <c r="B3">
        <v>3.2</v>
      </c>
      <c r="C3">
        <v>5.6</v>
      </c>
      <c r="D3">
        <v>290</v>
      </c>
      <c r="E3" s="2">
        <v>0.67361111111111116</v>
      </c>
      <c r="F3">
        <v>10</v>
      </c>
      <c r="G3">
        <v>340</v>
      </c>
      <c r="H3" s="2">
        <v>0.64236111111111116</v>
      </c>
    </row>
    <row r="4" spans="1:8">
      <c r="A4" s="1">
        <v>41277</v>
      </c>
      <c r="B4">
        <v>3.4</v>
      </c>
      <c r="C4">
        <v>5.7</v>
      </c>
      <c r="D4">
        <v>270</v>
      </c>
      <c r="E4" s="2">
        <v>0.46041666666666664</v>
      </c>
      <c r="F4">
        <v>9.5</v>
      </c>
      <c r="G4">
        <v>270</v>
      </c>
      <c r="H4" s="2">
        <v>0.4548611111111111</v>
      </c>
    </row>
    <row r="5" spans="1:8">
      <c r="A5" s="1">
        <v>41278</v>
      </c>
      <c r="B5">
        <v>1.9</v>
      </c>
      <c r="C5">
        <v>3.5</v>
      </c>
      <c r="D5">
        <v>270</v>
      </c>
      <c r="E5" s="2">
        <v>0.46944444444444444</v>
      </c>
      <c r="F5">
        <v>6.2</v>
      </c>
      <c r="G5">
        <v>250</v>
      </c>
      <c r="H5" s="2">
        <v>0.46736111111111112</v>
      </c>
    </row>
    <row r="6" spans="1:8">
      <c r="A6" s="1">
        <v>41279</v>
      </c>
      <c r="B6">
        <v>2.2999999999999998</v>
      </c>
      <c r="C6">
        <v>5.5</v>
      </c>
      <c r="D6">
        <v>290</v>
      </c>
      <c r="E6" s="2">
        <v>0.55347222222222225</v>
      </c>
      <c r="F6">
        <v>9.6</v>
      </c>
      <c r="G6">
        <v>270</v>
      </c>
      <c r="H6" s="2">
        <v>0.55138888888888893</v>
      </c>
    </row>
    <row r="7" spans="1:8">
      <c r="A7" s="1">
        <v>41280</v>
      </c>
      <c r="B7">
        <v>2</v>
      </c>
      <c r="C7">
        <v>4.3</v>
      </c>
      <c r="D7">
        <v>270</v>
      </c>
      <c r="E7" s="2">
        <v>0.56805555555555554</v>
      </c>
      <c r="F7">
        <v>7.3</v>
      </c>
      <c r="G7">
        <v>250</v>
      </c>
      <c r="H7" s="2">
        <v>0.57777777777777772</v>
      </c>
    </row>
    <row r="8" spans="1:8">
      <c r="A8" s="1">
        <v>41281</v>
      </c>
      <c r="B8">
        <v>2.1</v>
      </c>
      <c r="C8">
        <v>4.4000000000000004</v>
      </c>
      <c r="D8">
        <v>270</v>
      </c>
      <c r="E8" s="2">
        <v>0.52916666666666667</v>
      </c>
      <c r="F8">
        <v>6.8</v>
      </c>
      <c r="G8">
        <v>270</v>
      </c>
      <c r="H8" s="2">
        <v>0.60555555555555551</v>
      </c>
    </row>
    <row r="9" spans="1:8">
      <c r="A9" s="1">
        <v>41282</v>
      </c>
      <c r="B9">
        <v>2.1</v>
      </c>
      <c r="C9">
        <v>4.3</v>
      </c>
      <c r="D9">
        <v>270</v>
      </c>
      <c r="E9" s="2">
        <v>0.57222222222222219</v>
      </c>
      <c r="F9">
        <v>7</v>
      </c>
      <c r="G9">
        <v>270</v>
      </c>
      <c r="H9" s="2">
        <v>0.56805555555555554</v>
      </c>
    </row>
    <row r="10" spans="1:8">
      <c r="A10" s="1">
        <v>41283</v>
      </c>
      <c r="B10">
        <v>3.5</v>
      </c>
      <c r="C10">
        <v>5.8</v>
      </c>
      <c r="D10">
        <v>290</v>
      </c>
      <c r="E10" s="2">
        <v>0.58263888888888893</v>
      </c>
      <c r="F10">
        <v>10.3</v>
      </c>
      <c r="G10">
        <v>290</v>
      </c>
      <c r="H10" s="2">
        <v>0.57777777777777772</v>
      </c>
    </row>
    <row r="11" spans="1:8">
      <c r="A11" s="1">
        <v>41284</v>
      </c>
      <c r="B11">
        <v>3.2</v>
      </c>
      <c r="C11">
        <v>5.6</v>
      </c>
      <c r="D11">
        <v>290</v>
      </c>
      <c r="E11" s="2">
        <v>0.51180555555555551</v>
      </c>
      <c r="F11">
        <v>9.5</v>
      </c>
      <c r="G11">
        <v>320</v>
      </c>
      <c r="H11" s="2">
        <v>0.47083333333333333</v>
      </c>
    </row>
    <row r="12" spans="1:8">
      <c r="A12" s="1">
        <v>41285</v>
      </c>
      <c r="B12">
        <v>1.2</v>
      </c>
      <c r="C12">
        <v>3.8</v>
      </c>
      <c r="D12">
        <v>270</v>
      </c>
      <c r="E12" s="2">
        <v>5.5555555555555558E-3</v>
      </c>
      <c r="F12">
        <v>5.3</v>
      </c>
      <c r="G12">
        <v>270</v>
      </c>
      <c r="H12" s="2">
        <v>4.8611111111111112E-3</v>
      </c>
    </row>
    <row r="13" spans="1:8">
      <c r="A13" s="1">
        <v>41286</v>
      </c>
      <c r="B13">
        <v>1.2</v>
      </c>
      <c r="C13">
        <v>2.9</v>
      </c>
      <c r="D13">
        <v>270</v>
      </c>
      <c r="E13" s="2">
        <v>0.6381944444444444</v>
      </c>
      <c r="F13">
        <v>4.5</v>
      </c>
      <c r="G13">
        <v>290</v>
      </c>
      <c r="H13" s="2">
        <v>0.61875000000000002</v>
      </c>
    </row>
    <row r="14" spans="1:8">
      <c r="A14" s="1">
        <v>41287</v>
      </c>
      <c r="B14">
        <v>0.7</v>
      </c>
      <c r="C14">
        <v>2</v>
      </c>
      <c r="D14">
        <v>50</v>
      </c>
      <c r="E14" s="2">
        <v>0.14097222222222222</v>
      </c>
      <c r="F14">
        <v>3</v>
      </c>
      <c r="G14">
        <v>20</v>
      </c>
      <c r="H14" s="2">
        <v>0.13750000000000001</v>
      </c>
    </row>
    <row r="15" spans="1:8">
      <c r="A15" s="1">
        <v>41288</v>
      </c>
      <c r="B15">
        <v>2.4</v>
      </c>
      <c r="C15">
        <v>6.5</v>
      </c>
      <c r="D15">
        <v>290</v>
      </c>
      <c r="E15" s="2">
        <v>0.5854166666666667</v>
      </c>
      <c r="F15">
        <v>10.6</v>
      </c>
      <c r="G15">
        <v>340</v>
      </c>
      <c r="H15" s="2">
        <v>0.60555555555555551</v>
      </c>
    </row>
    <row r="16" spans="1:8">
      <c r="A16" s="1">
        <v>41289</v>
      </c>
      <c r="B16">
        <v>0.8</v>
      </c>
      <c r="C16">
        <v>2.2000000000000002</v>
      </c>
      <c r="D16">
        <v>270</v>
      </c>
      <c r="E16" s="2">
        <v>1.3888888888888889E-3</v>
      </c>
      <c r="F16">
        <v>3.7</v>
      </c>
      <c r="G16">
        <v>270</v>
      </c>
      <c r="H16" s="2">
        <v>6.9444444444444447E-4</v>
      </c>
    </row>
    <row r="17" spans="1:8">
      <c r="A17" s="1">
        <v>41290</v>
      </c>
      <c r="B17">
        <v>1.8</v>
      </c>
      <c r="C17">
        <v>4.0999999999999996</v>
      </c>
      <c r="D17">
        <v>320</v>
      </c>
      <c r="E17" s="2">
        <v>0.98055555555555551</v>
      </c>
      <c r="F17">
        <v>7.4</v>
      </c>
      <c r="G17">
        <v>340</v>
      </c>
      <c r="H17" s="2">
        <v>0.95972222222222225</v>
      </c>
    </row>
    <row r="18" spans="1:8">
      <c r="A18" s="1">
        <v>41291</v>
      </c>
      <c r="B18">
        <v>2.9</v>
      </c>
      <c r="C18">
        <v>4.3</v>
      </c>
      <c r="D18">
        <v>320</v>
      </c>
      <c r="E18" s="2">
        <v>9.0277777777777769E-3</v>
      </c>
      <c r="F18">
        <v>7.5</v>
      </c>
      <c r="G18">
        <v>320</v>
      </c>
      <c r="H18" s="2">
        <v>2.9861111111111113E-2</v>
      </c>
    </row>
    <row r="19" spans="1:8">
      <c r="A19" s="1">
        <v>41292</v>
      </c>
      <c r="B19">
        <v>2.2000000000000002</v>
      </c>
      <c r="C19">
        <v>5</v>
      </c>
      <c r="D19">
        <v>270</v>
      </c>
      <c r="E19" s="2">
        <v>0.53611111111111109</v>
      </c>
      <c r="F19">
        <v>8.1</v>
      </c>
      <c r="G19">
        <v>270</v>
      </c>
      <c r="H19" s="2">
        <v>0.53055555555555556</v>
      </c>
    </row>
    <row r="20" spans="1:8">
      <c r="A20" s="1">
        <v>41293</v>
      </c>
      <c r="B20">
        <v>1.4</v>
      </c>
      <c r="C20">
        <v>3.1</v>
      </c>
      <c r="D20">
        <v>270</v>
      </c>
      <c r="E20" s="2">
        <v>0.50069444444444444</v>
      </c>
      <c r="F20">
        <v>5.5</v>
      </c>
      <c r="G20">
        <v>270</v>
      </c>
      <c r="H20" s="2">
        <v>0.49791666666666667</v>
      </c>
    </row>
    <row r="21" spans="1:8">
      <c r="A21" s="1">
        <v>41294</v>
      </c>
      <c r="B21">
        <v>0.9</v>
      </c>
      <c r="C21">
        <v>3.8</v>
      </c>
      <c r="D21">
        <v>140</v>
      </c>
      <c r="E21" s="2">
        <v>0.62083333333333335</v>
      </c>
      <c r="F21">
        <v>5.8</v>
      </c>
      <c r="G21">
        <v>110</v>
      </c>
      <c r="H21" s="2">
        <v>0.64097222222222228</v>
      </c>
    </row>
    <row r="22" spans="1:8">
      <c r="A22" s="1">
        <v>41295</v>
      </c>
      <c r="B22">
        <v>0.8</v>
      </c>
      <c r="C22">
        <v>2.4</v>
      </c>
      <c r="D22">
        <v>90</v>
      </c>
      <c r="E22" s="2">
        <v>3.125E-2</v>
      </c>
      <c r="F22">
        <v>3.2</v>
      </c>
      <c r="G22">
        <v>110</v>
      </c>
      <c r="H22" s="2">
        <v>3.125E-2</v>
      </c>
    </row>
    <row r="23" spans="1:8">
      <c r="A23" s="1">
        <v>41296</v>
      </c>
      <c r="B23">
        <v>1.7</v>
      </c>
      <c r="C23">
        <v>3.5</v>
      </c>
      <c r="D23">
        <v>90</v>
      </c>
      <c r="E23" s="2">
        <v>0.68680555555555556</v>
      </c>
      <c r="F23">
        <v>5.8</v>
      </c>
      <c r="G23">
        <v>110</v>
      </c>
      <c r="H23" s="2">
        <v>0.70138888888888884</v>
      </c>
    </row>
    <row r="24" spans="1:8">
      <c r="A24" s="1">
        <v>41297</v>
      </c>
      <c r="B24">
        <v>1.2</v>
      </c>
      <c r="C24">
        <v>2.5</v>
      </c>
      <c r="D24">
        <v>140</v>
      </c>
      <c r="E24" s="2">
        <v>0.1388888888888889</v>
      </c>
      <c r="F24">
        <v>3.9</v>
      </c>
      <c r="G24">
        <v>140</v>
      </c>
      <c r="H24" s="2">
        <v>8.6805555555555552E-2</v>
      </c>
    </row>
    <row r="25" spans="1:8">
      <c r="A25" s="1">
        <v>41298</v>
      </c>
      <c r="B25">
        <v>2.7</v>
      </c>
      <c r="C25">
        <v>6.5</v>
      </c>
      <c r="D25">
        <v>290</v>
      </c>
      <c r="E25" s="2">
        <v>0.94097222222222221</v>
      </c>
      <c r="F25">
        <v>13.5</v>
      </c>
      <c r="G25">
        <v>320</v>
      </c>
      <c r="H25" s="2">
        <v>0.93958333333333333</v>
      </c>
    </row>
    <row r="26" spans="1:8">
      <c r="A26" s="1">
        <v>41299</v>
      </c>
      <c r="B26">
        <v>4.4000000000000004</v>
      </c>
      <c r="C26">
        <v>7</v>
      </c>
      <c r="D26">
        <v>290</v>
      </c>
      <c r="E26" s="2">
        <v>9.166666666666666E-2</v>
      </c>
      <c r="F26">
        <v>12</v>
      </c>
      <c r="G26">
        <v>320</v>
      </c>
      <c r="H26" s="2">
        <v>0.42638888888888887</v>
      </c>
    </row>
    <row r="27" spans="1:8">
      <c r="A27" s="1">
        <v>41300</v>
      </c>
      <c r="B27">
        <v>3.6</v>
      </c>
      <c r="C27">
        <v>6.2</v>
      </c>
      <c r="D27">
        <v>290</v>
      </c>
      <c r="E27" s="2">
        <v>0.54722222222222228</v>
      </c>
      <c r="F27">
        <v>10.7</v>
      </c>
      <c r="G27">
        <v>290</v>
      </c>
      <c r="H27" s="2">
        <v>0.53541666666666665</v>
      </c>
    </row>
    <row r="28" spans="1:8">
      <c r="A28" s="1">
        <v>41301</v>
      </c>
      <c r="B28">
        <v>2.8</v>
      </c>
      <c r="C28">
        <v>6.8</v>
      </c>
      <c r="D28">
        <v>290</v>
      </c>
      <c r="E28" s="2">
        <v>0.56597222222222221</v>
      </c>
      <c r="F28">
        <v>12.3</v>
      </c>
      <c r="G28">
        <v>340</v>
      </c>
      <c r="H28" s="2">
        <v>0.55972222222222223</v>
      </c>
    </row>
    <row r="29" spans="1:8">
      <c r="A29" s="1">
        <v>41302</v>
      </c>
      <c r="B29">
        <v>2</v>
      </c>
      <c r="C29">
        <v>5</v>
      </c>
      <c r="D29">
        <v>270</v>
      </c>
      <c r="E29" s="2">
        <v>0.55069444444444449</v>
      </c>
      <c r="F29">
        <v>8.6</v>
      </c>
      <c r="G29">
        <v>250</v>
      </c>
      <c r="H29" s="2">
        <v>0.55000000000000004</v>
      </c>
    </row>
    <row r="30" spans="1:8">
      <c r="A30" s="1">
        <v>41303</v>
      </c>
      <c r="B30">
        <v>0.8</v>
      </c>
      <c r="C30">
        <v>2</v>
      </c>
      <c r="D30">
        <v>270</v>
      </c>
      <c r="E30" s="2">
        <v>0.66041666666666665</v>
      </c>
      <c r="F30">
        <v>3.8</v>
      </c>
      <c r="G30">
        <v>270</v>
      </c>
      <c r="H30" s="2">
        <v>0.56666666666666665</v>
      </c>
    </row>
    <row r="31" spans="1:8">
      <c r="A31" s="1">
        <v>41304</v>
      </c>
      <c r="B31">
        <v>0.8</v>
      </c>
      <c r="C31">
        <v>2.5</v>
      </c>
      <c r="D31">
        <v>160</v>
      </c>
      <c r="E31" s="2">
        <v>0.87013888888888891</v>
      </c>
      <c r="F31">
        <v>4.4000000000000004</v>
      </c>
      <c r="G31">
        <v>140</v>
      </c>
      <c r="H31" s="2">
        <v>0.86458333333333337</v>
      </c>
    </row>
    <row r="32" spans="1:8">
      <c r="A32" s="1">
        <v>41305</v>
      </c>
      <c r="B32">
        <v>1.1000000000000001</v>
      </c>
      <c r="C32">
        <v>2.9</v>
      </c>
      <c r="D32">
        <v>110</v>
      </c>
      <c r="E32" s="2">
        <v>0.99722222222222223</v>
      </c>
      <c r="F32">
        <v>4.4000000000000004</v>
      </c>
      <c r="G32">
        <v>110</v>
      </c>
      <c r="H32" s="2">
        <v>0.9916666666666667</v>
      </c>
    </row>
    <row r="33" spans="1:8">
      <c r="A33" s="1">
        <v>41306</v>
      </c>
      <c r="B33">
        <v>1.7</v>
      </c>
      <c r="C33">
        <v>3.5</v>
      </c>
      <c r="D33">
        <v>270</v>
      </c>
      <c r="E33" s="2">
        <v>0.99305555555555558</v>
      </c>
      <c r="F33">
        <v>5.7</v>
      </c>
      <c r="G33">
        <v>290</v>
      </c>
      <c r="H33" s="2">
        <v>0.99305555555555558</v>
      </c>
    </row>
    <row r="34" spans="1:8">
      <c r="A34" s="1">
        <v>41307</v>
      </c>
      <c r="B34">
        <v>3.1</v>
      </c>
      <c r="C34">
        <v>5.2</v>
      </c>
      <c r="D34">
        <v>290</v>
      </c>
      <c r="E34" s="2">
        <v>0.55555555555555558</v>
      </c>
      <c r="F34">
        <v>9.9</v>
      </c>
      <c r="G34">
        <v>320</v>
      </c>
      <c r="H34" s="2">
        <v>0.70972222222222225</v>
      </c>
    </row>
    <row r="35" spans="1:8">
      <c r="A35" s="1">
        <v>41308</v>
      </c>
      <c r="B35">
        <v>1.3</v>
      </c>
      <c r="C35">
        <v>3.7</v>
      </c>
      <c r="D35">
        <v>290</v>
      </c>
      <c r="E35" s="2">
        <v>7.6388888888888886E-3</v>
      </c>
      <c r="F35">
        <v>6.2</v>
      </c>
      <c r="G35">
        <v>290</v>
      </c>
      <c r="H35" s="2">
        <v>5.5555555555555558E-3</v>
      </c>
    </row>
    <row r="36" spans="1:8">
      <c r="A36" s="1">
        <v>41309</v>
      </c>
      <c r="B36">
        <v>2.5</v>
      </c>
      <c r="C36">
        <v>5.7</v>
      </c>
      <c r="D36">
        <v>270</v>
      </c>
      <c r="E36" s="2">
        <v>0.60624999999999996</v>
      </c>
      <c r="F36">
        <v>9.6999999999999993</v>
      </c>
      <c r="G36">
        <v>290</v>
      </c>
      <c r="H36" s="2">
        <v>0.60138888888888886</v>
      </c>
    </row>
    <row r="37" spans="1:8">
      <c r="A37" s="1">
        <v>41310</v>
      </c>
      <c r="B37">
        <v>0.9</v>
      </c>
      <c r="C37">
        <v>2.5</v>
      </c>
      <c r="D37">
        <v>270</v>
      </c>
      <c r="E37" s="2">
        <v>0.71458333333333335</v>
      </c>
      <c r="F37">
        <v>3.8</v>
      </c>
      <c r="G37">
        <v>250</v>
      </c>
      <c r="H37" s="2">
        <v>0.70972222222222225</v>
      </c>
    </row>
    <row r="38" spans="1:8">
      <c r="A38" s="1">
        <v>41311</v>
      </c>
      <c r="B38">
        <v>2.6</v>
      </c>
      <c r="C38">
        <v>4.5</v>
      </c>
      <c r="D38">
        <v>320</v>
      </c>
      <c r="E38" s="2">
        <v>0.6069444444444444</v>
      </c>
      <c r="F38">
        <v>8.1999999999999993</v>
      </c>
      <c r="G38">
        <v>320</v>
      </c>
      <c r="H38" s="2">
        <v>0.6020833333333333</v>
      </c>
    </row>
    <row r="39" spans="1:8">
      <c r="A39" s="1">
        <v>41312</v>
      </c>
      <c r="B39">
        <v>4.5999999999999996</v>
      </c>
      <c r="C39">
        <v>6.7</v>
      </c>
      <c r="D39">
        <v>290</v>
      </c>
      <c r="E39" s="2">
        <v>0.51597222222222228</v>
      </c>
      <c r="F39">
        <v>13.6</v>
      </c>
      <c r="G39">
        <v>320</v>
      </c>
      <c r="H39" s="2">
        <v>0.35208333333333336</v>
      </c>
    </row>
    <row r="40" spans="1:8">
      <c r="A40" s="1">
        <v>41313</v>
      </c>
      <c r="B40">
        <v>2.7</v>
      </c>
      <c r="C40">
        <v>5.6</v>
      </c>
      <c r="D40">
        <v>290</v>
      </c>
      <c r="E40" s="2">
        <v>8.3333333333333329E-2</v>
      </c>
      <c r="F40">
        <v>10.4</v>
      </c>
      <c r="G40">
        <v>320</v>
      </c>
      <c r="H40" s="2">
        <v>0.16180555555555556</v>
      </c>
    </row>
    <row r="41" spans="1:8">
      <c r="A41" s="1">
        <v>41314</v>
      </c>
      <c r="B41">
        <v>2.5</v>
      </c>
      <c r="C41">
        <v>4.9000000000000004</v>
      </c>
      <c r="D41">
        <v>290</v>
      </c>
      <c r="E41" s="2">
        <v>0.40902777777777777</v>
      </c>
      <c r="F41">
        <v>8.1999999999999993</v>
      </c>
      <c r="G41">
        <v>270</v>
      </c>
      <c r="H41" s="2">
        <v>0.40763888888888888</v>
      </c>
    </row>
    <row r="42" spans="1:8">
      <c r="A42" s="1">
        <v>41315</v>
      </c>
      <c r="B42">
        <v>2.2999999999999998</v>
      </c>
      <c r="C42">
        <v>4.4000000000000004</v>
      </c>
      <c r="D42">
        <v>270</v>
      </c>
      <c r="E42" s="2">
        <v>0.58125000000000004</v>
      </c>
      <c r="F42">
        <v>9</v>
      </c>
      <c r="G42">
        <v>340</v>
      </c>
      <c r="H42" s="2">
        <v>0.65</v>
      </c>
    </row>
    <row r="43" spans="1:8">
      <c r="A43" s="1">
        <v>41316</v>
      </c>
      <c r="B43">
        <v>1.7</v>
      </c>
      <c r="C43">
        <v>4</v>
      </c>
      <c r="D43">
        <v>290</v>
      </c>
      <c r="E43" s="2">
        <v>0.29375000000000001</v>
      </c>
      <c r="F43">
        <v>6.9</v>
      </c>
      <c r="G43">
        <v>270</v>
      </c>
      <c r="H43" s="2">
        <v>0.2902777777777778</v>
      </c>
    </row>
    <row r="44" spans="1:8">
      <c r="A44" s="1">
        <v>41317</v>
      </c>
      <c r="B44">
        <v>1.9</v>
      </c>
      <c r="C44">
        <v>4.8</v>
      </c>
      <c r="D44">
        <v>290</v>
      </c>
      <c r="E44" s="2">
        <v>0.8569444444444444</v>
      </c>
      <c r="F44">
        <v>8.8000000000000007</v>
      </c>
      <c r="G44">
        <v>290</v>
      </c>
      <c r="H44" s="2">
        <v>0.85555555555555551</v>
      </c>
    </row>
    <row r="45" spans="1:8">
      <c r="A45" s="1">
        <v>41318</v>
      </c>
      <c r="B45">
        <v>1.8</v>
      </c>
      <c r="C45">
        <v>3.7</v>
      </c>
      <c r="D45">
        <v>270</v>
      </c>
      <c r="E45" s="2">
        <v>0.40416666666666667</v>
      </c>
      <c r="F45">
        <v>5.8</v>
      </c>
      <c r="G45">
        <v>270</v>
      </c>
      <c r="H45" s="2">
        <v>0.39930555555555558</v>
      </c>
    </row>
    <row r="46" spans="1:8">
      <c r="A46" s="1">
        <v>41319</v>
      </c>
      <c r="B46">
        <v>1</v>
      </c>
      <c r="C46">
        <v>2.2000000000000002</v>
      </c>
      <c r="D46">
        <v>270</v>
      </c>
      <c r="E46" s="2">
        <v>0.51944444444444449</v>
      </c>
      <c r="F46">
        <v>4</v>
      </c>
      <c r="G46">
        <v>270</v>
      </c>
      <c r="H46" s="2">
        <v>0.21944444444444444</v>
      </c>
    </row>
    <row r="47" spans="1:8">
      <c r="A47" s="1">
        <v>41320</v>
      </c>
      <c r="B47">
        <v>3.4</v>
      </c>
      <c r="C47">
        <v>7.3</v>
      </c>
      <c r="D47">
        <v>270</v>
      </c>
      <c r="E47" s="2">
        <v>0.64652777777777781</v>
      </c>
      <c r="F47">
        <v>12.8</v>
      </c>
      <c r="G47">
        <v>320</v>
      </c>
      <c r="H47" s="2">
        <v>0.64375000000000004</v>
      </c>
    </row>
    <row r="48" spans="1:8">
      <c r="A48" s="1">
        <v>41321</v>
      </c>
      <c r="B48">
        <v>2.5</v>
      </c>
      <c r="C48">
        <v>5.0999999999999996</v>
      </c>
      <c r="D48">
        <v>290</v>
      </c>
      <c r="E48" s="2">
        <v>0.17847222222222223</v>
      </c>
      <c r="F48">
        <v>8.5</v>
      </c>
      <c r="G48">
        <v>290</v>
      </c>
      <c r="H48" s="2">
        <v>0.17430555555555555</v>
      </c>
    </row>
    <row r="49" spans="1:8">
      <c r="A49" s="1">
        <v>41322</v>
      </c>
      <c r="B49">
        <v>1</v>
      </c>
      <c r="C49">
        <v>3.2</v>
      </c>
      <c r="D49">
        <v>90</v>
      </c>
      <c r="E49" s="2">
        <v>7.8472222222222221E-2</v>
      </c>
      <c r="F49">
        <v>5</v>
      </c>
      <c r="G49">
        <v>90</v>
      </c>
      <c r="H49" s="2">
        <v>7.4999999999999997E-2</v>
      </c>
    </row>
    <row r="50" spans="1:8">
      <c r="A50" s="1">
        <v>41323</v>
      </c>
      <c r="B50">
        <v>1.2</v>
      </c>
      <c r="C50">
        <v>3.1</v>
      </c>
      <c r="D50">
        <v>110</v>
      </c>
      <c r="E50" s="2">
        <v>0.74722222222222223</v>
      </c>
      <c r="F50">
        <v>5</v>
      </c>
      <c r="G50">
        <v>110</v>
      </c>
      <c r="H50" s="2">
        <v>0.75347222222222221</v>
      </c>
    </row>
    <row r="51" spans="1:8">
      <c r="A51" s="1">
        <v>41324</v>
      </c>
      <c r="B51">
        <v>3.1</v>
      </c>
      <c r="C51">
        <v>5</v>
      </c>
      <c r="D51">
        <v>290</v>
      </c>
      <c r="E51" s="2">
        <v>0.7944444444444444</v>
      </c>
      <c r="F51">
        <v>9.3000000000000007</v>
      </c>
      <c r="G51">
        <v>320</v>
      </c>
      <c r="H51" s="2">
        <v>0.77986111111111112</v>
      </c>
    </row>
    <row r="52" spans="1:8">
      <c r="A52" s="1">
        <v>41325</v>
      </c>
      <c r="B52">
        <v>3.4</v>
      </c>
      <c r="C52">
        <v>5.5</v>
      </c>
      <c r="D52">
        <v>270</v>
      </c>
      <c r="E52" s="2">
        <v>0.49583333333333335</v>
      </c>
      <c r="F52">
        <v>10</v>
      </c>
      <c r="G52">
        <v>290</v>
      </c>
      <c r="H52" s="2">
        <v>0.39652777777777776</v>
      </c>
    </row>
    <row r="53" spans="1:8">
      <c r="A53" s="1">
        <v>41326</v>
      </c>
      <c r="B53">
        <v>2.7</v>
      </c>
      <c r="C53">
        <v>5.9</v>
      </c>
      <c r="D53">
        <v>290</v>
      </c>
      <c r="E53" s="2">
        <v>0.54236111111111107</v>
      </c>
      <c r="F53">
        <v>13.2</v>
      </c>
      <c r="G53">
        <v>320</v>
      </c>
      <c r="H53" s="2">
        <v>0.55555555555555558</v>
      </c>
    </row>
    <row r="54" spans="1:8">
      <c r="A54" s="1">
        <v>41327</v>
      </c>
      <c r="B54">
        <v>2.2000000000000002</v>
      </c>
      <c r="C54">
        <v>5.2</v>
      </c>
      <c r="D54">
        <v>290</v>
      </c>
      <c r="E54" s="2">
        <v>0.74861111111111112</v>
      </c>
      <c r="F54">
        <v>9.1999999999999993</v>
      </c>
      <c r="G54">
        <v>270</v>
      </c>
      <c r="H54" s="2">
        <v>0.74722222222222223</v>
      </c>
    </row>
    <row r="55" spans="1:8">
      <c r="A55" s="1">
        <v>41328</v>
      </c>
      <c r="B55">
        <v>3.6</v>
      </c>
      <c r="C55">
        <v>6.4</v>
      </c>
      <c r="D55">
        <v>270</v>
      </c>
      <c r="E55" s="2">
        <v>0.58333333333333337</v>
      </c>
      <c r="F55">
        <v>11</v>
      </c>
      <c r="G55">
        <v>270</v>
      </c>
      <c r="H55" s="2">
        <v>0.58333333333333337</v>
      </c>
    </row>
    <row r="56" spans="1:8">
      <c r="A56" s="1">
        <v>41329</v>
      </c>
      <c r="B56">
        <v>2.2999999999999998</v>
      </c>
      <c r="C56">
        <v>5.0999999999999996</v>
      </c>
      <c r="D56">
        <v>270</v>
      </c>
      <c r="E56" s="2">
        <v>0.52986111111111112</v>
      </c>
      <c r="F56">
        <v>8.6999999999999993</v>
      </c>
      <c r="G56">
        <v>320</v>
      </c>
      <c r="H56" s="2">
        <v>0.63194444444444442</v>
      </c>
    </row>
    <row r="57" spans="1:8">
      <c r="A57" s="1">
        <v>41330</v>
      </c>
      <c r="B57">
        <v>1.3</v>
      </c>
      <c r="C57">
        <v>3.3</v>
      </c>
      <c r="D57">
        <v>290</v>
      </c>
      <c r="E57" s="2">
        <v>0.60624999999999996</v>
      </c>
      <c r="F57">
        <v>5.4</v>
      </c>
      <c r="G57">
        <v>140</v>
      </c>
      <c r="H57" s="2">
        <v>0.84791666666666665</v>
      </c>
    </row>
    <row r="58" spans="1:8">
      <c r="A58" s="1">
        <v>41331</v>
      </c>
      <c r="B58">
        <v>1</v>
      </c>
      <c r="C58">
        <v>2.8</v>
      </c>
      <c r="D58">
        <v>90</v>
      </c>
      <c r="E58" s="2">
        <v>6.5972222222222224E-2</v>
      </c>
      <c r="F58">
        <v>4.2</v>
      </c>
      <c r="G58">
        <v>70</v>
      </c>
      <c r="H58" s="2">
        <v>0.10833333333333334</v>
      </c>
    </row>
    <row r="59" spans="1:8">
      <c r="A59" s="1">
        <v>41332</v>
      </c>
      <c r="B59">
        <v>2.1</v>
      </c>
      <c r="C59">
        <v>5.5</v>
      </c>
      <c r="D59">
        <v>290</v>
      </c>
      <c r="E59" s="2">
        <v>0.63402777777777775</v>
      </c>
      <c r="F59">
        <v>9.3000000000000007</v>
      </c>
      <c r="G59">
        <v>320</v>
      </c>
      <c r="H59" s="2">
        <v>0.64513888888888893</v>
      </c>
    </row>
    <row r="60" spans="1:8">
      <c r="A60" s="1">
        <v>41333</v>
      </c>
      <c r="B60">
        <v>1.3</v>
      </c>
      <c r="C60">
        <v>3.3</v>
      </c>
      <c r="D60">
        <v>160</v>
      </c>
      <c r="E60" s="2">
        <v>0.73888888888888893</v>
      </c>
      <c r="F60">
        <v>5.6</v>
      </c>
      <c r="G60">
        <v>140</v>
      </c>
      <c r="H60" s="2">
        <v>0.80763888888888891</v>
      </c>
    </row>
    <row r="61" spans="1:8">
      <c r="A61" s="1">
        <v>41334</v>
      </c>
      <c r="B61">
        <v>3.7</v>
      </c>
      <c r="C61">
        <v>7.4</v>
      </c>
      <c r="D61">
        <v>290</v>
      </c>
      <c r="E61" s="2">
        <v>0.58194444444444449</v>
      </c>
      <c r="F61">
        <v>14</v>
      </c>
      <c r="G61">
        <v>340</v>
      </c>
      <c r="H61" s="2">
        <v>0.5229166666666667</v>
      </c>
    </row>
    <row r="62" spans="1:8">
      <c r="A62" s="1">
        <v>41335</v>
      </c>
      <c r="B62">
        <v>2.6</v>
      </c>
      <c r="C62">
        <v>4.5999999999999996</v>
      </c>
      <c r="D62">
        <v>290</v>
      </c>
      <c r="E62" s="2">
        <v>7.6388888888888886E-3</v>
      </c>
      <c r="F62">
        <v>9.3000000000000007</v>
      </c>
      <c r="G62">
        <v>320</v>
      </c>
      <c r="H62" s="2">
        <v>7.013888888888889E-2</v>
      </c>
    </row>
    <row r="63" spans="1:8">
      <c r="A63" s="1">
        <v>41336</v>
      </c>
      <c r="B63">
        <v>1.9</v>
      </c>
      <c r="C63">
        <v>4.5999999999999996</v>
      </c>
      <c r="D63">
        <v>290</v>
      </c>
      <c r="E63" s="2">
        <v>0.49583333333333335</v>
      </c>
      <c r="F63">
        <v>8.8000000000000007</v>
      </c>
      <c r="G63">
        <v>320</v>
      </c>
      <c r="H63" s="2">
        <v>0.58263888888888893</v>
      </c>
    </row>
    <row r="64" spans="1:8">
      <c r="A64" s="1">
        <v>41337</v>
      </c>
      <c r="B64">
        <v>2.1</v>
      </c>
      <c r="C64">
        <v>5</v>
      </c>
      <c r="D64">
        <v>290</v>
      </c>
      <c r="E64" s="2">
        <v>0.72916666666666663</v>
      </c>
      <c r="F64">
        <v>8.5</v>
      </c>
      <c r="G64">
        <v>320</v>
      </c>
      <c r="H64" s="2">
        <v>0.68611111111111112</v>
      </c>
    </row>
    <row r="65" spans="1:8">
      <c r="A65" s="1">
        <v>41338</v>
      </c>
      <c r="B65">
        <v>1.6</v>
      </c>
      <c r="C65">
        <v>4</v>
      </c>
      <c r="D65">
        <v>270</v>
      </c>
      <c r="E65" s="2">
        <v>0.41875000000000001</v>
      </c>
      <c r="F65">
        <v>6.5</v>
      </c>
      <c r="G65">
        <v>250</v>
      </c>
      <c r="H65" s="2">
        <v>0.57430555555555551</v>
      </c>
    </row>
    <row r="66" spans="1:8">
      <c r="A66" s="1">
        <v>41339</v>
      </c>
      <c r="B66">
        <v>1.1000000000000001</v>
      </c>
      <c r="C66">
        <v>2.9</v>
      </c>
      <c r="D66">
        <v>320</v>
      </c>
      <c r="E66" s="2">
        <v>0.6430555555555556</v>
      </c>
      <c r="F66">
        <v>5.2</v>
      </c>
      <c r="G66">
        <v>270</v>
      </c>
      <c r="H66" s="2">
        <v>0.65138888888888891</v>
      </c>
    </row>
    <row r="67" spans="1:8">
      <c r="A67" s="1">
        <v>41340</v>
      </c>
      <c r="B67">
        <v>1.8</v>
      </c>
      <c r="C67">
        <v>4.4000000000000004</v>
      </c>
      <c r="D67">
        <v>270</v>
      </c>
      <c r="E67" s="2">
        <v>0.68055555555555558</v>
      </c>
      <c r="F67">
        <v>7.6</v>
      </c>
      <c r="G67">
        <v>270</v>
      </c>
      <c r="H67" s="2">
        <v>0.47013888888888888</v>
      </c>
    </row>
    <row r="68" spans="1:8">
      <c r="A68" s="1">
        <v>41341</v>
      </c>
      <c r="B68">
        <v>1.7</v>
      </c>
      <c r="C68">
        <v>5.0999999999999996</v>
      </c>
      <c r="D68">
        <v>270</v>
      </c>
      <c r="E68" s="2">
        <v>0.57986111111111116</v>
      </c>
      <c r="F68">
        <v>10.1</v>
      </c>
      <c r="G68">
        <v>270</v>
      </c>
      <c r="H68" s="2">
        <v>0.57847222222222228</v>
      </c>
    </row>
    <row r="69" spans="1:8">
      <c r="A69" s="1">
        <v>41342</v>
      </c>
      <c r="B69">
        <v>1.1000000000000001</v>
      </c>
      <c r="C69">
        <v>4.7</v>
      </c>
      <c r="D69">
        <v>270</v>
      </c>
      <c r="E69" s="2">
        <v>0.59861111111111109</v>
      </c>
      <c r="F69">
        <v>8.6999999999999993</v>
      </c>
      <c r="G69">
        <v>320</v>
      </c>
      <c r="H69" s="2">
        <v>0.625</v>
      </c>
    </row>
    <row r="70" spans="1:8">
      <c r="A70" s="1">
        <v>41343</v>
      </c>
      <c r="B70">
        <v>3.6</v>
      </c>
      <c r="C70">
        <v>5.9</v>
      </c>
      <c r="D70">
        <v>290</v>
      </c>
      <c r="E70" s="2">
        <v>0.2673611111111111</v>
      </c>
      <c r="F70">
        <v>11</v>
      </c>
      <c r="G70">
        <v>320</v>
      </c>
      <c r="H70" s="2">
        <v>0.15902777777777777</v>
      </c>
    </row>
    <row r="71" spans="1:8">
      <c r="A71" s="1">
        <v>41344</v>
      </c>
      <c r="B71">
        <v>1.5</v>
      </c>
      <c r="C71">
        <v>3.6</v>
      </c>
      <c r="D71">
        <v>140</v>
      </c>
      <c r="E71" s="2">
        <v>0.79722222222222228</v>
      </c>
      <c r="F71">
        <v>6</v>
      </c>
      <c r="G71">
        <v>270</v>
      </c>
      <c r="H71" s="2">
        <v>1.3888888888888889E-3</v>
      </c>
    </row>
    <row r="72" spans="1:8">
      <c r="A72" s="1">
        <v>41345</v>
      </c>
      <c r="B72">
        <v>1.4</v>
      </c>
      <c r="C72">
        <v>4</v>
      </c>
      <c r="D72">
        <v>270</v>
      </c>
      <c r="E72" s="2">
        <v>0.60069444444444442</v>
      </c>
      <c r="F72">
        <v>7.2</v>
      </c>
      <c r="G72">
        <v>270</v>
      </c>
      <c r="H72" s="2">
        <v>0.76944444444444449</v>
      </c>
    </row>
    <row r="73" spans="1:8">
      <c r="A73" s="1">
        <v>41346</v>
      </c>
      <c r="B73">
        <v>2.7</v>
      </c>
      <c r="C73">
        <v>5.5</v>
      </c>
      <c r="D73">
        <v>110</v>
      </c>
      <c r="E73" s="2">
        <v>0.84861111111111109</v>
      </c>
      <c r="F73">
        <v>9.6999999999999993</v>
      </c>
      <c r="G73">
        <v>110</v>
      </c>
      <c r="H73" s="2">
        <v>0.86041666666666672</v>
      </c>
    </row>
    <row r="74" spans="1:8">
      <c r="A74" s="1">
        <v>41347</v>
      </c>
      <c r="B74">
        <v>2.5</v>
      </c>
      <c r="C74">
        <v>4.8</v>
      </c>
      <c r="D74">
        <v>110</v>
      </c>
      <c r="E74" s="2">
        <v>0.37013888888888891</v>
      </c>
      <c r="F74">
        <v>7.8</v>
      </c>
      <c r="G74">
        <v>140</v>
      </c>
      <c r="H74" s="2">
        <v>1.1111111111111112E-2</v>
      </c>
    </row>
    <row r="75" spans="1:8">
      <c r="A75" s="1">
        <v>41348</v>
      </c>
      <c r="B75">
        <v>1.4</v>
      </c>
      <c r="C75">
        <v>4</v>
      </c>
      <c r="D75">
        <v>270</v>
      </c>
      <c r="E75" s="2">
        <v>0.53125</v>
      </c>
      <c r="F75">
        <v>6.7</v>
      </c>
      <c r="G75">
        <v>290</v>
      </c>
      <c r="H75" s="2">
        <v>0.52986111111111112</v>
      </c>
    </row>
    <row r="76" spans="1:8">
      <c r="A76" s="1">
        <v>41349</v>
      </c>
      <c r="B76">
        <v>1.8</v>
      </c>
      <c r="C76">
        <v>4.5999999999999996</v>
      </c>
      <c r="D76">
        <v>270</v>
      </c>
      <c r="E76" s="2">
        <v>0.48958333333333331</v>
      </c>
      <c r="F76">
        <v>7.5</v>
      </c>
      <c r="G76">
        <v>290</v>
      </c>
      <c r="H76" s="2">
        <v>0.4375</v>
      </c>
    </row>
    <row r="77" spans="1:8">
      <c r="A77" s="1">
        <v>41350</v>
      </c>
      <c r="B77">
        <v>1.5</v>
      </c>
      <c r="C77">
        <v>4.8</v>
      </c>
      <c r="D77">
        <v>270</v>
      </c>
      <c r="E77" s="2">
        <v>0.59930555555555554</v>
      </c>
      <c r="F77">
        <v>8.1999999999999993</v>
      </c>
      <c r="G77">
        <v>270</v>
      </c>
      <c r="H77" s="2">
        <v>0.59722222222222221</v>
      </c>
    </row>
    <row r="78" spans="1:8">
      <c r="A78" s="1">
        <v>41351</v>
      </c>
      <c r="B78">
        <v>2.2000000000000002</v>
      </c>
      <c r="C78">
        <v>4.0999999999999996</v>
      </c>
      <c r="D78">
        <v>270</v>
      </c>
      <c r="E78" s="2">
        <v>0.43958333333333333</v>
      </c>
      <c r="F78">
        <v>7.8</v>
      </c>
      <c r="G78">
        <v>320</v>
      </c>
      <c r="H78" s="2">
        <v>0.97291666666666665</v>
      </c>
    </row>
    <row r="79" spans="1:8">
      <c r="A79" s="1">
        <v>41352</v>
      </c>
      <c r="B79">
        <v>1.4</v>
      </c>
      <c r="C79">
        <v>3.4</v>
      </c>
      <c r="D79">
        <v>290</v>
      </c>
      <c r="E79" s="2">
        <v>6.9444444444444441E-3</v>
      </c>
      <c r="F79">
        <v>7.4</v>
      </c>
      <c r="G79">
        <v>290</v>
      </c>
      <c r="H79" s="2">
        <v>2.0833333333333333E-3</v>
      </c>
    </row>
    <row r="80" spans="1:8">
      <c r="A80" s="1">
        <v>41353</v>
      </c>
      <c r="B80">
        <v>2.9</v>
      </c>
      <c r="C80">
        <v>6.6</v>
      </c>
      <c r="D80">
        <v>290</v>
      </c>
      <c r="E80" s="2">
        <v>0.64861111111111114</v>
      </c>
      <c r="F80">
        <v>12.3</v>
      </c>
      <c r="G80">
        <v>320</v>
      </c>
      <c r="H80" s="2">
        <v>0.64444444444444449</v>
      </c>
    </row>
    <row r="81" spans="1:8">
      <c r="A81" s="1">
        <v>41354</v>
      </c>
      <c r="B81">
        <v>2</v>
      </c>
      <c r="C81">
        <v>3.6</v>
      </c>
      <c r="D81">
        <v>290</v>
      </c>
      <c r="E81" s="2">
        <v>0.15833333333333333</v>
      </c>
      <c r="F81">
        <v>6.1</v>
      </c>
      <c r="G81">
        <v>270</v>
      </c>
      <c r="H81" s="2">
        <v>0.47013888888888888</v>
      </c>
    </row>
    <row r="82" spans="1:8">
      <c r="A82" s="1">
        <v>41355</v>
      </c>
      <c r="B82">
        <v>1.8</v>
      </c>
      <c r="C82">
        <v>3.7</v>
      </c>
      <c r="D82">
        <v>290</v>
      </c>
      <c r="E82" s="2">
        <v>0.61319444444444449</v>
      </c>
      <c r="F82">
        <v>7.4</v>
      </c>
      <c r="G82">
        <v>270</v>
      </c>
      <c r="H82" s="2">
        <v>0.62152777777777779</v>
      </c>
    </row>
    <row r="83" spans="1:8">
      <c r="A83" s="1">
        <v>41356</v>
      </c>
      <c r="B83">
        <v>1.8</v>
      </c>
      <c r="C83">
        <v>4.0999999999999996</v>
      </c>
      <c r="D83">
        <v>140</v>
      </c>
      <c r="E83" s="2">
        <v>0.79791666666666672</v>
      </c>
      <c r="F83">
        <v>6.2</v>
      </c>
      <c r="G83">
        <v>160</v>
      </c>
      <c r="H83" s="2">
        <v>0.79652777777777772</v>
      </c>
    </row>
    <row r="84" spans="1:8">
      <c r="A84" s="1">
        <v>41357</v>
      </c>
      <c r="B84">
        <v>2</v>
      </c>
      <c r="C84">
        <v>4.5999999999999996</v>
      </c>
      <c r="D84">
        <v>270</v>
      </c>
      <c r="E84" s="2">
        <v>0.49652777777777779</v>
      </c>
      <c r="F84">
        <v>9.8000000000000007</v>
      </c>
      <c r="G84">
        <v>340</v>
      </c>
      <c r="H84" s="2">
        <v>0.56805555555555554</v>
      </c>
    </row>
    <row r="85" spans="1:8">
      <c r="A85" s="1">
        <v>41358</v>
      </c>
      <c r="B85">
        <v>2.7</v>
      </c>
      <c r="C85">
        <v>5.5</v>
      </c>
      <c r="D85">
        <v>290</v>
      </c>
      <c r="E85" s="2">
        <v>0.5541666666666667</v>
      </c>
      <c r="F85">
        <v>9.3000000000000007</v>
      </c>
      <c r="G85">
        <v>290</v>
      </c>
      <c r="H85" s="2">
        <v>0.60277777777777775</v>
      </c>
    </row>
    <row r="86" spans="1:8">
      <c r="A86" s="1">
        <v>41359</v>
      </c>
      <c r="B86">
        <v>1.5</v>
      </c>
      <c r="C86">
        <v>4</v>
      </c>
      <c r="D86">
        <v>270</v>
      </c>
      <c r="E86" s="2">
        <v>0.54791666666666672</v>
      </c>
      <c r="F86">
        <v>7.5</v>
      </c>
      <c r="G86">
        <v>270</v>
      </c>
      <c r="H86" s="2">
        <v>0.54236111111111107</v>
      </c>
    </row>
    <row r="87" spans="1:8">
      <c r="A87" s="1">
        <v>41360</v>
      </c>
      <c r="B87">
        <v>1.4</v>
      </c>
      <c r="C87">
        <v>3.7</v>
      </c>
      <c r="D87">
        <v>290</v>
      </c>
      <c r="E87" s="2">
        <v>0.66180555555555554</v>
      </c>
      <c r="F87">
        <v>6.1</v>
      </c>
      <c r="G87">
        <v>290</v>
      </c>
      <c r="H87" s="2">
        <v>0.65902777777777777</v>
      </c>
    </row>
    <row r="88" spans="1:8">
      <c r="A88" s="1">
        <v>41361</v>
      </c>
      <c r="B88">
        <v>2.4</v>
      </c>
      <c r="C88">
        <v>4.3</v>
      </c>
      <c r="D88">
        <v>290</v>
      </c>
      <c r="E88" s="2">
        <v>0.92569444444444449</v>
      </c>
      <c r="F88">
        <v>8</v>
      </c>
      <c r="G88">
        <v>320</v>
      </c>
      <c r="H88" s="2">
        <v>0.87430555555555556</v>
      </c>
    </row>
    <row r="89" spans="1:8">
      <c r="A89" s="1">
        <v>41362</v>
      </c>
      <c r="B89">
        <v>2.9</v>
      </c>
      <c r="C89">
        <v>4.7</v>
      </c>
      <c r="D89">
        <v>290</v>
      </c>
      <c r="E89" s="2">
        <v>0.63749999999999996</v>
      </c>
      <c r="F89">
        <v>8</v>
      </c>
      <c r="G89">
        <v>320</v>
      </c>
      <c r="H89" s="2">
        <v>0.18124999999999999</v>
      </c>
    </row>
    <row r="90" spans="1:8">
      <c r="A90" s="1">
        <v>41363</v>
      </c>
      <c r="B90">
        <v>1.7</v>
      </c>
      <c r="C90">
        <v>3.9</v>
      </c>
      <c r="D90">
        <v>290</v>
      </c>
      <c r="E90" s="2">
        <v>0.82916666666666672</v>
      </c>
      <c r="F90">
        <v>7.1</v>
      </c>
      <c r="G90">
        <v>320</v>
      </c>
      <c r="H90" s="2">
        <v>0.80902777777777779</v>
      </c>
    </row>
    <row r="91" spans="1:8">
      <c r="A91" s="1">
        <v>41364</v>
      </c>
      <c r="B91">
        <v>2.1</v>
      </c>
      <c r="C91">
        <v>4.4000000000000004</v>
      </c>
      <c r="D91">
        <v>140</v>
      </c>
      <c r="E91" s="2">
        <v>0.82361111111111107</v>
      </c>
      <c r="F91">
        <v>6.6</v>
      </c>
      <c r="G91">
        <v>270</v>
      </c>
      <c r="H91" s="2">
        <v>0.59305555555555556</v>
      </c>
    </row>
    <row r="92" spans="1:8">
      <c r="A92" s="1">
        <v>41365</v>
      </c>
      <c r="B92">
        <v>1.6</v>
      </c>
      <c r="C92">
        <v>4.9000000000000004</v>
      </c>
      <c r="D92">
        <v>140</v>
      </c>
      <c r="E92" s="2">
        <v>0.87083333333333335</v>
      </c>
      <c r="F92">
        <v>7.7</v>
      </c>
      <c r="G92">
        <v>140</v>
      </c>
      <c r="H92" s="2">
        <v>0.87152777777777779</v>
      </c>
    </row>
    <row r="93" spans="1:8">
      <c r="A93" s="1">
        <v>41366</v>
      </c>
      <c r="B93">
        <v>2.5</v>
      </c>
      <c r="C93">
        <v>6</v>
      </c>
      <c r="D93">
        <v>290</v>
      </c>
      <c r="E93" s="2">
        <v>0.6381944444444444</v>
      </c>
      <c r="F93">
        <v>12.5</v>
      </c>
      <c r="G93">
        <v>320</v>
      </c>
      <c r="H93" s="2">
        <v>0.61597222222222225</v>
      </c>
    </row>
    <row r="94" spans="1:8">
      <c r="A94" s="1">
        <v>41367</v>
      </c>
      <c r="B94">
        <v>3.3</v>
      </c>
      <c r="C94">
        <v>5.4</v>
      </c>
      <c r="D94">
        <v>270</v>
      </c>
      <c r="E94" s="2">
        <v>0.51111111111111107</v>
      </c>
      <c r="F94">
        <v>9.6</v>
      </c>
      <c r="G94">
        <v>270</v>
      </c>
      <c r="H94" s="2">
        <v>0.55277777777777781</v>
      </c>
    </row>
    <row r="95" spans="1:8">
      <c r="A95" s="1">
        <v>41368</v>
      </c>
      <c r="B95">
        <v>3</v>
      </c>
      <c r="C95">
        <v>5.9</v>
      </c>
      <c r="D95">
        <v>110</v>
      </c>
      <c r="E95" s="2">
        <v>0.81805555555555554</v>
      </c>
      <c r="F95">
        <v>9.1</v>
      </c>
      <c r="G95">
        <v>140</v>
      </c>
      <c r="H95" s="2">
        <v>0.81666666666666665</v>
      </c>
    </row>
    <row r="96" spans="1:8">
      <c r="A96" s="1">
        <v>41369</v>
      </c>
      <c r="B96">
        <v>2.2999999999999998</v>
      </c>
      <c r="C96">
        <v>4.8</v>
      </c>
      <c r="D96">
        <v>140</v>
      </c>
      <c r="E96" s="2">
        <v>0.87986111111111109</v>
      </c>
      <c r="F96">
        <v>7.6</v>
      </c>
      <c r="G96">
        <v>110</v>
      </c>
      <c r="H96" s="2">
        <v>6.2500000000000003E-3</v>
      </c>
    </row>
    <row r="97" spans="1:8">
      <c r="A97" s="1">
        <v>41370</v>
      </c>
      <c r="B97">
        <v>2.1</v>
      </c>
      <c r="C97">
        <v>5.0999999999999996</v>
      </c>
      <c r="D97">
        <v>290</v>
      </c>
      <c r="E97" s="2">
        <v>0.87638888888888888</v>
      </c>
      <c r="F97">
        <v>9.3000000000000007</v>
      </c>
      <c r="G97">
        <v>290</v>
      </c>
      <c r="H97" s="2">
        <v>0.87291666666666667</v>
      </c>
    </row>
    <row r="98" spans="1:8">
      <c r="A98" s="1">
        <v>41371</v>
      </c>
      <c r="B98">
        <v>3.6</v>
      </c>
      <c r="C98">
        <v>5.9</v>
      </c>
      <c r="D98">
        <v>290</v>
      </c>
      <c r="E98" s="2">
        <v>0.4861111111111111</v>
      </c>
      <c r="F98">
        <v>10.1</v>
      </c>
      <c r="G98">
        <v>320</v>
      </c>
      <c r="H98" s="2">
        <v>0.48958333333333331</v>
      </c>
    </row>
    <row r="99" spans="1:8">
      <c r="A99" s="1">
        <v>41372</v>
      </c>
      <c r="B99">
        <v>2</v>
      </c>
      <c r="C99">
        <v>3.7</v>
      </c>
      <c r="D99">
        <v>270</v>
      </c>
      <c r="E99" s="2">
        <v>0.43888888888888888</v>
      </c>
      <c r="F99">
        <v>6</v>
      </c>
      <c r="G99">
        <v>290</v>
      </c>
      <c r="H99" s="2">
        <v>0.43402777777777779</v>
      </c>
    </row>
    <row r="100" spans="1:8">
      <c r="A100" s="1">
        <v>41373</v>
      </c>
      <c r="B100">
        <v>5</v>
      </c>
      <c r="C100">
        <v>8.6</v>
      </c>
      <c r="D100">
        <v>270</v>
      </c>
      <c r="E100" s="2">
        <v>0.6166666666666667</v>
      </c>
      <c r="F100">
        <v>15.7</v>
      </c>
      <c r="G100">
        <v>250</v>
      </c>
      <c r="H100" s="2">
        <v>0.49513888888888891</v>
      </c>
    </row>
    <row r="101" spans="1:8">
      <c r="A101" s="1">
        <v>41374</v>
      </c>
      <c r="B101">
        <v>3.8</v>
      </c>
      <c r="C101">
        <v>6</v>
      </c>
      <c r="D101">
        <v>270</v>
      </c>
      <c r="E101" s="2">
        <v>1.3888888888888889E-3</v>
      </c>
      <c r="F101">
        <v>11.3</v>
      </c>
      <c r="G101">
        <v>320</v>
      </c>
      <c r="H101" s="2">
        <v>1.3888888888888889E-3</v>
      </c>
    </row>
    <row r="102" spans="1:8">
      <c r="A102" s="1">
        <v>41375</v>
      </c>
      <c r="B102">
        <v>3.4</v>
      </c>
      <c r="C102">
        <v>7.7</v>
      </c>
      <c r="D102">
        <v>270</v>
      </c>
      <c r="E102" s="2">
        <v>0.65277777777777779</v>
      </c>
      <c r="F102">
        <v>13.8</v>
      </c>
      <c r="G102">
        <v>250</v>
      </c>
      <c r="H102" s="2">
        <v>0.65277777777777779</v>
      </c>
    </row>
    <row r="103" spans="1:8">
      <c r="A103" s="1">
        <v>41376</v>
      </c>
      <c r="B103">
        <v>3</v>
      </c>
      <c r="C103">
        <v>5.4</v>
      </c>
      <c r="D103">
        <v>270</v>
      </c>
      <c r="E103" s="2">
        <v>0.45</v>
      </c>
      <c r="F103">
        <v>11.9</v>
      </c>
      <c r="G103">
        <v>270</v>
      </c>
      <c r="H103" s="2">
        <v>0.57361111111111107</v>
      </c>
    </row>
    <row r="104" spans="1:8">
      <c r="A104" s="1">
        <v>41377</v>
      </c>
      <c r="B104">
        <v>1.6</v>
      </c>
      <c r="C104">
        <v>5</v>
      </c>
      <c r="D104">
        <v>270</v>
      </c>
      <c r="E104" s="2">
        <v>0.56874999999999998</v>
      </c>
      <c r="F104">
        <v>9.3000000000000007</v>
      </c>
      <c r="G104">
        <v>250</v>
      </c>
      <c r="H104" s="2">
        <v>0.61875000000000002</v>
      </c>
    </row>
    <row r="105" spans="1:8">
      <c r="A105" s="1">
        <v>41378</v>
      </c>
      <c r="B105">
        <v>2.5</v>
      </c>
      <c r="C105">
        <v>5.8</v>
      </c>
      <c r="D105">
        <v>290</v>
      </c>
      <c r="E105" s="2">
        <v>0.71319444444444446</v>
      </c>
      <c r="F105">
        <v>10.5</v>
      </c>
      <c r="G105">
        <v>320</v>
      </c>
      <c r="H105" s="2">
        <v>0.625</v>
      </c>
    </row>
    <row r="106" spans="1:8">
      <c r="A106" s="1">
        <v>41379</v>
      </c>
      <c r="B106">
        <v>1.6</v>
      </c>
      <c r="C106">
        <v>3.4</v>
      </c>
      <c r="D106">
        <v>290</v>
      </c>
      <c r="E106" s="2">
        <v>4.1666666666666666E-3</v>
      </c>
      <c r="F106">
        <v>6.2</v>
      </c>
      <c r="G106">
        <v>270</v>
      </c>
      <c r="H106" s="2">
        <v>4.6527777777777779E-2</v>
      </c>
    </row>
    <row r="107" spans="1:8">
      <c r="A107" s="1">
        <v>41380</v>
      </c>
      <c r="B107">
        <v>1.3</v>
      </c>
      <c r="C107">
        <v>4.2</v>
      </c>
      <c r="D107">
        <v>160</v>
      </c>
      <c r="E107" s="2">
        <v>0.85624999999999996</v>
      </c>
      <c r="F107">
        <v>7.5</v>
      </c>
      <c r="G107">
        <v>200</v>
      </c>
      <c r="H107" s="2">
        <v>0.62430555555555556</v>
      </c>
    </row>
    <row r="108" spans="1:8">
      <c r="A108" s="1">
        <v>41381</v>
      </c>
      <c r="B108">
        <v>4.3</v>
      </c>
      <c r="C108">
        <v>6.2</v>
      </c>
      <c r="D108">
        <v>110</v>
      </c>
      <c r="E108" s="2">
        <v>0.33333333333333331</v>
      </c>
      <c r="F108">
        <v>11</v>
      </c>
      <c r="G108">
        <v>110</v>
      </c>
      <c r="H108" s="2">
        <v>0.40486111111111112</v>
      </c>
    </row>
    <row r="109" spans="1:8">
      <c r="A109" s="1">
        <v>41382</v>
      </c>
      <c r="B109">
        <v>2.4</v>
      </c>
      <c r="C109">
        <v>6.2</v>
      </c>
      <c r="D109">
        <v>140</v>
      </c>
      <c r="E109" s="2">
        <v>0.82847222222222228</v>
      </c>
      <c r="F109">
        <v>10.1</v>
      </c>
      <c r="G109">
        <v>140</v>
      </c>
      <c r="H109" s="2">
        <v>0.8256944444444444</v>
      </c>
    </row>
    <row r="110" spans="1:8">
      <c r="A110" s="1">
        <v>41383</v>
      </c>
      <c r="B110">
        <v>3.1</v>
      </c>
      <c r="C110">
        <v>6.5</v>
      </c>
      <c r="D110">
        <v>90</v>
      </c>
      <c r="E110" s="2">
        <v>0.78611111111111109</v>
      </c>
      <c r="F110">
        <v>10.199999999999999</v>
      </c>
      <c r="G110">
        <v>90</v>
      </c>
      <c r="H110" s="2">
        <v>0.7680555555555556</v>
      </c>
    </row>
    <row r="111" spans="1:8">
      <c r="A111" s="1">
        <v>41384</v>
      </c>
      <c r="B111">
        <v>2.2000000000000002</v>
      </c>
      <c r="C111">
        <v>3.9</v>
      </c>
      <c r="D111">
        <v>50</v>
      </c>
      <c r="E111" s="2">
        <v>0.30902777777777779</v>
      </c>
      <c r="F111">
        <v>6.7</v>
      </c>
      <c r="G111">
        <v>20</v>
      </c>
      <c r="H111" s="2">
        <v>0.3659722222222222</v>
      </c>
    </row>
    <row r="112" spans="1:8">
      <c r="A112" s="1">
        <v>41385</v>
      </c>
      <c r="B112">
        <v>2.7</v>
      </c>
      <c r="C112">
        <v>5.2</v>
      </c>
      <c r="D112">
        <v>290</v>
      </c>
      <c r="E112" s="2">
        <v>0.6479166666666667</v>
      </c>
      <c r="F112">
        <v>10.199999999999999</v>
      </c>
      <c r="G112">
        <v>290</v>
      </c>
      <c r="H112" s="2">
        <v>0.64722222222222225</v>
      </c>
    </row>
    <row r="113" spans="1:8">
      <c r="A113" s="1">
        <v>41386</v>
      </c>
      <c r="B113">
        <v>1.3</v>
      </c>
      <c r="C113">
        <v>3.4</v>
      </c>
      <c r="D113">
        <v>270</v>
      </c>
      <c r="E113" s="2">
        <v>0.43402777777777779</v>
      </c>
      <c r="F113">
        <v>6.1</v>
      </c>
      <c r="G113">
        <v>250</v>
      </c>
      <c r="H113" s="2">
        <v>0.52847222222222223</v>
      </c>
    </row>
    <row r="114" spans="1:8">
      <c r="A114" s="1">
        <v>41387</v>
      </c>
      <c r="B114">
        <v>1.3</v>
      </c>
      <c r="C114">
        <v>3.2</v>
      </c>
      <c r="D114">
        <v>110</v>
      </c>
      <c r="E114" s="2">
        <v>0.75486111111111109</v>
      </c>
      <c r="F114">
        <v>5.4</v>
      </c>
      <c r="G114">
        <v>90</v>
      </c>
      <c r="H114" s="2">
        <v>0.69236111111111109</v>
      </c>
    </row>
    <row r="115" spans="1:8">
      <c r="A115" s="1">
        <v>41388</v>
      </c>
      <c r="B115">
        <v>2.7</v>
      </c>
      <c r="C115">
        <v>5.5</v>
      </c>
      <c r="D115">
        <v>290</v>
      </c>
      <c r="E115" s="2">
        <v>0.56319444444444444</v>
      </c>
      <c r="F115">
        <v>10.6</v>
      </c>
      <c r="G115">
        <v>290</v>
      </c>
      <c r="H115" s="2">
        <v>0.56666666666666665</v>
      </c>
    </row>
    <row r="116" spans="1:8">
      <c r="A116" s="1">
        <v>41389</v>
      </c>
      <c r="B116">
        <v>2</v>
      </c>
      <c r="C116">
        <v>6</v>
      </c>
      <c r="D116">
        <v>290</v>
      </c>
      <c r="E116" s="2">
        <v>0.81874999999999998</v>
      </c>
      <c r="F116">
        <v>13</v>
      </c>
      <c r="G116">
        <v>320</v>
      </c>
      <c r="H116" s="2">
        <v>0.55625000000000002</v>
      </c>
    </row>
    <row r="117" spans="1:8">
      <c r="A117" s="1">
        <v>41390</v>
      </c>
      <c r="B117">
        <v>3.6</v>
      </c>
      <c r="C117">
        <v>6.6</v>
      </c>
      <c r="D117">
        <v>290</v>
      </c>
      <c r="E117" s="2">
        <v>0.58125000000000004</v>
      </c>
      <c r="F117">
        <v>13.5</v>
      </c>
      <c r="G117">
        <v>270</v>
      </c>
      <c r="H117" s="2">
        <v>0.50416666666666665</v>
      </c>
    </row>
    <row r="118" spans="1:8">
      <c r="A118" s="1">
        <v>41391</v>
      </c>
      <c r="B118">
        <v>2.1</v>
      </c>
      <c r="C118">
        <v>5.8</v>
      </c>
      <c r="D118">
        <v>290</v>
      </c>
      <c r="E118" s="2">
        <v>0.65625</v>
      </c>
      <c r="F118">
        <v>11.4</v>
      </c>
      <c r="G118">
        <v>340</v>
      </c>
      <c r="H118" s="2">
        <v>0.57499999999999996</v>
      </c>
    </row>
    <row r="119" spans="1:8">
      <c r="A119" s="1">
        <v>41392</v>
      </c>
      <c r="B119">
        <v>1.4</v>
      </c>
      <c r="C119">
        <v>4.0999999999999996</v>
      </c>
      <c r="D119">
        <v>290</v>
      </c>
      <c r="E119" s="2">
        <v>0.56874999999999998</v>
      </c>
      <c r="F119">
        <v>7.6</v>
      </c>
      <c r="G119">
        <v>290</v>
      </c>
      <c r="H119" s="2">
        <v>0.60763888888888884</v>
      </c>
    </row>
    <row r="120" spans="1:8">
      <c r="A120" s="1">
        <v>41393</v>
      </c>
      <c r="B120">
        <v>1.8</v>
      </c>
      <c r="C120">
        <v>4.4000000000000004</v>
      </c>
      <c r="D120">
        <v>270</v>
      </c>
      <c r="E120" s="2">
        <v>0.61875000000000002</v>
      </c>
      <c r="F120">
        <v>8.3000000000000007</v>
      </c>
      <c r="G120">
        <v>270</v>
      </c>
      <c r="H120" s="2">
        <v>0.59236111111111112</v>
      </c>
    </row>
    <row r="121" spans="1:8">
      <c r="A121" s="1">
        <v>41394</v>
      </c>
      <c r="B121">
        <v>2</v>
      </c>
      <c r="C121">
        <v>5.2</v>
      </c>
      <c r="D121">
        <v>270</v>
      </c>
      <c r="E121" s="2">
        <v>0.69791666666666663</v>
      </c>
      <c r="F121">
        <v>9.3000000000000007</v>
      </c>
      <c r="G121">
        <v>270</v>
      </c>
      <c r="H121" s="2">
        <v>0.70625000000000004</v>
      </c>
    </row>
    <row r="122" spans="1:8">
      <c r="A122" s="1">
        <v>41395</v>
      </c>
      <c r="B122">
        <v>3.1</v>
      </c>
      <c r="C122">
        <v>5</v>
      </c>
      <c r="D122">
        <v>90</v>
      </c>
      <c r="E122" s="2">
        <v>0.72777777777777775</v>
      </c>
      <c r="F122">
        <v>7.7</v>
      </c>
      <c r="G122">
        <v>110</v>
      </c>
      <c r="H122" s="2">
        <v>0.4375</v>
      </c>
    </row>
    <row r="123" spans="1:8">
      <c r="A123" s="1">
        <v>41396</v>
      </c>
      <c r="B123">
        <v>2.1</v>
      </c>
      <c r="C123">
        <v>5.3</v>
      </c>
      <c r="D123">
        <v>140</v>
      </c>
      <c r="E123" s="2">
        <v>0.77777777777777779</v>
      </c>
      <c r="F123">
        <v>7.7</v>
      </c>
      <c r="G123">
        <v>140</v>
      </c>
      <c r="H123" s="2">
        <v>0.77430555555555558</v>
      </c>
    </row>
    <row r="124" spans="1:8">
      <c r="A124" s="1">
        <v>41397</v>
      </c>
      <c r="B124">
        <v>1.9</v>
      </c>
      <c r="C124">
        <v>4.7</v>
      </c>
      <c r="D124">
        <v>270</v>
      </c>
      <c r="E124" s="2">
        <v>0.85486111111111107</v>
      </c>
      <c r="F124">
        <v>9.4</v>
      </c>
      <c r="G124">
        <v>270</v>
      </c>
      <c r="H124" s="2">
        <v>0.85</v>
      </c>
    </row>
    <row r="125" spans="1:8">
      <c r="A125" s="1">
        <v>41398</v>
      </c>
      <c r="B125">
        <v>2.4</v>
      </c>
      <c r="C125">
        <v>4.4000000000000004</v>
      </c>
      <c r="D125">
        <v>270</v>
      </c>
      <c r="E125" s="2">
        <v>0.39652777777777776</v>
      </c>
      <c r="F125">
        <v>8.1999999999999993</v>
      </c>
      <c r="G125">
        <v>290</v>
      </c>
      <c r="H125" s="2">
        <v>0.7368055555555556</v>
      </c>
    </row>
    <row r="126" spans="1:8">
      <c r="A126" s="1">
        <v>41399</v>
      </c>
      <c r="B126">
        <v>2.6</v>
      </c>
      <c r="C126">
        <v>5.0999999999999996</v>
      </c>
      <c r="D126">
        <v>270</v>
      </c>
      <c r="E126" s="2">
        <v>0.46527777777777779</v>
      </c>
      <c r="F126">
        <v>8.1999999999999993</v>
      </c>
      <c r="G126">
        <v>270</v>
      </c>
      <c r="H126" s="2">
        <v>0.46180555555555558</v>
      </c>
    </row>
    <row r="127" spans="1:8">
      <c r="A127" s="1">
        <v>41400</v>
      </c>
      <c r="B127">
        <v>3</v>
      </c>
      <c r="C127">
        <v>5.6</v>
      </c>
      <c r="D127">
        <v>140</v>
      </c>
      <c r="E127" s="2">
        <v>0.84791666666666665</v>
      </c>
      <c r="F127">
        <v>8.9</v>
      </c>
      <c r="G127">
        <v>140</v>
      </c>
      <c r="H127" s="3">
        <v>1</v>
      </c>
    </row>
    <row r="128" spans="1:8">
      <c r="A128" s="1">
        <v>41401</v>
      </c>
      <c r="B128">
        <v>4.0999999999999996</v>
      </c>
      <c r="C128">
        <v>5.6</v>
      </c>
      <c r="D128">
        <v>140</v>
      </c>
      <c r="E128" s="2">
        <v>3.472222222222222E-3</v>
      </c>
      <c r="F128">
        <v>10.3</v>
      </c>
      <c r="G128">
        <v>110</v>
      </c>
      <c r="H128" s="2">
        <v>4.8611111111111112E-2</v>
      </c>
    </row>
    <row r="129" spans="1:8">
      <c r="A129" s="1">
        <v>41402</v>
      </c>
      <c r="B129">
        <v>1.7</v>
      </c>
      <c r="C129">
        <v>4</v>
      </c>
      <c r="D129">
        <v>140</v>
      </c>
      <c r="E129" s="2">
        <v>1.0416666666666666E-2</v>
      </c>
      <c r="F129">
        <v>6.4</v>
      </c>
      <c r="G129">
        <v>140</v>
      </c>
      <c r="H129" s="2">
        <v>4.583333333333333E-2</v>
      </c>
    </row>
    <row r="130" spans="1:8">
      <c r="A130" s="1">
        <v>41403</v>
      </c>
      <c r="B130">
        <v>1.8</v>
      </c>
      <c r="C130">
        <v>4.9000000000000004</v>
      </c>
      <c r="D130">
        <v>270</v>
      </c>
      <c r="E130" s="2">
        <v>0.54861111111111116</v>
      </c>
      <c r="F130">
        <v>7.8</v>
      </c>
      <c r="G130">
        <v>290</v>
      </c>
      <c r="H130" s="2">
        <v>0.60624999999999996</v>
      </c>
    </row>
    <row r="131" spans="1:8">
      <c r="A131" s="1">
        <v>41404</v>
      </c>
      <c r="B131">
        <v>1.6</v>
      </c>
      <c r="C131">
        <v>4.0999999999999996</v>
      </c>
      <c r="D131">
        <v>320</v>
      </c>
      <c r="E131" s="2">
        <v>0.78055555555555556</v>
      </c>
      <c r="F131">
        <v>8.5</v>
      </c>
      <c r="G131">
        <v>320</v>
      </c>
      <c r="H131" s="2">
        <v>0.7631944444444444</v>
      </c>
    </row>
    <row r="132" spans="1:8">
      <c r="A132" s="1">
        <v>41405</v>
      </c>
      <c r="B132">
        <v>1.8</v>
      </c>
      <c r="C132">
        <v>3.8</v>
      </c>
      <c r="D132">
        <v>270</v>
      </c>
      <c r="E132" s="2">
        <v>0.38819444444444445</v>
      </c>
      <c r="F132">
        <v>6.3</v>
      </c>
      <c r="G132">
        <v>290</v>
      </c>
      <c r="H132" s="2">
        <v>0.59444444444444444</v>
      </c>
    </row>
    <row r="133" spans="1:8">
      <c r="A133" s="1">
        <v>41406</v>
      </c>
      <c r="B133">
        <v>1.7</v>
      </c>
      <c r="C133">
        <v>4.0999999999999996</v>
      </c>
      <c r="D133">
        <v>270</v>
      </c>
      <c r="E133" s="2">
        <v>0.46944444444444444</v>
      </c>
      <c r="F133">
        <v>9.5</v>
      </c>
      <c r="G133">
        <v>290</v>
      </c>
      <c r="H133" s="2">
        <v>0.70277777777777772</v>
      </c>
    </row>
    <row r="134" spans="1:8">
      <c r="A134" s="1">
        <v>41407</v>
      </c>
      <c r="B134">
        <v>1.4</v>
      </c>
      <c r="C134">
        <v>3.5</v>
      </c>
      <c r="D134">
        <v>180</v>
      </c>
      <c r="E134" s="2">
        <v>0.76041666666666663</v>
      </c>
      <c r="F134">
        <v>7</v>
      </c>
      <c r="G134">
        <v>200</v>
      </c>
      <c r="H134" s="2">
        <v>0.75694444444444442</v>
      </c>
    </row>
    <row r="135" spans="1:8">
      <c r="A135" s="1">
        <v>41408</v>
      </c>
      <c r="B135">
        <v>1.8</v>
      </c>
      <c r="C135">
        <v>5</v>
      </c>
      <c r="D135">
        <v>270</v>
      </c>
      <c r="E135" s="2">
        <v>0.52986111111111112</v>
      </c>
      <c r="F135">
        <v>8.6</v>
      </c>
      <c r="G135">
        <v>270</v>
      </c>
      <c r="H135" s="2">
        <v>0.55000000000000004</v>
      </c>
    </row>
    <row r="136" spans="1:8">
      <c r="A136" s="1">
        <v>41409</v>
      </c>
      <c r="B136">
        <v>2.8</v>
      </c>
      <c r="C136">
        <v>7.4</v>
      </c>
      <c r="D136">
        <v>90</v>
      </c>
      <c r="E136" s="2">
        <v>0.79861111111111116</v>
      </c>
      <c r="F136">
        <v>12.1</v>
      </c>
      <c r="G136">
        <v>110</v>
      </c>
      <c r="H136" s="2">
        <v>0.79305555555555551</v>
      </c>
    </row>
    <row r="137" spans="1:8">
      <c r="A137" s="1">
        <v>41410</v>
      </c>
      <c r="B137">
        <v>4.7</v>
      </c>
      <c r="C137">
        <v>7.3</v>
      </c>
      <c r="D137">
        <v>110</v>
      </c>
      <c r="E137" s="2">
        <v>0.65416666666666667</v>
      </c>
      <c r="F137">
        <v>12.1</v>
      </c>
      <c r="G137">
        <v>110</v>
      </c>
      <c r="H137" s="2">
        <v>0.64236111111111116</v>
      </c>
    </row>
    <row r="138" spans="1:8">
      <c r="A138" s="1">
        <v>41411</v>
      </c>
      <c r="B138">
        <v>3.1</v>
      </c>
      <c r="C138">
        <v>5</v>
      </c>
      <c r="D138">
        <v>140</v>
      </c>
      <c r="E138" s="2">
        <v>0.75208333333333333</v>
      </c>
      <c r="F138">
        <v>8.1</v>
      </c>
      <c r="G138">
        <v>110</v>
      </c>
      <c r="H138" s="2">
        <v>0.80069444444444449</v>
      </c>
    </row>
    <row r="139" spans="1:8">
      <c r="A139" s="1">
        <v>41412</v>
      </c>
      <c r="B139">
        <v>1.8</v>
      </c>
      <c r="C139">
        <v>4.3</v>
      </c>
      <c r="D139">
        <v>270</v>
      </c>
      <c r="E139" s="2">
        <v>0.62569444444444444</v>
      </c>
      <c r="F139">
        <v>7.5</v>
      </c>
      <c r="G139">
        <v>270</v>
      </c>
      <c r="H139" s="2">
        <v>0.61319444444444449</v>
      </c>
    </row>
    <row r="140" spans="1:8">
      <c r="A140" s="1">
        <v>41413</v>
      </c>
      <c r="B140">
        <v>1.8</v>
      </c>
      <c r="C140">
        <v>3.8</v>
      </c>
      <c r="D140">
        <v>140</v>
      </c>
      <c r="E140" s="2">
        <v>0.49166666666666664</v>
      </c>
      <c r="F140">
        <v>6</v>
      </c>
      <c r="G140">
        <v>140</v>
      </c>
      <c r="H140" s="2">
        <v>0.50624999999999998</v>
      </c>
    </row>
    <row r="141" spans="1:8">
      <c r="A141" s="1">
        <v>41414</v>
      </c>
      <c r="B141">
        <v>1.9</v>
      </c>
      <c r="C141">
        <v>3.7</v>
      </c>
      <c r="D141">
        <v>290</v>
      </c>
      <c r="E141" s="2">
        <v>0.76944444444444449</v>
      </c>
      <c r="F141">
        <v>7.2</v>
      </c>
      <c r="G141">
        <v>340</v>
      </c>
      <c r="H141" s="2">
        <v>0.73055555555555551</v>
      </c>
    </row>
    <row r="142" spans="1:8">
      <c r="A142" s="1">
        <v>41415</v>
      </c>
      <c r="B142">
        <v>1.5</v>
      </c>
      <c r="C142">
        <v>3.7</v>
      </c>
      <c r="D142">
        <v>290</v>
      </c>
      <c r="E142" s="2">
        <v>5.5555555555555558E-3</v>
      </c>
      <c r="F142">
        <v>6.3</v>
      </c>
      <c r="G142">
        <v>290</v>
      </c>
      <c r="H142" s="2">
        <v>1.3888888888888889E-3</v>
      </c>
    </row>
    <row r="143" spans="1:8">
      <c r="A143" s="1">
        <v>41416</v>
      </c>
      <c r="B143">
        <v>1.8</v>
      </c>
      <c r="C143">
        <v>4.5</v>
      </c>
      <c r="D143">
        <v>140</v>
      </c>
      <c r="E143" s="2">
        <v>0.80833333333333335</v>
      </c>
      <c r="F143">
        <v>7</v>
      </c>
      <c r="G143">
        <v>160</v>
      </c>
      <c r="H143" s="2">
        <v>0.97152777777777777</v>
      </c>
    </row>
    <row r="144" spans="1:8">
      <c r="A144" s="1">
        <v>41417</v>
      </c>
      <c r="B144">
        <v>2.1</v>
      </c>
      <c r="C144">
        <v>4.9000000000000004</v>
      </c>
      <c r="D144">
        <v>140</v>
      </c>
      <c r="E144" s="2">
        <v>0.76249999999999996</v>
      </c>
      <c r="F144">
        <v>7.1</v>
      </c>
      <c r="G144">
        <v>180</v>
      </c>
      <c r="H144" s="2">
        <v>0.64861111111111114</v>
      </c>
    </row>
    <row r="145" spans="1:8">
      <c r="A145" s="1">
        <v>41418</v>
      </c>
      <c r="B145">
        <v>1.7</v>
      </c>
      <c r="C145">
        <v>3.5</v>
      </c>
      <c r="D145">
        <v>290</v>
      </c>
      <c r="E145" s="2">
        <v>0.69652777777777775</v>
      </c>
      <c r="F145">
        <v>6.4</v>
      </c>
      <c r="G145">
        <v>290</v>
      </c>
      <c r="H145" s="2">
        <v>0.69166666666666665</v>
      </c>
    </row>
    <row r="146" spans="1:8">
      <c r="A146" s="1">
        <v>41419</v>
      </c>
      <c r="B146">
        <v>3.1</v>
      </c>
      <c r="C146">
        <v>6.4</v>
      </c>
      <c r="D146">
        <v>140</v>
      </c>
      <c r="E146" s="2">
        <v>0.34513888888888888</v>
      </c>
      <c r="F146">
        <v>9.1999999999999993</v>
      </c>
      <c r="G146">
        <v>140</v>
      </c>
      <c r="H146" s="2">
        <v>0.3347222222222222</v>
      </c>
    </row>
    <row r="147" spans="1:8">
      <c r="A147" s="1">
        <v>41420</v>
      </c>
      <c r="B147">
        <v>1.7</v>
      </c>
      <c r="C147">
        <v>3.9</v>
      </c>
      <c r="D147">
        <v>160</v>
      </c>
      <c r="E147" s="2">
        <v>0.67291666666666672</v>
      </c>
      <c r="F147">
        <v>6.6</v>
      </c>
      <c r="G147">
        <v>270</v>
      </c>
      <c r="H147" s="2">
        <v>0.74861111111111112</v>
      </c>
    </row>
    <row r="148" spans="1:8">
      <c r="A148" s="1">
        <v>41421</v>
      </c>
      <c r="B148">
        <v>2.9</v>
      </c>
      <c r="C148">
        <v>5.2</v>
      </c>
      <c r="D148">
        <v>140</v>
      </c>
      <c r="E148" s="2">
        <v>0.60763888888888884</v>
      </c>
      <c r="F148">
        <v>8.6999999999999993</v>
      </c>
      <c r="G148">
        <v>140</v>
      </c>
      <c r="H148" s="2">
        <v>0.60486111111111107</v>
      </c>
    </row>
    <row r="149" spans="1:8">
      <c r="A149" s="1">
        <v>41422</v>
      </c>
      <c r="B149">
        <v>1.5</v>
      </c>
      <c r="C149">
        <v>3.4</v>
      </c>
      <c r="D149">
        <v>140</v>
      </c>
      <c r="E149" s="2">
        <v>0.31736111111111109</v>
      </c>
      <c r="F149">
        <v>6</v>
      </c>
      <c r="G149">
        <v>140</v>
      </c>
      <c r="H149" s="2">
        <v>0.31666666666666665</v>
      </c>
    </row>
    <row r="150" spans="1:8">
      <c r="A150" s="1">
        <v>41423</v>
      </c>
      <c r="B150">
        <v>2</v>
      </c>
      <c r="C150">
        <v>4.2</v>
      </c>
      <c r="D150">
        <v>270</v>
      </c>
      <c r="E150" s="2">
        <v>0.5854166666666667</v>
      </c>
      <c r="F150">
        <v>8</v>
      </c>
      <c r="G150">
        <v>320</v>
      </c>
      <c r="H150" s="2">
        <v>0.78402777777777777</v>
      </c>
    </row>
    <row r="151" spans="1:8">
      <c r="A151" s="1">
        <v>41424</v>
      </c>
      <c r="B151">
        <v>1.8</v>
      </c>
      <c r="C151">
        <v>3.4</v>
      </c>
      <c r="D151">
        <v>290</v>
      </c>
      <c r="E151" s="2">
        <v>0.43819444444444444</v>
      </c>
      <c r="F151">
        <v>6.4</v>
      </c>
      <c r="G151">
        <v>250</v>
      </c>
      <c r="H151" s="2">
        <v>0.53263888888888888</v>
      </c>
    </row>
    <row r="152" spans="1:8">
      <c r="A152" s="1">
        <v>41425</v>
      </c>
      <c r="B152">
        <v>1</v>
      </c>
      <c r="C152">
        <v>2.2000000000000002</v>
      </c>
      <c r="D152">
        <v>140</v>
      </c>
      <c r="E152" s="2">
        <v>0.80347222222222225</v>
      </c>
      <c r="F152">
        <v>3.7</v>
      </c>
      <c r="G152">
        <v>250</v>
      </c>
      <c r="H152" s="2">
        <v>0.46180555555555558</v>
      </c>
    </row>
    <row r="153" spans="1:8">
      <c r="A153" s="1">
        <v>41426</v>
      </c>
      <c r="B153">
        <v>1.2</v>
      </c>
      <c r="C153">
        <v>2.4</v>
      </c>
      <c r="D153">
        <v>290</v>
      </c>
      <c r="E153" s="2">
        <v>0.49722222222222223</v>
      </c>
      <c r="F153">
        <v>5.3</v>
      </c>
      <c r="G153">
        <v>340</v>
      </c>
      <c r="H153" s="2">
        <v>0.55138888888888893</v>
      </c>
    </row>
    <row r="154" spans="1:8">
      <c r="A154" s="1">
        <v>41427</v>
      </c>
      <c r="B154">
        <v>2.9</v>
      </c>
      <c r="C154">
        <v>5.8</v>
      </c>
      <c r="D154">
        <v>110</v>
      </c>
      <c r="E154" s="2">
        <v>0.65486111111111112</v>
      </c>
      <c r="F154">
        <v>8.9</v>
      </c>
      <c r="G154">
        <v>110</v>
      </c>
      <c r="H154" s="2">
        <v>0.85</v>
      </c>
    </row>
    <row r="155" spans="1:8">
      <c r="A155" s="1">
        <v>41428</v>
      </c>
      <c r="B155">
        <v>2.4</v>
      </c>
      <c r="C155">
        <v>4.0999999999999996</v>
      </c>
      <c r="D155">
        <v>140</v>
      </c>
      <c r="E155" s="2">
        <v>0.6479166666666667</v>
      </c>
      <c r="F155">
        <v>6.4</v>
      </c>
      <c r="G155">
        <v>70</v>
      </c>
      <c r="H155" s="2">
        <v>0.58402777777777781</v>
      </c>
    </row>
    <row r="156" spans="1:8">
      <c r="A156" s="1">
        <v>41429</v>
      </c>
      <c r="B156">
        <v>1.6</v>
      </c>
      <c r="C156">
        <v>3.2</v>
      </c>
      <c r="D156">
        <v>110</v>
      </c>
      <c r="E156" s="2">
        <v>1.3888888888888889E-3</v>
      </c>
      <c r="F156">
        <v>5.5</v>
      </c>
      <c r="G156">
        <v>340</v>
      </c>
      <c r="H156" s="2">
        <v>0.55486111111111114</v>
      </c>
    </row>
    <row r="157" spans="1:8">
      <c r="A157" s="1">
        <v>41430</v>
      </c>
      <c r="B157">
        <v>1.7</v>
      </c>
      <c r="C157">
        <v>3.7</v>
      </c>
      <c r="D157">
        <v>110</v>
      </c>
      <c r="E157" s="2">
        <v>0.63402777777777775</v>
      </c>
      <c r="F157">
        <v>6.5</v>
      </c>
      <c r="G157">
        <v>140</v>
      </c>
      <c r="H157" s="2">
        <v>0.68333333333333335</v>
      </c>
    </row>
    <row r="158" spans="1:8">
      <c r="A158" s="1">
        <v>41431</v>
      </c>
      <c r="B158">
        <v>3.2</v>
      </c>
      <c r="C158">
        <v>6.7</v>
      </c>
      <c r="D158">
        <v>140</v>
      </c>
      <c r="E158" s="2">
        <v>0.75486111111111109</v>
      </c>
      <c r="F158">
        <v>10.3</v>
      </c>
      <c r="G158">
        <v>160</v>
      </c>
      <c r="H158" s="2">
        <v>0.74861111111111112</v>
      </c>
    </row>
    <row r="159" spans="1:8">
      <c r="A159" s="1">
        <v>41432</v>
      </c>
      <c r="B159">
        <v>3.7</v>
      </c>
      <c r="C159">
        <v>5.4</v>
      </c>
      <c r="D159">
        <v>140</v>
      </c>
      <c r="E159" s="2">
        <v>4.2361111111111113E-2</v>
      </c>
      <c r="F159">
        <v>9.4</v>
      </c>
      <c r="G159">
        <v>140</v>
      </c>
      <c r="H159" s="2">
        <v>8.0555555555555561E-2</v>
      </c>
    </row>
    <row r="160" spans="1:8">
      <c r="A160" s="1">
        <v>41433</v>
      </c>
      <c r="B160">
        <v>3.2</v>
      </c>
      <c r="C160">
        <v>4.5999999999999996</v>
      </c>
      <c r="D160">
        <v>140</v>
      </c>
      <c r="E160" s="2">
        <v>0.40625</v>
      </c>
      <c r="F160">
        <v>7.4</v>
      </c>
      <c r="G160">
        <v>110</v>
      </c>
      <c r="H160" s="2">
        <v>0.20902777777777778</v>
      </c>
    </row>
    <row r="161" spans="1:8">
      <c r="A161" s="1">
        <v>41434</v>
      </c>
      <c r="B161">
        <v>3.5</v>
      </c>
      <c r="C161">
        <v>5.3</v>
      </c>
      <c r="D161">
        <v>90</v>
      </c>
      <c r="E161" s="2">
        <v>0.54861111111111116</v>
      </c>
      <c r="F161">
        <v>9</v>
      </c>
      <c r="G161">
        <v>90</v>
      </c>
      <c r="H161" s="2">
        <v>0.57430555555555551</v>
      </c>
    </row>
    <row r="162" spans="1:8">
      <c r="A162" s="1">
        <v>41435</v>
      </c>
      <c r="B162">
        <v>3.9</v>
      </c>
      <c r="C162">
        <v>5.9</v>
      </c>
      <c r="D162">
        <v>90</v>
      </c>
      <c r="E162" s="2">
        <v>0.80625000000000002</v>
      </c>
      <c r="F162">
        <v>10.5</v>
      </c>
      <c r="G162">
        <v>90</v>
      </c>
      <c r="H162" s="2">
        <v>0.93194444444444446</v>
      </c>
    </row>
    <row r="163" spans="1:8">
      <c r="A163" s="1">
        <v>41436</v>
      </c>
      <c r="B163">
        <v>3.3</v>
      </c>
      <c r="C163">
        <v>5.2</v>
      </c>
      <c r="D163">
        <v>90</v>
      </c>
      <c r="E163" s="2">
        <v>0.54791666666666672</v>
      </c>
      <c r="F163">
        <v>9.8000000000000007</v>
      </c>
      <c r="G163">
        <v>110</v>
      </c>
      <c r="H163" s="2">
        <v>0.54722222222222228</v>
      </c>
    </row>
    <row r="164" spans="1:8">
      <c r="A164" s="1">
        <v>41437</v>
      </c>
      <c r="B164">
        <v>1.4</v>
      </c>
      <c r="C164">
        <v>3.2</v>
      </c>
      <c r="D164">
        <v>140</v>
      </c>
      <c r="E164" s="2">
        <v>0.25208333333333333</v>
      </c>
      <c r="F164">
        <v>5.0999999999999996</v>
      </c>
      <c r="G164">
        <v>140</v>
      </c>
      <c r="H164" s="2">
        <v>0.24652777777777779</v>
      </c>
    </row>
    <row r="165" spans="1:8">
      <c r="A165" s="1">
        <v>41438</v>
      </c>
      <c r="B165">
        <v>2.2000000000000002</v>
      </c>
      <c r="C165">
        <v>4.4000000000000004</v>
      </c>
      <c r="D165">
        <v>140</v>
      </c>
      <c r="E165" s="2">
        <v>0.90416666666666667</v>
      </c>
      <c r="F165">
        <v>6.6</v>
      </c>
      <c r="G165">
        <v>140</v>
      </c>
      <c r="H165" s="2">
        <v>0.90069444444444446</v>
      </c>
    </row>
    <row r="166" spans="1:8">
      <c r="A166" s="1">
        <v>41439</v>
      </c>
      <c r="B166">
        <v>2.2999999999999998</v>
      </c>
      <c r="C166">
        <v>4</v>
      </c>
      <c r="D166">
        <v>140</v>
      </c>
      <c r="E166" s="2">
        <v>0.47361111111111109</v>
      </c>
      <c r="F166">
        <v>6</v>
      </c>
      <c r="G166">
        <v>110</v>
      </c>
      <c r="H166" s="2">
        <v>0.47222222222222221</v>
      </c>
    </row>
    <row r="167" spans="1:8">
      <c r="A167" s="1">
        <v>41440</v>
      </c>
      <c r="B167">
        <v>1.5</v>
      </c>
      <c r="C167">
        <v>3.5</v>
      </c>
      <c r="D167">
        <v>270</v>
      </c>
      <c r="E167" s="2">
        <v>0.67708333333333337</v>
      </c>
      <c r="F167">
        <v>7.4</v>
      </c>
      <c r="G167">
        <v>320</v>
      </c>
      <c r="H167" s="2">
        <v>0.64652777777777781</v>
      </c>
    </row>
    <row r="168" spans="1:8">
      <c r="A168" s="1">
        <v>41441</v>
      </c>
      <c r="B168">
        <v>2</v>
      </c>
      <c r="C168">
        <v>3.6</v>
      </c>
      <c r="D168">
        <v>270</v>
      </c>
      <c r="E168" s="2">
        <v>0.58750000000000002</v>
      </c>
      <c r="F168">
        <v>7.2</v>
      </c>
      <c r="G168">
        <v>250</v>
      </c>
      <c r="H168" s="2">
        <v>0.58263888888888893</v>
      </c>
    </row>
    <row r="169" spans="1:8">
      <c r="A169" s="1">
        <v>41442</v>
      </c>
      <c r="B169">
        <v>2.4</v>
      </c>
      <c r="C169">
        <v>4.3</v>
      </c>
      <c r="D169">
        <v>290</v>
      </c>
      <c r="E169" s="2">
        <v>0.44236111111111109</v>
      </c>
      <c r="F169">
        <v>8.1999999999999993</v>
      </c>
      <c r="G169">
        <v>340</v>
      </c>
      <c r="H169" s="2">
        <v>0.58333333333333337</v>
      </c>
    </row>
    <row r="170" spans="1:8">
      <c r="A170" s="1">
        <v>41443</v>
      </c>
      <c r="B170">
        <v>1.1000000000000001</v>
      </c>
      <c r="C170">
        <v>3.3</v>
      </c>
      <c r="D170">
        <v>320</v>
      </c>
      <c r="E170" s="2">
        <v>0.78541666666666665</v>
      </c>
      <c r="F170">
        <v>5.8</v>
      </c>
      <c r="G170">
        <v>290</v>
      </c>
      <c r="H170" s="2">
        <v>0.78611111111111109</v>
      </c>
    </row>
    <row r="171" spans="1:8">
      <c r="A171" s="1">
        <v>41444</v>
      </c>
      <c r="B171">
        <v>1.8</v>
      </c>
      <c r="C171">
        <v>3.3</v>
      </c>
      <c r="D171">
        <v>270</v>
      </c>
      <c r="E171" s="2">
        <v>0.75624999999999998</v>
      </c>
      <c r="F171">
        <v>5.2</v>
      </c>
      <c r="G171">
        <v>290</v>
      </c>
      <c r="H171" s="2">
        <v>0.75486111111111109</v>
      </c>
    </row>
    <row r="172" spans="1:8">
      <c r="A172" s="1">
        <v>41445</v>
      </c>
      <c r="B172">
        <v>1.5</v>
      </c>
      <c r="C172">
        <v>3.1</v>
      </c>
      <c r="D172">
        <v>140</v>
      </c>
      <c r="E172" s="2">
        <v>0.11180555555555556</v>
      </c>
      <c r="F172">
        <v>6.1</v>
      </c>
      <c r="G172">
        <v>340</v>
      </c>
      <c r="H172" s="2">
        <v>0.68125000000000002</v>
      </c>
    </row>
    <row r="173" spans="1:8">
      <c r="A173" s="1">
        <v>41446</v>
      </c>
      <c r="B173">
        <v>2.2999999999999998</v>
      </c>
      <c r="C173">
        <v>4.2</v>
      </c>
      <c r="D173">
        <v>90</v>
      </c>
      <c r="E173" s="2">
        <v>0.44583333333333336</v>
      </c>
      <c r="F173">
        <v>7.3</v>
      </c>
      <c r="G173">
        <v>140</v>
      </c>
      <c r="H173" s="2">
        <v>0.53611111111111109</v>
      </c>
    </row>
    <row r="174" spans="1:8">
      <c r="A174" s="1">
        <v>41447</v>
      </c>
      <c r="B174">
        <v>2.5</v>
      </c>
      <c r="C174">
        <v>4.4000000000000004</v>
      </c>
      <c r="D174">
        <v>140</v>
      </c>
      <c r="E174" s="2">
        <v>0.68541666666666667</v>
      </c>
      <c r="F174">
        <v>7</v>
      </c>
      <c r="G174">
        <v>90</v>
      </c>
      <c r="H174" s="2">
        <v>0.67708333333333337</v>
      </c>
    </row>
    <row r="175" spans="1:8">
      <c r="A175" s="1">
        <v>41448</v>
      </c>
      <c r="B175">
        <v>1.5</v>
      </c>
      <c r="C175">
        <v>3.3</v>
      </c>
      <c r="D175">
        <v>270</v>
      </c>
      <c r="E175" s="2">
        <v>0.76388888888888884</v>
      </c>
      <c r="F175">
        <v>5.6</v>
      </c>
      <c r="G175">
        <v>270</v>
      </c>
      <c r="H175" s="2">
        <v>0.66736111111111107</v>
      </c>
    </row>
    <row r="176" spans="1:8">
      <c r="A176" s="1">
        <v>41449</v>
      </c>
      <c r="B176">
        <v>1.8</v>
      </c>
      <c r="C176">
        <v>3.5</v>
      </c>
      <c r="D176">
        <v>160</v>
      </c>
      <c r="E176" s="2">
        <v>0.7</v>
      </c>
      <c r="F176">
        <v>5.0999999999999996</v>
      </c>
      <c r="G176">
        <v>140</v>
      </c>
      <c r="H176" s="2">
        <v>0.84791666666666665</v>
      </c>
    </row>
    <row r="177" spans="1:8">
      <c r="A177" s="1">
        <v>41450</v>
      </c>
      <c r="B177">
        <v>2</v>
      </c>
      <c r="C177">
        <v>4.3</v>
      </c>
      <c r="D177">
        <v>360</v>
      </c>
      <c r="E177" s="2">
        <v>0.71111111111111114</v>
      </c>
      <c r="F177">
        <v>7.7</v>
      </c>
      <c r="G177">
        <v>340</v>
      </c>
      <c r="H177" s="2">
        <v>0.7104166666666667</v>
      </c>
    </row>
    <row r="178" spans="1:8">
      <c r="A178" s="1">
        <v>41451</v>
      </c>
      <c r="B178">
        <v>1.8</v>
      </c>
      <c r="C178">
        <v>4.3</v>
      </c>
      <c r="D178">
        <v>140</v>
      </c>
      <c r="E178" s="2">
        <v>0.85902777777777772</v>
      </c>
      <c r="F178">
        <v>7.6</v>
      </c>
      <c r="G178">
        <v>110</v>
      </c>
      <c r="H178" s="2">
        <v>0.93472222222222223</v>
      </c>
    </row>
    <row r="179" spans="1:8">
      <c r="A179" s="1">
        <v>41452</v>
      </c>
      <c r="B179">
        <v>2.2999999999999998</v>
      </c>
      <c r="C179">
        <v>3.6</v>
      </c>
      <c r="D179">
        <v>140</v>
      </c>
      <c r="E179" s="2">
        <v>0.44027777777777777</v>
      </c>
      <c r="F179">
        <v>5.8</v>
      </c>
      <c r="G179">
        <v>140</v>
      </c>
      <c r="H179" s="2">
        <v>0.46736111111111112</v>
      </c>
    </row>
    <row r="180" spans="1:8">
      <c r="A180" s="1">
        <v>41453</v>
      </c>
      <c r="B180">
        <v>2.9</v>
      </c>
      <c r="C180">
        <v>4.5</v>
      </c>
      <c r="D180">
        <v>110</v>
      </c>
      <c r="E180" s="2">
        <v>0.52083333333333337</v>
      </c>
      <c r="F180">
        <v>7.7</v>
      </c>
      <c r="G180">
        <v>140</v>
      </c>
      <c r="H180" s="2">
        <v>0.52986111111111112</v>
      </c>
    </row>
    <row r="181" spans="1:8">
      <c r="A181" s="1">
        <v>41454</v>
      </c>
      <c r="B181">
        <v>2.8</v>
      </c>
      <c r="C181">
        <v>4.8</v>
      </c>
      <c r="D181">
        <v>140</v>
      </c>
      <c r="E181" s="2">
        <v>0.54374999999999996</v>
      </c>
      <c r="F181">
        <v>7.2</v>
      </c>
      <c r="G181">
        <v>140</v>
      </c>
      <c r="H181" s="2">
        <v>0.53888888888888886</v>
      </c>
    </row>
    <row r="182" spans="1:8">
      <c r="A182" s="1">
        <v>41455</v>
      </c>
      <c r="B182">
        <v>2.6</v>
      </c>
      <c r="C182">
        <v>4</v>
      </c>
      <c r="D182">
        <v>140</v>
      </c>
      <c r="E182" s="2">
        <v>0.76597222222222228</v>
      </c>
      <c r="F182">
        <v>7.2</v>
      </c>
      <c r="G182">
        <v>110</v>
      </c>
      <c r="H182" s="2">
        <v>0.61111111111111116</v>
      </c>
    </row>
    <row r="183" spans="1:8">
      <c r="A183" s="1">
        <v>41456</v>
      </c>
      <c r="B183">
        <v>1.4</v>
      </c>
      <c r="C183">
        <v>3.4</v>
      </c>
      <c r="D183">
        <v>180</v>
      </c>
      <c r="E183" s="2">
        <v>0.75555555555555554</v>
      </c>
      <c r="F183">
        <v>6.8</v>
      </c>
      <c r="G183">
        <v>180</v>
      </c>
      <c r="H183" s="2">
        <v>0.75138888888888888</v>
      </c>
    </row>
    <row r="184" spans="1:8">
      <c r="A184" s="1">
        <v>41457</v>
      </c>
      <c r="B184">
        <v>1.6</v>
      </c>
      <c r="C184">
        <v>4.4000000000000004</v>
      </c>
      <c r="D184">
        <v>270</v>
      </c>
      <c r="E184" s="2">
        <v>0.94513888888888886</v>
      </c>
      <c r="F184">
        <v>7.4</v>
      </c>
      <c r="G184">
        <v>270</v>
      </c>
      <c r="H184" s="2">
        <v>0.94027777777777777</v>
      </c>
    </row>
    <row r="185" spans="1:8">
      <c r="A185" s="1">
        <v>41458</v>
      </c>
      <c r="B185">
        <v>2.4</v>
      </c>
      <c r="C185">
        <v>4.7</v>
      </c>
      <c r="D185">
        <v>270</v>
      </c>
      <c r="E185" s="2">
        <v>0.71458333333333335</v>
      </c>
      <c r="F185">
        <v>9.6</v>
      </c>
      <c r="G185">
        <v>270</v>
      </c>
      <c r="H185" s="2">
        <v>7.0833333333333331E-2</v>
      </c>
    </row>
    <row r="186" spans="1:8">
      <c r="A186" s="1">
        <v>41459</v>
      </c>
      <c r="B186">
        <v>1</v>
      </c>
      <c r="C186">
        <v>3.4</v>
      </c>
      <c r="D186">
        <v>180</v>
      </c>
      <c r="E186" s="2">
        <v>0.50972222222222219</v>
      </c>
      <c r="F186">
        <v>6.3</v>
      </c>
      <c r="G186">
        <v>200</v>
      </c>
      <c r="H186" s="2">
        <v>0.50555555555555554</v>
      </c>
    </row>
    <row r="187" spans="1:8">
      <c r="A187" s="1">
        <v>41460</v>
      </c>
      <c r="B187">
        <v>0.9</v>
      </c>
      <c r="C187">
        <v>2.6</v>
      </c>
      <c r="D187">
        <v>50</v>
      </c>
      <c r="E187" s="2">
        <v>0.5756944444444444</v>
      </c>
      <c r="F187">
        <v>6.3</v>
      </c>
      <c r="G187">
        <v>180</v>
      </c>
      <c r="H187" s="2">
        <v>0.52986111111111112</v>
      </c>
    </row>
    <row r="188" spans="1:8">
      <c r="A188" s="1">
        <v>41461</v>
      </c>
      <c r="B188">
        <v>1.6</v>
      </c>
      <c r="C188">
        <v>3.7</v>
      </c>
      <c r="D188">
        <v>270</v>
      </c>
      <c r="E188" s="2">
        <v>0.7680555555555556</v>
      </c>
      <c r="F188">
        <v>5.9</v>
      </c>
      <c r="G188">
        <v>270</v>
      </c>
      <c r="H188" s="2">
        <v>0.76597222222222228</v>
      </c>
    </row>
    <row r="189" spans="1:8">
      <c r="A189" s="1">
        <v>41462</v>
      </c>
      <c r="B189">
        <v>1.1000000000000001</v>
      </c>
      <c r="C189">
        <v>3.2</v>
      </c>
      <c r="D189">
        <v>110</v>
      </c>
      <c r="E189" s="2">
        <v>0.44166666666666665</v>
      </c>
      <c r="F189">
        <v>5.3</v>
      </c>
      <c r="G189">
        <v>110</v>
      </c>
      <c r="H189" s="2">
        <v>0.44166666666666665</v>
      </c>
    </row>
    <row r="190" spans="1:8">
      <c r="A190" s="1">
        <v>41463</v>
      </c>
      <c r="B190">
        <v>1.9</v>
      </c>
      <c r="C190">
        <v>4.5999999999999996</v>
      </c>
      <c r="D190">
        <v>230</v>
      </c>
      <c r="E190" s="2">
        <v>0.51875000000000004</v>
      </c>
      <c r="F190">
        <v>12.4</v>
      </c>
      <c r="G190">
        <v>250</v>
      </c>
      <c r="H190" s="2">
        <v>0.54097222222222219</v>
      </c>
    </row>
    <row r="191" spans="1:8">
      <c r="A191" s="1">
        <v>41464</v>
      </c>
      <c r="B191">
        <v>2.5</v>
      </c>
      <c r="C191">
        <v>4.5</v>
      </c>
      <c r="D191">
        <v>270</v>
      </c>
      <c r="E191" s="2">
        <v>0.45694444444444443</v>
      </c>
      <c r="F191">
        <v>8.4</v>
      </c>
      <c r="G191">
        <v>270</v>
      </c>
      <c r="H191" s="2">
        <v>0.34236111111111112</v>
      </c>
    </row>
    <row r="192" spans="1:8">
      <c r="A192" s="1">
        <v>41465</v>
      </c>
      <c r="B192">
        <v>1.9</v>
      </c>
      <c r="C192">
        <v>4.3</v>
      </c>
      <c r="D192">
        <v>270</v>
      </c>
      <c r="E192" s="2">
        <v>0.56527777777777777</v>
      </c>
      <c r="F192">
        <v>7.9</v>
      </c>
      <c r="G192">
        <v>290</v>
      </c>
      <c r="H192" s="2">
        <v>0.46388888888888891</v>
      </c>
    </row>
    <row r="193" spans="1:8">
      <c r="A193" s="1">
        <v>41466</v>
      </c>
      <c r="B193">
        <v>2</v>
      </c>
      <c r="C193">
        <v>4.5999999999999996</v>
      </c>
      <c r="D193">
        <v>270</v>
      </c>
      <c r="E193" s="2">
        <v>0.47986111111111113</v>
      </c>
      <c r="F193">
        <v>7.9</v>
      </c>
      <c r="G193">
        <v>270</v>
      </c>
      <c r="H193" s="2">
        <v>0.63124999999999998</v>
      </c>
    </row>
    <row r="194" spans="1:8">
      <c r="A194" s="1">
        <v>41467</v>
      </c>
      <c r="B194">
        <v>2</v>
      </c>
      <c r="C194">
        <v>4.5999999999999996</v>
      </c>
      <c r="D194">
        <v>270</v>
      </c>
      <c r="E194" s="2">
        <v>0.46319444444444446</v>
      </c>
      <c r="F194">
        <v>9</v>
      </c>
      <c r="G194">
        <v>270</v>
      </c>
      <c r="H194" s="2">
        <v>0.50624999999999998</v>
      </c>
    </row>
    <row r="195" spans="1:8">
      <c r="A195" s="1">
        <v>41468</v>
      </c>
      <c r="B195">
        <v>1.8</v>
      </c>
      <c r="C195">
        <v>3.6</v>
      </c>
      <c r="D195">
        <v>270</v>
      </c>
      <c r="E195" s="2">
        <v>0.40833333333333333</v>
      </c>
      <c r="F195">
        <v>6.9</v>
      </c>
      <c r="G195">
        <v>270</v>
      </c>
      <c r="H195" s="2">
        <v>0.59305555555555556</v>
      </c>
    </row>
    <row r="196" spans="1:8">
      <c r="A196" s="1">
        <v>41469</v>
      </c>
      <c r="B196">
        <v>2.2999999999999998</v>
      </c>
      <c r="C196">
        <v>6.6</v>
      </c>
      <c r="D196">
        <v>340</v>
      </c>
      <c r="E196" s="2">
        <v>0.69236111111111109</v>
      </c>
      <c r="F196">
        <v>13.3</v>
      </c>
      <c r="G196">
        <v>340</v>
      </c>
      <c r="H196" s="2">
        <v>0.68888888888888888</v>
      </c>
    </row>
    <row r="197" spans="1:8">
      <c r="A197" s="1">
        <v>41470</v>
      </c>
      <c r="B197">
        <v>1.4</v>
      </c>
      <c r="C197">
        <v>3.8</v>
      </c>
      <c r="D197">
        <v>180</v>
      </c>
      <c r="E197" s="2">
        <v>0.61458333333333337</v>
      </c>
      <c r="F197">
        <v>6.7</v>
      </c>
      <c r="G197">
        <v>180</v>
      </c>
      <c r="H197" s="2">
        <v>0.63194444444444442</v>
      </c>
    </row>
    <row r="198" spans="1:8">
      <c r="A198" s="1">
        <v>41471</v>
      </c>
      <c r="B198">
        <v>1.9</v>
      </c>
      <c r="C198">
        <v>4.4000000000000004</v>
      </c>
      <c r="D198">
        <v>270</v>
      </c>
      <c r="E198" s="2">
        <v>0.48541666666666666</v>
      </c>
      <c r="F198">
        <v>8.8000000000000007</v>
      </c>
      <c r="G198">
        <v>270</v>
      </c>
      <c r="H198" s="2">
        <v>0.48333333333333334</v>
      </c>
    </row>
    <row r="199" spans="1:8">
      <c r="A199" s="1">
        <v>41472</v>
      </c>
      <c r="B199">
        <v>2.6</v>
      </c>
      <c r="C199">
        <v>4.7</v>
      </c>
      <c r="D199">
        <v>270</v>
      </c>
      <c r="E199" s="2">
        <v>0.52361111111111114</v>
      </c>
      <c r="F199">
        <v>10.6</v>
      </c>
      <c r="G199">
        <v>250</v>
      </c>
      <c r="H199" s="2">
        <v>0.56180555555555556</v>
      </c>
    </row>
    <row r="200" spans="1:8">
      <c r="A200" s="1">
        <v>41473</v>
      </c>
      <c r="B200">
        <v>2</v>
      </c>
      <c r="C200">
        <v>4.5</v>
      </c>
      <c r="D200">
        <v>140</v>
      </c>
      <c r="E200" s="2">
        <v>0.85763888888888884</v>
      </c>
      <c r="F200">
        <v>8.4</v>
      </c>
      <c r="G200">
        <v>250</v>
      </c>
      <c r="H200" s="2">
        <v>0.54374999999999996</v>
      </c>
    </row>
    <row r="201" spans="1:8">
      <c r="A201" s="1">
        <v>41474</v>
      </c>
      <c r="B201">
        <v>2.1</v>
      </c>
      <c r="C201">
        <v>3.9</v>
      </c>
      <c r="D201">
        <v>140</v>
      </c>
      <c r="E201" s="2">
        <v>3.0555555555555555E-2</v>
      </c>
      <c r="F201">
        <v>6.8</v>
      </c>
      <c r="G201">
        <v>290</v>
      </c>
      <c r="H201" s="2">
        <v>0.59236111111111112</v>
      </c>
    </row>
    <row r="202" spans="1:8">
      <c r="A202" s="1">
        <v>41475</v>
      </c>
      <c r="B202">
        <v>1.8</v>
      </c>
      <c r="C202">
        <v>4.7</v>
      </c>
      <c r="D202">
        <v>270</v>
      </c>
      <c r="E202" s="2">
        <v>0.4826388888888889</v>
      </c>
      <c r="F202">
        <v>7.5</v>
      </c>
      <c r="G202">
        <v>290</v>
      </c>
      <c r="H202" s="2">
        <v>0.50069444444444444</v>
      </c>
    </row>
    <row r="203" spans="1:8">
      <c r="A203" s="1">
        <v>41476</v>
      </c>
      <c r="B203">
        <v>1.9</v>
      </c>
      <c r="C203">
        <v>4</v>
      </c>
      <c r="D203">
        <v>270</v>
      </c>
      <c r="E203" s="2">
        <v>0.35902777777777778</v>
      </c>
      <c r="F203">
        <v>9.4</v>
      </c>
      <c r="G203">
        <v>250</v>
      </c>
      <c r="H203" s="2">
        <v>0.58750000000000002</v>
      </c>
    </row>
    <row r="204" spans="1:8">
      <c r="A204" s="1">
        <v>41477</v>
      </c>
      <c r="B204">
        <v>1.8</v>
      </c>
      <c r="C204">
        <v>3.8</v>
      </c>
      <c r="D204">
        <v>270</v>
      </c>
      <c r="E204" s="2">
        <v>0.45763888888888887</v>
      </c>
      <c r="F204">
        <v>7.9</v>
      </c>
      <c r="G204">
        <v>290</v>
      </c>
      <c r="H204" s="2">
        <v>0.43888888888888888</v>
      </c>
    </row>
    <row r="205" spans="1:8">
      <c r="A205" s="1">
        <v>41478</v>
      </c>
      <c r="B205">
        <v>1.8</v>
      </c>
      <c r="C205">
        <v>4.3</v>
      </c>
      <c r="D205">
        <v>270</v>
      </c>
      <c r="E205" s="2">
        <v>0.61041666666666672</v>
      </c>
      <c r="F205">
        <v>7.5</v>
      </c>
      <c r="G205">
        <v>270</v>
      </c>
      <c r="H205" s="2">
        <v>0.63402777777777775</v>
      </c>
    </row>
    <row r="206" spans="1:8">
      <c r="A206" s="1">
        <v>41479</v>
      </c>
      <c r="B206">
        <v>2.4</v>
      </c>
      <c r="C206">
        <v>6</v>
      </c>
      <c r="D206">
        <v>270</v>
      </c>
      <c r="E206" s="2">
        <v>0.51666666666666672</v>
      </c>
      <c r="F206">
        <v>10.9</v>
      </c>
      <c r="G206">
        <v>270</v>
      </c>
      <c r="H206" s="2">
        <v>0.51666666666666672</v>
      </c>
    </row>
    <row r="207" spans="1:8">
      <c r="A207" s="1">
        <v>41480</v>
      </c>
      <c r="B207">
        <v>2.6</v>
      </c>
      <c r="C207">
        <v>5</v>
      </c>
      <c r="D207">
        <v>270</v>
      </c>
      <c r="E207" s="2">
        <v>0.56874999999999998</v>
      </c>
      <c r="F207">
        <v>8.9</v>
      </c>
      <c r="G207">
        <v>320</v>
      </c>
      <c r="H207" s="2">
        <v>0.50555555555555554</v>
      </c>
    </row>
    <row r="208" spans="1:8">
      <c r="A208" s="1">
        <v>41481</v>
      </c>
      <c r="B208">
        <v>2.2999999999999998</v>
      </c>
      <c r="C208">
        <v>5</v>
      </c>
      <c r="D208">
        <v>290</v>
      </c>
      <c r="E208" s="2">
        <v>0.60486111111111107</v>
      </c>
      <c r="F208">
        <v>8.6999999999999993</v>
      </c>
      <c r="G208">
        <v>340</v>
      </c>
      <c r="H208" s="2">
        <v>0.56458333333333333</v>
      </c>
    </row>
    <row r="209" spans="1:8">
      <c r="A209" s="1">
        <v>41482</v>
      </c>
      <c r="B209">
        <v>2</v>
      </c>
      <c r="C209">
        <v>3.4</v>
      </c>
      <c r="D209">
        <v>290</v>
      </c>
      <c r="E209" s="2">
        <v>0.41111111111111109</v>
      </c>
      <c r="F209">
        <v>6.7</v>
      </c>
      <c r="G209">
        <v>320</v>
      </c>
      <c r="H209" s="2">
        <v>0.62152777777777779</v>
      </c>
    </row>
    <row r="210" spans="1:8">
      <c r="A210" s="1">
        <v>41483</v>
      </c>
      <c r="B210">
        <v>1.4</v>
      </c>
      <c r="C210">
        <v>4.4000000000000004</v>
      </c>
      <c r="D210">
        <v>270</v>
      </c>
      <c r="E210" s="2">
        <v>0.3125</v>
      </c>
      <c r="F210">
        <v>7.6</v>
      </c>
      <c r="G210">
        <v>270</v>
      </c>
      <c r="H210" s="2">
        <v>0.31041666666666667</v>
      </c>
    </row>
    <row r="211" spans="1:8">
      <c r="A211" s="1">
        <v>41484</v>
      </c>
      <c r="B211">
        <v>2.2000000000000002</v>
      </c>
      <c r="C211">
        <v>4.9000000000000004</v>
      </c>
      <c r="D211">
        <v>270</v>
      </c>
      <c r="E211" s="2">
        <v>0.66111111111111109</v>
      </c>
      <c r="F211">
        <v>8.6999999999999993</v>
      </c>
      <c r="G211">
        <v>290</v>
      </c>
      <c r="H211" s="2">
        <v>0.65625</v>
      </c>
    </row>
    <row r="212" spans="1:8">
      <c r="A212" s="1">
        <v>41485</v>
      </c>
      <c r="B212">
        <v>1.4</v>
      </c>
      <c r="C212">
        <v>5.3</v>
      </c>
      <c r="D212">
        <v>340</v>
      </c>
      <c r="E212" s="2">
        <v>0.71250000000000002</v>
      </c>
      <c r="F212">
        <v>10.3</v>
      </c>
      <c r="G212">
        <v>340</v>
      </c>
      <c r="H212" s="2">
        <v>0.7104166666666667</v>
      </c>
    </row>
    <row r="213" spans="1:8">
      <c r="A213" s="1">
        <v>41486</v>
      </c>
      <c r="B213">
        <v>1.6</v>
      </c>
      <c r="C213">
        <v>4.4000000000000004</v>
      </c>
      <c r="D213">
        <v>270</v>
      </c>
      <c r="E213" s="2">
        <v>0.59861111111111109</v>
      </c>
      <c r="F213">
        <v>7.4</v>
      </c>
      <c r="G213">
        <v>270</v>
      </c>
      <c r="H213" s="2">
        <v>0.65208333333333335</v>
      </c>
    </row>
    <row r="214" spans="1:8">
      <c r="A214" s="1">
        <v>41487</v>
      </c>
      <c r="B214">
        <v>1.5</v>
      </c>
      <c r="C214">
        <v>6</v>
      </c>
      <c r="D214">
        <v>270</v>
      </c>
      <c r="E214" s="2">
        <v>0.66388888888888886</v>
      </c>
      <c r="F214">
        <v>11</v>
      </c>
      <c r="G214">
        <v>270</v>
      </c>
      <c r="H214" s="2">
        <v>0.65902777777777777</v>
      </c>
    </row>
    <row r="215" spans="1:8">
      <c r="A215" s="1">
        <v>41488</v>
      </c>
      <c r="B215">
        <v>2.8</v>
      </c>
      <c r="C215">
        <v>4.7</v>
      </c>
      <c r="D215">
        <v>140</v>
      </c>
      <c r="E215" s="2">
        <v>0.60902777777777772</v>
      </c>
      <c r="F215">
        <v>7.4</v>
      </c>
      <c r="G215">
        <v>110</v>
      </c>
      <c r="H215" s="2">
        <v>0.60277777777777775</v>
      </c>
    </row>
    <row r="216" spans="1:8">
      <c r="A216" s="1">
        <v>41489</v>
      </c>
      <c r="B216">
        <v>1.2</v>
      </c>
      <c r="C216">
        <v>4.2</v>
      </c>
      <c r="D216">
        <v>270</v>
      </c>
      <c r="E216" s="2">
        <v>0.75208333333333333</v>
      </c>
      <c r="F216">
        <v>10.199999999999999</v>
      </c>
      <c r="G216">
        <v>250</v>
      </c>
      <c r="H216" s="2">
        <v>0.75138888888888888</v>
      </c>
    </row>
    <row r="217" spans="1:8">
      <c r="A217" s="1">
        <v>41490</v>
      </c>
      <c r="B217">
        <v>1.3</v>
      </c>
      <c r="C217">
        <v>4.5</v>
      </c>
      <c r="D217">
        <v>320</v>
      </c>
      <c r="E217" s="2">
        <v>0.59236111111111112</v>
      </c>
      <c r="F217">
        <v>8.5</v>
      </c>
      <c r="G217">
        <v>340</v>
      </c>
      <c r="H217" s="2">
        <v>0.59027777777777779</v>
      </c>
    </row>
    <row r="218" spans="1:8">
      <c r="A218" s="1">
        <v>41491</v>
      </c>
      <c r="B218">
        <v>1.8</v>
      </c>
      <c r="C218">
        <v>4.3</v>
      </c>
      <c r="D218">
        <v>290</v>
      </c>
      <c r="E218" s="2">
        <v>0.61527777777777781</v>
      </c>
      <c r="F218">
        <v>6.4</v>
      </c>
      <c r="G218">
        <v>250</v>
      </c>
      <c r="H218" s="2">
        <v>0.60555555555555551</v>
      </c>
    </row>
    <row r="219" spans="1:8">
      <c r="A219" s="1">
        <v>41492</v>
      </c>
      <c r="B219">
        <v>1.7</v>
      </c>
      <c r="C219">
        <v>4.9000000000000004</v>
      </c>
      <c r="D219">
        <v>290</v>
      </c>
      <c r="E219" s="2">
        <v>0.72152777777777777</v>
      </c>
      <c r="F219">
        <v>8.4</v>
      </c>
      <c r="G219">
        <v>270</v>
      </c>
      <c r="H219" s="2">
        <v>0.72083333333333333</v>
      </c>
    </row>
    <row r="220" spans="1:8">
      <c r="A220" s="1">
        <v>41493</v>
      </c>
      <c r="B220">
        <v>1.1000000000000001</v>
      </c>
      <c r="C220">
        <v>2.8</v>
      </c>
      <c r="D220">
        <v>290</v>
      </c>
      <c r="E220" s="2">
        <v>0.60624999999999996</v>
      </c>
      <c r="F220">
        <v>5.7</v>
      </c>
      <c r="G220">
        <v>320</v>
      </c>
      <c r="H220" s="2">
        <v>0.59375</v>
      </c>
    </row>
    <row r="221" spans="1:8">
      <c r="A221" s="1">
        <v>41494</v>
      </c>
      <c r="B221">
        <v>1.6</v>
      </c>
      <c r="C221">
        <v>3.6</v>
      </c>
      <c r="D221">
        <v>290</v>
      </c>
      <c r="E221" s="2">
        <v>0.56736111111111109</v>
      </c>
      <c r="F221">
        <v>6.6</v>
      </c>
      <c r="G221">
        <v>270</v>
      </c>
      <c r="H221" s="2">
        <v>0.56388888888888888</v>
      </c>
    </row>
    <row r="222" spans="1:8">
      <c r="A222" s="1">
        <v>41495</v>
      </c>
      <c r="B222">
        <v>2.2000000000000002</v>
      </c>
      <c r="C222">
        <v>4.2</v>
      </c>
      <c r="D222">
        <v>270</v>
      </c>
      <c r="E222" s="2">
        <v>0.5395833333333333</v>
      </c>
      <c r="F222">
        <v>7.5</v>
      </c>
      <c r="G222">
        <v>270</v>
      </c>
      <c r="H222" s="2">
        <v>0.52152777777777781</v>
      </c>
    </row>
    <row r="223" spans="1:8">
      <c r="A223" s="1">
        <v>41496</v>
      </c>
      <c r="B223">
        <v>1.7</v>
      </c>
      <c r="C223">
        <v>5</v>
      </c>
      <c r="D223">
        <v>360</v>
      </c>
      <c r="E223" s="2">
        <v>0.6</v>
      </c>
      <c r="F223">
        <v>10.7</v>
      </c>
      <c r="G223">
        <v>320</v>
      </c>
      <c r="H223" s="2">
        <v>0.59513888888888888</v>
      </c>
    </row>
    <row r="224" spans="1:8">
      <c r="A224" s="1">
        <v>41497</v>
      </c>
      <c r="B224">
        <v>1.5</v>
      </c>
      <c r="C224">
        <v>3.2</v>
      </c>
      <c r="D224">
        <v>270</v>
      </c>
      <c r="E224" s="2">
        <v>0.54861111111111116</v>
      </c>
      <c r="F224">
        <v>6</v>
      </c>
      <c r="G224">
        <v>270</v>
      </c>
      <c r="H224" s="2">
        <v>0.54305555555555551</v>
      </c>
    </row>
    <row r="225" spans="1:8">
      <c r="A225" s="1">
        <v>41498</v>
      </c>
      <c r="B225">
        <v>1.4</v>
      </c>
      <c r="C225">
        <v>3.8</v>
      </c>
      <c r="D225">
        <v>290</v>
      </c>
      <c r="E225" s="2">
        <v>0.69513888888888886</v>
      </c>
      <c r="F225">
        <v>6.7</v>
      </c>
      <c r="G225">
        <v>290</v>
      </c>
      <c r="H225" s="2">
        <v>0.69166666666666665</v>
      </c>
    </row>
    <row r="226" spans="1:8">
      <c r="A226" s="1">
        <v>41499</v>
      </c>
      <c r="B226">
        <v>1.7</v>
      </c>
      <c r="C226">
        <v>3.6</v>
      </c>
      <c r="D226">
        <v>290</v>
      </c>
      <c r="E226" s="2">
        <v>0.70486111111111116</v>
      </c>
      <c r="F226">
        <v>7.4</v>
      </c>
      <c r="G226">
        <v>340</v>
      </c>
      <c r="H226" s="2">
        <v>0.70277777777777772</v>
      </c>
    </row>
    <row r="227" spans="1:8">
      <c r="A227" s="1">
        <v>41500</v>
      </c>
      <c r="B227">
        <v>1.9</v>
      </c>
      <c r="C227">
        <v>3.6</v>
      </c>
      <c r="D227">
        <v>270</v>
      </c>
      <c r="E227" s="2">
        <v>0.57291666666666663</v>
      </c>
      <c r="F227">
        <v>6.1</v>
      </c>
      <c r="G227">
        <v>270</v>
      </c>
      <c r="H227" s="2">
        <v>0.55555555555555558</v>
      </c>
    </row>
    <row r="228" spans="1:8">
      <c r="A228" s="1">
        <v>41501</v>
      </c>
      <c r="B228">
        <v>1.7</v>
      </c>
      <c r="C228">
        <v>3.3</v>
      </c>
      <c r="D228">
        <v>320</v>
      </c>
      <c r="E228" s="2">
        <v>0.65</v>
      </c>
      <c r="F228">
        <v>6.4</v>
      </c>
      <c r="G228">
        <v>200</v>
      </c>
      <c r="H228" s="2">
        <v>0.46875</v>
      </c>
    </row>
    <row r="229" spans="1:8">
      <c r="A229" s="1">
        <v>41502</v>
      </c>
      <c r="B229">
        <v>1.4</v>
      </c>
      <c r="C229">
        <v>3.4</v>
      </c>
      <c r="D229">
        <v>270</v>
      </c>
      <c r="E229" s="2">
        <v>0.76944444444444449</v>
      </c>
      <c r="F229">
        <v>6.5</v>
      </c>
      <c r="G229">
        <v>340</v>
      </c>
      <c r="H229" s="2">
        <v>0.60972222222222228</v>
      </c>
    </row>
    <row r="230" spans="1:8">
      <c r="A230" s="1">
        <v>41503</v>
      </c>
      <c r="B230">
        <v>2</v>
      </c>
      <c r="C230">
        <v>4.0999999999999996</v>
      </c>
      <c r="D230">
        <v>270</v>
      </c>
      <c r="E230" s="2">
        <v>0.5756944444444444</v>
      </c>
      <c r="F230">
        <v>7.7</v>
      </c>
      <c r="G230">
        <v>250</v>
      </c>
      <c r="H230" s="2">
        <v>0.69652777777777775</v>
      </c>
    </row>
    <row r="231" spans="1:8">
      <c r="A231" s="1">
        <v>41504</v>
      </c>
      <c r="B231">
        <v>2</v>
      </c>
      <c r="C231">
        <v>4.0999999999999996</v>
      </c>
      <c r="D231">
        <v>270</v>
      </c>
      <c r="E231" s="2">
        <v>0.72430555555555554</v>
      </c>
      <c r="F231">
        <v>7.1</v>
      </c>
      <c r="G231">
        <v>270</v>
      </c>
      <c r="H231" s="2">
        <v>0.87638888888888888</v>
      </c>
    </row>
    <row r="232" spans="1:8">
      <c r="A232" s="1">
        <v>41505</v>
      </c>
      <c r="B232">
        <v>1.7</v>
      </c>
      <c r="C232">
        <v>5.0999999999999996</v>
      </c>
      <c r="D232">
        <v>320</v>
      </c>
      <c r="E232" s="2">
        <v>0.61944444444444446</v>
      </c>
      <c r="F232">
        <v>8.3000000000000007</v>
      </c>
      <c r="G232">
        <v>340</v>
      </c>
      <c r="H232" s="2">
        <v>0.61944444444444446</v>
      </c>
    </row>
    <row r="233" spans="1:8">
      <c r="A233" s="1">
        <v>41506</v>
      </c>
      <c r="B233">
        <v>2.2000000000000002</v>
      </c>
      <c r="C233">
        <v>5.3</v>
      </c>
      <c r="D233">
        <v>90</v>
      </c>
      <c r="E233" s="2">
        <v>0.7729166666666667</v>
      </c>
      <c r="F233">
        <v>8.8000000000000007</v>
      </c>
      <c r="G233">
        <v>90</v>
      </c>
      <c r="H233" s="2">
        <v>0.76736111111111116</v>
      </c>
    </row>
    <row r="234" spans="1:8">
      <c r="A234" s="1">
        <v>41507</v>
      </c>
      <c r="B234">
        <v>3</v>
      </c>
      <c r="C234">
        <v>4.5</v>
      </c>
      <c r="D234">
        <v>90</v>
      </c>
      <c r="E234" s="2">
        <v>0.75624999999999998</v>
      </c>
      <c r="F234">
        <v>7.1</v>
      </c>
      <c r="G234">
        <v>140</v>
      </c>
      <c r="H234" s="2">
        <v>6.5277777777777782E-2</v>
      </c>
    </row>
    <row r="235" spans="1:8">
      <c r="A235" s="1">
        <v>41508</v>
      </c>
      <c r="B235">
        <v>1.7</v>
      </c>
      <c r="C235">
        <v>3.7</v>
      </c>
      <c r="D235">
        <v>110</v>
      </c>
      <c r="E235" s="2">
        <v>3.4027777777777775E-2</v>
      </c>
      <c r="F235">
        <v>6.8</v>
      </c>
      <c r="G235">
        <v>340</v>
      </c>
      <c r="H235" s="2">
        <v>0.6479166666666667</v>
      </c>
    </row>
    <row r="236" spans="1:8">
      <c r="A236" s="1">
        <v>41509</v>
      </c>
      <c r="B236">
        <v>1.1000000000000001</v>
      </c>
      <c r="C236">
        <v>3.6</v>
      </c>
      <c r="D236">
        <v>270</v>
      </c>
      <c r="E236" s="2">
        <v>0.45208333333333334</v>
      </c>
      <c r="F236">
        <v>5.5</v>
      </c>
      <c r="G236">
        <v>270</v>
      </c>
      <c r="H236" s="2">
        <v>0.45</v>
      </c>
    </row>
    <row r="237" spans="1:8">
      <c r="A237" s="1">
        <v>41510</v>
      </c>
      <c r="B237">
        <v>0.9</v>
      </c>
      <c r="C237">
        <v>2.1</v>
      </c>
      <c r="D237">
        <v>50</v>
      </c>
      <c r="E237" s="2">
        <v>0.72847222222222219</v>
      </c>
      <c r="F237">
        <v>3.4</v>
      </c>
      <c r="G237">
        <v>140</v>
      </c>
      <c r="H237" s="2">
        <v>0.85347222222222219</v>
      </c>
    </row>
    <row r="238" spans="1:8">
      <c r="A238" s="1">
        <v>41511</v>
      </c>
      <c r="B238">
        <v>2.1</v>
      </c>
      <c r="C238">
        <v>4.4000000000000004</v>
      </c>
      <c r="D238">
        <v>90</v>
      </c>
      <c r="E238" s="2">
        <v>0.68402777777777779</v>
      </c>
      <c r="F238">
        <v>7.6</v>
      </c>
      <c r="G238">
        <v>90</v>
      </c>
      <c r="H238" s="2">
        <v>0.63749999999999996</v>
      </c>
    </row>
    <row r="239" spans="1:8">
      <c r="A239" s="1">
        <v>41512</v>
      </c>
      <c r="B239">
        <v>1.1000000000000001</v>
      </c>
      <c r="C239">
        <v>3.1</v>
      </c>
      <c r="D239">
        <v>290</v>
      </c>
      <c r="E239" s="2">
        <v>0.60069444444444442</v>
      </c>
      <c r="F239">
        <v>5</v>
      </c>
      <c r="G239">
        <v>270</v>
      </c>
      <c r="H239" s="2">
        <v>0.6</v>
      </c>
    </row>
    <row r="240" spans="1:8">
      <c r="A240" s="1">
        <v>41513</v>
      </c>
      <c r="B240">
        <v>1.5</v>
      </c>
      <c r="C240">
        <v>3.6</v>
      </c>
      <c r="D240">
        <v>270</v>
      </c>
      <c r="E240" s="2">
        <v>0.54236111111111107</v>
      </c>
      <c r="F240">
        <v>6.7</v>
      </c>
      <c r="G240">
        <v>320</v>
      </c>
      <c r="H240" s="2">
        <v>0.62152777777777779</v>
      </c>
    </row>
    <row r="241" spans="1:8">
      <c r="A241" s="1">
        <v>41514</v>
      </c>
      <c r="B241">
        <v>1.6</v>
      </c>
      <c r="C241">
        <v>3.2</v>
      </c>
      <c r="D241">
        <v>250</v>
      </c>
      <c r="E241" s="2">
        <v>0.62430555555555556</v>
      </c>
      <c r="F241">
        <v>6.9</v>
      </c>
      <c r="G241">
        <v>250</v>
      </c>
      <c r="H241" s="2">
        <v>0.62013888888888891</v>
      </c>
    </row>
    <row r="242" spans="1:8">
      <c r="A242" s="1">
        <v>41515</v>
      </c>
      <c r="B242">
        <v>1.9</v>
      </c>
      <c r="C242">
        <v>4.7</v>
      </c>
      <c r="D242">
        <v>270</v>
      </c>
      <c r="E242" s="2">
        <v>0.69166666666666665</v>
      </c>
      <c r="F242">
        <v>11.4</v>
      </c>
      <c r="G242">
        <v>270</v>
      </c>
      <c r="H242" s="2">
        <v>0.68541666666666667</v>
      </c>
    </row>
    <row r="243" spans="1:8">
      <c r="A243" s="1">
        <v>41516</v>
      </c>
      <c r="B243">
        <v>1.1000000000000001</v>
      </c>
      <c r="C243">
        <v>2.5</v>
      </c>
      <c r="D243">
        <v>270</v>
      </c>
      <c r="E243" s="2">
        <v>0.15555555555555556</v>
      </c>
      <c r="F243">
        <v>4.0999999999999996</v>
      </c>
      <c r="G243">
        <v>270</v>
      </c>
      <c r="H243" s="2">
        <v>0.15555555555555556</v>
      </c>
    </row>
    <row r="244" spans="1:8">
      <c r="A244" s="1">
        <v>41517</v>
      </c>
      <c r="B244">
        <v>3</v>
      </c>
      <c r="C244">
        <v>5.3</v>
      </c>
      <c r="D244">
        <v>110</v>
      </c>
      <c r="E244" s="2">
        <v>0.97361111111111109</v>
      </c>
      <c r="F244">
        <v>9.4</v>
      </c>
      <c r="G244">
        <v>110</v>
      </c>
      <c r="H244" s="2">
        <v>0.96944444444444444</v>
      </c>
    </row>
    <row r="245" spans="1:8">
      <c r="A245" s="1">
        <v>41518</v>
      </c>
      <c r="B245">
        <v>3.2</v>
      </c>
      <c r="C245">
        <v>4.8</v>
      </c>
      <c r="D245">
        <v>140</v>
      </c>
      <c r="E245" s="2">
        <v>6.9444444444444441E-3</v>
      </c>
      <c r="F245">
        <v>7.8</v>
      </c>
      <c r="G245">
        <v>140</v>
      </c>
      <c r="H245" s="2">
        <v>4.8611111111111112E-3</v>
      </c>
    </row>
    <row r="246" spans="1:8">
      <c r="A246" s="1">
        <v>41519</v>
      </c>
      <c r="B246">
        <v>1.5</v>
      </c>
      <c r="C246">
        <v>3.4</v>
      </c>
      <c r="D246">
        <v>90</v>
      </c>
      <c r="E246" s="2">
        <v>0.68611111111111112</v>
      </c>
      <c r="F246">
        <v>6.3</v>
      </c>
      <c r="G246">
        <v>90</v>
      </c>
      <c r="H246" s="2">
        <v>0.68333333333333335</v>
      </c>
    </row>
    <row r="247" spans="1:8">
      <c r="A247" s="1">
        <v>41520</v>
      </c>
      <c r="B247">
        <v>1.1000000000000001</v>
      </c>
      <c r="C247">
        <v>3.1</v>
      </c>
      <c r="D247">
        <v>270</v>
      </c>
      <c r="E247" s="2">
        <v>0.44791666666666669</v>
      </c>
      <c r="F247">
        <v>4.8</v>
      </c>
      <c r="G247">
        <v>290</v>
      </c>
      <c r="H247" s="2">
        <v>0.44513888888888886</v>
      </c>
    </row>
    <row r="248" spans="1:8">
      <c r="A248" s="1">
        <v>41521</v>
      </c>
      <c r="B248">
        <v>1.9</v>
      </c>
      <c r="C248">
        <v>4.5999999999999996</v>
      </c>
      <c r="D248">
        <v>90</v>
      </c>
      <c r="E248" s="2">
        <v>0.75347222222222221</v>
      </c>
      <c r="F248">
        <v>10</v>
      </c>
      <c r="G248">
        <v>160</v>
      </c>
      <c r="H248" s="2">
        <v>0.56111111111111112</v>
      </c>
    </row>
    <row r="249" spans="1:8">
      <c r="A249" s="1">
        <v>41522</v>
      </c>
      <c r="B249">
        <v>2</v>
      </c>
      <c r="C249">
        <v>4.2</v>
      </c>
      <c r="D249">
        <v>110</v>
      </c>
      <c r="E249" s="2">
        <v>0.85</v>
      </c>
      <c r="F249">
        <v>6.8</v>
      </c>
      <c r="G249">
        <v>110</v>
      </c>
      <c r="H249" s="2">
        <v>0.83472222222222225</v>
      </c>
    </row>
    <row r="250" spans="1:8">
      <c r="A250" s="1">
        <v>41523</v>
      </c>
      <c r="B250">
        <v>1.2</v>
      </c>
      <c r="C250">
        <v>2.9</v>
      </c>
      <c r="D250">
        <v>140</v>
      </c>
      <c r="E250" s="2">
        <v>0.53055555555555556</v>
      </c>
      <c r="F250">
        <v>4.8</v>
      </c>
      <c r="G250">
        <v>180</v>
      </c>
      <c r="H250" s="2">
        <v>0.56041666666666667</v>
      </c>
    </row>
    <row r="251" spans="1:8">
      <c r="A251" s="1">
        <v>41524</v>
      </c>
      <c r="B251">
        <v>1.1000000000000001</v>
      </c>
      <c r="C251">
        <v>3.1</v>
      </c>
      <c r="D251">
        <v>140</v>
      </c>
      <c r="E251" s="2">
        <v>0.76458333333333328</v>
      </c>
      <c r="F251">
        <v>4.7</v>
      </c>
      <c r="G251">
        <v>140</v>
      </c>
      <c r="H251" s="2">
        <v>0.76944444444444449</v>
      </c>
    </row>
    <row r="252" spans="1:8">
      <c r="A252" s="1">
        <v>41525</v>
      </c>
      <c r="B252">
        <v>1.5</v>
      </c>
      <c r="C252">
        <v>3.7</v>
      </c>
      <c r="D252">
        <v>290</v>
      </c>
      <c r="E252" s="2">
        <v>0.53611111111111109</v>
      </c>
      <c r="F252">
        <v>6.6</v>
      </c>
      <c r="G252">
        <v>320</v>
      </c>
      <c r="H252" s="2">
        <v>0.51527777777777772</v>
      </c>
    </row>
    <row r="253" spans="1:8">
      <c r="A253" s="1">
        <v>41526</v>
      </c>
      <c r="B253">
        <v>1.5</v>
      </c>
      <c r="C253">
        <v>3.3</v>
      </c>
      <c r="D253">
        <v>110</v>
      </c>
      <c r="E253" s="2">
        <v>0.77361111111111114</v>
      </c>
      <c r="F253">
        <v>5.6</v>
      </c>
      <c r="G253">
        <v>110</v>
      </c>
      <c r="H253" s="2">
        <v>0.77222222222222225</v>
      </c>
    </row>
    <row r="254" spans="1:8">
      <c r="A254" s="1">
        <v>41527</v>
      </c>
      <c r="B254">
        <v>1.4</v>
      </c>
      <c r="C254">
        <v>2.8</v>
      </c>
      <c r="D254">
        <v>140</v>
      </c>
      <c r="E254" s="2">
        <v>0.8354166666666667</v>
      </c>
      <c r="F254">
        <v>4.9000000000000004</v>
      </c>
      <c r="G254">
        <v>140</v>
      </c>
      <c r="H254" s="2">
        <v>0.56944444444444442</v>
      </c>
    </row>
    <row r="255" spans="1:8">
      <c r="A255" s="1">
        <v>41528</v>
      </c>
      <c r="B255">
        <v>1.3</v>
      </c>
      <c r="C255">
        <v>3</v>
      </c>
      <c r="D255">
        <v>110</v>
      </c>
      <c r="E255" s="2">
        <v>0.35347222222222224</v>
      </c>
      <c r="F255">
        <v>4.5999999999999996</v>
      </c>
      <c r="G255">
        <v>70</v>
      </c>
      <c r="H255" s="2">
        <v>0.38194444444444442</v>
      </c>
    </row>
    <row r="256" spans="1:8">
      <c r="A256" s="1">
        <v>41529</v>
      </c>
      <c r="B256">
        <v>0.9</v>
      </c>
      <c r="C256">
        <v>2.5</v>
      </c>
      <c r="D256">
        <v>270</v>
      </c>
      <c r="E256" s="2">
        <v>0.51875000000000004</v>
      </c>
      <c r="F256">
        <v>4</v>
      </c>
      <c r="G256">
        <v>270</v>
      </c>
      <c r="H256" s="2">
        <v>0.51597222222222228</v>
      </c>
    </row>
    <row r="257" spans="1:8">
      <c r="A257" s="1">
        <v>41530</v>
      </c>
      <c r="B257">
        <v>1.2</v>
      </c>
      <c r="C257">
        <v>3.7</v>
      </c>
      <c r="D257">
        <v>270</v>
      </c>
      <c r="E257" s="2">
        <v>0.58958333333333335</v>
      </c>
      <c r="F257">
        <v>6.7</v>
      </c>
      <c r="G257">
        <v>270</v>
      </c>
      <c r="H257" s="2">
        <v>0.54305555555555551</v>
      </c>
    </row>
    <row r="258" spans="1:8">
      <c r="A258" s="1">
        <v>41531</v>
      </c>
      <c r="B258">
        <v>1.2</v>
      </c>
      <c r="C258">
        <v>3.6</v>
      </c>
      <c r="D258">
        <v>320</v>
      </c>
      <c r="E258" s="2">
        <v>0.38541666666666669</v>
      </c>
      <c r="F258">
        <v>7.4</v>
      </c>
      <c r="G258">
        <v>340</v>
      </c>
      <c r="H258" s="2">
        <v>0.38263888888888886</v>
      </c>
    </row>
    <row r="259" spans="1:8">
      <c r="A259" s="1">
        <v>41532</v>
      </c>
      <c r="B259">
        <v>1.7</v>
      </c>
      <c r="C259">
        <v>3.9</v>
      </c>
      <c r="D259">
        <v>320</v>
      </c>
      <c r="E259" s="2">
        <v>0.64513888888888893</v>
      </c>
      <c r="F259">
        <v>7.1</v>
      </c>
      <c r="G259">
        <v>320</v>
      </c>
      <c r="H259" s="2">
        <v>0.65486111111111112</v>
      </c>
    </row>
    <row r="260" spans="1:8">
      <c r="A260" s="1">
        <v>41533</v>
      </c>
      <c r="B260">
        <v>1.5</v>
      </c>
      <c r="C260">
        <v>3.4</v>
      </c>
      <c r="D260">
        <v>290</v>
      </c>
      <c r="E260" s="2">
        <v>0.57361111111111107</v>
      </c>
      <c r="F260">
        <v>6.1</v>
      </c>
      <c r="G260">
        <v>320</v>
      </c>
      <c r="H260" s="2">
        <v>0.60277777777777775</v>
      </c>
    </row>
    <row r="261" spans="1:8">
      <c r="A261" s="1">
        <v>41534</v>
      </c>
      <c r="B261">
        <v>1.4</v>
      </c>
      <c r="C261">
        <v>2.6</v>
      </c>
      <c r="D261">
        <v>140</v>
      </c>
      <c r="E261" s="2">
        <v>0.81874999999999998</v>
      </c>
      <c r="F261">
        <v>4.7</v>
      </c>
      <c r="G261">
        <v>140</v>
      </c>
      <c r="H261" s="2">
        <v>0.65625</v>
      </c>
    </row>
    <row r="262" spans="1:8">
      <c r="A262" s="1">
        <v>41535</v>
      </c>
      <c r="B262">
        <v>2.1</v>
      </c>
      <c r="C262">
        <v>5</v>
      </c>
      <c r="D262">
        <v>90</v>
      </c>
      <c r="E262" s="2">
        <v>0.69305555555555554</v>
      </c>
      <c r="F262">
        <v>8.6</v>
      </c>
      <c r="G262">
        <v>90</v>
      </c>
      <c r="H262" s="2">
        <v>0.71666666666666667</v>
      </c>
    </row>
    <row r="263" spans="1:8">
      <c r="A263" s="1">
        <v>41536</v>
      </c>
      <c r="B263">
        <v>2.2999999999999998</v>
      </c>
      <c r="C263">
        <v>4.2</v>
      </c>
      <c r="D263">
        <v>90</v>
      </c>
      <c r="E263" s="2">
        <v>0.44444444444444442</v>
      </c>
      <c r="F263">
        <v>7.9</v>
      </c>
      <c r="G263">
        <v>110</v>
      </c>
      <c r="H263" s="2">
        <v>0.43958333333333333</v>
      </c>
    </row>
    <row r="264" spans="1:8">
      <c r="A264" s="1">
        <v>41537</v>
      </c>
      <c r="B264">
        <v>1.4</v>
      </c>
      <c r="C264">
        <v>3.1</v>
      </c>
      <c r="D264">
        <v>270</v>
      </c>
      <c r="E264" s="2">
        <v>0.65763888888888888</v>
      </c>
      <c r="F264">
        <v>6</v>
      </c>
      <c r="G264">
        <v>270</v>
      </c>
      <c r="H264" s="2">
        <v>0.51944444444444449</v>
      </c>
    </row>
    <row r="265" spans="1:8">
      <c r="A265" s="1">
        <v>41538</v>
      </c>
      <c r="B265">
        <v>1.7</v>
      </c>
      <c r="C265">
        <v>5.0999999999999996</v>
      </c>
      <c r="D265">
        <v>90</v>
      </c>
      <c r="E265" s="2">
        <v>0.93611111111111112</v>
      </c>
      <c r="F265">
        <v>8.4</v>
      </c>
      <c r="G265">
        <v>110</v>
      </c>
      <c r="H265" s="2">
        <v>0.92986111111111114</v>
      </c>
    </row>
    <row r="266" spans="1:8">
      <c r="A266" s="1">
        <v>41539</v>
      </c>
      <c r="B266">
        <v>2.7</v>
      </c>
      <c r="C266">
        <v>5.6</v>
      </c>
      <c r="D266">
        <v>110</v>
      </c>
      <c r="E266" s="2">
        <v>0.63194444444444442</v>
      </c>
      <c r="F266">
        <v>9.5</v>
      </c>
      <c r="G266">
        <v>70</v>
      </c>
      <c r="H266" s="2">
        <v>0.55833333333333335</v>
      </c>
    </row>
    <row r="267" spans="1:8">
      <c r="A267" s="1">
        <v>41540</v>
      </c>
      <c r="B267">
        <v>2</v>
      </c>
      <c r="C267">
        <v>4.5</v>
      </c>
      <c r="D267">
        <v>110</v>
      </c>
      <c r="E267" s="2">
        <v>0.44027777777777777</v>
      </c>
      <c r="F267">
        <v>7.8</v>
      </c>
      <c r="G267">
        <v>110</v>
      </c>
      <c r="H267" s="2">
        <v>0.43055555555555558</v>
      </c>
    </row>
    <row r="268" spans="1:8">
      <c r="A268" s="1">
        <v>41541</v>
      </c>
      <c r="B268">
        <v>1.4</v>
      </c>
      <c r="C268">
        <v>4</v>
      </c>
      <c r="D268">
        <v>320</v>
      </c>
      <c r="E268" s="2">
        <v>0.88194444444444442</v>
      </c>
      <c r="F268">
        <v>6.6</v>
      </c>
      <c r="G268">
        <v>320</v>
      </c>
      <c r="H268" s="2">
        <v>0.87847222222222221</v>
      </c>
    </row>
    <row r="269" spans="1:8">
      <c r="A269" s="1">
        <v>41542</v>
      </c>
      <c r="B269">
        <v>2.2999999999999998</v>
      </c>
      <c r="C269">
        <v>5.8</v>
      </c>
      <c r="D269">
        <v>90</v>
      </c>
      <c r="E269" s="2">
        <v>0.75</v>
      </c>
      <c r="F269">
        <v>8.5</v>
      </c>
      <c r="G269">
        <v>110</v>
      </c>
      <c r="H269" s="2">
        <v>0.72777777777777775</v>
      </c>
    </row>
    <row r="270" spans="1:8">
      <c r="A270" s="1">
        <v>41543</v>
      </c>
      <c r="B270">
        <v>2.2000000000000002</v>
      </c>
      <c r="C270">
        <v>4.9000000000000004</v>
      </c>
      <c r="D270">
        <v>90</v>
      </c>
      <c r="E270" s="2">
        <v>0.74513888888888891</v>
      </c>
      <c r="F270">
        <v>7.8</v>
      </c>
      <c r="G270">
        <v>110</v>
      </c>
      <c r="H270" s="2">
        <v>0.73333333333333328</v>
      </c>
    </row>
    <row r="271" spans="1:8">
      <c r="A271" s="1">
        <v>41544</v>
      </c>
      <c r="B271">
        <v>1.2</v>
      </c>
      <c r="C271">
        <v>2.9</v>
      </c>
      <c r="D271">
        <v>270</v>
      </c>
      <c r="E271" s="2">
        <v>0.58819444444444446</v>
      </c>
      <c r="F271">
        <v>5.0999999999999996</v>
      </c>
      <c r="G271">
        <v>270</v>
      </c>
      <c r="H271" s="2">
        <v>0.53125</v>
      </c>
    </row>
    <row r="272" spans="1:8">
      <c r="A272" s="1">
        <v>41545</v>
      </c>
      <c r="B272">
        <v>1.4</v>
      </c>
      <c r="C272">
        <v>2.7</v>
      </c>
      <c r="D272">
        <v>140</v>
      </c>
      <c r="E272" s="2">
        <v>0.70902777777777781</v>
      </c>
      <c r="F272">
        <v>4.2</v>
      </c>
      <c r="G272">
        <v>140</v>
      </c>
      <c r="H272" s="2">
        <v>0.71319444444444446</v>
      </c>
    </row>
    <row r="273" spans="1:8">
      <c r="A273" s="1">
        <v>41546</v>
      </c>
      <c r="B273">
        <v>1.3</v>
      </c>
      <c r="C273">
        <v>3.8</v>
      </c>
      <c r="D273">
        <v>140</v>
      </c>
      <c r="E273" s="2">
        <v>0.76666666666666672</v>
      </c>
      <c r="F273">
        <v>7.1</v>
      </c>
      <c r="G273">
        <v>140</v>
      </c>
      <c r="H273" s="2">
        <v>0.76736111111111116</v>
      </c>
    </row>
    <row r="274" spans="1:8">
      <c r="A274" s="1">
        <v>41547</v>
      </c>
    </row>
    <row r="275" spans="1:8">
      <c r="A275" s="1">
        <v>41548</v>
      </c>
      <c r="B275">
        <v>2.4</v>
      </c>
      <c r="C275">
        <v>4.5</v>
      </c>
      <c r="D275">
        <v>90</v>
      </c>
      <c r="E275" s="2">
        <v>0.76041666666666663</v>
      </c>
      <c r="F275">
        <v>7.3</v>
      </c>
      <c r="G275">
        <v>90</v>
      </c>
      <c r="H275" s="2">
        <v>0.7895833333333333</v>
      </c>
    </row>
    <row r="276" spans="1:8">
      <c r="A276" s="1">
        <v>41549</v>
      </c>
      <c r="B276">
        <v>1.9</v>
      </c>
      <c r="C276">
        <v>3.9</v>
      </c>
      <c r="D276">
        <v>290</v>
      </c>
      <c r="E276" s="2">
        <v>0.61388888888888893</v>
      </c>
      <c r="F276">
        <v>8</v>
      </c>
      <c r="G276">
        <v>340</v>
      </c>
      <c r="H276" s="2">
        <v>0.84027777777777779</v>
      </c>
    </row>
    <row r="277" spans="1:8">
      <c r="A277" s="1">
        <v>41550</v>
      </c>
      <c r="B277">
        <v>1.8</v>
      </c>
      <c r="C277">
        <v>3.7</v>
      </c>
      <c r="D277">
        <v>270</v>
      </c>
      <c r="E277" s="2">
        <v>0.54097222222222219</v>
      </c>
      <c r="F277">
        <v>6</v>
      </c>
      <c r="G277">
        <v>270</v>
      </c>
      <c r="H277" s="2">
        <v>0.54027777777777775</v>
      </c>
    </row>
    <row r="278" spans="1:8">
      <c r="A278" s="1">
        <v>41551</v>
      </c>
      <c r="B278">
        <v>2</v>
      </c>
      <c r="C278">
        <v>4.4000000000000004</v>
      </c>
      <c r="D278">
        <v>90</v>
      </c>
      <c r="E278" s="2">
        <v>0.72083333333333333</v>
      </c>
      <c r="F278">
        <v>7.4</v>
      </c>
      <c r="G278">
        <v>90</v>
      </c>
      <c r="H278" s="2">
        <v>0.71736111111111112</v>
      </c>
    </row>
    <row r="279" spans="1:8">
      <c r="A279" s="1">
        <v>41552</v>
      </c>
      <c r="B279">
        <v>1.8</v>
      </c>
      <c r="C279">
        <v>5.8</v>
      </c>
      <c r="D279">
        <v>90</v>
      </c>
      <c r="E279" s="2">
        <v>0.66180555555555554</v>
      </c>
      <c r="F279">
        <v>9.6</v>
      </c>
      <c r="G279">
        <v>110</v>
      </c>
      <c r="H279" s="2">
        <v>0.60972222222222228</v>
      </c>
    </row>
    <row r="280" spans="1:8">
      <c r="A280" s="1">
        <v>41553</v>
      </c>
      <c r="B280">
        <v>1.5</v>
      </c>
      <c r="C280">
        <v>4.0999999999999996</v>
      </c>
      <c r="D280">
        <v>90</v>
      </c>
      <c r="E280" s="2">
        <v>0.74236111111111114</v>
      </c>
      <c r="F280">
        <v>7.8</v>
      </c>
      <c r="G280">
        <v>90</v>
      </c>
      <c r="H280" s="2">
        <v>0.73611111111111116</v>
      </c>
    </row>
    <row r="281" spans="1:8">
      <c r="A281" s="1">
        <v>41554</v>
      </c>
      <c r="B281">
        <v>2</v>
      </c>
      <c r="C281">
        <v>4.7</v>
      </c>
      <c r="D281">
        <v>140</v>
      </c>
      <c r="E281" s="2">
        <v>0.53402777777777777</v>
      </c>
      <c r="F281">
        <v>7.6</v>
      </c>
      <c r="G281">
        <v>110</v>
      </c>
      <c r="H281" s="2">
        <v>0.94652777777777775</v>
      </c>
    </row>
    <row r="282" spans="1:8">
      <c r="A282" s="1">
        <v>41555</v>
      </c>
      <c r="B282">
        <v>1.5</v>
      </c>
      <c r="C282">
        <v>4.4000000000000004</v>
      </c>
      <c r="D282">
        <v>50</v>
      </c>
      <c r="E282" s="2">
        <v>0.80625000000000002</v>
      </c>
      <c r="F282">
        <v>8.1999999999999993</v>
      </c>
      <c r="G282">
        <v>70</v>
      </c>
      <c r="H282" s="2">
        <v>0.82152777777777775</v>
      </c>
    </row>
    <row r="283" spans="1:8">
      <c r="A283" s="1">
        <v>41556</v>
      </c>
      <c r="B283">
        <v>1.6</v>
      </c>
      <c r="C283">
        <v>3.5</v>
      </c>
      <c r="D283">
        <v>290</v>
      </c>
      <c r="E283" s="2">
        <v>0.10416666666666667</v>
      </c>
      <c r="F283">
        <v>5.9</v>
      </c>
      <c r="G283">
        <v>340</v>
      </c>
      <c r="H283" s="2">
        <v>9.166666666666666E-2</v>
      </c>
    </row>
    <row r="284" spans="1:8">
      <c r="A284" s="1">
        <v>41557</v>
      </c>
      <c r="B284">
        <v>0.8</v>
      </c>
      <c r="C284">
        <v>2.4</v>
      </c>
      <c r="D284">
        <v>320</v>
      </c>
      <c r="E284" s="2">
        <v>0.59930555555555554</v>
      </c>
      <c r="F284">
        <v>4.5</v>
      </c>
      <c r="G284">
        <v>320</v>
      </c>
      <c r="H284" s="2">
        <v>0.59722222222222221</v>
      </c>
    </row>
    <row r="285" spans="1:8">
      <c r="A285" s="1">
        <v>41558</v>
      </c>
      <c r="B285">
        <v>2.8</v>
      </c>
      <c r="C285">
        <v>5.8</v>
      </c>
      <c r="D285">
        <v>290</v>
      </c>
      <c r="E285" s="2">
        <v>0.61736111111111114</v>
      </c>
      <c r="F285">
        <v>10.3</v>
      </c>
      <c r="G285">
        <v>290</v>
      </c>
      <c r="H285" s="2">
        <v>0.63124999999999998</v>
      </c>
    </row>
    <row r="286" spans="1:8">
      <c r="A286" s="1">
        <v>41559</v>
      </c>
      <c r="B286">
        <v>2.2000000000000002</v>
      </c>
      <c r="C286">
        <v>4.2</v>
      </c>
      <c r="D286">
        <v>290</v>
      </c>
      <c r="E286" s="2">
        <v>0.60624999999999996</v>
      </c>
      <c r="F286">
        <v>7.3</v>
      </c>
      <c r="G286">
        <v>320</v>
      </c>
      <c r="H286" s="2">
        <v>0.6</v>
      </c>
    </row>
    <row r="287" spans="1:8">
      <c r="A287" s="1">
        <v>41560</v>
      </c>
      <c r="B287">
        <v>1.6</v>
      </c>
      <c r="C287">
        <v>4.3</v>
      </c>
      <c r="D287">
        <v>90</v>
      </c>
      <c r="E287" s="2">
        <v>0.8</v>
      </c>
      <c r="F287">
        <v>7.4</v>
      </c>
      <c r="G287">
        <v>110</v>
      </c>
      <c r="H287" s="2">
        <v>0.79722222222222228</v>
      </c>
    </row>
    <row r="288" spans="1:8">
      <c r="A288" s="1">
        <v>41561</v>
      </c>
      <c r="B288">
        <v>1</v>
      </c>
      <c r="C288">
        <v>2.2000000000000002</v>
      </c>
      <c r="D288">
        <v>290</v>
      </c>
      <c r="E288" s="2">
        <v>0.54166666666666663</v>
      </c>
      <c r="F288">
        <v>4</v>
      </c>
      <c r="G288">
        <v>320</v>
      </c>
      <c r="H288" s="2">
        <v>0.59305555555555556</v>
      </c>
    </row>
    <row r="289" spans="1:8">
      <c r="A289" s="1">
        <v>41562</v>
      </c>
      <c r="B289">
        <v>2</v>
      </c>
      <c r="C289">
        <v>5.2</v>
      </c>
      <c r="D289">
        <v>70</v>
      </c>
      <c r="E289" s="2">
        <v>0.57847222222222228</v>
      </c>
      <c r="F289">
        <v>8.9</v>
      </c>
      <c r="G289">
        <v>140</v>
      </c>
      <c r="H289" s="2">
        <v>0.71388888888888891</v>
      </c>
    </row>
    <row r="290" spans="1:8">
      <c r="A290" s="1">
        <v>41563</v>
      </c>
      <c r="B290">
        <v>1.7</v>
      </c>
      <c r="C290">
        <v>3.6</v>
      </c>
      <c r="D290">
        <v>320</v>
      </c>
      <c r="E290" s="2">
        <v>0.43055555555555558</v>
      </c>
      <c r="F290">
        <v>5.6</v>
      </c>
      <c r="G290">
        <v>320</v>
      </c>
      <c r="H290" s="2">
        <v>0.55347222222222225</v>
      </c>
    </row>
    <row r="291" spans="1:8">
      <c r="A291" s="1">
        <v>41564</v>
      </c>
      <c r="B291">
        <v>1</v>
      </c>
      <c r="C291">
        <v>2</v>
      </c>
      <c r="D291">
        <v>140</v>
      </c>
      <c r="E291" s="2">
        <v>9.5138888888888884E-2</v>
      </c>
      <c r="F291">
        <v>4.2</v>
      </c>
      <c r="G291">
        <v>70</v>
      </c>
      <c r="H291" s="2">
        <v>0.61805555555555558</v>
      </c>
    </row>
    <row r="292" spans="1:8">
      <c r="A292" s="1">
        <v>41565</v>
      </c>
      <c r="B292">
        <v>1.6</v>
      </c>
      <c r="C292">
        <v>4.0999999999999996</v>
      </c>
      <c r="D292">
        <v>110</v>
      </c>
      <c r="E292" s="2">
        <v>0.72499999999999998</v>
      </c>
      <c r="F292">
        <v>6.9</v>
      </c>
      <c r="G292">
        <v>70</v>
      </c>
      <c r="H292" s="2">
        <v>0.72083333333333333</v>
      </c>
    </row>
    <row r="293" spans="1:8">
      <c r="A293" s="1">
        <v>41566</v>
      </c>
      <c r="B293">
        <v>1.4</v>
      </c>
      <c r="C293">
        <v>3.7</v>
      </c>
      <c r="D293">
        <v>110</v>
      </c>
      <c r="E293" s="2">
        <v>0.66874999999999996</v>
      </c>
      <c r="F293">
        <v>6.6</v>
      </c>
      <c r="G293">
        <v>110</v>
      </c>
      <c r="H293" s="2">
        <v>0.69861111111111107</v>
      </c>
    </row>
    <row r="294" spans="1:8">
      <c r="A294" s="1">
        <v>41567</v>
      </c>
      <c r="B294">
        <v>0.9</v>
      </c>
      <c r="C294">
        <v>2.2999999999999998</v>
      </c>
      <c r="D294">
        <v>320</v>
      </c>
      <c r="E294" s="2">
        <v>0.70277777777777772</v>
      </c>
      <c r="F294">
        <v>4.3</v>
      </c>
      <c r="G294">
        <v>340</v>
      </c>
      <c r="H294" s="2">
        <v>0.65972222222222221</v>
      </c>
    </row>
    <row r="295" spans="1:8">
      <c r="A295" s="1">
        <v>41568</v>
      </c>
      <c r="B295">
        <v>1.5</v>
      </c>
      <c r="C295">
        <v>3.5</v>
      </c>
      <c r="D295">
        <v>90</v>
      </c>
      <c r="E295" s="2">
        <v>0.78055555555555556</v>
      </c>
      <c r="F295">
        <v>5.8</v>
      </c>
      <c r="G295">
        <v>90</v>
      </c>
      <c r="H295" s="2">
        <v>0.77569444444444446</v>
      </c>
    </row>
    <row r="296" spans="1:8">
      <c r="A296" s="1">
        <v>41569</v>
      </c>
      <c r="B296">
        <v>1.5</v>
      </c>
      <c r="C296">
        <v>4.7</v>
      </c>
      <c r="D296">
        <v>110</v>
      </c>
      <c r="E296" s="2">
        <v>0.52916666666666667</v>
      </c>
      <c r="F296">
        <v>7.8</v>
      </c>
      <c r="G296">
        <v>90</v>
      </c>
      <c r="H296" s="2">
        <v>0.52430555555555558</v>
      </c>
    </row>
    <row r="297" spans="1:8">
      <c r="A297" s="1">
        <v>41570</v>
      </c>
      <c r="B297">
        <v>1.8</v>
      </c>
      <c r="C297">
        <v>4.9000000000000004</v>
      </c>
      <c r="D297">
        <v>140</v>
      </c>
      <c r="E297" s="2">
        <v>0.66666666666666663</v>
      </c>
      <c r="F297">
        <v>8.6999999999999993</v>
      </c>
      <c r="G297">
        <v>110</v>
      </c>
      <c r="H297" s="2">
        <v>0.48402777777777778</v>
      </c>
    </row>
    <row r="298" spans="1:8">
      <c r="A298" s="1">
        <v>41571</v>
      </c>
      <c r="B298">
        <v>1.6</v>
      </c>
      <c r="C298">
        <v>4.0999999999999996</v>
      </c>
      <c r="D298">
        <v>290</v>
      </c>
      <c r="E298" s="2">
        <v>0.53263888888888888</v>
      </c>
      <c r="F298">
        <v>8.4</v>
      </c>
      <c r="G298">
        <v>320</v>
      </c>
      <c r="H298" s="2">
        <v>0.53194444444444444</v>
      </c>
    </row>
    <row r="299" spans="1:8">
      <c r="A299" s="1">
        <v>41572</v>
      </c>
      <c r="B299">
        <v>2.7</v>
      </c>
      <c r="C299">
        <v>4</v>
      </c>
      <c r="D299">
        <v>290</v>
      </c>
      <c r="E299" s="2">
        <v>0.63402777777777775</v>
      </c>
      <c r="F299">
        <v>7.2</v>
      </c>
      <c r="G299">
        <v>290</v>
      </c>
      <c r="H299" s="2">
        <v>0.57291666666666663</v>
      </c>
    </row>
    <row r="300" spans="1:8">
      <c r="A300" s="1">
        <v>41573</v>
      </c>
      <c r="B300">
        <v>1.9</v>
      </c>
      <c r="C300">
        <v>3.5</v>
      </c>
      <c r="D300">
        <v>270</v>
      </c>
      <c r="E300" s="2">
        <v>0.20624999999999999</v>
      </c>
      <c r="F300">
        <v>6</v>
      </c>
      <c r="G300">
        <v>340</v>
      </c>
      <c r="H300" s="2">
        <v>0.67152777777777772</v>
      </c>
    </row>
    <row r="301" spans="1:8">
      <c r="A301" s="1">
        <v>41574</v>
      </c>
      <c r="B301">
        <v>1.2</v>
      </c>
      <c r="C301">
        <v>3.8</v>
      </c>
      <c r="D301">
        <v>270</v>
      </c>
      <c r="E301" s="2">
        <v>0.57013888888888886</v>
      </c>
      <c r="F301">
        <v>7</v>
      </c>
      <c r="G301">
        <v>270</v>
      </c>
      <c r="H301" s="2">
        <v>0.56736111111111109</v>
      </c>
    </row>
    <row r="302" spans="1:8">
      <c r="A302" s="1">
        <v>41575</v>
      </c>
      <c r="B302">
        <v>1</v>
      </c>
      <c r="C302">
        <v>2.5</v>
      </c>
      <c r="D302">
        <v>290</v>
      </c>
      <c r="E302" s="2">
        <v>0.5625</v>
      </c>
      <c r="F302">
        <v>4.5999999999999996</v>
      </c>
      <c r="G302">
        <v>250</v>
      </c>
      <c r="H302" s="2">
        <v>0.59861111111111109</v>
      </c>
    </row>
    <row r="303" spans="1:8">
      <c r="A303" s="1">
        <v>41576</v>
      </c>
      <c r="B303">
        <v>1.1000000000000001</v>
      </c>
      <c r="C303">
        <v>3.6</v>
      </c>
      <c r="D303">
        <v>290</v>
      </c>
      <c r="E303" s="2">
        <v>0.59027777777777779</v>
      </c>
      <c r="F303">
        <v>5.7</v>
      </c>
      <c r="G303">
        <v>290</v>
      </c>
      <c r="H303" s="2">
        <v>0.57986111111111116</v>
      </c>
    </row>
    <row r="304" spans="1:8">
      <c r="A304" s="1">
        <v>41577</v>
      </c>
      <c r="B304">
        <v>1.3</v>
      </c>
      <c r="C304">
        <v>3.8</v>
      </c>
      <c r="D304">
        <v>290</v>
      </c>
      <c r="E304" s="2">
        <v>0.43402777777777779</v>
      </c>
      <c r="F304">
        <v>6.1</v>
      </c>
      <c r="G304">
        <v>320</v>
      </c>
      <c r="H304" s="2">
        <v>0.42777777777777776</v>
      </c>
    </row>
    <row r="305" spans="1:8">
      <c r="A305" s="1">
        <v>41578</v>
      </c>
      <c r="B305">
        <v>0.8</v>
      </c>
      <c r="C305">
        <v>1.9</v>
      </c>
      <c r="D305">
        <v>140</v>
      </c>
      <c r="E305" s="2">
        <v>0.69722222222222219</v>
      </c>
      <c r="F305">
        <v>3.2</v>
      </c>
      <c r="G305">
        <v>90</v>
      </c>
      <c r="H305" s="2">
        <v>0.95277777777777772</v>
      </c>
    </row>
    <row r="306" spans="1:8">
      <c r="A306" s="1">
        <v>41579</v>
      </c>
      <c r="B306">
        <v>1.5</v>
      </c>
      <c r="C306">
        <v>3.5</v>
      </c>
      <c r="D306">
        <v>140</v>
      </c>
      <c r="E306" s="2">
        <v>0.49652777777777779</v>
      </c>
      <c r="F306">
        <v>6</v>
      </c>
      <c r="G306">
        <v>110</v>
      </c>
      <c r="H306" s="2">
        <v>0.72986111111111107</v>
      </c>
    </row>
    <row r="307" spans="1:8">
      <c r="A307" s="1">
        <v>41580</v>
      </c>
      <c r="B307">
        <v>1.2</v>
      </c>
      <c r="C307">
        <v>2.6</v>
      </c>
      <c r="D307">
        <v>290</v>
      </c>
      <c r="E307" s="2">
        <v>0.60624999999999996</v>
      </c>
      <c r="F307">
        <v>4.9000000000000004</v>
      </c>
      <c r="G307">
        <v>340</v>
      </c>
      <c r="H307" s="2">
        <v>0.66041666666666665</v>
      </c>
    </row>
    <row r="308" spans="1:8">
      <c r="A308" s="1">
        <v>41581</v>
      </c>
      <c r="B308">
        <v>1.3</v>
      </c>
      <c r="C308">
        <v>2.7</v>
      </c>
      <c r="D308">
        <v>270</v>
      </c>
      <c r="E308" s="2">
        <v>0.54027777777777775</v>
      </c>
      <c r="F308">
        <v>4.7</v>
      </c>
      <c r="G308">
        <v>250</v>
      </c>
      <c r="H308" s="2">
        <v>0.85138888888888886</v>
      </c>
    </row>
    <row r="309" spans="1:8">
      <c r="A309" s="1">
        <v>41582</v>
      </c>
      <c r="B309">
        <v>1.5</v>
      </c>
      <c r="C309">
        <v>4.5</v>
      </c>
      <c r="D309">
        <v>290</v>
      </c>
      <c r="E309" s="2">
        <v>0.48888888888888887</v>
      </c>
      <c r="F309">
        <v>7.3</v>
      </c>
      <c r="G309">
        <v>290</v>
      </c>
      <c r="H309" s="2">
        <v>0.48888888888888887</v>
      </c>
    </row>
    <row r="310" spans="1:8">
      <c r="A310" s="1">
        <v>41583</v>
      </c>
      <c r="B310">
        <v>0.9</v>
      </c>
      <c r="C310">
        <v>2.2000000000000002</v>
      </c>
      <c r="D310">
        <v>270</v>
      </c>
      <c r="E310" s="2">
        <v>0.5625</v>
      </c>
      <c r="F310">
        <v>4.4000000000000004</v>
      </c>
      <c r="G310">
        <v>270</v>
      </c>
      <c r="H310" s="2">
        <v>0.58125000000000004</v>
      </c>
    </row>
    <row r="311" spans="1:8">
      <c r="A311" s="1">
        <v>41584</v>
      </c>
      <c r="B311">
        <v>0.9</v>
      </c>
      <c r="C311">
        <v>3</v>
      </c>
      <c r="D311">
        <v>320</v>
      </c>
      <c r="E311" s="2">
        <v>0.77986111111111112</v>
      </c>
      <c r="F311">
        <v>5.9</v>
      </c>
      <c r="G311">
        <v>320</v>
      </c>
      <c r="H311" s="2">
        <v>0.77847222222222223</v>
      </c>
    </row>
    <row r="312" spans="1:8">
      <c r="A312" s="1">
        <v>41585</v>
      </c>
      <c r="B312">
        <v>2.1</v>
      </c>
      <c r="C312">
        <v>5.9</v>
      </c>
      <c r="D312">
        <v>290</v>
      </c>
      <c r="E312" s="2">
        <v>0.56458333333333333</v>
      </c>
      <c r="F312">
        <v>10</v>
      </c>
      <c r="G312">
        <v>290</v>
      </c>
      <c r="H312" s="2">
        <v>0.5708333333333333</v>
      </c>
    </row>
    <row r="313" spans="1:8">
      <c r="A313" s="1">
        <v>41586</v>
      </c>
      <c r="B313">
        <v>1.4</v>
      </c>
      <c r="C313">
        <v>2.9</v>
      </c>
      <c r="D313">
        <v>140</v>
      </c>
      <c r="E313" s="2">
        <v>0.84166666666666667</v>
      </c>
      <c r="F313">
        <v>4.8</v>
      </c>
      <c r="G313">
        <v>320</v>
      </c>
      <c r="H313" s="2">
        <v>0.1</v>
      </c>
    </row>
    <row r="314" spans="1:8">
      <c r="A314" s="1">
        <v>41587</v>
      </c>
      <c r="B314">
        <v>0.8</v>
      </c>
      <c r="C314">
        <v>2.2000000000000002</v>
      </c>
      <c r="D314">
        <v>90</v>
      </c>
      <c r="E314" s="2">
        <v>0.37777777777777777</v>
      </c>
      <c r="F314">
        <v>3.5</v>
      </c>
      <c r="G314">
        <v>90</v>
      </c>
      <c r="H314" s="2">
        <v>9.7222222222222224E-3</v>
      </c>
    </row>
    <row r="315" spans="1:8">
      <c r="A315" s="1">
        <v>41588</v>
      </c>
      <c r="B315">
        <v>3</v>
      </c>
      <c r="C315">
        <v>6.1</v>
      </c>
      <c r="D315">
        <v>290</v>
      </c>
      <c r="E315" s="2">
        <v>0.24166666666666667</v>
      </c>
      <c r="F315">
        <v>10</v>
      </c>
      <c r="G315">
        <v>270</v>
      </c>
      <c r="H315" s="2">
        <v>0.23333333333333334</v>
      </c>
    </row>
    <row r="316" spans="1:8">
      <c r="A316" s="1">
        <v>41589</v>
      </c>
      <c r="B316">
        <v>2.6</v>
      </c>
      <c r="C316">
        <v>5.0999999999999996</v>
      </c>
      <c r="D316">
        <v>290</v>
      </c>
      <c r="E316" s="2">
        <v>0.34166666666666667</v>
      </c>
      <c r="F316">
        <v>9.4</v>
      </c>
      <c r="G316">
        <v>290</v>
      </c>
      <c r="H316" s="2">
        <v>0.35</v>
      </c>
    </row>
    <row r="317" spans="1:8">
      <c r="A317" s="1">
        <v>41590</v>
      </c>
      <c r="B317">
        <v>2.8</v>
      </c>
      <c r="C317">
        <v>4.8</v>
      </c>
      <c r="D317">
        <v>290</v>
      </c>
      <c r="E317" s="2">
        <v>0.69236111111111109</v>
      </c>
      <c r="F317">
        <v>10.3</v>
      </c>
      <c r="G317">
        <v>320</v>
      </c>
      <c r="H317" s="2">
        <v>0.71944444444444444</v>
      </c>
    </row>
    <row r="318" spans="1:8">
      <c r="A318" s="1">
        <v>41591</v>
      </c>
      <c r="B318">
        <v>1</v>
      </c>
      <c r="C318">
        <v>2.5</v>
      </c>
      <c r="D318">
        <v>290</v>
      </c>
      <c r="E318" s="2">
        <v>9.0277777777777769E-3</v>
      </c>
      <c r="F318">
        <v>4</v>
      </c>
      <c r="G318">
        <v>290</v>
      </c>
      <c r="H318" s="2">
        <v>4.1666666666666666E-3</v>
      </c>
    </row>
    <row r="319" spans="1:8">
      <c r="A319" s="1">
        <v>41592</v>
      </c>
      <c r="B319">
        <v>1.1000000000000001</v>
      </c>
      <c r="C319">
        <v>3.7</v>
      </c>
      <c r="D319">
        <v>270</v>
      </c>
      <c r="E319" s="2">
        <v>0.5756944444444444</v>
      </c>
      <c r="F319">
        <v>5.4</v>
      </c>
      <c r="G319">
        <v>290</v>
      </c>
      <c r="H319" s="2">
        <v>0.57430555555555551</v>
      </c>
    </row>
    <row r="320" spans="1:8">
      <c r="A320" s="1">
        <v>41593</v>
      </c>
      <c r="B320">
        <v>1.1000000000000001</v>
      </c>
      <c r="C320">
        <v>3.5</v>
      </c>
      <c r="D320">
        <v>290</v>
      </c>
      <c r="E320" s="2">
        <v>0.58888888888888891</v>
      </c>
      <c r="F320">
        <v>6.5</v>
      </c>
      <c r="G320">
        <v>290</v>
      </c>
      <c r="H320" s="2">
        <v>0.58402777777777781</v>
      </c>
    </row>
    <row r="321" spans="1:8">
      <c r="A321" s="1">
        <v>41594</v>
      </c>
      <c r="B321">
        <v>0.9</v>
      </c>
      <c r="C321">
        <v>2.2000000000000002</v>
      </c>
      <c r="D321">
        <v>270</v>
      </c>
      <c r="E321" s="2">
        <v>0.53680555555555554</v>
      </c>
      <c r="F321">
        <v>4.0999999999999996</v>
      </c>
      <c r="G321">
        <v>270</v>
      </c>
      <c r="H321" s="2">
        <v>0.53611111111111109</v>
      </c>
    </row>
    <row r="322" spans="1:8">
      <c r="A322" s="1">
        <v>41595</v>
      </c>
      <c r="B322">
        <v>3.1</v>
      </c>
      <c r="C322">
        <v>7.1</v>
      </c>
      <c r="D322">
        <v>270</v>
      </c>
      <c r="E322" s="2">
        <v>0.55069444444444449</v>
      </c>
      <c r="F322">
        <v>12.7</v>
      </c>
      <c r="G322">
        <v>290</v>
      </c>
      <c r="H322" s="2">
        <v>0.54583333333333328</v>
      </c>
    </row>
    <row r="323" spans="1:8">
      <c r="A323" s="1">
        <v>41596</v>
      </c>
      <c r="B323">
        <v>3.9</v>
      </c>
      <c r="C323">
        <v>7.5</v>
      </c>
      <c r="D323">
        <v>270</v>
      </c>
      <c r="E323" s="2">
        <v>0.53055555555555556</v>
      </c>
      <c r="F323">
        <v>12.8</v>
      </c>
      <c r="G323">
        <v>270</v>
      </c>
      <c r="H323" s="2">
        <v>0.52430555555555558</v>
      </c>
    </row>
    <row r="324" spans="1:8">
      <c r="A324" s="1">
        <v>41597</v>
      </c>
      <c r="B324">
        <v>4.0999999999999996</v>
      </c>
      <c r="C324">
        <v>6.9</v>
      </c>
      <c r="D324">
        <v>290</v>
      </c>
      <c r="E324" s="2">
        <v>0.55833333333333335</v>
      </c>
      <c r="F324">
        <v>11.7</v>
      </c>
      <c r="G324">
        <v>270</v>
      </c>
      <c r="H324" s="2">
        <v>0.55763888888888891</v>
      </c>
    </row>
    <row r="325" spans="1:8">
      <c r="A325" s="1">
        <v>41598</v>
      </c>
      <c r="B325">
        <v>3.1</v>
      </c>
      <c r="C325">
        <v>5.4</v>
      </c>
      <c r="D325">
        <v>290</v>
      </c>
      <c r="E325" s="2">
        <v>0.44166666666666665</v>
      </c>
      <c r="F325">
        <v>11.2</v>
      </c>
      <c r="G325">
        <v>320</v>
      </c>
      <c r="H325" s="2">
        <v>0.44513888888888886</v>
      </c>
    </row>
    <row r="326" spans="1:8">
      <c r="A326" s="1">
        <v>41599</v>
      </c>
      <c r="B326">
        <v>2.2999999999999998</v>
      </c>
      <c r="C326">
        <v>4.8</v>
      </c>
      <c r="D326">
        <v>320</v>
      </c>
      <c r="E326" s="2">
        <v>0.49652777777777779</v>
      </c>
      <c r="F326">
        <v>9.1</v>
      </c>
      <c r="G326">
        <v>340</v>
      </c>
      <c r="H326" s="2">
        <v>0.49444444444444446</v>
      </c>
    </row>
    <row r="327" spans="1:8">
      <c r="A327" s="1">
        <v>41600</v>
      </c>
      <c r="B327">
        <v>2.7</v>
      </c>
      <c r="C327">
        <v>6</v>
      </c>
      <c r="D327">
        <v>290</v>
      </c>
      <c r="E327" s="2">
        <v>0.5083333333333333</v>
      </c>
      <c r="F327">
        <v>11.2</v>
      </c>
      <c r="G327">
        <v>290</v>
      </c>
      <c r="H327" s="2">
        <v>0.50277777777777777</v>
      </c>
    </row>
    <row r="328" spans="1:8">
      <c r="A328" s="1">
        <v>41601</v>
      </c>
      <c r="B328">
        <v>1.7</v>
      </c>
      <c r="C328">
        <v>4.2</v>
      </c>
      <c r="D328">
        <v>270</v>
      </c>
      <c r="E328" s="2">
        <v>0.48680555555555555</v>
      </c>
      <c r="F328">
        <v>7</v>
      </c>
      <c r="G328">
        <v>320</v>
      </c>
      <c r="H328" s="2">
        <v>0.58402777777777781</v>
      </c>
    </row>
    <row r="329" spans="1:8">
      <c r="A329" s="1">
        <v>41602</v>
      </c>
      <c r="B329">
        <v>1.3</v>
      </c>
      <c r="C329">
        <v>3.8</v>
      </c>
      <c r="D329">
        <v>90</v>
      </c>
      <c r="E329" s="2">
        <v>0.92847222222222225</v>
      </c>
      <c r="F329">
        <v>6.2</v>
      </c>
      <c r="G329">
        <v>90</v>
      </c>
      <c r="H329" s="2">
        <v>0.9375</v>
      </c>
    </row>
    <row r="330" spans="1:8">
      <c r="A330" s="1">
        <v>41603</v>
      </c>
      <c r="B330">
        <v>4.3</v>
      </c>
      <c r="C330">
        <v>7.9</v>
      </c>
      <c r="D330">
        <v>270</v>
      </c>
      <c r="E330" s="2">
        <v>0.75972222222222219</v>
      </c>
      <c r="F330">
        <v>14.5</v>
      </c>
      <c r="G330">
        <v>320</v>
      </c>
      <c r="H330" s="2">
        <v>0.75694444444444442</v>
      </c>
    </row>
    <row r="331" spans="1:8">
      <c r="A331" s="1">
        <v>41604</v>
      </c>
      <c r="B331">
        <v>2.7</v>
      </c>
      <c r="C331">
        <v>5.4</v>
      </c>
      <c r="D331">
        <v>290</v>
      </c>
      <c r="E331" s="2">
        <v>0.20624999999999999</v>
      </c>
      <c r="F331">
        <v>9.4</v>
      </c>
      <c r="G331">
        <v>270</v>
      </c>
      <c r="H331" s="2">
        <v>0.21041666666666667</v>
      </c>
    </row>
    <row r="332" spans="1:8">
      <c r="A332" s="1">
        <v>41605</v>
      </c>
      <c r="B332">
        <v>2.2999999999999998</v>
      </c>
      <c r="C332">
        <v>6.4</v>
      </c>
      <c r="D332">
        <v>290</v>
      </c>
      <c r="E332" s="2">
        <v>0.8041666666666667</v>
      </c>
      <c r="F332">
        <v>11.4</v>
      </c>
      <c r="G332">
        <v>270</v>
      </c>
      <c r="H332" s="2">
        <v>0.68611111111111112</v>
      </c>
    </row>
    <row r="333" spans="1:8">
      <c r="A333" s="1">
        <v>41606</v>
      </c>
      <c r="B333">
        <v>2.8</v>
      </c>
      <c r="C333">
        <v>5.6</v>
      </c>
      <c r="D333">
        <v>270</v>
      </c>
      <c r="E333" s="2">
        <v>0.55555555555555558</v>
      </c>
      <c r="F333">
        <v>9.5</v>
      </c>
      <c r="G333">
        <v>270</v>
      </c>
      <c r="H333" s="2">
        <v>0.5</v>
      </c>
    </row>
    <row r="334" spans="1:8">
      <c r="A334" s="1">
        <v>41607</v>
      </c>
      <c r="B334">
        <v>2.9</v>
      </c>
      <c r="C334">
        <v>5.9</v>
      </c>
      <c r="D334">
        <v>290</v>
      </c>
      <c r="E334" s="2">
        <v>0.58819444444444446</v>
      </c>
      <c r="F334">
        <v>12.1</v>
      </c>
      <c r="G334">
        <v>340</v>
      </c>
      <c r="H334" s="2">
        <v>0.56666666666666665</v>
      </c>
    </row>
    <row r="335" spans="1:8">
      <c r="A335" s="1">
        <v>41608</v>
      </c>
      <c r="B335">
        <v>1.5</v>
      </c>
      <c r="C335">
        <v>3.3</v>
      </c>
      <c r="D335">
        <v>270</v>
      </c>
      <c r="E335" s="2">
        <v>0.58125000000000004</v>
      </c>
      <c r="F335">
        <v>6.2</v>
      </c>
      <c r="G335">
        <v>250</v>
      </c>
      <c r="H335" s="2">
        <v>0.53055555555555556</v>
      </c>
    </row>
    <row r="336" spans="1:8">
      <c r="A336" s="1">
        <v>41609</v>
      </c>
      <c r="B336">
        <v>1.5</v>
      </c>
      <c r="C336">
        <v>3.3</v>
      </c>
      <c r="D336">
        <v>270</v>
      </c>
      <c r="E336" s="2">
        <v>0.60972222222222228</v>
      </c>
      <c r="F336">
        <v>6.1</v>
      </c>
      <c r="G336">
        <v>320</v>
      </c>
      <c r="H336" s="2">
        <v>0.82986111111111116</v>
      </c>
    </row>
    <row r="337" spans="1:8">
      <c r="A337" s="1">
        <v>41610</v>
      </c>
      <c r="B337">
        <v>2.2999999999999998</v>
      </c>
      <c r="C337">
        <v>4.7</v>
      </c>
      <c r="D337">
        <v>290</v>
      </c>
      <c r="E337" s="2">
        <v>0.67013888888888884</v>
      </c>
      <c r="F337">
        <v>7.8</v>
      </c>
      <c r="G337">
        <v>270</v>
      </c>
      <c r="H337" s="2">
        <v>0.68194444444444446</v>
      </c>
    </row>
    <row r="338" spans="1:8">
      <c r="A338" s="1">
        <v>41611</v>
      </c>
      <c r="B338">
        <v>2.1</v>
      </c>
      <c r="C338">
        <v>4.5</v>
      </c>
      <c r="D338">
        <v>270</v>
      </c>
      <c r="E338" s="2">
        <v>0.58263888888888893</v>
      </c>
      <c r="F338">
        <v>7.4</v>
      </c>
      <c r="G338">
        <v>270</v>
      </c>
      <c r="H338" s="2">
        <v>0.52847222222222223</v>
      </c>
    </row>
    <row r="339" spans="1:8">
      <c r="A339" s="1">
        <v>41612</v>
      </c>
      <c r="B339">
        <v>1.3</v>
      </c>
      <c r="C339">
        <v>3.7</v>
      </c>
      <c r="D339">
        <v>270</v>
      </c>
      <c r="E339" s="2">
        <v>0.51875000000000004</v>
      </c>
      <c r="F339">
        <v>6.1</v>
      </c>
      <c r="G339">
        <v>290</v>
      </c>
      <c r="H339" s="2">
        <v>0.6069444444444444</v>
      </c>
    </row>
    <row r="340" spans="1:8">
      <c r="A340" s="1">
        <v>41613</v>
      </c>
      <c r="B340">
        <v>1</v>
      </c>
      <c r="C340">
        <v>2.4</v>
      </c>
      <c r="D340">
        <v>270</v>
      </c>
      <c r="E340" s="2">
        <v>0.57499999999999996</v>
      </c>
      <c r="F340">
        <v>4</v>
      </c>
      <c r="G340">
        <v>270</v>
      </c>
      <c r="H340" s="2">
        <v>0.57222222222222219</v>
      </c>
    </row>
    <row r="341" spans="1:8">
      <c r="A341" s="1">
        <v>41614</v>
      </c>
      <c r="B341">
        <v>2.2999999999999998</v>
      </c>
      <c r="C341">
        <v>5</v>
      </c>
      <c r="D341">
        <v>270</v>
      </c>
      <c r="E341" s="2">
        <v>0.59583333333333333</v>
      </c>
      <c r="F341">
        <v>8.6999999999999993</v>
      </c>
      <c r="G341">
        <v>270</v>
      </c>
      <c r="H341" s="2">
        <v>0.62777777777777777</v>
      </c>
    </row>
    <row r="342" spans="1:8">
      <c r="A342" s="1">
        <v>41615</v>
      </c>
      <c r="B342">
        <v>1.6</v>
      </c>
      <c r="C342">
        <v>4.7</v>
      </c>
      <c r="D342">
        <v>290</v>
      </c>
      <c r="E342" s="2">
        <v>0.5131944444444444</v>
      </c>
      <c r="F342">
        <v>8</v>
      </c>
      <c r="G342">
        <v>290</v>
      </c>
      <c r="H342" s="2">
        <v>0.52013888888888893</v>
      </c>
    </row>
    <row r="343" spans="1:8">
      <c r="A343" s="1">
        <v>41616</v>
      </c>
      <c r="B343">
        <v>1</v>
      </c>
      <c r="C343">
        <v>2.5</v>
      </c>
      <c r="D343">
        <v>270</v>
      </c>
      <c r="E343" s="2">
        <v>0.52847222222222223</v>
      </c>
      <c r="F343">
        <v>4.4000000000000004</v>
      </c>
      <c r="G343">
        <v>340</v>
      </c>
      <c r="H343" s="2">
        <v>0.6381944444444444</v>
      </c>
    </row>
    <row r="344" spans="1:8">
      <c r="A344" s="1">
        <v>41617</v>
      </c>
      <c r="B344">
        <v>1.7</v>
      </c>
      <c r="C344">
        <v>5.9</v>
      </c>
      <c r="D344">
        <v>290</v>
      </c>
      <c r="E344" s="2">
        <v>0.99027777777777781</v>
      </c>
      <c r="F344">
        <v>11.1</v>
      </c>
      <c r="G344">
        <v>290</v>
      </c>
      <c r="H344" s="2">
        <v>0.99027777777777781</v>
      </c>
    </row>
    <row r="345" spans="1:8">
      <c r="A345" s="1">
        <v>41618</v>
      </c>
      <c r="B345">
        <v>2.8</v>
      </c>
      <c r="C345">
        <v>6.1</v>
      </c>
      <c r="D345">
        <v>290</v>
      </c>
      <c r="E345" s="2">
        <v>6.5972222222222224E-2</v>
      </c>
      <c r="F345">
        <v>11.3</v>
      </c>
      <c r="G345">
        <v>270</v>
      </c>
      <c r="H345" s="2">
        <v>5.9722222222222225E-2</v>
      </c>
    </row>
    <row r="346" spans="1:8">
      <c r="A346" s="1">
        <v>41619</v>
      </c>
      <c r="B346">
        <v>2.9</v>
      </c>
      <c r="C346">
        <v>6.3</v>
      </c>
      <c r="D346">
        <v>290</v>
      </c>
      <c r="E346" s="2">
        <v>0.56666666666666665</v>
      </c>
      <c r="F346">
        <v>12</v>
      </c>
      <c r="G346">
        <v>270</v>
      </c>
      <c r="H346" s="2">
        <v>0.64097222222222228</v>
      </c>
    </row>
    <row r="347" spans="1:8">
      <c r="A347" s="1">
        <v>41620</v>
      </c>
      <c r="B347">
        <v>2.2999999999999998</v>
      </c>
      <c r="C347">
        <v>5.4</v>
      </c>
      <c r="D347">
        <v>290</v>
      </c>
      <c r="E347" s="2">
        <v>0.95763888888888893</v>
      </c>
      <c r="F347">
        <v>10.5</v>
      </c>
      <c r="G347">
        <v>290</v>
      </c>
      <c r="H347" s="2">
        <v>0.9555555555555556</v>
      </c>
    </row>
    <row r="348" spans="1:8">
      <c r="A348" s="1">
        <v>41621</v>
      </c>
      <c r="B348">
        <v>3</v>
      </c>
      <c r="C348">
        <v>4.5999999999999996</v>
      </c>
      <c r="D348">
        <v>320</v>
      </c>
      <c r="E348" s="2">
        <v>0.58750000000000002</v>
      </c>
      <c r="F348">
        <v>8.6999999999999993</v>
      </c>
      <c r="G348">
        <v>340</v>
      </c>
      <c r="H348" s="2">
        <v>0.34583333333333333</v>
      </c>
    </row>
    <row r="349" spans="1:8">
      <c r="A349" s="1">
        <v>41622</v>
      </c>
      <c r="B349">
        <v>2</v>
      </c>
      <c r="C349">
        <v>6.4</v>
      </c>
      <c r="D349">
        <v>290</v>
      </c>
      <c r="E349" s="2">
        <v>0.59097222222222223</v>
      </c>
      <c r="F349">
        <v>11.1</v>
      </c>
      <c r="G349">
        <v>290</v>
      </c>
      <c r="H349" s="2">
        <v>0.58750000000000002</v>
      </c>
    </row>
    <row r="350" spans="1:8">
      <c r="A350" s="1">
        <v>41623</v>
      </c>
      <c r="B350">
        <v>2.8</v>
      </c>
      <c r="C350">
        <v>6</v>
      </c>
      <c r="D350">
        <v>270</v>
      </c>
      <c r="E350" s="2">
        <v>0.52152777777777781</v>
      </c>
      <c r="F350">
        <v>9.6</v>
      </c>
      <c r="G350">
        <v>290</v>
      </c>
      <c r="H350" s="2">
        <v>0.51875000000000004</v>
      </c>
    </row>
    <row r="351" spans="1:8">
      <c r="A351" s="1">
        <v>41624</v>
      </c>
      <c r="B351">
        <v>0.9</v>
      </c>
      <c r="C351">
        <v>1.8</v>
      </c>
      <c r="D351">
        <v>50</v>
      </c>
      <c r="E351" s="2">
        <v>0.10347222222222222</v>
      </c>
      <c r="F351">
        <v>3.3</v>
      </c>
      <c r="G351">
        <v>270</v>
      </c>
      <c r="H351" s="2">
        <v>0.57708333333333328</v>
      </c>
    </row>
    <row r="352" spans="1:8">
      <c r="A352" s="1">
        <v>41625</v>
      </c>
      <c r="B352">
        <v>1.1000000000000001</v>
      </c>
      <c r="C352">
        <v>3.1</v>
      </c>
      <c r="D352">
        <v>110</v>
      </c>
      <c r="E352" s="2">
        <v>0.80138888888888893</v>
      </c>
      <c r="F352">
        <v>6</v>
      </c>
      <c r="G352">
        <v>140</v>
      </c>
      <c r="H352" s="2">
        <v>0.74583333333333335</v>
      </c>
    </row>
    <row r="353" spans="1:8">
      <c r="A353" s="1">
        <v>41626</v>
      </c>
      <c r="B353">
        <v>1</v>
      </c>
      <c r="C353">
        <v>2.8</v>
      </c>
      <c r="D353">
        <v>140</v>
      </c>
      <c r="E353" s="2">
        <v>0.88055555555555554</v>
      </c>
      <c r="F353">
        <v>4.8</v>
      </c>
      <c r="G353">
        <v>110</v>
      </c>
      <c r="H353" s="2">
        <v>0.8979166666666667</v>
      </c>
    </row>
    <row r="354" spans="1:8">
      <c r="A354" s="1">
        <v>41627</v>
      </c>
      <c r="B354">
        <v>3.5</v>
      </c>
      <c r="C354">
        <v>6.8</v>
      </c>
      <c r="D354">
        <v>290</v>
      </c>
      <c r="E354" s="2">
        <v>0.53263888888888888</v>
      </c>
      <c r="F354">
        <v>11.7</v>
      </c>
      <c r="G354">
        <v>270</v>
      </c>
      <c r="H354" s="2">
        <v>0.62152777777777779</v>
      </c>
    </row>
    <row r="355" spans="1:8">
      <c r="A355" s="1">
        <v>41628</v>
      </c>
      <c r="B355">
        <v>3.1</v>
      </c>
      <c r="C355">
        <v>5.6</v>
      </c>
      <c r="D355">
        <v>290</v>
      </c>
      <c r="E355" s="2">
        <v>0.22847222222222222</v>
      </c>
      <c r="F355">
        <v>9.1999999999999993</v>
      </c>
      <c r="G355">
        <v>320</v>
      </c>
      <c r="H355" s="2">
        <v>0.17777777777777778</v>
      </c>
    </row>
    <row r="356" spans="1:8">
      <c r="A356" s="1">
        <v>41629</v>
      </c>
      <c r="B356">
        <v>2.2000000000000002</v>
      </c>
      <c r="C356">
        <v>3.8</v>
      </c>
      <c r="D356">
        <v>270</v>
      </c>
      <c r="E356" s="2">
        <v>0.43402777777777779</v>
      </c>
      <c r="F356">
        <v>6.4</v>
      </c>
      <c r="G356">
        <v>290</v>
      </c>
      <c r="H356" s="2">
        <v>0.46250000000000002</v>
      </c>
    </row>
    <row r="357" spans="1:8">
      <c r="A357" s="1">
        <v>41630</v>
      </c>
      <c r="B357">
        <v>1.8</v>
      </c>
      <c r="C357">
        <v>3.1</v>
      </c>
      <c r="D357">
        <v>270</v>
      </c>
      <c r="E357" s="2">
        <v>0.58263888888888893</v>
      </c>
      <c r="F357">
        <v>6.2</v>
      </c>
      <c r="G357">
        <v>320</v>
      </c>
      <c r="H357" s="2">
        <v>2.9861111111111113E-2</v>
      </c>
    </row>
    <row r="358" spans="1:8">
      <c r="A358" s="1">
        <v>41631</v>
      </c>
      <c r="B358">
        <v>1.8</v>
      </c>
      <c r="C358">
        <v>4.3</v>
      </c>
      <c r="D358">
        <v>290</v>
      </c>
      <c r="E358" s="2">
        <v>0.53402777777777777</v>
      </c>
      <c r="F358">
        <v>6.9</v>
      </c>
      <c r="G358">
        <v>340</v>
      </c>
      <c r="H358" s="2">
        <v>0.52847222222222223</v>
      </c>
    </row>
    <row r="359" spans="1:8">
      <c r="A359" s="1">
        <v>41632</v>
      </c>
      <c r="B359">
        <v>1.1000000000000001</v>
      </c>
      <c r="C359">
        <v>2.7</v>
      </c>
      <c r="D359">
        <v>290</v>
      </c>
      <c r="E359" s="2">
        <v>0.16250000000000001</v>
      </c>
      <c r="F359">
        <v>4.4000000000000004</v>
      </c>
      <c r="G359">
        <v>290</v>
      </c>
      <c r="H359" s="2">
        <v>0.15833333333333333</v>
      </c>
    </row>
    <row r="360" spans="1:8">
      <c r="A360" s="1">
        <v>41633</v>
      </c>
      <c r="B360">
        <v>0.7</v>
      </c>
      <c r="C360">
        <v>1.6</v>
      </c>
      <c r="D360">
        <v>70</v>
      </c>
      <c r="E360" s="2">
        <v>4.3749999999999997E-2</v>
      </c>
      <c r="F360">
        <v>2.8</v>
      </c>
      <c r="G360">
        <v>20</v>
      </c>
      <c r="H360" s="2">
        <v>0.46875</v>
      </c>
    </row>
    <row r="361" spans="1:8">
      <c r="A361" s="1">
        <v>41634</v>
      </c>
      <c r="B361">
        <v>2.2000000000000002</v>
      </c>
      <c r="C361">
        <v>4</v>
      </c>
      <c r="D361">
        <v>290</v>
      </c>
      <c r="E361" s="2">
        <v>0.9291666666666667</v>
      </c>
      <c r="F361">
        <v>8.1999999999999993</v>
      </c>
      <c r="G361">
        <v>340</v>
      </c>
      <c r="H361" s="2">
        <v>0.77083333333333337</v>
      </c>
    </row>
    <row r="362" spans="1:8">
      <c r="A362" s="1">
        <v>41635</v>
      </c>
      <c r="B362">
        <v>3.9</v>
      </c>
      <c r="C362">
        <v>6.1</v>
      </c>
      <c r="D362">
        <v>270</v>
      </c>
      <c r="E362" s="2">
        <v>0.6743055555555556</v>
      </c>
      <c r="F362">
        <v>10.5</v>
      </c>
      <c r="G362">
        <v>290</v>
      </c>
      <c r="H362" s="2">
        <v>9.3055555555555558E-2</v>
      </c>
    </row>
    <row r="363" spans="1:8">
      <c r="A363" s="1">
        <v>41636</v>
      </c>
      <c r="B363">
        <v>3.3</v>
      </c>
      <c r="C363">
        <v>6</v>
      </c>
      <c r="D363">
        <v>270</v>
      </c>
      <c r="E363" s="2">
        <v>0.6479166666666667</v>
      </c>
      <c r="F363">
        <v>10.8</v>
      </c>
      <c r="G363">
        <v>290</v>
      </c>
      <c r="H363" s="2">
        <v>0.51458333333333328</v>
      </c>
    </row>
    <row r="364" spans="1:8">
      <c r="A364" s="1">
        <v>41637</v>
      </c>
      <c r="B364">
        <v>2.5</v>
      </c>
      <c r="C364">
        <v>6.1</v>
      </c>
      <c r="D364">
        <v>290</v>
      </c>
      <c r="E364" s="2">
        <v>0.52847222222222223</v>
      </c>
      <c r="F364">
        <v>11.2</v>
      </c>
      <c r="G364">
        <v>320</v>
      </c>
      <c r="H364" s="2">
        <v>0.55486111111111114</v>
      </c>
    </row>
    <row r="365" spans="1:8">
      <c r="A365" s="1">
        <v>41638</v>
      </c>
      <c r="B365">
        <v>1.6</v>
      </c>
      <c r="C365">
        <v>4.5999999999999996</v>
      </c>
      <c r="D365">
        <v>270</v>
      </c>
      <c r="E365" s="2">
        <v>0.51527777777777772</v>
      </c>
      <c r="F365">
        <v>8.6</v>
      </c>
      <c r="G365">
        <v>270</v>
      </c>
      <c r="H365" s="2">
        <v>0.68472222222222223</v>
      </c>
    </row>
    <row r="366" spans="1:8">
      <c r="A366" s="1">
        <v>41639</v>
      </c>
      <c r="B366">
        <v>1.5</v>
      </c>
      <c r="C366">
        <v>4.7</v>
      </c>
      <c r="D366">
        <v>270</v>
      </c>
      <c r="E366" s="2">
        <v>0.71875</v>
      </c>
      <c r="F366">
        <v>8.6999999999999993</v>
      </c>
      <c r="G366">
        <v>270</v>
      </c>
      <c r="H366" s="2">
        <v>0.71458333333333335</v>
      </c>
    </row>
    <row r="367" spans="1:8">
      <c r="A367" s="1">
        <v>41640</v>
      </c>
      <c r="B367">
        <v>3.1</v>
      </c>
      <c r="C367">
        <v>6.9</v>
      </c>
      <c r="D367">
        <v>270</v>
      </c>
      <c r="E367" s="2">
        <v>0.59861111111111109</v>
      </c>
      <c r="F367">
        <v>12.7</v>
      </c>
      <c r="G367">
        <v>290</v>
      </c>
      <c r="H367" s="2">
        <v>0.58402777777777781</v>
      </c>
    </row>
    <row r="368" spans="1:8">
      <c r="A368" s="1">
        <v>41641</v>
      </c>
      <c r="B368">
        <v>1.9</v>
      </c>
      <c r="C368">
        <v>4.3</v>
      </c>
      <c r="D368">
        <v>270</v>
      </c>
      <c r="E368" s="2">
        <v>0.54861111111111116</v>
      </c>
      <c r="F368">
        <v>8.4</v>
      </c>
      <c r="G368">
        <v>270</v>
      </c>
      <c r="H368" s="2">
        <v>0.53541666666666665</v>
      </c>
    </row>
    <row r="369" spans="1:8">
      <c r="A369" s="1">
        <v>41642</v>
      </c>
      <c r="B369">
        <v>0.8</v>
      </c>
      <c r="C369">
        <v>2</v>
      </c>
      <c r="D369">
        <v>270</v>
      </c>
      <c r="E369" s="2">
        <v>0.55277777777777781</v>
      </c>
      <c r="F369">
        <v>3.1</v>
      </c>
      <c r="G369">
        <v>270</v>
      </c>
      <c r="H369" s="2">
        <v>0.55000000000000004</v>
      </c>
    </row>
    <row r="370" spans="1:8">
      <c r="A370" s="1">
        <v>41643</v>
      </c>
      <c r="B370">
        <v>1.4</v>
      </c>
      <c r="C370">
        <v>3.9</v>
      </c>
      <c r="D370">
        <v>140</v>
      </c>
      <c r="E370" s="2">
        <v>0.87569444444444444</v>
      </c>
      <c r="F370">
        <v>6.8</v>
      </c>
      <c r="G370">
        <v>110</v>
      </c>
      <c r="H370" s="2">
        <v>0.69652777777777775</v>
      </c>
    </row>
    <row r="371" spans="1:8">
      <c r="A371" s="1">
        <v>41644</v>
      </c>
      <c r="B371">
        <v>1.9</v>
      </c>
      <c r="C371">
        <v>4.0999999999999996</v>
      </c>
      <c r="D371">
        <v>290</v>
      </c>
      <c r="E371" s="2">
        <v>0.60486111111111107</v>
      </c>
      <c r="F371">
        <v>7.1</v>
      </c>
      <c r="G371">
        <v>290</v>
      </c>
      <c r="H371" s="2">
        <v>0.67986111111111114</v>
      </c>
    </row>
    <row r="372" spans="1:8">
      <c r="A372" s="1">
        <v>41645</v>
      </c>
      <c r="B372">
        <v>1.2</v>
      </c>
      <c r="C372">
        <v>2.7</v>
      </c>
      <c r="D372">
        <v>290</v>
      </c>
      <c r="E372" s="2">
        <v>9.2361111111111116E-2</v>
      </c>
      <c r="F372">
        <v>4.4000000000000004</v>
      </c>
      <c r="G372">
        <v>290</v>
      </c>
      <c r="H372" s="2">
        <v>8.8888888888888892E-2</v>
      </c>
    </row>
    <row r="373" spans="1:8">
      <c r="A373" s="1">
        <v>41646</v>
      </c>
      <c r="B373">
        <v>1.3</v>
      </c>
      <c r="C373">
        <v>2.9</v>
      </c>
      <c r="D373">
        <v>270</v>
      </c>
      <c r="E373" s="2">
        <v>0.63541666666666663</v>
      </c>
      <c r="F373">
        <v>4.7</v>
      </c>
      <c r="G373">
        <v>290</v>
      </c>
      <c r="H373" s="2">
        <v>0.63680555555555551</v>
      </c>
    </row>
    <row r="374" spans="1:8">
      <c r="A374" s="1">
        <v>41647</v>
      </c>
      <c r="B374">
        <v>2.1</v>
      </c>
      <c r="C374">
        <v>4.5999999999999996</v>
      </c>
      <c r="D374">
        <v>290</v>
      </c>
      <c r="E374" s="2">
        <v>0.875</v>
      </c>
      <c r="F374">
        <v>8.6</v>
      </c>
      <c r="G374">
        <v>290</v>
      </c>
      <c r="H374" s="2">
        <v>0.92083333333333328</v>
      </c>
    </row>
    <row r="375" spans="1:8">
      <c r="A375" s="1">
        <v>41648</v>
      </c>
      <c r="B375">
        <v>3.8</v>
      </c>
      <c r="C375">
        <v>5.9</v>
      </c>
      <c r="D375">
        <v>290</v>
      </c>
      <c r="E375" s="2">
        <v>0.58263888888888893</v>
      </c>
      <c r="F375">
        <v>11.6</v>
      </c>
      <c r="G375">
        <v>320</v>
      </c>
      <c r="H375" s="2">
        <v>0.58263888888888893</v>
      </c>
    </row>
    <row r="376" spans="1:8">
      <c r="A376" s="1">
        <v>41649</v>
      </c>
      <c r="B376">
        <v>2.2999999999999998</v>
      </c>
      <c r="C376">
        <v>5.0999999999999996</v>
      </c>
      <c r="D376">
        <v>290</v>
      </c>
      <c r="E376" s="2">
        <v>0.6479166666666667</v>
      </c>
      <c r="F376">
        <v>8.9</v>
      </c>
      <c r="G376">
        <v>270</v>
      </c>
      <c r="H376" s="2">
        <v>0.64583333333333337</v>
      </c>
    </row>
    <row r="377" spans="1:8">
      <c r="A377" s="1">
        <v>41650</v>
      </c>
      <c r="B377">
        <v>1.9</v>
      </c>
      <c r="C377">
        <v>3.9</v>
      </c>
      <c r="D377">
        <v>290</v>
      </c>
      <c r="E377" s="2">
        <v>0.72569444444444442</v>
      </c>
      <c r="F377">
        <v>7</v>
      </c>
      <c r="G377">
        <v>340</v>
      </c>
      <c r="H377" s="2">
        <v>0.64166666666666672</v>
      </c>
    </row>
    <row r="378" spans="1:8">
      <c r="A378" s="1">
        <v>41651</v>
      </c>
      <c r="B378">
        <v>2</v>
      </c>
      <c r="C378">
        <v>4.9000000000000004</v>
      </c>
      <c r="D378">
        <v>290</v>
      </c>
      <c r="E378" s="2">
        <v>0.65138888888888891</v>
      </c>
      <c r="F378">
        <v>9.5</v>
      </c>
      <c r="G378">
        <v>270</v>
      </c>
      <c r="H378" s="2">
        <v>0.65347222222222223</v>
      </c>
    </row>
    <row r="379" spans="1:8">
      <c r="A379" s="1">
        <v>41652</v>
      </c>
      <c r="B379">
        <v>2.4</v>
      </c>
      <c r="C379">
        <v>4.2</v>
      </c>
      <c r="D379">
        <v>270</v>
      </c>
      <c r="E379" s="2">
        <v>0.51875000000000004</v>
      </c>
      <c r="F379">
        <v>7.2</v>
      </c>
      <c r="G379">
        <v>270</v>
      </c>
      <c r="H379" s="2">
        <v>0.59027777777777779</v>
      </c>
    </row>
    <row r="380" spans="1:8">
      <c r="A380" s="1">
        <v>41653</v>
      </c>
      <c r="B380">
        <v>2.2999999999999998</v>
      </c>
      <c r="C380">
        <v>4.0999999999999996</v>
      </c>
      <c r="D380">
        <v>320</v>
      </c>
      <c r="E380" s="2">
        <v>0.64583333333333337</v>
      </c>
      <c r="F380">
        <v>6.8</v>
      </c>
      <c r="G380">
        <v>340</v>
      </c>
      <c r="H380" s="2">
        <v>0.64513888888888893</v>
      </c>
    </row>
    <row r="381" spans="1:8">
      <c r="A381" s="1">
        <v>41654</v>
      </c>
      <c r="B381">
        <v>2.7</v>
      </c>
      <c r="C381">
        <v>4.3</v>
      </c>
      <c r="D381">
        <v>290</v>
      </c>
      <c r="E381" s="2">
        <v>0.59930555555555554</v>
      </c>
      <c r="F381">
        <v>7.6</v>
      </c>
      <c r="G381">
        <v>290</v>
      </c>
      <c r="H381" s="2">
        <v>0.65902777777777777</v>
      </c>
    </row>
    <row r="382" spans="1:8">
      <c r="A382" s="1">
        <v>41655</v>
      </c>
      <c r="B382">
        <v>2.1</v>
      </c>
      <c r="C382">
        <v>3.6</v>
      </c>
      <c r="D382">
        <v>270</v>
      </c>
      <c r="E382" s="2">
        <v>0.44583333333333336</v>
      </c>
      <c r="F382">
        <v>6.4</v>
      </c>
      <c r="G382">
        <v>340</v>
      </c>
      <c r="H382" s="2">
        <v>0.54166666666666663</v>
      </c>
    </row>
    <row r="383" spans="1:8">
      <c r="A383" s="1">
        <v>41656</v>
      </c>
      <c r="B383">
        <v>1.3</v>
      </c>
      <c r="C383">
        <v>3.1</v>
      </c>
      <c r="D383">
        <v>290</v>
      </c>
      <c r="E383" s="2">
        <v>0.61111111111111116</v>
      </c>
      <c r="F383">
        <v>5.3</v>
      </c>
      <c r="G383">
        <v>250</v>
      </c>
      <c r="H383" s="2">
        <v>0.60624999999999996</v>
      </c>
    </row>
    <row r="384" spans="1:8">
      <c r="A384" s="1">
        <v>41657</v>
      </c>
      <c r="B384">
        <v>3.1</v>
      </c>
      <c r="C384">
        <v>6.2</v>
      </c>
      <c r="D384">
        <v>290</v>
      </c>
      <c r="E384" s="2">
        <v>0.54513888888888884</v>
      </c>
      <c r="F384">
        <v>13.3</v>
      </c>
      <c r="G384">
        <v>270</v>
      </c>
      <c r="H384" s="2">
        <v>0.5229166666666667</v>
      </c>
    </row>
    <row r="385" spans="1:8">
      <c r="A385" s="1">
        <v>41658</v>
      </c>
      <c r="B385">
        <v>1.1000000000000001</v>
      </c>
      <c r="C385">
        <v>2.5</v>
      </c>
      <c r="D385">
        <v>250</v>
      </c>
      <c r="E385" s="2">
        <v>0.58194444444444449</v>
      </c>
      <c r="F385">
        <v>4.4000000000000004</v>
      </c>
      <c r="G385">
        <v>320</v>
      </c>
      <c r="H385" s="2">
        <v>0.53472222222222221</v>
      </c>
    </row>
    <row r="386" spans="1:8">
      <c r="A386" s="1">
        <v>41659</v>
      </c>
      <c r="B386">
        <v>2</v>
      </c>
      <c r="C386">
        <v>5.0999999999999996</v>
      </c>
      <c r="D386">
        <v>290</v>
      </c>
      <c r="E386" s="2">
        <v>0.86944444444444446</v>
      </c>
      <c r="F386">
        <v>9.6999999999999993</v>
      </c>
      <c r="G386">
        <v>270</v>
      </c>
      <c r="H386" s="2">
        <v>0.86736111111111114</v>
      </c>
    </row>
    <row r="387" spans="1:8">
      <c r="A387" s="1">
        <v>41660</v>
      </c>
      <c r="B387">
        <v>3.2</v>
      </c>
      <c r="C387">
        <v>4.9000000000000004</v>
      </c>
      <c r="D387">
        <v>290</v>
      </c>
      <c r="E387" s="2">
        <v>0.14652777777777778</v>
      </c>
      <c r="F387">
        <v>9.1999999999999993</v>
      </c>
      <c r="G387">
        <v>340</v>
      </c>
      <c r="H387" s="2">
        <v>0.55763888888888891</v>
      </c>
    </row>
    <row r="388" spans="1:8">
      <c r="A388" s="1">
        <v>41661</v>
      </c>
      <c r="B388">
        <v>2.6</v>
      </c>
      <c r="C388">
        <v>4.7</v>
      </c>
      <c r="D388">
        <v>270</v>
      </c>
      <c r="E388" s="2">
        <v>0.64861111111111114</v>
      </c>
      <c r="F388">
        <v>8.6999999999999993</v>
      </c>
      <c r="G388">
        <v>290</v>
      </c>
      <c r="H388" s="2">
        <v>0.7104166666666667</v>
      </c>
    </row>
    <row r="389" spans="1:8">
      <c r="A389" s="1">
        <v>41662</v>
      </c>
      <c r="B389">
        <v>1.3</v>
      </c>
      <c r="C389">
        <v>3.1</v>
      </c>
      <c r="D389">
        <v>270</v>
      </c>
      <c r="E389" s="2">
        <v>0.56111111111111112</v>
      </c>
      <c r="F389">
        <v>5</v>
      </c>
      <c r="G389">
        <v>270</v>
      </c>
      <c r="H389" s="2">
        <v>0.52569444444444446</v>
      </c>
    </row>
    <row r="390" spans="1:8">
      <c r="A390" s="1">
        <v>41663</v>
      </c>
      <c r="B390">
        <v>1</v>
      </c>
      <c r="C390">
        <v>3.4</v>
      </c>
      <c r="D390">
        <v>320</v>
      </c>
      <c r="E390" s="2">
        <v>0.66388888888888886</v>
      </c>
      <c r="F390">
        <v>6</v>
      </c>
      <c r="G390">
        <v>320</v>
      </c>
      <c r="H390" s="2">
        <v>0.6645833333333333</v>
      </c>
    </row>
    <row r="391" spans="1:8">
      <c r="A391" s="1">
        <v>41664</v>
      </c>
      <c r="B391">
        <v>1.4</v>
      </c>
      <c r="C391">
        <v>4.7</v>
      </c>
      <c r="D391">
        <v>290</v>
      </c>
      <c r="E391" s="2">
        <v>0.89375000000000004</v>
      </c>
      <c r="F391">
        <v>8.1</v>
      </c>
      <c r="G391">
        <v>290</v>
      </c>
      <c r="H391" s="2">
        <v>0.88055555555555554</v>
      </c>
    </row>
    <row r="392" spans="1:8">
      <c r="A392" s="1">
        <v>41665</v>
      </c>
      <c r="B392">
        <v>2.2999999999999998</v>
      </c>
      <c r="C392">
        <v>4</v>
      </c>
      <c r="D392">
        <v>290</v>
      </c>
      <c r="E392" s="2">
        <v>0.42083333333333334</v>
      </c>
      <c r="F392">
        <v>6.8</v>
      </c>
      <c r="G392">
        <v>270</v>
      </c>
      <c r="H392" s="2">
        <v>0.15694444444444444</v>
      </c>
    </row>
    <row r="393" spans="1:8">
      <c r="A393" s="1">
        <v>41666</v>
      </c>
      <c r="B393">
        <v>1.2</v>
      </c>
      <c r="C393">
        <v>4.7</v>
      </c>
      <c r="D393">
        <v>270</v>
      </c>
      <c r="E393" s="2">
        <v>0.60138888888888886</v>
      </c>
      <c r="F393">
        <v>7.3</v>
      </c>
      <c r="G393">
        <v>290</v>
      </c>
      <c r="H393" s="2">
        <v>0.59513888888888888</v>
      </c>
    </row>
    <row r="394" spans="1:8">
      <c r="A394" s="1">
        <v>41667</v>
      </c>
      <c r="B394">
        <v>1.7</v>
      </c>
      <c r="C394">
        <v>5.0999999999999996</v>
      </c>
      <c r="D394">
        <v>320</v>
      </c>
      <c r="E394" s="2">
        <v>0.55833333333333335</v>
      </c>
      <c r="F394">
        <v>9.4</v>
      </c>
      <c r="G394">
        <v>340</v>
      </c>
      <c r="H394" s="2">
        <v>0.56597222222222221</v>
      </c>
    </row>
    <row r="395" spans="1:8">
      <c r="A395" s="1">
        <v>41668</v>
      </c>
      <c r="B395">
        <v>0.9</v>
      </c>
      <c r="C395">
        <v>2.1</v>
      </c>
      <c r="D395">
        <v>250</v>
      </c>
      <c r="E395" s="2">
        <v>0.5395833333333333</v>
      </c>
      <c r="F395">
        <v>3.6</v>
      </c>
      <c r="G395">
        <v>290</v>
      </c>
      <c r="H395" s="2">
        <v>0.55763888888888891</v>
      </c>
    </row>
    <row r="396" spans="1:8">
      <c r="A396" s="1">
        <v>41669</v>
      </c>
      <c r="B396">
        <v>2</v>
      </c>
      <c r="C396">
        <v>6.3</v>
      </c>
      <c r="D396">
        <v>290</v>
      </c>
      <c r="E396" s="2">
        <v>0.75486111111111109</v>
      </c>
      <c r="F396">
        <v>10.3</v>
      </c>
      <c r="G396">
        <v>290</v>
      </c>
      <c r="H396" s="2">
        <v>0.70972222222222225</v>
      </c>
    </row>
    <row r="397" spans="1:8">
      <c r="A397" s="1">
        <v>41670</v>
      </c>
      <c r="B397">
        <v>1.2</v>
      </c>
      <c r="C397">
        <v>3.3</v>
      </c>
      <c r="D397">
        <v>290</v>
      </c>
      <c r="E397" s="2">
        <v>0.13333333333333333</v>
      </c>
      <c r="F397">
        <v>6.2</v>
      </c>
      <c r="G397">
        <v>290</v>
      </c>
      <c r="H397" s="2">
        <v>9.7916666666666666E-2</v>
      </c>
    </row>
    <row r="398" spans="1:8">
      <c r="A398" s="1">
        <v>41671</v>
      </c>
      <c r="B398">
        <v>1.8</v>
      </c>
      <c r="C398">
        <v>5.9</v>
      </c>
      <c r="D398">
        <v>140</v>
      </c>
      <c r="E398" s="2">
        <v>0.90208333333333335</v>
      </c>
      <c r="F398">
        <v>9.3000000000000007</v>
      </c>
      <c r="G398">
        <v>140</v>
      </c>
      <c r="H398" s="2">
        <v>0.88888888888888884</v>
      </c>
    </row>
    <row r="399" spans="1:8">
      <c r="A399" s="1">
        <v>41672</v>
      </c>
      <c r="B399">
        <v>2.4</v>
      </c>
      <c r="C399">
        <v>4.3</v>
      </c>
      <c r="D399">
        <v>110</v>
      </c>
      <c r="E399" s="2">
        <v>1.3888888888888889E-3</v>
      </c>
      <c r="F399">
        <v>7.8</v>
      </c>
      <c r="G399">
        <v>110</v>
      </c>
      <c r="H399" s="2">
        <v>4.1666666666666666E-3</v>
      </c>
    </row>
    <row r="400" spans="1:8">
      <c r="A400" s="1">
        <v>41673</v>
      </c>
      <c r="B400">
        <v>3.7</v>
      </c>
      <c r="C400">
        <v>6.5</v>
      </c>
      <c r="D400">
        <v>290</v>
      </c>
      <c r="E400" s="2">
        <v>0.69513888888888886</v>
      </c>
      <c r="F400">
        <v>10.8</v>
      </c>
      <c r="G400">
        <v>290</v>
      </c>
      <c r="H400" s="2">
        <v>0.69236111111111109</v>
      </c>
    </row>
    <row r="401" spans="1:8">
      <c r="A401" s="1">
        <v>41674</v>
      </c>
      <c r="B401">
        <v>4</v>
      </c>
      <c r="C401">
        <v>6.3</v>
      </c>
      <c r="D401">
        <v>290</v>
      </c>
      <c r="E401" s="2">
        <v>0.53819444444444442</v>
      </c>
      <c r="F401">
        <v>10.199999999999999</v>
      </c>
      <c r="G401">
        <v>270</v>
      </c>
      <c r="H401" s="2">
        <v>0.53888888888888886</v>
      </c>
    </row>
    <row r="402" spans="1:8">
      <c r="A402" s="1">
        <v>41675</v>
      </c>
      <c r="B402">
        <v>1.5</v>
      </c>
      <c r="C402">
        <v>3.4</v>
      </c>
      <c r="D402">
        <v>320</v>
      </c>
      <c r="E402" s="2">
        <v>0.36388888888888887</v>
      </c>
      <c r="F402">
        <v>6.5</v>
      </c>
      <c r="G402">
        <v>320</v>
      </c>
      <c r="H402" s="2">
        <v>0.3215277777777778</v>
      </c>
    </row>
    <row r="403" spans="1:8">
      <c r="A403" s="1">
        <v>41676</v>
      </c>
      <c r="B403">
        <v>1.3</v>
      </c>
      <c r="C403">
        <v>3.5</v>
      </c>
      <c r="D403">
        <v>110</v>
      </c>
      <c r="E403" s="2">
        <v>0.77777777777777779</v>
      </c>
      <c r="F403">
        <v>5.4</v>
      </c>
      <c r="G403">
        <v>140</v>
      </c>
      <c r="H403" s="2">
        <v>0.7895833333333333</v>
      </c>
    </row>
    <row r="404" spans="1:8">
      <c r="A404" s="1">
        <v>41677</v>
      </c>
      <c r="B404">
        <v>1.8</v>
      </c>
      <c r="C404">
        <v>5.3</v>
      </c>
      <c r="D404">
        <v>90</v>
      </c>
      <c r="E404" s="2">
        <v>0.71388888888888891</v>
      </c>
      <c r="F404">
        <v>9.1999999999999993</v>
      </c>
      <c r="G404">
        <v>90</v>
      </c>
      <c r="H404" s="2">
        <v>0.80763888888888891</v>
      </c>
    </row>
    <row r="405" spans="1:8">
      <c r="A405" s="1">
        <v>41678</v>
      </c>
      <c r="B405">
        <v>2.2000000000000002</v>
      </c>
      <c r="C405">
        <v>4.2</v>
      </c>
      <c r="D405">
        <v>90</v>
      </c>
      <c r="E405" s="2">
        <v>2.0833333333333333E-3</v>
      </c>
      <c r="F405">
        <v>7.3</v>
      </c>
      <c r="G405">
        <v>90</v>
      </c>
      <c r="H405" s="2">
        <v>6.9444444444444447E-4</v>
      </c>
    </row>
    <row r="406" spans="1:8">
      <c r="A406" s="1">
        <v>41679</v>
      </c>
      <c r="B406">
        <v>2</v>
      </c>
      <c r="C406">
        <v>3.9</v>
      </c>
      <c r="D406">
        <v>290</v>
      </c>
      <c r="E406" s="2">
        <v>0.26250000000000001</v>
      </c>
      <c r="F406">
        <v>6.8</v>
      </c>
      <c r="G406">
        <v>290</v>
      </c>
      <c r="H406" s="2">
        <v>0.25694444444444442</v>
      </c>
    </row>
    <row r="407" spans="1:8">
      <c r="A407" s="1">
        <v>41680</v>
      </c>
      <c r="B407">
        <v>2.1</v>
      </c>
      <c r="C407">
        <v>4.5999999999999996</v>
      </c>
      <c r="D407">
        <v>90</v>
      </c>
      <c r="E407" s="2">
        <v>0.59375</v>
      </c>
      <c r="F407">
        <v>6.6</v>
      </c>
      <c r="G407">
        <v>90</v>
      </c>
      <c r="H407" s="2">
        <v>0.52847222222222223</v>
      </c>
    </row>
    <row r="408" spans="1:8">
      <c r="A408" s="1">
        <v>41681</v>
      </c>
      <c r="B408">
        <v>2.1</v>
      </c>
      <c r="C408">
        <v>4.8</v>
      </c>
      <c r="D408">
        <v>140</v>
      </c>
      <c r="E408" s="2">
        <v>0.60972222222222228</v>
      </c>
      <c r="F408">
        <v>8</v>
      </c>
      <c r="G408">
        <v>110</v>
      </c>
      <c r="H408" s="2">
        <v>0.71666666666666667</v>
      </c>
    </row>
    <row r="409" spans="1:8">
      <c r="A409" s="1">
        <v>41682</v>
      </c>
      <c r="B409">
        <v>1.8</v>
      </c>
      <c r="C409">
        <v>5.0999999999999996</v>
      </c>
      <c r="D409">
        <v>90</v>
      </c>
      <c r="E409" s="2">
        <v>0.77430555555555558</v>
      </c>
      <c r="F409">
        <v>8</v>
      </c>
      <c r="G409">
        <v>110</v>
      </c>
      <c r="H409" s="2">
        <v>0.77152777777777781</v>
      </c>
    </row>
    <row r="410" spans="1:8">
      <c r="A410" s="1">
        <v>41683</v>
      </c>
      <c r="B410">
        <v>1.7</v>
      </c>
      <c r="C410">
        <v>4.5999999999999996</v>
      </c>
      <c r="D410">
        <v>140</v>
      </c>
      <c r="E410" s="2">
        <v>0.69166666666666665</v>
      </c>
      <c r="F410">
        <v>7.5</v>
      </c>
      <c r="G410">
        <v>110</v>
      </c>
      <c r="H410" s="2">
        <v>0.68541666666666667</v>
      </c>
    </row>
    <row r="411" spans="1:8">
      <c r="A411" s="1">
        <v>41684</v>
      </c>
      <c r="B411">
        <v>2.6</v>
      </c>
      <c r="C411">
        <v>5.7</v>
      </c>
      <c r="D411">
        <v>90</v>
      </c>
      <c r="E411" s="2">
        <v>0.39583333333333331</v>
      </c>
      <c r="F411">
        <v>10</v>
      </c>
      <c r="G411">
        <v>90</v>
      </c>
      <c r="H411" s="2">
        <v>0.43611111111111112</v>
      </c>
    </row>
    <row r="412" spans="1:8">
      <c r="A412" s="1">
        <v>41685</v>
      </c>
      <c r="B412">
        <v>1.5</v>
      </c>
      <c r="C412">
        <v>3.7</v>
      </c>
      <c r="D412">
        <v>270</v>
      </c>
      <c r="E412" s="2">
        <v>0.63263888888888886</v>
      </c>
      <c r="F412">
        <v>6.2</v>
      </c>
      <c r="G412">
        <v>290</v>
      </c>
      <c r="H412" s="2">
        <v>0.63263888888888886</v>
      </c>
    </row>
    <row r="413" spans="1:8">
      <c r="A413" s="1">
        <v>41686</v>
      </c>
      <c r="B413">
        <v>1.2</v>
      </c>
      <c r="C413">
        <v>2.7</v>
      </c>
      <c r="D413">
        <v>110</v>
      </c>
      <c r="E413" s="2">
        <v>0.82152777777777775</v>
      </c>
      <c r="F413">
        <v>4.0999999999999996</v>
      </c>
      <c r="G413">
        <v>270</v>
      </c>
      <c r="H413" s="2">
        <v>0.69930555555555551</v>
      </c>
    </row>
    <row r="414" spans="1:8">
      <c r="A414" s="1">
        <v>41687</v>
      </c>
      <c r="B414">
        <v>2.6</v>
      </c>
      <c r="C414">
        <v>6.3</v>
      </c>
      <c r="D414">
        <v>90</v>
      </c>
      <c r="E414" s="2">
        <v>0.46805555555555556</v>
      </c>
      <c r="F414">
        <v>9.1999999999999993</v>
      </c>
      <c r="G414">
        <v>90</v>
      </c>
      <c r="H414" s="2">
        <v>0.46180555555555558</v>
      </c>
    </row>
    <row r="415" spans="1:8">
      <c r="A415" s="1">
        <v>41688</v>
      </c>
      <c r="B415">
        <v>3.2</v>
      </c>
      <c r="C415">
        <v>5.5</v>
      </c>
      <c r="D415">
        <v>90</v>
      </c>
      <c r="E415" s="2">
        <v>0.68263888888888891</v>
      </c>
      <c r="F415">
        <v>8.3000000000000007</v>
      </c>
      <c r="G415">
        <v>110</v>
      </c>
      <c r="H415" s="2">
        <v>0.67777777777777781</v>
      </c>
    </row>
    <row r="416" spans="1:8">
      <c r="A416" s="1">
        <v>41689</v>
      </c>
      <c r="B416">
        <v>2</v>
      </c>
      <c r="C416">
        <v>4.3</v>
      </c>
      <c r="D416">
        <v>110</v>
      </c>
      <c r="E416" s="2">
        <v>0.67986111111111114</v>
      </c>
      <c r="F416">
        <v>7.6</v>
      </c>
      <c r="G416">
        <v>160</v>
      </c>
      <c r="H416" s="2">
        <v>0.62013888888888891</v>
      </c>
    </row>
    <row r="417" spans="1:8">
      <c r="A417" s="1">
        <v>41690</v>
      </c>
      <c r="B417">
        <v>1.5</v>
      </c>
      <c r="C417">
        <v>3.2</v>
      </c>
      <c r="D417">
        <v>270</v>
      </c>
      <c r="E417" s="2">
        <v>0.56597222222222221</v>
      </c>
      <c r="F417">
        <v>6.1</v>
      </c>
      <c r="G417">
        <v>320</v>
      </c>
      <c r="H417" s="2">
        <v>0.79097222222222219</v>
      </c>
    </row>
    <row r="418" spans="1:8">
      <c r="A418" s="1">
        <v>41691</v>
      </c>
      <c r="B418">
        <v>1.8</v>
      </c>
      <c r="C418">
        <v>3</v>
      </c>
      <c r="D418">
        <v>290</v>
      </c>
      <c r="E418" s="2">
        <v>0.11944444444444445</v>
      </c>
      <c r="F418">
        <v>5.2</v>
      </c>
      <c r="G418">
        <v>340</v>
      </c>
      <c r="H418" s="2">
        <v>2.7777777777777779E-3</v>
      </c>
    </row>
    <row r="419" spans="1:8">
      <c r="A419" s="1">
        <v>41692</v>
      </c>
      <c r="B419">
        <v>1.3</v>
      </c>
      <c r="C419">
        <v>3.1</v>
      </c>
      <c r="D419">
        <v>110</v>
      </c>
      <c r="E419" s="2">
        <v>0.79722222222222228</v>
      </c>
      <c r="F419">
        <v>5.3</v>
      </c>
      <c r="G419">
        <v>90</v>
      </c>
      <c r="H419" s="2">
        <v>0.79166666666666663</v>
      </c>
    </row>
    <row r="420" spans="1:8">
      <c r="A420" s="1">
        <v>41693</v>
      </c>
      <c r="B420">
        <v>1.1000000000000001</v>
      </c>
      <c r="C420">
        <v>2.7</v>
      </c>
      <c r="D420">
        <v>160</v>
      </c>
      <c r="E420" s="2">
        <v>0.8569444444444444</v>
      </c>
      <c r="F420">
        <v>4.5999999999999996</v>
      </c>
      <c r="G420">
        <v>160</v>
      </c>
      <c r="H420" s="2">
        <v>0.85277777777777775</v>
      </c>
    </row>
    <row r="421" spans="1:8">
      <c r="A421" s="1">
        <v>41694</v>
      </c>
      <c r="B421">
        <v>1.3</v>
      </c>
      <c r="C421">
        <v>3.1</v>
      </c>
      <c r="D421">
        <v>290</v>
      </c>
      <c r="E421" s="2">
        <v>0.48402777777777778</v>
      </c>
      <c r="F421">
        <v>5.0999999999999996</v>
      </c>
      <c r="G421">
        <v>270</v>
      </c>
      <c r="H421" s="2">
        <v>0.67986111111111114</v>
      </c>
    </row>
    <row r="422" spans="1:8">
      <c r="A422" s="1">
        <v>41695</v>
      </c>
      <c r="B422">
        <v>1.3</v>
      </c>
      <c r="C422">
        <v>3.1</v>
      </c>
      <c r="D422">
        <v>270</v>
      </c>
      <c r="E422" s="2">
        <v>0.51111111111111107</v>
      </c>
      <c r="F422">
        <v>5</v>
      </c>
      <c r="G422">
        <v>270</v>
      </c>
      <c r="H422" s="2">
        <v>0.49791666666666667</v>
      </c>
    </row>
    <row r="423" spans="1:8">
      <c r="A423" s="1">
        <v>41696</v>
      </c>
      <c r="B423">
        <v>1.2</v>
      </c>
      <c r="C423">
        <v>2.8</v>
      </c>
      <c r="D423">
        <v>90</v>
      </c>
      <c r="E423" s="2">
        <v>0.22013888888888888</v>
      </c>
      <c r="F423">
        <v>4.0999999999999996</v>
      </c>
      <c r="G423">
        <v>110</v>
      </c>
      <c r="H423" s="2">
        <v>0.21944444444444444</v>
      </c>
    </row>
    <row r="424" spans="1:8">
      <c r="A424" s="1">
        <v>41697</v>
      </c>
      <c r="B424">
        <v>1.7</v>
      </c>
      <c r="C424">
        <v>3.9</v>
      </c>
      <c r="D424">
        <v>290</v>
      </c>
      <c r="E424" s="2">
        <v>0.59236111111111112</v>
      </c>
      <c r="F424">
        <v>6.7</v>
      </c>
      <c r="G424">
        <v>270</v>
      </c>
      <c r="H424" s="2">
        <v>0.67847222222222225</v>
      </c>
    </row>
    <row r="425" spans="1:8">
      <c r="A425" s="1">
        <v>41698</v>
      </c>
      <c r="B425">
        <v>3.2</v>
      </c>
      <c r="C425">
        <v>5.8</v>
      </c>
      <c r="D425">
        <v>90</v>
      </c>
      <c r="E425" s="2">
        <v>0.65763888888888888</v>
      </c>
      <c r="F425">
        <v>9.1</v>
      </c>
      <c r="G425">
        <v>90</v>
      </c>
      <c r="H425" s="2">
        <v>0.65277777777777779</v>
      </c>
    </row>
    <row r="426" spans="1:8">
      <c r="A426" s="1">
        <v>41699</v>
      </c>
      <c r="B426">
        <v>1.4</v>
      </c>
      <c r="C426">
        <v>3.1</v>
      </c>
      <c r="D426">
        <v>140</v>
      </c>
      <c r="E426" s="2">
        <v>0.36527777777777776</v>
      </c>
      <c r="F426">
        <v>4.9000000000000004</v>
      </c>
      <c r="G426">
        <v>160</v>
      </c>
      <c r="H426" s="2">
        <v>0.36041666666666666</v>
      </c>
    </row>
    <row r="427" spans="1:8">
      <c r="A427" s="1">
        <v>41700</v>
      </c>
      <c r="B427">
        <v>2.6</v>
      </c>
      <c r="C427">
        <v>5.7</v>
      </c>
      <c r="D427">
        <v>140</v>
      </c>
      <c r="E427" s="2">
        <v>0.7993055555555556</v>
      </c>
      <c r="F427">
        <v>9.5</v>
      </c>
      <c r="G427">
        <v>110</v>
      </c>
      <c r="H427" s="2">
        <v>0.81388888888888888</v>
      </c>
    </row>
    <row r="428" spans="1:8">
      <c r="A428" s="1">
        <v>41701</v>
      </c>
      <c r="B428">
        <v>1.6</v>
      </c>
      <c r="C428">
        <v>4.3</v>
      </c>
      <c r="D428">
        <v>90</v>
      </c>
      <c r="E428" s="2">
        <v>0.77847222222222223</v>
      </c>
      <c r="F428">
        <v>6.6</v>
      </c>
      <c r="G428">
        <v>90</v>
      </c>
      <c r="H428" s="2">
        <v>0.77708333333333335</v>
      </c>
    </row>
    <row r="429" spans="1:8">
      <c r="A429" s="1">
        <v>41702</v>
      </c>
      <c r="B429">
        <v>1.3</v>
      </c>
      <c r="C429">
        <v>3.5</v>
      </c>
      <c r="D429">
        <v>270</v>
      </c>
      <c r="E429" s="2">
        <v>0.80347222222222225</v>
      </c>
      <c r="F429">
        <v>6.7</v>
      </c>
      <c r="G429">
        <v>270</v>
      </c>
      <c r="H429" s="2">
        <v>0.79861111111111116</v>
      </c>
    </row>
    <row r="430" spans="1:8">
      <c r="A430" s="1">
        <v>41703</v>
      </c>
      <c r="B430">
        <v>3.4</v>
      </c>
      <c r="C430">
        <v>5.6</v>
      </c>
      <c r="D430">
        <v>290</v>
      </c>
      <c r="E430" s="2">
        <v>0.48472222222222222</v>
      </c>
      <c r="F430">
        <v>10.5</v>
      </c>
      <c r="G430">
        <v>340</v>
      </c>
      <c r="H430" s="2">
        <v>0.37152777777777779</v>
      </c>
    </row>
    <row r="431" spans="1:8">
      <c r="A431" s="1">
        <v>41704</v>
      </c>
      <c r="B431">
        <v>3.1</v>
      </c>
      <c r="C431">
        <v>5.5</v>
      </c>
      <c r="D431">
        <v>290</v>
      </c>
      <c r="E431" s="2">
        <v>0.64444444444444449</v>
      </c>
      <c r="F431">
        <v>10.199999999999999</v>
      </c>
      <c r="G431">
        <v>270</v>
      </c>
      <c r="H431" s="2">
        <v>0.65416666666666667</v>
      </c>
    </row>
    <row r="432" spans="1:8">
      <c r="A432" s="1">
        <v>41705</v>
      </c>
      <c r="B432">
        <v>3.5</v>
      </c>
      <c r="C432">
        <v>5.9</v>
      </c>
      <c r="D432">
        <v>320</v>
      </c>
      <c r="E432" s="2">
        <v>0.47222222222222221</v>
      </c>
      <c r="F432">
        <v>10.8</v>
      </c>
      <c r="G432">
        <v>290</v>
      </c>
      <c r="H432" s="2">
        <v>0.49583333333333335</v>
      </c>
    </row>
    <row r="433" spans="1:8">
      <c r="A433" s="1">
        <v>41706</v>
      </c>
      <c r="B433">
        <v>2.2999999999999998</v>
      </c>
      <c r="C433">
        <v>4.5999999999999996</v>
      </c>
      <c r="D433">
        <v>290</v>
      </c>
      <c r="E433" s="2">
        <v>0.54305555555555551</v>
      </c>
      <c r="F433">
        <v>7.8</v>
      </c>
      <c r="G433">
        <v>250</v>
      </c>
      <c r="H433" s="2">
        <v>0.54097222222222219</v>
      </c>
    </row>
    <row r="434" spans="1:8">
      <c r="A434" s="1">
        <v>41707</v>
      </c>
      <c r="B434">
        <v>2.9</v>
      </c>
      <c r="C434">
        <v>5.8</v>
      </c>
      <c r="D434">
        <v>290</v>
      </c>
      <c r="E434" s="2">
        <v>0.6645833333333333</v>
      </c>
      <c r="F434">
        <v>11.4</v>
      </c>
      <c r="G434">
        <v>340</v>
      </c>
      <c r="H434" s="2">
        <v>0.53402777777777777</v>
      </c>
    </row>
    <row r="435" spans="1:8">
      <c r="A435" s="1">
        <v>41708</v>
      </c>
      <c r="B435">
        <v>2.2999999999999998</v>
      </c>
      <c r="C435">
        <v>4.9000000000000004</v>
      </c>
      <c r="D435">
        <v>290</v>
      </c>
      <c r="E435" s="2">
        <v>0.58958333333333335</v>
      </c>
      <c r="F435">
        <v>7.9</v>
      </c>
      <c r="G435">
        <v>270</v>
      </c>
      <c r="H435" s="2">
        <v>0.5854166666666667</v>
      </c>
    </row>
    <row r="436" spans="1:8">
      <c r="A436" s="1">
        <v>41709</v>
      </c>
      <c r="B436">
        <v>1.4</v>
      </c>
      <c r="C436">
        <v>4</v>
      </c>
      <c r="D436">
        <v>290</v>
      </c>
      <c r="E436" s="2">
        <v>0.6</v>
      </c>
      <c r="F436">
        <v>6.3</v>
      </c>
      <c r="G436">
        <v>250</v>
      </c>
      <c r="H436" s="2">
        <v>0.58472222222222225</v>
      </c>
    </row>
    <row r="437" spans="1:8">
      <c r="A437" s="1">
        <v>41710</v>
      </c>
      <c r="B437">
        <v>0.9</v>
      </c>
      <c r="C437">
        <v>3</v>
      </c>
      <c r="D437">
        <v>270</v>
      </c>
      <c r="E437" s="2">
        <v>0.84444444444444444</v>
      </c>
      <c r="F437">
        <v>4.5999999999999996</v>
      </c>
      <c r="G437">
        <v>290</v>
      </c>
      <c r="H437" s="2">
        <v>0.84444444444444444</v>
      </c>
    </row>
    <row r="438" spans="1:8">
      <c r="A438" s="1">
        <v>41711</v>
      </c>
      <c r="B438">
        <v>1.8</v>
      </c>
      <c r="C438">
        <v>4.2</v>
      </c>
      <c r="D438">
        <v>90</v>
      </c>
      <c r="E438" s="2">
        <v>0.21041666666666667</v>
      </c>
      <c r="F438">
        <v>6.7</v>
      </c>
      <c r="G438">
        <v>110</v>
      </c>
      <c r="H438" s="2">
        <v>0.20694444444444443</v>
      </c>
    </row>
    <row r="439" spans="1:8">
      <c r="A439" s="1">
        <v>41712</v>
      </c>
      <c r="B439">
        <v>2</v>
      </c>
      <c r="C439">
        <v>5.0999999999999996</v>
      </c>
      <c r="D439">
        <v>270</v>
      </c>
      <c r="E439" s="2">
        <v>0.70833333333333337</v>
      </c>
      <c r="F439">
        <v>8.5</v>
      </c>
      <c r="G439">
        <v>270</v>
      </c>
      <c r="H439" s="2">
        <v>0.66180555555555554</v>
      </c>
    </row>
    <row r="440" spans="1:8">
      <c r="A440" s="1">
        <v>41713</v>
      </c>
      <c r="B440">
        <v>1.8</v>
      </c>
      <c r="C440">
        <v>4.3</v>
      </c>
      <c r="D440">
        <v>270</v>
      </c>
      <c r="E440" s="2">
        <v>0.67222222222222228</v>
      </c>
      <c r="F440">
        <v>8.6</v>
      </c>
      <c r="G440">
        <v>270</v>
      </c>
      <c r="H440" s="2">
        <v>0.59166666666666667</v>
      </c>
    </row>
    <row r="441" spans="1:8">
      <c r="A441" s="1">
        <v>41714</v>
      </c>
      <c r="B441">
        <v>1.7</v>
      </c>
      <c r="C441">
        <v>4.3</v>
      </c>
      <c r="D441">
        <v>140</v>
      </c>
      <c r="E441" s="2">
        <v>0.82222222222222219</v>
      </c>
      <c r="F441">
        <v>7.4</v>
      </c>
      <c r="G441">
        <v>140</v>
      </c>
      <c r="H441" s="2">
        <v>0.82152777777777775</v>
      </c>
    </row>
    <row r="442" spans="1:8">
      <c r="A442" s="1">
        <v>41715</v>
      </c>
      <c r="B442">
        <v>1.7</v>
      </c>
      <c r="C442">
        <v>5.0999999999999996</v>
      </c>
      <c r="D442">
        <v>180</v>
      </c>
      <c r="E442" s="2">
        <v>0.72291666666666665</v>
      </c>
      <c r="F442">
        <v>8.4</v>
      </c>
      <c r="G442">
        <v>180</v>
      </c>
      <c r="H442" s="2">
        <v>0.71875</v>
      </c>
    </row>
    <row r="443" spans="1:8">
      <c r="A443" s="1">
        <v>41716</v>
      </c>
      <c r="B443">
        <v>3.8</v>
      </c>
      <c r="C443">
        <v>7.6</v>
      </c>
      <c r="D443">
        <v>110</v>
      </c>
      <c r="E443" s="2">
        <v>0.80902777777777779</v>
      </c>
      <c r="F443">
        <v>13.3</v>
      </c>
      <c r="G443">
        <v>110</v>
      </c>
      <c r="H443" s="2">
        <v>0.80555555555555558</v>
      </c>
    </row>
    <row r="444" spans="1:8">
      <c r="A444" s="1">
        <v>41717</v>
      </c>
      <c r="B444">
        <v>3.6</v>
      </c>
      <c r="C444">
        <v>5.3</v>
      </c>
      <c r="D444">
        <v>110</v>
      </c>
      <c r="E444" s="2">
        <v>3.5416666666666666E-2</v>
      </c>
      <c r="F444">
        <v>9.3000000000000007</v>
      </c>
      <c r="G444">
        <v>110</v>
      </c>
      <c r="H444" s="2">
        <v>3.4027777777777775E-2</v>
      </c>
    </row>
    <row r="445" spans="1:8">
      <c r="A445" s="1">
        <v>41718</v>
      </c>
      <c r="B445">
        <v>2.6</v>
      </c>
      <c r="C445">
        <v>7</v>
      </c>
      <c r="D445">
        <v>270</v>
      </c>
      <c r="E445" s="2">
        <v>0.64930555555555558</v>
      </c>
      <c r="F445">
        <v>11.8</v>
      </c>
      <c r="G445">
        <v>270</v>
      </c>
      <c r="H445" s="2">
        <v>0.6479166666666667</v>
      </c>
    </row>
    <row r="446" spans="1:8">
      <c r="A446" s="1">
        <v>41719</v>
      </c>
      <c r="B446">
        <v>2.2999999999999998</v>
      </c>
      <c r="C446">
        <v>5</v>
      </c>
      <c r="D446">
        <v>320</v>
      </c>
      <c r="E446" s="2">
        <v>0.55347222222222225</v>
      </c>
      <c r="F446">
        <v>9.5</v>
      </c>
      <c r="G446">
        <v>340</v>
      </c>
      <c r="H446" s="2">
        <v>0.5493055555555556</v>
      </c>
    </row>
    <row r="447" spans="1:8">
      <c r="A447" s="1">
        <v>41720</v>
      </c>
      <c r="B447">
        <v>1.5</v>
      </c>
      <c r="C447">
        <v>3.7</v>
      </c>
      <c r="D447">
        <v>270</v>
      </c>
      <c r="E447" s="2">
        <v>0.60555555555555551</v>
      </c>
      <c r="F447">
        <v>5.9</v>
      </c>
      <c r="G447">
        <v>290</v>
      </c>
      <c r="H447" s="2">
        <v>0.52777777777777779</v>
      </c>
    </row>
    <row r="448" spans="1:8">
      <c r="A448" s="1">
        <v>41721</v>
      </c>
      <c r="B448">
        <v>1.5</v>
      </c>
      <c r="C448">
        <v>4.2</v>
      </c>
      <c r="D448">
        <v>270</v>
      </c>
      <c r="E448" s="2">
        <v>0.53749999999999998</v>
      </c>
      <c r="F448">
        <v>7.4</v>
      </c>
      <c r="G448">
        <v>320</v>
      </c>
      <c r="H448" s="2">
        <v>0.46597222222222223</v>
      </c>
    </row>
    <row r="449" spans="1:8">
      <c r="A449" s="1">
        <v>41722</v>
      </c>
      <c r="B449">
        <v>1.8</v>
      </c>
      <c r="C449">
        <v>4.2</v>
      </c>
      <c r="D449">
        <v>290</v>
      </c>
      <c r="E449" s="2">
        <v>0.53541666666666665</v>
      </c>
      <c r="F449">
        <v>7.3</v>
      </c>
      <c r="G449">
        <v>270</v>
      </c>
      <c r="H449" s="2">
        <v>0.4861111111111111</v>
      </c>
    </row>
    <row r="450" spans="1:8">
      <c r="A450" s="1">
        <v>41723</v>
      </c>
      <c r="B450">
        <v>1.3</v>
      </c>
      <c r="C450">
        <v>3.6</v>
      </c>
      <c r="D450">
        <v>270</v>
      </c>
      <c r="E450" s="2">
        <v>0.55138888888888893</v>
      </c>
      <c r="F450">
        <v>6.1</v>
      </c>
      <c r="G450">
        <v>250</v>
      </c>
      <c r="H450" s="2">
        <v>0.49583333333333335</v>
      </c>
    </row>
    <row r="451" spans="1:8">
      <c r="A451" s="1">
        <v>41724</v>
      </c>
      <c r="B451">
        <v>1.3</v>
      </c>
      <c r="C451">
        <v>3.4</v>
      </c>
      <c r="D451">
        <v>270</v>
      </c>
      <c r="E451" s="2">
        <v>0.61736111111111114</v>
      </c>
      <c r="F451">
        <v>5.6</v>
      </c>
      <c r="G451">
        <v>250</v>
      </c>
      <c r="H451" s="2">
        <v>0.61458333333333337</v>
      </c>
    </row>
    <row r="452" spans="1:8">
      <c r="A452" s="1">
        <v>41725</v>
      </c>
      <c r="B452">
        <v>1.4</v>
      </c>
      <c r="C452">
        <v>3.3</v>
      </c>
      <c r="D452">
        <v>110</v>
      </c>
      <c r="E452" s="2">
        <v>0.87916666666666665</v>
      </c>
      <c r="F452">
        <v>6.2</v>
      </c>
      <c r="G452">
        <v>250</v>
      </c>
      <c r="H452" s="2">
        <v>0.57222222222222219</v>
      </c>
    </row>
    <row r="453" spans="1:8">
      <c r="A453" s="1">
        <v>41726</v>
      </c>
      <c r="B453">
        <v>1.3</v>
      </c>
      <c r="C453">
        <v>4.3</v>
      </c>
      <c r="D453">
        <v>290</v>
      </c>
      <c r="E453" s="2">
        <v>0.61527777777777781</v>
      </c>
      <c r="F453">
        <v>6.3</v>
      </c>
      <c r="G453">
        <v>290</v>
      </c>
      <c r="H453" s="2">
        <v>0.61111111111111116</v>
      </c>
    </row>
    <row r="454" spans="1:8">
      <c r="A454" s="1">
        <v>41727</v>
      </c>
      <c r="B454">
        <v>1.7</v>
      </c>
      <c r="C454">
        <v>3.6</v>
      </c>
      <c r="D454">
        <v>140</v>
      </c>
      <c r="E454" s="2">
        <v>0.53263888888888888</v>
      </c>
      <c r="F454">
        <v>5.9</v>
      </c>
      <c r="G454">
        <v>140</v>
      </c>
      <c r="H454" s="2">
        <v>0.50069444444444444</v>
      </c>
    </row>
    <row r="455" spans="1:8">
      <c r="A455" s="1">
        <v>41728</v>
      </c>
      <c r="B455">
        <v>2.1</v>
      </c>
      <c r="C455">
        <v>5.2</v>
      </c>
      <c r="D455">
        <v>290</v>
      </c>
      <c r="E455" s="2">
        <v>0.69513888888888886</v>
      </c>
      <c r="F455">
        <v>8.6</v>
      </c>
      <c r="G455">
        <v>270</v>
      </c>
      <c r="H455" s="2">
        <v>0.69305555555555554</v>
      </c>
    </row>
    <row r="456" spans="1:8">
      <c r="A456" s="1">
        <v>41729</v>
      </c>
      <c r="B456">
        <v>1.2</v>
      </c>
      <c r="C456">
        <v>2.6</v>
      </c>
      <c r="D456">
        <v>110</v>
      </c>
      <c r="E456" s="2">
        <v>0.93125000000000002</v>
      </c>
      <c r="F456">
        <v>4.5</v>
      </c>
      <c r="G456">
        <v>110</v>
      </c>
      <c r="H456" s="2">
        <v>0.94166666666666665</v>
      </c>
    </row>
    <row r="457" spans="1:8">
      <c r="A457" s="1">
        <v>41730</v>
      </c>
      <c r="B457">
        <v>1.1000000000000001</v>
      </c>
      <c r="C457">
        <v>2.9</v>
      </c>
      <c r="D457">
        <v>90</v>
      </c>
      <c r="E457" s="2">
        <v>0.51180555555555551</v>
      </c>
      <c r="F457">
        <v>5.7</v>
      </c>
      <c r="G457">
        <v>110</v>
      </c>
      <c r="H457" s="2">
        <v>0.57847222222222228</v>
      </c>
    </row>
    <row r="458" spans="1:8">
      <c r="A458" s="1">
        <v>41731</v>
      </c>
      <c r="B458">
        <v>1.1000000000000001</v>
      </c>
      <c r="C458">
        <v>2.5</v>
      </c>
      <c r="D458">
        <v>290</v>
      </c>
      <c r="E458" s="2">
        <v>0.60486111111111107</v>
      </c>
      <c r="F458">
        <v>4.8</v>
      </c>
      <c r="G458">
        <v>320</v>
      </c>
      <c r="H458" s="2">
        <v>0.69930555555555551</v>
      </c>
    </row>
    <row r="459" spans="1:8">
      <c r="A459" s="1">
        <v>41732</v>
      </c>
      <c r="B459">
        <v>1.5</v>
      </c>
      <c r="C459">
        <v>6</v>
      </c>
      <c r="D459">
        <v>140</v>
      </c>
      <c r="E459" s="2">
        <v>0.75624999999999998</v>
      </c>
      <c r="F459">
        <v>10.6</v>
      </c>
      <c r="G459">
        <v>320</v>
      </c>
      <c r="H459" s="2">
        <v>0.92847222222222225</v>
      </c>
    </row>
    <row r="460" spans="1:8">
      <c r="A460" s="1">
        <v>41733</v>
      </c>
      <c r="B460">
        <v>2.4</v>
      </c>
      <c r="C460">
        <v>4.8</v>
      </c>
      <c r="D460">
        <v>290</v>
      </c>
      <c r="E460" s="2">
        <v>0.49722222222222223</v>
      </c>
      <c r="F460">
        <v>9.6</v>
      </c>
      <c r="G460">
        <v>320</v>
      </c>
      <c r="H460" s="2">
        <v>0.50277777777777777</v>
      </c>
    </row>
    <row r="461" spans="1:8">
      <c r="A461" s="1">
        <v>41734</v>
      </c>
      <c r="B461">
        <v>2.7</v>
      </c>
      <c r="C461">
        <v>4.9000000000000004</v>
      </c>
      <c r="D461">
        <v>320</v>
      </c>
      <c r="E461" s="2">
        <v>0.75694444444444442</v>
      </c>
      <c r="F461">
        <v>9.1999999999999993</v>
      </c>
      <c r="G461">
        <v>340</v>
      </c>
      <c r="H461" s="2">
        <v>0.80555555555555558</v>
      </c>
    </row>
    <row r="462" spans="1:8">
      <c r="A462" s="1">
        <v>41735</v>
      </c>
      <c r="B462">
        <v>3.3</v>
      </c>
      <c r="C462">
        <v>5.7</v>
      </c>
      <c r="D462">
        <v>290</v>
      </c>
      <c r="E462" s="2">
        <v>0.63055555555555554</v>
      </c>
      <c r="F462">
        <v>11.5</v>
      </c>
      <c r="G462">
        <v>270</v>
      </c>
      <c r="H462" s="2">
        <v>0.56180555555555556</v>
      </c>
    </row>
    <row r="463" spans="1:8">
      <c r="A463" s="1">
        <v>41736</v>
      </c>
      <c r="B463">
        <v>2.5</v>
      </c>
      <c r="C463">
        <v>5.2</v>
      </c>
      <c r="D463">
        <v>320</v>
      </c>
      <c r="E463" s="2">
        <v>0.73055555555555551</v>
      </c>
      <c r="F463">
        <v>10.1</v>
      </c>
      <c r="G463">
        <v>320</v>
      </c>
      <c r="H463" s="2">
        <v>0.72569444444444442</v>
      </c>
    </row>
    <row r="464" spans="1:8">
      <c r="A464" s="1">
        <v>41737</v>
      </c>
      <c r="B464">
        <v>1.9</v>
      </c>
      <c r="C464">
        <v>4</v>
      </c>
      <c r="D464">
        <v>140</v>
      </c>
      <c r="E464" s="2">
        <v>0.86111111111111116</v>
      </c>
      <c r="F464">
        <v>6.4</v>
      </c>
      <c r="G464">
        <v>270</v>
      </c>
      <c r="H464" s="2">
        <v>0.42916666666666664</v>
      </c>
    </row>
    <row r="465" spans="1:8">
      <c r="A465" s="1">
        <v>41738</v>
      </c>
      <c r="B465">
        <v>1.5</v>
      </c>
      <c r="C465">
        <v>4.5</v>
      </c>
      <c r="D465">
        <v>270</v>
      </c>
      <c r="E465" s="2">
        <v>0.84513888888888888</v>
      </c>
      <c r="F465">
        <v>7.2</v>
      </c>
      <c r="G465">
        <v>270</v>
      </c>
      <c r="H465" s="2">
        <v>0.84305555555555556</v>
      </c>
    </row>
    <row r="466" spans="1:8">
      <c r="A466" s="1">
        <v>41739</v>
      </c>
      <c r="B466">
        <v>3.3</v>
      </c>
      <c r="C466">
        <v>7.2</v>
      </c>
      <c r="D466">
        <v>90</v>
      </c>
      <c r="E466" s="2">
        <v>0.69305555555555554</v>
      </c>
      <c r="F466">
        <v>13.1</v>
      </c>
      <c r="G466">
        <v>90</v>
      </c>
      <c r="H466" s="2">
        <v>0.69305555555555554</v>
      </c>
    </row>
    <row r="467" spans="1:8">
      <c r="A467" s="1">
        <v>41740</v>
      </c>
      <c r="B467">
        <v>1.3</v>
      </c>
      <c r="C467">
        <v>3.7</v>
      </c>
      <c r="D467">
        <v>140</v>
      </c>
      <c r="E467" s="2">
        <v>2.361111111111111E-2</v>
      </c>
      <c r="F467">
        <v>5.6</v>
      </c>
      <c r="G467">
        <v>110</v>
      </c>
      <c r="H467" s="2">
        <v>3.4722222222222224E-2</v>
      </c>
    </row>
    <row r="468" spans="1:8">
      <c r="A468" s="1">
        <v>41741</v>
      </c>
      <c r="B468">
        <v>1.1000000000000001</v>
      </c>
      <c r="C468">
        <v>2.6</v>
      </c>
      <c r="D468">
        <v>270</v>
      </c>
      <c r="E468" s="2">
        <v>0.43611111111111112</v>
      </c>
      <c r="F468">
        <v>4.9000000000000004</v>
      </c>
      <c r="G468">
        <v>250</v>
      </c>
      <c r="H468" s="2">
        <v>0.43472222222222223</v>
      </c>
    </row>
    <row r="469" spans="1:8">
      <c r="A469" s="1">
        <v>41742</v>
      </c>
      <c r="B469">
        <v>1.9</v>
      </c>
      <c r="C469">
        <v>5.0999999999999996</v>
      </c>
      <c r="D469">
        <v>90</v>
      </c>
      <c r="E469" s="2">
        <v>0.63402777777777775</v>
      </c>
      <c r="F469">
        <v>9.1999999999999993</v>
      </c>
      <c r="G469">
        <v>70</v>
      </c>
      <c r="H469" s="2">
        <v>0.64444444444444449</v>
      </c>
    </row>
    <row r="470" spans="1:8">
      <c r="A470" s="1">
        <v>41743</v>
      </c>
      <c r="B470">
        <v>1.7</v>
      </c>
      <c r="C470">
        <v>4</v>
      </c>
      <c r="D470">
        <v>140</v>
      </c>
      <c r="E470" s="2">
        <v>0.85902777777777772</v>
      </c>
      <c r="F470">
        <v>7.1</v>
      </c>
      <c r="G470">
        <v>340</v>
      </c>
      <c r="H470" s="2">
        <v>0.58819444444444446</v>
      </c>
    </row>
    <row r="471" spans="1:8">
      <c r="A471" s="1">
        <v>41744</v>
      </c>
      <c r="B471">
        <v>2.2999999999999998</v>
      </c>
      <c r="C471">
        <v>5.0999999999999996</v>
      </c>
      <c r="D471">
        <v>290</v>
      </c>
      <c r="E471" s="2">
        <v>0.60902777777777772</v>
      </c>
      <c r="F471">
        <v>10.199999999999999</v>
      </c>
      <c r="G471">
        <v>320</v>
      </c>
      <c r="H471" s="2">
        <v>0.60624999999999996</v>
      </c>
    </row>
    <row r="472" spans="1:8">
      <c r="A472" s="1">
        <v>41745</v>
      </c>
      <c r="B472">
        <v>1.8</v>
      </c>
      <c r="C472">
        <v>3.8</v>
      </c>
      <c r="D472">
        <v>270</v>
      </c>
      <c r="E472" s="2">
        <v>0.54166666666666663</v>
      </c>
      <c r="F472">
        <v>6.7</v>
      </c>
      <c r="G472">
        <v>270</v>
      </c>
      <c r="H472" s="2">
        <v>0.5083333333333333</v>
      </c>
    </row>
    <row r="473" spans="1:8">
      <c r="A473" s="1">
        <v>41746</v>
      </c>
      <c r="B473">
        <v>1.5</v>
      </c>
      <c r="C473">
        <v>3</v>
      </c>
      <c r="D473">
        <v>140</v>
      </c>
      <c r="E473" s="2">
        <v>0.99930555555555556</v>
      </c>
      <c r="F473">
        <v>5.9</v>
      </c>
      <c r="G473">
        <v>70</v>
      </c>
      <c r="H473" s="2">
        <v>0.88402777777777775</v>
      </c>
    </row>
    <row r="474" spans="1:8">
      <c r="A474" s="1">
        <v>41747</v>
      </c>
      <c r="B474">
        <v>2.2999999999999998</v>
      </c>
      <c r="C474">
        <v>4</v>
      </c>
      <c r="D474">
        <v>90</v>
      </c>
      <c r="E474" s="2">
        <v>0.88749999999999996</v>
      </c>
      <c r="F474">
        <v>7.1</v>
      </c>
      <c r="G474">
        <v>110</v>
      </c>
      <c r="H474" s="2">
        <v>0.93958333333333333</v>
      </c>
    </row>
    <row r="475" spans="1:8">
      <c r="A475" s="1">
        <v>41748</v>
      </c>
      <c r="B475">
        <v>3.6</v>
      </c>
      <c r="C475">
        <v>5.9</v>
      </c>
      <c r="D475">
        <v>110</v>
      </c>
      <c r="E475" s="2">
        <v>0.59375</v>
      </c>
      <c r="F475">
        <v>10.7</v>
      </c>
      <c r="G475">
        <v>90</v>
      </c>
      <c r="H475" s="2">
        <v>0.64930555555555558</v>
      </c>
    </row>
    <row r="476" spans="1:8">
      <c r="A476" s="1">
        <v>41749</v>
      </c>
      <c r="B476">
        <v>2.2000000000000002</v>
      </c>
      <c r="C476">
        <v>4.5</v>
      </c>
      <c r="D476">
        <v>110</v>
      </c>
      <c r="E476" s="2">
        <v>0.3972222222222222</v>
      </c>
      <c r="F476">
        <v>7.7</v>
      </c>
      <c r="G476">
        <v>90</v>
      </c>
      <c r="H476" s="2">
        <v>0.39583333333333331</v>
      </c>
    </row>
    <row r="477" spans="1:8">
      <c r="A477" s="1">
        <v>41750</v>
      </c>
      <c r="B477">
        <v>2.2000000000000002</v>
      </c>
      <c r="C477">
        <v>5.5</v>
      </c>
      <c r="D477">
        <v>270</v>
      </c>
      <c r="E477" s="2">
        <v>0.50763888888888886</v>
      </c>
      <c r="F477">
        <v>8.6999999999999993</v>
      </c>
      <c r="G477">
        <v>290</v>
      </c>
      <c r="H477" s="2">
        <v>0.50347222222222221</v>
      </c>
    </row>
    <row r="478" spans="1:8">
      <c r="A478" s="1">
        <v>41751</v>
      </c>
      <c r="B478">
        <v>1.8</v>
      </c>
      <c r="C478">
        <v>6.2</v>
      </c>
      <c r="D478">
        <v>110</v>
      </c>
      <c r="E478" s="2">
        <v>0.77361111111111114</v>
      </c>
      <c r="F478">
        <v>9.6</v>
      </c>
      <c r="G478">
        <v>90</v>
      </c>
      <c r="H478" s="2">
        <v>0.77222222222222225</v>
      </c>
    </row>
    <row r="479" spans="1:8">
      <c r="A479" s="1">
        <v>41752</v>
      </c>
      <c r="B479">
        <v>1.5</v>
      </c>
      <c r="C479">
        <v>4.2</v>
      </c>
      <c r="D479">
        <v>110</v>
      </c>
      <c r="E479" s="2">
        <v>0.82916666666666672</v>
      </c>
      <c r="F479">
        <v>8.6</v>
      </c>
      <c r="G479">
        <v>230</v>
      </c>
      <c r="H479" s="2">
        <v>0.47916666666666669</v>
      </c>
    </row>
    <row r="480" spans="1:8">
      <c r="A480" s="1">
        <v>41753</v>
      </c>
      <c r="B480">
        <v>1.3</v>
      </c>
      <c r="C480">
        <v>3.5</v>
      </c>
      <c r="D480">
        <v>270</v>
      </c>
      <c r="E480" s="2">
        <v>0.72430555555555554</v>
      </c>
      <c r="F480">
        <v>7.3</v>
      </c>
      <c r="G480">
        <v>250</v>
      </c>
      <c r="H480" s="2">
        <v>0.71875</v>
      </c>
    </row>
    <row r="481" spans="1:8">
      <c r="A481" s="1">
        <v>41754</v>
      </c>
      <c r="B481">
        <v>1.2</v>
      </c>
      <c r="C481">
        <v>4</v>
      </c>
      <c r="D481">
        <v>180</v>
      </c>
      <c r="E481" s="2">
        <v>0.77222222222222225</v>
      </c>
      <c r="F481">
        <v>6.9</v>
      </c>
      <c r="G481">
        <v>180</v>
      </c>
      <c r="H481" s="2">
        <v>0.76666666666666672</v>
      </c>
    </row>
    <row r="482" spans="1:8">
      <c r="A482" s="1">
        <v>41755</v>
      </c>
      <c r="B482">
        <v>1.5</v>
      </c>
      <c r="C482">
        <v>4.0999999999999996</v>
      </c>
      <c r="D482">
        <v>270</v>
      </c>
      <c r="E482" s="2">
        <v>0.61458333333333337</v>
      </c>
      <c r="F482">
        <v>8.1</v>
      </c>
      <c r="G482">
        <v>250</v>
      </c>
      <c r="H482" s="2">
        <v>0.65694444444444444</v>
      </c>
    </row>
    <row r="483" spans="1:8">
      <c r="A483" s="1">
        <v>41756</v>
      </c>
      <c r="B483">
        <v>1.3</v>
      </c>
      <c r="C483">
        <v>3.9</v>
      </c>
      <c r="D483">
        <v>160</v>
      </c>
      <c r="E483" s="2">
        <v>0.70138888888888884</v>
      </c>
      <c r="F483">
        <v>6.6</v>
      </c>
      <c r="G483">
        <v>160</v>
      </c>
      <c r="H483" s="2">
        <v>0.59652777777777777</v>
      </c>
    </row>
    <row r="484" spans="1:8">
      <c r="A484" s="1">
        <v>41757</v>
      </c>
      <c r="B484">
        <v>4.0999999999999996</v>
      </c>
      <c r="C484">
        <v>6.9</v>
      </c>
      <c r="D484">
        <v>90</v>
      </c>
      <c r="E484" s="2">
        <v>0.76944444444444449</v>
      </c>
      <c r="F484">
        <v>12.2</v>
      </c>
      <c r="G484">
        <v>90</v>
      </c>
      <c r="H484" s="2">
        <v>0.86944444444444446</v>
      </c>
    </row>
    <row r="485" spans="1:8">
      <c r="A485" s="1">
        <v>41758</v>
      </c>
      <c r="B485">
        <v>1.6</v>
      </c>
      <c r="C485">
        <v>5.2</v>
      </c>
      <c r="D485">
        <v>110</v>
      </c>
      <c r="E485" s="2">
        <v>7.6388888888888886E-3</v>
      </c>
      <c r="F485">
        <v>9.1999999999999993</v>
      </c>
      <c r="G485">
        <v>70</v>
      </c>
      <c r="H485" s="2">
        <v>4.1666666666666666E-3</v>
      </c>
    </row>
    <row r="486" spans="1:8">
      <c r="A486" s="1">
        <v>41759</v>
      </c>
      <c r="B486">
        <v>1.5</v>
      </c>
      <c r="C486">
        <v>3.8</v>
      </c>
      <c r="D486">
        <v>140</v>
      </c>
      <c r="E486" s="2">
        <v>0.62361111111111112</v>
      </c>
      <c r="F486">
        <v>5.8</v>
      </c>
      <c r="G486">
        <v>140</v>
      </c>
      <c r="H486" s="2">
        <v>0.81874999999999998</v>
      </c>
    </row>
    <row r="487" spans="1:8">
      <c r="A487" s="1">
        <v>41760</v>
      </c>
      <c r="B487">
        <v>1.9</v>
      </c>
      <c r="C487">
        <v>4.0999999999999996</v>
      </c>
      <c r="D487">
        <v>320</v>
      </c>
      <c r="E487" s="2">
        <v>0.69374999999999998</v>
      </c>
      <c r="F487">
        <v>7.3</v>
      </c>
      <c r="G487">
        <v>270</v>
      </c>
      <c r="H487" s="2">
        <v>0.53125</v>
      </c>
    </row>
    <row r="488" spans="1:8">
      <c r="A488" s="1">
        <v>41761</v>
      </c>
      <c r="B488">
        <v>2.2000000000000002</v>
      </c>
      <c r="C488">
        <v>5.6</v>
      </c>
      <c r="D488">
        <v>270</v>
      </c>
      <c r="E488" s="2">
        <v>0.91249999999999998</v>
      </c>
      <c r="F488">
        <v>11.4</v>
      </c>
      <c r="G488">
        <v>290</v>
      </c>
      <c r="H488" s="2">
        <v>0.94722222222222219</v>
      </c>
    </row>
    <row r="489" spans="1:8">
      <c r="A489" s="1">
        <v>41762</v>
      </c>
      <c r="B489">
        <v>3.6</v>
      </c>
      <c r="C489">
        <v>6</v>
      </c>
      <c r="D489">
        <v>290</v>
      </c>
      <c r="E489" s="2">
        <v>0.17430555555555555</v>
      </c>
      <c r="F489">
        <v>11.2</v>
      </c>
      <c r="G489">
        <v>270</v>
      </c>
      <c r="H489" s="2">
        <v>0.17291666666666666</v>
      </c>
    </row>
    <row r="490" spans="1:8">
      <c r="A490" s="1">
        <v>41763</v>
      </c>
      <c r="B490">
        <v>1.5</v>
      </c>
      <c r="C490">
        <v>5.7</v>
      </c>
      <c r="D490">
        <v>270</v>
      </c>
      <c r="E490" s="2">
        <v>0.95902777777777781</v>
      </c>
      <c r="F490">
        <v>12.5</v>
      </c>
      <c r="G490">
        <v>270</v>
      </c>
      <c r="H490" s="2">
        <v>0.95902777777777781</v>
      </c>
    </row>
    <row r="491" spans="1:8">
      <c r="A491" s="1">
        <v>41764</v>
      </c>
      <c r="B491">
        <v>3.3</v>
      </c>
      <c r="C491">
        <v>6.9</v>
      </c>
      <c r="D491">
        <v>270</v>
      </c>
      <c r="E491" s="2">
        <v>0.57361111111111107</v>
      </c>
      <c r="F491">
        <v>11.5</v>
      </c>
      <c r="G491">
        <v>270</v>
      </c>
      <c r="H491" s="2">
        <v>0.5541666666666667</v>
      </c>
    </row>
    <row r="492" spans="1:8">
      <c r="A492" s="1">
        <v>41765</v>
      </c>
      <c r="B492">
        <v>1.9</v>
      </c>
      <c r="C492">
        <v>4.4000000000000004</v>
      </c>
      <c r="D492">
        <v>290</v>
      </c>
      <c r="E492" s="2">
        <v>0.44791666666666669</v>
      </c>
      <c r="F492">
        <v>9.5</v>
      </c>
      <c r="G492">
        <v>290</v>
      </c>
      <c r="H492" s="2">
        <v>0.44791666666666669</v>
      </c>
    </row>
    <row r="493" spans="1:8">
      <c r="A493" s="1">
        <v>41766</v>
      </c>
      <c r="B493">
        <v>1.7</v>
      </c>
      <c r="C493">
        <v>4.5999999999999996</v>
      </c>
      <c r="D493">
        <v>180</v>
      </c>
      <c r="E493" s="2">
        <v>0.6743055555555556</v>
      </c>
      <c r="F493">
        <v>10.1</v>
      </c>
      <c r="G493">
        <v>180</v>
      </c>
      <c r="H493" s="2">
        <v>0.63888888888888884</v>
      </c>
    </row>
    <row r="494" spans="1:8">
      <c r="A494" s="1">
        <v>41767</v>
      </c>
      <c r="B494">
        <v>2.6</v>
      </c>
      <c r="C494">
        <v>6.2</v>
      </c>
      <c r="D494">
        <v>290</v>
      </c>
      <c r="E494" s="2">
        <v>0.57499999999999996</v>
      </c>
      <c r="F494">
        <v>12.6</v>
      </c>
      <c r="G494">
        <v>290</v>
      </c>
      <c r="H494" s="2">
        <v>0.57499999999999996</v>
      </c>
    </row>
    <row r="495" spans="1:8">
      <c r="A495" s="1">
        <v>41768</v>
      </c>
      <c r="B495">
        <v>2.2999999999999998</v>
      </c>
      <c r="C495">
        <v>5.2</v>
      </c>
      <c r="D495">
        <v>90</v>
      </c>
      <c r="E495" s="2">
        <v>0.72152777777777777</v>
      </c>
      <c r="F495">
        <v>9.4</v>
      </c>
      <c r="G495">
        <v>90</v>
      </c>
      <c r="H495" s="2">
        <v>0.71527777777777779</v>
      </c>
    </row>
    <row r="496" spans="1:8">
      <c r="A496" s="1">
        <v>41769</v>
      </c>
      <c r="B496">
        <v>2.8</v>
      </c>
      <c r="C496">
        <v>5</v>
      </c>
      <c r="D496">
        <v>90</v>
      </c>
      <c r="E496" s="2">
        <v>0.76736111111111116</v>
      </c>
      <c r="F496">
        <v>8.6999999999999993</v>
      </c>
      <c r="G496">
        <v>90</v>
      </c>
      <c r="H496" s="2">
        <v>0.69444444444444442</v>
      </c>
    </row>
    <row r="497" spans="1:8">
      <c r="A497" s="1">
        <v>41770</v>
      </c>
      <c r="B497">
        <v>2.9</v>
      </c>
      <c r="C497">
        <v>5.8</v>
      </c>
      <c r="D497">
        <v>160</v>
      </c>
      <c r="E497" s="2">
        <v>0.65347222222222223</v>
      </c>
      <c r="F497">
        <v>8.6999999999999993</v>
      </c>
      <c r="G497">
        <v>200</v>
      </c>
      <c r="H497" s="2">
        <v>0.67777777777777781</v>
      </c>
    </row>
    <row r="498" spans="1:8">
      <c r="A498" s="1">
        <v>41771</v>
      </c>
      <c r="B498">
        <v>2.9</v>
      </c>
      <c r="C498">
        <v>6.5</v>
      </c>
      <c r="D498">
        <v>290</v>
      </c>
      <c r="E498" s="2">
        <v>0.63541666666666663</v>
      </c>
      <c r="F498">
        <v>12.7</v>
      </c>
      <c r="G498">
        <v>270</v>
      </c>
      <c r="H498" s="2">
        <v>0.62916666666666665</v>
      </c>
    </row>
    <row r="499" spans="1:8">
      <c r="A499" s="1">
        <v>41772</v>
      </c>
      <c r="B499">
        <v>1.5</v>
      </c>
      <c r="C499">
        <v>3.7</v>
      </c>
      <c r="D499">
        <v>270</v>
      </c>
      <c r="E499" s="2">
        <v>0.56319444444444444</v>
      </c>
      <c r="F499">
        <v>7.8</v>
      </c>
      <c r="G499">
        <v>290</v>
      </c>
      <c r="H499" s="2">
        <v>0.7319444444444444</v>
      </c>
    </row>
    <row r="500" spans="1:8">
      <c r="A500" s="1">
        <v>41773</v>
      </c>
      <c r="B500">
        <v>1.3</v>
      </c>
      <c r="C500">
        <v>2.9</v>
      </c>
      <c r="D500">
        <v>290</v>
      </c>
      <c r="E500" s="2">
        <v>0.70972222222222225</v>
      </c>
      <c r="F500">
        <v>5.3</v>
      </c>
      <c r="G500">
        <v>340</v>
      </c>
      <c r="H500" s="2">
        <v>0.66388888888888886</v>
      </c>
    </row>
    <row r="501" spans="1:8">
      <c r="A501" s="1">
        <v>41774</v>
      </c>
      <c r="B501">
        <v>3.2</v>
      </c>
      <c r="C501">
        <v>6.1</v>
      </c>
      <c r="D501">
        <v>290</v>
      </c>
      <c r="E501" s="2">
        <v>0.54791666666666672</v>
      </c>
      <c r="F501">
        <v>13.1</v>
      </c>
      <c r="G501">
        <v>290</v>
      </c>
      <c r="H501" s="2">
        <v>0.54513888888888884</v>
      </c>
    </row>
    <row r="502" spans="1:8">
      <c r="A502" s="1">
        <v>41775</v>
      </c>
      <c r="B502">
        <v>2.4</v>
      </c>
      <c r="C502">
        <v>5.9</v>
      </c>
      <c r="D502">
        <v>290</v>
      </c>
      <c r="E502" s="2">
        <v>0.59375</v>
      </c>
      <c r="F502">
        <v>9.8000000000000007</v>
      </c>
      <c r="G502">
        <v>290</v>
      </c>
      <c r="H502" s="2">
        <v>0.58958333333333335</v>
      </c>
    </row>
    <row r="503" spans="1:8">
      <c r="A503" s="1">
        <v>41776</v>
      </c>
      <c r="B503">
        <v>2</v>
      </c>
      <c r="C503">
        <v>4.0999999999999996</v>
      </c>
      <c r="D503">
        <v>270</v>
      </c>
      <c r="E503" s="2">
        <v>0.57361111111111107</v>
      </c>
      <c r="F503">
        <v>6.7</v>
      </c>
      <c r="G503">
        <v>140</v>
      </c>
      <c r="H503" s="2">
        <v>0.95763888888888893</v>
      </c>
    </row>
    <row r="504" spans="1:8">
      <c r="A504" s="1">
        <v>41777</v>
      </c>
      <c r="B504">
        <v>1.7</v>
      </c>
      <c r="C504">
        <v>3.8</v>
      </c>
      <c r="D504">
        <v>140</v>
      </c>
      <c r="E504" s="2">
        <v>0.76388888888888884</v>
      </c>
      <c r="F504">
        <v>6.1</v>
      </c>
      <c r="G504">
        <v>250</v>
      </c>
      <c r="H504" s="2">
        <v>0.67708333333333337</v>
      </c>
    </row>
    <row r="505" spans="1:8">
      <c r="A505" s="1">
        <v>41778</v>
      </c>
      <c r="B505">
        <v>1.4</v>
      </c>
      <c r="C505">
        <v>3.4</v>
      </c>
      <c r="D505">
        <v>270</v>
      </c>
      <c r="E505" s="2">
        <v>0.6875</v>
      </c>
      <c r="F505">
        <v>6.3</v>
      </c>
      <c r="G505">
        <v>250</v>
      </c>
      <c r="H505" s="2">
        <v>0.68402777777777779</v>
      </c>
    </row>
    <row r="506" spans="1:8">
      <c r="A506" s="1">
        <v>41779</v>
      </c>
      <c r="B506">
        <v>1.7</v>
      </c>
      <c r="C506">
        <v>4.5999999999999996</v>
      </c>
      <c r="D506">
        <v>140</v>
      </c>
      <c r="E506" s="2">
        <v>0.6430555555555556</v>
      </c>
      <c r="F506">
        <v>7.3</v>
      </c>
      <c r="G506">
        <v>110</v>
      </c>
      <c r="H506" s="2">
        <v>0.63888888888888884</v>
      </c>
    </row>
    <row r="507" spans="1:8">
      <c r="A507" s="1">
        <v>41780</v>
      </c>
      <c r="B507">
        <v>2.2000000000000002</v>
      </c>
      <c r="C507">
        <v>4.8</v>
      </c>
      <c r="D507">
        <v>290</v>
      </c>
      <c r="E507" s="2">
        <v>0.4909722222222222</v>
      </c>
      <c r="F507">
        <v>9.9</v>
      </c>
      <c r="G507">
        <v>340</v>
      </c>
      <c r="H507" s="2">
        <v>0.45624999999999999</v>
      </c>
    </row>
    <row r="508" spans="1:8">
      <c r="A508" s="1">
        <v>41781</v>
      </c>
      <c r="B508">
        <v>2.5</v>
      </c>
      <c r="C508">
        <v>6.5</v>
      </c>
      <c r="D508">
        <v>140</v>
      </c>
      <c r="E508" s="2">
        <v>0.75624999999999998</v>
      </c>
      <c r="F508">
        <v>10.1</v>
      </c>
      <c r="G508">
        <v>140</v>
      </c>
      <c r="H508" s="2">
        <v>0.75972222222222219</v>
      </c>
    </row>
    <row r="509" spans="1:8">
      <c r="A509" s="1">
        <v>41782</v>
      </c>
      <c r="B509">
        <v>2.2999999999999998</v>
      </c>
      <c r="C509">
        <v>4</v>
      </c>
      <c r="D509">
        <v>140</v>
      </c>
      <c r="E509" s="2">
        <v>0.29722222222222222</v>
      </c>
      <c r="F509">
        <v>6.4</v>
      </c>
      <c r="G509">
        <v>140</v>
      </c>
      <c r="H509" s="2">
        <v>0.3215277777777778</v>
      </c>
    </row>
    <row r="510" spans="1:8">
      <c r="A510" s="1">
        <v>41783</v>
      </c>
      <c r="B510">
        <v>1.9</v>
      </c>
      <c r="C510">
        <v>3.9</v>
      </c>
      <c r="D510">
        <v>270</v>
      </c>
      <c r="E510" s="2">
        <v>0.66041666666666665</v>
      </c>
      <c r="F510">
        <v>7.1</v>
      </c>
      <c r="G510">
        <v>290</v>
      </c>
      <c r="H510" s="2">
        <v>0.70138888888888884</v>
      </c>
    </row>
    <row r="511" spans="1:8">
      <c r="A511" s="1">
        <v>41784</v>
      </c>
      <c r="B511">
        <v>1.9</v>
      </c>
      <c r="C511">
        <v>4.4000000000000004</v>
      </c>
      <c r="D511">
        <v>180</v>
      </c>
      <c r="E511" s="2">
        <v>0.57708333333333328</v>
      </c>
      <c r="F511">
        <v>7.9</v>
      </c>
      <c r="G511">
        <v>160</v>
      </c>
      <c r="H511" s="2">
        <v>0.5229166666666667</v>
      </c>
    </row>
    <row r="512" spans="1:8">
      <c r="A512" s="1">
        <v>41785</v>
      </c>
      <c r="B512">
        <v>2.6</v>
      </c>
      <c r="C512">
        <v>5.8</v>
      </c>
      <c r="D512">
        <v>290</v>
      </c>
      <c r="E512" s="2">
        <v>0.65694444444444444</v>
      </c>
      <c r="F512">
        <v>10.6</v>
      </c>
      <c r="G512">
        <v>270</v>
      </c>
      <c r="H512" s="2">
        <v>0.64861111111111114</v>
      </c>
    </row>
    <row r="513" spans="1:8">
      <c r="A513" s="1">
        <v>41786</v>
      </c>
      <c r="B513">
        <v>1.7</v>
      </c>
      <c r="C513">
        <v>4.8</v>
      </c>
      <c r="D513">
        <v>250</v>
      </c>
      <c r="E513" s="2">
        <v>0.64375000000000004</v>
      </c>
      <c r="F513">
        <v>8.9</v>
      </c>
      <c r="G513">
        <v>290</v>
      </c>
      <c r="H513" s="2">
        <v>0.67013888888888884</v>
      </c>
    </row>
    <row r="514" spans="1:8">
      <c r="A514" s="1">
        <v>41787</v>
      </c>
      <c r="B514">
        <v>1.7</v>
      </c>
      <c r="C514">
        <v>6.9</v>
      </c>
      <c r="D514">
        <v>90</v>
      </c>
      <c r="E514" s="2">
        <v>0.74097222222222225</v>
      </c>
      <c r="F514">
        <v>11.8</v>
      </c>
      <c r="G514">
        <v>110</v>
      </c>
      <c r="H514" s="2">
        <v>0.73750000000000004</v>
      </c>
    </row>
    <row r="515" spans="1:8">
      <c r="A515" s="1">
        <v>41788</v>
      </c>
      <c r="B515">
        <v>1.6</v>
      </c>
      <c r="C515">
        <v>4.0999999999999996</v>
      </c>
      <c r="D515">
        <v>270</v>
      </c>
      <c r="E515" s="2">
        <v>0.54374999999999996</v>
      </c>
      <c r="F515">
        <v>6.7</v>
      </c>
      <c r="G515">
        <v>250</v>
      </c>
      <c r="H515" s="2">
        <v>0.5493055555555556</v>
      </c>
    </row>
    <row r="516" spans="1:8">
      <c r="A516" s="1">
        <v>41789</v>
      </c>
      <c r="B516">
        <v>1.5</v>
      </c>
      <c r="C516">
        <v>3.7</v>
      </c>
      <c r="D516">
        <v>270</v>
      </c>
      <c r="E516" s="2">
        <v>0.81874999999999998</v>
      </c>
      <c r="F516">
        <v>6.2</v>
      </c>
      <c r="G516">
        <v>270</v>
      </c>
      <c r="H516" s="2">
        <v>0.8125</v>
      </c>
    </row>
    <row r="517" spans="1:8">
      <c r="A517" s="1">
        <v>41790</v>
      </c>
      <c r="B517">
        <v>1.4</v>
      </c>
      <c r="C517">
        <v>3.8</v>
      </c>
      <c r="D517">
        <v>270</v>
      </c>
      <c r="E517" s="2">
        <v>0.85763888888888884</v>
      </c>
      <c r="F517">
        <v>6.3</v>
      </c>
      <c r="G517">
        <v>270</v>
      </c>
      <c r="H517" s="2">
        <v>0.8520833333333333</v>
      </c>
    </row>
    <row r="518" spans="1:8">
      <c r="A518" s="1">
        <v>41791</v>
      </c>
      <c r="B518">
        <v>1.5</v>
      </c>
      <c r="C518">
        <v>3.6</v>
      </c>
      <c r="D518">
        <v>270</v>
      </c>
      <c r="E518" s="2">
        <v>0.69791666666666663</v>
      </c>
      <c r="F518">
        <v>6</v>
      </c>
      <c r="G518">
        <v>290</v>
      </c>
      <c r="H518" s="2">
        <v>0.69722222222222219</v>
      </c>
    </row>
    <row r="519" spans="1:8">
      <c r="A519" s="1">
        <v>41792</v>
      </c>
      <c r="B519">
        <v>1.9</v>
      </c>
      <c r="C519">
        <v>4.8</v>
      </c>
      <c r="D519">
        <v>180</v>
      </c>
      <c r="E519" s="2">
        <v>0.65763888888888888</v>
      </c>
      <c r="F519">
        <v>9.4</v>
      </c>
      <c r="G519">
        <v>180</v>
      </c>
      <c r="H519" s="2">
        <v>0.65694444444444444</v>
      </c>
    </row>
    <row r="520" spans="1:8">
      <c r="A520" s="1">
        <v>41793</v>
      </c>
      <c r="B520">
        <v>2.7</v>
      </c>
      <c r="C520">
        <v>4.4000000000000004</v>
      </c>
      <c r="D520">
        <v>90</v>
      </c>
      <c r="E520" s="2">
        <v>0.61527777777777781</v>
      </c>
      <c r="F520">
        <v>8.6</v>
      </c>
      <c r="G520">
        <v>140</v>
      </c>
      <c r="H520" s="2">
        <v>0.61111111111111116</v>
      </c>
    </row>
    <row r="521" spans="1:8">
      <c r="A521" s="1">
        <v>41794</v>
      </c>
      <c r="B521">
        <v>3.2</v>
      </c>
      <c r="C521">
        <v>6.1</v>
      </c>
      <c r="D521">
        <v>90</v>
      </c>
      <c r="E521" s="2">
        <v>0.42499999999999999</v>
      </c>
      <c r="F521">
        <v>10.3</v>
      </c>
      <c r="G521">
        <v>110</v>
      </c>
      <c r="H521" s="2">
        <v>0.41875000000000001</v>
      </c>
    </row>
    <row r="522" spans="1:8">
      <c r="A522" s="1">
        <v>41795</v>
      </c>
      <c r="B522">
        <v>1.6</v>
      </c>
      <c r="C522">
        <v>3.5</v>
      </c>
      <c r="D522">
        <v>140</v>
      </c>
      <c r="E522" s="2">
        <v>0.78263888888888888</v>
      </c>
      <c r="F522">
        <v>5.8</v>
      </c>
      <c r="G522">
        <v>140</v>
      </c>
      <c r="H522" s="2">
        <v>0.80486111111111114</v>
      </c>
    </row>
    <row r="523" spans="1:8">
      <c r="A523" s="1">
        <v>41796</v>
      </c>
      <c r="B523">
        <v>2.2999999999999998</v>
      </c>
      <c r="C523">
        <v>4.2</v>
      </c>
      <c r="D523">
        <v>140</v>
      </c>
      <c r="E523" s="2">
        <v>0.97361111111111109</v>
      </c>
      <c r="F523">
        <v>6.8</v>
      </c>
      <c r="G523">
        <v>160</v>
      </c>
      <c r="H523" s="2">
        <v>0.57013888888888886</v>
      </c>
    </row>
    <row r="524" spans="1:8">
      <c r="A524" s="1">
        <v>41797</v>
      </c>
      <c r="B524">
        <v>3.1</v>
      </c>
      <c r="C524">
        <v>5.8</v>
      </c>
      <c r="D524">
        <v>140</v>
      </c>
      <c r="E524" s="2">
        <v>0.77361111111111114</v>
      </c>
      <c r="F524">
        <v>9.1999999999999993</v>
      </c>
      <c r="G524">
        <v>160</v>
      </c>
      <c r="H524" s="2">
        <v>0.75347222222222221</v>
      </c>
    </row>
    <row r="525" spans="1:8">
      <c r="A525" s="1">
        <v>41798</v>
      </c>
      <c r="B525">
        <v>2.2999999999999998</v>
      </c>
      <c r="C525">
        <v>4.9000000000000004</v>
      </c>
      <c r="D525">
        <v>140</v>
      </c>
      <c r="E525" s="2">
        <v>0.90138888888888891</v>
      </c>
      <c r="F525">
        <v>7.5</v>
      </c>
      <c r="G525">
        <v>140</v>
      </c>
      <c r="H525" s="2">
        <v>0.89722222222222225</v>
      </c>
    </row>
    <row r="526" spans="1:8">
      <c r="A526" s="1">
        <v>41799</v>
      </c>
      <c r="B526">
        <v>3.2</v>
      </c>
      <c r="C526">
        <v>4.8</v>
      </c>
      <c r="D526">
        <v>140</v>
      </c>
      <c r="E526" s="2">
        <v>0.81041666666666667</v>
      </c>
      <c r="F526">
        <v>8.1</v>
      </c>
      <c r="G526">
        <v>90</v>
      </c>
      <c r="H526" s="2">
        <v>0.89652777777777781</v>
      </c>
    </row>
    <row r="527" spans="1:8">
      <c r="A527" s="1">
        <v>41800</v>
      </c>
      <c r="B527">
        <v>3.4</v>
      </c>
      <c r="C527">
        <v>4.9000000000000004</v>
      </c>
      <c r="D527">
        <v>90</v>
      </c>
      <c r="E527" s="2">
        <v>0.65208333333333335</v>
      </c>
      <c r="F527">
        <v>8.8000000000000007</v>
      </c>
      <c r="G527">
        <v>110</v>
      </c>
      <c r="H527" s="2">
        <v>0.6118055555555556</v>
      </c>
    </row>
    <row r="528" spans="1:8">
      <c r="A528" s="1">
        <v>41801</v>
      </c>
      <c r="B528">
        <v>3.1</v>
      </c>
      <c r="C528">
        <v>5.2</v>
      </c>
      <c r="D528">
        <v>90</v>
      </c>
      <c r="E528" s="2">
        <v>0.77152777777777781</v>
      </c>
      <c r="F528">
        <v>8.6</v>
      </c>
      <c r="G528">
        <v>90</v>
      </c>
      <c r="H528" s="2">
        <v>0.77013888888888893</v>
      </c>
    </row>
    <row r="529" spans="1:8">
      <c r="A529" s="1">
        <v>41802</v>
      </c>
      <c r="B529">
        <v>1.9</v>
      </c>
      <c r="C529">
        <v>4</v>
      </c>
      <c r="D529">
        <v>140</v>
      </c>
      <c r="E529" s="2">
        <v>0.68125000000000002</v>
      </c>
      <c r="F529">
        <v>6.6</v>
      </c>
      <c r="G529">
        <v>110</v>
      </c>
      <c r="H529" s="2">
        <v>0.70486111111111116</v>
      </c>
    </row>
    <row r="530" spans="1:8">
      <c r="A530" s="1">
        <v>41803</v>
      </c>
      <c r="B530">
        <v>1.6</v>
      </c>
      <c r="C530">
        <v>4.3</v>
      </c>
      <c r="D530">
        <v>290</v>
      </c>
      <c r="E530" s="2">
        <v>0.6958333333333333</v>
      </c>
      <c r="F530">
        <v>7.1</v>
      </c>
      <c r="G530">
        <v>290</v>
      </c>
      <c r="H530" s="2">
        <v>0.68958333333333333</v>
      </c>
    </row>
    <row r="531" spans="1:8">
      <c r="A531" s="1">
        <v>41804</v>
      </c>
      <c r="B531">
        <v>1.9</v>
      </c>
      <c r="C531">
        <v>3.7</v>
      </c>
      <c r="D531">
        <v>320</v>
      </c>
      <c r="E531" s="2">
        <v>0.64027777777777772</v>
      </c>
      <c r="F531">
        <v>8.3000000000000007</v>
      </c>
      <c r="G531">
        <v>340</v>
      </c>
      <c r="H531" s="2">
        <v>0.63749999999999996</v>
      </c>
    </row>
    <row r="532" spans="1:8">
      <c r="A532" s="1">
        <v>41805</v>
      </c>
      <c r="B532">
        <v>2.2999999999999998</v>
      </c>
      <c r="C532">
        <v>4.5</v>
      </c>
      <c r="D532">
        <v>270</v>
      </c>
      <c r="E532" s="2">
        <v>0.4777777777777778</v>
      </c>
      <c r="F532">
        <v>8</v>
      </c>
      <c r="G532">
        <v>340</v>
      </c>
      <c r="H532" s="2">
        <v>0.53541666666666665</v>
      </c>
    </row>
    <row r="533" spans="1:8">
      <c r="A533" s="1">
        <v>41806</v>
      </c>
      <c r="B533">
        <v>2.1</v>
      </c>
      <c r="C533">
        <v>3.8</v>
      </c>
      <c r="D533">
        <v>270</v>
      </c>
      <c r="E533" s="2">
        <v>0.35625000000000001</v>
      </c>
      <c r="F533">
        <v>7.5</v>
      </c>
      <c r="G533">
        <v>270</v>
      </c>
      <c r="H533" s="2">
        <v>0.50624999999999998</v>
      </c>
    </row>
    <row r="534" spans="1:8">
      <c r="A534" s="1">
        <v>41807</v>
      </c>
      <c r="B534">
        <v>2.2000000000000002</v>
      </c>
      <c r="C534">
        <v>4.2</v>
      </c>
      <c r="D534">
        <v>140</v>
      </c>
      <c r="E534" s="2">
        <v>0.3659722222222222</v>
      </c>
      <c r="F534">
        <v>7.8</v>
      </c>
      <c r="G534">
        <v>110</v>
      </c>
      <c r="H534" s="2">
        <v>0.36527777777777776</v>
      </c>
    </row>
    <row r="535" spans="1:8">
      <c r="A535" s="1">
        <v>41808</v>
      </c>
      <c r="B535">
        <v>2.4</v>
      </c>
      <c r="C535">
        <v>4.4000000000000004</v>
      </c>
      <c r="D535">
        <v>140</v>
      </c>
      <c r="E535" s="2">
        <v>0.58819444444444446</v>
      </c>
      <c r="F535">
        <v>7.7</v>
      </c>
      <c r="G535">
        <v>160</v>
      </c>
      <c r="H535" s="2">
        <v>0.58333333333333337</v>
      </c>
    </row>
    <row r="536" spans="1:8">
      <c r="A536" s="1">
        <v>41809</v>
      </c>
      <c r="B536">
        <v>1.9</v>
      </c>
      <c r="C536">
        <v>3.7</v>
      </c>
      <c r="D536">
        <v>340</v>
      </c>
      <c r="E536" s="2">
        <v>0.75624999999999998</v>
      </c>
      <c r="F536">
        <v>6.4</v>
      </c>
      <c r="G536">
        <v>290</v>
      </c>
      <c r="H536" s="2">
        <v>0.75416666666666665</v>
      </c>
    </row>
    <row r="537" spans="1:8">
      <c r="A537" s="1">
        <v>41810</v>
      </c>
      <c r="B537">
        <v>3.1</v>
      </c>
      <c r="C537">
        <v>4.9000000000000004</v>
      </c>
      <c r="D537">
        <v>140</v>
      </c>
      <c r="E537" s="2">
        <v>0.35347222222222224</v>
      </c>
      <c r="F537">
        <v>8.6</v>
      </c>
      <c r="G537">
        <v>110</v>
      </c>
      <c r="H537" s="2">
        <v>0.6479166666666667</v>
      </c>
    </row>
    <row r="538" spans="1:8">
      <c r="A538" s="1">
        <v>41811</v>
      </c>
      <c r="B538">
        <v>3</v>
      </c>
      <c r="C538">
        <v>4.5</v>
      </c>
      <c r="D538">
        <v>110</v>
      </c>
      <c r="E538" s="2">
        <v>0.4465277777777778</v>
      </c>
      <c r="F538">
        <v>7.8</v>
      </c>
      <c r="G538">
        <v>110</v>
      </c>
      <c r="H538" s="2">
        <v>0.45833333333333331</v>
      </c>
    </row>
    <row r="539" spans="1:8">
      <c r="A539" s="1">
        <v>41812</v>
      </c>
      <c r="B539">
        <v>2.8</v>
      </c>
      <c r="C539">
        <v>4.9000000000000004</v>
      </c>
      <c r="D539">
        <v>140</v>
      </c>
      <c r="E539" s="2">
        <v>0.44305555555555554</v>
      </c>
      <c r="F539">
        <v>8.1</v>
      </c>
      <c r="G539">
        <v>200</v>
      </c>
      <c r="H539" s="2">
        <v>0.44791666666666669</v>
      </c>
    </row>
    <row r="540" spans="1:8">
      <c r="A540" s="1">
        <v>41813</v>
      </c>
      <c r="B540">
        <v>1.5</v>
      </c>
      <c r="C540">
        <v>4</v>
      </c>
      <c r="D540">
        <v>270</v>
      </c>
      <c r="E540" s="2">
        <v>0.70972222222222225</v>
      </c>
      <c r="F540">
        <v>6.5</v>
      </c>
      <c r="G540">
        <v>270</v>
      </c>
      <c r="H540" s="2">
        <v>0.70902777777777781</v>
      </c>
    </row>
    <row r="541" spans="1:8">
      <c r="A541" s="1">
        <v>41814</v>
      </c>
      <c r="B541">
        <v>1.3</v>
      </c>
      <c r="C541">
        <v>3.7</v>
      </c>
      <c r="D541">
        <v>270</v>
      </c>
      <c r="E541" s="2">
        <v>0.80902777777777779</v>
      </c>
      <c r="F541">
        <v>6.7</v>
      </c>
      <c r="G541">
        <v>250</v>
      </c>
      <c r="H541" s="2">
        <v>0.8041666666666667</v>
      </c>
    </row>
    <row r="542" spans="1:8">
      <c r="A542" s="1">
        <v>41815</v>
      </c>
      <c r="B542">
        <v>1.2</v>
      </c>
      <c r="C542">
        <v>3.3</v>
      </c>
      <c r="D542">
        <v>290</v>
      </c>
      <c r="E542" s="2">
        <v>0.62777777777777777</v>
      </c>
      <c r="F542">
        <v>6.3</v>
      </c>
      <c r="G542">
        <v>320</v>
      </c>
      <c r="H542" s="2">
        <v>0.63055555555555554</v>
      </c>
    </row>
    <row r="543" spans="1:8">
      <c r="A543" s="1">
        <v>41816</v>
      </c>
      <c r="B543">
        <v>1.3</v>
      </c>
      <c r="C543">
        <v>3</v>
      </c>
      <c r="D543">
        <v>160</v>
      </c>
      <c r="E543" s="2">
        <v>0.73819444444444449</v>
      </c>
      <c r="F543">
        <v>6.5</v>
      </c>
      <c r="G543">
        <v>290</v>
      </c>
      <c r="H543" s="2">
        <v>0.63541666666666663</v>
      </c>
    </row>
    <row r="544" spans="1:8">
      <c r="A544" s="1">
        <v>41817</v>
      </c>
      <c r="B544">
        <v>1.9</v>
      </c>
      <c r="C544">
        <v>3.6</v>
      </c>
      <c r="D544">
        <v>110</v>
      </c>
      <c r="E544" s="2">
        <v>0.58750000000000002</v>
      </c>
      <c r="F544">
        <v>6.5</v>
      </c>
      <c r="G544">
        <v>110</v>
      </c>
      <c r="H544" s="2">
        <v>0.62152777777777779</v>
      </c>
    </row>
    <row r="545" spans="1:8">
      <c r="A545" s="1">
        <v>41818</v>
      </c>
      <c r="B545">
        <v>2.4</v>
      </c>
      <c r="C545">
        <v>4.4000000000000004</v>
      </c>
      <c r="D545">
        <v>290</v>
      </c>
      <c r="E545" s="2">
        <v>0.69374999999999998</v>
      </c>
      <c r="F545">
        <v>8.8000000000000007</v>
      </c>
      <c r="G545">
        <v>270</v>
      </c>
      <c r="H545" s="2">
        <v>0.68194444444444446</v>
      </c>
    </row>
    <row r="546" spans="1:8">
      <c r="A546" s="1">
        <v>41819</v>
      </c>
      <c r="B546">
        <v>1.9</v>
      </c>
      <c r="C546">
        <v>3.9</v>
      </c>
      <c r="D546">
        <v>140</v>
      </c>
      <c r="E546" s="2">
        <v>0.95208333333333328</v>
      </c>
      <c r="F546">
        <v>6.2</v>
      </c>
      <c r="G546">
        <v>140</v>
      </c>
      <c r="H546" s="2">
        <v>0.81736111111111109</v>
      </c>
    </row>
    <row r="547" spans="1:8">
      <c r="A547" s="1">
        <v>41820</v>
      </c>
      <c r="B547">
        <v>1.9</v>
      </c>
      <c r="C547">
        <v>3.8</v>
      </c>
      <c r="D547">
        <v>110</v>
      </c>
      <c r="E547" s="2">
        <v>0.76041666666666663</v>
      </c>
      <c r="F547">
        <v>8.4</v>
      </c>
      <c r="G547">
        <v>50</v>
      </c>
      <c r="H547" s="2">
        <v>0.52500000000000002</v>
      </c>
    </row>
    <row r="548" spans="1:8">
      <c r="A548" s="1">
        <v>41821</v>
      </c>
      <c r="B548">
        <v>1.6</v>
      </c>
      <c r="C548">
        <v>4.4000000000000004</v>
      </c>
      <c r="D548">
        <v>90</v>
      </c>
      <c r="E548" s="2">
        <v>0.80694444444444446</v>
      </c>
      <c r="F548">
        <v>8.1999999999999993</v>
      </c>
      <c r="G548">
        <v>160</v>
      </c>
      <c r="H548" s="2">
        <v>0.83263888888888893</v>
      </c>
    </row>
    <row r="549" spans="1:8">
      <c r="A549" s="1">
        <v>41822</v>
      </c>
      <c r="B549">
        <v>2.1</v>
      </c>
      <c r="C549">
        <v>3.8</v>
      </c>
      <c r="D549">
        <v>140</v>
      </c>
      <c r="E549" s="2">
        <v>0.46944444444444444</v>
      </c>
      <c r="F549">
        <v>6</v>
      </c>
      <c r="G549">
        <v>180</v>
      </c>
      <c r="H549" s="2">
        <v>0.46736111111111112</v>
      </c>
    </row>
    <row r="550" spans="1:8">
      <c r="A550" s="1">
        <v>41823</v>
      </c>
      <c r="B550">
        <v>2</v>
      </c>
      <c r="C550">
        <v>5.0999999999999996</v>
      </c>
      <c r="D550">
        <v>110</v>
      </c>
      <c r="E550" s="2">
        <v>0.44513888888888886</v>
      </c>
      <c r="F550">
        <v>9.6999999999999993</v>
      </c>
      <c r="G550">
        <v>110</v>
      </c>
      <c r="H550" s="2">
        <v>0.44444444444444442</v>
      </c>
    </row>
    <row r="551" spans="1:8">
      <c r="A551" s="1">
        <v>41824</v>
      </c>
      <c r="B551">
        <v>1.8</v>
      </c>
      <c r="C551">
        <v>4.2</v>
      </c>
      <c r="D551">
        <v>110</v>
      </c>
      <c r="E551" s="2">
        <v>0.71388888888888891</v>
      </c>
      <c r="F551">
        <v>7.1</v>
      </c>
      <c r="G551">
        <v>140</v>
      </c>
      <c r="H551" s="2">
        <v>0.73888888888888893</v>
      </c>
    </row>
    <row r="552" spans="1:8">
      <c r="A552" s="1">
        <v>41825</v>
      </c>
      <c r="B552">
        <v>2.2999999999999998</v>
      </c>
      <c r="C552">
        <v>4</v>
      </c>
      <c r="D552">
        <v>90</v>
      </c>
      <c r="E552" s="2">
        <v>0.75694444444444442</v>
      </c>
      <c r="F552">
        <v>6.8</v>
      </c>
      <c r="G552">
        <v>90</v>
      </c>
      <c r="H552" s="2">
        <v>0.75902777777777775</v>
      </c>
    </row>
    <row r="553" spans="1:8">
      <c r="A553" s="1">
        <v>41826</v>
      </c>
      <c r="B553">
        <v>2</v>
      </c>
      <c r="C553">
        <v>3.1</v>
      </c>
      <c r="D553">
        <v>140</v>
      </c>
      <c r="E553" s="2">
        <v>0.38124999999999998</v>
      </c>
      <c r="F553">
        <v>6.3</v>
      </c>
      <c r="G553">
        <v>110</v>
      </c>
      <c r="H553" s="2">
        <v>0.56388888888888888</v>
      </c>
    </row>
    <row r="554" spans="1:8">
      <c r="A554" s="1">
        <v>41827</v>
      </c>
      <c r="B554">
        <v>2</v>
      </c>
      <c r="C554">
        <v>3.6</v>
      </c>
      <c r="D554">
        <v>140</v>
      </c>
      <c r="E554" s="2">
        <v>0.47083333333333333</v>
      </c>
      <c r="F554">
        <v>6.1</v>
      </c>
      <c r="G554">
        <v>180</v>
      </c>
      <c r="H554" s="2">
        <v>0.48819444444444443</v>
      </c>
    </row>
    <row r="555" spans="1:8">
      <c r="A555" s="1">
        <v>41828</v>
      </c>
      <c r="B555">
        <v>1.2</v>
      </c>
      <c r="C555">
        <v>2.9</v>
      </c>
      <c r="D555">
        <v>140</v>
      </c>
      <c r="E555" s="2">
        <v>0.29166666666666669</v>
      </c>
      <c r="F555">
        <v>4.2</v>
      </c>
      <c r="G555">
        <v>90</v>
      </c>
      <c r="H555" s="2">
        <v>0.62083333333333335</v>
      </c>
    </row>
    <row r="556" spans="1:8">
      <c r="A556" s="1">
        <v>41829</v>
      </c>
      <c r="B556">
        <v>2.2999999999999998</v>
      </c>
      <c r="C556">
        <v>5.9</v>
      </c>
      <c r="D556">
        <v>90</v>
      </c>
      <c r="E556" s="2">
        <v>0.70416666666666672</v>
      </c>
      <c r="F556">
        <v>10.4</v>
      </c>
      <c r="G556">
        <v>90</v>
      </c>
      <c r="H556" s="2">
        <v>0.71597222222222223</v>
      </c>
    </row>
    <row r="557" spans="1:8">
      <c r="A557" s="1">
        <v>41830</v>
      </c>
      <c r="B557">
        <v>2.2999999999999998</v>
      </c>
      <c r="C557">
        <v>4.5</v>
      </c>
      <c r="D557">
        <v>320</v>
      </c>
      <c r="E557" s="2">
        <v>0.5625</v>
      </c>
      <c r="F557">
        <v>7.8</v>
      </c>
      <c r="G557">
        <v>320</v>
      </c>
      <c r="H557" s="2">
        <v>0.55972222222222223</v>
      </c>
    </row>
    <row r="558" spans="1:8">
      <c r="A558" s="1">
        <v>41831</v>
      </c>
      <c r="B558">
        <v>2.6</v>
      </c>
      <c r="C558">
        <v>5.4</v>
      </c>
      <c r="D558">
        <v>290</v>
      </c>
      <c r="E558" s="2">
        <v>0.54861111111111116</v>
      </c>
      <c r="F558">
        <v>9</v>
      </c>
      <c r="G558">
        <v>250</v>
      </c>
      <c r="H558" s="2">
        <v>0.54374999999999996</v>
      </c>
    </row>
    <row r="559" spans="1:8">
      <c r="A559" s="1">
        <v>41832</v>
      </c>
      <c r="B559">
        <v>1.5</v>
      </c>
      <c r="C559">
        <v>3.2</v>
      </c>
      <c r="D559">
        <v>290</v>
      </c>
      <c r="E559" s="2">
        <v>0.65972222222222221</v>
      </c>
      <c r="F559">
        <v>7.9</v>
      </c>
      <c r="G559">
        <v>320</v>
      </c>
      <c r="H559" s="2">
        <v>0.74444444444444446</v>
      </c>
    </row>
    <row r="560" spans="1:8">
      <c r="A560" s="1">
        <v>41833</v>
      </c>
      <c r="B560">
        <v>1.8</v>
      </c>
      <c r="C560">
        <v>3.3</v>
      </c>
      <c r="D560">
        <v>270</v>
      </c>
      <c r="E560" s="2">
        <v>0.81597222222222221</v>
      </c>
      <c r="F560">
        <v>5.8</v>
      </c>
      <c r="G560">
        <v>270</v>
      </c>
      <c r="H560" s="2">
        <v>0.79166666666666663</v>
      </c>
    </row>
    <row r="561" spans="1:8">
      <c r="A561" s="1">
        <v>41834</v>
      </c>
      <c r="B561">
        <v>2</v>
      </c>
      <c r="C561">
        <v>3.5</v>
      </c>
      <c r="D561">
        <v>320</v>
      </c>
      <c r="E561" s="2">
        <v>0.75347222222222221</v>
      </c>
      <c r="F561">
        <v>7</v>
      </c>
      <c r="G561">
        <v>270</v>
      </c>
      <c r="H561" s="2">
        <v>0.6430555555555556</v>
      </c>
    </row>
    <row r="562" spans="1:8">
      <c r="A562" s="1">
        <v>41835</v>
      </c>
      <c r="B562">
        <v>1.3</v>
      </c>
      <c r="C562">
        <v>2.9</v>
      </c>
      <c r="D562">
        <v>270</v>
      </c>
      <c r="E562" s="2">
        <v>0.75486111111111109</v>
      </c>
      <c r="F562">
        <v>4.7</v>
      </c>
      <c r="G562">
        <v>290</v>
      </c>
      <c r="H562" s="2">
        <v>0.6875</v>
      </c>
    </row>
    <row r="563" spans="1:8">
      <c r="A563" s="1">
        <v>41836</v>
      </c>
      <c r="B563">
        <v>1.6</v>
      </c>
      <c r="C563">
        <v>3.3</v>
      </c>
      <c r="D563">
        <v>270</v>
      </c>
      <c r="E563" s="2">
        <v>0.76041666666666663</v>
      </c>
      <c r="F563">
        <v>5.6</v>
      </c>
      <c r="G563">
        <v>340</v>
      </c>
      <c r="H563" s="2">
        <v>0.62569444444444444</v>
      </c>
    </row>
    <row r="564" spans="1:8">
      <c r="A564" s="1">
        <v>41837</v>
      </c>
      <c r="B564">
        <v>1.5</v>
      </c>
      <c r="C564">
        <v>3.9</v>
      </c>
      <c r="D564">
        <v>270</v>
      </c>
      <c r="E564" s="2">
        <v>0.82361111111111107</v>
      </c>
      <c r="F564">
        <v>6.1</v>
      </c>
      <c r="G564">
        <v>250</v>
      </c>
      <c r="H564" s="2">
        <v>0.81041666666666667</v>
      </c>
    </row>
    <row r="565" spans="1:8">
      <c r="A565" s="1">
        <v>41838</v>
      </c>
      <c r="B565">
        <v>1.1000000000000001</v>
      </c>
      <c r="C565">
        <v>3.7</v>
      </c>
      <c r="D565">
        <v>270</v>
      </c>
      <c r="E565" s="2">
        <v>0.74722222222222223</v>
      </c>
      <c r="F565">
        <v>5.8</v>
      </c>
      <c r="G565">
        <v>270</v>
      </c>
      <c r="H565" s="2">
        <v>0.74722222222222223</v>
      </c>
    </row>
    <row r="566" spans="1:8">
      <c r="A566" s="1">
        <v>41839</v>
      </c>
      <c r="B566">
        <v>1.5</v>
      </c>
      <c r="C566">
        <v>3.5</v>
      </c>
      <c r="D566">
        <v>290</v>
      </c>
      <c r="E566" s="2">
        <v>0.57222222222222219</v>
      </c>
      <c r="F566">
        <v>6.1</v>
      </c>
      <c r="G566">
        <v>270</v>
      </c>
      <c r="H566" s="2">
        <v>0.51597222222222228</v>
      </c>
    </row>
    <row r="567" spans="1:8">
      <c r="A567" s="1">
        <v>41840</v>
      </c>
      <c r="B567">
        <v>2</v>
      </c>
      <c r="C567">
        <v>3.8</v>
      </c>
      <c r="D567">
        <v>90</v>
      </c>
      <c r="E567" s="2">
        <v>0.73333333333333328</v>
      </c>
      <c r="F567">
        <v>6.6</v>
      </c>
      <c r="G567">
        <v>110</v>
      </c>
      <c r="H567" s="2">
        <v>0.67500000000000004</v>
      </c>
    </row>
    <row r="568" spans="1:8">
      <c r="A568" s="1">
        <v>41841</v>
      </c>
      <c r="B568">
        <v>1.9</v>
      </c>
      <c r="C568">
        <v>3.8</v>
      </c>
      <c r="D568">
        <v>270</v>
      </c>
      <c r="E568" s="2">
        <v>0.74513888888888891</v>
      </c>
      <c r="F568">
        <v>6.3</v>
      </c>
      <c r="G568">
        <v>270</v>
      </c>
      <c r="H568" s="2">
        <v>0.70972222222222225</v>
      </c>
    </row>
    <row r="569" spans="1:8">
      <c r="A569" s="1">
        <v>41842</v>
      </c>
      <c r="B569">
        <v>2.4</v>
      </c>
      <c r="C569">
        <v>4.5999999999999996</v>
      </c>
      <c r="D569">
        <v>290</v>
      </c>
      <c r="E569" s="2">
        <v>0.35972222222222222</v>
      </c>
      <c r="F569">
        <v>8.3000000000000007</v>
      </c>
      <c r="G569">
        <v>290</v>
      </c>
      <c r="H569" s="2">
        <v>0.73263888888888884</v>
      </c>
    </row>
    <row r="570" spans="1:8">
      <c r="A570" s="1">
        <v>41843</v>
      </c>
      <c r="B570">
        <v>1.9</v>
      </c>
      <c r="C570">
        <v>3.5</v>
      </c>
      <c r="D570">
        <v>270</v>
      </c>
      <c r="E570" s="2">
        <v>0.44583333333333336</v>
      </c>
      <c r="F570">
        <v>6.9</v>
      </c>
      <c r="G570">
        <v>270</v>
      </c>
      <c r="H570" s="2">
        <v>0.38472222222222224</v>
      </c>
    </row>
    <row r="571" spans="1:8">
      <c r="A571" s="1">
        <v>41844</v>
      </c>
      <c r="B571">
        <v>1.7</v>
      </c>
      <c r="C571">
        <v>4.2</v>
      </c>
      <c r="D571">
        <v>50</v>
      </c>
      <c r="E571" s="2">
        <v>0.73958333333333337</v>
      </c>
      <c r="F571">
        <v>7.6</v>
      </c>
      <c r="G571">
        <v>320</v>
      </c>
      <c r="H571" s="2">
        <v>0.71597222222222223</v>
      </c>
    </row>
    <row r="572" spans="1:8">
      <c r="A572" s="1">
        <v>41845</v>
      </c>
      <c r="B572">
        <v>2.2000000000000002</v>
      </c>
      <c r="C572">
        <v>4.9000000000000004</v>
      </c>
      <c r="D572">
        <v>160</v>
      </c>
      <c r="E572" s="2">
        <v>0.64236111111111116</v>
      </c>
      <c r="F572">
        <v>8.6999999999999993</v>
      </c>
      <c r="G572">
        <v>180</v>
      </c>
      <c r="H572" s="2">
        <v>0.53541666666666665</v>
      </c>
    </row>
    <row r="573" spans="1:8">
      <c r="A573" s="1">
        <v>41846</v>
      </c>
      <c r="B573">
        <v>3.7</v>
      </c>
      <c r="C573">
        <v>7.1</v>
      </c>
      <c r="D573">
        <v>270</v>
      </c>
      <c r="E573" s="2">
        <v>0.48749999999999999</v>
      </c>
      <c r="F573">
        <v>14.7</v>
      </c>
      <c r="G573">
        <v>290</v>
      </c>
      <c r="H573" s="2">
        <v>0.48333333333333334</v>
      </c>
    </row>
    <row r="574" spans="1:8">
      <c r="A574" s="1">
        <v>41847</v>
      </c>
      <c r="B574">
        <v>2.1</v>
      </c>
      <c r="C574">
        <v>4.4000000000000004</v>
      </c>
      <c r="D574">
        <v>140</v>
      </c>
      <c r="E574" s="2">
        <v>0.78611111111111109</v>
      </c>
      <c r="F574">
        <v>7.1</v>
      </c>
      <c r="G574">
        <v>90</v>
      </c>
      <c r="H574" s="2">
        <v>0.77916666666666667</v>
      </c>
    </row>
    <row r="575" spans="1:8">
      <c r="A575" s="1">
        <v>41848</v>
      </c>
      <c r="B575">
        <v>2.2999999999999998</v>
      </c>
      <c r="C575">
        <v>3.9</v>
      </c>
      <c r="D575">
        <v>90</v>
      </c>
      <c r="E575" s="2">
        <v>0.78125</v>
      </c>
      <c r="F575">
        <v>7.3</v>
      </c>
      <c r="G575">
        <v>160</v>
      </c>
      <c r="H575" s="2">
        <v>0.56111111111111112</v>
      </c>
    </row>
    <row r="576" spans="1:8">
      <c r="A576" s="1">
        <v>41849</v>
      </c>
      <c r="B576">
        <v>1.4</v>
      </c>
      <c r="C576">
        <v>3.3</v>
      </c>
      <c r="D576">
        <v>160</v>
      </c>
      <c r="E576" s="2">
        <v>1.3888888888888889E-3</v>
      </c>
      <c r="F576">
        <v>5.8</v>
      </c>
      <c r="G576">
        <v>270</v>
      </c>
      <c r="H576" s="2">
        <v>0.58611111111111114</v>
      </c>
    </row>
    <row r="577" spans="1:8">
      <c r="A577" s="1">
        <v>41850</v>
      </c>
      <c r="B577">
        <v>1.4</v>
      </c>
      <c r="C577">
        <v>3.5</v>
      </c>
      <c r="D577">
        <v>270</v>
      </c>
      <c r="E577" s="2">
        <v>0.58472222222222225</v>
      </c>
      <c r="F577">
        <v>6.1</v>
      </c>
      <c r="G577">
        <v>270</v>
      </c>
      <c r="H577" s="2">
        <v>0.5805555555555556</v>
      </c>
    </row>
    <row r="578" spans="1:8">
      <c r="A578" s="1">
        <v>41851</v>
      </c>
      <c r="B578">
        <v>1.5</v>
      </c>
      <c r="C578">
        <v>8.6999999999999993</v>
      </c>
      <c r="D578">
        <v>110</v>
      </c>
      <c r="E578" s="2">
        <v>0.71527777777777779</v>
      </c>
      <c r="F578">
        <v>15.4</v>
      </c>
      <c r="G578">
        <v>110</v>
      </c>
      <c r="H578" s="2">
        <v>0.70972222222222225</v>
      </c>
    </row>
    <row r="579" spans="1:8">
      <c r="A579" s="1">
        <v>41852</v>
      </c>
      <c r="B579">
        <v>2.5</v>
      </c>
      <c r="C579">
        <v>5.4</v>
      </c>
      <c r="D579">
        <v>90</v>
      </c>
      <c r="E579" s="2">
        <v>0.60555555555555551</v>
      </c>
      <c r="F579">
        <v>9.1999999999999993</v>
      </c>
      <c r="G579">
        <v>90</v>
      </c>
      <c r="H579" s="2">
        <v>0.54166666666666663</v>
      </c>
    </row>
    <row r="580" spans="1:8">
      <c r="A580" s="1">
        <v>41853</v>
      </c>
      <c r="B580">
        <v>3.5</v>
      </c>
      <c r="C580">
        <v>6.8</v>
      </c>
      <c r="D580">
        <v>140</v>
      </c>
      <c r="E580" s="2">
        <v>0.59375</v>
      </c>
      <c r="F580">
        <v>12</v>
      </c>
      <c r="G580">
        <v>160</v>
      </c>
      <c r="H580" s="2">
        <v>0.59305555555555556</v>
      </c>
    </row>
    <row r="581" spans="1:8">
      <c r="A581" s="1">
        <v>41854</v>
      </c>
      <c r="B581">
        <v>3.1</v>
      </c>
      <c r="C581">
        <v>6.2</v>
      </c>
      <c r="D581">
        <v>90</v>
      </c>
      <c r="E581" s="2">
        <v>0.10208333333333333</v>
      </c>
      <c r="F581">
        <v>10.5</v>
      </c>
      <c r="G581">
        <v>90</v>
      </c>
      <c r="H581" s="2">
        <v>0.10208333333333333</v>
      </c>
    </row>
    <row r="582" spans="1:8">
      <c r="A582" s="1">
        <v>41855</v>
      </c>
      <c r="B582">
        <v>1.1000000000000001</v>
      </c>
      <c r="C582">
        <v>2.7</v>
      </c>
      <c r="D582">
        <v>140</v>
      </c>
      <c r="E582" s="2">
        <v>0.25208333333333333</v>
      </c>
      <c r="F582">
        <v>4.5999999999999996</v>
      </c>
      <c r="G582">
        <v>110</v>
      </c>
      <c r="H582" s="2">
        <v>0.48749999999999999</v>
      </c>
    </row>
    <row r="583" spans="1:8">
      <c r="A583" s="1">
        <v>41856</v>
      </c>
      <c r="B583">
        <v>1.3</v>
      </c>
      <c r="C583">
        <v>3.5</v>
      </c>
      <c r="D583">
        <v>270</v>
      </c>
      <c r="E583" s="2">
        <v>0.61458333333333337</v>
      </c>
      <c r="F583">
        <v>5.8</v>
      </c>
      <c r="G583">
        <v>290</v>
      </c>
      <c r="H583" s="2">
        <v>0.46250000000000002</v>
      </c>
    </row>
    <row r="584" spans="1:8">
      <c r="A584" s="1">
        <v>41857</v>
      </c>
      <c r="B584">
        <v>1.3</v>
      </c>
      <c r="C584">
        <v>3.3</v>
      </c>
      <c r="D584">
        <v>270</v>
      </c>
      <c r="E584" s="2">
        <v>0.53472222222222221</v>
      </c>
      <c r="F584">
        <v>5.0999999999999996</v>
      </c>
      <c r="G584">
        <v>320</v>
      </c>
      <c r="H584" s="2">
        <v>0.52847222222222223</v>
      </c>
    </row>
    <row r="585" spans="1:8">
      <c r="A585" s="1">
        <v>41858</v>
      </c>
      <c r="B585">
        <v>1.7</v>
      </c>
      <c r="C585">
        <v>4.0999999999999996</v>
      </c>
      <c r="D585">
        <v>140</v>
      </c>
      <c r="E585" s="2">
        <v>0.78402777777777777</v>
      </c>
      <c r="F585">
        <v>6.8</v>
      </c>
      <c r="G585">
        <v>110</v>
      </c>
      <c r="H585" s="2">
        <v>0.77986111111111112</v>
      </c>
    </row>
    <row r="586" spans="1:8">
      <c r="A586" s="1">
        <v>41859</v>
      </c>
      <c r="B586">
        <v>2.8</v>
      </c>
      <c r="C586">
        <v>4.7</v>
      </c>
      <c r="D586">
        <v>140</v>
      </c>
      <c r="E586" s="2">
        <v>0.44444444444444442</v>
      </c>
      <c r="F586">
        <v>8.1</v>
      </c>
      <c r="G586">
        <v>140</v>
      </c>
      <c r="H586" s="2">
        <v>0.71111111111111114</v>
      </c>
    </row>
    <row r="587" spans="1:8">
      <c r="A587" s="1">
        <v>41860</v>
      </c>
      <c r="B587">
        <v>2.1</v>
      </c>
      <c r="C587">
        <v>4.3</v>
      </c>
      <c r="D587">
        <v>50</v>
      </c>
      <c r="E587" s="2">
        <v>0.67777777777777781</v>
      </c>
      <c r="F587">
        <v>9.1</v>
      </c>
      <c r="G587">
        <v>90</v>
      </c>
      <c r="H587" s="2">
        <v>0.47708333333333336</v>
      </c>
    </row>
    <row r="588" spans="1:8">
      <c r="A588" s="1">
        <v>41861</v>
      </c>
      <c r="B588">
        <v>1.6</v>
      </c>
      <c r="C588">
        <v>6.3</v>
      </c>
      <c r="D588">
        <v>140</v>
      </c>
      <c r="E588" s="2">
        <v>0.62777777777777777</v>
      </c>
      <c r="F588">
        <v>9.6</v>
      </c>
      <c r="G588">
        <v>110</v>
      </c>
      <c r="H588" s="2">
        <v>0.62638888888888888</v>
      </c>
    </row>
    <row r="589" spans="1:8">
      <c r="A589" s="1">
        <v>41862</v>
      </c>
      <c r="B589">
        <v>1.6</v>
      </c>
      <c r="C589">
        <v>4</v>
      </c>
      <c r="D589">
        <v>320</v>
      </c>
      <c r="E589" s="2">
        <v>0.66527777777777775</v>
      </c>
      <c r="F589">
        <v>6.5</v>
      </c>
      <c r="G589">
        <v>320</v>
      </c>
      <c r="H589" s="2">
        <v>0.57777777777777772</v>
      </c>
    </row>
    <row r="590" spans="1:8">
      <c r="A590" s="1">
        <v>41863</v>
      </c>
      <c r="B590">
        <v>1.7</v>
      </c>
      <c r="C590">
        <v>4.2</v>
      </c>
      <c r="D590">
        <v>270</v>
      </c>
      <c r="E590" s="2">
        <v>0.44930555555555557</v>
      </c>
      <c r="F590">
        <v>6.9</v>
      </c>
      <c r="G590">
        <v>290</v>
      </c>
      <c r="H590" s="2">
        <v>0.43194444444444446</v>
      </c>
    </row>
    <row r="591" spans="1:8">
      <c r="A591" s="1">
        <v>41864</v>
      </c>
      <c r="B591">
        <v>1</v>
      </c>
      <c r="C591">
        <v>2.4</v>
      </c>
      <c r="D591">
        <v>290</v>
      </c>
      <c r="E591" s="2">
        <v>0.56180555555555556</v>
      </c>
      <c r="F591">
        <v>4.2</v>
      </c>
      <c r="G591">
        <v>320</v>
      </c>
      <c r="H591" s="2">
        <v>0.55763888888888891</v>
      </c>
    </row>
    <row r="592" spans="1:8">
      <c r="A592" s="1">
        <v>41865</v>
      </c>
      <c r="B592">
        <v>1.7</v>
      </c>
      <c r="C592">
        <v>4.5</v>
      </c>
      <c r="D592">
        <v>90</v>
      </c>
      <c r="E592" s="2">
        <v>0.34444444444444444</v>
      </c>
      <c r="F592">
        <v>7.8</v>
      </c>
      <c r="G592">
        <v>110</v>
      </c>
      <c r="H592" s="2">
        <v>0.34166666666666667</v>
      </c>
    </row>
    <row r="593" spans="1:8">
      <c r="A593" s="1">
        <v>41866</v>
      </c>
      <c r="B593">
        <v>2.4</v>
      </c>
      <c r="C593">
        <v>4.8</v>
      </c>
      <c r="D593">
        <v>140</v>
      </c>
      <c r="E593" s="2">
        <v>0.5625</v>
      </c>
      <c r="F593">
        <v>7.5</v>
      </c>
      <c r="G593">
        <v>140</v>
      </c>
      <c r="H593" s="2">
        <v>0.59722222222222221</v>
      </c>
    </row>
    <row r="594" spans="1:8">
      <c r="A594" s="1">
        <v>41867</v>
      </c>
      <c r="B594">
        <v>2.2000000000000002</v>
      </c>
      <c r="C594">
        <v>4.5</v>
      </c>
      <c r="D594">
        <v>140</v>
      </c>
      <c r="E594" s="2">
        <v>0.64375000000000004</v>
      </c>
      <c r="F594">
        <v>7.2</v>
      </c>
      <c r="G594">
        <v>140</v>
      </c>
      <c r="H594" s="2">
        <v>0.62013888888888891</v>
      </c>
    </row>
    <row r="595" spans="1:8">
      <c r="A595" s="1">
        <v>41868</v>
      </c>
      <c r="B595">
        <v>2.9</v>
      </c>
      <c r="C595">
        <v>5.8</v>
      </c>
      <c r="D595">
        <v>140</v>
      </c>
      <c r="E595" s="2">
        <v>0.98958333333333337</v>
      </c>
      <c r="F595">
        <v>8.9</v>
      </c>
      <c r="G595">
        <v>110</v>
      </c>
      <c r="H595" s="2">
        <v>0.9819444444444444</v>
      </c>
    </row>
    <row r="596" spans="1:8">
      <c r="A596" s="1">
        <v>41869</v>
      </c>
      <c r="B596">
        <v>2.6</v>
      </c>
      <c r="C596">
        <v>4.9000000000000004</v>
      </c>
      <c r="D596">
        <v>140</v>
      </c>
      <c r="E596" s="2">
        <v>0.28194444444444444</v>
      </c>
      <c r="F596">
        <v>7.9</v>
      </c>
      <c r="G596">
        <v>110</v>
      </c>
      <c r="H596" s="2">
        <v>0.43472222222222223</v>
      </c>
    </row>
    <row r="597" spans="1:8">
      <c r="A597" s="1">
        <v>41870</v>
      </c>
      <c r="B597">
        <v>0.8</v>
      </c>
      <c r="C597">
        <v>2.5</v>
      </c>
      <c r="D597">
        <v>140</v>
      </c>
      <c r="E597" s="2">
        <v>0.77222222222222225</v>
      </c>
      <c r="F597">
        <v>4.0999999999999996</v>
      </c>
      <c r="G597">
        <v>160</v>
      </c>
      <c r="H597" s="2">
        <v>0.76875000000000004</v>
      </c>
    </row>
    <row r="598" spans="1:8">
      <c r="A598" s="1">
        <v>41871</v>
      </c>
      <c r="B598">
        <v>1.4</v>
      </c>
      <c r="C598">
        <v>3.4</v>
      </c>
      <c r="D598">
        <v>140</v>
      </c>
      <c r="E598" s="2">
        <v>0.54722222222222228</v>
      </c>
      <c r="F598">
        <v>5.6</v>
      </c>
      <c r="G598">
        <v>160</v>
      </c>
      <c r="H598" s="2">
        <v>0.54583333333333328</v>
      </c>
    </row>
    <row r="599" spans="1:8">
      <c r="A599" s="1">
        <v>41872</v>
      </c>
      <c r="B599">
        <v>2.1</v>
      </c>
      <c r="C599">
        <v>5.2</v>
      </c>
      <c r="D599">
        <v>270</v>
      </c>
      <c r="E599" s="2">
        <v>0.75277777777777777</v>
      </c>
      <c r="F599">
        <v>11.9</v>
      </c>
      <c r="G599">
        <v>250</v>
      </c>
      <c r="H599" s="2">
        <v>0.75277777777777777</v>
      </c>
    </row>
    <row r="600" spans="1:8">
      <c r="A600" s="1">
        <v>41873</v>
      </c>
      <c r="B600">
        <v>1.6</v>
      </c>
      <c r="C600">
        <v>3.8</v>
      </c>
      <c r="D600">
        <v>320</v>
      </c>
      <c r="E600" s="2">
        <v>0.60069444444444442</v>
      </c>
      <c r="F600">
        <v>6.7</v>
      </c>
      <c r="G600">
        <v>320</v>
      </c>
      <c r="H600" s="2">
        <v>0.7104166666666667</v>
      </c>
    </row>
    <row r="601" spans="1:8">
      <c r="A601" s="1">
        <v>41874</v>
      </c>
      <c r="B601">
        <v>1.3</v>
      </c>
      <c r="C601">
        <v>2.9</v>
      </c>
      <c r="D601">
        <v>290</v>
      </c>
      <c r="E601" s="2">
        <v>0.51875000000000004</v>
      </c>
      <c r="F601">
        <v>5.9</v>
      </c>
      <c r="G601">
        <v>320</v>
      </c>
      <c r="H601" s="2">
        <v>0.63194444444444442</v>
      </c>
    </row>
    <row r="602" spans="1:8">
      <c r="A602" s="1">
        <v>41875</v>
      </c>
      <c r="B602">
        <v>1</v>
      </c>
      <c r="C602">
        <v>3.1</v>
      </c>
      <c r="D602">
        <v>270</v>
      </c>
      <c r="E602" s="2">
        <v>0.6333333333333333</v>
      </c>
      <c r="F602">
        <v>5.4</v>
      </c>
      <c r="G602">
        <v>270</v>
      </c>
      <c r="H602" s="2">
        <v>0.62916666666666665</v>
      </c>
    </row>
    <row r="603" spans="1:8">
      <c r="A603" s="1">
        <v>41876</v>
      </c>
      <c r="B603">
        <v>1.5</v>
      </c>
      <c r="C603">
        <v>3.7</v>
      </c>
      <c r="D603">
        <v>140</v>
      </c>
      <c r="E603" s="2">
        <v>0.63888888888888884</v>
      </c>
      <c r="F603">
        <v>6.3</v>
      </c>
      <c r="G603">
        <v>160</v>
      </c>
      <c r="H603" s="2">
        <v>0.6333333333333333</v>
      </c>
    </row>
    <row r="604" spans="1:8">
      <c r="A604" s="1">
        <v>41877</v>
      </c>
      <c r="B604">
        <v>1.7</v>
      </c>
      <c r="C604">
        <v>5.2</v>
      </c>
      <c r="D604">
        <v>140</v>
      </c>
      <c r="E604" s="2">
        <v>0.86319444444444449</v>
      </c>
      <c r="F604">
        <v>8.4</v>
      </c>
      <c r="G604">
        <v>140</v>
      </c>
      <c r="H604" s="2">
        <v>0.85416666666666663</v>
      </c>
    </row>
    <row r="605" spans="1:8">
      <c r="A605" s="1">
        <v>41878</v>
      </c>
      <c r="B605">
        <v>3.1</v>
      </c>
      <c r="C605">
        <v>4.7</v>
      </c>
      <c r="D605">
        <v>140</v>
      </c>
      <c r="E605" s="2">
        <v>0.4201388888888889</v>
      </c>
      <c r="F605">
        <v>7.7</v>
      </c>
      <c r="G605">
        <v>110</v>
      </c>
      <c r="H605" s="2">
        <v>0.39166666666666666</v>
      </c>
    </row>
    <row r="606" spans="1:8">
      <c r="A606" s="1">
        <v>41879</v>
      </c>
      <c r="B606">
        <v>2</v>
      </c>
      <c r="C606">
        <v>3.9</v>
      </c>
      <c r="D606">
        <v>140</v>
      </c>
      <c r="E606" s="2">
        <v>0.91874999999999996</v>
      </c>
      <c r="F606">
        <v>6.7</v>
      </c>
      <c r="G606">
        <v>140</v>
      </c>
      <c r="H606" s="2">
        <v>0.48472222222222222</v>
      </c>
    </row>
    <row r="607" spans="1:8">
      <c r="A607" s="1">
        <v>41880</v>
      </c>
      <c r="B607">
        <v>2.4</v>
      </c>
      <c r="C607">
        <v>4.8</v>
      </c>
      <c r="D607">
        <v>90</v>
      </c>
      <c r="E607" s="2">
        <v>0.73472222222222228</v>
      </c>
      <c r="F607">
        <v>9</v>
      </c>
      <c r="G607">
        <v>110</v>
      </c>
      <c r="H607" s="2">
        <v>0.72986111111111107</v>
      </c>
    </row>
    <row r="608" spans="1:8">
      <c r="A608" s="1">
        <v>41881</v>
      </c>
      <c r="B608">
        <v>2.2000000000000002</v>
      </c>
      <c r="C608">
        <v>4.7</v>
      </c>
      <c r="D608">
        <v>90</v>
      </c>
      <c r="E608" s="2">
        <v>0.72847222222222219</v>
      </c>
      <c r="F608">
        <v>8.1999999999999993</v>
      </c>
      <c r="G608">
        <v>110</v>
      </c>
      <c r="H608" s="2">
        <v>0.72152777777777777</v>
      </c>
    </row>
    <row r="609" spans="1:8">
      <c r="A609" s="1">
        <v>41882</v>
      </c>
      <c r="B609">
        <v>1.8</v>
      </c>
      <c r="C609">
        <v>3.9</v>
      </c>
      <c r="D609">
        <v>140</v>
      </c>
      <c r="E609" s="2">
        <v>0.47986111111111113</v>
      </c>
      <c r="F609">
        <v>6.9</v>
      </c>
      <c r="G609">
        <v>110</v>
      </c>
      <c r="H609" s="2">
        <v>0.52638888888888891</v>
      </c>
    </row>
    <row r="610" spans="1:8">
      <c r="A610" s="1">
        <v>41883</v>
      </c>
      <c r="B610">
        <v>2.2000000000000002</v>
      </c>
      <c r="C610">
        <v>4.7</v>
      </c>
      <c r="D610">
        <v>90</v>
      </c>
      <c r="E610" s="2">
        <v>0.66319444444444442</v>
      </c>
      <c r="F610">
        <v>8.9</v>
      </c>
      <c r="G610">
        <v>140</v>
      </c>
      <c r="H610" s="2">
        <v>0.60972222222222228</v>
      </c>
    </row>
    <row r="611" spans="1:8">
      <c r="A611" s="1">
        <v>41884</v>
      </c>
      <c r="B611">
        <v>2.2999999999999998</v>
      </c>
      <c r="C611">
        <v>4.4000000000000004</v>
      </c>
      <c r="D611">
        <v>90</v>
      </c>
      <c r="E611" s="2">
        <v>0.82777777777777772</v>
      </c>
      <c r="F611">
        <v>7.2</v>
      </c>
      <c r="G611">
        <v>110</v>
      </c>
      <c r="H611" s="2">
        <v>0.8256944444444444</v>
      </c>
    </row>
    <row r="612" spans="1:8">
      <c r="A612" s="1">
        <v>41885</v>
      </c>
      <c r="B612">
        <v>1.2</v>
      </c>
      <c r="C612">
        <v>2.8</v>
      </c>
      <c r="D612">
        <v>140</v>
      </c>
      <c r="E612" s="2">
        <v>6.1805555555555558E-2</v>
      </c>
      <c r="F612">
        <v>5.2</v>
      </c>
      <c r="G612">
        <v>140</v>
      </c>
      <c r="H612" s="2">
        <v>0.19583333333333333</v>
      </c>
    </row>
    <row r="613" spans="1:8">
      <c r="A613" s="1">
        <v>41886</v>
      </c>
      <c r="B613">
        <v>1.8</v>
      </c>
      <c r="C613">
        <v>3.8</v>
      </c>
      <c r="D613">
        <v>320</v>
      </c>
      <c r="E613" s="2">
        <v>0.65208333333333335</v>
      </c>
      <c r="F613">
        <v>7.1</v>
      </c>
      <c r="G613">
        <v>320</v>
      </c>
      <c r="H613" s="2">
        <v>0.52638888888888891</v>
      </c>
    </row>
    <row r="614" spans="1:8">
      <c r="A614" s="1">
        <v>41887</v>
      </c>
      <c r="B614">
        <v>1.3</v>
      </c>
      <c r="C614">
        <v>3.1</v>
      </c>
      <c r="D614">
        <v>270</v>
      </c>
      <c r="E614" s="2">
        <v>0.42569444444444443</v>
      </c>
      <c r="F614">
        <v>5.5</v>
      </c>
      <c r="G614">
        <v>250</v>
      </c>
      <c r="H614" s="2">
        <v>0.46944444444444444</v>
      </c>
    </row>
    <row r="615" spans="1:8">
      <c r="A615" s="1">
        <v>41888</v>
      </c>
      <c r="B615">
        <v>1.2</v>
      </c>
      <c r="C615">
        <v>3</v>
      </c>
      <c r="D615">
        <v>110</v>
      </c>
      <c r="E615" s="2">
        <v>0.66597222222222219</v>
      </c>
      <c r="F615">
        <v>4.8</v>
      </c>
      <c r="G615">
        <v>140</v>
      </c>
      <c r="H615" s="2">
        <v>0.69861111111111107</v>
      </c>
    </row>
    <row r="616" spans="1:8">
      <c r="A616" s="1">
        <v>41889</v>
      </c>
      <c r="B616">
        <v>1.8</v>
      </c>
      <c r="C616">
        <v>4.5</v>
      </c>
      <c r="D616">
        <v>140</v>
      </c>
      <c r="E616" s="2">
        <v>0.8666666666666667</v>
      </c>
      <c r="F616">
        <v>6.8</v>
      </c>
      <c r="G616">
        <v>140</v>
      </c>
      <c r="H616" s="2">
        <v>0.86458333333333337</v>
      </c>
    </row>
    <row r="617" spans="1:8">
      <c r="A617" s="1">
        <v>41890</v>
      </c>
      <c r="B617">
        <v>1.5</v>
      </c>
      <c r="C617">
        <v>3.7</v>
      </c>
      <c r="D617">
        <v>140</v>
      </c>
      <c r="E617" s="2">
        <v>4.1666666666666666E-3</v>
      </c>
      <c r="F617">
        <v>5.7</v>
      </c>
      <c r="G617">
        <v>140</v>
      </c>
      <c r="H617" s="2">
        <v>2.7777777777777779E-3</v>
      </c>
    </row>
    <row r="618" spans="1:8">
      <c r="A618" s="1">
        <v>41891</v>
      </c>
      <c r="B618">
        <v>1.5</v>
      </c>
      <c r="C618">
        <v>3</v>
      </c>
      <c r="D618">
        <v>160</v>
      </c>
      <c r="E618" s="2">
        <v>0.79097222222222219</v>
      </c>
      <c r="F618">
        <v>5.4</v>
      </c>
      <c r="G618">
        <v>290</v>
      </c>
      <c r="H618" s="2">
        <v>0.41805555555555557</v>
      </c>
    </row>
    <row r="619" spans="1:8">
      <c r="A619" s="1">
        <v>41892</v>
      </c>
      <c r="B619">
        <v>1.7</v>
      </c>
      <c r="C619">
        <v>3.7</v>
      </c>
      <c r="D619">
        <v>90</v>
      </c>
      <c r="E619" s="2">
        <v>0.77638888888888891</v>
      </c>
      <c r="F619">
        <v>6.3</v>
      </c>
      <c r="G619">
        <v>50</v>
      </c>
      <c r="H619" s="2">
        <v>0.77569444444444446</v>
      </c>
    </row>
    <row r="620" spans="1:8">
      <c r="A620" s="1">
        <v>41893</v>
      </c>
      <c r="B620">
        <v>2.1</v>
      </c>
      <c r="C620">
        <v>4</v>
      </c>
      <c r="D620">
        <v>140</v>
      </c>
      <c r="E620" s="2">
        <v>0.4597222222222222</v>
      </c>
      <c r="F620">
        <v>7</v>
      </c>
      <c r="G620">
        <v>110</v>
      </c>
      <c r="H620" s="2">
        <v>0.45763888888888887</v>
      </c>
    </row>
    <row r="621" spans="1:8">
      <c r="A621" s="1">
        <v>41894</v>
      </c>
      <c r="B621">
        <v>1.9</v>
      </c>
      <c r="C621">
        <v>3.5</v>
      </c>
      <c r="D621">
        <v>160</v>
      </c>
      <c r="E621" s="2">
        <v>0.48472222222222222</v>
      </c>
      <c r="F621">
        <v>5.8</v>
      </c>
      <c r="G621">
        <v>180</v>
      </c>
      <c r="H621" s="2">
        <v>0.47986111111111113</v>
      </c>
    </row>
    <row r="622" spans="1:8">
      <c r="A622" s="1">
        <v>41895</v>
      </c>
      <c r="B622">
        <v>2.5</v>
      </c>
      <c r="C622">
        <v>5.3</v>
      </c>
      <c r="D622">
        <v>110</v>
      </c>
      <c r="E622" s="2">
        <v>0.66736111111111107</v>
      </c>
      <c r="F622">
        <v>9.1999999999999993</v>
      </c>
      <c r="G622">
        <v>90</v>
      </c>
      <c r="H622" s="2">
        <v>0.64861111111111114</v>
      </c>
    </row>
    <row r="623" spans="1:8">
      <c r="A623" s="1">
        <v>41896</v>
      </c>
      <c r="B623">
        <v>1.9</v>
      </c>
      <c r="C623">
        <v>4</v>
      </c>
      <c r="D623">
        <v>90</v>
      </c>
      <c r="E623" s="2">
        <v>0.73611111111111116</v>
      </c>
      <c r="F623">
        <v>7.2</v>
      </c>
      <c r="G623">
        <v>90</v>
      </c>
      <c r="H623" s="2">
        <v>0.73124999999999996</v>
      </c>
    </row>
    <row r="624" spans="1:8">
      <c r="A624" s="1">
        <v>41897</v>
      </c>
      <c r="B624">
        <v>1.3</v>
      </c>
      <c r="C624">
        <v>3.3</v>
      </c>
      <c r="D624">
        <v>290</v>
      </c>
      <c r="E624" s="2">
        <v>0.57638888888888884</v>
      </c>
      <c r="F624">
        <v>6.5</v>
      </c>
      <c r="G624">
        <v>340</v>
      </c>
      <c r="H624" s="2">
        <v>0.55694444444444446</v>
      </c>
    </row>
    <row r="625" spans="1:8">
      <c r="A625" s="1">
        <v>41898</v>
      </c>
      <c r="B625">
        <v>1.9</v>
      </c>
      <c r="C625">
        <v>3.8</v>
      </c>
      <c r="D625">
        <v>90</v>
      </c>
      <c r="E625" s="2">
        <v>0.72013888888888888</v>
      </c>
      <c r="F625">
        <v>6.9</v>
      </c>
      <c r="G625">
        <v>90</v>
      </c>
      <c r="H625" s="2">
        <v>0.82222222222222219</v>
      </c>
    </row>
    <row r="626" spans="1:8">
      <c r="A626" s="1">
        <v>41899</v>
      </c>
      <c r="B626">
        <v>2</v>
      </c>
      <c r="C626">
        <v>3.8</v>
      </c>
      <c r="D626">
        <v>140</v>
      </c>
      <c r="E626" s="2">
        <v>0.88263888888888886</v>
      </c>
      <c r="F626">
        <v>5.8</v>
      </c>
      <c r="G626">
        <v>110</v>
      </c>
      <c r="H626" s="2">
        <v>0.86041666666666672</v>
      </c>
    </row>
    <row r="627" spans="1:8">
      <c r="A627" s="1">
        <v>41900</v>
      </c>
      <c r="B627">
        <v>2.1</v>
      </c>
      <c r="C627">
        <v>4.3</v>
      </c>
      <c r="D627">
        <v>110</v>
      </c>
      <c r="E627" s="2">
        <v>0.67013888888888884</v>
      </c>
      <c r="F627">
        <v>7.4</v>
      </c>
      <c r="G627">
        <v>90</v>
      </c>
      <c r="H627" s="2">
        <v>0.66805555555555551</v>
      </c>
    </row>
    <row r="628" spans="1:8">
      <c r="A628" s="1">
        <v>41901</v>
      </c>
      <c r="B628">
        <v>1.2</v>
      </c>
      <c r="C628">
        <v>2.8</v>
      </c>
      <c r="D628">
        <v>110</v>
      </c>
      <c r="E628" s="2">
        <v>0.78472222222222221</v>
      </c>
      <c r="F628">
        <v>4.7</v>
      </c>
      <c r="G628">
        <v>140</v>
      </c>
      <c r="H628" s="2">
        <v>0.67152777777777772</v>
      </c>
    </row>
    <row r="629" spans="1:8">
      <c r="A629" s="1">
        <v>41902</v>
      </c>
      <c r="B629">
        <v>1.8</v>
      </c>
      <c r="C629">
        <v>4.4000000000000004</v>
      </c>
      <c r="D629">
        <v>90</v>
      </c>
      <c r="E629" s="2">
        <v>0.64097222222222228</v>
      </c>
      <c r="F629">
        <v>7.6</v>
      </c>
      <c r="G629">
        <v>160</v>
      </c>
      <c r="H629" s="2">
        <v>0.55625000000000002</v>
      </c>
    </row>
    <row r="630" spans="1:8">
      <c r="A630" s="1">
        <v>41903</v>
      </c>
      <c r="B630">
        <v>1.6</v>
      </c>
      <c r="C630">
        <v>3.3</v>
      </c>
      <c r="D630">
        <v>90</v>
      </c>
      <c r="E630" s="2">
        <v>0.75694444444444442</v>
      </c>
      <c r="F630">
        <v>5.7</v>
      </c>
      <c r="G630">
        <v>90</v>
      </c>
      <c r="H630" s="2">
        <v>0.76666666666666672</v>
      </c>
    </row>
    <row r="631" spans="1:8">
      <c r="A631" s="1">
        <v>41904</v>
      </c>
      <c r="B631">
        <v>2.2000000000000002</v>
      </c>
      <c r="C631">
        <v>4.9000000000000004</v>
      </c>
      <c r="D631">
        <v>90</v>
      </c>
      <c r="E631" s="2">
        <v>0.68125000000000002</v>
      </c>
      <c r="F631">
        <v>8.4</v>
      </c>
      <c r="G631">
        <v>160</v>
      </c>
      <c r="H631" s="2">
        <v>0.54097222222222219</v>
      </c>
    </row>
    <row r="632" spans="1:8">
      <c r="A632" s="1">
        <v>41905</v>
      </c>
      <c r="B632">
        <v>2.1</v>
      </c>
      <c r="C632">
        <v>4.4000000000000004</v>
      </c>
      <c r="D632">
        <v>140</v>
      </c>
      <c r="E632" s="2">
        <v>0.6118055555555556</v>
      </c>
      <c r="F632">
        <v>7.7</v>
      </c>
      <c r="G632">
        <v>110</v>
      </c>
      <c r="H632" s="2">
        <v>0.45902777777777776</v>
      </c>
    </row>
    <row r="633" spans="1:8">
      <c r="A633" s="1">
        <v>41906</v>
      </c>
      <c r="B633">
        <v>1.4</v>
      </c>
      <c r="C633">
        <v>3.1</v>
      </c>
      <c r="D633">
        <v>140</v>
      </c>
      <c r="E633" s="2">
        <v>0.27847222222222223</v>
      </c>
      <c r="F633">
        <v>6.3</v>
      </c>
      <c r="G633">
        <v>140</v>
      </c>
      <c r="H633" s="2">
        <v>0.71458333333333335</v>
      </c>
    </row>
    <row r="634" spans="1:8">
      <c r="A634" s="1">
        <v>41907</v>
      </c>
      <c r="B634">
        <v>1.8</v>
      </c>
      <c r="C634">
        <v>5</v>
      </c>
      <c r="D634">
        <v>110</v>
      </c>
      <c r="E634" s="2">
        <v>0.83958333333333335</v>
      </c>
      <c r="F634">
        <v>9.8000000000000007</v>
      </c>
      <c r="G634">
        <v>140</v>
      </c>
      <c r="H634" s="2">
        <v>0.84861111111111109</v>
      </c>
    </row>
    <row r="635" spans="1:8">
      <c r="A635" s="1">
        <v>41908</v>
      </c>
      <c r="B635">
        <v>2.4</v>
      </c>
      <c r="C635">
        <v>4.2</v>
      </c>
      <c r="D635">
        <v>90</v>
      </c>
      <c r="E635" s="2">
        <v>0.71736111111111112</v>
      </c>
      <c r="F635">
        <v>7.5</v>
      </c>
      <c r="G635">
        <v>110</v>
      </c>
      <c r="H635" s="2">
        <v>0.76388888888888884</v>
      </c>
    </row>
    <row r="636" spans="1:8">
      <c r="A636" s="1">
        <v>41909</v>
      </c>
      <c r="B636">
        <v>1.2</v>
      </c>
      <c r="C636">
        <v>3.3</v>
      </c>
      <c r="D636">
        <v>290</v>
      </c>
      <c r="E636" s="2">
        <v>0.57361111111111107</v>
      </c>
      <c r="F636">
        <v>6.6</v>
      </c>
      <c r="G636">
        <v>340</v>
      </c>
      <c r="H636" s="2">
        <v>0.60833333333333328</v>
      </c>
    </row>
    <row r="637" spans="1:8">
      <c r="A637" s="1">
        <v>41910</v>
      </c>
      <c r="B637">
        <v>1.5</v>
      </c>
      <c r="C637">
        <v>3.7</v>
      </c>
      <c r="D637">
        <v>90</v>
      </c>
      <c r="E637" s="2">
        <v>0.70347222222222228</v>
      </c>
      <c r="F637">
        <v>6.3</v>
      </c>
      <c r="G637">
        <v>140</v>
      </c>
      <c r="H637" s="2">
        <v>0.8305555555555556</v>
      </c>
    </row>
    <row r="638" spans="1:8">
      <c r="A638" s="1">
        <v>41911</v>
      </c>
      <c r="B638">
        <v>0.9</v>
      </c>
      <c r="C638">
        <v>2.4</v>
      </c>
      <c r="D638">
        <v>160</v>
      </c>
      <c r="E638" s="2">
        <v>1.5277777777777777E-2</v>
      </c>
      <c r="F638">
        <v>4.0999999999999996</v>
      </c>
      <c r="G638">
        <v>140</v>
      </c>
      <c r="H638" s="2">
        <v>6.9444444444444441E-3</v>
      </c>
    </row>
    <row r="639" spans="1:8">
      <c r="A639" s="1">
        <v>41912</v>
      </c>
      <c r="B639">
        <v>2.5</v>
      </c>
      <c r="C639">
        <v>5.0999999999999996</v>
      </c>
      <c r="D639">
        <v>110</v>
      </c>
      <c r="E639" s="2">
        <v>0.61111111111111116</v>
      </c>
      <c r="F639">
        <v>10.1</v>
      </c>
      <c r="G639">
        <v>140</v>
      </c>
      <c r="H639" s="2">
        <v>0.57013888888888886</v>
      </c>
    </row>
    <row r="640" spans="1:8">
      <c r="A640" s="1">
        <v>41913</v>
      </c>
      <c r="B640">
        <v>2.1</v>
      </c>
      <c r="C640">
        <v>3.7</v>
      </c>
      <c r="D640">
        <v>110</v>
      </c>
      <c r="E640" s="2">
        <v>0.74722222222222223</v>
      </c>
      <c r="F640">
        <v>6.8</v>
      </c>
      <c r="G640">
        <v>90</v>
      </c>
      <c r="H640" s="2">
        <v>0.74444444444444446</v>
      </c>
    </row>
    <row r="641" spans="1:8">
      <c r="A641" s="1">
        <v>41914</v>
      </c>
      <c r="B641">
        <v>1.1000000000000001</v>
      </c>
      <c r="C641">
        <v>2.5</v>
      </c>
      <c r="D641">
        <v>270</v>
      </c>
      <c r="E641" s="2">
        <v>0.71180555555555558</v>
      </c>
      <c r="F641">
        <v>4.3</v>
      </c>
      <c r="G641">
        <v>320</v>
      </c>
      <c r="H641" s="2">
        <v>0.67222222222222228</v>
      </c>
    </row>
    <row r="642" spans="1:8">
      <c r="A642" s="1">
        <v>41915</v>
      </c>
      <c r="B642">
        <v>2.1</v>
      </c>
      <c r="C642">
        <v>4.8</v>
      </c>
      <c r="D642">
        <v>290</v>
      </c>
      <c r="E642" s="2">
        <v>0.53888888888888886</v>
      </c>
      <c r="F642">
        <v>9.1</v>
      </c>
      <c r="G642">
        <v>320</v>
      </c>
      <c r="H642" s="2">
        <v>0.53680555555555554</v>
      </c>
    </row>
    <row r="643" spans="1:8">
      <c r="A643" s="1">
        <v>41916</v>
      </c>
      <c r="B643">
        <v>2.4</v>
      </c>
      <c r="C643">
        <v>5.8</v>
      </c>
      <c r="D643">
        <v>110</v>
      </c>
      <c r="E643" s="2">
        <v>0.58402777777777781</v>
      </c>
      <c r="F643">
        <v>10.3</v>
      </c>
      <c r="G643">
        <v>90</v>
      </c>
      <c r="H643" s="2">
        <v>0.52777777777777779</v>
      </c>
    </row>
    <row r="644" spans="1:8">
      <c r="A644" s="1">
        <v>41917</v>
      </c>
      <c r="B644">
        <v>2.2000000000000002</v>
      </c>
      <c r="C644">
        <v>5</v>
      </c>
      <c r="D644">
        <v>70</v>
      </c>
      <c r="E644" s="2">
        <v>0.56944444444444442</v>
      </c>
      <c r="F644">
        <v>8.6</v>
      </c>
      <c r="G644">
        <v>110</v>
      </c>
      <c r="H644" s="2">
        <v>0.57152777777777775</v>
      </c>
    </row>
    <row r="645" spans="1:8">
      <c r="A645" s="1">
        <v>41918</v>
      </c>
      <c r="B645">
        <v>2.2999999999999998</v>
      </c>
      <c r="C645">
        <v>3.5</v>
      </c>
      <c r="D645">
        <v>320</v>
      </c>
      <c r="E645" s="2">
        <v>0.59097222222222223</v>
      </c>
      <c r="F645">
        <v>6.6</v>
      </c>
      <c r="G645">
        <v>320</v>
      </c>
      <c r="H645" s="2">
        <v>0.58472222222222225</v>
      </c>
    </row>
    <row r="646" spans="1:8">
      <c r="A646" s="1">
        <v>41919</v>
      </c>
      <c r="B646">
        <v>1.1000000000000001</v>
      </c>
      <c r="C646">
        <v>2.7</v>
      </c>
      <c r="D646">
        <v>290</v>
      </c>
      <c r="E646" s="2">
        <v>0.60069444444444442</v>
      </c>
      <c r="F646">
        <v>5.2</v>
      </c>
      <c r="G646">
        <v>250</v>
      </c>
      <c r="H646" s="2">
        <v>0.57499999999999996</v>
      </c>
    </row>
    <row r="647" spans="1:8">
      <c r="A647" s="1">
        <v>41920</v>
      </c>
      <c r="B647">
        <v>1.5</v>
      </c>
      <c r="C647">
        <v>3.9</v>
      </c>
      <c r="D647">
        <v>90</v>
      </c>
      <c r="E647" s="2">
        <v>0.74305555555555558</v>
      </c>
      <c r="F647">
        <v>7.1</v>
      </c>
      <c r="G647">
        <v>90</v>
      </c>
      <c r="H647" s="2">
        <v>0.75277777777777777</v>
      </c>
    </row>
    <row r="648" spans="1:8">
      <c r="A648" s="1">
        <v>41921</v>
      </c>
      <c r="B648">
        <v>1.2</v>
      </c>
      <c r="C648">
        <v>2.9</v>
      </c>
      <c r="D648">
        <v>140</v>
      </c>
      <c r="E648" s="2">
        <v>0.50555555555555554</v>
      </c>
      <c r="F648">
        <v>5.4</v>
      </c>
      <c r="G648">
        <v>140</v>
      </c>
      <c r="H648" s="2">
        <v>0.4826388888888889</v>
      </c>
    </row>
    <row r="649" spans="1:8">
      <c r="A649" s="1">
        <v>41922</v>
      </c>
      <c r="B649">
        <v>2.5</v>
      </c>
      <c r="C649">
        <v>6.1</v>
      </c>
      <c r="D649">
        <v>140</v>
      </c>
      <c r="E649" s="2">
        <v>0.58194444444444449</v>
      </c>
      <c r="F649">
        <v>10.9</v>
      </c>
      <c r="G649">
        <v>140</v>
      </c>
      <c r="H649" s="2">
        <v>0.58125000000000004</v>
      </c>
    </row>
    <row r="650" spans="1:8">
      <c r="A650" s="1">
        <v>41923</v>
      </c>
      <c r="B650">
        <v>2.7</v>
      </c>
      <c r="C650">
        <v>5.6</v>
      </c>
      <c r="D650">
        <v>110</v>
      </c>
      <c r="E650" s="2">
        <v>0.60972222222222228</v>
      </c>
      <c r="F650">
        <v>10.4</v>
      </c>
      <c r="G650">
        <v>90</v>
      </c>
      <c r="H650" s="2">
        <v>0.60347222222222219</v>
      </c>
    </row>
    <row r="651" spans="1:8">
      <c r="A651" s="1">
        <v>41924</v>
      </c>
      <c r="B651">
        <v>1.5</v>
      </c>
      <c r="C651">
        <v>3.9</v>
      </c>
      <c r="D651">
        <v>90</v>
      </c>
      <c r="E651" s="2">
        <v>0.60624999999999996</v>
      </c>
      <c r="F651">
        <v>6.9</v>
      </c>
      <c r="G651">
        <v>90</v>
      </c>
      <c r="H651" s="2">
        <v>0.52500000000000002</v>
      </c>
    </row>
    <row r="652" spans="1:8">
      <c r="A652" s="1">
        <v>41925</v>
      </c>
      <c r="B652">
        <v>1.8</v>
      </c>
      <c r="C652">
        <v>4.0999999999999996</v>
      </c>
      <c r="D652">
        <v>90</v>
      </c>
      <c r="E652" s="2">
        <v>0.46527777777777779</v>
      </c>
      <c r="F652">
        <v>9.1</v>
      </c>
      <c r="G652">
        <v>70</v>
      </c>
      <c r="H652" s="2">
        <v>0.45902777777777776</v>
      </c>
    </row>
    <row r="653" spans="1:8">
      <c r="A653" s="1">
        <v>41926</v>
      </c>
      <c r="B653">
        <v>1.6</v>
      </c>
      <c r="C653">
        <v>3.4</v>
      </c>
      <c r="D653">
        <v>90</v>
      </c>
      <c r="E653" s="2">
        <v>0.74236111111111114</v>
      </c>
      <c r="F653">
        <v>6.6</v>
      </c>
      <c r="G653">
        <v>90</v>
      </c>
      <c r="H653" s="2">
        <v>0.81597222222222221</v>
      </c>
    </row>
    <row r="654" spans="1:8">
      <c r="A654" s="1">
        <v>41927</v>
      </c>
      <c r="B654">
        <v>1.3</v>
      </c>
      <c r="C654">
        <v>3.8</v>
      </c>
      <c r="D654">
        <v>270</v>
      </c>
      <c r="E654" s="2">
        <v>0.57499999999999996</v>
      </c>
      <c r="F654">
        <v>6.9</v>
      </c>
      <c r="G654">
        <v>290</v>
      </c>
      <c r="H654" s="2">
        <v>0.52708333333333335</v>
      </c>
    </row>
    <row r="655" spans="1:8">
      <c r="A655" s="1">
        <v>41928</v>
      </c>
      <c r="B655">
        <v>2.4</v>
      </c>
      <c r="C655">
        <v>6.8</v>
      </c>
      <c r="D655">
        <v>290</v>
      </c>
      <c r="E655" s="2">
        <v>0.64097222222222228</v>
      </c>
      <c r="F655">
        <v>11.8</v>
      </c>
      <c r="G655">
        <v>270</v>
      </c>
      <c r="H655" s="2">
        <v>0.63680555555555551</v>
      </c>
    </row>
    <row r="656" spans="1:8">
      <c r="A656" s="1">
        <v>41929</v>
      </c>
      <c r="B656">
        <v>1.2</v>
      </c>
      <c r="C656">
        <v>2.8</v>
      </c>
      <c r="D656">
        <v>270</v>
      </c>
      <c r="E656" s="2">
        <v>0.10694444444444444</v>
      </c>
      <c r="F656">
        <v>4.5</v>
      </c>
      <c r="G656">
        <v>340</v>
      </c>
      <c r="H656" s="2">
        <v>0.47152777777777777</v>
      </c>
    </row>
    <row r="657" spans="1:8">
      <c r="A657" s="1">
        <v>41930</v>
      </c>
      <c r="B657">
        <v>0.9</v>
      </c>
      <c r="C657">
        <v>2.1</v>
      </c>
      <c r="D657">
        <v>270</v>
      </c>
      <c r="E657" s="2">
        <v>0.54097222222222219</v>
      </c>
      <c r="F657">
        <v>4</v>
      </c>
      <c r="G657">
        <v>270</v>
      </c>
      <c r="H657" s="2">
        <v>0.53541666666666665</v>
      </c>
    </row>
    <row r="658" spans="1:8">
      <c r="A658" s="1">
        <v>41931</v>
      </c>
      <c r="B658">
        <v>0.9</v>
      </c>
      <c r="C658">
        <v>2</v>
      </c>
      <c r="D658">
        <v>270</v>
      </c>
      <c r="E658" s="2">
        <v>0.53541666666666665</v>
      </c>
      <c r="F658">
        <v>4</v>
      </c>
      <c r="G658">
        <v>250</v>
      </c>
      <c r="H658" s="2">
        <v>0.53472222222222221</v>
      </c>
    </row>
    <row r="659" spans="1:8">
      <c r="A659" s="1">
        <v>41932</v>
      </c>
      <c r="B659">
        <v>0.6</v>
      </c>
      <c r="C659">
        <v>2.5</v>
      </c>
      <c r="D659">
        <v>140</v>
      </c>
      <c r="E659" s="2">
        <v>0.20833333333333334</v>
      </c>
      <c r="F659">
        <v>5.4</v>
      </c>
      <c r="G659">
        <v>160</v>
      </c>
      <c r="H659" s="2">
        <v>0.20624999999999999</v>
      </c>
    </row>
    <row r="660" spans="1:8">
      <c r="A660" s="1">
        <v>41933</v>
      </c>
      <c r="B660">
        <v>2.5</v>
      </c>
      <c r="C660">
        <v>5.6</v>
      </c>
      <c r="D660">
        <v>110</v>
      </c>
      <c r="E660" s="2">
        <v>0.67222222222222228</v>
      </c>
      <c r="F660">
        <v>10.1</v>
      </c>
      <c r="G660">
        <v>110</v>
      </c>
      <c r="H660" s="2">
        <v>0.7006944444444444</v>
      </c>
    </row>
    <row r="661" spans="1:8">
      <c r="A661" s="1">
        <v>41934</v>
      </c>
      <c r="B661">
        <v>1</v>
      </c>
      <c r="C661">
        <v>2.9</v>
      </c>
      <c r="D661">
        <v>50</v>
      </c>
      <c r="E661" s="2">
        <v>0.65</v>
      </c>
      <c r="F661">
        <v>4.9000000000000004</v>
      </c>
      <c r="G661">
        <v>140</v>
      </c>
      <c r="H661" s="2">
        <v>0.10486111111111111</v>
      </c>
    </row>
    <row r="662" spans="1:8">
      <c r="A662" s="1">
        <v>41935</v>
      </c>
      <c r="B662">
        <v>0.9</v>
      </c>
      <c r="C662">
        <v>2</v>
      </c>
      <c r="D662">
        <v>270</v>
      </c>
      <c r="E662" s="2">
        <v>0.40208333333333335</v>
      </c>
      <c r="F662">
        <v>4.0999999999999996</v>
      </c>
      <c r="G662">
        <v>270</v>
      </c>
      <c r="H662" s="2">
        <v>0.3125</v>
      </c>
    </row>
    <row r="663" spans="1:8">
      <c r="A663" s="1">
        <v>41936</v>
      </c>
      <c r="B663">
        <v>1</v>
      </c>
      <c r="C663">
        <v>2.7</v>
      </c>
      <c r="D663">
        <v>270</v>
      </c>
      <c r="E663" s="2">
        <v>0.47013888888888888</v>
      </c>
      <c r="F663">
        <v>4.5</v>
      </c>
      <c r="G663">
        <v>250</v>
      </c>
      <c r="H663" s="2">
        <v>0.46805555555555556</v>
      </c>
    </row>
    <row r="664" spans="1:8">
      <c r="A664" s="1">
        <v>41937</v>
      </c>
      <c r="B664">
        <v>0.9</v>
      </c>
      <c r="C664">
        <v>3</v>
      </c>
      <c r="D664">
        <v>270</v>
      </c>
      <c r="E664" s="2">
        <v>0.53611111111111109</v>
      </c>
      <c r="F664">
        <v>5.2</v>
      </c>
      <c r="G664">
        <v>290</v>
      </c>
      <c r="H664" s="2">
        <v>0.52986111111111112</v>
      </c>
    </row>
    <row r="665" spans="1:8">
      <c r="A665" s="1">
        <v>41938</v>
      </c>
      <c r="B665">
        <v>1.2</v>
      </c>
      <c r="C665">
        <v>3.2</v>
      </c>
      <c r="D665">
        <v>290</v>
      </c>
      <c r="E665" s="2">
        <v>0.84166666666666667</v>
      </c>
      <c r="F665">
        <v>6.3</v>
      </c>
      <c r="G665">
        <v>290</v>
      </c>
      <c r="H665" s="2">
        <v>0.84166666666666667</v>
      </c>
    </row>
    <row r="666" spans="1:8">
      <c r="A666" s="1">
        <v>41939</v>
      </c>
      <c r="B666">
        <v>1.4</v>
      </c>
      <c r="C666">
        <v>3.2</v>
      </c>
      <c r="D666">
        <v>320</v>
      </c>
      <c r="E666" s="2">
        <v>0.34236111111111112</v>
      </c>
      <c r="F666">
        <v>6.8</v>
      </c>
      <c r="G666">
        <v>320</v>
      </c>
      <c r="H666" s="2">
        <v>0.34166666666666667</v>
      </c>
    </row>
    <row r="667" spans="1:8">
      <c r="A667" s="1">
        <v>41940</v>
      </c>
      <c r="B667">
        <v>0.9</v>
      </c>
      <c r="C667">
        <v>1.9</v>
      </c>
      <c r="D667">
        <v>270</v>
      </c>
      <c r="E667" s="2">
        <v>0.57152777777777775</v>
      </c>
      <c r="F667">
        <v>3.5</v>
      </c>
      <c r="G667">
        <v>270</v>
      </c>
      <c r="H667" s="2">
        <v>0.56597222222222221</v>
      </c>
    </row>
    <row r="668" spans="1:8">
      <c r="A668" s="1">
        <v>41941</v>
      </c>
      <c r="B668">
        <v>0.9</v>
      </c>
      <c r="C668">
        <v>1.8</v>
      </c>
      <c r="D668">
        <v>290</v>
      </c>
      <c r="E668" s="2">
        <v>0.55763888888888891</v>
      </c>
      <c r="F668">
        <v>3.6</v>
      </c>
      <c r="G668">
        <v>270</v>
      </c>
      <c r="H668" s="2">
        <v>0.53819444444444442</v>
      </c>
    </row>
    <row r="669" spans="1:8">
      <c r="A669" s="1">
        <v>41942</v>
      </c>
      <c r="B669">
        <v>0.8</v>
      </c>
      <c r="C669">
        <v>2.2999999999999998</v>
      </c>
      <c r="D669">
        <v>290</v>
      </c>
      <c r="E669" s="2">
        <v>0.53888888888888886</v>
      </c>
      <c r="F669">
        <v>3.8</v>
      </c>
      <c r="G669">
        <v>290</v>
      </c>
      <c r="H669" s="2">
        <v>0.53402777777777777</v>
      </c>
    </row>
    <row r="670" spans="1:8">
      <c r="A670" s="1">
        <v>41943</v>
      </c>
      <c r="B670">
        <v>1</v>
      </c>
      <c r="C670">
        <v>3.2</v>
      </c>
      <c r="D670">
        <v>70</v>
      </c>
      <c r="E670" s="2">
        <v>0.49722222222222223</v>
      </c>
      <c r="F670">
        <v>4.9000000000000004</v>
      </c>
      <c r="G670">
        <v>70</v>
      </c>
      <c r="H670" s="2">
        <v>0.49652777777777779</v>
      </c>
    </row>
    <row r="671" spans="1:8">
      <c r="A671" s="1">
        <v>41944</v>
      </c>
      <c r="B671">
        <v>1.1000000000000001</v>
      </c>
      <c r="C671">
        <v>2.6</v>
      </c>
      <c r="D671">
        <v>270</v>
      </c>
      <c r="E671" s="2">
        <v>0.5708333333333333</v>
      </c>
      <c r="F671">
        <v>4</v>
      </c>
      <c r="G671">
        <v>320</v>
      </c>
      <c r="H671" s="2">
        <v>0.66666666666666663</v>
      </c>
    </row>
    <row r="672" spans="1:8">
      <c r="A672" s="1">
        <v>41945</v>
      </c>
      <c r="B672">
        <v>2.9</v>
      </c>
      <c r="C672">
        <v>6.3</v>
      </c>
      <c r="D672">
        <v>290</v>
      </c>
      <c r="E672" s="2">
        <v>0.65069444444444446</v>
      </c>
      <c r="F672">
        <v>13.6</v>
      </c>
      <c r="G672">
        <v>320</v>
      </c>
      <c r="H672" s="2">
        <v>0.64652777777777781</v>
      </c>
    </row>
    <row r="673" spans="1:8">
      <c r="A673" s="1">
        <v>41946</v>
      </c>
      <c r="B673">
        <v>3</v>
      </c>
      <c r="C673">
        <v>5.6</v>
      </c>
      <c r="D673">
        <v>290</v>
      </c>
      <c r="E673" s="2">
        <v>5.6944444444444443E-2</v>
      </c>
      <c r="F673">
        <v>11.8</v>
      </c>
      <c r="G673">
        <v>340</v>
      </c>
      <c r="H673" s="2">
        <v>0.16666666666666666</v>
      </c>
    </row>
    <row r="674" spans="1:8">
      <c r="A674" s="1">
        <v>41947</v>
      </c>
      <c r="B674">
        <v>1</v>
      </c>
      <c r="C674">
        <v>2.6</v>
      </c>
      <c r="D674">
        <v>270</v>
      </c>
      <c r="E674" s="2">
        <v>0.52777777777777779</v>
      </c>
      <c r="F674">
        <v>5</v>
      </c>
      <c r="G674">
        <v>290</v>
      </c>
      <c r="H674" s="2">
        <v>0.51180555555555551</v>
      </c>
    </row>
    <row r="675" spans="1:8">
      <c r="A675" s="1">
        <v>41948</v>
      </c>
      <c r="B675">
        <v>1</v>
      </c>
      <c r="C675">
        <v>2.6</v>
      </c>
      <c r="D675">
        <v>270</v>
      </c>
      <c r="E675" s="2">
        <v>0.58611111111111114</v>
      </c>
      <c r="F675">
        <v>6.3</v>
      </c>
      <c r="G675">
        <v>290</v>
      </c>
      <c r="H675" s="2">
        <v>0.59375</v>
      </c>
    </row>
    <row r="676" spans="1:8">
      <c r="A676" s="1">
        <v>41949</v>
      </c>
      <c r="B676">
        <v>1.1000000000000001</v>
      </c>
      <c r="C676">
        <v>3.1</v>
      </c>
      <c r="D676">
        <v>320</v>
      </c>
      <c r="E676" s="2">
        <v>0.59097222222222223</v>
      </c>
      <c r="F676">
        <v>6.2</v>
      </c>
      <c r="G676">
        <v>340</v>
      </c>
      <c r="H676" s="2">
        <v>0.58888888888888891</v>
      </c>
    </row>
    <row r="677" spans="1:8">
      <c r="A677" s="1">
        <v>41950</v>
      </c>
      <c r="B677">
        <v>1.5</v>
      </c>
      <c r="C677">
        <v>3.5</v>
      </c>
      <c r="D677">
        <v>110</v>
      </c>
      <c r="E677" s="2">
        <v>0.68055555555555558</v>
      </c>
      <c r="F677">
        <v>6.1</v>
      </c>
      <c r="G677">
        <v>140</v>
      </c>
      <c r="H677" s="2">
        <v>0.6743055555555556</v>
      </c>
    </row>
    <row r="678" spans="1:8">
      <c r="A678" s="1">
        <v>41951</v>
      </c>
      <c r="B678">
        <v>0.7</v>
      </c>
      <c r="C678">
        <v>2.2999999999999998</v>
      </c>
      <c r="D678">
        <v>270</v>
      </c>
      <c r="E678" s="2">
        <v>0.56180555555555556</v>
      </c>
      <c r="F678">
        <v>3.5</v>
      </c>
      <c r="G678">
        <v>270</v>
      </c>
      <c r="H678" s="2">
        <v>0.56111111111111112</v>
      </c>
    </row>
    <row r="679" spans="1:8">
      <c r="A679" s="1">
        <v>41952</v>
      </c>
      <c r="B679">
        <v>2.1</v>
      </c>
      <c r="C679">
        <v>4.7</v>
      </c>
      <c r="D679">
        <v>290</v>
      </c>
      <c r="E679" s="2">
        <v>0.52083333333333337</v>
      </c>
      <c r="F679">
        <v>7.6</v>
      </c>
      <c r="G679">
        <v>270</v>
      </c>
      <c r="H679" s="2">
        <v>0.52013888888888893</v>
      </c>
    </row>
    <row r="680" spans="1:8">
      <c r="A680" s="1">
        <v>41953</v>
      </c>
      <c r="B680">
        <v>0.8</v>
      </c>
      <c r="C680">
        <v>1.8</v>
      </c>
      <c r="D680">
        <v>250</v>
      </c>
      <c r="E680" s="2">
        <v>0.60486111111111107</v>
      </c>
      <c r="F680">
        <v>3.3</v>
      </c>
      <c r="G680">
        <v>250</v>
      </c>
      <c r="H680" s="2">
        <v>0.59513888888888888</v>
      </c>
    </row>
    <row r="681" spans="1:8">
      <c r="A681" s="1">
        <v>41954</v>
      </c>
      <c r="B681">
        <v>1</v>
      </c>
      <c r="C681">
        <v>2.8</v>
      </c>
      <c r="D681">
        <v>270</v>
      </c>
      <c r="E681" s="2">
        <v>0.6</v>
      </c>
      <c r="F681">
        <v>5.2</v>
      </c>
      <c r="G681">
        <v>320</v>
      </c>
      <c r="H681" s="2">
        <v>0.58194444444444449</v>
      </c>
    </row>
    <row r="682" spans="1:8">
      <c r="A682" s="1">
        <v>41955</v>
      </c>
      <c r="B682">
        <v>3.2</v>
      </c>
      <c r="C682">
        <v>7.5</v>
      </c>
      <c r="D682">
        <v>270</v>
      </c>
      <c r="E682" s="2">
        <v>0.46875</v>
      </c>
      <c r="F682">
        <v>11.8</v>
      </c>
      <c r="G682">
        <v>270</v>
      </c>
      <c r="H682" s="2">
        <v>0.46319444444444446</v>
      </c>
    </row>
    <row r="683" spans="1:8">
      <c r="A683" s="1">
        <v>41956</v>
      </c>
      <c r="B683">
        <v>4.0999999999999996</v>
      </c>
      <c r="C683">
        <v>6.5</v>
      </c>
      <c r="D683">
        <v>290</v>
      </c>
      <c r="E683" s="2">
        <v>9.4444444444444442E-2</v>
      </c>
      <c r="F683">
        <v>12.5</v>
      </c>
      <c r="G683">
        <v>320</v>
      </c>
      <c r="H683" s="2">
        <v>0.46944444444444444</v>
      </c>
    </row>
    <row r="684" spans="1:8">
      <c r="A684" s="1">
        <v>41957</v>
      </c>
      <c r="B684">
        <v>2.1</v>
      </c>
      <c r="C684">
        <v>5.4</v>
      </c>
      <c r="D684">
        <v>290</v>
      </c>
      <c r="E684" s="2">
        <v>0.60277777777777775</v>
      </c>
      <c r="F684">
        <v>9.6</v>
      </c>
      <c r="G684">
        <v>270</v>
      </c>
      <c r="H684" s="2">
        <v>0.60624999999999996</v>
      </c>
    </row>
    <row r="685" spans="1:8">
      <c r="A685" s="1">
        <v>41958</v>
      </c>
      <c r="B685">
        <v>1.6</v>
      </c>
      <c r="C685">
        <v>4.2</v>
      </c>
      <c r="D685">
        <v>270</v>
      </c>
      <c r="E685" s="2">
        <v>0.42499999999999999</v>
      </c>
      <c r="F685">
        <v>6.5</v>
      </c>
      <c r="G685">
        <v>270</v>
      </c>
      <c r="H685" s="2">
        <v>0.42083333333333334</v>
      </c>
    </row>
    <row r="686" spans="1:8">
      <c r="A686" s="1">
        <v>41959</v>
      </c>
      <c r="B686">
        <v>1</v>
      </c>
      <c r="C686">
        <v>2.9</v>
      </c>
      <c r="D686">
        <v>270</v>
      </c>
      <c r="E686" s="2">
        <v>0.52500000000000002</v>
      </c>
      <c r="F686">
        <v>4.9000000000000004</v>
      </c>
      <c r="G686">
        <v>270</v>
      </c>
      <c r="H686" s="2">
        <v>0.52569444444444446</v>
      </c>
    </row>
    <row r="687" spans="1:8">
      <c r="A687" s="1">
        <v>41960</v>
      </c>
      <c r="B687">
        <v>2</v>
      </c>
      <c r="C687">
        <v>4.8</v>
      </c>
      <c r="D687">
        <v>270</v>
      </c>
      <c r="E687" s="2">
        <v>0.67777777777777781</v>
      </c>
      <c r="F687">
        <v>9.1999999999999993</v>
      </c>
      <c r="G687">
        <v>270</v>
      </c>
      <c r="H687" s="2">
        <v>0.62291666666666667</v>
      </c>
    </row>
    <row r="688" spans="1:8">
      <c r="A688" s="1">
        <v>41961</v>
      </c>
      <c r="B688">
        <v>2.1</v>
      </c>
      <c r="C688">
        <v>4.7</v>
      </c>
      <c r="D688">
        <v>290</v>
      </c>
      <c r="E688" s="2">
        <v>0.53333333333333333</v>
      </c>
      <c r="F688">
        <v>8</v>
      </c>
      <c r="G688">
        <v>290</v>
      </c>
      <c r="H688" s="2">
        <v>0.52777777777777779</v>
      </c>
    </row>
    <row r="689" spans="1:8">
      <c r="A689" s="1">
        <v>41962</v>
      </c>
      <c r="B689">
        <v>0.9</v>
      </c>
      <c r="C689">
        <v>2.1</v>
      </c>
      <c r="D689">
        <v>270</v>
      </c>
      <c r="E689" s="2">
        <v>6.458333333333334E-2</v>
      </c>
      <c r="F689">
        <v>4.2</v>
      </c>
      <c r="G689">
        <v>270</v>
      </c>
      <c r="H689" s="2">
        <v>0.54861111111111116</v>
      </c>
    </row>
    <row r="690" spans="1:8">
      <c r="A690" s="1">
        <v>41963</v>
      </c>
      <c r="B690">
        <v>1</v>
      </c>
      <c r="C690">
        <v>2.8</v>
      </c>
      <c r="D690">
        <v>270</v>
      </c>
      <c r="E690" s="2">
        <v>0.50902777777777775</v>
      </c>
      <c r="F690">
        <v>5</v>
      </c>
      <c r="G690">
        <v>250</v>
      </c>
      <c r="H690" s="2">
        <v>0.50277777777777777</v>
      </c>
    </row>
    <row r="691" spans="1:8">
      <c r="A691" s="1">
        <v>41964</v>
      </c>
      <c r="B691">
        <v>0.7</v>
      </c>
      <c r="C691">
        <v>2.1</v>
      </c>
      <c r="D691">
        <v>270</v>
      </c>
      <c r="E691" s="2">
        <v>0.44166666666666665</v>
      </c>
      <c r="F691">
        <v>3.8</v>
      </c>
      <c r="G691">
        <v>270</v>
      </c>
      <c r="H691" s="2">
        <v>0.43958333333333333</v>
      </c>
    </row>
    <row r="692" spans="1:8">
      <c r="A692" s="1">
        <v>41965</v>
      </c>
      <c r="B692">
        <v>1.1000000000000001</v>
      </c>
      <c r="C692">
        <v>3.3</v>
      </c>
      <c r="D692">
        <v>320</v>
      </c>
      <c r="E692" s="2">
        <v>0.63680555555555551</v>
      </c>
      <c r="F692">
        <v>6.9</v>
      </c>
      <c r="G692">
        <v>320</v>
      </c>
      <c r="H692" s="2">
        <v>0.63680555555555551</v>
      </c>
    </row>
    <row r="693" spans="1:8">
      <c r="A693" s="1">
        <v>41966</v>
      </c>
      <c r="B693">
        <v>0.7</v>
      </c>
      <c r="C693">
        <v>2.2999999999999998</v>
      </c>
      <c r="D693">
        <v>270</v>
      </c>
      <c r="E693" s="2">
        <v>0.64930555555555558</v>
      </c>
      <c r="F693">
        <v>3.7</v>
      </c>
      <c r="G693">
        <v>290</v>
      </c>
      <c r="H693" s="2">
        <v>0.66597222222222219</v>
      </c>
    </row>
    <row r="694" spans="1:8">
      <c r="A694" s="1">
        <v>41967</v>
      </c>
      <c r="B694">
        <v>0.9</v>
      </c>
      <c r="C694">
        <v>2.9</v>
      </c>
      <c r="D694">
        <v>140</v>
      </c>
      <c r="E694" s="2">
        <v>0.98958333333333337</v>
      </c>
      <c r="F694">
        <v>5.0999999999999996</v>
      </c>
      <c r="G694">
        <v>140</v>
      </c>
      <c r="H694" s="2">
        <v>0.98958333333333337</v>
      </c>
    </row>
    <row r="695" spans="1:8">
      <c r="A695" s="1">
        <v>41968</v>
      </c>
      <c r="B695">
        <v>1.7</v>
      </c>
      <c r="C695">
        <v>5</v>
      </c>
      <c r="D695">
        <v>90</v>
      </c>
      <c r="E695" s="2">
        <v>0.49027777777777776</v>
      </c>
      <c r="F695">
        <v>9.1999999999999993</v>
      </c>
      <c r="G695">
        <v>90</v>
      </c>
      <c r="H695" s="2">
        <v>0.57430555555555551</v>
      </c>
    </row>
    <row r="696" spans="1:8">
      <c r="A696" s="1">
        <v>41969</v>
      </c>
      <c r="B696">
        <v>0.9</v>
      </c>
      <c r="C696">
        <v>2.5</v>
      </c>
      <c r="D696">
        <v>320</v>
      </c>
      <c r="E696" s="2">
        <v>0.68611111111111112</v>
      </c>
      <c r="F696">
        <v>4.0999999999999996</v>
      </c>
      <c r="G696">
        <v>340</v>
      </c>
      <c r="H696" s="2">
        <v>0.7104166666666667</v>
      </c>
    </row>
    <row r="697" spans="1:8">
      <c r="A697" s="1">
        <v>41970</v>
      </c>
      <c r="B697">
        <v>0.7</v>
      </c>
      <c r="C697">
        <v>1.7</v>
      </c>
      <c r="D697">
        <v>290</v>
      </c>
      <c r="E697" s="2">
        <v>0.63055555555555554</v>
      </c>
      <c r="F697">
        <v>3.4</v>
      </c>
      <c r="G697">
        <v>110</v>
      </c>
      <c r="H697" s="2">
        <v>0.91874999999999996</v>
      </c>
    </row>
    <row r="698" spans="1:8">
      <c r="A698" s="1">
        <v>41971</v>
      </c>
      <c r="B698">
        <v>1</v>
      </c>
      <c r="C698">
        <v>4.5999999999999996</v>
      </c>
      <c r="D698">
        <v>110</v>
      </c>
      <c r="E698" s="2">
        <v>0.45624999999999999</v>
      </c>
      <c r="F698">
        <v>7.4</v>
      </c>
      <c r="G698">
        <v>140</v>
      </c>
      <c r="H698" s="2">
        <v>0.4513888888888889</v>
      </c>
    </row>
    <row r="699" spans="1:8">
      <c r="A699" s="1">
        <v>41972</v>
      </c>
      <c r="B699">
        <v>1.4</v>
      </c>
      <c r="C699">
        <v>3.1</v>
      </c>
      <c r="D699">
        <v>270</v>
      </c>
      <c r="E699" s="2">
        <v>0.10486111111111111</v>
      </c>
      <c r="F699">
        <v>5.2</v>
      </c>
      <c r="G699">
        <v>250</v>
      </c>
      <c r="H699" s="2">
        <v>0.53333333333333333</v>
      </c>
    </row>
    <row r="700" spans="1:8">
      <c r="A700" s="1">
        <v>41973</v>
      </c>
      <c r="B700">
        <v>1.2</v>
      </c>
      <c r="C700">
        <v>3.1</v>
      </c>
      <c r="D700">
        <v>270</v>
      </c>
      <c r="E700" s="2">
        <v>0.99583333333333335</v>
      </c>
      <c r="F700">
        <v>5.8</v>
      </c>
      <c r="G700">
        <v>250</v>
      </c>
      <c r="H700" s="2">
        <v>0.99305555555555558</v>
      </c>
    </row>
    <row r="701" spans="1:8">
      <c r="A701" s="1">
        <v>41974</v>
      </c>
      <c r="B701">
        <v>5.2</v>
      </c>
      <c r="C701">
        <v>9.1999999999999993</v>
      </c>
      <c r="D701">
        <v>290</v>
      </c>
      <c r="E701" s="2">
        <v>0.47222222222222221</v>
      </c>
      <c r="F701">
        <v>17.2</v>
      </c>
      <c r="G701">
        <v>290</v>
      </c>
      <c r="H701" s="2">
        <v>0.49513888888888891</v>
      </c>
    </row>
    <row r="702" spans="1:8">
      <c r="A702" s="1">
        <v>41975</v>
      </c>
      <c r="B702">
        <v>3.9</v>
      </c>
      <c r="C702">
        <v>6</v>
      </c>
      <c r="D702">
        <v>290</v>
      </c>
      <c r="E702" s="2">
        <v>0.52500000000000002</v>
      </c>
      <c r="F702">
        <v>11.1</v>
      </c>
      <c r="G702">
        <v>290</v>
      </c>
      <c r="H702" s="2">
        <v>0.4861111111111111</v>
      </c>
    </row>
    <row r="703" spans="1:8">
      <c r="A703" s="1">
        <v>41976</v>
      </c>
      <c r="B703">
        <v>1.6</v>
      </c>
      <c r="C703">
        <v>3.6</v>
      </c>
      <c r="D703">
        <v>270</v>
      </c>
      <c r="E703" s="2">
        <v>0.89375000000000004</v>
      </c>
      <c r="F703">
        <v>7</v>
      </c>
      <c r="G703">
        <v>270</v>
      </c>
      <c r="H703" s="2">
        <v>0.77430555555555558</v>
      </c>
    </row>
    <row r="704" spans="1:8">
      <c r="A704" s="1">
        <v>41977</v>
      </c>
      <c r="C704">
        <v>4</v>
      </c>
      <c r="D704">
        <v>320</v>
      </c>
      <c r="E704" s="2">
        <v>0.60555555555555551</v>
      </c>
      <c r="F704">
        <v>7.6</v>
      </c>
      <c r="G704">
        <v>340</v>
      </c>
      <c r="H704" s="2">
        <v>0.56180555555555556</v>
      </c>
    </row>
    <row r="705" spans="1:8">
      <c r="A705" s="1">
        <v>41978</v>
      </c>
      <c r="B705">
        <v>3.6</v>
      </c>
      <c r="C705">
        <v>6.2</v>
      </c>
      <c r="D705">
        <v>290</v>
      </c>
      <c r="E705" s="2">
        <v>0.51736111111111116</v>
      </c>
      <c r="F705">
        <v>10.3</v>
      </c>
      <c r="G705">
        <v>270</v>
      </c>
      <c r="H705" s="2">
        <v>0.51388888888888884</v>
      </c>
    </row>
    <row r="706" spans="1:8">
      <c r="A706" s="1">
        <v>41979</v>
      </c>
      <c r="B706">
        <v>3.6</v>
      </c>
      <c r="C706">
        <v>6.1</v>
      </c>
      <c r="D706">
        <v>290</v>
      </c>
      <c r="E706" s="2">
        <v>0.6479166666666667</v>
      </c>
      <c r="F706">
        <v>12.1</v>
      </c>
      <c r="G706">
        <v>290</v>
      </c>
      <c r="H706" s="2">
        <v>0.64166666666666672</v>
      </c>
    </row>
    <row r="707" spans="1:8">
      <c r="A707" s="1">
        <v>41980</v>
      </c>
      <c r="B707">
        <v>1.5</v>
      </c>
      <c r="C707">
        <v>4.2</v>
      </c>
      <c r="D707">
        <v>270</v>
      </c>
      <c r="E707" s="2">
        <v>0.55694444444444446</v>
      </c>
      <c r="F707">
        <v>6.7</v>
      </c>
      <c r="G707">
        <v>270</v>
      </c>
      <c r="H707" s="2">
        <v>0.55486111111111114</v>
      </c>
    </row>
    <row r="708" spans="1:8">
      <c r="A708" s="1">
        <v>41981</v>
      </c>
      <c r="B708">
        <v>1.9</v>
      </c>
      <c r="C708">
        <v>4.0999999999999996</v>
      </c>
      <c r="D708">
        <v>270</v>
      </c>
      <c r="E708" s="2">
        <v>0.19513888888888889</v>
      </c>
      <c r="F708">
        <v>7.1</v>
      </c>
      <c r="G708">
        <v>290</v>
      </c>
      <c r="H708" s="2">
        <v>0.6381944444444444</v>
      </c>
    </row>
    <row r="709" spans="1:8">
      <c r="A709" s="1">
        <v>41982</v>
      </c>
      <c r="B709">
        <v>1.3</v>
      </c>
      <c r="C709">
        <v>2.9</v>
      </c>
      <c r="D709">
        <v>270</v>
      </c>
      <c r="E709" s="2">
        <v>0.36041666666666666</v>
      </c>
      <c r="F709">
        <v>4.8</v>
      </c>
      <c r="G709">
        <v>340</v>
      </c>
      <c r="H709" s="2">
        <v>0.4777777777777778</v>
      </c>
    </row>
    <row r="710" spans="1:8">
      <c r="A710" s="1">
        <v>41983</v>
      </c>
      <c r="B710">
        <v>1.3</v>
      </c>
      <c r="C710">
        <v>3.1</v>
      </c>
      <c r="D710">
        <v>110</v>
      </c>
      <c r="E710" s="2">
        <v>0.47569444444444442</v>
      </c>
      <c r="F710">
        <v>5</v>
      </c>
      <c r="G710">
        <v>160</v>
      </c>
      <c r="H710" s="2">
        <v>0.48055555555555557</v>
      </c>
    </row>
    <row r="711" spans="1:8">
      <c r="A711" s="1">
        <v>41984</v>
      </c>
      <c r="B711">
        <v>3.4</v>
      </c>
      <c r="C711">
        <v>6.7</v>
      </c>
      <c r="D711">
        <v>290</v>
      </c>
      <c r="E711" s="2">
        <v>0.51527777777777772</v>
      </c>
      <c r="F711">
        <v>11.6</v>
      </c>
      <c r="G711">
        <v>290</v>
      </c>
      <c r="H711" s="2">
        <v>0.57986111111111116</v>
      </c>
    </row>
    <row r="712" spans="1:8">
      <c r="A712" s="1">
        <v>41985</v>
      </c>
      <c r="B712">
        <v>2.9</v>
      </c>
      <c r="C712">
        <v>5.3</v>
      </c>
      <c r="D712">
        <v>270</v>
      </c>
      <c r="E712" s="2">
        <v>0.50486111111111109</v>
      </c>
      <c r="F712">
        <v>9.8000000000000007</v>
      </c>
      <c r="G712">
        <v>340</v>
      </c>
      <c r="H712" s="2">
        <v>0.93680555555555556</v>
      </c>
    </row>
    <row r="713" spans="1:8">
      <c r="A713" s="1">
        <v>41986</v>
      </c>
      <c r="B713">
        <v>3.2</v>
      </c>
      <c r="C713">
        <v>5.8</v>
      </c>
      <c r="D713">
        <v>290</v>
      </c>
      <c r="E713" s="2">
        <v>0.55486111111111114</v>
      </c>
      <c r="F713">
        <v>14.4</v>
      </c>
      <c r="G713">
        <v>290</v>
      </c>
      <c r="H713" s="2">
        <v>0.66874999999999996</v>
      </c>
    </row>
    <row r="714" spans="1:8">
      <c r="A714" s="1">
        <v>41987</v>
      </c>
      <c r="B714">
        <v>2.2999999999999998</v>
      </c>
      <c r="C714">
        <v>4.9000000000000004</v>
      </c>
      <c r="D714">
        <v>270</v>
      </c>
      <c r="E714" s="2">
        <v>0.56319444444444444</v>
      </c>
      <c r="F714">
        <v>8.8000000000000007</v>
      </c>
      <c r="G714">
        <v>250</v>
      </c>
      <c r="H714" s="2">
        <v>0.56041666666666667</v>
      </c>
    </row>
    <row r="715" spans="1:8">
      <c r="A715" s="1">
        <v>41988</v>
      </c>
      <c r="B715">
        <v>0.9</v>
      </c>
      <c r="C715">
        <v>2.4</v>
      </c>
      <c r="D715">
        <v>110</v>
      </c>
      <c r="E715" s="2">
        <v>0.79305555555555551</v>
      </c>
      <c r="F715">
        <v>3.6</v>
      </c>
      <c r="G715">
        <v>90</v>
      </c>
      <c r="H715" s="2">
        <v>0.69097222222222221</v>
      </c>
    </row>
    <row r="716" spans="1:8">
      <c r="A716" s="1">
        <v>41989</v>
      </c>
      <c r="B716">
        <v>4.3</v>
      </c>
      <c r="C716">
        <v>8.6</v>
      </c>
      <c r="D716">
        <v>290</v>
      </c>
      <c r="E716" s="2">
        <v>0.51875000000000004</v>
      </c>
      <c r="F716">
        <v>17.100000000000001</v>
      </c>
      <c r="G716">
        <v>290</v>
      </c>
      <c r="H716" s="2">
        <v>0.51875000000000004</v>
      </c>
    </row>
    <row r="717" spans="1:8">
      <c r="A717" s="1">
        <v>41990</v>
      </c>
      <c r="B717">
        <v>4.5999999999999996</v>
      </c>
      <c r="C717">
        <v>9.1</v>
      </c>
      <c r="D717">
        <v>290</v>
      </c>
      <c r="E717" s="2">
        <v>0.61458333333333337</v>
      </c>
      <c r="F717">
        <v>16.5</v>
      </c>
      <c r="G717">
        <v>290</v>
      </c>
      <c r="H717" s="2">
        <v>0.6694444444444444</v>
      </c>
    </row>
    <row r="718" spans="1:8">
      <c r="A718" s="1">
        <v>41991</v>
      </c>
      <c r="B718">
        <v>3.1</v>
      </c>
      <c r="C718">
        <v>5.7</v>
      </c>
      <c r="D718">
        <v>290</v>
      </c>
      <c r="E718" s="2">
        <v>0.17291666666666666</v>
      </c>
      <c r="F718">
        <v>11.3</v>
      </c>
      <c r="G718">
        <v>270</v>
      </c>
      <c r="H718" s="2">
        <v>0.11597222222222223</v>
      </c>
    </row>
    <row r="719" spans="1:8">
      <c r="A719" s="1">
        <v>41992</v>
      </c>
      <c r="B719">
        <v>0.8</v>
      </c>
      <c r="C719">
        <v>2</v>
      </c>
      <c r="D719">
        <v>270</v>
      </c>
      <c r="E719" s="2">
        <v>0.61250000000000004</v>
      </c>
      <c r="F719">
        <v>3.6</v>
      </c>
      <c r="G719">
        <v>290</v>
      </c>
      <c r="H719" s="2">
        <v>0.60972222222222228</v>
      </c>
    </row>
    <row r="720" spans="1:8">
      <c r="A720" s="1">
        <v>41993</v>
      </c>
      <c r="B720">
        <v>2.7</v>
      </c>
      <c r="C720">
        <v>7.2</v>
      </c>
      <c r="D720">
        <v>290</v>
      </c>
      <c r="E720" s="2">
        <v>0.60069444444444442</v>
      </c>
      <c r="F720">
        <v>12.8</v>
      </c>
      <c r="G720">
        <v>290</v>
      </c>
      <c r="H720" s="2">
        <v>0.59722222222222221</v>
      </c>
    </row>
    <row r="721" spans="1:8">
      <c r="A721" s="1">
        <v>41994</v>
      </c>
      <c r="B721">
        <v>2.6</v>
      </c>
      <c r="C721">
        <v>4.8</v>
      </c>
      <c r="D721">
        <v>270</v>
      </c>
      <c r="E721" s="2">
        <v>0.82638888888888884</v>
      </c>
      <c r="F721">
        <v>8.5</v>
      </c>
      <c r="G721">
        <v>290</v>
      </c>
      <c r="H721" s="2">
        <v>0.96319444444444446</v>
      </c>
    </row>
    <row r="722" spans="1:8">
      <c r="A722" s="1">
        <v>41995</v>
      </c>
      <c r="B722">
        <v>2.9</v>
      </c>
      <c r="C722">
        <v>5.7</v>
      </c>
      <c r="D722">
        <v>290</v>
      </c>
      <c r="E722" s="2">
        <v>0.70416666666666672</v>
      </c>
      <c r="F722">
        <v>10.1</v>
      </c>
      <c r="G722">
        <v>340</v>
      </c>
      <c r="H722" s="2">
        <v>0.74652777777777779</v>
      </c>
    </row>
    <row r="723" spans="1:8">
      <c r="A723" s="1">
        <v>41996</v>
      </c>
      <c r="B723">
        <v>1.1000000000000001</v>
      </c>
      <c r="C723">
        <v>2.8</v>
      </c>
      <c r="D723">
        <v>270</v>
      </c>
      <c r="E723" s="2">
        <v>2.0833333333333333E-3</v>
      </c>
      <c r="F723">
        <v>4.2</v>
      </c>
      <c r="G723">
        <v>270</v>
      </c>
      <c r="H723" s="2">
        <v>0.47916666666666669</v>
      </c>
    </row>
    <row r="724" spans="1:8">
      <c r="A724" s="1">
        <v>41997</v>
      </c>
      <c r="B724">
        <v>1.8</v>
      </c>
      <c r="C724">
        <v>5.0999999999999996</v>
      </c>
      <c r="D724">
        <v>290</v>
      </c>
      <c r="E724" s="2">
        <v>0.90208333333333335</v>
      </c>
      <c r="F724">
        <v>10.4</v>
      </c>
      <c r="G724">
        <v>340</v>
      </c>
      <c r="H724" s="2">
        <v>0.90138888888888891</v>
      </c>
    </row>
    <row r="725" spans="1:8">
      <c r="A725" s="1">
        <v>41998</v>
      </c>
      <c r="B725">
        <v>3.1</v>
      </c>
      <c r="C725">
        <v>5.8</v>
      </c>
      <c r="D725">
        <v>290</v>
      </c>
      <c r="E725" s="2">
        <v>0.54791666666666672</v>
      </c>
      <c r="F725">
        <v>10.6</v>
      </c>
      <c r="G725">
        <v>320</v>
      </c>
      <c r="H725" s="2">
        <v>0.57499999999999996</v>
      </c>
    </row>
    <row r="726" spans="1:8">
      <c r="A726" s="1">
        <v>41999</v>
      </c>
      <c r="B726">
        <v>1.7</v>
      </c>
      <c r="C726">
        <v>4.0999999999999996</v>
      </c>
      <c r="D726">
        <v>270</v>
      </c>
      <c r="E726" s="2">
        <v>0.53055555555555556</v>
      </c>
      <c r="F726">
        <v>6.7</v>
      </c>
      <c r="G726">
        <v>250</v>
      </c>
      <c r="H726" s="2">
        <v>0.44027777777777777</v>
      </c>
    </row>
    <row r="727" spans="1:8">
      <c r="A727" s="1">
        <v>42000</v>
      </c>
      <c r="B727">
        <v>0.8</v>
      </c>
      <c r="C727">
        <v>2.2000000000000002</v>
      </c>
      <c r="D727">
        <v>90</v>
      </c>
      <c r="E727" s="2">
        <v>6.0416666666666667E-2</v>
      </c>
      <c r="F727">
        <v>3.7</v>
      </c>
      <c r="G727">
        <v>270</v>
      </c>
      <c r="H727" s="2">
        <v>0.62708333333333333</v>
      </c>
    </row>
    <row r="728" spans="1:8">
      <c r="A728" s="1">
        <v>42001</v>
      </c>
      <c r="B728">
        <v>1.4</v>
      </c>
      <c r="C728">
        <v>3.4</v>
      </c>
      <c r="D728">
        <v>270</v>
      </c>
      <c r="E728" s="2">
        <v>0.53749999999999998</v>
      </c>
      <c r="F728">
        <v>5.5</v>
      </c>
      <c r="G728">
        <v>270</v>
      </c>
      <c r="H728" s="2">
        <v>0.53680555555555554</v>
      </c>
    </row>
    <row r="729" spans="1:8">
      <c r="A729" s="1">
        <v>42002</v>
      </c>
      <c r="B729">
        <v>1.2</v>
      </c>
      <c r="C729">
        <v>3.3</v>
      </c>
      <c r="D729">
        <v>270</v>
      </c>
      <c r="E729" s="2">
        <v>4.583333333333333E-2</v>
      </c>
      <c r="F729">
        <v>5.9</v>
      </c>
      <c r="G729">
        <v>270</v>
      </c>
      <c r="H729" s="2">
        <v>0.5854166666666667</v>
      </c>
    </row>
    <row r="730" spans="1:8">
      <c r="A730" s="1">
        <v>42003</v>
      </c>
      <c r="B730">
        <v>1.7</v>
      </c>
      <c r="C730">
        <v>5.9</v>
      </c>
      <c r="D730">
        <v>290</v>
      </c>
      <c r="E730" s="2">
        <v>0.59027777777777779</v>
      </c>
      <c r="F730">
        <v>10.9</v>
      </c>
      <c r="G730">
        <v>320</v>
      </c>
      <c r="H730" s="2">
        <v>0.58680555555555558</v>
      </c>
    </row>
    <row r="731" spans="1:8">
      <c r="A731" s="1">
        <v>42004</v>
      </c>
      <c r="B731">
        <v>2.8</v>
      </c>
      <c r="C731">
        <v>6.9</v>
      </c>
      <c r="D731">
        <v>290</v>
      </c>
      <c r="E731" s="2">
        <v>0.90416666666666667</v>
      </c>
      <c r="F731">
        <v>11.9</v>
      </c>
      <c r="G731">
        <v>290</v>
      </c>
      <c r="H731" s="2">
        <v>0.90208333333333335</v>
      </c>
    </row>
    <row r="732" spans="1:8">
      <c r="A732" s="1">
        <v>42005</v>
      </c>
      <c r="B732">
        <v>4</v>
      </c>
      <c r="C732">
        <v>6.4</v>
      </c>
      <c r="D732">
        <v>290</v>
      </c>
      <c r="E732" s="2">
        <v>0.53541666666666665</v>
      </c>
      <c r="F732">
        <v>11.4</v>
      </c>
      <c r="G732">
        <v>320</v>
      </c>
      <c r="H732" s="2">
        <v>7.1527777777777773E-2</v>
      </c>
    </row>
    <row r="733" spans="1:8">
      <c r="A733" s="1">
        <v>42006</v>
      </c>
      <c r="B733">
        <v>3.3</v>
      </c>
      <c r="C733">
        <v>6.3</v>
      </c>
      <c r="D733">
        <v>290</v>
      </c>
      <c r="E733" s="2">
        <v>0.64375000000000004</v>
      </c>
      <c r="F733">
        <v>11</v>
      </c>
      <c r="G733">
        <v>290</v>
      </c>
      <c r="H733" s="2">
        <v>0.67222222222222228</v>
      </c>
    </row>
    <row r="734" spans="1:8">
      <c r="A734" s="1">
        <v>42007</v>
      </c>
      <c r="B734">
        <v>2</v>
      </c>
      <c r="C734">
        <v>5.0999999999999996</v>
      </c>
      <c r="D734">
        <v>270</v>
      </c>
      <c r="E734" s="2">
        <v>0.56805555555555554</v>
      </c>
      <c r="F734">
        <v>7.4</v>
      </c>
      <c r="G734">
        <v>270</v>
      </c>
      <c r="H734" s="2">
        <v>0.54513888888888884</v>
      </c>
    </row>
    <row r="735" spans="1:8">
      <c r="A735" s="1">
        <v>42008</v>
      </c>
      <c r="B735">
        <v>0.9</v>
      </c>
      <c r="C735">
        <v>2.1</v>
      </c>
      <c r="D735">
        <v>270</v>
      </c>
      <c r="E735" s="2">
        <v>0.67569444444444449</v>
      </c>
      <c r="F735">
        <v>3.7</v>
      </c>
      <c r="G735">
        <v>250</v>
      </c>
      <c r="H735" s="2">
        <v>0.70277777777777772</v>
      </c>
    </row>
    <row r="736" spans="1:8">
      <c r="A736" s="1">
        <v>42009</v>
      </c>
      <c r="B736">
        <v>0.7</v>
      </c>
      <c r="C736">
        <v>2</v>
      </c>
      <c r="D736">
        <v>270</v>
      </c>
      <c r="E736" s="2">
        <v>0.99097222222222225</v>
      </c>
      <c r="F736">
        <v>3.2</v>
      </c>
      <c r="G736">
        <v>270</v>
      </c>
      <c r="H736" s="2">
        <v>0.98819444444444449</v>
      </c>
    </row>
    <row r="737" spans="1:8">
      <c r="A737" s="1">
        <v>42010</v>
      </c>
      <c r="B737">
        <v>3.5</v>
      </c>
      <c r="C737">
        <v>6.2</v>
      </c>
      <c r="D737">
        <v>290</v>
      </c>
      <c r="E737" s="2">
        <v>0.37222222222222223</v>
      </c>
      <c r="F737">
        <v>11.6</v>
      </c>
      <c r="G737">
        <v>320</v>
      </c>
      <c r="H737" s="2">
        <v>0.64097222222222228</v>
      </c>
    </row>
    <row r="738" spans="1:8">
      <c r="A738" s="1">
        <v>42011</v>
      </c>
      <c r="B738">
        <v>2.9</v>
      </c>
      <c r="C738">
        <v>5</v>
      </c>
      <c r="D738">
        <v>290</v>
      </c>
      <c r="E738" s="2">
        <v>0.12222222222222222</v>
      </c>
      <c r="F738">
        <v>8.6999999999999993</v>
      </c>
      <c r="G738">
        <v>320</v>
      </c>
      <c r="H738" s="2">
        <v>0.41111111111111109</v>
      </c>
    </row>
    <row r="739" spans="1:8">
      <c r="A739" s="1">
        <v>42012</v>
      </c>
      <c r="B739">
        <v>2.4</v>
      </c>
      <c r="C739">
        <v>4.5</v>
      </c>
      <c r="D739">
        <v>290</v>
      </c>
      <c r="E739" s="2">
        <v>0.53194444444444444</v>
      </c>
      <c r="F739">
        <v>8.1999999999999993</v>
      </c>
      <c r="G739">
        <v>290</v>
      </c>
      <c r="H739" s="2">
        <v>0.52708333333333335</v>
      </c>
    </row>
    <row r="740" spans="1:8">
      <c r="A740" s="1">
        <v>42013</v>
      </c>
      <c r="B740">
        <v>2.7</v>
      </c>
      <c r="C740">
        <v>6.4</v>
      </c>
      <c r="D740">
        <v>270</v>
      </c>
      <c r="E740" s="2">
        <v>0.66736111111111107</v>
      </c>
      <c r="F740">
        <v>10.9</v>
      </c>
      <c r="G740">
        <v>270</v>
      </c>
      <c r="H740" s="2">
        <v>0.66249999999999998</v>
      </c>
    </row>
    <row r="741" spans="1:8">
      <c r="A741" s="1">
        <v>42014</v>
      </c>
      <c r="B741">
        <v>2.4</v>
      </c>
      <c r="C741">
        <v>5.2</v>
      </c>
      <c r="D741">
        <v>290</v>
      </c>
      <c r="E741" s="2">
        <v>0.58750000000000002</v>
      </c>
      <c r="F741">
        <v>9.5</v>
      </c>
      <c r="G741">
        <v>290</v>
      </c>
      <c r="H741" s="2">
        <v>0.58750000000000002</v>
      </c>
    </row>
    <row r="742" spans="1:8">
      <c r="A742" s="1">
        <v>42015</v>
      </c>
      <c r="B742">
        <v>2.2000000000000002</v>
      </c>
      <c r="C742">
        <v>7.3</v>
      </c>
      <c r="D742">
        <v>320</v>
      </c>
      <c r="E742" s="2">
        <v>0.56041666666666667</v>
      </c>
      <c r="F742">
        <v>13.2</v>
      </c>
      <c r="G742">
        <v>320</v>
      </c>
      <c r="H742" s="2">
        <v>0.55555555555555558</v>
      </c>
    </row>
    <row r="743" spans="1:8">
      <c r="A743" s="1">
        <v>42016</v>
      </c>
      <c r="B743">
        <v>1.4</v>
      </c>
      <c r="C743">
        <v>3.3</v>
      </c>
      <c r="D743">
        <v>290</v>
      </c>
      <c r="E743" s="2">
        <v>0.1763888888888889</v>
      </c>
      <c r="F743">
        <v>6.1</v>
      </c>
      <c r="G743">
        <v>320</v>
      </c>
      <c r="H743" s="2">
        <v>8.2638888888888887E-2</v>
      </c>
    </row>
    <row r="744" spans="1:8">
      <c r="A744" s="1">
        <v>42017</v>
      </c>
      <c r="B744">
        <v>0.8</v>
      </c>
      <c r="C744">
        <v>1.8</v>
      </c>
      <c r="D744">
        <v>270</v>
      </c>
      <c r="E744" s="2">
        <v>0.61944444444444446</v>
      </c>
      <c r="F744">
        <v>4</v>
      </c>
      <c r="G744">
        <v>270</v>
      </c>
      <c r="H744" s="2">
        <v>0.61944444444444446</v>
      </c>
    </row>
    <row r="745" spans="1:8">
      <c r="A745" s="1">
        <v>42018</v>
      </c>
      <c r="B745">
        <v>0.8</v>
      </c>
      <c r="C745">
        <v>2.1</v>
      </c>
      <c r="D745">
        <v>140</v>
      </c>
      <c r="E745" s="2">
        <v>0.88124999999999998</v>
      </c>
      <c r="F745">
        <v>3.9</v>
      </c>
      <c r="G745">
        <v>140</v>
      </c>
      <c r="H745" s="2">
        <v>0.89027777777777772</v>
      </c>
    </row>
    <row r="746" spans="1:8">
      <c r="A746" s="1">
        <v>42019</v>
      </c>
      <c r="B746">
        <v>1.5</v>
      </c>
      <c r="C746">
        <v>3.5</v>
      </c>
      <c r="D746">
        <v>290</v>
      </c>
      <c r="E746" s="2">
        <v>0.55763888888888891</v>
      </c>
      <c r="F746">
        <v>6.3</v>
      </c>
      <c r="G746">
        <v>290</v>
      </c>
      <c r="H746" s="2">
        <v>0.55347222222222225</v>
      </c>
    </row>
    <row r="747" spans="1:8">
      <c r="A747" s="1">
        <v>42020</v>
      </c>
      <c r="B747">
        <v>2.2999999999999998</v>
      </c>
      <c r="C747">
        <v>6.4</v>
      </c>
      <c r="D747">
        <v>290</v>
      </c>
      <c r="E747" s="2">
        <v>0.83402777777777781</v>
      </c>
      <c r="F747">
        <v>10.4</v>
      </c>
      <c r="G747">
        <v>340</v>
      </c>
      <c r="H747" s="2">
        <v>0.7055555555555556</v>
      </c>
    </row>
    <row r="748" spans="1:8">
      <c r="A748" s="1">
        <v>42021</v>
      </c>
      <c r="B748">
        <v>4</v>
      </c>
      <c r="C748">
        <v>6.6</v>
      </c>
      <c r="D748">
        <v>290</v>
      </c>
      <c r="E748" s="2">
        <v>0.55138888888888893</v>
      </c>
      <c r="F748">
        <v>12.6</v>
      </c>
      <c r="G748">
        <v>320</v>
      </c>
      <c r="H748" s="2">
        <v>0.53472222222222221</v>
      </c>
    </row>
    <row r="749" spans="1:8">
      <c r="A749" s="1">
        <v>42022</v>
      </c>
      <c r="B749">
        <v>1.9</v>
      </c>
      <c r="C749">
        <v>3.7</v>
      </c>
      <c r="D749">
        <v>270</v>
      </c>
      <c r="E749" s="2">
        <v>6.9444444444444441E-3</v>
      </c>
      <c r="F749">
        <v>6.2</v>
      </c>
      <c r="G749">
        <v>270</v>
      </c>
      <c r="H749" s="2">
        <v>1.3888888888888889E-3</v>
      </c>
    </row>
    <row r="750" spans="1:8">
      <c r="A750" s="1">
        <v>42023</v>
      </c>
      <c r="B750">
        <v>3.2</v>
      </c>
      <c r="C750">
        <v>5.3</v>
      </c>
      <c r="D750">
        <v>290</v>
      </c>
      <c r="E750" s="2">
        <v>0.55902777777777779</v>
      </c>
      <c r="F750">
        <v>8.9</v>
      </c>
      <c r="G750">
        <v>270</v>
      </c>
      <c r="H750" s="2">
        <v>4.4444444444444446E-2</v>
      </c>
    </row>
    <row r="751" spans="1:8">
      <c r="A751" s="1">
        <v>42024</v>
      </c>
      <c r="B751">
        <v>1.1000000000000001</v>
      </c>
      <c r="C751">
        <v>3.2</v>
      </c>
      <c r="D751">
        <v>320</v>
      </c>
      <c r="E751" s="2">
        <v>1.5972222222222221E-2</v>
      </c>
      <c r="F751">
        <v>5.3</v>
      </c>
      <c r="G751">
        <v>290</v>
      </c>
      <c r="H751" s="2">
        <v>0.13819444444444445</v>
      </c>
    </row>
    <row r="752" spans="1:8">
      <c r="A752" s="1">
        <v>42025</v>
      </c>
      <c r="B752">
        <v>0.7</v>
      </c>
      <c r="C752">
        <v>2</v>
      </c>
      <c r="D752">
        <v>90</v>
      </c>
      <c r="E752" s="2">
        <v>0.14305555555555555</v>
      </c>
      <c r="F752">
        <v>3.6</v>
      </c>
      <c r="G752">
        <v>110</v>
      </c>
      <c r="H752" s="2">
        <v>0.14027777777777778</v>
      </c>
    </row>
    <row r="753" spans="1:8">
      <c r="A753" s="1">
        <v>42026</v>
      </c>
      <c r="B753">
        <v>1.6</v>
      </c>
      <c r="C753">
        <v>3.5</v>
      </c>
      <c r="D753">
        <v>290</v>
      </c>
      <c r="E753" s="2">
        <v>0.54027777777777775</v>
      </c>
      <c r="F753">
        <v>6.2</v>
      </c>
      <c r="G753">
        <v>290</v>
      </c>
      <c r="H753" s="2">
        <v>0.54722222222222228</v>
      </c>
    </row>
    <row r="754" spans="1:8">
      <c r="A754" s="1">
        <v>42027</v>
      </c>
      <c r="B754">
        <v>1.3</v>
      </c>
      <c r="C754">
        <v>2.5</v>
      </c>
      <c r="D754">
        <v>320</v>
      </c>
      <c r="E754" s="2">
        <v>0.53125</v>
      </c>
      <c r="F754">
        <v>4.3</v>
      </c>
      <c r="G754">
        <v>270</v>
      </c>
      <c r="H754" s="2">
        <v>0.50763888888888886</v>
      </c>
    </row>
    <row r="755" spans="1:8">
      <c r="A755" s="1">
        <v>42028</v>
      </c>
      <c r="B755">
        <v>1.8</v>
      </c>
      <c r="C755">
        <v>4.5</v>
      </c>
      <c r="D755">
        <v>290</v>
      </c>
      <c r="E755" s="2">
        <v>0.50277777777777777</v>
      </c>
      <c r="F755">
        <v>7.8</v>
      </c>
      <c r="G755">
        <v>270</v>
      </c>
      <c r="H755" s="2">
        <v>0.48819444444444443</v>
      </c>
    </row>
    <row r="756" spans="1:8">
      <c r="A756" s="1">
        <v>42029</v>
      </c>
      <c r="B756">
        <v>0.9</v>
      </c>
      <c r="C756">
        <v>2.6</v>
      </c>
      <c r="D756">
        <v>90</v>
      </c>
      <c r="E756" s="2">
        <v>0.31597222222222221</v>
      </c>
      <c r="F756">
        <v>3.9</v>
      </c>
      <c r="G756">
        <v>110</v>
      </c>
      <c r="H756" s="2">
        <v>0.29652777777777778</v>
      </c>
    </row>
    <row r="757" spans="1:8">
      <c r="A757" s="1">
        <v>42030</v>
      </c>
      <c r="B757">
        <v>1.3</v>
      </c>
      <c r="C757">
        <v>3.3</v>
      </c>
      <c r="D757">
        <v>290</v>
      </c>
      <c r="E757" s="2">
        <v>0.90069444444444446</v>
      </c>
      <c r="F757">
        <v>5.7</v>
      </c>
      <c r="G757">
        <v>320</v>
      </c>
      <c r="H757" s="2">
        <v>0.88888888888888884</v>
      </c>
    </row>
    <row r="758" spans="1:8">
      <c r="A758" s="1">
        <v>42031</v>
      </c>
      <c r="B758">
        <v>2.8</v>
      </c>
      <c r="C758">
        <v>5</v>
      </c>
      <c r="D758">
        <v>290</v>
      </c>
      <c r="E758" s="2">
        <v>0.60902777777777772</v>
      </c>
      <c r="F758">
        <v>9.1</v>
      </c>
      <c r="G758">
        <v>320</v>
      </c>
      <c r="H758" s="2">
        <v>0.44722222222222224</v>
      </c>
    </row>
    <row r="759" spans="1:8">
      <c r="A759" s="1">
        <v>42032</v>
      </c>
      <c r="B759">
        <v>1.9</v>
      </c>
      <c r="C759">
        <v>4.0999999999999996</v>
      </c>
      <c r="D759">
        <v>290</v>
      </c>
      <c r="E759" s="2">
        <v>0.17083333333333334</v>
      </c>
      <c r="F759">
        <v>6.5</v>
      </c>
      <c r="G759">
        <v>290</v>
      </c>
      <c r="H759" s="2">
        <v>0.17499999999999999</v>
      </c>
    </row>
    <row r="760" spans="1:8">
      <c r="A760" s="1">
        <v>42033</v>
      </c>
      <c r="B760">
        <v>0.9</v>
      </c>
      <c r="C760">
        <v>2.4</v>
      </c>
      <c r="D760">
        <v>270</v>
      </c>
      <c r="E760" s="2">
        <v>0.99583333333333335</v>
      </c>
      <c r="F760">
        <v>3.6</v>
      </c>
      <c r="G760">
        <v>110</v>
      </c>
      <c r="H760" s="2">
        <v>0.30763888888888891</v>
      </c>
    </row>
    <row r="761" spans="1:8">
      <c r="A761" s="1">
        <v>42034</v>
      </c>
      <c r="B761">
        <v>3.4</v>
      </c>
      <c r="C761">
        <v>6.5</v>
      </c>
      <c r="D761">
        <v>290</v>
      </c>
      <c r="E761" s="2">
        <v>0.64444444444444449</v>
      </c>
      <c r="F761">
        <v>10.9</v>
      </c>
      <c r="G761">
        <v>320</v>
      </c>
      <c r="H761" s="2">
        <v>0.57361111111111107</v>
      </c>
    </row>
    <row r="762" spans="1:8">
      <c r="A762" s="1">
        <v>42035</v>
      </c>
      <c r="B762">
        <v>2.4</v>
      </c>
      <c r="C762">
        <v>3.8</v>
      </c>
      <c r="D762">
        <v>290</v>
      </c>
      <c r="E762" s="2">
        <v>0.31388888888888888</v>
      </c>
      <c r="F762">
        <v>6.8</v>
      </c>
      <c r="G762">
        <v>340</v>
      </c>
      <c r="H762" s="2">
        <v>0.2048611111111111</v>
      </c>
    </row>
    <row r="763" spans="1:8">
      <c r="A763" s="1">
        <v>42036</v>
      </c>
      <c r="B763">
        <v>1.3</v>
      </c>
      <c r="C763">
        <v>3.4</v>
      </c>
      <c r="D763">
        <v>270</v>
      </c>
      <c r="E763" s="2">
        <v>0.62638888888888888</v>
      </c>
      <c r="F763">
        <v>5.8</v>
      </c>
      <c r="G763">
        <v>250</v>
      </c>
      <c r="H763" s="2">
        <v>0.60347222222222219</v>
      </c>
    </row>
    <row r="764" spans="1:8">
      <c r="A764" s="1">
        <v>42037</v>
      </c>
      <c r="B764">
        <v>0.9</v>
      </c>
      <c r="C764">
        <v>1.8</v>
      </c>
      <c r="D764">
        <v>270</v>
      </c>
      <c r="E764" s="2">
        <v>0.70625000000000004</v>
      </c>
      <c r="F764">
        <v>3.3</v>
      </c>
      <c r="G764">
        <v>50</v>
      </c>
      <c r="H764" s="2">
        <v>0.57152777777777775</v>
      </c>
    </row>
    <row r="765" spans="1:8">
      <c r="A765" s="1">
        <v>42038</v>
      </c>
      <c r="B765">
        <v>0.8</v>
      </c>
      <c r="C765">
        <v>1.8</v>
      </c>
      <c r="D765">
        <v>250</v>
      </c>
      <c r="E765" s="2">
        <v>0.64027777777777772</v>
      </c>
      <c r="F765">
        <v>3.2</v>
      </c>
      <c r="G765">
        <v>320</v>
      </c>
      <c r="H765" s="2">
        <v>0.56111111111111112</v>
      </c>
    </row>
    <row r="766" spans="1:8">
      <c r="A766" s="1">
        <v>42039</v>
      </c>
      <c r="B766">
        <v>2.1</v>
      </c>
      <c r="C766">
        <v>4.8</v>
      </c>
      <c r="D766">
        <v>320</v>
      </c>
      <c r="E766" s="2">
        <v>0.6743055555555556</v>
      </c>
      <c r="F766">
        <v>9.4</v>
      </c>
      <c r="G766">
        <v>320</v>
      </c>
      <c r="H766" s="2">
        <v>0.67083333333333328</v>
      </c>
    </row>
    <row r="767" spans="1:8">
      <c r="A767" s="1">
        <v>42040</v>
      </c>
      <c r="B767">
        <v>2.9</v>
      </c>
      <c r="C767">
        <v>4.7</v>
      </c>
      <c r="D767">
        <v>270</v>
      </c>
      <c r="E767" s="2">
        <v>0.6743055555555556</v>
      </c>
      <c r="F767">
        <v>8.8000000000000007</v>
      </c>
      <c r="G767">
        <v>270</v>
      </c>
      <c r="H767" s="2">
        <v>0.70416666666666672</v>
      </c>
    </row>
    <row r="768" spans="1:8">
      <c r="A768" s="1">
        <v>42041</v>
      </c>
      <c r="C768">
        <v>4</v>
      </c>
      <c r="D768">
        <v>270</v>
      </c>
      <c r="E768" s="2">
        <v>0.50416666666666665</v>
      </c>
      <c r="F768">
        <v>7</v>
      </c>
      <c r="G768">
        <v>270</v>
      </c>
      <c r="H768" s="2">
        <v>0.45555555555555555</v>
      </c>
    </row>
    <row r="769" spans="1:8">
      <c r="A769" s="1">
        <v>42042</v>
      </c>
      <c r="B769">
        <v>2.2000000000000002</v>
      </c>
      <c r="C769">
        <v>4</v>
      </c>
      <c r="D769">
        <v>290</v>
      </c>
      <c r="E769" s="2">
        <v>0.60416666666666663</v>
      </c>
      <c r="F769">
        <v>7.3</v>
      </c>
      <c r="G769">
        <v>270</v>
      </c>
      <c r="H769" s="2">
        <v>0.60069444444444442</v>
      </c>
    </row>
    <row r="770" spans="1:8">
      <c r="A770" s="1">
        <v>42043</v>
      </c>
      <c r="B770">
        <v>4.5999999999999996</v>
      </c>
      <c r="C770">
        <v>7.5</v>
      </c>
      <c r="D770">
        <v>270</v>
      </c>
      <c r="E770" s="2">
        <v>0.57916666666666672</v>
      </c>
      <c r="F770">
        <v>13.7</v>
      </c>
      <c r="G770">
        <v>270</v>
      </c>
      <c r="H770" s="2">
        <v>0.375</v>
      </c>
    </row>
    <row r="771" spans="1:8">
      <c r="A771" s="1">
        <v>42044</v>
      </c>
      <c r="B771">
        <v>4</v>
      </c>
      <c r="C771">
        <v>6.8</v>
      </c>
      <c r="D771">
        <v>270</v>
      </c>
      <c r="E771" s="2">
        <v>0.57986111111111116</v>
      </c>
      <c r="F771">
        <v>10.8</v>
      </c>
      <c r="G771">
        <v>340</v>
      </c>
      <c r="H771" s="2">
        <v>0.55208333333333337</v>
      </c>
    </row>
    <row r="772" spans="1:8">
      <c r="A772" s="1">
        <v>42045</v>
      </c>
      <c r="B772">
        <v>3</v>
      </c>
      <c r="C772">
        <v>7</v>
      </c>
      <c r="D772">
        <v>270</v>
      </c>
      <c r="E772" s="2">
        <v>0.58888888888888891</v>
      </c>
      <c r="F772">
        <v>10.9</v>
      </c>
      <c r="G772">
        <v>270</v>
      </c>
      <c r="H772" s="2">
        <v>0.58333333333333337</v>
      </c>
    </row>
    <row r="773" spans="1:8">
      <c r="A773" s="1">
        <v>42046</v>
      </c>
      <c r="B773">
        <v>1.6</v>
      </c>
      <c r="C773">
        <v>4.3</v>
      </c>
      <c r="D773">
        <v>290</v>
      </c>
      <c r="E773" s="2">
        <v>0.69027777777777777</v>
      </c>
      <c r="F773">
        <v>7.1</v>
      </c>
      <c r="G773">
        <v>250</v>
      </c>
      <c r="H773" s="2">
        <v>0.63749999999999996</v>
      </c>
    </row>
    <row r="774" spans="1:8">
      <c r="A774" s="1">
        <v>42047</v>
      </c>
      <c r="B774">
        <v>3.4</v>
      </c>
      <c r="C774">
        <v>6.7</v>
      </c>
      <c r="D774">
        <v>290</v>
      </c>
      <c r="E774" s="2">
        <v>0.65347222222222223</v>
      </c>
      <c r="F774">
        <v>11.8</v>
      </c>
      <c r="G774">
        <v>320</v>
      </c>
      <c r="H774" s="2">
        <v>0.52847222222222223</v>
      </c>
    </row>
    <row r="775" spans="1:8">
      <c r="A775" s="1">
        <v>42048</v>
      </c>
      <c r="B775">
        <v>3.3</v>
      </c>
      <c r="C775">
        <v>5.6</v>
      </c>
      <c r="D775">
        <v>290</v>
      </c>
      <c r="E775" s="2">
        <v>0.52500000000000002</v>
      </c>
      <c r="F775">
        <v>10.3</v>
      </c>
      <c r="G775">
        <v>320</v>
      </c>
      <c r="H775" s="2">
        <v>0.5708333333333333</v>
      </c>
    </row>
    <row r="776" spans="1:8">
      <c r="A776" s="1">
        <v>42049</v>
      </c>
      <c r="B776">
        <v>1.5</v>
      </c>
      <c r="C776">
        <v>3.6</v>
      </c>
      <c r="D776">
        <v>290</v>
      </c>
      <c r="E776" s="2">
        <v>0.53402777777777777</v>
      </c>
      <c r="F776">
        <v>5.8</v>
      </c>
      <c r="G776">
        <v>320</v>
      </c>
      <c r="H776" s="2">
        <v>0.58333333333333337</v>
      </c>
    </row>
    <row r="777" spans="1:8">
      <c r="A777" s="1">
        <v>42050</v>
      </c>
      <c r="B777">
        <v>1.7</v>
      </c>
      <c r="C777">
        <v>5.6</v>
      </c>
      <c r="D777">
        <v>90</v>
      </c>
      <c r="E777" s="2">
        <v>0.73819444444444449</v>
      </c>
      <c r="F777">
        <v>8.6</v>
      </c>
      <c r="G777">
        <v>90</v>
      </c>
      <c r="H777" s="2">
        <v>0.73402777777777772</v>
      </c>
    </row>
    <row r="778" spans="1:8">
      <c r="A778" s="1">
        <v>42051</v>
      </c>
      <c r="B778">
        <v>2.7</v>
      </c>
      <c r="C778">
        <v>4.8</v>
      </c>
      <c r="D778">
        <v>90</v>
      </c>
      <c r="E778" s="2">
        <v>0.33333333333333331</v>
      </c>
      <c r="F778">
        <v>7.4</v>
      </c>
      <c r="G778">
        <v>90</v>
      </c>
      <c r="H778" s="2">
        <v>0.16805555555555557</v>
      </c>
    </row>
    <row r="779" spans="1:8">
      <c r="A779" s="1">
        <v>42052</v>
      </c>
      <c r="B779">
        <v>2.7</v>
      </c>
      <c r="C779">
        <v>6.2</v>
      </c>
      <c r="D779">
        <v>270</v>
      </c>
      <c r="E779" s="2">
        <v>0.54722222222222228</v>
      </c>
      <c r="F779">
        <v>9.6999999999999993</v>
      </c>
      <c r="G779">
        <v>270</v>
      </c>
      <c r="H779" s="2">
        <v>0.52569444444444446</v>
      </c>
    </row>
    <row r="780" spans="1:8">
      <c r="A780" s="1">
        <v>42053</v>
      </c>
      <c r="B780">
        <v>2.7</v>
      </c>
      <c r="C780">
        <v>4.5</v>
      </c>
      <c r="D780">
        <v>290</v>
      </c>
      <c r="E780" s="2">
        <v>0.61458333333333337</v>
      </c>
      <c r="F780">
        <v>7.4</v>
      </c>
      <c r="G780">
        <v>270</v>
      </c>
      <c r="H780" s="2">
        <v>0.6118055555555556</v>
      </c>
    </row>
    <row r="781" spans="1:8">
      <c r="A781" s="1">
        <v>42054</v>
      </c>
      <c r="B781">
        <v>2</v>
      </c>
      <c r="C781">
        <v>3.8</v>
      </c>
      <c r="D781">
        <v>270</v>
      </c>
      <c r="E781" s="2">
        <v>0.59375</v>
      </c>
      <c r="F781">
        <v>6</v>
      </c>
      <c r="G781">
        <v>270</v>
      </c>
      <c r="H781" s="2">
        <v>0.59166666666666667</v>
      </c>
    </row>
    <row r="782" spans="1:8">
      <c r="A782" s="1">
        <v>42055</v>
      </c>
      <c r="B782">
        <v>1.7</v>
      </c>
      <c r="C782">
        <v>3.5</v>
      </c>
      <c r="D782">
        <v>140</v>
      </c>
      <c r="E782" s="2">
        <v>0.90555555555555556</v>
      </c>
      <c r="F782">
        <v>5.8</v>
      </c>
      <c r="G782">
        <v>160</v>
      </c>
      <c r="H782" s="2">
        <v>0.89930555555555558</v>
      </c>
    </row>
    <row r="783" spans="1:8">
      <c r="A783" s="1">
        <v>42056</v>
      </c>
      <c r="B783">
        <v>1.6</v>
      </c>
      <c r="C783">
        <v>3.4</v>
      </c>
      <c r="D783">
        <v>70</v>
      </c>
      <c r="E783" s="2">
        <v>0.27083333333333331</v>
      </c>
      <c r="F783">
        <v>5.8</v>
      </c>
      <c r="G783">
        <v>70</v>
      </c>
      <c r="H783" s="2">
        <v>0.27013888888888887</v>
      </c>
    </row>
    <row r="784" spans="1:8">
      <c r="A784" s="1">
        <v>42057</v>
      </c>
      <c r="B784">
        <v>2.2999999999999998</v>
      </c>
      <c r="C784">
        <v>4.9000000000000004</v>
      </c>
      <c r="D784">
        <v>270</v>
      </c>
      <c r="E784" s="2">
        <v>0.74722222222222223</v>
      </c>
      <c r="F784">
        <v>9.4</v>
      </c>
      <c r="G784">
        <v>340</v>
      </c>
      <c r="H784" s="2">
        <v>0.82291666666666663</v>
      </c>
    </row>
    <row r="785" spans="1:8">
      <c r="A785" s="1">
        <v>42058</v>
      </c>
      <c r="B785">
        <v>2.6</v>
      </c>
      <c r="C785">
        <v>4.5</v>
      </c>
      <c r="D785">
        <v>290</v>
      </c>
      <c r="E785" s="2">
        <v>0.1388888888888889</v>
      </c>
      <c r="F785">
        <v>8.4</v>
      </c>
      <c r="G785">
        <v>320</v>
      </c>
      <c r="H785" s="2">
        <v>0.10416666666666667</v>
      </c>
    </row>
    <row r="786" spans="1:8">
      <c r="A786" s="1">
        <v>42059</v>
      </c>
      <c r="B786">
        <v>2.1</v>
      </c>
      <c r="C786">
        <v>3.8</v>
      </c>
      <c r="D786">
        <v>290</v>
      </c>
      <c r="E786" s="2">
        <v>0.59236111111111112</v>
      </c>
      <c r="F786">
        <v>6.8</v>
      </c>
      <c r="G786">
        <v>340</v>
      </c>
      <c r="H786" s="2">
        <v>0.21041666666666667</v>
      </c>
    </row>
    <row r="787" spans="1:8">
      <c r="A787" s="1">
        <v>42060</v>
      </c>
      <c r="B787">
        <v>1</v>
      </c>
      <c r="C787">
        <v>2.1</v>
      </c>
      <c r="D787">
        <v>90</v>
      </c>
      <c r="E787" s="2">
        <v>0.43333333333333335</v>
      </c>
      <c r="F787">
        <v>4</v>
      </c>
      <c r="G787">
        <v>90</v>
      </c>
      <c r="H787" s="2">
        <v>0.42986111111111114</v>
      </c>
    </row>
    <row r="788" spans="1:8">
      <c r="A788" s="1">
        <v>42061</v>
      </c>
      <c r="B788">
        <v>2.7</v>
      </c>
      <c r="C788">
        <v>6.2</v>
      </c>
      <c r="D788">
        <v>290</v>
      </c>
      <c r="E788" s="2">
        <v>0.80277777777777781</v>
      </c>
      <c r="F788">
        <v>10.8</v>
      </c>
      <c r="G788">
        <v>290</v>
      </c>
      <c r="H788" s="2">
        <v>0.83263888888888893</v>
      </c>
    </row>
    <row r="789" spans="1:8">
      <c r="A789" s="1">
        <v>42062</v>
      </c>
      <c r="B789">
        <v>2.7</v>
      </c>
      <c r="C789">
        <v>5.3</v>
      </c>
      <c r="D789">
        <v>290</v>
      </c>
      <c r="E789" s="2">
        <v>0.43194444444444446</v>
      </c>
      <c r="F789">
        <v>9.6999999999999993</v>
      </c>
      <c r="G789">
        <v>320</v>
      </c>
      <c r="H789" s="2">
        <v>0.43194444444444446</v>
      </c>
    </row>
    <row r="790" spans="1:8">
      <c r="A790" s="1">
        <v>42063</v>
      </c>
      <c r="B790">
        <v>1.1000000000000001</v>
      </c>
      <c r="C790">
        <v>3</v>
      </c>
      <c r="D790">
        <v>110</v>
      </c>
      <c r="E790" s="2">
        <v>0.72291666666666665</v>
      </c>
      <c r="F790">
        <v>5.9</v>
      </c>
      <c r="G790">
        <v>140</v>
      </c>
      <c r="H790" s="2">
        <v>0.71944444444444444</v>
      </c>
    </row>
    <row r="791" spans="1:8">
      <c r="A791" s="1">
        <v>42064</v>
      </c>
      <c r="B791">
        <v>3.1</v>
      </c>
      <c r="C791">
        <v>7</v>
      </c>
      <c r="D791">
        <v>270</v>
      </c>
      <c r="E791" s="2">
        <v>0.66527777777777775</v>
      </c>
      <c r="F791">
        <v>13.3</v>
      </c>
      <c r="G791">
        <v>290</v>
      </c>
      <c r="H791" s="2">
        <v>0.59722222222222221</v>
      </c>
    </row>
    <row r="792" spans="1:8">
      <c r="A792" s="1">
        <v>42065</v>
      </c>
      <c r="B792">
        <v>1.8</v>
      </c>
      <c r="C792">
        <v>3.7</v>
      </c>
      <c r="D792">
        <v>290</v>
      </c>
      <c r="E792" s="2">
        <v>5.7638888888888892E-2</v>
      </c>
      <c r="F792">
        <v>7.2</v>
      </c>
      <c r="G792">
        <v>340</v>
      </c>
      <c r="H792" s="2">
        <v>1.3888888888888889E-3</v>
      </c>
    </row>
    <row r="793" spans="1:8">
      <c r="A793" s="1">
        <v>42066</v>
      </c>
      <c r="B793">
        <v>1.1000000000000001</v>
      </c>
      <c r="C793">
        <v>3.4</v>
      </c>
      <c r="D793">
        <v>270</v>
      </c>
      <c r="E793" s="2">
        <v>0.9770833333333333</v>
      </c>
      <c r="F793">
        <v>6</v>
      </c>
      <c r="G793">
        <v>290</v>
      </c>
      <c r="H793" s="2">
        <v>0.9819444444444444</v>
      </c>
    </row>
    <row r="794" spans="1:8">
      <c r="A794" s="1">
        <v>42067</v>
      </c>
      <c r="B794">
        <v>4.8</v>
      </c>
      <c r="C794">
        <v>7.4</v>
      </c>
      <c r="D794">
        <v>290</v>
      </c>
      <c r="E794" s="2">
        <v>0.51875000000000004</v>
      </c>
      <c r="F794">
        <v>14.7</v>
      </c>
      <c r="G794">
        <v>340</v>
      </c>
      <c r="H794" s="2">
        <v>0.55486111111111114</v>
      </c>
    </row>
    <row r="795" spans="1:8">
      <c r="A795" s="1">
        <v>42068</v>
      </c>
      <c r="B795">
        <v>2.1</v>
      </c>
      <c r="C795">
        <v>5.2</v>
      </c>
      <c r="D795">
        <v>90</v>
      </c>
      <c r="E795" s="2">
        <v>0.78819444444444442</v>
      </c>
      <c r="F795">
        <v>8.3000000000000007</v>
      </c>
      <c r="G795">
        <v>90</v>
      </c>
      <c r="H795" s="2">
        <v>0.82638888888888884</v>
      </c>
    </row>
    <row r="796" spans="1:8">
      <c r="A796" s="1">
        <v>42069</v>
      </c>
      <c r="B796">
        <v>1.6</v>
      </c>
      <c r="C796">
        <v>3.9</v>
      </c>
      <c r="D796">
        <v>110</v>
      </c>
      <c r="E796" s="2">
        <v>0.78888888888888886</v>
      </c>
      <c r="F796">
        <v>6.5</v>
      </c>
      <c r="G796">
        <v>110</v>
      </c>
      <c r="H796" s="2">
        <v>0.76736111111111116</v>
      </c>
    </row>
    <row r="797" spans="1:8">
      <c r="A797" s="1">
        <v>42070</v>
      </c>
      <c r="B797">
        <v>1.5</v>
      </c>
      <c r="C797">
        <v>3.4</v>
      </c>
      <c r="D797">
        <v>290</v>
      </c>
      <c r="E797" s="2">
        <v>0.57916666666666672</v>
      </c>
      <c r="F797">
        <v>5.7</v>
      </c>
      <c r="G797">
        <v>290</v>
      </c>
      <c r="H797" s="2">
        <v>0.59652777777777777</v>
      </c>
    </row>
    <row r="798" spans="1:8">
      <c r="A798" s="1">
        <v>42071</v>
      </c>
      <c r="B798">
        <v>2.2999999999999998</v>
      </c>
      <c r="C798">
        <v>4.5999999999999996</v>
      </c>
      <c r="D798">
        <v>140</v>
      </c>
      <c r="E798" s="2">
        <v>0.85138888888888886</v>
      </c>
      <c r="F798">
        <v>7.4</v>
      </c>
      <c r="G798">
        <v>90</v>
      </c>
      <c r="H798" s="2">
        <v>0.8305555555555556</v>
      </c>
    </row>
    <row r="799" spans="1:8">
      <c r="A799" s="1">
        <v>42072</v>
      </c>
      <c r="B799">
        <v>3.8</v>
      </c>
      <c r="C799">
        <v>7.4</v>
      </c>
      <c r="D799">
        <v>270</v>
      </c>
      <c r="E799" s="2">
        <v>0.55902777777777779</v>
      </c>
      <c r="F799">
        <v>12.6</v>
      </c>
      <c r="G799">
        <v>270</v>
      </c>
      <c r="H799" s="2">
        <v>0.55486111111111114</v>
      </c>
    </row>
    <row r="800" spans="1:8">
      <c r="A800" s="1">
        <v>42073</v>
      </c>
      <c r="B800">
        <v>5.0999999999999996</v>
      </c>
      <c r="C800">
        <v>7.4</v>
      </c>
      <c r="D800">
        <v>320</v>
      </c>
      <c r="E800" s="2">
        <v>0.50763888888888886</v>
      </c>
      <c r="F800">
        <v>13.9</v>
      </c>
      <c r="G800">
        <v>320</v>
      </c>
      <c r="H800" s="2">
        <v>0.45624999999999999</v>
      </c>
    </row>
    <row r="801" spans="1:8">
      <c r="A801" s="1">
        <v>42074</v>
      </c>
      <c r="B801">
        <v>4.5</v>
      </c>
      <c r="C801">
        <v>8</v>
      </c>
      <c r="D801">
        <v>270</v>
      </c>
      <c r="E801" s="2">
        <v>0.72499999999999998</v>
      </c>
      <c r="F801">
        <v>14.5</v>
      </c>
      <c r="G801">
        <v>290</v>
      </c>
      <c r="H801" s="2">
        <v>0.6645833333333333</v>
      </c>
    </row>
    <row r="802" spans="1:8">
      <c r="A802" s="1">
        <v>42075</v>
      </c>
      <c r="B802">
        <v>2.9</v>
      </c>
      <c r="C802">
        <v>7.4</v>
      </c>
      <c r="D802">
        <v>270</v>
      </c>
      <c r="E802" s="2">
        <v>0.69374999999999998</v>
      </c>
      <c r="F802">
        <v>11.5</v>
      </c>
      <c r="G802">
        <v>290</v>
      </c>
      <c r="H802" s="2">
        <v>0.74305555555555558</v>
      </c>
    </row>
    <row r="803" spans="1:8">
      <c r="A803" s="1">
        <v>42076</v>
      </c>
      <c r="B803">
        <v>1.4</v>
      </c>
      <c r="C803">
        <v>3.9</v>
      </c>
      <c r="D803">
        <v>270</v>
      </c>
      <c r="E803" s="2">
        <v>0.4597222222222222</v>
      </c>
      <c r="F803">
        <v>6.6</v>
      </c>
      <c r="G803">
        <v>250</v>
      </c>
      <c r="H803" s="2">
        <v>0.45416666666666666</v>
      </c>
    </row>
    <row r="804" spans="1:8">
      <c r="A804" s="1">
        <v>42077</v>
      </c>
      <c r="B804">
        <v>1.9</v>
      </c>
      <c r="C804">
        <v>3.4</v>
      </c>
      <c r="D804">
        <v>270</v>
      </c>
      <c r="E804" s="2">
        <v>0.11944444444444445</v>
      </c>
      <c r="F804">
        <v>5.7</v>
      </c>
      <c r="G804">
        <v>270</v>
      </c>
      <c r="H804" s="2">
        <v>0.64375000000000004</v>
      </c>
    </row>
    <row r="805" spans="1:8">
      <c r="A805" s="1">
        <v>42078</v>
      </c>
      <c r="B805">
        <v>1.3</v>
      </c>
      <c r="C805">
        <v>3</v>
      </c>
      <c r="D805">
        <v>270</v>
      </c>
      <c r="E805" s="2">
        <v>0.56805555555555554</v>
      </c>
      <c r="F805">
        <v>5.9</v>
      </c>
      <c r="G805">
        <v>290</v>
      </c>
      <c r="H805" s="2">
        <v>0.63888888888888884</v>
      </c>
    </row>
    <row r="806" spans="1:8">
      <c r="A806" s="1">
        <v>42079</v>
      </c>
      <c r="B806">
        <v>0.9</v>
      </c>
      <c r="C806">
        <v>2.2999999999999998</v>
      </c>
      <c r="D806">
        <v>320</v>
      </c>
      <c r="E806" s="2">
        <v>0.60486111111111107</v>
      </c>
      <c r="F806">
        <v>5.2</v>
      </c>
      <c r="G806">
        <v>270</v>
      </c>
      <c r="H806" s="2">
        <v>0.67361111111111116</v>
      </c>
    </row>
    <row r="807" spans="1:8">
      <c r="A807" s="1">
        <v>42080</v>
      </c>
      <c r="B807">
        <v>0.9</v>
      </c>
      <c r="C807">
        <v>3</v>
      </c>
      <c r="D807">
        <v>290</v>
      </c>
      <c r="E807" s="2">
        <v>0.67222222222222228</v>
      </c>
      <c r="F807">
        <v>5.3</v>
      </c>
      <c r="G807">
        <v>340</v>
      </c>
      <c r="H807" s="2">
        <v>0.66736111111111107</v>
      </c>
    </row>
    <row r="808" spans="1:8">
      <c r="A808" s="1">
        <v>42081</v>
      </c>
      <c r="B808">
        <v>3.3</v>
      </c>
      <c r="C808">
        <v>6.5</v>
      </c>
      <c r="D808">
        <v>90</v>
      </c>
      <c r="E808" s="2">
        <v>0.60624999999999996</v>
      </c>
      <c r="F808">
        <v>10.3</v>
      </c>
      <c r="G808">
        <v>90</v>
      </c>
      <c r="H808" s="2">
        <v>0.19027777777777777</v>
      </c>
    </row>
    <row r="809" spans="1:8">
      <c r="A809" s="1">
        <v>42082</v>
      </c>
      <c r="B809">
        <v>1.2</v>
      </c>
      <c r="C809">
        <v>3.3</v>
      </c>
      <c r="D809">
        <v>140</v>
      </c>
      <c r="E809" s="2">
        <v>0.8666666666666667</v>
      </c>
      <c r="F809">
        <v>5.7</v>
      </c>
      <c r="G809">
        <v>140</v>
      </c>
      <c r="H809" s="2">
        <v>0.86597222222222225</v>
      </c>
    </row>
    <row r="810" spans="1:8">
      <c r="A810" s="1">
        <v>42083</v>
      </c>
      <c r="B810">
        <v>1.7</v>
      </c>
      <c r="C810">
        <v>4.0999999999999996</v>
      </c>
      <c r="D810">
        <v>90</v>
      </c>
      <c r="E810" s="2">
        <v>0.69097222222222221</v>
      </c>
      <c r="F810">
        <v>6.9</v>
      </c>
      <c r="G810">
        <v>70</v>
      </c>
      <c r="H810" s="2">
        <v>0.69027777777777777</v>
      </c>
    </row>
    <row r="811" spans="1:8">
      <c r="A811" s="1">
        <v>42084</v>
      </c>
      <c r="B811">
        <v>1.4</v>
      </c>
      <c r="C811">
        <v>4.0999999999999996</v>
      </c>
      <c r="D811">
        <v>320</v>
      </c>
      <c r="E811" s="2">
        <v>0.63680555555555551</v>
      </c>
      <c r="F811">
        <v>7.6</v>
      </c>
      <c r="G811">
        <v>270</v>
      </c>
      <c r="H811" s="2">
        <v>0.52638888888888891</v>
      </c>
    </row>
    <row r="812" spans="1:8">
      <c r="A812" s="1">
        <v>42085</v>
      </c>
      <c r="B812">
        <v>3.3</v>
      </c>
      <c r="C812">
        <v>7</v>
      </c>
      <c r="D812">
        <v>290</v>
      </c>
      <c r="E812" s="2">
        <v>0.68958333333333333</v>
      </c>
      <c r="F812">
        <v>12.6</v>
      </c>
      <c r="G812">
        <v>320</v>
      </c>
      <c r="H812" s="2">
        <v>0.66111111111111109</v>
      </c>
    </row>
    <row r="813" spans="1:8">
      <c r="A813" s="1">
        <v>42086</v>
      </c>
      <c r="B813">
        <v>3.7</v>
      </c>
      <c r="C813">
        <v>6.6</v>
      </c>
      <c r="D813">
        <v>290</v>
      </c>
      <c r="E813" s="2">
        <v>0.70208333333333328</v>
      </c>
      <c r="F813">
        <v>12.7</v>
      </c>
      <c r="G813">
        <v>270</v>
      </c>
      <c r="H813" s="2">
        <v>0.63472222222222219</v>
      </c>
    </row>
    <row r="814" spans="1:8">
      <c r="A814" s="1">
        <v>42087</v>
      </c>
      <c r="B814">
        <v>2.1</v>
      </c>
      <c r="C814">
        <v>4.4000000000000004</v>
      </c>
      <c r="D814">
        <v>140</v>
      </c>
      <c r="E814" s="2">
        <v>0.85833333333333328</v>
      </c>
      <c r="F814">
        <v>7.1</v>
      </c>
      <c r="G814">
        <v>270</v>
      </c>
      <c r="H814" s="2">
        <v>0.6791666666666667</v>
      </c>
    </row>
    <row r="815" spans="1:8">
      <c r="A815" s="1">
        <v>42088</v>
      </c>
      <c r="B815">
        <v>1.3</v>
      </c>
      <c r="C815">
        <v>3.2</v>
      </c>
      <c r="D815">
        <v>270</v>
      </c>
      <c r="E815" s="2">
        <v>0.6381944444444444</v>
      </c>
      <c r="F815">
        <v>5.3</v>
      </c>
      <c r="G815">
        <v>250</v>
      </c>
      <c r="H815" s="2">
        <v>0.6333333333333333</v>
      </c>
    </row>
    <row r="816" spans="1:8">
      <c r="A816" s="1">
        <v>42089</v>
      </c>
      <c r="B816">
        <v>1.8</v>
      </c>
      <c r="C816">
        <v>4.4000000000000004</v>
      </c>
      <c r="D816">
        <v>270</v>
      </c>
      <c r="E816" s="2">
        <v>0.55763888888888891</v>
      </c>
      <c r="F816">
        <v>7.8</v>
      </c>
      <c r="G816">
        <v>270</v>
      </c>
      <c r="H816" s="2">
        <v>0.51180555555555551</v>
      </c>
    </row>
    <row r="817" spans="1:8">
      <c r="A817" s="1">
        <v>42090</v>
      </c>
      <c r="B817">
        <v>2.2000000000000002</v>
      </c>
      <c r="C817">
        <v>4.5999999999999996</v>
      </c>
      <c r="D817">
        <v>270</v>
      </c>
      <c r="E817" s="2">
        <v>0.47291666666666665</v>
      </c>
      <c r="F817">
        <v>8.3000000000000007</v>
      </c>
      <c r="G817">
        <v>320</v>
      </c>
      <c r="H817" s="2">
        <v>0.54513888888888884</v>
      </c>
    </row>
    <row r="818" spans="1:8">
      <c r="A818" s="1">
        <v>42091</v>
      </c>
      <c r="B818">
        <v>1.7</v>
      </c>
      <c r="C818">
        <v>3.5</v>
      </c>
      <c r="D818">
        <v>290</v>
      </c>
      <c r="E818" s="2">
        <v>0.52986111111111112</v>
      </c>
      <c r="F818">
        <v>7.3</v>
      </c>
      <c r="G818">
        <v>200</v>
      </c>
      <c r="H818" s="2">
        <v>0.69722222222222219</v>
      </c>
    </row>
    <row r="819" spans="1:8">
      <c r="A819" s="1">
        <v>42092</v>
      </c>
      <c r="B819">
        <v>2.2999999999999998</v>
      </c>
      <c r="C819">
        <v>4.8</v>
      </c>
      <c r="D819">
        <v>270</v>
      </c>
      <c r="E819" s="2">
        <v>0.59166666666666667</v>
      </c>
      <c r="F819">
        <v>7.5</v>
      </c>
      <c r="G819">
        <v>270</v>
      </c>
      <c r="H819" s="2">
        <v>0.58611111111111114</v>
      </c>
    </row>
    <row r="820" spans="1:8">
      <c r="A820" s="1">
        <v>42093</v>
      </c>
      <c r="B820">
        <v>1.6</v>
      </c>
      <c r="C820">
        <v>5.0999999999999996</v>
      </c>
      <c r="D820">
        <v>270</v>
      </c>
      <c r="E820" s="2">
        <v>0.58819444444444446</v>
      </c>
      <c r="F820">
        <v>8.1</v>
      </c>
      <c r="G820">
        <v>270</v>
      </c>
      <c r="H820" s="2">
        <v>0.58680555555555558</v>
      </c>
    </row>
    <row r="821" spans="1:8">
      <c r="A821" s="1">
        <v>42094</v>
      </c>
      <c r="B821">
        <v>0.7</v>
      </c>
      <c r="C821">
        <v>2.1</v>
      </c>
      <c r="D821">
        <v>270</v>
      </c>
      <c r="E821" s="2">
        <v>0.50069444444444444</v>
      </c>
      <c r="F821">
        <v>3.4</v>
      </c>
      <c r="G821">
        <v>270</v>
      </c>
      <c r="H821" s="2">
        <v>0.49652777777777779</v>
      </c>
    </row>
    <row r="822" spans="1:8">
      <c r="A822" s="1">
        <v>42095</v>
      </c>
      <c r="B822">
        <v>3.3</v>
      </c>
      <c r="C822">
        <v>6.6</v>
      </c>
      <c r="D822">
        <v>110</v>
      </c>
      <c r="E822" s="2">
        <v>0.46736111111111112</v>
      </c>
      <c r="F822">
        <v>11.1</v>
      </c>
      <c r="G822">
        <v>110</v>
      </c>
      <c r="H822" s="2">
        <v>0.54722222222222228</v>
      </c>
    </row>
    <row r="823" spans="1:8">
      <c r="A823" s="1">
        <v>42096</v>
      </c>
      <c r="B823">
        <v>2.4</v>
      </c>
      <c r="C823">
        <v>4.7</v>
      </c>
      <c r="D823">
        <v>90</v>
      </c>
      <c r="E823" s="2">
        <v>0.20208333333333334</v>
      </c>
      <c r="F823">
        <v>7.7</v>
      </c>
      <c r="G823">
        <v>90</v>
      </c>
      <c r="H823" s="2">
        <v>0.20069444444444445</v>
      </c>
    </row>
    <row r="824" spans="1:8">
      <c r="A824" s="1">
        <v>42097</v>
      </c>
      <c r="B824">
        <v>3.4</v>
      </c>
      <c r="C824">
        <v>7.3</v>
      </c>
      <c r="D824">
        <v>90</v>
      </c>
      <c r="E824" s="2">
        <v>0.82291666666666663</v>
      </c>
      <c r="F824">
        <v>12.4</v>
      </c>
      <c r="G824">
        <v>140</v>
      </c>
      <c r="H824" s="2">
        <v>0.94305555555555554</v>
      </c>
    </row>
    <row r="825" spans="1:8">
      <c r="A825" s="1">
        <v>42098</v>
      </c>
      <c r="B825">
        <v>4.8</v>
      </c>
      <c r="C825">
        <v>6.5</v>
      </c>
      <c r="D825">
        <v>110</v>
      </c>
      <c r="E825" s="2">
        <v>0.42499999999999999</v>
      </c>
      <c r="F825">
        <v>11.8</v>
      </c>
      <c r="G825">
        <v>110</v>
      </c>
      <c r="H825" s="2">
        <v>0.34305555555555556</v>
      </c>
    </row>
    <row r="826" spans="1:8">
      <c r="A826" s="1">
        <v>42099</v>
      </c>
      <c r="B826">
        <v>2</v>
      </c>
      <c r="C826">
        <v>3.7</v>
      </c>
      <c r="D826">
        <v>140</v>
      </c>
      <c r="E826" s="2">
        <v>0.44097222222222221</v>
      </c>
      <c r="F826">
        <v>6.2</v>
      </c>
      <c r="G826">
        <v>140</v>
      </c>
      <c r="H826" s="2">
        <v>0.39652777777777776</v>
      </c>
    </row>
    <row r="827" spans="1:8">
      <c r="A827" s="1">
        <v>42100</v>
      </c>
      <c r="B827">
        <v>1.7</v>
      </c>
      <c r="C827">
        <v>4.4000000000000004</v>
      </c>
      <c r="D827">
        <v>140</v>
      </c>
      <c r="E827" s="2">
        <v>0.84375</v>
      </c>
      <c r="F827">
        <v>6.9</v>
      </c>
      <c r="G827">
        <v>140</v>
      </c>
      <c r="H827" s="2">
        <v>0.83819444444444446</v>
      </c>
    </row>
    <row r="828" spans="1:8">
      <c r="A828" s="1">
        <v>42101</v>
      </c>
      <c r="B828">
        <v>3.8</v>
      </c>
      <c r="C828">
        <v>5.5</v>
      </c>
      <c r="D828">
        <v>90</v>
      </c>
      <c r="E828" s="2">
        <v>0.4201388888888889</v>
      </c>
      <c r="F828">
        <v>9.6999999999999993</v>
      </c>
      <c r="G828">
        <v>110</v>
      </c>
      <c r="H828" s="2">
        <v>0.54097222222222219</v>
      </c>
    </row>
    <row r="829" spans="1:8">
      <c r="A829" s="1">
        <v>42102</v>
      </c>
      <c r="B829">
        <v>2.7</v>
      </c>
      <c r="C829">
        <v>4.4000000000000004</v>
      </c>
      <c r="D829">
        <v>90</v>
      </c>
      <c r="E829" s="2">
        <v>0.75902777777777775</v>
      </c>
      <c r="F829">
        <v>7.4</v>
      </c>
      <c r="G829">
        <v>90</v>
      </c>
      <c r="H829" s="2">
        <v>0.68263888888888891</v>
      </c>
    </row>
    <row r="830" spans="1:8">
      <c r="A830" s="1">
        <v>42103</v>
      </c>
      <c r="B830">
        <v>2.2000000000000002</v>
      </c>
      <c r="C830">
        <v>4.8</v>
      </c>
      <c r="D830">
        <v>90</v>
      </c>
      <c r="E830" s="2">
        <v>0.78333333333333333</v>
      </c>
      <c r="F830">
        <v>7.9</v>
      </c>
      <c r="G830">
        <v>140</v>
      </c>
      <c r="H830" s="2">
        <v>0.85416666666666663</v>
      </c>
    </row>
    <row r="831" spans="1:8">
      <c r="A831" s="1">
        <v>42104</v>
      </c>
      <c r="B831">
        <v>2.2999999999999998</v>
      </c>
      <c r="C831">
        <v>5.6</v>
      </c>
      <c r="D831">
        <v>90</v>
      </c>
      <c r="E831" s="2">
        <v>0.78055555555555556</v>
      </c>
      <c r="F831">
        <v>9.1999999999999993</v>
      </c>
      <c r="G831">
        <v>140</v>
      </c>
      <c r="H831" s="2">
        <v>0.74305555555555558</v>
      </c>
    </row>
    <row r="832" spans="1:8">
      <c r="A832" s="1">
        <v>42105</v>
      </c>
      <c r="B832">
        <v>2.4</v>
      </c>
      <c r="C832">
        <v>4.8</v>
      </c>
      <c r="D832">
        <v>90</v>
      </c>
      <c r="E832" s="2">
        <v>0.74652777777777779</v>
      </c>
      <c r="F832">
        <v>7.7</v>
      </c>
      <c r="G832">
        <v>90</v>
      </c>
      <c r="H832" s="2">
        <v>0.74791666666666667</v>
      </c>
    </row>
    <row r="833" spans="1:8">
      <c r="A833" s="1">
        <v>42106</v>
      </c>
      <c r="B833">
        <v>3.4</v>
      </c>
      <c r="C833">
        <v>6.8</v>
      </c>
      <c r="D833">
        <v>90</v>
      </c>
      <c r="E833" s="2">
        <v>0.82430555555555551</v>
      </c>
      <c r="F833">
        <v>11.4</v>
      </c>
      <c r="G833">
        <v>90</v>
      </c>
      <c r="H833" s="2">
        <v>0.58333333333333337</v>
      </c>
    </row>
    <row r="834" spans="1:8">
      <c r="A834" s="1">
        <v>42107</v>
      </c>
      <c r="B834">
        <v>1.9</v>
      </c>
      <c r="C834">
        <v>4.2</v>
      </c>
      <c r="D834">
        <v>70</v>
      </c>
      <c r="E834" s="2">
        <v>0.47916666666666669</v>
      </c>
      <c r="F834">
        <v>8.5</v>
      </c>
      <c r="G834">
        <v>70</v>
      </c>
      <c r="H834" s="2">
        <v>0.47361111111111109</v>
      </c>
    </row>
    <row r="835" spans="1:8">
      <c r="A835" s="1">
        <v>42108</v>
      </c>
      <c r="B835">
        <v>1.8</v>
      </c>
      <c r="C835">
        <v>3.9</v>
      </c>
      <c r="D835">
        <v>270</v>
      </c>
      <c r="E835" s="2">
        <v>0.78333333333333333</v>
      </c>
      <c r="F835">
        <v>7.1</v>
      </c>
      <c r="G835">
        <v>270</v>
      </c>
      <c r="H835" s="2">
        <v>0.77916666666666667</v>
      </c>
    </row>
    <row r="836" spans="1:8">
      <c r="A836" s="1">
        <v>42109</v>
      </c>
      <c r="B836">
        <v>2.8</v>
      </c>
      <c r="C836">
        <v>6.2</v>
      </c>
      <c r="D836">
        <v>290</v>
      </c>
      <c r="E836" s="2">
        <v>0.61041666666666672</v>
      </c>
      <c r="F836">
        <v>11.2</v>
      </c>
      <c r="G836">
        <v>270</v>
      </c>
      <c r="H836" s="2">
        <v>0.64236111111111116</v>
      </c>
    </row>
    <row r="837" spans="1:8">
      <c r="A837" s="1">
        <v>42110</v>
      </c>
      <c r="B837">
        <v>2.2999999999999998</v>
      </c>
      <c r="C837">
        <v>7.4</v>
      </c>
      <c r="D837">
        <v>290</v>
      </c>
      <c r="E837" s="2">
        <v>0.70347222222222228</v>
      </c>
      <c r="F837">
        <v>14.1</v>
      </c>
      <c r="G837">
        <v>290</v>
      </c>
      <c r="H837" s="2">
        <v>0.71111111111111114</v>
      </c>
    </row>
    <row r="838" spans="1:8">
      <c r="A838" s="1">
        <v>42111</v>
      </c>
      <c r="B838">
        <v>1.8</v>
      </c>
      <c r="C838">
        <v>5.0999999999999996</v>
      </c>
      <c r="D838">
        <v>270</v>
      </c>
      <c r="E838" s="2">
        <v>4.3749999999999997E-2</v>
      </c>
      <c r="F838">
        <v>9.6</v>
      </c>
      <c r="G838">
        <v>250</v>
      </c>
      <c r="H838" s="2">
        <v>4.027777777777778E-2</v>
      </c>
    </row>
    <row r="839" spans="1:8">
      <c r="A839" s="1">
        <v>42112</v>
      </c>
      <c r="B839">
        <v>1.1000000000000001</v>
      </c>
      <c r="C839">
        <v>2.9</v>
      </c>
      <c r="D839">
        <v>180</v>
      </c>
      <c r="E839" s="2">
        <v>0.8618055555555556</v>
      </c>
      <c r="F839">
        <v>4.9000000000000004</v>
      </c>
      <c r="G839">
        <v>160</v>
      </c>
      <c r="H839" s="2">
        <v>0.8569444444444444</v>
      </c>
    </row>
    <row r="840" spans="1:8">
      <c r="A840" s="1">
        <v>42113</v>
      </c>
      <c r="B840">
        <v>1.3</v>
      </c>
      <c r="C840">
        <v>4.5</v>
      </c>
      <c r="D840">
        <v>140</v>
      </c>
      <c r="E840" s="2">
        <v>0.95</v>
      </c>
      <c r="F840">
        <v>6.8</v>
      </c>
      <c r="G840">
        <v>140</v>
      </c>
      <c r="H840" s="2">
        <v>0.94652777777777775</v>
      </c>
    </row>
    <row r="841" spans="1:8">
      <c r="A841" s="1">
        <v>42114</v>
      </c>
      <c r="B841">
        <v>2.6</v>
      </c>
      <c r="C841">
        <v>5</v>
      </c>
      <c r="D841">
        <v>140</v>
      </c>
      <c r="E841" s="2">
        <v>6.5277777777777782E-2</v>
      </c>
      <c r="F841">
        <v>8.6</v>
      </c>
      <c r="G841">
        <v>140</v>
      </c>
      <c r="H841" s="2">
        <v>5.486111111111111E-2</v>
      </c>
    </row>
    <row r="842" spans="1:8">
      <c r="A842" s="1">
        <v>42115</v>
      </c>
      <c r="B842">
        <v>1</v>
      </c>
      <c r="C842">
        <v>3.2</v>
      </c>
      <c r="D842">
        <v>270</v>
      </c>
      <c r="E842" s="2">
        <v>0.55555555555555558</v>
      </c>
      <c r="F842">
        <v>5.3</v>
      </c>
      <c r="G842">
        <v>270</v>
      </c>
      <c r="H842" s="2">
        <v>0.55000000000000004</v>
      </c>
    </row>
    <row r="843" spans="1:8">
      <c r="A843" s="1">
        <v>42116</v>
      </c>
      <c r="B843">
        <v>1.8</v>
      </c>
      <c r="C843">
        <v>4</v>
      </c>
      <c r="D843">
        <v>320</v>
      </c>
      <c r="E843" s="2">
        <v>0.76111111111111107</v>
      </c>
      <c r="F843">
        <v>10.1</v>
      </c>
      <c r="G843">
        <v>270</v>
      </c>
      <c r="H843" s="2">
        <v>0.67361111111111116</v>
      </c>
    </row>
    <row r="844" spans="1:8">
      <c r="A844" s="1">
        <v>42117</v>
      </c>
      <c r="B844">
        <v>1.7</v>
      </c>
      <c r="C844">
        <v>3.9</v>
      </c>
      <c r="D844">
        <v>290</v>
      </c>
      <c r="E844" s="2">
        <v>0.67291666666666672</v>
      </c>
      <c r="F844">
        <v>6.9</v>
      </c>
      <c r="G844">
        <v>270</v>
      </c>
      <c r="H844" s="2">
        <v>0.68333333333333335</v>
      </c>
    </row>
    <row r="845" spans="1:8">
      <c r="A845" s="1">
        <v>42118</v>
      </c>
      <c r="B845">
        <v>1.7</v>
      </c>
      <c r="C845">
        <v>4.5</v>
      </c>
      <c r="D845">
        <v>290</v>
      </c>
      <c r="E845" s="2">
        <v>0.94305555555555554</v>
      </c>
      <c r="F845">
        <v>8.6999999999999993</v>
      </c>
      <c r="G845">
        <v>270</v>
      </c>
      <c r="H845" s="2">
        <v>0.94027777777777777</v>
      </c>
    </row>
    <row r="846" spans="1:8">
      <c r="A846" s="1">
        <v>42119</v>
      </c>
      <c r="B846">
        <v>1.9</v>
      </c>
      <c r="C846">
        <v>4.2</v>
      </c>
      <c r="D846">
        <v>290</v>
      </c>
      <c r="E846" s="2">
        <v>0.56666666666666665</v>
      </c>
      <c r="F846">
        <v>8</v>
      </c>
      <c r="G846">
        <v>290</v>
      </c>
      <c r="H846" s="2">
        <v>0.61597222222222225</v>
      </c>
    </row>
    <row r="847" spans="1:8">
      <c r="A847" s="1">
        <v>42120</v>
      </c>
      <c r="B847">
        <v>1.8</v>
      </c>
      <c r="C847">
        <v>4.3</v>
      </c>
      <c r="D847">
        <v>320</v>
      </c>
      <c r="E847" s="2">
        <v>0.70833333333333337</v>
      </c>
      <c r="F847">
        <v>8.6</v>
      </c>
      <c r="G847">
        <v>320</v>
      </c>
      <c r="H847" s="2">
        <v>0.72986111111111107</v>
      </c>
    </row>
    <row r="848" spans="1:8">
      <c r="A848" s="1">
        <v>42121</v>
      </c>
      <c r="B848">
        <v>1.5</v>
      </c>
      <c r="C848">
        <v>4.0999999999999996</v>
      </c>
      <c r="D848">
        <v>270</v>
      </c>
      <c r="E848" s="2">
        <v>0.57916666666666672</v>
      </c>
      <c r="F848">
        <v>6.9</v>
      </c>
      <c r="G848">
        <v>270</v>
      </c>
      <c r="H848" s="2">
        <v>0.63402777777777775</v>
      </c>
    </row>
    <row r="849" spans="1:8">
      <c r="A849" s="1">
        <v>42122</v>
      </c>
      <c r="B849">
        <v>1.4</v>
      </c>
      <c r="C849">
        <v>3.9</v>
      </c>
      <c r="D849">
        <v>270</v>
      </c>
      <c r="E849" s="2">
        <v>0.69652777777777775</v>
      </c>
      <c r="F849">
        <v>7</v>
      </c>
      <c r="G849">
        <v>250</v>
      </c>
      <c r="H849" s="2">
        <v>0.69236111111111109</v>
      </c>
    </row>
    <row r="850" spans="1:8">
      <c r="A850" s="1">
        <v>42123</v>
      </c>
      <c r="B850">
        <v>2.7</v>
      </c>
      <c r="C850">
        <v>4.9000000000000004</v>
      </c>
      <c r="D850">
        <v>140</v>
      </c>
      <c r="E850" s="2">
        <v>0.79097222222222219</v>
      </c>
      <c r="F850">
        <v>7.3</v>
      </c>
      <c r="G850">
        <v>140</v>
      </c>
      <c r="H850" s="2">
        <v>0.95625000000000004</v>
      </c>
    </row>
    <row r="851" spans="1:8">
      <c r="A851" s="1">
        <v>42124</v>
      </c>
      <c r="B851">
        <v>2.2000000000000002</v>
      </c>
      <c r="C851">
        <v>4.0999999999999996</v>
      </c>
      <c r="D851">
        <v>110</v>
      </c>
      <c r="E851" s="2">
        <v>0.67083333333333328</v>
      </c>
      <c r="F851">
        <v>7.3</v>
      </c>
      <c r="G851">
        <v>140</v>
      </c>
      <c r="H851" s="2">
        <v>0.64583333333333337</v>
      </c>
    </row>
    <row r="852" spans="1:8">
      <c r="A852" s="1">
        <v>42125</v>
      </c>
      <c r="B852">
        <v>1.3</v>
      </c>
      <c r="C852">
        <v>4.0999999999999996</v>
      </c>
      <c r="D852">
        <v>270</v>
      </c>
      <c r="E852" s="2">
        <v>0.7583333333333333</v>
      </c>
      <c r="F852">
        <v>7.5</v>
      </c>
      <c r="G852">
        <v>270</v>
      </c>
      <c r="H852" s="2">
        <v>0.75486111111111109</v>
      </c>
    </row>
    <row r="853" spans="1:8">
      <c r="A853" s="1">
        <v>42126</v>
      </c>
      <c r="B853">
        <v>1.5</v>
      </c>
      <c r="C853">
        <v>3.8</v>
      </c>
      <c r="D853">
        <v>270</v>
      </c>
      <c r="E853" s="2">
        <v>0.52847222222222223</v>
      </c>
      <c r="F853">
        <v>6.9</v>
      </c>
      <c r="G853">
        <v>270</v>
      </c>
      <c r="H853" s="2">
        <v>0.5541666666666667</v>
      </c>
    </row>
    <row r="854" spans="1:8">
      <c r="A854" s="1">
        <v>42127</v>
      </c>
      <c r="B854">
        <v>1.6</v>
      </c>
      <c r="C854">
        <v>3.4</v>
      </c>
      <c r="D854">
        <v>140</v>
      </c>
      <c r="E854" s="2">
        <v>0.3840277777777778</v>
      </c>
      <c r="F854">
        <v>6.3</v>
      </c>
      <c r="G854">
        <v>140</v>
      </c>
      <c r="H854" s="2">
        <v>0.39444444444444443</v>
      </c>
    </row>
    <row r="855" spans="1:8">
      <c r="A855" s="1">
        <v>42128</v>
      </c>
      <c r="B855">
        <v>3.3</v>
      </c>
      <c r="C855">
        <v>6.6</v>
      </c>
      <c r="D855">
        <v>290</v>
      </c>
      <c r="E855" s="2">
        <v>0.55972222222222223</v>
      </c>
      <c r="F855">
        <v>13.1</v>
      </c>
      <c r="G855">
        <v>270</v>
      </c>
      <c r="H855" s="2">
        <v>0.55763888888888891</v>
      </c>
    </row>
    <row r="856" spans="1:8">
      <c r="A856" s="1">
        <v>42129</v>
      </c>
      <c r="B856">
        <v>2</v>
      </c>
      <c r="C856">
        <v>4</v>
      </c>
      <c r="D856">
        <v>270</v>
      </c>
      <c r="E856" s="2">
        <v>0.51180555555555551</v>
      </c>
      <c r="F856">
        <v>6.8</v>
      </c>
      <c r="G856">
        <v>270</v>
      </c>
      <c r="H856" s="2">
        <v>0.50624999999999998</v>
      </c>
    </row>
    <row r="857" spans="1:8">
      <c r="A857" s="1">
        <v>42130</v>
      </c>
      <c r="B857">
        <v>1.7</v>
      </c>
      <c r="C857">
        <v>3.1</v>
      </c>
      <c r="D857">
        <v>250</v>
      </c>
      <c r="E857" s="2">
        <v>0.58958333333333335</v>
      </c>
      <c r="F857">
        <v>5.9</v>
      </c>
      <c r="G857">
        <v>270</v>
      </c>
      <c r="H857" s="2">
        <v>0.7680555555555556</v>
      </c>
    </row>
    <row r="858" spans="1:8">
      <c r="A858" s="1">
        <v>42131</v>
      </c>
      <c r="B858">
        <v>1.5</v>
      </c>
      <c r="C858">
        <v>3.8</v>
      </c>
      <c r="D858">
        <v>270</v>
      </c>
      <c r="E858" s="2">
        <v>0.7055555555555556</v>
      </c>
      <c r="F858">
        <v>6.5</v>
      </c>
      <c r="G858">
        <v>270</v>
      </c>
      <c r="H858" s="2">
        <v>0.71736111111111112</v>
      </c>
    </row>
    <row r="859" spans="1:8">
      <c r="A859" s="1">
        <v>42132</v>
      </c>
      <c r="B859">
        <v>1.3</v>
      </c>
      <c r="C859">
        <v>3.1</v>
      </c>
      <c r="D859">
        <v>320</v>
      </c>
      <c r="E859" s="2">
        <v>0.68402777777777779</v>
      </c>
      <c r="F859">
        <v>5.3</v>
      </c>
      <c r="G859">
        <v>340</v>
      </c>
      <c r="H859" s="2">
        <v>0.37430555555555556</v>
      </c>
    </row>
    <row r="860" spans="1:8">
      <c r="A860" s="1">
        <v>42133</v>
      </c>
      <c r="B860">
        <v>2.2000000000000002</v>
      </c>
      <c r="C860">
        <v>5.2</v>
      </c>
      <c r="D860">
        <v>140</v>
      </c>
      <c r="E860" s="2">
        <v>0.93958333333333333</v>
      </c>
      <c r="F860">
        <v>8</v>
      </c>
      <c r="G860">
        <v>160</v>
      </c>
      <c r="H860" s="2">
        <v>0.91041666666666665</v>
      </c>
    </row>
    <row r="861" spans="1:8">
      <c r="A861" s="1">
        <v>42134</v>
      </c>
      <c r="B861">
        <v>3.3</v>
      </c>
      <c r="C861">
        <v>5.7</v>
      </c>
      <c r="D861">
        <v>140</v>
      </c>
      <c r="E861" s="2">
        <v>6.25E-2</v>
      </c>
      <c r="F861">
        <v>9.1</v>
      </c>
      <c r="G861">
        <v>110</v>
      </c>
      <c r="H861" s="2">
        <v>0.85347222222222219</v>
      </c>
    </row>
    <row r="862" spans="1:8">
      <c r="A862" s="1">
        <v>42135</v>
      </c>
      <c r="B862">
        <v>2.9</v>
      </c>
      <c r="C862">
        <v>5.4</v>
      </c>
      <c r="D862">
        <v>140</v>
      </c>
      <c r="E862" s="2">
        <v>0.87361111111111112</v>
      </c>
      <c r="F862">
        <v>10.1</v>
      </c>
      <c r="G862">
        <v>180</v>
      </c>
      <c r="H862" s="2">
        <v>0.75277777777777777</v>
      </c>
    </row>
    <row r="863" spans="1:8">
      <c r="A863" s="1">
        <v>42136</v>
      </c>
      <c r="B863">
        <v>3.1</v>
      </c>
      <c r="C863">
        <v>6</v>
      </c>
      <c r="D863">
        <v>270</v>
      </c>
      <c r="E863" s="2">
        <v>0.87430555555555556</v>
      </c>
      <c r="F863">
        <v>12.3</v>
      </c>
      <c r="G863">
        <v>250</v>
      </c>
      <c r="H863" s="2">
        <v>0.87083333333333335</v>
      </c>
    </row>
    <row r="864" spans="1:8">
      <c r="A864" s="1">
        <v>42137</v>
      </c>
      <c r="B864">
        <v>3</v>
      </c>
      <c r="C864">
        <v>7.3</v>
      </c>
      <c r="D864">
        <v>270</v>
      </c>
      <c r="E864" s="2">
        <v>0.56736111111111109</v>
      </c>
      <c r="F864">
        <v>14.4</v>
      </c>
      <c r="G864">
        <v>250</v>
      </c>
      <c r="H864" s="2">
        <v>0.56388888888888888</v>
      </c>
    </row>
    <row r="865" spans="1:8">
      <c r="A865" s="1">
        <v>42138</v>
      </c>
      <c r="B865">
        <v>1.6</v>
      </c>
      <c r="C865">
        <v>4.2</v>
      </c>
      <c r="D865">
        <v>270</v>
      </c>
      <c r="E865" s="2">
        <v>0.69305555555555554</v>
      </c>
      <c r="F865">
        <v>7.1</v>
      </c>
      <c r="G865">
        <v>290</v>
      </c>
      <c r="H865" s="2">
        <v>0.54861111111111116</v>
      </c>
    </row>
    <row r="866" spans="1:8">
      <c r="A866" s="1">
        <v>42139</v>
      </c>
      <c r="B866">
        <v>1.3</v>
      </c>
      <c r="C866">
        <v>3.9</v>
      </c>
      <c r="D866">
        <v>110</v>
      </c>
      <c r="E866" s="2">
        <v>0.87569444444444444</v>
      </c>
      <c r="F866">
        <v>6.1</v>
      </c>
      <c r="G866">
        <v>270</v>
      </c>
      <c r="H866" s="2">
        <v>0.53402777777777777</v>
      </c>
    </row>
    <row r="867" spans="1:8">
      <c r="A867" s="1">
        <v>42140</v>
      </c>
      <c r="B867">
        <v>2.2999999999999998</v>
      </c>
      <c r="C867">
        <v>5.3</v>
      </c>
      <c r="D867">
        <v>270</v>
      </c>
      <c r="E867" s="2">
        <v>0.71736111111111112</v>
      </c>
      <c r="F867">
        <v>9</v>
      </c>
      <c r="G867">
        <v>290</v>
      </c>
      <c r="H867" s="2">
        <v>0.57777777777777772</v>
      </c>
    </row>
    <row r="868" spans="1:8">
      <c r="A868" s="1">
        <v>42141</v>
      </c>
      <c r="B868">
        <v>1.3</v>
      </c>
      <c r="C868">
        <v>2.9</v>
      </c>
      <c r="D868">
        <v>270</v>
      </c>
      <c r="E868" s="2">
        <v>0.64027777777777772</v>
      </c>
      <c r="F868">
        <v>5.8</v>
      </c>
      <c r="G868">
        <v>200</v>
      </c>
      <c r="H868" s="2">
        <v>0.73055555555555551</v>
      </c>
    </row>
    <row r="869" spans="1:8">
      <c r="A869" s="1">
        <v>42142</v>
      </c>
      <c r="B869">
        <v>1</v>
      </c>
      <c r="C869">
        <v>2.2000000000000002</v>
      </c>
      <c r="D869">
        <v>140</v>
      </c>
      <c r="E869" s="2">
        <v>0.63680555555555551</v>
      </c>
      <c r="F869">
        <v>4</v>
      </c>
      <c r="G869">
        <v>160</v>
      </c>
      <c r="H869" s="2">
        <v>0.6430555555555556</v>
      </c>
    </row>
    <row r="870" spans="1:8">
      <c r="A870" s="1">
        <v>42143</v>
      </c>
      <c r="B870">
        <v>1.7</v>
      </c>
      <c r="C870">
        <v>3.5</v>
      </c>
      <c r="D870">
        <v>270</v>
      </c>
      <c r="E870" s="2">
        <v>0.71180555555555558</v>
      </c>
      <c r="F870">
        <v>7.5</v>
      </c>
      <c r="G870">
        <v>250</v>
      </c>
      <c r="H870" s="2">
        <v>0.77013888888888893</v>
      </c>
    </row>
    <row r="871" spans="1:8">
      <c r="A871" s="1">
        <v>42144</v>
      </c>
      <c r="B871">
        <v>2.9</v>
      </c>
      <c r="C871">
        <v>6.3</v>
      </c>
      <c r="D871">
        <v>140</v>
      </c>
      <c r="E871" s="2">
        <v>0.78472222222222221</v>
      </c>
      <c r="F871">
        <v>9.6</v>
      </c>
      <c r="G871">
        <v>140</v>
      </c>
      <c r="H871" s="2">
        <v>0.79374999999999996</v>
      </c>
    </row>
    <row r="872" spans="1:8">
      <c r="A872" s="1">
        <v>42145</v>
      </c>
      <c r="B872">
        <v>2.2000000000000002</v>
      </c>
      <c r="C872">
        <v>4.9000000000000004</v>
      </c>
      <c r="D872">
        <v>290</v>
      </c>
      <c r="E872" s="2">
        <v>0.54513888888888884</v>
      </c>
      <c r="F872">
        <v>8.9</v>
      </c>
      <c r="G872">
        <v>290</v>
      </c>
      <c r="H872" s="2">
        <v>0.61597222222222225</v>
      </c>
    </row>
    <row r="873" spans="1:8">
      <c r="A873" s="1">
        <v>42146</v>
      </c>
      <c r="B873">
        <v>2.2000000000000002</v>
      </c>
      <c r="C873">
        <v>4.5</v>
      </c>
      <c r="D873">
        <v>270</v>
      </c>
      <c r="E873" s="2">
        <v>0.50902777777777775</v>
      </c>
      <c r="F873">
        <v>8.1</v>
      </c>
      <c r="G873">
        <v>250</v>
      </c>
      <c r="H873" s="2">
        <v>0.50347222222222221</v>
      </c>
    </row>
    <row r="874" spans="1:8">
      <c r="A874" s="1">
        <v>42147</v>
      </c>
      <c r="B874">
        <v>1.8</v>
      </c>
      <c r="C874">
        <v>3.9</v>
      </c>
      <c r="D874">
        <v>270</v>
      </c>
      <c r="E874" s="2">
        <v>0.53819444444444442</v>
      </c>
      <c r="F874">
        <v>8.5</v>
      </c>
      <c r="G874">
        <v>270</v>
      </c>
      <c r="H874" s="2">
        <v>0.69861111111111107</v>
      </c>
    </row>
    <row r="875" spans="1:8">
      <c r="A875" s="1">
        <v>42148</v>
      </c>
      <c r="B875">
        <v>1.5</v>
      </c>
      <c r="C875">
        <v>3.4</v>
      </c>
      <c r="D875">
        <v>270</v>
      </c>
      <c r="E875" s="2">
        <v>0.38611111111111113</v>
      </c>
      <c r="F875">
        <v>5.9</v>
      </c>
      <c r="G875">
        <v>270</v>
      </c>
      <c r="H875" s="2">
        <v>0.48472222222222222</v>
      </c>
    </row>
    <row r="876" spans="1:8">
      <c r="A876" s="1">
        <v>42149</v>
      </c>
      <c r="B876">
        <v>1.6</v>
      </c>
      <c r="C876">
        <v>4.2</v>
      </c>
      <c r="D876">
        <v>290</v>
      </c>
      <c r="E876" s="2">
        <v>0.62986111111111109</v>
      </c>
      <c r="F876">
        <v>8.9</v>
      </c>
      <c r="G876">
        <v>270</v>
      </c>
      <c r="H876" s="2">
        <v>0.62708333333333333</v>
      </c>
    </row>
    <row r="877" spans="1:8">
      <c r="A877" s="1">
        <v>42150</v>
      </c>
      <c r="B877">
        <v>2</v>
      </c>
      <c r="C877">
        <v>3.9</v>
      </c>
      <c r="D877">
        <v>270</v>
      </c>
      <c r="E877" s="2">
        <v>0.50416666666666665</v>
      </c>
      <c r="F877">
        <v>7.1</v>
      </c>
      <c r="G877">
        <v>270</v>
      </c>
      <c r="H877" s="2">
        <v>0.55486111111111114</v>
      </c>
    </row>
    <row r="878" spans="1:8">
      <c r="A878" s="1">
        <v>42151</v>
      </c>
      <c r="B878">
        <v>1.6</v>
      </c>
      <c r="C878">
        <v>3.6</v>
      </c>
      <c r="D878">
        <v>140</v>
      </c>
      <c r="E878" s="2">
        <v>0.82361111111111107</v>
      </c>
      <c r="F878">
        <v>6.6</v>
      </c>
      <c r="G878">
        <v>270</v>
      </c>
      <c r="H878" s="2">
        <v>0.60624999999999996</v>
      </c>
    </row>
    <row r="879" spans="1:8">
      <c r="A879" s="1">
        <v>42152</v>
      </c>
      <c r="B879">
        <v>2.5</v>
      </c>
      <c r="C879">
        <v>4.9000000000000004</v>
      </c>
      <c r="D879">
        <v>140</v>
      </c>
      <c r="E879" s="2">
        <v>0.44027777777777777</v>
      </c>
      <c r="F879">
        <v>7.5</v>
      </c>
      <c r="G879">
        <v>140</v>
      </c>
      <c r="H879" s="2">
        <v>0.44374999999999998</v>
      </c>
    </row>
    <row r="880" spans="1:8">
      <c r="A880" s="1">
        <v>42153</v>
      </c>
      <c r="B880">
        <v>1.8</v>
      </c>
      <c r="C880">
        <v>4.0999999999999996</v>
      </c>
      <c r="D880">
        <v>270</v>
      </c>
      <c r="E880" s="2">
        <v>0.6958333333333333</v>
      </c>
      <c r="F880">
        <v>8.8000000000000007</v>
      </c>
      <c r="G880">
        <v>270</v>
      </c>
      <c r="H880" s="2">
        <v>0.67986111111111114</v>
      </c>
    </row>
    <row r="881" spans="1:8">
      <c r="A881" s="1">
        <v>42154</v>
      </c>
      <c r="B881">
        <v>1.8</v>
      </c>
      <c r="C881">
        <v>3.4</v>
      </c>
      <c r="D881">
        <v>270</v>
      </c>
      <c r="E881" s="2">
        <v>0.54861111111111116</v>
      </c>
      <c r="F881">
        <v>6</v>
      </c>
      <c r="G881">
        <v>320</v>
      </c>
      <c r="H881" s="2">
        <v>0.56805555555555554</v>
      </c>
    </row>
    <row r="882" spans="1:8">
      <c r="A882" s="1">
        <v>42155</v>
      </c>
      <c r="B882">
        <v>2.2000000000000002</v>
      </c>
      <c r="C882">
        <v>4.5999999999999996</v>
      </c>
      <c r="D882">
        <v>90</v>
      </c>
      <c r="E882" s="2">
        <v>0.72430555555555554</v>
      </c>
      <c r="F882">
        <v>8.3000000000000007</v>
      </c>
      <c r="G882">
        <v>90</v>
      </c>
      <c r="H882" s="2">
        <v>0.70208333333333328</v>
      </c>
    </row>
    <row r="883" spans="1:8">
      <c r="A883" s="1">
        <v>42156</v>
      </c>
      <c r="B883">
        <v>1.6</v>
      </c>
      <c r="C883">
        <v>3.5</v>
      </c>
      <c r="D883">
        <v>270</v>
      </c>
      <c r="E883" s="2">
        <v>0.69652777777777775</v>
      </c>
      <c r="F883">
        <v>6.4</v>
      </c>
      <c r="G883">
        <v>290</v>
      </c>
      <c r="H883" s="2">
        <v>0.69652777777777775</v>
      </c>
    </row>
    <row r="884" spans="1:8">
      <c r="A884" s="1">
        <v>42157</v>
      </c>
      <c r="B884">
        <v>1.7</v>
      </c>
      <c r="C884">
        <v>3.7</v>
      </c>
      <c r="D884">
        <v>270</v>
      </c>
      <c r="E884" s="2">
        <v>0.70902777777777781</v>
      </c>
      <c r="F884">
        <v>6.4</v>
      </c>
      <c r="G884">
        <v>290</v>
      </c>
      <c r="H884" s="2">
        <v>0.66249999999999998</v>
      </c>
    </row>
    <row r="885" spans="1:8">
      <c r="A885" s="1">
        <v>42158</v>
      </c>
      <c r="B885">
        <v>3.2</v>
      </c>
      <c r="C885">
        <v>5.6</v>
      </c>
      <c r="D885">
        <v>290</v>
      </c>
      <c r="E885" s="2">
        <v>0.61527777777777781</v>
      </c>
      <c r="F885">
        <v>10.5</v>
      </c>
      <c r="G885">
        <v>270</v>
      </c>
      <c r="H885" s="2">
        <v>0.61041666666666672</v>
      </c>
    </row>
    <row r="886" spans="1:8">
      <c r="A886" s="1">
        <v>42159</v>
      </c>
      <c r="B886">
        <v>1.7</v>
      </c>
      <c r="C886">
        <v>4.2</v>
      </c>
      <c r="D886">
        <v>140</v>
      </c>
      <c r="E886" s="2">
        <v>0.7631944444444444</v>
      </c>
      <c r="F886">
        <v>7.5</v>
      </c>
      <c r="G886">
        <v>90</v>
      </c>
      <c r="H886" s="2">
        <v>0.74652777777777779</v>
      </c>
    </row>
    <row r="887" spans="1:8">
      <c r="A887" s="1">
        <v>42160</v>
      </c>
      <c r="B887">
        <v>1.2</v>
      </c>
      <c r="C887">
        <v>2.9</v>
      </c>
      <c r="D887">
        <v>160</v>
      </c>
      <c r="E887" s="2">
        <v>0.30902777777777779</v>
      </c>
      <c r="F887">
        <v>5.6</v>
      </c>
      <c r="G887">
        <v>340</v>
      </c>
      <c r="H887" s="2">
        <v>0.58472222222222225</v>
      </c>
    </row>
    <row r="888" spans="1:8">
      <c r="A888" s="1">
        <v>42161</v>
      </c>
      <c r="B888">
        <v>1.4</v>
      </c>
      <c r="C888">
        <v>3.9</v>
      </c>
      <c r="D888">
        <v>110</v>
      </c>
      <c r="E888" s="2">
        <v>0.81111111111111112</v>
      </c>
      <c r="F888">
        <v>6.3</v>
      </c>
      <c r="G888">
        <v>140</v>
      </c>
      <c r="H888" s="2">
        <v>0.80486111111111114</v>
      </c>
    </row>
    <row r="889" spans="1:8">
      <c r="A889" s="1">
        <v>42162</v>
      </c>
      <c r="B889">
        <v>1.6</v>
      </c>
      <c r="C889">
        <v>4.5</v>
      </c>
      <c r="D889">
        <v>270</v>
      </c>
      <c r="E889" s="2">
        <v>0.66805555555555551</v>
      </c>
      <c r="F889">
        <v>7.5</v>
      </c>
      <c r="G889">
        <v>290</v>
      </c>
      <c r="H889" s="2">
        <v>0.66597222222222219</v>
      </c>
    </row>
    <row r="890" spans="1:8">
      <c r="A890" s="1">
        <v>42163</v>
      </c>
      <c r="B890">
        <v>1.2</v>
      </c>
      <c r="C890">
        <v>3.3</v>
      </c>
      <c r="D890">
        <v>270</v>
      </c>
      <c r="E890" s="2">
        <v>0.62291666666666667</v>
      </c>
      <c r="F890">
        <v>5.7</v>
      </c>
      <c r="G890">
        <v>290</v>
      </c>
      <c r="H890" s="2">
        <v>0.58611111111111114</v>
      </c>
    </row>
    <row r="891" spans="1:8">
      <c r="A891" s="1">
        <v>42164</v>
      </c>
      <c r="B891">
        <v>1.6</v>
      </c>
      <c r="C891">
        <v>3.7</v>
      </c>
      <c r="D891">
        <v>270</v>
      </c>
      <c r="E891" s="2">
        <v>0.72916666666666663</v>
      </c>
      <c r="F891">
        <v>6.8</v>
      </c>
      <c r="G891">
        <v>250</v>
      </c>
      <c r="H891" s="2">
        <v>0.45416666666666666</v>
      </c>
    </row>
    <row r="892" spans="1:8">
      <c r="A892" s="1">
        <v>42165</v>
      </c>
      <c r="B892">
        <v>1.8</v>
      </c>
      <c r="C892">
        <v>4.3</v>
      </c>
      <c r="D892">
        <v>140</v>
      </c>
      <c r="E892" s="2">
        <v>0.66666666666666663</v>
      </c>
      <c r="F892">
        <v>8.1</v>
      </c>
      <c r="G892">
        <v>140</v>
      </c>
      <c r="H892" s="2">
        <v>0.66249999999999998</v>
      </c>
    </row>
    <row r="893" spans="1:8">
      <c r="A893" s="1">
        <v>42166</v>
      </c>
      <c r="B893">
        <v>2</v>
      </c>
      <c r="C893">
        <v>4</v>
      </c>
      <c r="D893">
        <v>140</v>
      </c>
      <c r="E893" s="2">
        <v>0.73333333333333328</v>
      </c>
      <c r="F893">
        <v>5.9</v>
      </c>
      <c r="G893">
        <v>160</v>
      </c>
      <c r="H893" s="2">
        <v>0.73611111111111116</v>
      </c>
    </row>
    <row r="894" spans="1:8">
      <c r="A894" s="1">
        <v>42167</v>
      </c>
      <c r="B894">
        <v>2.8</v>
      </c>
      <c r="C894">
        <v>6.2</v>
      </c>
      <c r="D894">
        <v>270</v>
      </c>
      <c r="E894" s="2">
        <v>0.71944444444444444</v>
      </c>
      <c r="F894">
        <v>9.4</v>
      </c>
      <c r="G894">
        <v>270</v>
      </c>
      <c r="H894" s="2">
        <v>0.72152777777777777</v>
      </c>
    </row>
    <row r="895" spans="1:8">
      <c r="A895" s="1">
        <v>42168</v>
      </c>
      <c r="B895">
        <v>2.5</v>
      </c>
      <c r="C895">
        <v>4.9000000000000004</v>
      </c>
      <c r="D895">
        <v>110</v>
      </c>
      <c r="E895" s="2">
        <v>0.2673611111111111</v>
      </c>
      <c r="F895">
        <v>7.6</v>
      </c>
      <c r="G895">
        <v>110</v>
      </c>
      <c r="H895" s="2">
        <v>0.27500000000000002</v>
      </c>
    </row>
    <row r="896" spans="1:8">
      <c r="A896" s="1">
        <v>42169</v>
      </c>
      <c r="B896">
        <v>1.9</v>
      </c>
      <c r="C896">
        <v>5.2</v>
      </c>
      <c r="D896">
        <v>250</v>
      </c>
      <c r="E896" s="2">
        <v>0.63263888888888886</v>
      </c>
      <c r="F896">
        <v>8</v>
      </c>
      <c r="G896">
        <v>270</v>
      </c>
      <c r="H896" s="2">
        <v>0.63611111111111107</v>
      </c>
    </row>
    <row r="897" spans="1:8">
      <c r="A897" s="1">
        <v>42170</v>
      </c>
      <c r="B897">
        <v>1.6</v>
      </c>
      <c r="C897">
        <v>3.8</v>
      </c>
      <c r="D897">
        <v>270</v>
      </c>
      <c r="E897" s="2">
        <v>0.7</v>
      </c>
      <c r="F897">
        <v>5.7</v>
      </c>
      <c r="G897">
        <v>250</v>
      </c>
      <c r="H897" s="2">
        <v>0.6958333333333333</v>
      </c>
    </row>
    <row r="898" spans="1:8">
      <c r="A898" s="1">
        <v>42171</v>
      </c>
      <c r="B898">
        <v>2.7</v>
      </c>
      <c r="C898">
        <v>6.7</v>
      </c>
      <c r="D898">
        <v>110</v>
      </c>
      <c r="E898" s="2">
        <v>0.69722222222222219</v>
      </c>
      <c r="F898">
        <v>10.199999999999999</v>
      </c>
      <c r="G898">
        <v>90</v>
      </c>
      <c r="H898" s="2">
        <v>0.69097222222222221</v>
      </c>
    </row>
    <row r="899" spans="1:8">
      <c r="A899" s="1">
        <v>42172</v>
      </c>
      <c r="B899">
        <v>3.9</v>
      </c>
      <c r="C899">
        <v>5.9</v>
      </c>
      <c r="D899">
        <v>110</v>
      </c>
      <c r="E899" s="2">
        <v>0.86944444444444446</v>
      </c>
      <c r="F899">
        <v>9.1999999999999993</v>
      </c>
      <c r="G899">
        <v>90</v>
      </c>
      <c r="H899" s="2">
        <v>0.75972222222222219</v>
      </c>
    </row>
    <row r="900" spans="1:8">
      <c r="A900" s="1">
        <v>42173</v>
      </c>
      <c r="B900">
        <v>3</v>
      </c>
      <c r="C900">
        <v>6.2</v>
      </c>
      <c r="D900">
        <v>110</v>
      </c>
      <c r="E900" s="2">
        <v>0.64097222222222228</v>
      </c>
      <c r="F900">
        <v>9</v>
      </c>
      <c r="G900">
        <v>110</v>
      </c>
      <c r="H900" s="2">
        <v>0.64027777777777772</v>
      </c>
    </row>
    <row r="901" spans="1:8">
      <c r="A901" s="1">
        <v>42174</v>
      </c>
      <c r="B901">
        <v>3.2</v>
      </c>
      <c r="C901">
        <v>6.1</v>
      </c>
      <c r="D901">
        <v>110</v>
      </c>
      <c r="E901" s="2">
        <v>0.7729166666666667</v>
      </c>
      <c r="F901">
        <v>9.3000000000000007</v>
      </c>
      <c r="G901">
        <v>90</v>
      </c>
      <c r="H901" s="2">
        <v>0.77222222222222225</v>
      </c>
    </row>
    <row r="902" spans="1:8">
      <c r="A902" s="1">
        <v>42175</v>
      </c>
      <c r="B902">
        <v>2.8</v>
      </c>
      <c r="C902">
        <v>4.3</v>
      </c>
      <c r="D902">
        <v>110</v>
      </c>
      <c r="E902" s="2">
        <v>4.4444444444444446E-2</v>
      </c>
      <c r="F902">
        <v>6.2</v>
      </c>
      <c r="G902">
        <v>110</v>
      </c>
      <c r="H902" s="2">
        <v>0.85486111111111107</v>
      </c>
    </row>
    <row r="903" spans="1:8">
      <c r="A903" s="1">
        <v>42176</v>
      </c>
      <c r="B903">
        <v>2.1</v>
      </c>
      <c r="C903">
        <v>4.3</v>
      </c>
      <c r="D903">
        <v>110</v>
      </c>
      <c r="E903" s="2">
        <v>0.72430555555555554</v>
      </c>
      <c r="F903">
        <v>7.8</v>
      </c>
      <c r="G903">
        <v>110</v>
      </c>
      <c r="H903" s="2">
        <v>0.72430555555555554</v>
      </c>
    </row>
    <row r="904" spans="1:8">
      <c r="A904" s="1">
        <v>42177</v>
      </c>
      <c r="B904">
        <v>1.5</v>
      </c>
      <c r="C904">
        <v>3.6</v>
      </c>
      <c r="D904">
        <v>160</v>
      </c>
      <c r="E904" s="2">
        <v>0.73958333333333337</v>
      </c>
      <c r="F904">
        <v>6.5</v>
      </c>
      <c r="G904">
        <v>160</v>
      </c>
      <c r="H904" s="2">
        <v>0.73750000000000004</v>
      </c>
    </row>
    <row r="905" spans="1:8">
      <c r="A905" s="1">
        <v>42178</v>
      </c>
      <c r="B905">
        <v>2.2999999999999998</v>
      </c>
      <c r="C905">
        <v>4.5999999999999996</v>
      </c>
      <c r="D905">
        <v>110</v>
      </c>
      <c r="E905" s="2">
        <v>0.62013888888888891</v>
      </c>
      <c r="F905">
        <v>7.5</v>
      </c>
      <c r="G905">
        <v>140</v>
      </c>
      <c r="H905" s="2">
        <v>0.6333333333333333</v>
      </c>
    </row>
    <row r="906" spans="1:8">
      <c r="A906" s="1">
        <v>42179</v>
      </c>
      <c r="B906">
        <v>3.5</v>
      </c>
      <c r="C906">
        <v>5.2</v>
      </c>
      <c r="D906">
        <v>110</v>
      </c>
      <c r="E906" s="2">
        <v>0.99236111111111114</v>
      </c>
      <c r="F906">
        <v>8.1</v>
      </c>
      <c r="G906">
        <v>110</v>
      </c>
      <c r="H906" s="2">
        <v>0.36944444444444446</v>
      </c>
    </row>
    <row r="907" spans="1:8">
      <c r="A907" s="1">
        <v>42180</v>
      </c>
      <c r="B907">
        <v>3.5</v>
      </c>
      <c r="C907">
        <v>5.5</v>
      </c>
      <c r="D907">
        <v>110</v>
      </c>
      <c r="E907" s="2">
        <v>0.8256944444444444</v>
      </c>
      <c r="F907">
        <v>9.1</v>
      </c>
      <c r="G907">
        <v>90</v>
      </c>
      <c r="H907" s="2">
        <v>0.82222222222222219</v>
      </c>
    </row>
    <row r="908" spans="1:8">
      <c r="A908" s="1">
        <v>42181</v>
      </c>
      <c r="B908">
        <v>2.5</v>
      </c>
      <c r="C908">
        <v>5.3</v>
      </c>
      <c r="D908">
        <v>110</v>
      </c>
      <c r="E908" s="2">
        <v>0.19722222222222222</v>
      </c>
      <c r="F908">
        <v>8.6999999999999993</v>
      </c>
      <c r="G908">
        <v>90</v>
      </c>
      <c r="H908" s="2">
        <v>0.19513888888888889</v>
      </c>
    </row>
    <row r="909" spans="1:8">
      <c r="A909" s="1">
        <v>42182</v>
      </c>
      <c r="B909">
        <v>2.5</v>
      </c>
      <c r="C909">
        <v>5.6</v>
      </c>
      <c r="D909">
        <v>90</v>
      </c>
      <c r="E909" s="2">
        <v>0.78263888888888888</v>
      </c>
      <c r="F909">
        <v>8.5</v>
      </c>
      <c r="G909">
        <v>90</v>
      </c>
      <c r="H909" s="2">
        <v>0.79027777777777775</v>
      </c>
    </row>
    <row r="910" spans="1:8">
      <c r="A910" s="1">
        <v>42183</v>
      </c>
      <c r="B910">
        <v>3.3</v>
      </c>
      <c r="C910">
        <v>5.0999999999999996</v>
      </c>
      <c r="D910">
        <v>110</v>
      </c>
      <c r="E910" s="2">
        <v>0.59722222222222221</v>
      </c>
      <c r="F910">
        <v>7.4</v>
      </c>
      <c r="G910">
        <v>160</v>
      </c>
      <c r="H910" s="2">
        <v>0.60416666666666663</v>
      </c>
    </row>
    <row r="911" spans="1:8">
      <c r="A911" s="1">
        <v>42184</v>
      </c>
      <c r="B911">
        <v>1.8</v>
      </c>
      <c r="C911">
        <v>4</v>
      </c>
      <c r="D911">
        <v>110</v>
      </c>
      <c r="E911" s="2">
        <v>6.7361111111111108E-2</v>
      </c>
      <c r="F911">
        <v>6.2</v>
      </c>
      <c r="G911">
        <v>140</v>
      </c>
      <c r="H911" s="2">
        <v>6.1805555555555558E-2</v>
      </c>
    </row>
    <row r="912" spans="1:8">
      <c r="A912" s="1">
        <v>42185</v>
      </c>
      <c r="B912">
        <v>1.6</v>
      </c>
      <c r="C912">
        <v>3.4</v>
      </c>
      <c r="D912">
        <v>110</v>
      </c>
      <c r="E912" s="2">
        <v>0.76180555555555551</v>
      </c>
      <c r="F912">
        <v>5.4</v>
      </c>
      <c r="G912">
        <v>110</v>
      </c>
      <c r="H912" s="2">
        <v>0.72569444444444442</v>
      </c>
    </row>
    <row r="913" spans="1:8">
      <c r="A913" s="1">
        <v>42186</v>
      </c>
      <c r="B913">
        <v>2.4</v>
      </c>
      <c r="C913">
        <v>5.7</v>
      </c>
      <c r="D913">
        <v>270</v>
      </c>
      <c r="E913" s="2">
        <v>0.63958333333333328</v>
      </c>
      <c r="F913">
        <v>9.3000000000000007</v>
      </c>
      <c r="G913">
        <v>320</v>
      </c>
      <c r="H913" s="2">
        <v>0.63541666666666663</v>
      </c>
    </row>
    <row r="914" spans="1:8">
      <c r="A914" s="1">
        <v>42187</v>
      </c>
      <c r="B914">
        <v>1.4</v>
      </c>
      <c r="C914">
        <v>4.2</v>
      </c>
      <c r="D914">
        <v>270</v>
      </c>
      <c r="E914" s="2">
        <v>0.46875</v>
      </c>
      <c r="F914">
        <v>6.3</v>
      </c>
      <c r="G914">
        <v>290</v>
      </c>
      <c r="H914" s="2">
        <v>0.56388888888888888</v>
      </c>
    </row>
    <row r="915" spans="1:8">
      <c r="A915" s="1">
        <v>42188</v>
      </c>
      <c r="B915">
        <v>2</v>
      </c>
      <c r="C915">
        <v>4.5999999999999996</v>
      </c>
      <c r="D915">
        <v>290</v>
      </c>
      <c r="E915" s="2">
        <v>0.63194444444444442</v>
      </c>
      <c r="F915">
        <v>8.6</v>
      </c>
      <c r="G915">
        <v>270</v>
      </c>
      <c r="H915" s="2">
        <v>0.55833333333333335</v>
      </c>
    </row>
    <row r="916" spans="1:8">
      <c r="A916" s="1">
        <v>42189</v>
      </c>
      <c r="B916">
        <v>3.3</v>
      </c>
      <c r="C916">
        <v>5.8</v>
      </c>
      <c r="D916">
        <v>90</v>
      </c>
      <c r="E916" s="2">
        <v>0.78125</v>
      </c>
      <c r="F916">
        <v>8.6999999999999993</v>
      </c>
      <c r="G916">
        <v>110</v>
      </c>
      <c r="H916" s="2">
        <v>0.76875000000000004</v>
      </c>
    </row>
    <row r="917" spans="1:8">
      <c r="A917" s="1">
        <v>42190</v>
      </c>
      <c r="B917">
        <v>2.5</v>
      </c>
      <c r="C917">
        <v>5.5</v>
      </c>
      <c r="D917">
        <v>110</v>
      </c>
      <c r="E917" s="2">
        <v>0.69027777777777777</v>
      </c>
      <c r="F917">
        <v>8.4</v>
      </c>
      <c r="G917">
        <v>70</v>
      </c>
      <c r="H917" s="2">
        <v>0.72013888888888888</v>
      </c>
    </row>
    <row r="918" spans="1:8">
      <c r="A918" s="1">
        <v>42191</v>
      </c>
      <c r="B918">
        <v>3.5</v>
      </c>
      <c r="C918">
        <v>5.4</v>
      </c>
      <c r="D918">
        <v>90</v>
      </c>
      <c r="E918" s="2">
        <v>0.65625</v>
      </c>
      <c r="F918">
        <v>8.6</v>
      </c>
      <c r="G918">
        <v>110</v>
      </c>
      <c r="H918" s="2">
        <v>0.6645833333333333</v>
      </c>
    </row>
    <row r="919" spans="1:8">
      <c r="A919" s="1">
        <v>42192</v>
      </c>
      <c r="B919">
        <v>2.2000000000000002</v>
      </c>
      <c r="C919">
        <v>4.7</v>
      </c>
      <c r="D919">
        <v>110</v>
      </c>
      <c r="E919" s="2">
        <v>0.93125000000000002</v>
      </c>
      <c r="F919">
        <v>7.1</v>
      </c>
      <c r="G919">
        <v>140</v>
      </c>
      <c r="H919" s="2">
        <v>0.46597222222222223</v>
      </c>
    </row>
    <row r="920" spans="1:8">
      <c r="A920" s="1">
        <v>42193</v>
      </c>
      <c r="B920">
        <v>3.4</v>
      </c>
      <c r="C920">
        <v>4.8</v>
      </c>
      <c r="D920">
        <v>110</v>
      </c>
      <c r="E920" s="2">
        <v>0.67777777777777781</v>
      </c>
      <c r="F920">
        <v>7.6</v>
      </c>
      <c r="G920">
        <v>110</v>
      </c>
      <c r="H920" s="2">
        <v>0.6743055555555556</v>
      </c>
    </row>
    <row r="921" spans="1:8">
      <c r="A921" s="1">
        <v>42194</v>
      </c>
      <c r="B921">
        <v>3.6</v>
      </c>
      <c r="C921">
        <v>5.5</v>
      </c>
      <c r="D921">
        <v>110</v>
      </c>
      <c r="E921" s="2">
        <v>0.59305555555555556</v>
      </c>
      <c r="F921">
        <v>8</v>
      </c>
      <c r="G921">
        <v>90</v>
      </c>
      <c r="H921" s="2">
        <v>0.58958333333333335</v>
      </c>
    </row>
    <row r="922" spans="1:8">
      <c r="A922" s="1">
        <v>42195</v>
      </c>
      <c r="B922">
        <v>3.6</v>
      </c>
      <c r="C922">
        <v>7</v>
      </c>
      <c r="D922">
        <v>110</v>
      </c>
      <c r="E922" s="2">
        <v>0.90902777777777777</v>
      </c>
      <c r="F922">
        <v>9.9</v>
      </c>
      <c r="G922">
        <v>90</v>
      </c>
      <c r="H922" s="2">
        <v>0.90486111111111112</v>
      </c>
    </row>
    <row r="923" spans="1:8">
      <c r="A923" s="1">
        <v>42196</v>
      </c>
      <c r="B923">
        <v>2.5</v>
      </c>
      <c r="C923">
        <v>4.2</v>
      </c>
      <c r="D923">
        <v>110</v>
      </c>
      <c r="E923" s="2">
        <v>0.32569444444444445</v>
      </c>
      <c r="F923">
        <v>7</v>
      </c>
      <c r="G923">
        <v>110</v>
      </c>
      <c r="H923" s="2">
        <v>2.1527777777777778E-2</v>
      </c>
    </row>
    <row r="924" spans="1:8">
      <c r="A924" s="1">
        <v>42197</v>
      </c>
      <c r="B924">
        <v>3.7</v>
      </c>
      <c r="C924">
        <v>7.7</v>
      </c>
      <c r="D924">
        <v>140</v>
      </c>
      <c r="E924" s="2">
        <v>0.72847222222222219</v>
      </c>
      <c r="F924">
        <v>15.6</v>
      </c>
      <c r="G924">
        <v>160</v>
      </c>
      <c r="H924" s="2">
        <v>0.67569444444444449</v>
      </c>
    </row>
    <row r="925" spans="1:8">
      <c r="A925" s="1">
        <v>42198</v>
      </c>
      <c r="B925">
        <v>3.2</v>
      </c>
      <c r="C925">
        <v>6.6</v>
      </c>
      <c r="D925">
        <v>250</v>
      </c>
      <c r="E925" s="2">
        <v>0.65902777777777777</v>
      </c>
      <c r="F925">
        <v>13.6</v>
      </c>
      <c r="G925">
        <v>250</v>
      </c>
      <c r="H925" s="2">
        <v>0.65486111111111112</v>
      </c>
    </row>
    <row r="926" spans="1:8">
      <c r="A926" s="1">
        <v>42199</v>
      </c>
      <c r="B926">
        <v>1.6</v>
      </c>
      <c r="C926">
        <v>3.9</v>
      </c>
      <c r="D926">
        <v>250</v>
      </c>
      <c r="E926" s="2">
        <v>1.3888888888888889E-3</v>
      </c>
      <c r="F926">
        <v>7.5</v>
      </c>
      <c r="G926">
        <v>290</v>
      </c>
      <c r="H926" s="2">
        <v>1.9444444444444445E-2</v>
      </c>
    </row>
    <row r="927" spans="1:8">
      <c r="A927" s="1">
        <v>42200</v>
      </c>
      <c r="B927">
        <v>2.7</v>
      </c>
      <c r="C927">
        <v>6.7</v>
      </c>
      <c r="D927">
        <v>110</v>
      </c>
      <c r="E927" s="2">
        <v>0.59305555555555556</v>
      </c>
      <c r="F927">
        <v>9.8000000000000007</v>
      </c>
      <c r="G927">
        <v>90</v>
      </c>
      <c r="H927" s="2">
        <v>0.63611111111111107</v>
      </c>
    </row>
    <row r="928" spans="1:8">
      <c r="A928" s="1">
        <v>42201</v>
      </c>
      <c r="B928">
        <v>3.6</v>
      </c>
      <c r="C928">
        <v>6.3</v>
      </c>
      <c r="D928">
        <v>110</v>
      </c>
      <c r="E928" s="2">
        <v>0.59930555555555554</v>
      </c>
      <c r="F928">
        <v>9.6999999999999993</v>
      </c>
      <c r="G928">
        <v>110</v>
      </c>
      <c r="H928" s="2">
        <v>0.68472222222222223</v>
      </c>
    </row>
    <row r="929" spans="1:8">
      <c r="A929" s="1">
        <v>42202</v>
      </c>
      <c r="B929">
        <v>1.7</v>
      </c>
      <c r="C929">
        <v>3.8</v>
      </c>
      <c r="D929">
        <v>110</v>
      </c>
      <c r="E929" s="2">
        <v>0.71597222222222223</v>
      </c>
      <c r="F929">
        <v>5.8</v>
      </c>
      <c r="G929">
        <v>110</v>
      </c>
      <c r="H929" s="2">
        <v>0.71527777777777779</v>
      </c>
    </row>
    <row r="930" spans="1:8">
      <c r="A930" s="1">
        <v>42203</v>
      </c>
      <c r="B930">
        <v>1.4</v>
      </c>
      <c r="C930">
        <v>3.4</v>
      </c>
      <c r="D930">
        <v>110</v>
      </c>
      <c r="E930" s="2">
        <v>0.99930555555555556</v>
      </c>
      <c r="F930">
        <v>5.5</v>
      </c>
      <c r="G930">
        <v>110</v>
      </c>
      <c r="H930" s="2">
        <v>0.99722222222222223</v>
      </c>
    </row>
    <row r="931" spans="1:8">
      <c r="A931" s="1">
        <v>42204</v>
      </c>
      <c r="B931">
        <v>3.4</v>
      </c>
      <c r="C931">
        <v>5.3</v>
      </c>
      <c r="D931">
        <v>110</v>
      </c>
      <c r="E931" s="2">
        <v>0.50624999999999998</v>
      </c>
      <c r="F931">
        <v>7.6</v>
      </c>
      <c r="G931">
        <v>110</v>
      </c>
      <c r="H931" s="2">
        <v>0.5</v>
      </c>
    </row>
    <row r="932" spans="1:8">
      <c r="A932" s="1">
        <v>42205</v>
      </c>
      <c r="B932">
        <v>3.8</v>
      </c>
      <c r="C932">
        <v>5.4</v>
      </c>
      <c r="D932">
        <v>110</v>
      </c>
      <c r="E932" s="2">
        <v>0.51458333333333328</v>
      </c>
      <c r="F932">
        <v>8.4</v>
      </c>
      <c r="G932">
        <v>110</v>
      </c>
      <c r="H932" s="2">
        <v>0.51249999999999996</v>
      </c>
    </row>
    <row r="933" spans="1:8">
      <c r="A933" s="1">
        <v>42206</v>
      </c>
      <c r="B933">
        <v>2.4</v>
      </c>
      <c r="C933">
        <v>4</v>
      </c>
      <c r="D933">
        <v>140</v>
      </c>
      <c r="E933" s="2">
        <v>1.3888888888888889E-3</v>
      </c>
      <c r="F933">
        <v>6.4</v>
      </c>
      <c r="G933">
        <v>110</v>
      </c>
      <c r="H933" s="2">
        <v>4.8611111111111112E-2</v>
      </c>
    </row>
    <row r="934" spans="1:8">
      <c r="A934" s="1">
        <v>42207</v>
      </c>
      <c r="B934">
        <v>1.7</v>
      </c>
      <c r="C934">
        <v>3.4</v>
      </c>
      <c r="D934">
        <v>110</v>
      </c>
      <c r="E934" s="2">
        <v>3.125E-2</v>
      </c>
      <c r="F934">
        <v>4.9000000000000004</v>
      </c>
      <c r="G934">
        <v>110</v>
      </c>
      <c r="H934" s="2">
        <v>0.67500000000000004</v>
      </c>
    </row>
    <row r="935" spans="1:8">
      <c r="A935" s="1">
        <v>42208</v>
      </c>
      <c r="B935">
        <v>1.2</v>
      </c>
      <c r="C935">
        <v>2.8</v>
      </c>
      <c r="D935">
        <v>230</v>
      </c>
      <c r="E935" s="2">
        <v>0.56736111111111109</v>
      </c>
      <c r="F935">
        <v>5.6</v>
      </c>
      <c r="G935">
        <v>180</v>
      </c>
      <c r="H935" s="2">
        <v>0.69791666666666663</v>
      </c>
    </row>
    <row r="936" spans="1:8">
      <c r="A936" s="1">
        <v>42209</v>
      </c>
      <c r="B936">
        <v>1.6</v>
      </c>
      <c r="C936">
        <v>3.6</v>
      </c>
      <c r="D936">
        <v>180</v>
      </c>
      <c r="E936" s="2">
        <v>0.4201388888888889</v>
      </c>
      <c r="F936">
        <v>8.3000000000000007</v>
      </c>
      <c r="G936">
        <v>200</v>
      </c>
      <c r="H936" s="2">
        <v>0.41597222222222224</v>
      </c>
    </row>
    <row r="937" spans="1:8">
      <c r="A937" s="1">
        <v>42210</v>
      </c>
      <c r="B937">
        <v>2</v>
      </c>
      <c r="C937">
        <v>4.3</v>
      </c>
      <c r="D937">
        <v>200</v>
      </c>
      <c r="E937" s="2">
        <v>0.60624999999999996</v>
      </c>
      <c r="F937">
        <v>9</v>
      </c>
      <c r="G937">
        <v>250</v>
      </c>
      <c r="H937" s="2">
        <v>0.67361111111111116</v>
      </c>
    </row>
    <row r="938" spans="1:8">
      <c r="A938" s="1">
        <v>42211</v>
      </c>
      <c r="B938">
        <v>1.2</v>
      </c>
      <c r="C938">
        <v>2.7</v>
      </c>
      <c r="D938">
        <v>270</v>
      </c>
      <c r="E938" s="2">
        <v>0.78333333333333333</v>
      </c>
      <c r="F938">
        <v>4.4000000000000004</v>
      </c>
      <c r="G938">
        <v>250</v>
      </c>
      <c r="H938" s="2">
        <v>0.77986111111111112</v>
      </c>
    </row>
    <row r="939" spans="1:8">
      <c r="A939" s="1">
        <v>42212</v>
      </c>
      <c r="B939">
        <v>2.1</v>
      </c>
      <c r="C939">
        <v>4.5</v>
      </c>
      <c r="D939">
        <v>290</v>
      </c>
      <c r="E939" s="2">
        <v>0.53194444444444444</v>
      </c>
      <c r="F939">
        <v>7.1</v>
      </c>
      <c r="G939">
        <v>270</v>
      </c>
      <c r="H939" s="2">
        <v>0.49791666666666667</v>
      </c>
    </row>
    <row r="940" spans="1:8">
      <c r="A940" s="1">
        <v>42213</v>
      </c>
      <c r="B940">
        <v>2</v>
      </c>
      <c r="C940">
        <v>4.4000000000000004</v>
      </c>
      <c r="D940">
        <v>290</v>
      </c>
      <c r="E940" s="2">
        <v>0.52222222222222225</v>
      </c>
      <c r="F940">
        <v>6.7</v>
      </c>
      <c r="G940">
        <v>290</v>
      </c>
      <c r="H940" s="2">
        <v>0.62083333333333335</v>
      </c>
    </row>
    <row r="941" spans="1:8">
      <c r="A941" s="1">
        <v>42214</v>
      </c>
      <c r="B941">
        <v>1.5</v>
      </c>
      <c r="C941">
        <v>3.8</v>
      </c>
      <c r="D941">
        <v>270</v>
      </c>
      <c r="E941" s="2">
        <v>0.46041666666666664</v>
      </c>
      <c r="F941">
        <v>7.2</v>
      </c>
      <c r="G941">
        <v>270</v>
      </c>
      <c r="H941" s="2">
        <v>0.45416666666666666</v>
      </c>
    </row>
    <row r="942" spans="1:8">
      <c r="A942" s="1">
        <v>42215</v>
      </c>
      <c r="B942">
        <v>1.5</v>
      </c>
      <c r="C942">
        <v>3.4</v>
      </c>
      <c r="D942">
        <v>290</v>
      </c>
      <c r="E942" s="2">
        <v>0.44305555555555554</v>
      </c>
      <c r="F942">
        <v>6</v>
      </c>
      <c r="G942">
        <v>290</v>
      </c>
      <c r="H942" s="2">
        <v>0.4465277777777778</v>
      </c>
    </row>
    <row r="943" spans="1:8">
      <c r="A943" s="1">
        <v>42216</v>
      </c>
      <c r="B943">
        <v>1.7</v>
      </c>
      <c r="C943">
        <v>3.4</v>
      </c>
      <c r="D943">
        <v>160</v>
      </c>
      <c r="E943" s="2">
        <v>0.74027777777777781</v>
      </c>
      <c r="F943">
        <v>6</v>
      </c>
      <c r="G943">
        <v>160</v>
      </c>
      <c r="H943" s="2">
        <v>0.70763888888888893</v>
      </c>
    </row>
    <row r="944" spans="1:8">
      <c r="A944" s="1">
        <v>42217</v>
      </c>
      <c r="B944">
        <v>1.7</v>
      </c>
      <c r="C944">
        <v>4.3</v>
      </c>
      <c r="D944">
        <v>160</v>
      </c>
      <c r="E944" s="2">
        <v>0.71388888888888891</v>
      </c>
      <c r="F944">
        <v>6.9</v>
      </c>
      <c r="G944">
        <v>160</v>
      </c>
      <c r="H944" s="2">
        <v>0.71388888888888891</v>
      </c>
    </row>
    <row r="945" spans="1:8">
      <c r="A945" s="1">
        <v>42218</v>
      </c>
      <c r="B945">
        <v>1.5</v>
      </c>
      <c r="C945">
        <v>8.5</v>
      </c>
      <c r="D945">
        <v>320</v>
      </c>
      <c r="E945" s="2">
        <v>0.68611111111111112</v>
      </c>
      <c r="F945">
        <v>21.7</v>
      </c>
      <c r="G945">
        <v>290</v>
      </c>
      <c r="H945" s="2">
        <v>0.68402777777777779</v>
      </c>
    </row>
    <row r="946" spans="1:8">
      <c r="A946" s="1">
        <v>42219</v>
      </c>
      <c r="B946">
        <v>1.6</v>
      </c>
      <c r="C946">
        <v>5.2</v>
      </c>
      <c r="D946">
        <v>270</v>
      </c>
      <c r="E946" s="2">
        <v>0.5493055555555556</v>
      </c>
      <c r="F946">
        <v>8.1</v>
      </c>
      <c r="G946">
        <v>270</v>
      </c>
      <c r="H946" s="2">
        <v>0.54374999999999996</v>
      </c>
    </row>
    <row r="947" spans="1:8">
      <c r="A947" s="1">
        <v>42220</v>
      </c>
      <c r="B947">
        <v>2</v>
      </c>
      <c r="C947">
        <v>4.7</v>
      </c>
      <c r="D947">
        <v>250</v>
      </c>
      <c r="E947" s="2">
        <v>0.60902777777777772</v>
      </c>
      <c r="F947">
        <v>7.7</v>
      </c>
      <c r="G947">
        <v>290</v>
      </c>
      <c r="H947" s="2">
        <v>0.60347222222222219</v>
      </c>
    </row>
    <row r="948" spans="1:8">
      <c r="A948" s="1">
        <v>42221</v>
      </c>
      <c r="B948">
        <v>1.5</v>
      </c>
      <c r="C948">
        <v>4.2</v>
      </c>
      <c r="D948">
        <v>270</v>
      </c>
      <c r="E948" s="2">
        <v>0.48958333333333331</v>
      </c>
      <c r="F948">
        <v>7.2</v>
      </c>
      <c r="G948">
        <v>270</v>
      </c>
      <c r="H948" s="2">
        <v>0.4861111111111111</v>
      </c>
    </row>
    <row r="949" spans="1:8">
      <c r="A949" s="1">
        <v>42222</v>
      </c>
      <c r="B949">
        <v>1.6</v>
      </c>
      <c r="C949">
        <v>3.8</v>
      </c>
      <c r="D949">
        <v>90</v>
      </c>
      <c r="E949" s="2">
        <v>0.56666666666666665</v>
      </c>
      <c r="F949">
        <v>6.2</v>
      </c>
      <c r="G949">
        <v>90</v>
      </c>
      <c r="H949" s="2">
        <v>0.56111111111111112</v>
      </c>
    </row>
    <row r="950" spans="1:8">
      <c r="A950" s="1">
        <v>42223</v>
      </c>
      <c r="B950">
        <v>1.9</v>
      </c>
      <c r="C950">
        <v>5.7</v>
      </c>
      <c r="D950">
        <v>70</v>
      </c>
      <c r="E950" s="2">
        <v>0.68055555555555558</v>
      </c>
      <c r="F950">
        <v>15.4</v>
      </c>
      <c r="G950">
        <v>20</v>
      </c>
      <c r="H950" s="2">
        <v>0.6791666666666667</v>
      </c>
    </row>
    <row r="951" spans="1:8">
      <c r="A951" s="1">
        <v>42224</v>
      </c>
      <c r="B951">
        <v>2.1</v>
      </c>
      <c r="C951">
        <v>5.5</v>
      </c>
      <c r="D951">
        <v>340</v>
      </c>
      <c r="E951" s="2">
        <v>0.74722222222222223</v>
      </c>
      <c r="F951">
        <v>9.5</v>
      </c>
      <c r="G951">
        <v>320</v>
      </c>
      <c r="H951" s="2">
        <v>0.7368055555555556</v>
      </c>
    </row>
    <row r="952" spans="1:8">
      <c r="A952" s="1">
        <v>42225</v>
      </c>
      <c r="B952">
        <v>1.9</v>
      </c>
      <c r="C952">
        <v>4.5</v>
      </c>
      <c r="D952">
        <v>320</v>
      </c>
      <c r="E952" s="2">
        <v>0.68333333333333335</v>
      </c>
      <c r="F952">
        <v>6.6</v>
      </c>
      <c r="G952">
        <v>320</v>
      </c>
      <c r="H952" s="2">
        <v>0.68263888888888891</v>
      </c>
    </row>
    <row r="953" spans="1:8">
      <c r="A953" s="1">
        <v>42226</v>
      </c>
      <c r="B953">
        <v>1.8</v>
      </c>
      <c r="C953">
        <v>3.6</v>
      </c>
      <c r="D953">
        <v>290</v>
      </c>
      <c r="E953" s="2">
        <v>0.44097222222222221</v>
      </c>
      <c r="F953">
        <v>5.6</v>
      </c>
      <c r="G953">
        <v>320</v>
      </c>
      <c r="H953" s="2">
        <v>0.67569444444444449</v>
      </c>
    </row>
    <row r="954" spans="1:8">
      <c r="A954" s="1">
        <v>42227</v>
      </c>
      <c r="B954">
        <v>1.3</v>
      </c>
      <c r="C954">
        <v>5.5</v>
      </c>
      <c r="D954">
        <v>250</v>
      </c>
      <c r="E954" s="2">
        <v>0.82777777777777772</v>
      </c>
      <c r="F954">
        <v>8.6999999999999993</v>
      </c>
      <c r="G954">
        <v>290</v>
      </c>
      <c r="H954" s="2">
        <v>0.82222222222222219</v>
      </c>
    </row>
    <row r="955" spans="1:8">
      <c r="A955" s="1">
        <v>42228</v>
      </c>
      <c r="B955">
        <v>1.5</v>
      </c>
      <c r="C955">
        <v>3.3</v>
      </c>
      <c r="D955">
        <v>110</v>
      </c>
      <c r="E955" s="2">
        <v>0.69513888888888886</v>
      </c>
      <c r="F955">
        <v>4.8</v>
      </c>
      <c r="G955">
        <v>110</v>
      </c>
      <c r="H955" s="2">
        <v>0.68888888888888888</v>
      </c>
    </row>
    <row r="956" spans="1:8">
      <c r="A956" s="1">
        <v>42229</v>
      </c>
      <c r="B956">
        <v>1.1000000000000001</v>
      </c>
      <c r="C956">
        <v>6.1</v>
      </c>
      <c r="D956">
        <v>320</v>
      </c>
      <c r="E956" s="2">
        <v>0.7583333333333333</v>
      </c>
      <c r="F956">
        <v>12</v>
      </c>
      <c r="G956">
        <v>320</v>
      </c>
      <c r="H956" s="2">
        <v>0.75347222222222221</v>
      </c>
    </row>
    <row r="957" spans="1:8">
      <c r="A957" s="1">
        <v>42230</v>
      </c>
      <c r="B957">
        <v>1.4</v>
      </c>
      <c r="C957">
        <v>3.2</v>
      </c>
      <c r="D957">
        <v>140</v>
      </c>
      <c r="E957" s="2">
        <v>0.82152777777777775</v>
      </c>
      <c r="F957">
        <v>5.4</v>
      </c>
      <c r="G957">
        <v>140</v>
      </c>
      <c r="H957" s="2">
        <v>0.85902777777777772</v>
      </c>
    </row>
    <row r="958" spans="1:8">
      <c r="A958" s="1">
        <v>42231</v>
      </c>
      <c r="B958">
        <v>1.3</v>
      </c>
      <c r="C958">
        <v>2.8</v>
      </c>
      <c r="D958">
        <v>110</v>
      </c>
      <c r="E958" s="2">
        <v>0.96944444444444444</v>
      </c>
      <c r="F958">
        <v>4.8</v>
      </c>
      <c r="G958">
        <v>250</v>
      </c>
      <c r="H958" s="2">
        <v>0.57916666666666672</v>
      </c>
    </row>
    <row r="959" spans="1:8">
      <c r="A959" s="1">
        <v>42232</v>
      </c>
      <c r="B959">
        <v>2.4</v>
      </c>
      <c r="C959">
        <v>4.5</v>
      </c>
      <c r="D959">
        <v>90</v>
      </c>
      <c r="E959" s="2">
        <v>0.68680555555555556</v>
      </c>
      <c r="F959">
        <v>7.3</v>
      </c>
      <c r="G959">
        <v>90</v>
      </c>
      <c r="H959" s="2">
        <v>0.69374999999999998</v>
      </c>
    </row>
    <row r="960" spans="1:8">
      <c r="A960" s="1">
        <v>42233</v>
      </c>
      <c r="B960">
        <v>1.6</v>
      </c>
      <c r="C960">
        <v>5.8</v>
      </c>
      <c r="D960">
        <v>20</v>
      </c>
      <c r="E960" s="2">
        <v>0.57499999999999996</v>
      </c>
      <c r="F960">
        <v>10.199999999999999</v>
      </c>
      <c r="G960">
        <v>360</v>
      </c>
      <c r="H960" s="2">
        <v>0.56944444444444442</v>
      </c>
    </row>
    <row r="961" spans="1:8">
      <c r="A961" s="1">
        <v>42234</v>
      </c>
      <c r="B961">
        <v>2</v>
      </c>
      <c r="C961">
        <v>4.3</v>
      </c>
      <c r="D961">
        <v>110</v>
      </c>
      <c r="E961" s="2">
        <v>0.66805555555555551</v>
      </c>
      <c r="F961">
        <v>7.5</v>
      </c>
      <c r="G961">
        <v>90</v>
      </c>
      <c r="H961" s="2">
        <v>0.78888888888888886</v>
      </c>
    </row>
    <row r="962" spans="1:8">
      <c r="A962" s="1">
        <v>42235</v>
      </c>
      <c r="B962">
        <v>1.9</v>
      </c>
      <c r="C962">
        <v>5</v>
      </c>
      <c r="D962">
        <v>90</v>
      </c>
      <c r="E962" s="2">
        <v>0.64236111111111116</v>
      </c>
      <c r="F962">
        <v>7.7</v>
      </c>
      <c r="G962">
        <v>90</v>
      </c>
      <c r="H962" s="2">
        <v>0.63888888888888884</v>
      </c>
    </row>
    <row r="963" spans="1:8">
      <c r="A963" s="1">
        <v>42236</v>
      </c>
      <c r="B963">
        <v>0.8</v>
      </c>
      <c r="C963">
        <v>2.1</v>
      </c>
      <c r="D963">
        <v>110</v>
      </c>
      <c r="E963" s="2">
        <v>0.15555555555555556</v>
      </c>
      <c r="F963">
        <v>3.3</v>
      </c>
      <c r="G963">
        <v>140</v>
      </c>
      <c r="H963" s="2">
        <v>3.888888888888889E-2</v>
      </c>
    </row>
    <row r="964" spans="1:8">
      <c r="A964" s="1">
        <v>42237</v>
      </c>
      <c r="B964">
        <v>1.2</v>
      </c>
      <c r="C964">
        <v>5.9</v>
      </c>
      <c r="D964">
        <v>140</v>
      </c>
      <c r="E964" s="2">
        <v>0.41041666666666665</v>
      </c>
      <c r="F964">
        <v>8.3000000000000007</v>
      </c>
      <c r="G964">
        <v>140</v>
      </c>
      <c r="H964" s="2">
        <v>0.41041666666666665</v>
      </c>
    </row>
    <row r="965" spans="1:8">
      <c r="A965" s="1">
        <v>42238</v>
      </c>
      <c r="B965">
        <v>1</v>
      </c>
      <c r="C965">
        <v>3</v>
      </c>
      <c r="D965">
        <v>340</v>
      </c>
      <c r="E965" s="2">
        <v>0.62916666666666665</v>
      </c>
      <c r="F965">
        <v>4.8</v>
      </c>
      <c r="G965">
        <v>320</v>
      </c>
      <c r="H965" s="2">
        <v>0.60763888888888884</v>
      </c>
    </row>
    <row r="966" spans="1:8">
      <c r="A966" s="1">
        <v>42239</v>
      </c>
      <c r="B966">
        <v>1.5</v>
      </c>
      <c r="C966">
        <v>4</v>
      </c>
      <c r="D966">
        <v>90</v>
      </c>
      <c r="E966" s="2">
        <v>0.86111111111111116</v>
      </c>
      <c r="F966">
        <v>6.4</v>
      </c>
      <c r="G966">
        <v>90</v>
      </c>
      <c r="H966" s="2">
        <v>0.78402777777777777</v>
      </c>
    </row>
    <row r="967" spans="1:8">
      <c r="A967" s="1">
        <v>42240</v>
      </c>
      <c r="B967">
        <v>3.2</v>
      </c>
      <c r="C967">
        <v>5.7</v>
      </c>
      <c r="D967">
        <v>90</v>
      </c>
      <c r="E967" s="2">
        <v>0.99027777777777781</v>
      </c>
      <c r="F967">
        <v>9.4</v>
      </c>
      <c r="G967">
        <v>90</v>
      </c>
      <c r="H967" s="2">
        <v>0.9916666666666667</v>
      </c>
    </row>
    <row r="968" spans="1:8">
      <c r="A968" s="1">
        <v>42241</v>
      </c>
      <c r="B968">
        <v>3.1</v>
      </c>
      <c r="C968">
        <v>5.7</v>
      </c>
      <c r="D968">
        <v>90</v>
      </c>
      <c r="E968" s="2">
        <v>0.2</v>
      </c>
      <c r="F968">
        <v>11.4</v>
      </c>
      <c r="G968">
        <v>90</v>
      </c>
      <c r="H968" s="2">
        <v>0.22569444444444445</v>
      </c>
    </row>
    <row r="969" spans="1:8">
      <c r="A969" s="1">
        <v>42242</v>
      </c>
      <c r="B969">
        <v>2</v>
      </c>
      <c r="C969">
        <v>4.7</v>
      </c>
      <c r="D969">
        <v>290</v>
      </c>
      <c r="E969" s="2">
        <v>0.64097222222222228</v>
      </c>
      <c r="F969">
        <v>8.8000000000000007</v>
      </c>
      <c r="G969">
        <v>290</v>
      </c>
      <c r="H969" s="2">
        <v>0.64027777777777772</v>
      </c>
    </row>
    <row r="970" spans="1:8">
      <c r="A970" s="1">
        <v>42243</v>
      </c>
      <c r="B970">
        <v>1.4</v>
      </c>
      <c r="C970">
        <v>4.0999999999999996</v>
      </c>
      <c r="D970">
        <v>290</v>
      </c>
      <c r="E970" s="2">
        <v>0.76597222222222228</v>
      </c>
      <c r="F970">
        <v>6.9</v>
      </c>
      <c r="G970">
        <v>270</v>
      </c>
      <c r="H970" s="2">
        <v>0.58819444444444446</v>
      </c>
    </row>
    <row r="971" spans="1:8">
      <c r="A971" s="1">
        <v>42244</v>
      </c>
      <c r="B971">
        <v>1.2</v>
      </c>
      <c r="C971">
        <v>5.4</v>
      </c>
      <c r="D971">
        <v>290</v>
      </c>
      <c r="E971" s="2">
        <v>0.66666666666666663</v>
      </c>
      <c r="F971">
        <v>8.6</v>
      </c>
      <c r="G971">
        <v>290</v>
      </c>
      <c r="H971" s="2">
        <v>0.66388888888888886</v>
      </c>
    </row>
    <row r="972" spans="1:8">
      <c r="A972" s="1">
        <v>42245</v>
      </c>
      <c r="B972">
        <v>1.1000000000000001</v>
      </c>
      <c r="C972">
        <v>2.2000000000000002</v>
      </c>
      <c r="D972">
        <v>340</v>
      </c>
      <c r="E972" s="2">
        <v>0.49444444444444446</v>
      </c>
      <c r="F972">
        <v>4.0999999999999996</v>
      </c>
      <c r="G972">
        <v>290</v>
      </c>
      <c r="H972" s="2">
        <v>0.625</v>
      </c>
    </row>
    <row r="973" spans="1:8">
      <c r="A973" s="1">
        <v>42246</v>
      </c>
      <c r="B973">
        <v>1.3</v>
      </c>
      <c r="C973">
        <v>3</v>
      </c>
      <c r="D973">
        <v>110</v>
      </c>
      <c r="E973" s="2">
        <v>0.52708333333333335</v>
      </c>
      <c r="F973">
        <v>4.8</v>
      </c>
      <c r="G973">
        <v>110</v>
      </c>
      <c r="H973" s="2">
        <v>0.50277777777777777</v>
      </c>
    </row>
    <row r="974" spans="1:8">
      <c r="A974" s="1">
        <v>42247</v>
      </c>
      <c r="B974">
        <v>3.1</v>
      </c>
      <c r="C974">
        <v>5.7</v>
      </c>
      <c r="D974">
        <v>90</v>
      </c>
      <c r="E974" s="2">
        <v>0.79652777777777772</v>
      </c>
      <c r="F974">
        <v>9.3000000000000007</v>
      </c>
      <c r="G974">
        <v>90</v>
      </c>
      <c r="H974" s="2">
        <v>0.72986111111111107</v>
      </c>
    </row>
    <row r="975" spans="1:8">
      <c r="A975" s="1">
        <v>42248</v>
      </c>
      <c r="B975">
        <v>1.5</v>
      </c>
      <c r="C975">
        <v>3.2</v>
      </c>
      <c r="D975">
        <v>140</v>
      </c>
      <c r="E975" s="2">
        <v>0.15069444444444444</v>
      </c>
      <c r="F975">
        <v>5.4</v>
      </c>
      <c r="G975">
        <v>110</v>
      </c>
      <c r="H975" s="2">
        <v>0.15</v>
      </c>
    </row>
    <row r="976" spans="1:8">
      <c r="A976" s="1">
        <v>42249</v>
      </c>
      <c r="B976">
        <v>1.7</v>
      </c>
      <c r="C976">
        <v>6</v>
      </c>
      <c r="D976">
        <v>290</v>
      </c>
      <c r="E976" s="2">
        <v>0.82916666666666672</v>
      </c>
      <c r="F976">
        <v>9.4</v>
      </c>
      <c r="G976">
        <v>270</v>
      </c>
      <c r="H976" s="2">
        <v>0.82847222222222228</v>
      </c>
    </row>
    <row r="977" spans="1:8">
      <c r="A977" s="1">
        <v>42250</v>
      </c>
      <c r="B977">
        <v>1.5</v>
      </c>
      <c r="C977">
        <v>3.3</v>
      </c>
      <c r="D977">
        <v>290</v>
      </c>
      <c r="E977" s="2">
        <v>0.56666666666666665</v>
      </c>
      <c r="F977">
        <v>5</v>
      </c>
      <c r="G977">
        <v>270</v>
      </c>
      <c r="H977" s="2">
        <v>0.81527777777777777</v>
      </c>
    </row>
    <row r="978" spans="1:8">
      <c r="A978" s="1">
        <v>42251</v>
      </c>
      <c r="B978">
        <v>1.6</v>
      </c>
      <c r="C978">
        <v>4</v>
      </c>
      <c r="D978">
        <v>110</v>
      </c>
      <c r="E978" s="2">
        <v>0.71180555555555558</v>
      </c>
      <c r="F978">
        <v>6</v>
      </c>
      <c r="G978">
        <v>110</v>
      </c>
      <c r="H978" s="2">
        <v>0.71944444444444444</v>
      </c>
    </row>
    <row r="979" spans="1:8">
      <c r="A979" s="1">
        <v>42252</v>
      </c>
      <c r="B979">
        <v>2.5</v>
      </c>
      <c r="C979">
        <v>4.2</v>
      </c>
      <c r="D979">
        <v>110</v>
      </c>
      <c r="E979" s="2">
        <v>0.32569444444444445</v>
      </c>
      <c r="F979">
        <v>6.8</v>
      </c>
      <c r="G979">
        <v>110</v>
      </c>
      <c r="H979" s="2">
        <v>0.47847222222222224</v>
      </c>
    </row>
    <row r="980" spans="1:8">
      <c r="A980" s="1">
        <v>42253</v>
      </c>
      <c r="B980">
        <v>1.7</v>
      </c>
      <c r="C980">
        <v>5.8</v>
      </c>
      <c r="D980">
        <v>90</v>
      </c>
      <c r="E980" s="2">
        <v>0.4861111111111111</v>
      </c>
      <c r="F980">
        <v>9.4</v>
      </c>
      <c r="G980">
        <v>90</v>
      </c>
      <c r="H980" s="2">
        <v>0.48333333333333334</v>
      </c>
    </row>
    <row r="981" spans="1:8">
      <c r="A981" s="1">
        <v>42254</v>
      </c>
      <c r="B981">
        <v>2.2999999999999998</v>
      </c>
      <c r="C981">
        <v>5.5</v>
      </c>
      <c r="D981">
        <v>90</v>
      </c>
      <c r="E981" s="2">
        <v>0.62222222222222223</v>
      </c>
      <c r="F981">
        <v>8.6</v>
      </c>
      <c r="G981">
        <v>70</v>
      </c>
      <c r="H981" s="2">
        <v>0.6645833333333333</v>
      </c>
    </row>
    <row r="982" spans="1:8">
      <c r="A982" s="1">
        <v>42255</v>
      </c>
      <c r="B982">
        <v>2.2999999999999998</v>
      </c>
      <c r="C982">
        <v>6.1</v>
      </c>
      <c r="D982">
        <v>110</v>
      </c>
      <c r="E982" s="2">
        <v>0.53333333333333333</v>
      </c>
      <c r="F982">
        <v>9.5</v>
      </c>
      <c r="G982">
        <v>110</v>
      </c>
      <c r="H982" s="2">
        <v>0.53194444444444444</v>
      </c>
    </row>
    <row r="983" spans="1:8">
      <c r="A983" s="1">
        <v>42256</v>
      </c>
      <c r="B983">
        <v>1.8</v>
      </c>
      <c r="C983">
        <v>4.3</v>
      </c>
      <c r="D983">
        <v>70</v>
      </c>
      <c r="E983" s="2">
        <v>0.49027777777777776</v>
      </c>
      <c r="F983">
        <v>7.8</v>
      </c>
      <c r="G983">
        <v>90</v>
      </c>
      <c r="H983" s="2">
        <v>0.44513888888888886</v>
      </c>
    </row>
    <row r="984" spans="1:8">
      <c r="A984" s="1">
        <v>42257</v>
      </c>
      <c r="B984">
        <v>1.2</v>
      </c>
      <c r="C984">
        <v>3</v>
      </c>
      <c r="D984">
        <v>290</v>
      </c>
      <c r="E984" s="2">
        <v>0.49861111111111112</v>
      </c>
      <c r="F984">
        <v>5</v>
      </c>
      <c r="G984">
        <v>340</v>
      </c>
      <c r="H984" s="2">
        <v>0.70972222222222225</v>
      </c>
    </row>
    <row r="985" spans="1:8">
      <c r="A985" s="1">
        <v>42258</v>
      </c>
      <c r="B985">
        <v>1.4</v>
      </c>
      <c r="C985">
        <v>4.0999999999999996</v>
      </c>
      <c r="D985">
        <v>290</v>
      </c>
      <c r="E985" s="2">
        <v>0.82499999999999996</v>
      </c>
      <c r="F985">
        <v>7.6</v>
      </c>
      <c r="G985">
        <v>340</v>
      </c>
      <c r="H985" s="2">
        <v>0.59444444444444444</v>
      </c>
    </row>
    <row r="986" spans="1:8">
      <c r="A986" s="1">
        <v>42259</v>
      </c>
      <c r="B986">
        <v>1.2</v>
      </c>
      <c r="C986">
        <v>3.7</v>
      </c>
      <c r="D986">
        <v>320</v>
      </c>
      <c r="E986" s="2">
        <v>0.30763888888888891</v>
      </c>
      <c r="F986">
        <v>6.1</v>
      </c>
      <c r="G986">
        <v>340</v>
      </c>
      <c r="H986" s="2">
        <v>0.30277777777777776</v>
      </c>
    </row>
    <row r="987" spans="1:8">
      <c r="A987" s="1">
        <v>42260</v>
      </c>
      <c r="B987">
        <v>2.1</v>
      </c>
      <c r="C987">
        <v>5.0999999999999996</v>
      </c>
      <c r="D987">
        <v>290</v>
      </c>
      <c r="E987" s="2">
        <v>0.49166666666666664</v>
      </c>
      <c r="F987">
        <v>7.6</v>
      </c>
      <c r="G987">
        <v>270</v>
      </c>
      <c r="H987" s="2">
        <v>0.4861111111111111</v>
      </c>
    </row>
    <row r="988" spans="1:8">
      <c r="A988" s="1">
        <v>42261</v>
      </c>
      <c r="B988">
        <v>2.1</v>
      </c>
      <c r="C988">
        <v>5.2</v>
      </c>
      <c r="D988">
        <v>90</v>
      </c>
      <c r="E988" s="2">
        <v>0.69305555555555554</v>
      </c>
      <c r="F988">
        <v>9.5</v>
      </c>
      <c r="G988">
        <v>90</v>
      </c>
      <c r="H988" s="2">
        <v>0.71597222222222223</v>
      </c>
    </row>
    <row r="989" spans="1:8">
      <c r="A989" s="1">
        <v>42262</v>
      </c>
      <c r="B989">
        <v>2.4</v>
      </c>
      <c r="C989">
        <v>6.3</v>
      </c>
      <c r="D989">
        <v>90</v>
      </c>
      <c r="E989" s="2">
        <v>0.58472222222222225</v>
      </c>
      <c r="F989">
        <v>10.4</v>
      </c>
      <c r="G989">
        <v>50</v>
      </c>
      <c r="H989" s="2">
        <v>0.55625000000000002</v>
      </c>
    </row>
    <row r="990" spans="1:8">
      <c r="A990" s="1">
        <v>42263</v>
      </c>
      <c r="B990">
        <v>2.4</v>
      </c>
      <c r="C990">
        <v>6.6</v>
      </c>
      <c r="D990">
        <v>90</v>
      </c>
      <c r="E990" s="2">
        <v>0.69861111111111107</v>
      </c>
      <c r="F990">
        <v>9.8000000000000007</v>
      </c>
      <c r="G990">
        <v>90</v>
      </c>
      <c r="H990" s="2">
        <v>0.67291666666666672</v>
      </c>
    </row>
    <row r="991" spans="1:8">
      <c r="A991" s="1">
        <v>42264</v>
      </c>
      <c r="B991">
        <v>1.1000000000000001</v>
      </c>
      <c r="C991">
        <v>2.8</v>
      </c>
      <c r="D991">
        <v>110</v>
      </c>
      <c r="E991" s="2">
        <v>0.51388888888888884</v>
      </c>
      <c r="F991">
        <v>5.0999999999999996</v>
      </c>
      <c r="G991">
        <v>140</v>
      </c>
      <c r="H991" s="2">
        <v>0.5805555555555556</v>
      </c>
    </row>
    <row r="992" spans="1:8">
      <c r="A992" s="1">
        <v>42265</v>
      </c>
      <c r="B992">
        <v>1.7</v>
      </c>
      <c r="C992">
        <v>5.0999999999999996</v>
      </c>
      <c r="D992">
        <v>90</v>
      </c>
      <c r="E992" s="2">
        <v>0.74652777777777779</v>
      </c>
      <c r="F992">
        <v>7.8</v>
      </c>
      <c r="G992">
        <v>90</v>
      </c>
      <c r="H992" s="2">
        <v>0.7416666666666667</v>
      </c>
    </row>
    <row r="993" spans="1:8">
      <c r="A993" s="1">
        <v>42266</v>
      </c>
      <c r="B993">
        <v>1.5</v>
      </c>
      <c r="C993">
        <v>3.6</v>
      </c>
      <c r="D993">
        <v>290</v>
      </c>
      <c r="E993" s="2">
        <v>0.61527777777777781</v>
      </c>
      <c r="F993">
        <v>5.7</v>
      </c>
      <c r="G993">
        <v>250</v>
      </c>
      <c r="H993" s="2">
        <v>0.6118055555555556</v>
      </c>
    </row>
    <row r="994" spans="1:8">
      <c r="A994" s="1">
        <v>42267</v>
      </c>
      <c r="B994">
        <v>1.3</v>
      </c>
      <c r="C994">
        <v>2.9</v>
      </c>
      <c r="D994">
        <v>110</v>
      </c>
      <c r="E994" s="2">
        <v>0.88472222222222219</v>
      </c>
      <c r="F994">
        <v>4.2</v>
      </c>
      <c r="G994">
        <v>140</v>
      </c>
      <c r="H994" s="2">
        <v>0.88124999999999998</v>
      </c>
    </row>
    <row r="995" spans="1:8">
      <c r="A995" s="1">
        <v>42268</v>
      </c>
      <c r="B995">
        <v>1.9</v>
      </c>
      <c r="C995">
        <v>5.5</v>
      </c>
      <c r="D995">
        <v>90</v>
      </c>
      <c r="E995" s="2">
        <v>0.71597222222222223</v>
      </c>
      <c r="F995">
        <v>9</v>
      </c>
      <c r="G995">
        <v>90</v>
      </c>
      <c r="H995" s="2">
        <v>0.71527777777777779</v>
      </c>
    </row>
    <row r="996" spans="1:8">
      <c r="A996" s="1">
        <v>42269</v>
      </c>
      <c r="B996">
        <v>2.4</v>
      </c>
      <c r="C996">
        <v>5.4</v>
      </c>
      <c r="D996">
        <v>90</v>
      </c>
      <c r="E996" s="2">
        <v>0.7631944444444444</v>
      </c>
      <c r="F996">
        <v>8.4</v>
      </c>
      <c r="G996">
        <v>90</v>
      </c>
      <c r="H996" s="2">
        <v>0.7631944444444444</v>
      </c>
    </row>
    <row r="997" spans="1:8">
      <c r="A997" s="1">
        <v>42270</v>
      </c>
      <c r="B997">
        <v>1.2</v>
      </c>
      <c r="C997">
        <v>3.4</v>
      </c>
      <c r="D997">
        <v>110</v>
      </c>
      <c r="E997" s="2">
        <v>0.34861111111111109</v>
      </c>
      <c r="F997">
        <v>4.8</v>
      </c>
      <c r="G997">
        <v>110</v>
      </c>
      <c r="H997" s="2">
        <v>0.35902777777777778</v>
      </c>
    </row>
    <row r="998" spans="1:8">
      <c r="A998" s="1">
        <v>42271</v>
      </c>
      <c r="B998">
        <v>1.2</v>
      </c>
      <c r="C998">
        <v>3.2</v>
      </c>
      <c r="D998">
        <v>110</v>
      </c>
      <c r="E998" s="2">
        <v>0.71666666666666667</v>
      </c>
      <c r="F998">
        <v>5.0999999999999996</v>
      </c>
      <c r="G998">
        <v>140</v>
      </c>
      <c r="H998" s="2">
        <v>0.71388888888888891</v>
      </c>
    </row>
    <row r="999" spans="1:8">
      <c r="A999" s="1">
        <v>42272</v>
      </c>
      <c r="B999">
        <v>1.5</v>
      </c>
      <c r="C999">
        <v>4.9000000000000004</v>
      </c>
      <c r="D999">
        <v>110</v>
      </c>
      <c r="E999" s="2">
        <v>0.71666666666666667</v>
      </c>
      <c r="F999">
        <v>6.9</v>
      </c>
      <c r="G999">
        <v>110</v>
      </c>
      <c r="H999" s="2">
        <v>0.73124999999999996</v>
      </c>
    </row>
    <row r="1000" spans="1:8">
      <c r="A1000" s="1">
        <v>42273</v>
      </c>
      <c r="B1000">
        <v>1.3</v>
      </c>
      <c r="C1000">
        <v>3.4</v>
      </c>
      <c r="D1000">
        <v>270</v>
      </c>
      <c r="E1000" s="2">
        <v>0.5625</v>
      </c>
      <c r="F1000">
        <v>5</v>
      </c>
      <c r="G1000">
        <v>270</v>
      </c>
      <c r="H1000" s="2">
        <v>0.56180555555555556</v>
      </c>
    </row>
    <row r="1001" spans="1:8">
      <c r="A1001" s="1">
        <v>42274</v>
      </c>
      <c r="B1001">
        <v>1.7</v>
      </c>
      <c r="C1001">
        <v>3.9</v>
      </c>
      <c r="D1001">
        <v>110</v>
      </c>
      <c r="E1001" s="2">
        <v>0.49375000000000002</v>
      </c>
      <c r="F1001">
        <v>6.5</v>
      </c>
      <c r="G1001">
        <v>70</v>
      </c>
      <c r="H1001" s="2">
        <v>0.71527777777777779</v>
      </c>
    </row>
    <row r="1002" spans="1:8">
      <c r="A1002" s="1">
        <v>42275</v>
      </c>
      <c r="B1002">
        <v>2.2000000000000002</v>
      </c>
      <c r="C1002">
        <v>4.8</v>
      </c>
      <c r="D1002">
        <v>110</v>
      </c>
      <c r="E1002" s="2">
        <v>0.5854166666666667</v>
      </c>
      <c r="F1002">
        <v>7.9</v>
      </c>
      <c r="G1002">
        <v>110</v>
      </c>
      <c r="H1002" s="2">
        <v>0.55000000000000004</v>
      </c>
    </row>
    <row r="1003" spans="1:8">
      <c r="A1003" s="1">
        <v>42276</v>
      </c>
      <c r="B1003">
        <v>3.3</v>
      </c>
      <c r="C1003">
        <v>6.6</v>
      </c>
      <c r="D1003">
        <v>90</v>
      </c>
      <c r="E1003" s="2">
        <v>0.69444444444444442</v>
      </c>
      <c r="F1003">
        <v>10.7</v>
      </c>
      <c r="G1003">
        <v>70</v>
      </c>
      <c r="H1003" s="2">
        <v>0.73124999999999996</v>
      </c>
    </row>
    <row r="1004" spans="1:8">
      <c r="A1004" s="1">
        <v>42277</v>
      </c>
      <c r="B1004">
        <v>2.2999999999999998</v>
      </c>
      <c r="C1004">
        <v>5.0999999999999996</v>
      </c>
      <c r="D1004">
        <v>110</v>
      </c>
      <c r="E1004" s="2">
        <v>0.37986111111111109</v>
      </c>
      <c r="F1004">
        <v>7.7</v>
      </c>
      <c r="G1004">
        <v>90</v>
      </c>
      <c r="H1004" s="2">
        <v>0.37638888888888888</v>
      </c>
    </row>
    <row r="1005" spans="1:8">
      <c r="A1005" s="1">
        <v>42278</v>
      </c>
      <c r="B1005">
        <v>2.7</v>
      </c>
      <c r="C1005">
        <v>7.8</v>
      </c>
      <c r="D1005">
        <v>290</v>
      </c>
      <c r="E1005" s="2">
        <v>0.9145833333333333</v>
      </c>
      <c r="F1005">
        <v>12.6</v>
      </c>
      <c r="G1005">
        <v>270</v>
      </c>
      <c r="H1005" s="2">
        <v>0.9868055555555556</v>
      </c>
    </row>
    <row r="1006" spans="1:8">
      <c r="A1006" s="1">
        <v>42279</v>
      </c>
      <c r="B1006">
        <v>3.5</v>
      </c>
      <c r="C1006">
        <v>8.9</v>
      </c>
      <c r="D1006">
        <v>290</v>
      </c>
      <c r="E1006" s="2">
        <v>0.12777777777777777</v>
      </c>
      <c r="F1006">
        <v>14.9</v>
      </c>
      <c r="G1006">
        <v>270</v>
      </c>
      <c r="H1006" s="2">
        <v>0.12361111111111112</v>
      </c>
    </row>
    <row r="1007" spans="1:8">
      <c r="A1007" s="1">
        <v>42280</v>
      </c>
      <c r="B1007">
        <v>1.8</v>
      </c>
      <c r="C1007">
        <v>5.2</v>
      </c>
      <c r="D1007">
        <v>270</v>
      </c>
      <c r="E1007" s="2">
        <v>0.69930555555555551</v>
      </c>
      <c r="F1007">
        <v>8.8000000000000007</v>
      </c>
      <c r="G1007">
        <v>270</v>
      </c>
      <c r="H1007" s="2">
        <v>0.67638888888888893</v>
      </c>
    </row>
    <row r="1008" spans="1:8">
      <c r="A1008" s="1">
        <v>42281</v>
      </c>
      <c r="B1008">
        <v>1.4</v>
      </c>
      <c r="C1008">
        <v>3</v>
      </c>
      <c r="D1008">
        <v>320</v>
      </c>
      <c r="E1008" s="2">
        <v>0.66041666666666665</v>
      </c>
      <c r="F1008">
        <v>5.2</v>
      </c>
      <c r="G1008">
        <v>320</v>
      </c>
      <c r="H1008" s="2">
        <v>0.65555555555555556</v>
      </c>
    </row>
    <row r="1009" spans="1:8">
      <c r="A1009" s="1">
        <v>42282</v>
      </c>
      <c r="B1009">
        <v>1.3</v>
      </c>
      <c r="C1009">
        <v>2.8</v>
      </c>
      <c r="D1009">
        <v>110</v>
      </c>
      <c r="E1009" s="2">
        <v>0.7</v>
      </c>
      <c r="F1009">
        <v>4</v>
      </c>
      <c r="G1009">
        <v>90</v>
      </c>
      <c r="H1009" s="2">
        <v>0.53611111111111109</v>
      </c>
    </row>
    <row r="1010" spans="1:8">
      <c r="A1010" s="1">
        <v>42283</v>
      </c>
      <c r="B1010">
        <v>1</v>
      </c>
      <c r="C1010">
        <v>2.5</v>
      </c>
      <c r="D1010">
        <v>110</v>
      </c>
      <c r="E1010" s="2">
        <v>0.63541666666666663</v>
      </c>
      <c r="F1010">
        <v>4.0999999999999996</v>
      </c>
      <c r="G1010">
        <v>140</v>
      </c>
      <c r="H1010" s="2">
        <v>0.63194444444444442</v>
      </c>
    </row>
    <row r="1011" spans="1:8">
      <c r="A1011" s="1">
        <v>42284</v>
      </c>
      <c r="B1011">
        <v>1.9</v>
      </c>
      <c r="C1011">
        <v>3.6</v>
      </c>
      <c r="D1011">
        <v>140</v>
      </c>
      <c r="E1011" s="2">
        <v>0.4777777777777778</v>
      </c>
      <c r="F1011">
        <v>6.3</v>
      </c>
      <c r="G1011">
        <v>110</v>
      </c>
      <c r="H1011" s="2">
        <v>0.59375</v>
      </c>
    </row>
    <row r="1012" spans="1:8">
      <c r="A1012" s="1">
        <v>42285</v>
      </c>
      <c r="B1012">
        <v>1.2</v>
      </c>
      <c r="C1012">
        <v>3.3</v>
      </c>
      <c r="D1012">
        <v>270</v>
      </c>
      <c r="E1012" s="2">
        <v>0.62569444444444444</v>
      </c>
      <c r="F1012">
        <v>5.8</v>
      </c>
      <c r="G1012">
        <v>270</v>
      </c>
      <c r="H1012" s="2">
        <v>0.64097222222222228</v>
      </c>
    </row>
    <row r="1013" spans="1:8">
      <c r="A1013" s="1">
        <v>42286</v>
      </c>
      <c r="B1013">
        <v>2.2000000000000002</v>
      </c>
      <c r="C1013">
        <v>5.7</v>
      </c>
      <c r="D1013">
        <v>290</v>
      </c>
      <c r="E1013" s="2">
        <v>0.51597222222222228</v>
      </c>
      <c r="F1013">
        <v>8.6999999999999993</v>
      </c>
      <c r="G1013">
        <v>290</v>
      </c>
      <c r="H1013" s="2">
        <v>0.44236111111111109</v>
      </c>
    </row>
    <row r="1014" spans="1:8">
      <c r="A1014" s="1">
        <v>42287</v>
      </c>
      <c r="B1014">
        <v>1.7</v>
      </c>
      <c r="C1014">
        <v>6.1</v>
      </c>
      <c r="D1014">
        <v>290</v>
      </c>
      <c r="E1014" s="2">
        <v>0.8881944444444444</v>
      </c>
      <c r="F1014">
        <v>10.7</v>
      </c>
      <c r="G1014">
        <v>290</v>
      </c>
      <c r="H1014" s="2">
        <v>0.8833333333333333</v>
      </c>
    </row>
    <row r="1015" spans="1:8">
      <c r="A1015" s="1">
        <v>42288</v>
      </c>
      <c r="B1015">
        <v>2.8</v>
      </c>
      <c r="C1015">
        <v>5.2</v>
      </c>
      <c r="D1015">
        <v>270</v>
      </c>
      <c r="E1015" s="2">
        <v>0.65972222222222221</v>
      </c>
      <c r="F1015">
        <v>8.3000000000000007</v>
      </c>
      <c r="G1015">
        <v>290</v>
      </c>
      <c r="H1015" s="2">
        <v>0.11180555555555556</v>
      </c>
    </row>
    <row r="1016" spans="1:8">
      <c r="A1016" s="1">
        <v>42289</v>
      </c>
      <c r="B1016">
        <v>2.8</v>
      </c>
      <c r="C1016">
        <v>7.6</v>
      </c>
      <c r="D1016">
        <v>270</v>
      </c>
      <c r="E1016" s="2">
        <v>0.57708333333333328</v>
      </c>
      <c r="F1016">
        <v>12.5</v>
      </c>
      <c r="G1016">
        <v>290</v>
      </c>
      <c r="H1016" s="2">
        <v>0.66388888888888886</v>
      </c>
    </row>
    <row r="1017" spans="1:8">
      <c r="A1017" s="1">
        <v>42290</v>
      </c>
      <c r="B1017">
        <v>2</v>
      </c>
      <c r="C1017">
        <v>5.0999999999999996</v>
      </c>
      <c r="D1017">
        <v>270</v>
      </c>
      <c r="E1017" s="2">
        <v>0.61944444444444446</v>
      </c>
      <c r="F1017">
        <v>9.6999999999999993</v>
      </c>
      <c r="G1017">
        <v>320</v>
      </c>
      <c r="H1017" s="2">
        <v>0.61805555555555558</v>
      </c>
    </row>
    <row r="1018" spans="1:8">
      <c r="A1018" s="1">
        <v>42291</v>
      </c>
      <c r="B1018">
        <v>1.5</v>
      </c>
      <c r="C1018">
        <v>3.4</v>
      </c>
      <c r="D1018">
        <v>140</v>
      </c>
      <c r="E1018" s="2">
        <v>0.82361111111111107</v>
      </c>
      <c r="F1018">
        <v>5.4</v>
      </c>
      <c r="G1018">
        <v>270</v>
      </c>
      <c r="H1018" s="2">
        <v>0.51388888888888884</v>
      </c>
    </row>
    <row r="1019" spans="1:8">
      <c r="A1019" s="1">
        <v>42292</v>
      </c>
      <c r="B1019">
        <v>1.1000000000000001</v>
      </c>
      <c r="C1019">
        <v>2.2000000000000002</v>
      </c>
      <c r="D1019">
        <v>110</v>
      </c>
      <c r="E1019" s="2">
        <v>0.3</v>
      </c>
      <c r="F1019">
        <v>3.5</v>
      </c>
      <c r="G1019">
        <v>140</v>
      </c>
      <c r="H1019" s="2">
        <v>0.94027777777777777</v>
      </c>
    </row>
    <row r="1020" spans="1:8">
      <c r="A1020" s="1">
        <v>42293</v>
      </c>
      <c r="B1020">
        <v>1.6</v>
      </c>
      <c r="C1020">
        <v>3.5</v>
      </c>
      <c r="D1020">
        <v>110</v>
      </c>
      <c r="E1020" s="2">
        <v>0.55763888888888891</v>
      </c>
      <c r="F1020">
        <v>5.8</v>
      </c>
      <c r="G1020">
        <v>110</v>
      </c>
      <c r="H1020" s="2">
        <v>0.56874999999999998</v>
      </c>
    </row>
    <row r="1021" spans="1:8">
      <c r="A1021" s="1">
        <v>42294</v>
      </c>
      <c r="B1021">
        <v>1.6</v>
      </c>
      <c r="C1021">
        <v>3.9</v>
      </c>
      <c r="D1021">
        <v>110</v>
      </c>
      <c r="E1021" s="2">
        <v>0.62083333333333335</v>
      </c>
      <c r="F1021">
        <v>5.6</v>
      </c>
      <c r="G1021">
        <v>110</v>
      </c>
      <c r="H1021" s="2">
        <v>0.61875000000000002</v>
      </c>
    </row>
    <row r="1022" spans="1:8">
      <c r="A1022" s="1">
        <v>42295</v>
      </c>
      <c r="B1022">
        <v>1.1000000000000001</v>
      </c>
      <c r="C1022">
        <v>3</v>
      </c>
      <c r="D1022">
        <v>270</v>
      </c>
      <c r="E1022" s="2">
        <v>0.49236111111111114</v>
      </c>
      <c r="F1022">
        <v>4.7</v>
      </c>
      <c r="G1022">
        <v>270</v>
      </c>
      <c r="H1022" s="2">
        <v>0.50069444444444444</v>
      </c>
    </row>
    <row r="1023" spans="1:8">
      <c r="A1023" s="1">
        <v>42296</v>
      </c>
      <c r="B1023">
        <v>1</v>
      </c>
      <c r="C1023">
        <v>3.4</v>
      </c>
      <c r="D1023">
        <v>110</v>
      </c>
      <c r="E1023" s="2">
        <v>0.47291666666666665</v>
      </c>
      <c r="F1023">
        <v>5.6</v>
      </c>
      <c r="G1023">
        <v>110</v>
      </c>
      <c r="H1023" s="2">
        <v>0.47291666666666665</v>
      </c>
    </row>
    <row r="1024" spans="1:8">
      <c r="A1024" s="1">
        <v>42297</v>
      </c>
      <c r="B1024">
        <v>2</v>
      </c>
      <c r="C1024">
        <v>5.8</v>
      </c>
      <c r="D1024">
        <v>90</v>
      </c>
      <c r="E1024" s="2">
        <v>0.71944444444444444</v>
      </c>
      <c r="F1024">
        <v>9.5</v>
      </c>
      <c r="G1024">
        <v>110</v>
      </c>
      <c r="H1024" s="2">
        <v>0.69305555555555554</v>
      </c>
    </row>
    <row r="1025" spans="1:8">
      <c r="A1025" s="1">
        <v>42298</v>
      </c>
      <c r="B1025">
        <v>1.1000000000000001</v>
      </c>
      <c r="C1025">
        <v>3.3</v>
      </c>
      <c r="D1025">
        <v>110</v>
      </c>
      <c r="E1025" s="2">
        <v>0.92152777777777772</v>
      </c>
      <c r="F1025">
        <v>5.8</v>
      </c>
      <c r="G1025">
        <v>90</v>
      </c>
      <c r="H1025" s="2">
        <v>0.98819444444444449</v>
      </c>
    </row>
    <row r="1026" spans="1:8">
      <c r="A1026" s="1">
        <v>42299</v>
      </c>
      <c r="B1026">
        <v>3.4</v>
      </c>
      <c r="C1026">
        <v>5.4</v>
      </c>
      <c r="D1026">
        <v>110</v>
      </c>
      <c r="E1026" s="2">
        <v>5.8333333333333334E-2</v>
      </c>
      <c r="F1026">
        <v>8.3000000000000007</v>
      </c>
      <c r="G1026">
        <v>110</v>
      </c>
      <c r="H1026" s="2">
        <v>5.6944444444444443E-2</v>
      </c>
    </row>
    <row r="1027" spans="1:8">
      <c r="A1027" s="1">
        <v>42300</v>
      </c>
      <c r="B1027">
        <v>1.1000000000000001</v>
      </c>
      <c r="C1027">
        <v>2.5</v>
      </c>
      <c r="D1027">
        <v>270</v>
      </c>
      <c r="E1027" s="2">
        <v>0.54236111111111107</v>
      </c>
      <c r="F1027">
        <v>4.4000000000000004</v>
      </c>
      <c r="G1027">
        <v>250</v>
      </c>
      <c r="H1027" s="2">
        <v>0.64652777777777781</v>
      </c>
    </row>
    <row r="1028" spans="1:8">
      <c r="A1028" s="1">
        <v>42301</v>
      </c>
      <c r="B1028">
        <v>1.8</v>
      </c>
      <c r="C1028">
        <v>5.6</v>
      </c>
      <c r="D1028">
        <v>270</v>
      </c>
      <c r="E1028" s="2">
        <v>0.53333333333333333</v>
      </c>
      <c r="F1028">
        <v>9.4</v>
      </c>
      <c r="G1028">
        <v>270</v>
      </c>
      <c r="H1028" s="2">
        <v>0.52847222222222223</v>
      </c>
    </row>
    <row r="1029" spans="1:8">
      <c r="A1029" s="1">
        <v>42302</v>
      </c>
      <c r="B1029">
        <v>3</v>
      </c>
      <c r="C1029">
        <v>5.2</v>
      </c>
      <c r="D1029">
        <v>110</v>
      </c>
      <c r="E1029" s="2">
        <v>0.41875000000000001</v>
      </c>
      <c r="F1029">
        <v>8.1</v>
      </c>
      <c r="G1029">
        <v>90</v>
      </c>
      <c r="H1029" s="2">
        <v>0.70694444444444449</v>
      </c>
    </row>
    <row r="1030" spans="1:8">
      <c r="A1030" s="1">
        <v>42303</v>
      </c>
      <c r="B1030">
        <v>1.6</v>
      </c>
      <c r="C1030">
        <v>3.7</v>
      </c>
      <c r="D1030">
        <v>110</v>
      </c>
      <c r="E1030" s="2">
        <v>0.58194444444444449</v>
      </c>
      <c r="F1030">
        <v>5.9</v>
      </c>
      <c r="G1030">
        <v>140</v>
      </c>
      <c r="H1030" s="2">
        <v>0.50277777777777777</v>
      </c>
    </row>
    <row r="1031" spans="1:8">
      <c r="A1031" s="1">
        <v>42304</v>
      </c>
      <c r="B1031">
        <v>2.9</v>
      </c>
      <c r="C1031">
        <v>7.1</v>
      </c>
      <c r="D1031">
        <v>320</v>
      </c>
      <c r="E1031" s="2">
        <v>0.6166666666666667</v>
      </c>
      <c r="F1031">
        <v>13.5</v>
      </c>
      <c r="G1031">
        <v>320</v>
      </c>
      <c r="H1031" s="2">
        <v>0.6166666666666667</v>
      </c>
    </row>
    <row r="1032" spans="1:8">
      <c r="A1032" s="1">
        <v>42305</v>
      </c>
      <c r="B1032">
        <v>2.4</v>
      </c>
      <c r="C1032">
        <v>6.3</v>
      </c>
      <c r="D1032">
        <v>270</v>
      </c>
      <c r="E1032" s="2">
        <v>0.60486111111111107</v>
      </c>
      <c r="F1032">
        <v>10.7</v>
      </c>
      <c r="G1032">
        <v>270</v>
      </c>
      <c r="H1032" s="2">
        <v>0.5854166666666667</v>
      </c>
    </row>
    <row r="1033" spans="1:8">
      <c r="A1033" s="1">
        <v>42306</v>
      </c>
      <c r="B1033">
        <v>1.5</v>
      </c>
      <c r="C1033">
        <v>3.8</v>
      </c>
      <c r="D1033">
        <v>290</v>
      </c>
      <c r="E1033" s="2">
        <v>0.50416666666666665</v>
      </c>
      <c r="F1033">
        <v>6.3</v>
      </c>
      <c r="G1033">
        <v>340</v>
      </c>
      <c r="H1033" s="2">
        <v>0.49375000000000002</v>
      </c>
    </row>
    <row r="1034" spans="1:8">
      <c r="A1034" s="1">
        <v>42307</v>
      </c>
      <c r="B1034">
        <v>2.7</v>
      </c>
      <c r="C1034">
        <v>5.5</v>
      </c>
      <c r="D1034">
        <v>290</v>
      </c>
      <c r="E1034" s="2">
        <v>0.19375000000000001</v>
      </c>
      <c r="F1034">
        <v>10</v>
      </c>
      <c r="G1034">
        <v>270</v>
      </c>
      <c r="H1034" s="2">
        <v>0.18888888888888888</v>
      </c>
    </row>
    <row r="1035" spans="1:8">
      <c r="A1035" s="1">
        <v>42308</v>
      </c>
      <c r="B1035">
        <v>1.9</v>
      </c>
      <c r="C1035">
        <v>4.9000000000000004</v>
      </c>
      <c r="D1035">
        <v>290</v>
      </c>
      <c r="E1035" s="2">
        <v>0.48680555555555555</v>
      </c>
      <c r="F1035">
        <v>8.4</v>
      </c>
      <c r="G1035">
        <v>290</v>
      </c>
      <c r="H1035" s="2">
        <v>0.48055555555555557</v>
      </c>
    </row>
    <row r="1036" spans="1:8">
      <c r="A1036" s="1">
        <v>42309</v>
      </c>
      <c r="B1036">
        <v>0.9</v>
      </c>
      <c r="C1036">
        <v>2.1</v>
      </c>
      <c r="D1036">
        <v>290</v>
      </c>
      <c r="E1036" s="2">
        <v>0.96736111111111112</v>
      </c>
      <c r="F1036">
        <v>4</v>
      </c>
      <c r="G1036">
        <v>290</v>
      </c>
      <c r="H1036" s="2">
        <v>0.98055555555555551</v>
      </c>
    </row>
    <row r="1037" spans="1:8">
      <c r="A1037" s="1">
        <v>42310</v>
      </c>
      <c r="B1037">
        <v>2.1</v>
      </c>
      <c r="C1037">
        <v>6.5</v>
      </c>
      <c r="D1037">
        <v>270</v>
      </c>
      <c r="E1037" s="2">
        <v>0.55138888888888893</v>
      </c>
      <c r="F1037">
        <v>10.199999999999999</v>
      </c>
      <c r="G1037">
        <v>270</v>
      </c>
      <c r="H1037" s="2">
        <v>0.52500000000000002</v>
      </c>
    </row>
    <row r="1038" spans="1:8">
      <c r="A1038" s="1">
        <v>42311</v>
      </c>
      <c r="B1038">
        <v>1.2</v>
      </c>
      <c r="C1038">
        <v>3.6</v>
      </c>
      <c r="D1038">
        <v>250</v>
      </c>
      <c r="E1038" s="2">
        <v>0.47499999999999998</v>
      </c>
      <c r="F1038">
        <v>6.1</v>
      </c>
      <c r="G1038">
        <v>250</v>
      </c>
      <c r="H1038" s="2">
        <v>0.47291666666666665</v>
      </c>
    </row>
    <row r="1039" spans="1:8">
      <c r="A1039" s="1">
        <v>42312</v>
      </c>
      <c r="B1039">
        <v>1</v>
      </c>
      <c r="C1039">
        <v>2.9</v>
      </c>
      <c r="D1039">
        <v>270</v>
      </c>
      <c r="E1039" s="2">
        <v>0.5395833333333333</v>
      </c>
      <c r="F1039">
        <v>4.3</v>
      </c>
      <c r="G1039">
        <v>270</v>
      </c>
      <c r="H1039" s="2">
        <v>0.5395833333333333</v>
      </c>
    </row>
    <row r="1040" spans="1:8">
      <c r="A1040" s="1">
        <v>42313</v>
      </c>
      <c r="B1040">
        <v>1.1000000000000001</v>
      </c>
      <c r="C1040">
        <v>3.1</v>
      </c>
      <c r="D1040">
        <v>270</v>
      </c>
      <c r="E1040" s="2">
        <v>0.59027777777777779</v>
      </c>
      <c r="F1040">
        <v>4.5999999999999996</v>
      </c>
      <c r="G1040">
        <v>270</v>
      </c>
      <c r="H1040" s="2">
        <v>0.58958333333333335</v>
      </c>
    </row>
    <row r="1041" spans="1:8">
      <c r="A1041" s="1">
        <v>42314</v>
      </c>
      <c r="B1041">
        <v>3</v>
      </c>
      <c r="C1041">
        <v>6.7</v>
      </c>
      <c r="D1041">
        <v>110</v>
      </c>
      <c r="E1041" s="2">
        <v>0.61041666666666672</v>
      </c>
      <c r="F1041">
        <v>10.6</v>
      </c>
      <c r="G1041">
        <v>90</v>
      </c>
      <c r="H1041" s="2">
        <v>0.60555555555555551</v>
      </c>
    </row>
    <row r="1042" spans="1:8">
      <c r="A1042" s="1">
        <v>42315</v>
      </c>
      <c r="B1042">
        <v>2.2000000000000002</v>
      </c>
      <c r="C1042">
        <v>3.8</v>
      </c>
      <c r="D1042">
        <v>140</v>
      </c>
      <c r="E1042" s="2">
        <v>0.62777777777777777</v>
      </c>
      <c r="F1042">
        <v>6.3</v>
      </c>
      <c r="G1042">
        <v>140</v>
      </c>
      <c r="H1042" s="2">
        <v>0.60902777777777772</v>
      </c>
    </row>
    <row r="1043" spans="1:8">
      <c r="A1043" s="1">
        <v>42316</v>
      </c>
      <c r="B1043">
        <v>2.2000000000000002</v>
      </c>
      <c r="C1043">
        <v>4.3</v>
      </c>
      <c r="D1043">
        <v>110</v>
      </c>
      <c r="E1043" s="2">
        <v>0.45069444444444445</v>
      </c>
      <c r="F1043">
        <v>6.2</v>
      </c>
      <c r="G1043">
        <v>110</v>
      </c>
      <c r="H1043" s="2">
        <v>0.44930555555555557</v>
      </c>
    </row>
    <row r="1044" spans="1:8">
      <c r="A1044" s="1">
        <v>42317</v>
      </c>
      <c r="B1044">
        <v>2.1</v>
      </c>
      <c r="C1044">
        <v>5</v>
      </c>
      <c r="D1044">
        <v>270</v>
      </c>
      <c r="E1044" s="2">
        <v>0.48125000000000001</v>
      </c>
      <c r="F1044">
        <v>8.1999999999999993</v>
      </c>
      <c r="G1044">
        <v>290</v>
      </c>
      <c r="H1044" s="2">
        <v>0.4777777777777778</v>
      </c>
    </row>
    <row r="1045" spans="1:8">
      <c r="A1045" s="1">
        <v>42318</v>
      </c>
      <c r="B1045">
        <v>1.8</v>
      </c>
      <c r="C1045">
        <v>4.5</v>
      </c>
      <c r="D1045">
        <v>110</v>
      </c>
      <c r="E1045" s="2">
        <v>0.73124999999999996</v>
      </c>
      <c r="F1045">
        <v>6.5</v>
      </c>
      <c r="G1045">
        <v>110</v>
      </c>
      <c r="H1045" s="2">
        <v>0.72916666666666663</v>
      </c>
    </row>
    <row r="1046" spans="1:8">
      <c r="A1046" s="1">
        <v>42319</v>
      </c>
      <c r="B1046">
        <v>1.7</v>
      </c>
      <c r="C1046">
        <v>4.2</v>
      </c>
      <c r="D1046">
        <v>90</v>
      </c>
      <c r="E1046" s="2">
        <v>0.81666666666666665</v>
      </c>
      <c r="F1046">
        <v>7</v>
      </c>
      <c r="G1046">
        <v>70</v>
      </c>
      <c r="H1046" s="2">
        <v>0.81666666666666665</v>
      </c>
    </row>
    <row r="1047" spans="1:8">
      <c r="A1047" s="1">
        <v>42320</v>
      </c>
      <c r="B1047">
        <v>2.2999999999999998</v>
      </c>
      <c r="C1047">
        <v>5.7</v>
      </c>
      <c r="D1047">
        <v>70</v>
      </c>
      <c r="E1047" s="2">
        <v>0.6430555555555556</v>
      </c>
      <c r="F1047">
        <v>9.4</v>
      </c>
      <c r="G1047">
        <v>50</v>
      </c>
      <c r="H1047" s="2">
        <v>0.64930555555555558</v>
      </c>
    </row>
    <row r="1048" spans="1:8">
      <c r="A1048" s="1">
        <v>42321</v>
      </c>
      <c r="B1048">
        <v>2.9</v>
      </c>
      <c r="C1048">
        <v>5.0999999999999996</v>
      </c>
      <c r="D1048">
        <v>90</v>
      </c>
      <c r="E1048" s="2">
        <v>0.18958333333333333</v>
      </c>
      <c r="F1048">
        <v>7.9</v>
      </c>
      <c r="G1048">
        <v>90</v>
      </c>
      <c r="H1048" s="2">
        <v>0.75069444444444444</v>
      </c>
    </row>
    <row r="1049" spans="1:8">
      <c r="A1049" s="1">
        <v>42322</v>
      </c>
      <c r="B1049">
        <v>1.2</v>
      </c>
      <c r="C1049">
        <v>2.5</v>
      </c>
      <c r="D1049">
        <v>270</v>
      </c>
      <c r="E1049" s="2">
        <v>0.8569444444444444</v>
      </c>
      <c r="F1049">
        <v>3.6</v>
      </c>
      <c r="G1049">
        <v>270</v>
      </c>
      <c r="H1049" s="2">
        <v>0.8569444444444444</v>
      </c>
    </row>
    <row r="1050" spans="1:8">
      <c r="A1050" s="1">
        <v>42323</v>
      </c>
      <c r="B1050">
        <v>1</v>
      </c>
      <c r="C1050">
        <v>2.9</v>
      </c>
      <c r="D1050">
        <v>270</v>
      </c>
      <c r="E1050" s="2">
        <v>0.61527777777777781</v>
      </c>
      <c r="F1050">
        <v>4.5</v>
      </c>
      <c r="G1050">
        <v>270</v>
      </c>
      <c r="H1050" s="2">
        <v>0.61527777777777781</v>
      </c>
    </row>
    <row r="1051" spans="1:8">
      <c r="A1051" s="1">
        <v>42324</v>
      </c>
      <c r="B1051">
        <v>1</v>
      </c>
      <c r="C1051">
        <v>3.3</v>
      </c>
      <c r="D1051">
        <v>110</v>
      </c>
      <c r="E1051" s="2">
        <v>0.75208333333333333</v>
      </c>
      <c r="F1051">
        <v>4.7</v>
      </c>
      <c r="G1051">
        <v>140</v>
      </c>
      <c r="H1051" s="2">
        <v>0.76736111111111116</v>
      </c>
    </row>
    <row r="1052" spans="1:8">
      <c r="A1052" s="1">
        <v>42325</v>
      </c>
      <c r="B1052">
        <v>2.1</v>
      </c>
      <c r="C1052">
        <v>5.8</v>
      </c>
      <c r="D1052">
        <v>90</v>
      </c>
      <c r="E1052" s="2">
        <v>0.84444444444444444</v>
      </c>
      <c r="F1052">
        <v>9.8000000000000007</v>
      </c>
      <c r="G1052">
        <v>90</v>
      </c>
      <c r="H1052" s="2">
        <v>0.87083333333333335</v>
      </c>
    </row>
    <row r="1053" spans="1:8">
      <c r="A1053" s="1">
        <v>42326</v>
      </c>
      <c r="B1053">
        <v>3.2</v>
      </c>
      <c r="C1053">
        <v>5.6</v>
      </c>
      <c r="D1053">
        <v>110</v>
      </c>
      <c r="E1053" s="2">
        <v>8.5416666666666669E-2</v>
      </c>
      <c r="F1053">
        <v>8.9</v>
      </c>
      <c r="G1053">
        <v>110</v>
      </c>
      <c r="H1053" s="2">
        <v>7.0833333333333331E-2</v>
      </c>
    </row>
    <row r="1054" spans="1:8">
      <c r="A1054" s="1">
        <v>42327</v>
      </c>
      <c r="B1054">
        <v>1.5</v>
      </c>
      <c r="C1054">
        <v>4.2</v>
      </c>
      <c r="D1054">
        <v>110</v>
      </c>
      <c r="E1054" s="2">
        <v>0.53819444444444442</v>
      </c>
      <c r="F1054">
        <v>6.2</v>
      </c>
      <c r="G1054">
        <v>110</v>
      </c>
      <c r="H1054" s="2">
        <v>0.5708333333333333</v>
      </c>
    </row>
    <row r="1055" spans="1:8">
      <c r="A1055" s="1">
        <v>42328</v>
      </c>
      <c r="B1055">
        <v>0.9</v>
      </c>
      <c r="C1055">
        <v>3.7</v>
      </c>
      <c r="D1055">
        <v>270</v>
      </c>
      <c r="E1055" s="2">
        <v>0.57222222222222219</v>
      </c>
      <c r="F1055">
        <v>5.5</v>
      </c>
      <c r="G1055">
        <v>250</v>
      </c>
      <c r="H1055" s="2">
        <v>0.56944444444444442</v>
      </c>
    </row>
    <row r="1056" spans="1:8">
      <c r="A1056" s="1">
        <v>42329</v>
      </c>
      <c r="B1056">
        <v>0.9</v>
      </c>
      <c r="C1056">
        <v>2.1</v>
      </c>
      <c r="D1056">
        <v>110</v>
      </c>
      <c r="E1056" s="2">
        <v>0.21388888888888888</v>
      </c>
      <c r="F1056">
        <v>3.5</v>
      </c>
      <c r="G1056">
        <v>270</v>
      </c>
      <c r="H1056" s="2">
        <v>0.7729166666666667</v>
      </c>
    </row>
    <row r="1057" spans="1:8">
      <c r="A1057" s="1">
        <v>42330</v>
      </c>
      <c r="B1057">
        <v>2</v>
      </c>
      <c r="C1057">
        <v>4.3</v>
      </c>
      <c r="D1057">
        <v>90</v>
      </c>
      <c r="E1057" s="2">
        <v>0.76041666666666663</v>
      </c>
      <c r="F1057">
        <v>6.3</v>
      </c>
      <c r="G1057">
        <v>110</v>
      </c>
      <c r="H1057" s="2">
        <v>0.76041666666666663</v>
      </c>
    </row>
    <row r="1058" spans="1:8">
      <c r="A1058" s="1">
        <v>42331</v>
      </c>
      <c r="B1058">
        <v>1.5</v>
      </c>
      <c r="C1058">
        <v>4.5999999999999996</v>
      </c>
      <c r="D1058">
        <v>290</v>
      </c>
      <c r="E1058" s="2">
        <v>0.99305555555555558</v>
      </c>
      <c r="F1058">
        <v>7.6</v>
      </c>
      <c r="G1058">
        <v>270</v>
      </c>
      <c r="H1058" s="2">
        <v>0.9916666666666667</v>
      </c>
    </row>
    <row r="1059" spans="1:8">
      <c r="A1059" s="1">
        <v>42332</v>
      </c>
      <c r="B1059">
        <v>3.4</v>
      </c>
      <c r="C1059">
        <v>6.4</v>
      </c>
      <c r="D1059">
        <v>110</v>
      </c>
      <c r="E1059" s="2">
        <v>0.60416666666666663</v>
      </c>
      <c r="F1059">
        <v>10</v>
      </c>
      <c r="G1059">
        <v>140</v>
      </c>
      <c r="H1059" s="2">
        <v>0.59791666666666665</v>
      </c>
    </row>
    <row r="1060" spans="1:8">
      <c r="A1060" s="1">
        <v>42333</v>
      </c>
      <c r="B1060">
        <v>2.2999999999999998</v>
      </c>
      <c r="C1060">
        <v>5.4</v>
      </c>
      <c r="D1060">
        <v>290</v>
      </c>
      <c r="E1060" s="2">
        <v>0.98472222222222228</v>
      </c>
      <c r="F1060">
        <v>8.6999999999999993</v>
      </c>
      <c r="G1060">
        <v>290</v>
      </c>
      <c r="H1060" s="2">
        <v>0.99791666666666667</v>
      </c>
    </row>
    <row r="1061" spans="1:8">
      <c r="A1061" s="1">
        <v>42334</v>
      </c>
      <c r="B1061">
        <v>4.8</v>
      </c>
      <c r="C1061">
        <v>7.6</v>
      </c>
      <c r="D1061">
        <v>270</v>
      </c>
      <c r="E1061" s="2">
        <v>0.43472222222222223</v>
      </c>
      <c r="F1061">
        <v>11.9</v>
      </c>
      <c r="G1061">
        <v>270</v>
      </c>
      <c r="H1061" s="2">
        <v>0.4909722222222222</v>
      </c>
    </row>
    <row r="1062" spans="1:8">
      <c r="A1062" s="1">
        <v>42335</v>
      </c>
      <c r="B1062">
        <v>3.5</v>
      </c>
      <c r="C1062">
        <v>6.6</v>
      </c>
      <c r="D1062">
        <v>270</v>
      </c>
      <c r="E1062" s="2">
        <v>3.2638888888888891E-2</v>
      </c>
      <c r="F1062">
        <v>12.1</v>
      </c>
      <c r="G1062">
        <v>290</v>
      </c>
      <c r="H1062" s="2">
        <v>2.9166666666666667E-2</v>
      </c>
    </row>
    <row r="1063" spans="1:8">
      <c r="A1063" s="1">
        <v>42336</v>
      </c>
      <c r="B1063">
        <v>1.8</v>
      </c>
      <c r="C1063">
        <v>3.9</v>
      </c>
      <c r="D1063">
        <v>290</v>
      </c>
      <c r="E1063" s="2">
        <v>0.61736111111111114</v>
      </c>
      <c r="F1063">
        <v>6.6</v>
      </c>
      <c r="G1063">
        <v>320</v>
      </c>
      <c r="H1063" s="2">
        <v>0.62430555555555556</v>
      </c>
    </row>
    <row r="1064" spans="1:8">
      <c r="A1064" s="1">
        <v>42337</v>
      </c>
      <c r="B1064">
        <v>0.7</v>
      </c>
      <c r="C1064">
        <v>2</v>
      </c>
      <c r="D1064">
        <v>110</v>
      </c>
      <c r="E1064" s="2">
        <v>0.32777777777777778</v>
      </c>
      <c r="F1064">
        <v>3.2</v>
      </c>
      <c r="G1064">
        <v>270</v>
      </c>
      <c r="H1064" s="2">
        <v>0.6166666666666667</v>
      </c>
    </row>
    <row r="1065" spans="1:8">
      <c r="A1065" s="1">
        <v>42338</v>
      </c>
      <c r="B1065">
        <v>1.3</v>
      </c>
      <c r="C1065">
        <v>4.4000000000000004</v>
      </c>
      <c r="D1065">
        <v>290</v>
      </c>
      <c r="E1065" s="2">
        <v>0.50624999999999998</v>
      </c>
      <c r="F1065">
        <v>7.5</v>
      </c>
      <c r="G1065">
        <v>320</v>
      </c>
      <c r="H1065" s="2">
        <v>0.56736111111111109</v>
      </c>
    </row>
    <row r="1066" spans="1:8">
      <c r="A1066" s="1">
        <v>42339</v>
      </c>
      <c r="B1066">
        <v>0.7</v>
      </c>
      <c r="C1066">
        <v>1.8</v>
      </c>
      <c r="D1066">
        <v>110</v>
      </c>
      <c r="E1066" s="2">
        <v>0.34930555555555554</v>
      </c>
      <c r="F1066">
        <v>2.9</v>
      </c>
      <c r="G1066">
        <v>270</v>
      </c>
      <c r="H1066" s="2">
        <v>0.64375000000000004</v>
      </c>
    </row>
    <row r="1067" spans="1:8">
      <c r="A1067" s="1">
        <v>42340</v>
      </c>
      <c r="B1067">
        <v>1.5</v>
      </c>
      <c r="C1067">
        <v>6.8</v>
      </c>
      <c r="D1067">
        <v>290</v>
      </c>
      <c r="E1067" s="2">
        <v>0.99652777777777779</v>
      </c>
      <c r="F1067">
        <v>11.5</v>
      </c>
      <c r="G1067">
        <v>290</v>
      </c>
      <c r="H1067" s="2">
        <v>0.99583333333333335</v>
      </c>
    </row>
    <row r="1068" spans="1:8">
      <c r="A1068" s="1">
        <v>42341</v>
      </c>
      <c r="B1068">
        <v>5</v>
      </c>
      <c r="C1068">
        <v>8</v>
      </c>
      <c r="D1068">
        <v>250</v>
      </c>
      <c r="E1068" s="2">
        <v>0.5756944444444444</v>
      </c>
      <c r="F1068">
        <v>13.6</v>
      </c>
      <c r="G1068">
        <v>290</v>
      </c>
      <c r="H1068" s="2">
        <v>0.44305555555555554</v>
      </c>
    </row>
    <row r="1069" spans="1:8">
      <c r="A1069" s="1">
        <v>42342</v>
      </c>
      <c r="B1069">
        <v>4.4000000000000004</v>
      </c>
      <c r="C1069">
        <v>7.8</v>
      </c>
      <c r="D1069">
        <v>290</v>
      </c>
      <c r="E1069" s="2">
        <v>0.4236111111111111</v>
      </c>
      <c r="F1069">
        <v>13.3</v>
      </c>
      <c r="G1069">
        <v>270</v>
      </c>
      <c r="H1069" s="2">
        <v>0.42083333333333334</v>
      </c>
    </row>
    <row r="1070" spans="1:8">
      <c r="A1070" s="1">
        <v>42343</v>
      </c>
      <c r="B1070">
        <v>3.1</v>
      </c>
      <c r="C1070">
        <v>6.9</v>
      </c>
      <c r="D1070">
        <v>290</v>
      </c>
      <c r="E1070" s="2">
        <v>0.63749999999999996</v>
      </c>
      <c r="F1070">
        <v>11</v>
      </c>
      <c r="G1070">
        <v>290</v>
      </c>
      <c r="H1070" s="2">
        <v>0.6333333333333333</v>
      </c>
    </row>
    <row r="1071" spans="1:8">
      <c r="A1071" s="1">
        <v>42344</v>
      </c>
      <c r="B1071">
        <v>0.8</v>
      </c>
      <c r="C1071">
        <v>2.6</v>
      </c>
      <c r="D1071">
        <v>290</v>
      </c>
      <c r="E1071" s="2">
        <v>7.0833333333333331E-2</v>
      </c>
      <c r="F1071">
        <v>4.4000000000000004</v>
      </c>
      <c r="G1071">
        <v>290</v>
      </c>
      <c r="H1071" s="2">
        <v>6.5277777777777782E-2</v>
      </c>
    </row>
    <row r="1072" spans="1:8">
      <c r="A1072" s="1">
        <v>42345</v>
      </c>
      <c r="B1072">
        <v>1.3</v>
      </c>
      <c r="C1072">
        <v>4.5999999999999996</v>
      </c>
      <c r="D1072">
        <v>90</v>
      </c>
      <c r="E1072" s="2">
        <v>0.66388888888888886</v>
      </c>
      <c r="F1072">
        <v>6.9</v>
      </c>
      <c r="G1072">
        <v>90</v>
      </c>
      <c r="H1072" s="2">
        <v>0.66111111111111109</v>
      </c>
    </row>
    <row r="1073" spans="1:8">
      <c r="A1073" s="1">
        <v>42346</v>
      </c>
      <c r="B1073">
        <v>0.8</v>
      </c>
      <c r="C1073">
        <v>2.6</v>
      </c>
      <c r="D1073">
        <v>270</v>
      </c>
      <c r="E1073" s="2">
        <v>0.41944444444444445</v>
      </c>
      <c r="F1073">
        <v>3.9</v>
      </c>
      <c r="G1073">
        <v>270</v>
      </c>
      <c r="H1073" s="2">
        <v>0.41597222222222224</v>
      </c>
    </row>
    <row r="1074" spans="1:8">
      <c r="A1074" s="1">
        <v>42347</v>
      </c>
      <c r="B1074">
        <v>0.7</v>
      </c>
      <c r="C1074">
        <v>1.7</v>
      </c>
      <c r="D1074">
        <v>110</v>
      </c>
      <c r="E1074" s="2">
        <v>0.16458333333333333</v>
      </c>
      <c r="F1074">
        <v>2.7</v>
      </c>
      <c r="G1074">
        <v>90</v>
      </c>
      <c r="H1074" s="2">
        <v>0.4777777777777778</v>
      </c>
    </row>
    <row r="1075" spans="1:8">
      <c r="A1075" s="1">
        <v>42348</v>
      </c>
      <c r="B1075">
        <v>0.6</v>
      </c>
      <c r="C1075">
        <v>1.9</v>
      </c>
      <c r="D1075">
        <v>270</v>
      </c>
      <c r="E1075" s="2">
        <v>0.96666666666666667</v>
      </c>
      <c r="F1075">
        <v>3.4</v>
      </c>
      <c r="G1075">
        <v>270</v>
      </c>
      <c r="H1075" s="2">
        <v>0.99375000000000002</v>
      </c>
    </row>
    <row r="1076" spans="1:8">
      <c r="A1076" s="1">
        <v>42349</v>
      </c>
      <c r="B1076">
        <v>2.1</v>
      </c>
      <c r="C1076">
        <v>4.7</v>
      </c>
      <c r="D1076">
        <v>70</v>
      </c>
      <c r="E1076" s="2">
        <v>0.43333333333333335</v>
      </c>
      <c r="F1076">
        <v>8.9</v>
      </c>
      <c r="G1076">
        <v>90</v>
      </c>
      <c r="H1076" s="2">
        <v>0.43194444444444446</v>
      </c>
    </row>
    <row r="1077" spans="1:8">
      <c r="A1077" s="1">
        <v>42350</v>
      </c>
      <c r="B1077">
        <v>1.4</v>
      </c>
      <c r="C1077">
        <v>4.0999999999999996</v>
      </c>
      <c r="D1077">
        <v>110</v>
      </c>
      <c r="E1077" s="2">
        <v>0.5493055555555556</v>
      </c>
      <c r="F1077">
        <v>6</v>
      </c>
      <c r="G1077">
        <v>70</v>
      </c>
      <c r="H1077" s="2">
        <v>0.59166666666666667</v>
      </c>
    </row>
    <row r="1078" spans="1:8">
      <c r="A1078" s="1">
        <v>42351</v>
      </c>
      <c r="B1078">
        <v>1</v>
      </c>
      <c r="C1078">
        <v>2.6</v>
      </c>
      <c r="D1078">
        <v>110</v>
      </c>
      <c r="E1078" s="2">
        <v>0.80694444444444446</v>
      </c>
      <c r="F1078">
        <v>3.8</v>
      </c>
      <c r="G1078">
        <v>90</v>
      </c>
      <c r="H1078" s="2">
        <v>0.78888888888888886</v>
      </c>
    </row>
    <row r="1079" spans="1:8">
      <c r="A1079" s="1">
        <v>42352</v>
      </c>
      <c r="B1079">
        <v>1.4</v>
      </c>
      <c r="C1079">
        <v>3.8</v>
      </c>
      <c r="D1079">
        <v>110</v>
      </c>
      <c r="E1079" s="2">
        <v>0.89861111111111114</v>
      </c>
      <c r="F1079">
        <v>5.6</v>
      </c>
      <c r="G1079">
        <v>110</v>
      </c>
      <c r="H1079" s="2">
        <v>0.8979166666666667</v>
      </c>
    </row>
    <row r="1080" spans="1:8">
      <c r="A1080" s="1">
        <v>42353</v>
      </c>
      <c r="B1080">
        <v>2.8</v>
      </c>
      <c r="C1080">
        <v>6.1</v>
      </c>
      <c r="D1080">
        <v>270</v>
      </c>
      <c r="E1080" s="2">
        <v>0.59027777777777779</v>
      </c>
      <c r="F1080">
        <v>9.5</v>
      </c>
      <c r="G1080">
        <v>290</v>
      </c>
      <c r="H1080" s="2">
        <v>0.55347222222222225</v>
      </c>
    </row>
    <row r="1081" spans="1:8">
      <c r="A1081" s="1">
        <v>42354</v>
      </c>
      <c r="B1081">
        <v>3.1</v>
      </c>
      <c r="C1081">
        <v>5.7</v>
      </c>
      <c r="D1081">
        <v>290</v>
      </c>
      <c r="E1081" s="2">
        <v>0.40069444444444446</v>
      </c>
      <c r="F1081">
        <v>11.5</v>
      </c>
      <c r="G1081">
        <v>290</v>
      </c>
      <c r="H1081" s="2">
        <v>0.39513888888888887</v>
      </c>
    </row>
    <row r="1082" spans="1:8">
      <c r="A1082" s="1">
        <v>42355</v>
      </c>
      <c r="B1082">
        <v>4</v>
      </c>
      <c r="C1082">
        <v>6.6</v>
      </c>
      <c r="D1082">
        <v>290</v>
      </c>
      <c r="E1082" s="2">
        <v>7.7083333333333337E-2</v>
      </c>
      <c r="F1082">
        <v>10.7</v>
      </c>
      <c r="G1082">
        <v>320</v>
      </c>
      <c r="H1082" s="2">
        <v>8.6805555555555552E-2</v>
      </c>
    </row>
    <row r="1083" spans="1:8">
      <c r="A1083" s="1">
        <v>42356</v>
      </c>
      <c r="B1083">
        <v>3.3</v>
      </c>
      <c r="C1083">
        <v>6.9</v>
      </c>
      <c r="D1083">
        <v>290</v>
      </c>
      <c r="E1083" s="2">
        <v>0.51249999999999996</v>
      </c>
      <c r="F1083">
        <v>11.3</v>
      </c>
      <c r="G1083">
        <v>270</v>
      </c>
      <c r="H1083" s="2">
        <v>0.52152777777777781</v>
      </c>
    </row>
    <row r="1084" spans="1:8">
      <c r="A1084" s="1">
        <v>42357</v>
      </c>
      <c r="B1084">
        <v>0.8</v>
      </c>
      <c r="C1084">
        <v>2.4</v>
      </c>
      <c r="D1084">
        <v>110</v>
      </c>
      <c r="E1084" s="2">
        <v>0.4375</v>
      </c>
      <c r="F1084">
        <v>3.4</v>
      </c>
      <c r="G1084">
        <v>270</v>
      </c>
      <c r="H1084" s="2">
        <v>0.56874999999999998</v>
      </c>
    </row>
    <row r="1085" spans="1:8">
      <c r="A1085" s="1">
        <v>42358</v>
      </c>
      <c r="B1085">
        <v>0.6</v>
      </c>
      <c r="C1085">
        <v>1.9</v>
      </c>
      <c r="D1085">
        <v>110</v>
      </c>
      <c r="E1085" s="2">
        <v>0.21388888888888888</v>
      </c>
      <c r="F1085">
        <v>2.6</v>
      </c>
      <c r="G1085">
        <v>110</v>
      </c>
      <c r="H1085" s="2">
        <v>0.2013888888888889</v>
      </c>
    </row>
    <row r="1086" spans="1:8">
      <c r="A1086" s="1">
        <v>42359</v>
      </c>
      <c r="B1086">
        <v>1.2</v>
      </c>
      <c r="C1086">
        <v>4.4000000000000004</v>
      </c>
      <c r="D1086">
        <v>320</v>
      </c>
      <c r="E1086" s="2">
        <v>0.63680555555555551</v>
      </c>
      <c r="F1086">
        <v>6.9</v>
      </c>
      <c r="G1086">
        <v>290</v>
      </c>
      <c r="H1086" s="2">
        <v>0.63472222222222219</v>
      </c>
    </row>
    <row r="1087" spans="1:8">
      <c r="A1087" s="1">
        <v>42360</v>
      </c>
      <c r="B1087">
        <v>0.6</v>
      </c>
      <c r="C1087">
        <v>2.1</v>
      </c>
      <c r="D1087">
        <v>110</v>
      </c>
      <c r="E1087" s="2">
        <v>0.49861111111111112</v>
      </c>
      <c r="F1087">
        <v>2.8</v>
      </c>
      <c r="G1087">
        <v>110</v>
      </c>
      <c r="H1087" s="2">
        <v>0.49722222222222223</v>
      </c>
    </row>
    <row r="1088" spans="1:8">
      <c r="A1088" s="1">
        <v>42361</v>
      </c>
      <c r="B1088">
        <v>1</v>
      </c>
      <c r="C1088">
        <v>2.5</v>
      </c>
      <c r="D1088">
        <v>270</v>
      </c>
      <c r="E1088" s="2">
        <v>0.61319444444444449</v>
      </c>
      <c r="F1088">
        <v>3.8</v>
      </c>
      <c r="G1088">
        <v>270</v>
      </c>
      <c r="H1088" s="2">
        <v>0.6118055555555556</v>
      </c>
    </row>
    <row r="1089" spans="1:8">
      <c r="A1089" s="1">
        <v>42362</v>
      </c>
      <c r="B1089">
        <v>1.6</v>
      </c>
      <c r="C1089">
        <v>4.4000000000000004</v>
      </c>
      <c r="D1089">
        <v>320</v>
      </c>
      <c r="E1089" s="2">
        <v>0.80833333333333335</v>
      </c>
      <c r="F1089">
        <v>7.2</v>
      </c>
      <c r="G1089">
        <v>320</v>
      </c>
      <c r="H1089" s="2">
        <v>0.79583333333333328</v>
      </c>
    </row>
    <row r="1090" spans="1:8">
      <c r="A1090" s="1">
        <v>42363</v>
      </c>
      <c r="B1090">
        <v>2.9</v>
      </c>
      <c r="C1090">
        <v>5.5</v>
      </c>
      <c r="D1090">
        <v>290</v>
      </c>
      <c r="E1090" s="2">
        <v>0.14027777777777778</v>
      </c>
      <c r="F1090">
        <v>8.8000000000000007</v>
      </c>
      <c r="G1090">
        <v>270</v>
      </c>
      <c r="H1090" s="2">
        <v>0.1451388888888889</v>
      </c>
    </row>
    <row r="1091" spans="1:8">
      <c r="A1091" s="1">
        <v>42364</v>
      </c>
      <c r="B1091">
        <v>1.4</v>
      </c>
      <c r="C1091">
        <v>5.6</v>
      </c>
      <c r="D1091">
        <v>270</v>
      </c>
      <c r="E1091" s="2">
        <v>0.67013888888888884</v>
      </c>
      <c r="F1091">
        <v>9.4</v>
      </c>
      <c r="G1091">
        <v>270</v>
      </c>
      <c r="H1091" s="2">
        <v>0.67013888888888884</v>
      </c>
    </row>
    <row r="1092" spans="1:8">
      <c r="A1092" s="1">
        <v>42365</v>
      </c>
      <c r="B1092">
        <v>2.2000000000000002</v>
      </c>
      <c r="C1092">
        <v>3.9</v>
      </c>
      <c r="D1092">
        <v>290</v>
      </c>
      <c r="E1092" s="2">
        <v>0.49513888888888891</v>
      </c>
      <c r="F1092">
        <v>6.3</v>
      </c>
      <c r="G1092">
        <v>270</v>
      </c>
      <c r="H1092" s="2">
        <v>0.55694444444444446</v>
      </c>
    </row>
    <row r="1093" spans="1:8">
      <c r="A1093" s="1">
        <v>42366</v>
      </c>
      <c r="B1093">
        <v>3.5</v>
      </c>
      <c r="C1093">
        <v>6.5</v>
      </c>
      <c r="D1093">
        <v>290</v>
      </c>
      <c r="E1093" s="2">
        <v>0.68680555555555556</v>
      </c>
      <c r="F1093">
        <v>10.6</v>
      </c>
      <c r="G1093">
        <v>290</v>
      </c>
      <c r="H1093" s="2">
        <v>0.65</v>
      </c>
    </row>
    <row r="1094" spans="1:8">
      <c r="A1094" s="1">
        <v>42367</v>
      </c>
      <c r="B1094">
        <v>2.1</v>
      </c>
      <c r="C1094">
        <v>5.7</v>
      </c>
      <c r="D1094">
        <v>270</v>
      </c>
      <c r="E1094" s="2">
        <v>0.65972222222222221</v>
      </c>
      <c r="F1094">
        <v>8.5</v>
      </c>
      <c r="G1094">
        <v>270</v>
      </c>
      <c r="H1094" s="2">
        <v>0.65833333333333333</v>
      </c>
    </row>
    <row r="1095" spans="1:8">
      <c r="A1095" s="1">
        <v>42368</v>
      </c>
      <c r="B1095">
        <v>0.6</v>
      </c>
      <c r="C1095">
        <v>2.2000000000000002</v>
      </c>
      <c r="D1095">
        <v>270</v>
      </c>
      <c r="E1095" s="2">
        <v>0.62638888888888888</v>
      </c>
      <c r="F1095">
        <v>4.3</v>
      </c>
      <c r="G1095">
        <v>90</v>
      </c>
      <c r="H1095" s="2">
        <v>0.49930555555555556</v>
      </c>
    </row>
    <row r="1096" spans="1:8">
      <c r="A1096" s="1">
        <v>42369</v>
      </c>
      <c r="B1096">
        <v>1.7</v>
      </c>
      <c r="C1096">
        <v>5.3</v>
      </c>
      <c r="D1096">
        <v>270</v>
      </c>
      <c r="E1096" s="2">
        <v>0.54652777777777772</v>
      </c>
      <c r="F1096">
        <v>8.6999999999999993</v>
      </c>
      <c r="G1096">
        <v>290</v>
      </c>
      <c r="H1096" s="2">
        <v>0.47708333333333336</v>
      </c>
    </row>
    <row r="1097" spans="1:8">
      <c r="A1097" s="1">
        <v>42370</v>
      </c>
      <c r="B1097">
        <v>1</v>
      </c>
      <c r="C1097">
        <v>3.7</v>
      </c>
      <c r="D1097">
        <v>270</v>
      </c>
      <c r="E1097" s="2">
        <v>0.51597222222222228</v>
      </c>
      <c r="F1097">
        <v>6.2</v>
      </c>
      <c r="G1097">
        <v>290</v>
      </c>
      <c r="H1097" s="2">
        <v>0.55347222222222225</v>
      </c>
    </row>
    <row r="1098" spans="1:8">
      <c r="A1098" s="1">
        <v>42371</v>
      </c>
      <c r="B1098">
        <v>0.7</v>
      </c>
      <c r="C1098">
        <v>2.6</v>
      </c>
      <c r="D1098">
        <v>250</v>
      </c>
      <c r="E1098" s="2">
        <v>0.63402777777777775</v>
      </c>
      <c r="F1098">
        <v>4.3</v>
      </c>
      <c r="G1098">
        <v>270</v>
      </c>
      <c r="H1098" s="2">
        <v>0.70416666666666672</v>
      </c>
    </row>
    <row r="1099" spans="1:8">
      <c r="A1099" s="1">
        <v>42372</v>
      </c>
      <c r="B1099">
        <v>0.7</v>
      </c>
      <c r="C1099">
        <v>2.2999999999999998</v>
      </c>
      <c r="D1099">
        <v>270</v>
      </c>
      <c r="E1099" s="2">
        <v>0.64583333333333337</v>
      </c>
      <c r="F1099">
        <v>3.4</v>
      </c>
      <c r="G1099">
        <v>290</v>
      </c>
      <c r="H1099" s="2">
        <v>0.61041666666666672</v>
      </c>
    </row>
    <row r="1100" spans="1:8">
      <c r="A1100" s="1">
        <v>42373</v>
      </c>
      <c r="B1100">
        <v>1.7</v>
      </c>
      <c r="C1100">
        <v>5.3</v>
      </c>
      <c r="D1100">
        <v>270</v>
      </c>
      <c r="E1100" s="2">
        <v>0.66041666666666665</v>
      </c>
      <c r="F1100">
        <v>7.8</v>
      </c>
      <c r="G1100">
        <v>290</v>
      </c>
      <c r="H1100" s="2">
        <v>0.61527777777777781</v>
      </c>
    </row>
    <row r="1101" spans="1:8">
      <c r="A1101" s="1">
        <v>42374</v>
      </c>
      <c r="B1101">
        <v>2.4</v>
      </c>
      <c r="C1101">
        <v>4</v>
      </c>
      <c r="D1101">
        <v>290</v>
      </c>
      <c r="E1101" s="2">
        <v>0.81458333333333333</v>
      </c>
      <c r="F1101">
        <v>6.1</v>
      </c>
      <c r="G1101">
        <v>290</v>
      </c>
      <c r="H1101" s="2">
        <v>0.96458333333333335</v>
      </c>
    </row>
    <row r="1102" spans="1:8">
      <c r="A1102" s="1">
        <v>42375</v>
      </c>
      <c r="B1102">
        <v>3.4</v>
      </c>
      <c r="C1102">
        <v>6.2</v>
      </c>
      <c r="D1102">
        <v>290</v>
      </c>
      <c r="E1102" s="2">
        <v>0.63263888888888886</v>
      </c>
      <c r="F1102">
        <v>9.6</v>
      </c>
      <c r="G1102">
        <v>290</v>
      </c>
      <c r="H1102" s="2">
        <v>0.43333333333333335</v>
      </c>
    </row>
    <row r="1103" spans="1:8">
      <c r="A1103" s="1">
        <v>42376</v>
      </c>
      <c r="B1103">
        <v>2.9</v>
      </c>
      <c r="C1103">
        <v>6.5</v>
      </c>
      <c r="D1103">
        <v>270</v>
      </c>
      <c r="E1103" s="2">
        <v>0.47013888888888888</v>
      </c>
      <c r="F1103">
        <v>9.1</v>
      </c>
      <c r="G1103">
        <v>270</v>
      </c>
      <c r="H1103" s="2">
        <v>0.46458333333333335</v>
      </c>
    </row>
    <row r="1104" spans="1:8">
      <c r="A1104" s="1">
        <v>42377</v>
      </c>
      <c r="B1104">
        <v>3.3</v>
      </c>
      <c r="C1104">
        <v>6.9</v>
      </c>
      <c r="D1104">
        <v>270</v>
      </c>
      <c r="E1104" s="2">
        <v>0.55555555555555558</v>
      </c>
      <c r="F1104">
        <v>10.5</v>
      </c>
      <c r="G1104">
        <v>320</v>
      </c>
      <c r="H1104" s="2">
        <v>0.57638888888888884</v>
      </c>
    </row>
    <row r="1105" spans="1:8">
      <c r="A1105" s="1">
        <v>42378</v>
      </c>
      <c r="B1105">
        <v>1.4</v>
      </c>
      <c r="C1105">
        <v>4.4000000000000004</v>
      </c>
      <c r="D1105">
        <v>270</v>
      </c>
      <c r="E1105" s="2">
        <v>0.51597222222222228</v>
      </c>
      <c r="F1105">
        <v>7.5</v>
      </c>
      <c r="G1105">
        <v>270</v>
      </c>
      <c r="H1105" s="2">
        <v>0.5131944444444444</v>
      </c>
    </row>
    <row r="1106" spans="1:8">
      <c r="A1106" s="1">
        <v>42379</v>
      </c>
      <c r="B1106">
        <v>1.6</v>
      </c>
      <c r="C1106">
        <v>4.9000000000000004</v>
      </c>
      <c r="D1106">
        <v>290</v>
      </c>
      <c r="E1106" s="2">
        <v>0.56527777777777777</v>
      </c>
      <c r="F1106">
        <v>8.3000000000000007</v>
      </c>
      <c r="G1106">
        <v>290</v>
      </c>
      <c r="H1106" s="2">
        <v>0.55972222222222223</v>
      </c>
    </row>
    <row r="1107" spans="1:8">
      <c r="A1107" s="1">
        <v>42380</v>
      </c>
      <c r="B1107">
        <v>2.2999999999999998</v>
      </c>
      <c r="C1107">
        <v>4.5</v>
      </c>
      <c r="D1107">
        <v>290</v>
      </c>
      <c r="E1107" s="2">
        <v>0.53541666666666665</v>
      </c>
      <c r="F1107">
        <v>7.3</v>
      </c>
      <c r="G1107">
        <v>270</v>
      </c>
      <c r="H1107" s="2">
        <v>0.5395833333333333</v>
      </c>
    </row>
    <row r="1108" spans="1:8">
      <c r="A1108" s="1">
        <v>42381</v>
      </c>
      <c r="B1108">
        <v>2.2000000000000002</v>
      </c>
      <c r="C1108">
        <v>5.3</v>
      </c>
      <c r="D1108">
        <v>270</v>
      </c>
      <c r="E1108" s="2">
        <v>0.62777777777777777</v>
      </c>
      <c r="F1108">
        <v>8.8000000000000007</v>
      </c>
      <c r="G1108">
        <v>270</v>
      </c>
      <c r="H1108" s="2">
        <v>0.62638888888888888</v>
      </c>
    </row>
    <row r="1109" spans="1:8">
      <c r="A1109" s="1">
        <v>42382</v>
      </c>
      <c r="B1109">
        <v>2.6</v>
      </c>
      <c r="C1109">
        <v>5.9</v>
      </c>
      <c r="D1109">
        <v>290</v>
      </c>
      <c r="E1109" s="2">
        <v>0.58125000000000004</v>
      </c>
      <c r="F1109">
        <v>9.3000000000000007</v>
      </c>
      <c r="G1109">
        <v>270</v>
      </c>
      <c r="H1109" s="2">
        <v>0.55763888888888891</v>
      </c>
    </row>
    <row r="1110" spans="1:8">
      <c r="A1110" s="1">
        <v>42383</v>
      </c>
      <c r="B1110">
        <v>2.6</v>
      </c>
      <c r="C1110">
        <v>5.6</v>
      </c>
      <c r="D1110">
        <v>270</v>
      </c>
      <c r="E1110" s="2">
        <v>0.45624999999999999</v>
      </c>
      <c r="F1110">
        <v>9.6999999999999993</v>
      </c>
      <c r="G1110">
        <v>270</v>
      </c>
      <c r="H1110" s="2">
        <v>0.45416666666666666</v>
      </c>
    </row>
    <row r="1111" spans="1:8">
      <c r="A1111" s="1">
        <v>42384</v>
      </c>
      <c r="B1111">
        <v>0.8</v>
      </c>
      <c r="C1111">
        <v>2.7</v>
      </c>
      <c r="D1111">
        <v>110</v>
      </c>
      <c r="E1111" s="2">
        <v>0.4201388888888889</v>
      </c>
      <c r="F1111">
        <v>4.5999999999999996</v>
      </c>
      <c r="G1111">
        <v>270</v>
      </c>
      <c r="H1111" s="2">
        <v>0.64513888888888893</v>
      </c>
    </row>
    <row r="1112" spans="1:8">
      <c r="A1112" s="1">
        <v>42385</v>
      </c>
      <c r="B1112">
        <v>0.8</v>
      </c>
      <c r="C1112">
        <v>2.2000000000000002</v>
      </c>
      <c r="D1112">
        <v>110</v>
      </c>
      <c r="E1112" s="2">
        <v>0.42777777777777776</v>
      </c>
      <c r="F1112">
        <v>3.7</v>
      </c>
      <c r="G1112">
        <v>110</v>
      </c>
      <c r="H1112" s="2">
        <v>0.40208333333333335</v>
      </c>
    </row>
    <row r="1113" spans="1:8">
      <c r="A1113" s="1">
        <v>42386</v>
      </c>
      <c r="B1113">
        <v>0.8</v>
      </c>
      <c r="C1113">
        <v>2.9</v>
      </c>
      <c r="D1113">
        <v>270</v>
      </c>
      <c r="E1113" s="2">
        <v>0.93263888888888891</v>
      </c>
      <c r="F1113">
        <v>4.2</v>
      </c>
      <c r="G1113">
        <v>270</v>
      </c>
      <c r="H1113" s="2">
        <v>0.92777777777777781</v>
      </c>
    </row>
    <row r="1114" spans="1:8">
      <c r="A1114" s="1">
        <v>42387</v>
      </c>
      <c r="B1114">
        <v>4.8</v>
      </c>
      <c r="C1114">
        <v>7.9</v>
      </c>
      <c r="D1114">
        <v>290</v>
      </c>
      <c r="E1114" s="2">
        <v>0.5229166666666667</v>
      </c>
      <c r="F1114">
        <v>13.6</v>
      </c>
      <c r="G1114">
        <v>250</v>
      </c>
      <c r="H1114" s="2">
        <v>0.98055555555555551</v>
      </c>
    </row>
    <row r="1115" spans="1:8">
      <c r="A1115" s="1">
        <v>42388</v>
      </c>
      <c r="B1115">
        <v>5.3</v>
      </c>
      <c r="C1115">
        <v>10.8</v>
      </c>
      <c r="D1115">
        <v>270</v>
      </c>
      <c r="E1115" s="2">
        <v>0.67847222222222225</v>
      </c>
      <c r="F1115">
        <v>17.899999999999999</v>
      </c>
      <c r="G1115">
        <v>290</v>
      </c>
      <c r="H1115" s="2">
        <v>0.65347222222222223</v>
      </c>
    </row>
    <row r="1116" spans="1:8">
      <c r="A1116" s="1">
        <v>42389</v>
      </c>
      <c r="B1116">
        <v>2.9</v>
      </c>
      <c r="C1116">
        <v>5</v>
      </c>
      <c r="D1116">
        <v>270</v>
      </c>
      <c r="E1116" s="2">
        <v>0.52569444444444446</v>
      </c>
      <c r="F1116">
        <v>8.1</v>
      </c>
      <c r="G1116">
        <v>290</v>
      </c>
      <c r="H1116" s="2">
        <v>0.14027777777777778</v>
      </c>
    </row>
    <row r="1117" spans="1:8">
      <c r="A1117" s="1">
        <v>42390</v>
      </c>
      <c r="B1117">
        <v>2.1</v>
      </c>
      <c r="C1117">
        <v>4.5</v>
      </c>
      <c r="D1117">
        <v>290</v>
      </c>
      <c r="E1117" s="2">
        <v>0.68819444444444444</v>
      </c>
      <c r="F1117">
        <v>7.1</v>
      </c>
      <c r="G1117">
        <v>290</v>
      </c>
      <c r="H1117" s="2">
        <v>0.68541666666666667</v>
      </c>
    </row>
    <row r="1118" spans="1:8">
      <c r="A1118" s="1">
        <v>42391</v>
      </c>
      <c r="B1118">
        <v>3.1</v>
      </c>
      <c r="C1118">
        <v>5.2</v>
      </c>
      <c r="D1118">
        <v>290</v>
      </c>
      <c r="E1118" s="2">
        <v>0.97638888888888886</v>
      </c>
      <c r="F1118">
        <v>8.3000000000000007</v>
      </c>
      <c r="G1118">
        <v>290</v>
      </c>
      <c r="H1118" s="2">
        <v>0.97569444444444442</v>
      </c>
    </row>
    <row r="1119" spans="1:8">
      <c r="A1119" s="1">
        <v>42392</v>
      </c>
      <c r="B1119">
        <v>4.2</v>
      </c>
      <c r="C1119">
        <v>7.5</v>
      </c>
      <c r="D1119">
        <v>290</v>
      </c>
      <c r="E1119" s="2">
        <v>0.54791666666666672</v>
      </c>
      <c r="F1119">
        <v>12.5</v>
      </c>
      <c r="G1119">
        <v>270</v>
      </c>
      <c r="H1119" s="2">
        <v>0.64722222222222225</v>
      </c>
    </row>
    <row r="1120" spans="1:8">
      <c r="A1120" s="1">
        <v>42393</v>
      </c>
      <c r="B1120">
        <v>3.7</v>
      </c>
      <c r="C1120">
        <v>7.6</v>
      </c>
      <c r="D1120">
        <v>270</v>
      </c>
      <c r="E1120" s="2">
        <v>0.51597222222222228</v>
      </c>
      <c r="F1120">
        <v>12</v>
      </c>
      <c r="G1120">
        <v>270</v>
      </c>
      <c r="H1120" s="2">
        <v>0.51249999999999996</v>
      </c>
    </row>
    <row r="1121" spans="1:8">
      <c r="A1121" s="1">
        <v>42394</v>
      </c>
      <c r="B1121">
        <v>2.9</v>
      </c>
      <c r="C1121">
        <v>7.1</v>
      </c>
      <c r="D1121">
        <v>290</v>
      </c>
      <c r="E1121" s="2">
        <v>0.6333333333333333</v>
      </c>
      <c r="F1121">
        <v>10.6</v>
      </c>
      <c r="G1121">
        <v>270</v>
      </c>
      <c r="H1121" s="2">
        <v>0.57361111111111107</v>
      </c>
    </row>
    <row r="1122" spans="1:8">
      <c r="A1122" s="1">
        <v>42395</v>
      </c>
      <c r="B1122">
        <v>2.4</v>
      </c>
      <c r="C1122">
        <v>5.6</v>
      </c>
      <c r="D1122">
        <v>290</v>
      </c>
      <c r="E1122" s="2">
        <v>0.6479166666666667</v>
      </c>
      <c r="F1122">
        <v>9.1999999999999993</v>
      </c>
      <c r="G1122">
        <v>290</v>
      </c>
      <c r="H1122" s="2">
        <v>0.62986111111111109</v>
      </c>
    </row>
    <row r="1123" spans="1:8">
      <c r="A1123" s="1">
        <v>42396</v>
      </c>
      <c r="B1123">
        <v>1</v>
      </c>
      <c r="C1123">
        <v>3.8</v>
      </c>
      <c r="D1123">
        <v>270</v>
      </c>
      <c r="E1123" s="2">
        <v>0.58194444444444449</v>
      </c>
      <c r="F1123">
        <v>6.1</v>
      </c>
      <c r="G1123">
        <v>270</v>
      </c>
      <c r="H1123" s="2">
        <v>0.56736111111111109</v>
      </c>
    </row>
    <row r="1124" spans="1:8">
      <c r="A1124" s="1">
        <v>42397</v>
      </c>
      <c r="B1124">
        <v>0.4</v>
      </c>
      <c r="C1124">
        <v>1.3</v>
      </c>
      <c r="D1124">
        <v>110</v>
      </c>
      <c r="E1124" s="2">
        <v>0.16388888888888889</v>
      </c>
      <c r="F1124">
        <v>2.2999999999999998</v>
      </c>
      <c r="G1124">
        <v>70</v>
      </c>
      <c r="H1124" s="2">
        <v>0.75624999999999998</v>
      </c>
    </row>
    <row r="1125" spans="1:8">
      <c r="A1125" s="1">
        <v>42398</v>
      </c>
      <c r="B1125">
        <v>0.3</v>
      </c>
      <c r="C1125">
        <v>1.4</v>
      </c>
      <c r="D1125">
        <v>340</v>
      </c>
      <c r="E1125" s="2">
        <v>0.48402777777777778</v>
      </c>
      <c r="F1125">
        <v>2.7</v>
      </c>
      <c r="G1125">
        <v>140</v>
      </c>
      <c r="H1125" s="2">
        <v>0.41388888888888886</v>
      </c>
    </row>
    <row r="1126" spans="1:8">
      <c r="A1126" s="1">
        <v>42399</v>
      </c>
      <c r="B1126">
        <v>0.4</v>
      </c>
      <c r="C1126">
        <v>2.1</v>
      </c>
      <c r="D1126">
        <v>110</v>
      </c>
      <c r="E1126" s="2">
        <v>0.75902777777777775</v>
      </c>
      <c r="F1126">
        <v>2.8</v>
      </c>
      <c r="G1126">
        <v>110</v>
      </c>
      <c r="H1126" s="2">
        <v>0.7583333333333333</v>
      </c>
    </row>
    <row r="1127" spans="1:8">
      <c r="A1127" s="1">
        <v>42400</v>
      </c>
      <c r="B1127">
        <v>1.9</v>
      </c>
      <c r="C1127">
        <v>5</v>
      </c>
      <c r="D1127">
        <v>270</v>
      </c>
      <c r="E1127" s="2">
        <v>0.54166666666666663</v>
      </c>
      <c r="F1127">
        <v>8</v>
      </c>
      <c r="G1127">
        <v>290</v>
      </c>
      <c r="H1127" s="2">
        <v>0.53749999999999998</v>
      </c>
    </row>
    <row r="1128" spans="1:8">
      <c r="A1128" s="1">
        <v>42401</v>
      </c>
      <c r="B1128">
        <v>3.1</v>
      </c>
      <c r="C1128">
        <v>6.4</v>
      </c>
      <c r="D1128">
        <v>290</v>
      </c>
      <c r="E1128" s="2">
        <v>0.65555555555555556</v>
      </c>
      <c r="F1128">
        <v>8.8000000000000007</v>
      </c>
      <c r="G1128">
        <v>290</v>
      </c>
      <c r="H1128" s="2">
        <v>0.65069444444444446</v>
      </c>
    </row>
    <row r="1129" spans="1:8">
      <c r="A1129" s="1">
        <v>42402</v>
      </c>
      <c r="B1129">
        <v>2.4</v>
      </c>
      <c r="C1129">
        <v>4.5</v>
      </c>
      <c r="D1129">
        <v>270</v>
      </c>
      <c r="E1129" s="2">
        <v>0.22291666666666668</v>
      </c>
      <c r="F1129">
        <v>7.5</v>
      </c>
      <c r="G1129">
        <v>250</v>
      </c>
      <c r="H1129" s="2">
        <v>0.53680555555555554</v>
      </c>
    </row>
    <row r="1130" spans="1:8">
      <c r="A1130" s="1">
        <v>42403</v>
      </c>
      <c r="B1130">
        <v>1.7</v>
      </c>
      <c r="C1130">
        <v>6</v>
      </c>
      <c r="D1130">
        <v>270</v>
      </c>
      <c r="E1130" s="2">
        <v>0.51180555555555551</v>
      </c>
      <c r="F1130">
        <v>8.8000000000000007</v>
      </c>
      <c r="G1130">
        <v>290</v>
      </c>
      <c r="H1130" s="2">
        <v>0.5083333333333333</v>
      </c>
    </row>
    <row r="1131" spans="1:8">
      <c r="A1131" s="1">
        <v>42404</v>
      </c>
      <c r="B1131">
        <v>2.2999999999999998</v>
      </c>
      <c r="C1131">
        <v>4.9000000000000004</v>
      </c>
      <c r="D1131">
        <v>290</v>
      </c>
      <c r="E1131" s="2">
        <v>0.64027777777777772</v>
      </c>
      <c r="F1131">
        <v>7.9</v>
      </c>
      <c r="G1131">
        <v>270</v>
      </c>
      <c r="H1131" s="2">
        <v>0.45694444444444443</v>
      </c>
    </row>
    <row r="1132" spans="1:8">
      <c r="A1132" s="1">
        <v>42405</v>
      </c>
      <c r="B1132">
        <v>2.6</v>
      </c>
      <c r="C1132">
        <v>5.4</v>
      </c>
      <c r="D1132">
        <v>270</v>
      </c>
      <c r="E1132" s="2">
        <v>0.53541666666666665</v>
      </c>
      <c r="F1132">
        <v>8.1</v>
      </c>
      <c r="G1132">
        <v>340</v>
      </c>
      <c r="H1132" s="2">
        <v>0.69166666666666665</v>
      </c>
    </row>
    <row r="1133" spans="1:8">
      <c r="A1133" s="1">
        <v>42406</v>
      </c>
      <c r="B1133">
        <v>2.6</v>
      </c>
      <c r="C1133">
        <v>5.4</v>
      </c>
      <c r="D1133">
        <v>290</v>
      </c>
      <c r="E1133" s="2">
        <v>0.44444444444444442</v>
      </c>
      <c r="F1133">
        <v>10.7</v>
      </c>
      <c r="G1133">
        <v>320</v>
      </c>
      <c r="H1133" s="2">
        <v>0.44930555555555557</v>
      </c>
    </row>
    <row r="1134" spans="1:8">
      <c r="A1134" s="1">
        <v>42407</v>
      </c>
      <c r="B1134">
        <v>1.3</v>
      </c>
      <c r="C1134">
        <v>3.9</v>
      </c>
      <c r="D1134">
        <v>270</v>
      </c>
      <c r="E1134" s="2">
        <v>0.64027777777777772</v>
      </c>
      <c r="F1134">
        <v>6.6</v>
      </c>
      <c r="G1134">
        <v>290</v>
      </c>
      <c r="H1134" s="2">
        <v>0.64513888888888893</v>
      </c>
    </row>
    <row r="1135" spans="1:8">
      <c r="A1135" s="1">
        <v>42408</v>
      </c>
      <c r="B1135">
        <v>1.7</v>
      </c>
      <c r="C1135">
        <v>5.8</v>
      </c>
      <c r="D1135">
        <v>250</v>
      </c>
      <c r="E1135" s="2">
        <v>0.69652777777777775</v>
      </c>
      <c r="F1135">
        <v>10.199999999999999</v>
      </c>
      <c r="G1135">
        <v>250</v>
      </c>
      <c r="H1135" s="2">
        <v>0.69236111111111109</v>
      </c>
    </row>
    <row r="1136" spans="1:8">
      <c r="A1136" s="1">
        <v>42409</v>
      </c>
      <c r="B1136">
        <v>4.0999999999999996</v>
      </c>
      <c r="C1136">
        <v>8.1</v>
      </c>
      <c r="D1136">
        <v>290</v>
      </c>
      <c r="E1136" s="2">
        <v>0.1986111111111111</v>
      </c>
      <c r="F1136">
        <v>12.1</v>
      </c>
      <c r="G1136">
        <v>290</v>
      </c>
      <c r="H1136" s="2">
        <v>0.13680555555555557</v>
      </c>
    </row>
    <row r="1137" spans="1:8">
      <c r="A1137" s="1">
        <v>42410</v>
      </c>
      <c r="B1137">
        <v>0.9</v>
      </c>
      <c r="C1137">
        <v>2.7</v>
      </c>
      <c r="D1137">
        <v>140</v>
      </c>
      <c r="E1137" s="2">
        <v>0.84166666666666667</v>
      </c>
      <c r="F1137">
        <v>4.7</v>
      </c>
      <c r="G1137">
        <v>140</v>
      </c>
      <c r="H1137" s="2">
        <v>0.88124999999999998</v>
      </c>
    </row>
    <row r="1138" spans="1:8">
      <c r="A1138" s="1">
        <v>42411</v>
      </c>
      <c r="B1138">
        <v>1.2</v>
      </c>
      <c r="C1138">
        <v>2.9</v>
      </c>
      <c r="D1138">
        <v>110</v>
      </c>
      <c r="E1138" s="2">
        <v>0.64236111111111116</v>
      </c>
      <c r="F1138">
        <v>5.0999999999999996</v>
      </c>
      <c r="G1138">
        <v>110</v>
      </c>
      <c r="H1138" s="2">
        <v>0.88194444444444442</v>
      </c>
    </row>
    <row r="1139" spans="1:8">
      <c r="A1139" s="1">
        <v>42412</v>
      </c>
      <c r="B1139">
        <v>1.5</v>
      </c>
      <c r="C1139">
        <v>4</v>
      </c>
      <c r="D1139">
        <v>110</v>
      </c>
      <c r="E1139" s="2">
        <v>9.7222222222222224E-3</v>
      </c>
      <c r="F1139">
        <v>5.7</v>
      </c>
      <c r="G1139">
        <v>110</v>
      </c>
      <c r="H1139" s="2">
        <v>0.26527777777777778</v>
      </c>
    </row>
    <row r="1140" spans="1:8">
      <c r="A1140" s="1">
        <v>42413</v>
      </c>
      <c r="B1140">
        <v>1.2</v>
      </c>
      <c r="C1140">
        <v>3.5</v>
      </c>
      <c r="D1140">
        <v>110</v>
      </c>
      <c r="E1140" s="2">
        <v>0.66388888888888886</v>
      </c>
      <c r="F1140">
        <v>5.7</v>
      </c>
      <c r="G1140">
        <v>140</v>
      </c>
      <c r="H1140" s="2">
        <v>0.57847222222222228</v>
      </c>
    </row>
    <row r="1141" spans="1:8">
      <c r="A1141" s="1">
        <v>42414</v>
      </c>
      <c r="B1141">
        <v>5.0999999999999996</v>
      </c>
      <c r="C1141">
        <v>8.4</v>
      </c>
      <c r="D1141">
        <v>320</v>
      </c>
      <c r="E1141" s="2">
        <v>0.72569444444444442</v>
      </c>
      <c r="F1141">
        <v>13.1</v>
      </c>
      <c r="G1141">
        <v>320</v>
      </c>
      <c r="H1141" s="2">
        <v>0.72291666666666665</v>
      </c>
    </row>
    <row r="1142" spans="1:8">
      <c r="A1142" s="1">
        <v>42415</v>
      </c>
      <c r="B1142">
        <v>4.5</v>
      </c>
      <c r="C1142">
        <v>7.8</v>
      </c>
      <c r="D1142">
        <v>290</v>
      </c>
      <c r="E1142" s="2">
        <v>0.60069444444444442</v>
      </c>
      <c r="F1142">
        <v>12.4</v>
      </c>
      <c r="G1142">
        <v>290</v>
      </c>
      <c r="H1142" s="2">
        <v>0.55069444444444449</v>
      </c>
    </row>
    <row r="1143" spans="1:8">
      <c r="A1143" s="1">
        <v>42416</v>
      </c>
      <c r="B1143">
        <v>3.5</v>
      </c>
      <c r="C1143">
        <v>6.2</v>
      </c>
      <c r="D1143">
        <v>270</v>
      </c>
      <c r="E1143" s="2">
        <v>0.82222222222222219</v>
      </c>
      <c r="F1143">
        <v>11.9</v>
      </c>
      <c r="G1143">
        <v>290</v>
      </c>
      <c r="H1143" s="2">
        <v>0.86319444444444449</v>
      </c>
    </row>
    <row r="1144" spans="1:8">
      <c r="A1144" s="1">
        <v>42417</v>
      </c>
      <c r="B1144">
        <v>2.8</v>
      </c>
      <c r="C1144">
        <v>6</v>
      </c>
      <c r="D1144">
        <v>290</v>
      </c>
      <c r="E1144" s="2">
        <v>1.7361111111111112E-2</v>
      </c>
      <c r="F1144">
        <v>10.5</v>
      </c>
      <c r="G1144">
        <v>290</v>
      </c>
      <c r="H1144" s="2">
        <v>1.1805555555555555E-2</v>
      </c>
    </row>
    <row r="1145" spans="1:8">
      <c r="A1145" s="1">
        <v>42418</v>
      </c>
      <c r="B1145">
        <v>1.1000000000000001</v>
      </c>
      <c r="C1145">
        <v>3.2</v>
      </c>
      <c r="D1145">
        <v>290</v>
      </c>
      <c r="E1145" s="2">
        <v>0.62638888888888888</v>
      </c>
      <c r="F1145">
        <v>5.3</v>
      </c>
      <c r="G1145">
        <v>320</v>
      </c>
      <c r="H1145" s="2">
        <v>0.62430555555555556</v>
      </c>
    </row>
    <row r="1146" spans="1:8">
      <c r="A1146" s="1">
        <v>42419</v>
      </c>
      <c r="B1146">
        <v>1.1000000000000001</v>
      </c>
      <c r="C1146">
        <v>4</v>
      </c>
      <c r="D1146">
        <v>110</v>
      </c>
      <c r="E1146" s="2">
        <v>0.78819444444444442</v>
      </c>
      <c r="F1146">
        <v>5.5</v>
      </c>
      <c r="G1146">
        <v>270</v>
      </c>
      <c r="H1146" s="2">
        <v>0.57013888888888886</v>
      </c>
    </row>
    <row r="1147" spans="1:8">
      <c r="A1147" s="1">
        <v>42420</v>
      </c>
      <c r="B1147">
        <v>2.2999999999999998</v>
      </c>
      <c r="C1147">
        <v>7.2</v>
      </c>
      <c r="D1147">
        <v>270</v>
      </c>
      <c r="E1147" s="2">
        <v>0.8208333333333333</v>
      </c>
      <c r="F1147">
        <v>11.2</v>
      </c>
      <c r="G1147">
        <v>320</v>
      </c>
      <c r="H1147" s="2">
        <v>0.79722222222222228</v>
      </c>
    </row>
    <row r="1148" spans="1:8">
      <c r="A1148" s="1">
        <v>42421</v>
      </c>
      <c r="B1148">
        <v>3.1</v>
      </c>
      <c r="C1148">
        <v>5.7</v>
      </c>
      <c r="D1148">
        <v>290</v>
      </c>
      <c r="E1148" s="2">
        <v>0.14583333333333334</v>
      </c>
      <c r="F1148">
        <v>9.6</v>
      </c>
      <c r="G1148">
        <v>290</v>
      </c>
      <c r="H1148" s="2">
        <v>0.14374999999999999</v>
      </c>
    </row>
    <row r="1149" spans="1:8">
      <c r="A1149" s="1">
        <v>42422</v>
      </c>
      <c r="B1149">
        <v>1</v>
      </c>
      <c r="C1149">
        <v>2.5</v>
      </c>
      <c r="D1149">
        <v>290</v>
      </c>
      <c r="E1149" s="2">
        <v>0.51249999999999996</v>
      </c>
      <c r="F1149">
        <v>4.0999999999999996</v>
      </c>
      <c r="G1149">
        <v>270</v>
      </c>
      <c r="H1149" s="2">
        <v>0.51041666666666663</v>
      </c>
    </row>
    <row r="1150" spans="1:8">
      <c r="A1150" s="1">
        <v>42423</v>
      </c>
      <c r="B1150">
        <v>2.8</v>
      </c>
      <c r="C1150">
        <v>7.3</v>
      </c>
      <c r="D1150">
        <v>290</v>
      </c>
      <c r="E1150" s="2">
        <v>0.66805555555555551</v>
      </c>
      <c r="F1150">
        <v>11.5</v>
      </c>
      <c r="G1150">
        <v>290</v>
      </c>
      <c r="H1150" s="2">
        <v>0.6743055555555556</v>
      </c>
    </row>
    <row r="1151" spans="1:8">
      <c r="A1151" s="1">
        <v>42424</v>
      </c>
      <c r="B1151">
        <v>2.6</v>
      </c>
      <c r="C1151">
        <v>4.8</v>
      </c>
      <c r="D1151">
        <v>320</v>
      </c>
      <c r="E1151" s="2">
        <v>2.013888888888889E-2</v>
      </c>
      <c r="F1151">
        <v>7.7</v>
      </c>
      <c r="G1151">
        <v>320</v>
      </c>
      <c r="H1151" s="2">
        <v>1.8055555555555554E-2</v>
      </c>
    </row>
    <row r="1152" spans="1:8">
      <c r="A1152" s="1">
        <v>42425</v>
      </c>
      <c r="B1152">
        <v>2.6</v>
      </c>
      <c r="C1152">
        <v>5.8</v>
      </c>
      <c r="D1152">
        <v>290</v>
      </c>
      <c r="E1152" s="2">
        <v>0.6069444444444444</v>
      </c>
      <c r="F1152">
        <v>9.6</v>
      </c>
      <c r="G1152">
        <v>270</v>
      </c>
      <c r="H1152" s="2">
        <v>0.60555555555555551</v>
      </c>
    </row>
    <row r="1153" spans="1:8">
      <c r="A1153" s="1">
        <v>42426</v>
      </c>
      <c r="B1153">
        <v>1.2</v>
      </c>
      <c r="C1153">
        <v>4.5</v>
      </c>
      <c r="D1153">
        <v>270</v>
      </c>
      <c r="E1153" s="2">
        <v>0.61041666666666672</v>
      </c>
      <c r="F1153">
        <v>7.2</v>
      </c>
      <c r="G1153">
        <v>270</v>
      </c>
      <c r="H1153" s="2">
        <v>0.5805555555555556</v>
      </c>
    </row>
    <row r="1154" spans="1:8">
      <c r="A1154" s="1">
        <v>42427</v>
      </c>
      <c r="B1154">
        <v>1.6</v>
      </c>
      <c r="C1154">
        <v>4.7</v>
      </c>
      <c r="D1154">
        <v>290</v>
      </c>
      <c r="E1154" s="2">
        <v>0.39583333333333331</v>
      </c>
      <c r="F1154">
        <v>7.2</v>
      </c>
      <c r="G1154">
        <v>290</v>
      </c>
      <c r="H1154" s="2">
        <v>0.39513888888888887</v>
      </c>
    </row>
    <row r="1155" spans="1:8">
      <c r="A1155" s="1">
        <v>42428</v>
      </c>
      <c r="B1155">
        <v>2.4</v>
      </c>
      <c r="C1155">
        <v>8.9</v>
      </c>
      <c r="D1155">
        <v>290</v>
      </c>
      <c r="E1155" s="2">
        <v>0.75624999999999998</v>
      </c>
      <c r="F1155">
        <v>14.1</v>
      </c>
      <c r="G1155">
        <v>290</v>
      </c>
      <c r="H1155" s="2">
        <v>0.75277777777777777</v>
      </c>
    </row>
    <row r="1156" spans="1:8">
      <c r="A1156" s="1">
        <v>42429</v>
      </c>
      <c r="B1156">
        <v>5.0999999999999996</v>
      </c>
      <c r="C1156">
        <v>8.5</v>
      </c>
      <c r="D1156">
        <v>290</v>
      </c>
      <c r="E1156" s="2">
        <v>0.58958333333333335</v>
      </c>
      <c r="F1156">
        <v>14</v>
      </c>
      <c r="G1156">
        <v>290</v>
      </c>
      <c r="H1156" s="2">
        <v>0.61250000000000004</v>
      </c>
    </row>
    <row r="1157" spans="1:8">
      <c r="A1157" s="1">
        <v>42430</v>
      </c>
      <c r="B1157">
        <v>3</v>
      </c>
      <c r="C1157">
        <v>5.0999999999999996</v>
      </c>
      <c r="D1157">
        <v>290</v>
      </c>
      <c r="E1157" s="2">
        <v>0.62708333333333333</v>
      </c>
      <c r="F1157">
        <v>8.3000000000000007</v>
      </c>
      <c r="G1157">
        <v>320</v>
      </c>
      <c r="H1157" s="2">
        <v>0.66041666666666665</v>
      </c>
    </row>
    <row r="1158" spans="1:8">
      <c r="A1158" s="1">
        <v>42431</v>
      </c>
      <c r="B1158">
        <v>1.4</v>
      </c>
      <c r="C1158">
        <v>3.9</v>
      </c>
      <c r="D1158">
        <v>270</v>
      </c>
      <c r="E1158" s="2">
        <v>0.6694444444444444</v>
      </c>
      <c r="F1158">
        <v>6.1</v>
      </c>
      <c r="G1158">
        <v>320</v>
      </c>
      <c r="H1158" s="2">
        <v>0.6069444444444444</v>
      </c>
    </row>
    <row r="1159" spans="1:8">
      <c r="A1159" s="1">
        <v>42432</v>
      </c>
      <c r="B1159">
        <v>1.2</v>
      </c>
      <c r="C1159">
        <v>3.4</v>
      </c>
      <c r="D1159">
        <v>270</v>
      </c>
      <c r="E1159" s="2">
        <v>0.48402777777777778</v>
      </c>
      <c r="F1159">
        <v>6.4</v>
      </c>
      <c r="G1159">
        <v>160</v>
      </c>
      <c r="H1159" s="2">
        <v>0.74097222222222225</v>
      </c>
    </row>
    <row r="1160" spans="1:8">
      <c r="A1160" s="1">
        <v>42433</v>
      </c>
      <c r="B1160">
        <v>2.2000000000000002</v>
      </c>
      <c r="C1160">
        <v>5.8</v>
      </c>
      <c r="D1160">
        <v>110</v>
      </c>
      <c r="E1160" s="2">
        <v>0.99444444444444446</v>
      </c>
      <c r="F1160">
        <v>8.4</v>
      </c>
      <c r="G1160">
        <v>140</v>
      </c>
      <c r="H1160" s="2">
        <v>0.74444444444444446</v>
      </c>
    </row>
    <row r="1161" spans="1:8">
      <c r="A1161" s="1">
        <v>42434</v>
      </c>
      <c r="B1161">
        <v>3.9</v>
      </c>
      <c r="C1161">
        <v>6.7</v>
      </c>
      <c r="D1161">
        <v>110</v>
      </c>
      <c r="E1161" s="2">
        <v>0.34166666666666667</v>
      </c>
      <c r="F1161">
        <v>10.1</v>
      </c>
      <c r="G1161">
        <v>140</v>
      </c>
      <c r="H1161" s="2">
        <v>0.55208333333333337</v>
      </c>
    </row>
    <row r="1162" spans="1:8">
      <c r="A1162" s="1">
        <v>42435</v>
      </c>
      <c r="B1162">
        <v>1.4</v>
      </c>
      <c r="C1162">
        <v>4.3</v>
      </c>
      <c r="D1162">
        <v>290</v>
      </c>
      <c r="E1162" s="2">
        <v>0.62291666666666667</v>
      </c>
      <c r="F1162">
        <v>6.6</v>
      </c>
      <c r="G1162">
        <v>320</v>
      </c>
      <c r="H1162" s="2">
        <v>0.61805555555555558</v>
      </c>
    </row>
    <row r="1163" spans="1:8">
      <c r="A1163" s="1">
        <v>42436</v>
      </c>
      <c r="B1163">
        <v>2.9</v>
      </c>
      <c r="C1163">
        <v>6.3</v>
      </c>
      <c r="D1163">
        <v>110</v>
      </c>
      <c r="E1163" s="2">
        <v>0.12569444444444444</v>
      </c>
      <c r="F1163">
        <v>9.6999999999999993</v>
      </c>
      <c r="G1163">
        <v>110</v>
      </c>
      <c r="H1163" s="2">
        <v>0.12847222222222221</v>
      </c>
    </row>
    <row r="1164" spans="1:8">
      <c r="A1164" s="1">
        <v>42437</v>
      </c>
      <c r="B1164">
        <v>2.6</v>
      </c>
      <c r="C1164">
        <v>5.9</v>
      </c>
      <c r="D1164">
        <v>290</v>
      </c>
      <c r="E1164" s="2">
        <v>0.45347222222222222</v>
      </c>
      <c r="F1164">
        <v>8.1999999999999993</v>
      </c>
      <c r="G1164">
        <v>290</v>
      </c>
      <c r="H1164" s="2">
        <v>0.45277777777777778</v>
      </c>
    </row>
    <row r="1165" spans="1:8">
      <c r="A1165" s="1">
        <v>42438</v>
      </c>
      <c r="B1165">
        <v>2.1</v>
      </c>
      <c r="C1165">
        <v>5.2</v>
      </c>
      <c r="D1165">
        <v>110</v>
      </c>
      <c r="E1165" s="2">
        <v>0.82222222222222219</v>
      </c>
      <c r="F1165">
        <v>7.5</v>
      </c>
      <c r="G1165">
        <v>110</v>
      </c>
      <c r="H1165" s="2">
        <v>0.81597222222222221</v>
      </c>
    </row>
    <row r="1166" spans="1:8">
      <c r="A1166" s="1">
        <v>42439</v>
      </c>
      <c r="B1166">
        <v>4.2</v>
      </c>
      <c r="C1166">
        <v>7</v>
      </c>
      <c r="D1166">
        <v>290</v>
      </c>
      <c r="E1166" s="2">
        <v>0.61805555555555558</v>
      </c>
      <c r="F1166">
        <v>10.199999999999999</v>
      </c>
      <c r="G1166">
        <v>270</v>
      </c>
      <c r="H1166" s="2">
        <v>0.5541666666666667</v>
      </c>
    </row>
    <row r="1167" spans="1:8">
      <c r="A1167" s="1">
        <v>42440</v>
      </c>
      <c r="B1167">
        <v>3.1</v>
      </c>
      <c r="C1167">
        <v>5.6</v>
      </c>
      <c r="D1167">
        <v>290</v>
      </c>
      <c r="E1167" s="2">
        <v>0.3972222222222222</v>
      </c>
      <c r="F1167">
        <v>8.6999999999999993</v>
      </c>
      <c r="G1167">
        <v>290</v>
      </c>
      <c r="H1167" s="2">
        <v>0.40208333333333335</v>
      </c>
    </row>
    <row r="1168" spans="1:8">
      <c r="A1168" s="1">
        <v>42441</v>
      </c>
      <c r="B1168">
        <v>2</v>
      </c>
      <c r="C1168">
        <v>4.2</v>
      </c>
      <c r="D1168">
        <v>290</v>
      </c>
      <c r="E1168" s="2">
        <v>0.59583333333333333</v>
      </c>
      <c r="F1168">
        <v>10.4</v>
      </c>
      <c r="G1168">
        <v>340</v>
      </c>
      <c r="H1168" s="2">
        <v>0.55763888888888891</v>
      </c>
    </row>
    <row r="1169" spans="1:8">
      <c r="A1169" s="1">
        <v>42442</v>
      </c>
      <c r="B1169">
        <v>1</v>
      </c>
      <c r="C1169">
        <v>3</v>
      </c>
      <c r="D1169">
        <v>360</v>
      </c>
      <c r="E1169" s="2">
        <v>0.71597222222222223</v>
      </c>
      <c r="F1169">
        <v>5.0999999999999996</v>
      </c>
      <c r="G1169">
        <v>360</v>
      </c>
      <c r="H1169" s="2">
        <v>0.71111111111111114</v>
      </c>
    </row>
    <row r="1170" spans="1:8">
      <c r="A1170" s="1">
        <v>42443</v>
      </c>
      <c r="B1170">
        <v>2.5</v>
      </c>
      <c r="C1170">
        <v>5.6</v>
      </c>
      <c r="D1170">
        <v>290</v>
      </c>
      <c r="E1170" s="2">
        <v>0.70902777777777781</v>
      </c>
      <c r="F1170">
        <v>8.1999999999999993</v>
      </c>
      <c r="G1170">
        <v>270</v>
      </c>
      <c r="H1170" s="2">
        <v>0.70972222222222225</v>
      </c>
    </row>
    <row r="1171" spans="1:8">
      <c r="A1171" s="1">
        <v>42444</v>
      </c>
      <c r="B1171">
        <v>1.3</v>
      </c>
      <c r="C1171">
        <v>3.2</v>
      </c>
      <c r="D1171">
        <v>270</v>
      </c>
      <c r="E1171" s="2">
        <v>0.61875000000000002</v>
      </c>
      <c r="F1171">
        <v>6</v>
      </c>
      <c r="G1171">
        <v>270</v>
      </c>
      <c r="H1171" s="2">
        <v>0.55486111111111114</v>
      </c>
    </row>
    <row r="1172" spans="1:8">
      <c r="A1172" s="1">
        <v>42445</v>
      </c>
      <c r="B1172">
        <v>1.7</v>
      </c>
      <c r="C1172">
        <v>3.9</v>
      </c>
      <c r="D1172">
        <v>290</v>
      </c>
      <c r="E1172" s="2">
        <v>0.49930555555555556</v>
      </c>
      <c r="F1172">
        <v>7.6</v>
      </c>
      <c r="G1172">
        <v>270</v>
      </c>
      <c r="H1172" s="2">
        <v>0.61458333333333337</v>
      </c>
    </row>
    <row r="1173" spans="1:8">
      <c r="A1173" s="1">
        <v>42446</v>
      </c>
      <c r="B1173">
        <v>1.3</v>
      </c>
      <c r="C1173">
        <v>3.3</v>
      </c>
      <c r="D1173">
        <v>160</v>
      </c>
      <c r="E1173" s="2">
        <v>0.77361111111111114</v>
      </c>
      <c r="F1173">
        <v>6.1</v>
      </c>
      <c r="G1173">
        <v>160</v>
      </c>
      <c r="H1173" s="2">
        <v>0.70277777777777772</v>
      </c>
    </row>
    <row r="1174" spans="1:8">
      <c r="A1174" s="1">
        <v>42447</v>
      </c>
      <c r="B1174">
        <v>1.1000000000000001</v>
      </c>
      <c r="C1174">
        <v>3.5</v>
      </c>
      <c r="D1174">
        <v>110</v>
      </c>
      <c r="E1174" s="2">
        <v>0.37430555555555556</v>
      </c>
      <c r="F1174">
        <v>5.2</v>
      </c>
      <c r="G1174">
        <v>110</v>
      </c>
      <c r="H1174" s="2">
        <v>0.35902777777777778</v>
      </c>
    </row>
    <row r="1175" spans="1:8">
      <c r="A1175" s="1">
        <v>42448</v>
      </c>
      <c r="B1175">
        <v>3</v>
      </c>
      <c r="C1175">
        <v>7.5</v>
      </c>
      <c r="D1175">
        <v>110</v>
      </c>
      <c r="E1175" s="2">
        <v>0.79513888888888884</v>
      </c>
      <c r="F1175">
        <v>10.6</v>
      </c>
      <c r="G1175">
        <v>110</v>
      </c>
      <c r="H1175" s="2">
        <v>0.79305555555555551</v>
      </c>
    </row>
    <row r="1176" spans="1:8">
      <c r="A1176" s="1">
        <v>42449</v>
      </c>
      <c r="B1176">
        <v>4.0999999999999996</v>
      </c>
      <c r="C1176">
        <v>6</v>
      </c>
      <c r="D1176">
        <v>90</v>
      </c>
      <c r="E1176" s="2">
        <v>0.60833333333333328</v>
      </c>
      <c r="F1176">
        <v>9.9</v>
      </c>
      <c r="G1176">
        <v>90</v>
      </c>
      <c r="H1176" s="2">
        <v>0.6069444444444444</v>
      </c>
    </row>
    <row r="1177" spans="1:8">
      <c r="A1177" s="1">
        <v>42450</v>
      </c>
      <c r="B1177">
        <v>1.7</v>
      </c>
      <c r="C1177">
        <v>3.4</v>
      </c>
      <c r="D1177">
        <v>110</v>
      </c>
      <c r="E1177" s="2">
        <v>0.39583333333333331</v>
      </c>
      <c r="F1177">
        <v>5.8</v>
      </c>
      <c r="G1177">
        <v>250</v>
      </c>
      <c r="H1177" s="2">
        <v>0.64097222222222228</v>
      </c>
    </row>
    <row r="1178" spans="1:8">
      <c r="A1178" s="1">
        <v>42451</v>
      </c>
      <c r="B1178">
        <v>2.2999999999999998</v>
      </c>
      <c r="C1178">
        <v>4.5999999999999996</v>
      </c>
      <c r="D1178">
        <v>270</v>
      </c>
      <c r="E1178" s="2">
        <v>0.52569444444444446</v>
      </c>
      <c r="F1178">
        <v>7.3</v>
      </c>
      <c r="G1178">
        <v>270</v>
      </c>
      <c r="H1178" s="2">
        <v>0.51944444444444449</v>
      </c>
    </row>
    <row r="1179" spans="1:8">
      <c r="A1179" s="1">
        <v>42452</v>
      </c>
      <c r="B1179">
        <v>3.9</v>
      </c>
      <c r="C1179">
        <v>6.8</v>
      </c>
      <c r="D1179">
        <v>110</v>
      </c>
      <c r="E1179" s="2">
        <v>0.74930555555555556</v>
      </c>
      <c r="F1179">
        <v>10.8</v>
      </c>
      <c r="G1179">
        <v>110</v>
      </c>
      <c r="H1179" s="2">
        <v>0.76041666666666663</v>
      </c>
    </row>
    <row r="1180" spans="1:8">
      <c r="A1180" s="1">
        <v>42453</v>
      </c>
      <c r="B1180">
        <v>2.9</v>
      </c>
      <c r="C1180">
        <v>6.8</v>
      </c>
      <c r="D1180">
        <v>90</v>
      </c>
      <c r="E1180" s="2">
        <v>0.79097222222222219</v>
      </c>
      <c r="F1180">
        <v>10.8</v>
      </c>
      <c r="G1180">
        <v>90</v>
      </c>
      <c r="H1180" s="2">
        <v>0.78819444444444442</v>
      </c>
    </row>
    <row r="1181" spans="1:8">
      <c r="A1181" s="1">
        <v>42454</v>
      </c>
      <c r="B1181">
        <v>2.1</v>
      </c>
      <c r="C1181">
        <v>4.5</v>
      </c>
      <c r="D1181">
        <v>90</v>
      </c>
      <c r="E1181" s="2">
        <v>0.69374999999999998</v>
      </c>
      <c r="F1181">
        <v>6.7</v>
      </c>
      <c r="G1181">
        <v>90</v>
      </c>
      <c r="H1181" s="2">
        <v>0.69027777777777777</v>
      </c>
    </row>
    <row r="1182" spans="1:8">
      <c r="A1182" s="1">
        <v>42455</v>
      </c>
      <c r="B1182">
        <v>1.8</v>
      </c>
      <c r="C1182">
        <v>5.6</v>
      </c>
      <c r="D1182">
        <v>110</v>
      </c>
      <c r="E1182" s="2">
        <v>0.75208333333333333</v>
      </c>
      <c r="F1182">
        <v>8.3000000000000007</v>
      </c>
      <c r="G1182">
        <v>90</v>
      </c>
      <c r="H1182" s="2">
        <v>0.74722222222222223</v>
      </c>
    </row>
    <row r="1183" spans="1:8">
      <c r="A1183" s="1">
        <v>42456</v>
      </c>
      <c r="B1183">
        <v>2.7</v>
      </c>
      <c r="C1183">
        <v>5</v>
      </c>
      <c r="D1183">
        <v>270</v>
      </c>
      <c r="E1183" s="2">
        <v>0.50763888888888886</v>
      </c>
      <c r="F1183">
        <v>9.1</v>
      </c>
      <c r="G1183">
        <v>270</v>
      </c>
      <c r="H1183" s="2">
        <v>0.50416666666666665</v>
      </c>
    </row>
    <row r="1184" spans="1:8">
      <c r="A1184" s="1">
        <v>42457</v>
      </c>
      <c r="B1184">
        <v>1.8</v>
      </c>
      <c r="C1184">
        <v>4</v>
      </c>
      <c r="D1184">
        <v>270</v>
      </c>
      <c r="E1184" s="2">
        <v>0.45347222222222222</v>
      </c>
      <c r="F1184">
        <v>7.1</v>
      </c>
      <c r="G1184">
        <v>270</v>
      </c>
      <c r="H1184" s="2">
        <v>0.49930555555555556</v>
      </c>
    </row>
    <row r="1185" spans="1:8">
      <c r="A1185" s="1">
        <v>42458</v>
      </c>
      <c r="B1185">
        <v>1.8</v>
      </c>
      <c r="C1185">
        <v>5.2</v>
      </c>
      <c r="D1185">
        <v>270</v>
      </c>
      <c r="E1185" s="2">
        <v>0.49791666666666667</v>
      </c>
      <c r="F1185">
        <v>10.5</v>
      </c>
      <c r="G1185">
        <v>200</v>
      </c>
      <c r="H1185" s="2">
        <v>0.56805555555555554</v>
      </c>
    </row>
    <row r="1186" spans="1:8">
      <c r="A1186" s="1">
        <v>42459</v>
      </c>
      <c r="B1186">
        <v>1.6</v>
      </c>
      <c r="C1186">
        <v>4.2</v>
      </c>
      <c r="D1186">
        <v>320</v>
      </c>
      <c r="E1186" s="2">
        <v>0.74930555555555556</v>
      </c>
      <c r="F1186">
        <v>7.3</v>
      </c>
      <c r="G1186">
        <v>290</v>
      </c>
      <c r="H1186" s="2">
        <v>0.74444444444444446</v>
      </c>
    </row>
    <row r="1187" spans="1:8">
      <c r="A1187" s="1">
        <v>42460</v>
      </c>
      <c r="B1187">
        <v>0.9</v>
      </c>
      <c r="C1187">
        <v>2</v>
      </c>
      <c r="D1187">
        <v>290</v>
      </c>
      <c r="E1187" s="2">
        <v>0.54791666666666672</v>
      </c>
      <c r="F1187">
        <v>3.9</v>
      </c>
      <c r="G1187">
        <v>270</v>
      </c>
      <c r="H1187" s="2">
        <v>0.66388888888888886</v>
      </c>
    </row>
    <row r="1188" spans="1:8">
      <c r="A1188" s="1">
        <v>42461</v>
      </c>
      <c r="B1188">
        <v>2.5</v>
      </c>
      <c r="C1188">
        <v>5.6</v>
      </c>
      <c r="D1188">
        <v>110</v>
      </c>
      <c r="E1188" s="2">
        <v>0.74305555555555558</v>
      </c>
      <c r="F1188">
        <v>8.8000000000000007</v>
      </c>
      <c r="G1188">
        <v>90</v>
      </c>
      <c r="H1188" s="2">
        <v>0.75624999999999998</v>
      </c>
    </row>
    <row r="1189" spans="1:8">
      <c r="A1189" s="1">
        <v>42462</v>
      </c>
      <c r="B1189">
        <v>1.7</v>
      </c>
      <c r="C1189">
        <v>3.5</v>
      </c>
      <c r="D1189">
        <v>110</v>
      </c>
      <c r="E1189" s="2">
        <v>3.6805555555555557E-2</v>
      </c>
      <c r="F1189">
        <v>5.7</v>
      </c>
      <c r="G1189">
        <v>110</v>
      </c>
      <c r="H1189" s="2">
        <v>3.0555555555555555E-2</v>
      </c>
    </row>
    <row r="1190" spans="1:8">
      <c r="A1190" s="1">
        <v>42463</v>
      </c>
      <c r="B1190">
        <v>2.5</v>
      </c>
      <c r="C1190">
        <v>5.4</v>
      </c>
      <c r="D1190">
        <v>110</v>
      </c>
      <c r="E1190" s="2">
        <v>0.74513888888888891</v>
      </c>
      <c r="F1190">
        <v>7.7</v>
      </c>
      <c r="G1190">
        <v>110</v>
      </c>
      <c r="H1190" s="2">
        <v>0.82499999999999996</v>
      </c>
    </row>
    <row r="1191" spans="1:8">
      <c r="A1191" s="1">
        <v>42464</v>
      </c>
      <c r="B1191">
        <v>2.2000000000000002</v>
      </c>
      <c r="C1191">
        <v>4.5</v>
      </c>
      <c r="D1191">
        <v>140</v>
      </c>
      <c r="E1191" s="2">
        <v>5.2083333333333336E-2</v>
      </c>
      <c r="F1191">
        <v>7.1</v>
      </c>
      <c r="G1191">
        <v>110</v>
      </c>
      <c r="H1191" s="2">
        <v>0.4909722222222222</v>
      </c>
    </row>
    <row r="1192" spans="1:8">
      <c r="A1192" s="1">
        <v>42465</v>
      </c>
      <c r="B1192">
        <v>1.7</v>
      </c>
      <c r="C1192">
        <v>5</v>
      </c>
      <c r="D1192">
        <v>290</v>
      </c>
      <c r="E1192" s="2">
        <v>0.51597222222222228</v>
      </c>
      <c r="F1192">
        <v>8.4</v>
      </c>
      <c r="G1192">
        <v>270</v>
      </c>
      <c r="H1192" s="2">
        <v>0.56944444444444442</v>
      </c>
    </row>
    <row r="1193" spans="1:8">
      <c r="A1193" s="1">
        <v>42466</v>
      </c>
      <c r="B1193">
        <v>1.5</v>
      </c>
      <c r="C1193">
        <v>4.0999999999999996</v>
      </c>
      <c r="D1193">
        <v>110</v>
      </c>
      <c r="E1193" s="2">
        <v>0.55694444444444446</v>
      </c>
      <c r="F1193">
        <v>6.5</v>
      </c>
      <c r="G1193">
        <v>180</v>
      </c>
      <c r="H1193" s="2">
        <v>0.72777777777777775</v>
      </c>
    </row>
    <row r="1194" spans="1:8">
      <c r="A1194" s="1">
        <v>42467</v>
      </c>
      <c r="B1194">
        <v>1.5</v>
      </c>
      <c r="C1194">
        <v>3.6</v>
      </c>
      <c r="D1194">
        <v>110</v>
      </c>
      <c r="E1194" s="2">
        <v>0.20416666666666666</v>
      </c>
      <c r="F1194">
        <v>5.8</v>
      </c>
      <c r="G1194">
        <v>110</v>
      </c>
      <c r="H1194" s="2">
        <v>0.20277777777777778</v>
      </c>
    </row>
    <row r="1195" spans="1:8">
      <c r="A1195" s="1">
        <v>42468</v>
      </c>
      <c r="B1195">
        <v>1.9</v>
      </c>
      <c r="C1195">
        <v>6.2</v>
      </c>
      <c r="D1195">
        <v>290</v>
      </c>
      <c r="E1195" s="2">
        <v>0.68333333333333335</v>
      </c>
      <c r="F1195">
        <v>10.9</v>
      </c>
      <c r="G1195">
        <v>270</v>
      </c>
      <c r="H1195" s="2">
        <v>0.67013888888888884</v>
      </c>
    </row>
    <row r="1196" spans="1:8">
      <c r="A1196" s="1">
        <v>42469</v>
      </c>
      <c r="B1196">
        <v>1.4</v>
      </c>
      <c r="C1196">
        <v>4.4000000000000004</v>
      </c>
      <c r="D1196">
        <v>270</v>
      </c>
      <c r="E1196" s="2">
        <v>0.63055555555555554</v>
      </c>
      <c r="F1196">
        <v>7.1</v>
      </c>
      <c r="G1196">
        <v>270</v>
      </c>
      <c r="H1196" s="2">
        <v>0.62708333333333333</v>
      </c>
    </row>
    <row r="1197" spans="1:8">
      <c r="A1197" s="1">
        <v>42470</v>
      </c>
      <c r="B1197">
        <v>3.7</v>
      </c>
      <c r="C1197">
        <v>8.5</v>
      </c>
      <c r="D1197">
        <v>110</v>
      </c>
      <c r="E1197" s="2">
        <v>0.60833333333333328</v>
      </c>
      <c r="F1197">
        <v>12.7</v>
      </c>
      <c r="G1197">
        <v>110</v>
      </c>
      <c r="H1197" s="2">
        <v>0.59930555555555554</v>
      </c>
    </row>
    <row r="1198" spans="1:8">
      <c r="A1198" s="1">
        <v>42471</v>
      </c>
      <c r="B1198">
        <v>4.7</v>
      </c>
      <c r="C1198">
        <v>6.5</v>
      </c>
      <c r="D1198">
        <v>90</v>
      </c>
      <c r="E1198" s="2">
        <v>0.18263888888888888</v>
      </c>
      <c r="F1198">
        <v>10.9</v>
      </c>
      <c r="G1198">
        <v>110</v>
      </c>
      <c r="H1198" s="2">
        <v>0.20347222222222222</v>
      </c>
    </row>
    <row r="1199" spans="1:8">
      <c r="A1199" s="1">
        <v>42472</v>
      </c>
      <c r="B1199">
        <v>1.7</v>
      </c>
      <c r="C1199">
        <v>3.2</v>
      </c>
      <c r="D1199">
        <v>110</v>
      </c>
      <c r="E1199" s="2">
        <v>0.3923611111111111</v>
      </c>
      <c r="F1199">
        <v>5.0999999999999996</v>
      </c>
      <c r="G1199">
        <v>270</v>
      </c>
      <c r="H1199" s="2">
        <v>0.66874999999999996</v>
      </c>
    </row>
    <row r="1200" spans="1:8">
      <c r="A1200" s="1">
        <v>42473</v>
      </c>
      <c r="B1200">
        <v>1.2</v>
      </c>
      <c r="C1200">
        <v>3.6</v>
      </c>
      <c r="D1200">
        <v>110</v>
      </c>
      <c r="E1200" s="2">
        <v>0.56458333333333333</v>
      </c>
      <c r="F1200">
        <v>4.9000000000000004</v>
      </c>
      <c r="G1200">
        <v>110</v>
      </c>
      <c r="H1200" s="2">
        <v>0.55972222222222223</v>
      </c>
    </row>
    <row r="1201" spans="1:8">
      <c r="A1201" s="1">
        <v>42474</v>
      </c>
      <c r="B1201">
        <v>2.7</v>
      </c>
      <c r="C1201">
        <v>7.6</v>
      </c>
      <c r="D1201">
        <v>290</v>
      </c>
      <c r="E1201" s="2">
        <v>0.65555555555555556</v>
      </c>
      <c r="F1201">
        <v>12.4</v>
      </c>
      <c r="G1201">
        <v>290</v>
      </c>
      <c r="H1201" s="2">
        <v>0.64930555555555558</v>
      </c>
    </row>
    <row r="1202" spans="1:8">
      <c r="A1202" s="1">
        <v>42475</v>
      </c>
      <c r="B1202">
        <v>2.8</v>
      </c>
      <c r="C1202">
        <v>6.8</v>
      </c>
      <c r="D1202">
        <v>90</v>
      </c>
      <c r="E1202" s="2">
        <v>0.29305555555555557</v>
      </c>
      <c r="F1202">
        <v>11.5</v>
      </c>
      <c r="G1202">
        <v>90</v>
      </c>
      <c r="H1202" s="2">
        <v>0.2951388888888889</v>
      </c>
    </row>
    <row r="1203" spans="1:8">
      <c r="A1203" s="1">
        <v>42476</v>
      </c>
      <c r="B1203">
        <v>2.1</v>
      </c>
      <c r="C1203">
        <v>5.3</v>
      </c>
      <c r="D1203">
        <v>140</v>
      </c>
      <c r="E1203" s="2">
        <v>0.8881944444444444</v>
      </c>
      <c r="F1203">
        <v>13.4</v>
      </c>
      <c r="G1203">
        <v>180</v>
      </c>
      <c r="H1203" s="2">
        <v>0.8979166666666667</v>
      </c>
    </row>
    <row r="1204" spans="1:8">
      <c r="A1204" s="1">
        <v>42477</v>
      </c>
      <c r="B1204">
        <v>6.3</v>
      </c>
      <c r="C1204">
        <v>12.1</v>
      </c>
      <c r="D1204">
        <v>270</v>
      </c>
      <c r="E1204" s="2">
        <v>0.27986111111111112</v>
      </c>
      <c r="F1204">
        <v>21.4</v>
      </c>
      <c r="G1204">
        <v>270</v>
      </c>
      <c r="H1204" s="2">
        <v>0.27708333333333335</v>
      </c>
    </row>
    <row r="1205" spans="1:8">
      <c r="A1205" s="1">
        <v>42478</v>
      </c>
      <c r="B1205">
        <v>3.4</v>
      </c>
      <c r="C1205">
        <v>6.3</v>
      </c>
      <c r="D1205">
        <v>250</v>
      </c>
      <c r="E1205" s="2">
        <v>0.77152777777777781</v>
      </c>
      <c r="F1205">
        <v>11.1</v>
      </c>
      <c r="G1205">
        <v>290</v>
      </c>
      <c r="H1205" s="2">
        <v>0.52013888888888893</v>
      </c>
    </row>
    <row r="1206" spans="1:8">
      <c r="A1206" s="1">
        <v>42479</v>
      </c>
      <c r="B1206">
        <v>2.9</v>
      </c>
      <c r="C1206">
        <v>6.8</v>
      </c>
      <c r="D1206">
        <v>290</v>
      </c>
      <c r="E1206" s="2">
        <v>6.1805555555555558E-2</v>
      </c>
      <c r="F1206">
        <v>10.199999999999999</v>
      </c>
      <c r="G1206">
        <v>320</v>
      </c>
      <c r="H1206" s="2">
        <v>5.6944444444444443E-2</v>
      </c>
    </row>
    <row r="1207" spans="1:8">
      <c r="A1207" s="1">
        <v>42480</v>
      </c>
      <c r="B1207">
        <v>1.7</v>
      </c>
      <c r="C1207">
        <v>4.0999999999999996</v>
      </c>
      <c r="D1207">
        <v>160</v>
      </c>
      <c r="E1207" s="2">
        <v>0.67500000000000004</v>
      </c>
      <c r="F1207">
        <v>6.6</v>
      </c>
      <c r="G1207">
        <v>140</v>
      </c>
      <c r="H1207" s="2">
        <v>0.67152777777777772</v>
      </c>
    </row>
    <row r="1208" spans="1:8">
      <c r="A1208" s="1">
        <v>42481</v>
      </c>
      <c r="B1208">
        <v>2.4</v>
      </c>
      <c r="C1208">
        <v>4.4000000000000004</v>
      </c>
      <c r="D1208">
        <v>140</v>
      </c>
      <c r="E1208" s="2">
        <v>0.19375000000000001</v>
      </c>
      <c r="F1208">
        <v>7.2</v>
      </c>
      <c r="G1208">
        <v>140</v>
      </c>
      <c r="H1208" s="2">
        <v>0.19236111111111112</v>
      </c>
    </row>
    <row r="1209" spans="1:8">
      <c r="A1209" s="1">
        <v>42482</v>
      </c>
      <c r="B1209">
        <v>2</v>
      </c>
      <c r="C1209">
        <v>4.5</v>
      </c>
      <c r="D1209">
        <v>270</v>
      </c>
      <c r="E1209" s="2">
        <v>0.62638888888888888</v>
      </c>
      <c r="F1209">
        <v>7.8</v>
      </c>
      <c r="G1209">
        <v>270</v>
      </c>
      <c r="H1209" s="2">
        <v>0.62291666666666667</v>
      </c>
    </row>
    <row r="1210" spans="1:8">
      <c r="A1210" s="1">
        <v>42483</v>
      </c>
      <c r="B1210">
        <v>1.7</v>
      </c>
      <c r="C1210">
        <v>4.7</v>
      </c>
      <c r="D1210">
        <v>290</v>
      </c>
      <c r="E1210" s="2">
        <v>0.15</v>
      </c>
      <c r="F1210">
        <v>7.7</v>
      </c>
      <c r="G1210">
        <v>290</v>
      </c>
      <c r="H1210" s="2">
        <v>0.18333333333333332</v>
      </c>
    </row>
    <row r="1211" spans="1:8">
      <c r="A1211" s="1">
        <v>42484</v>
      </c>
      <c r="B1211">
        <v>3.1</v>
      </c>
      <c r="C1211">
        <v>5.9</v>
      </c>
      <c r="D1211">
        <v>90</v>
      </c>
      <c r="E1211" s="2">
        <v>0.6875</v>
      </c>
      <c r="F1211">
        <v>9.1999999999999993</v>
      </c>
      <c r="G1211">
        <v>70</v>
      </c>
      <c r="H1211" s="2">
        <v>0.73958333333333337</v>
      </c>
    </row>
    <row r="1212" spans="1:8">
      <c r="A1212" s="1">
        <v>42485</v>
      </c>
      <c r="B1212">
        <v>1.2</v>
      </c>
      <c r="C1212">
        <v>2.8</v>
      </c>
      <c r="D1212">
        <v>110</v>
      </c>
      <c r="E1212" s="2">
        <v>1.5277777777777777E-2</v>
      </c>
      <c r="F1212">
        <v>4.8</v>
      </c>
      <c r="G1212">
        <v>140</v>
      </c>
      <c r="H1212" s="2">
        <v>1.2500000000000001E-2</v>
      </c>
    </row>
    <row r="1213" spans="1:8">
      <c r="A1213" s="1">
        <v>42486</v>
      </c>
      <c r="B1213">
        <v>3.7</v>
      </c>
      <c r="C1213">
        <v>7.5</v>
      </c>
      <c r="D1213">
        <v>110</v>
      </c>
      <c r="E1213" s="2">
        <v>0.76944444444444449</v>
      </c>
      <c r="F1213">
        <v>11.6</v>
      </c>
      <c r="G1213">
        <v>110</v>
      </c>
      <c r="H1213" s="2">
        <v>0.73958333333333337</v>
      </c>
    </row>
    <row r="1214" spans="1:8">
      <c r="A1214" s="1">
        <v>42487</v>
      </c>
      <c r="B1214">
        <v>4.0999999999999996</v>
      </c>
      <c r="C1214">
        <v>6.6</v>
      </c>
      <c r="D1214">
        <v>110</v>
      </c>
      <c r="E1214" s="2">
        <v>6.2500000000000003E-3</v>
      </c>
      <c r="F1214">
        <v>9.9</v>
      </c>
      <c r="G1214">
        <v>90</v>
      </c>
      <c r="H1214" s="2">
        <v>2.0833333333333333E-3</v>
      </c>
    </row>
    <row r="1215" spans="1:8">
      <c r="A1215" s="1">
        <v>42488</v>
      </c>
      <c r="B1215">
        <v>2.2000000000000002</v>
      </c>
      <c r="C1215">
        <v>6.5</v>
      </c>
      <c r="D1215">
        <v>110</v>
      </c>
      <c r="E1215" s="2">
        <v>0.75555555555555554</v>
      </c>
      <c r="F1215">
        <v>10.1</v>
      </c>
      <c r="G1215">
        <v>110</v>
      </c>
      <c r="H1215" s="2">
        <v>0.78333333333333333</v>
      </c>
    </row>
    <row r="1216" spans="1:8">
      <c r="A1216" s="1">
        <v>42489</v>
      </c>
      <c r="B1216">
        <v>1.4</v>
      </c>
      <c r="C1216">
        <v>3.5</v>
      </c>
      <c r="D1216">
        <v>270</v>
      </c>
      <c r="E1216" s="2">
        <v>0.58888888888888891</v>
      </c>
      <c r="F1216">
        <v>5.9</v>
      </c>
      <c r="G1216">
        <v>180</v>
      </c>
      <c r="H1216" s="2">
        <v>0.80208333333333337</v>
      </c>
    </row>
    <row r="1217" spans="1:8">
      <c r="A1217" s="1">
        <v>42490</v>
      </c>
      <c r="B1217">
        <v>1.9</v>
      </c>
      <c r="C1217">
        <v>5.3</v>
      </c>
      <c r="D1217">
        <v>270</v>
      </c>
      <c r="E1217" s="2">
        <v>0.56180555555555556</v>
      </c>
      <c r="F1217">
        <v>9.1</v>
      </c>
      <c r="G1217">
        <v>270</v>
      </c>
      <c r="H1217" s="2">
        <v>0.6166666666666667</v>
      </c>
    </row>
    <row r="1218" spans="1:8">
      <c r="A1218" s="1">
        <v>42491</v>
      </c>
      <c r="B1218">
        <v>1.7</v>
      </c>
      <c r="C1218">
        <v>4.5999999999999996</v>
      </c>
      <c r="D1218">
        <v>290</v>
      </c>
      <c r="E1218" s="2">
        <v>0.64513888888888893</v>
      </c>
      <c r="F1218">
        <v>6.9</v>
      </c>
      <c r="G1218">
        <v>270</v>
      </c>
      <c r="H1218" s="2">
        <v>0.63194444444444442</v>
      </c>
    </row>
    <row r="1219" spans="1:8">
      <c r="A1219" s="1">
        <v>42492</v>
      </c>
      <c r="B1219">
        <v>1.9</v>
      </c>
      <c r="C1219">
        <v>5</v>
      </c>
      <c r="D1219">
        <v>230</v>
      </c>
      <c r="E1219" s="2">
        <v>0.60416666666666663</v>
      </c>
      <c r="F1219">
        <v>10.1</v>
      </c>
      <c r="G1219">
        <v>180</v>
      </c>
      <c r="H1219" s="2">
        <v>0.62361111111111112</v>
      </c>
    </row>
    <row r="1220" spans="1:8">
      <c r="A1220" s="1">
        <v>42493</v>
      </c>
      <c r="B1220">
        <v>4</v>
      </c>
      <c r="C1220">
        <v>8.4</v>
      </c>
      <c r="D1220">
        <v>250</v>
      </c>
      <c r="E1220" s="2">
        <v>0.65347222222222223</v>
      </c>
      <c r="F1220">
        <v>13.7</v>
      </c>
      <c r="G1220">
        <v>250</v>
      </c>
      <c r="H1220" s="2">
        <v>0.65069444444444446</v>
      </c>
    </row>
    <row r="1221" spans="1:8">
      <c r="A1221" s="1">
        <v>42494</v>
      </c>
      <c r="B1221">
        <v>6.1</v>
      </c>
      <c r="C1221">
        <v>11.6</v>
      </c>
      <c r="D1221">
        <v>270</v>
      </c>
      <c r="E1221" s="2">
        <v>0.61458333333333337</v>
      </c>
      <c r="F1221">
        <v>19.3</v>
      </c>
      <c r="G1221">
        <v>270</v>
      </c>
      <c r="H1221" s="2">
        <v>0.61388888888888893</v>
      </c>
    </row>
    <row r="1222" spans="1:8">
      <c r="A1222" s="1">
        <v>42495</v>
      </c>
      <c r="B1222">
        <v>2.1</v>
      </c>
      <c r="C1222">
        <v>6.6</v>
      </c>
      <c r="D1222">
        <v>290</v>
      </c>
      <c r="E1222" s="2">
        <v>2.5000000000000001E-2</v>
      </c>
      <c r="F1222">
        <v>10.8</v>
      </c>
      <c r="G1222">
        <v>270</v>
      </c>
      <c r="H1222" s="2">
        <v>3.8194444444444448E-2</v>
      </c>
    </row>
    <row r="1223" spans="1:8">
      <c r="A1223" s="1">
        <v>42496</v>
      </c>
      <c r="B1223">
        <v>2</v>
      </c>
      <c r="C1223">
        <v>4.0999999999999996</v>
      </c>
      <c r="D1223">
        <v>290</v>
      </c>
      <c r="E1223" s="2">
        <v>0.99583333333333335</v>
      </c>
      <c r="F1223">
        <v>7.1</v>
      </c>
      <c r="G1223">
        <v>200</v>
      </c>
      <c r="H1223" s="2">
        <v>0.23749999999999999</v>
      </c>
    </row>
    <row r="1224" spans="1:8">
      <c r="A1224" s="1">
        <v>42497</v>
      </c>
      <c r="B1224">
        <v>3.3</v>
      </c>
      <c r="C1224">
        <v>6.3</v>
      </c>
      <c r="D1224">
        <v>290</v>
      </c>
      <c r="E1224" s="2">
        <v>0.4548611111111111</v>
      </c>
      <c r="F1224">
        <v>10.8</v>
      </c>
      <c r="G1224">
        <v>290</v>
      </c>
      <c r="H1224" s="2">
        <v>0.58125000000000004</v>
      </c>
    </row>
    <row r="1225" spans="1:8">
      <c r="A1225" s="1">
        <v>42498</v>
      </c>
      <c r="B1225">
        <v>2</v>
      </c>
      <c r="C1225">
        <v>4.5</v>
      </c>
      <c r="D1225">
        <v>90</v>
      </c>
      <c r="E1225" s="2">
        <v>0.66736111111111107</v>
      </c>
      <c r="F1225">
        <v>7.3</v>
      </c>
      <c r="G1225">
        <v>70</v>
      </c>
      <c r="H1225" s="2">
        <v>0.67777777777777781</v>
      </c>
    </row>
    <row r="1226" spans="1:8">
      <c r="A1226" s="1">
        <v>42499</v>
      </c>
      <c r="B1226">
        <v>1.2</v>
      </c>
      <c r="C1226">
        <v>2.2999999999999998</v>
      </c>
      <c r="D1226">
        <v>340</v>
      </c>
      <c r="E1226" s="2">
        <v>0.49513888888888891</v>
      </c>
      <c r="F1226">
        <v>3.9</v>
      </c>
      <c r="G1226">
        <v>320</v>
      </c>
      <c r="H1226" s="2">
        <v>0.69791666666666663</v>
      </c>
    </row>
    <row r="1227" spans="1:8">
      <c r="A1227" s="1">
        <v>42500</v>
      </c>
      <c r="B1227">
        <v>1.9</v>
      </c>
      <c r="C1227">
        <v>6.5</v>
      </c>
      <c r="D1227">
        <v>110</v>
      </c>
      <c r="E1227" s="2">
        <v>0.58125000000000004</v>
      </c>
      <c r="F1227">
        <v>9.5</v>
      </c>
      <c r="G1227">
        <v>110</v>
      </c>
      <c r="H1227" s="2">
        <v>0.5756944444444444</v>
      </c>
    </row>
    <row r="1228" spans="1:8">
      <c r="A1228" s="1">
        <v>42501</v>
      </c>
      <c r="B1228">
        <v>1.4</v>
      </c>
      <c r="C1228">
        <v>4.3</v>
      </c>
      <c r="D1228">
        <v>270</v>
      </c>
      <c r="E1228" s="2">
        <v>0.51875000000000004</v>
      </c>
      <c r="F1228">
        <v>7.1</v>
      </c>
      <c r="G1228">
        <v>290</v>
      </c>
      <c r="H1228" s="2">
        <v>0.5131944444444444</v>
      </c>
    </row>
    <row r="1229" spans="1:8">
      <c r="A1229" s="1">
        <v>42502</v>
      </c>
      <c r="B1229">
        <v>1.7</v>
      </c>
      <c r="C1229">
        <v>4.4000000000000004</v>
      </c>
      <c r="D1229">
        <v>270</v>
      </c>
      <c r="E1229" s="2">
        <v>0.55833333333333335</v>
      </c>
      <c r="F1229">
        <v>6.6</v>
      </c>
      <c r="G1229">
        <v>250</v>
      </c>
      <c r="H1229" s="2">
        <v>0.55208333333333337</v>
      </c>
    </row>
    <row r="1230" spans="1:8">
      <c r="A1230" s="1">
        <v>42503</v>
      </c>
      <c r="B1230">
        <v>2.7</v>
      </c>
      <c r="C1230">
        <v>5.7</v>
      </c>
      <c r="D1230">
        <v>110</v>
      </c>
      <c r="E1230" s="2">
        <v>0.67569444444444449</v>
      </c>
      <c r="F1230">
        <v>8.9</v>
      </c>
      <c r="G1230">
        <v>90</v>
      </c>
      <c r="H1230" s="2">
        <v>0.81944444444444442</v>
      </c>
    </row>
    <row r="1231" spans="1:8">
      <c r="A1231" s="1">
        <v>42504</v>
      </c>
      <c r="B1231">
        <v>3.2</v>
      </c>
      <c r="C1231">
        <v>5</v>
      </c>
      <c r="D1231">
        <v>110</v>
      </c>
      <c r="E1231" s="2">
        <v>0.67708333333333337</v>
      </c>
      <c r="F1231">
        <v>8.3000000000000007</v>
      </c>
      <c r="G1231">
        <v>90</v>
      </c>
      <c r="H1231" s="2">
        <v>0.43541666666666667</v>
      </c>
    </row>
    <row r="1232" spans="1:8">
      <c r="A1232" s="1">
        <v>42505</v>
      </c>
      <c r="B1232">
        <v>2.2000000000000002</v>
      </c>
      <c r="C1232">
        <v>4.2</v>
      </c>
      <c r="D1232">
        <v>180</v>
      </c>
      <c r="E1232" s="2">
        <v>0.55208333333333337</v>
      </c>
      <c r="F1232">
        <v>9.1</v>
      </c>
      <c r="G1232">
        <v>200</v>
      </c>
      <c r="H1232" s="2">
        <v>0.98263888888888884</v>
      </c>
    </row>
    <row r="1233" spans="1:8">
      <c r="A1233" s="1">
        <v>42506</v>
      </c>
      <c r="B1233">
        <v>3.8</v>
      </c>
      <c r="C1233">
        <v>8.3000000000000007</v>
      </c>
      <c r="D1233">
        <v>270</v>
      </c>
      <c r="E1233" s="2">
        <v>0.19930555555555557</v>
      </c>
      <c r="F1233">
        <v>13.6</v>
      </c>
      <c r="G1233">
        <v>290</v>
      </c>
      <c r="H1233" s="2">
        <v>0.18888888888888888</v>
      </c>
    </row>
    <row r="1234" spans="1:8">
      <c r="A1234" s="1">
        <v>42507</v>
      </c>
      <c r="B1234">
        <v>1.3</v>
      </c>
      <c r="C1234">
        <v>3.7</v>
      </c>
      <c r="D1234">
        <v>250</v>
      </c>
      <c r="E1234" s="2">
        <v>0.41944444444444445</v>
      </c>
      <c r="F1234">
        <v>6</v>
      </c>
      <c r="G1234">
        <v>250</v>
      </c>
      <c r="H1234" s="2">
        <v>0.43888888888888888</v>
      </c>
    </row>
    <row r="1235" spans="1:8">
      <c r="A1235" s="1">
        <v>42508</v>
      </c>
      <c r="B1235">
        <v>1.5</v>
      </c>
      <c r="C1235">
        <v>4.4000000000000004</v>
      </c>
      <c r="D1235">
        <v>110</v>
      </c>
      <c r="E1235" s="2">
        <v>0.74375000000000002</v>
      </c>
      <c r="F1235">
        <v>7.3</v>
      </c>
      <c r="G1235">
        <v>90</v>
      </c>
      <c r="H1235" s="2">
        <v>0.73819444444444449</v>
      </c>
    </row>
    <row r="1236" spans="1:8">
      <c r="A1236" s="1">
        <v>42509</v>
      </c>
      <c r="B1236">
        <v>2.1</v>
      </c>
      <c r="C1236">
        <v>4.8</v>
      </c>
      <c r="D1236">
        <v>90</v>
      </c>
      <c r="E1236" s="2">
        <v>0.71458333333333335</v>
      </c>
      <c r="F1236">
        <v>8</v>
      </c>
      <c r="G1236">
        <v>70</v>
      </c>
      <c r="H1236" s="2">
        <v>0.73472222222222228</v>
      </c>
    </row>
    <row r="1237" spans="1:8">
      <c r="A1237" s="1">
        <v>42510</v>
      </c>
      <c r="B1237">
        <v>2.9</v>
      </c>
      <c r="C1237">
        <v>6.3</v>
      </c>
      <c r="D1237">
        <v>90</v>
      </c>
      <c r="E1237" s="2">
        <v>0.71944444444444444</v>
      </c>
      <c r="F1237">
        <v>10.5</v>
      </c>
      <c r="G1237">
        <v>110</v>
      </c>
      <c r="H1237" s="2">
        <v>0.8041666666666667</v>
      </c>
    </row>
    <row r="1238" spans="1:8">
      <c r="A1238" s="1">
        <v>42511</v>
      </c>
      <c r="B1238">
        <v>3</v>
      </c>
      <c r="C1238">
        <v>6.1</v>
      </c>
      <c r="D1238">
        <v>90</v>
      </c>
      <c r="E1238" s="2">
        <v>0.75277777777777777</v>
      </c>
      <c r="F1238">
        <v>10.3</v>
      </c>
      <c r="G1238">
        <v>90</v>
      </c>
      <c r="H1238" s="2">
        <v>0.69861111111111107</v>
      </c>
    </row>
    <row r="1239" spans="1:8">
      <c r="A1239" s="1">
        <v>42512</v>
      </c>
      <c r="B1239">
        <v>2.9</v>
      </c>
      <c r="C1239">
        <v>5.8</v>
      </c>
      <c r="D1239">
        <v>90</v>
      </c>
      <c r="E1239" s="2">
        <v>0.7006944444444444</v>
      </c>
      <c r="F1239">
        <v>8.8000000000000007</v>
      </c>
      <c r="G1239">
        <v>90</v>
      </c>
      <c r="H1239" s="2">
        <v>0.74861111111111112</v>
      </c>
    </row>
    <row r="1240" spans="1:8">
      <c r="A1240" s="1">
        <v>42513</v>
      </c>
      <c r="B1240">
        <v>1.8</v>
      </c>
      <c r="C1240">
        <v>4.2</v>
      </c>
      <c r="D1240">
        <v>110</v>
      </c>
      <c r="E1240" s="2">
        <v>4.6527777777777779E-2</v>
      </c>
      <c r="F1240">
        <v>8.1</v>
      </c>
      <c r="G1240">
        <v>250</v>
      </c>
      <c r="H1240" s="2">
        <v>0.6381944444444444</v>
      </c>
    </row>
    <row r="1241" spans="1:8">
      <c r="A1241" s="1">
        <v>42514</v>
      </c>
      <c r="B1241">
        <v>1.8</v>
      </c>
      <c r="C1241">
        <v>4.4000000000000004</v>
      </c>
      <c r="D1241">
        <v>290</v>
      </c>
      <c r="E1241" s="2">
        <v>0.69652777777777775</v>
      </c>
      <c r="F1241">
        <v>7.2</v>
      </c>
      <c r="G1241">
        <v>290</v>
      </c>
      <c r="H1241" s="2">
        <v>0.69166666666666665</v>
      </c>
    </row>
    <row r="1242" spans="1:8">
      <c r="A1242" s="1">
        <v>42515</v>
      </c>
      <c r="B1242">
        <v>1.5</v>
      </c>
      <c r="C1242">
        <v>4.2</v>
      </c>
      <c r="D1242">
        <v>290</v>
      </c>
      <c r="E1242" s="2">
        <v>0.55555555555555558</v>
      </c>
      <c r="F1242">
        <v>7.4</v>
      </c>
      <c r="G1242">
        <v>290</v>
      </c>
      <c r="H1242" s="2">
        <v>0.59166666666666667</v>
      </c>
    </row>
    <row r="1243" spans="1:8">
      <c r="A1243" s="1">
        <v>42516</v>
      </c>
      <c r="B1243">
        <v>1.7</v>
      </c>
      <c r="C1243">
        <v>4.2</v>
      </c>
      <c r="D1243">
        <v>290</v>
      </c>
      <c r="E1243" s="2">
        <v>0.67638888888888893</v>
      </c>
      <c r="F1243">
        <v>6.5</v>
      </c>
      <c r="G1243">
        <v>290</v>
      </c>
      <c r="H1243" s="2">
        <v>0.60902777777777772</v>
      </c>
    </row>
    <row r="1244" spans="1:8">
      <c r="A1244" s="1">
        <v>42517</v>
      </c>
      <c r="B1244">
        <v>2</v>
      </c>
      <c r="C1244">
        <v>4.8</v>
      </c>
      <c r="D1244">
        <v>110</v>
      </c>
      <c r="E1244" s="2">
        <v>0.43819444444444444</v>
      </c>
      <c r="F1244">
        <v>6.8</v>
      </c>
      <c r="G1244">
        <v>110</v>
      </c>
      <c r="H1244" s="2">
        <v>0.43263888888888891</v>
      </c>
    </row>
    <row r="1245" spans="1:8">
      <c r="A1245" s="1">
        <v>42518</v>
      </c>
      <c r="B1245">
        <v>1.5</v>
      </c>
      <c r="C1245">
        <v>3.7</v>
      </c>
      <c r="D1245">
        <v>270</v>
      </c>
      <c r="E1245" s="2">
        <v>0.43402777777777779</v>
      </c>
      <c r="F1245">
        <v>5.8</v>
      </c>
      <c r="G1245">
        <v>270</v>
      </c>
      <c r="H1245" s="2">
        <v>0.43333333333333335</v>
      </c>
    </row>
    <row r="1246" spans="1:8">
      <c r="A1246" s="1">
        <v>42519</v>
      </c>
      <c r="B1246">
        <v>1.9</v>
      </c>
      <c r="C1246">
        <v>4.5</v>
      </c>
      <c r="D1246">
        <v>290</v>
      </c>
      <c r="E1246" s="2">
        <v>0.80486111111111114</v>
      </c>
      <c r="F1246">
        <v>6.7</v>
      </c>
      <c r="G1246">
        <v>320</v>
      </c>
      <c r="H1246" s="2">
        <v>0.68888888888888888</v>
      </c>
    </row>
    <row r="1247" spans="1:8">
      <c r="A1247" s="1">
        <v>42520</v>
      </c>
      <c r="B1247">
        <v>1.9</v>
      </c>
      <c r="C1247">
        <v>4</v>
      </c>
      <c r="D1247">
        <v>320</v>
      </c>
      <c r="E1247" s="2">
        <v>0.68125000000000002</v>
      </c>
      <c r="F1247">
        <v>6.2</v>
      </c>
      <c r="G1247">
        <v>290</v>
      </c>
      <c r="H1247" s="2">
        <v>0.50208333333333333</v>
      </c>
    </row>
    <row r="1248" spans="1:8">
      <c r="A1248" s="1">
        <v>42521</v>
      </c>
      <c r="B1248">
        <v>2.6</v>
      </c>
      <c r="C1248">
        <v>5.5</v>
      </c>
      <c r="D1248">
        <v>110</v>
      </c>
      <c r="E1248" s="2">
        <v>0.99652777777777779</v>
      </c>
      <c r="F1248">
        <v>8.3000000000000007</v>
      </c>
      <c r="G1248">
        <v>140</v>
      </c>
      <c r="H1248" s="2">
        <v>0.99305555555555558</v>
      </c>
    </row>
    <row r="1249" spans="1:8">
      <c r="A1249" s="1">
        <v>42522</v>
      </c>
      <c r="B1249">
        <v>4.7</v>
      </c>
      <c r="C1249">
        <v>6.4</v>
      </c>
      <c r="D1249">
        <v>90</v>
      </c>
      <c r="E1249" s="2">
        <v>0.35138888888888886</v>
      </c>
      <c r="F1249">
        <v>10</v>
      </c>
      <c r="G1249">
        <v>110</v>
      </c>
      <c r="H1249" s="2">
        <v>0.25416666666666665</v>
      </c>
    </row>
    <row r="1250" spans="1:8">
      <c r="A1250" s="1">
        <v>42523</v>
      </c>
      <c r="B1250">
        <v>1.7</v>
      </c>
      <c r="C1250">
        <v>3.6</v>
      </c>
      <c r="D1250">
        <v>90</v>
      </c>
      <c r="E1250" s="2">
        <v>0.79513888888888884</v>
      </c>
      <c r="F1250">
        <v>6.1</v>
      </c>
      <c r="G1250">
        <v>110</v>
      </c>
      <c r="H1250" s="2">
        <v>0.77222222222222225</v>
      </c>
    </row>
    <row r="1251" spans="1:8">
      <c r="A1251" s="1">
        <v>42524</v>
      </c>
      <c r="B1251">
        <v>1.4</v>
      </c>
      <c r="C1251">
        <v>3.4</v>
      </c>
      <c r="D1251">
        <v>270</v>
      </c>
      <c r="E1251" s="2">
        <v>0.65416666666666667</v>
      </c>
      <c r="F1251">
        <v>6.8</v>
      </c>
      <c r="G1251">
        <v>270</v>
      </c>
      <c r="H1251" s="2">
        <v>0.64861111111111114</v>
      </c>
    </row>
    <row r="1252" spans="1:8">
      <c r="A1252" s="1">
        <v>42525</v>
      </c>
      <c r="B1252">
        <v>1.1000000000000001</v>
      </c>
      <c r="C1252">
        <v>3</v>
      </c>
      <c r="D1252">
        <v>110</v>
      </c>
      <c r="E1252" s="2">
        <v>0.97152777777777777</v>
      </c>
      <c r="F1252">
        <v>4.5</v>
      </c>
      <c r="G1252">
        <v>320</v>
      </c>
      <c r="H1252" s="2">
        <v>0.6166666666666667</v>
      </c>
    </row>
    <row r="1253" spans="1:8">
      <c r="A1253" s="1">
        <v>42526</v>
      </c>
      <c r="B1253">
        <v>3.8</v>
      </c>
      <c r="C1253">
        <v>7.4</v>
      </c>
      <c r="D1253">
        <v>110</v>
      </c>
      <c r="E1253" s="2">
        <v>0.6118055555555556</v>
      </c>
      <c r="F1253">
        <v>11.7</v>
      </c>
      <c r="G1253">
        <v>110</v>
      </c>
      <c r="H1253" s="2">
        <v>0.63124999999999998</v>
      </c>
    </row>
    <row r="1254" spans="1:8">
      <c r="A1254" s="1">
        <v>42527</v>
      </c>
      <c r="B1254">
        <v>2.6</v>
      </c>
      <c r="C1254">
        <v>4.3</v>
      </c>
      <c r="D1254">
        <v>110</v>
      </c>
      <c r="E1254" s="2">
        <v>0.65555555555555556</v>
      </c>
      <c r="F1254">
        <v>7</v>
      </c>
      <c r="G1254">
        <v>110</v>
      </c>
      <c r="H1254" s="2">
        <v>0.64027777777777772</v>
      </c>
    </row>
    <row r="1255" spans="1:8">
      <c r="A1255" s="1">
        <v>42528</v>
      </c>
      <c r="B1255">
        <v>1.4</v>
      </c>
      <c r="C1255">
        <v>3.2</v>
      </c>
      <c r="D1255">
        <v>110</v>
      </c>
      <c r="E1255" s="2">
        <v>0.93888888888888888</v>
      </c>
      <c r="F1255">
        <v>5</v>
      </c>
      <c r="G1255">
        <v>290</v>
      </c>
      <c r="H1255" s="2">
        <v>0.66180555555555554</v>
      </c>
    </row>
    <row r="1256" spans="1:8">
      <c r="A1256" s="1">
        <v>42529</v>
      </c>
      <c r="B1256">
        <v>1.2</v>
      </c>
      <c r="C1256">
        <v>2.1</v>
      </c>
      <c r="D1256">
        <v>110</v>
      </c>
      <c r="E1256" s="2">
        <v>0.15</v>
      </c>
      <c r="F1256">
        <v>3.4</v>
      </c>
      <c r="G1256">
        <v>110</v>
      </c>
      <c r="H1256" s="2">
        <v>0.15</v>
      </c>
    </row>
    <row r="1257" spans="1:8">
      <c r="A1257" s="1">
        <v>42530</v>
      </c>
      <c r="B1257">
        <v>2.5</v>
      </c>
      <c r="C1257">
        <v>5.7</v>
      </c>
      <c r="D1257">
        <v>90</v>
      </c>
      <c r="E1257" s="2">
        <v>0.79236111111111107</v>
      </c>
      <c r="F1257">
        <v>8.9</v>
      </c>
      <c r="G1257">
        <v>90</v>
      </c>
      <c r="H1257" s="2">
        <v>0.79652777777777772</v>
      </c>
    </row>
    <row r="1258" spans="1:8">
      <c r="A1258" s="1">
        <v>42531</v>
      </c>
      <c r="B1258">
        <v>1.9</v>
      </c>
      <c r="C1258">
        <v>3.2</v>
      </c>
      <c r="D1258">
        <v>110</v>
      </c>
      <c r="E1258" s="2">
        <v>0.3034722222222222</v>
      </c>
      <c r="F1258">
        <v>5.8</v>
      </c>
      <c r="G1258">
        <v>230</v>
      </c>
      <c r="H1258" s="2">
        <v>0.68194444444444446</v>
      </c>
    </row>
    <row r="1259" spans="1:8">
      <c r="A1259" s="1">
        <v>42532</v>
      </c>
      <c r="B1259">
        <v>1.6</v>
      </c>
      <c r="C1259">
        <v>4.0999999999999996</v>
      </c>
      <c r="D1259">
        <v>290</v>
      </c>
      <c r="E1259" s="2">
        <v>0.57361111111111107</v>
      </c>
      <c r="F1259">
        <v>6.3</v>
      </c>
      <c r="G1259">
        <v>180</v>
      </c>
      <c r="H1259" s="2">
        <v>0.69513888888888886</v>
      </c>
    </row>
    <row r="1260" spans="1:8">
      <c r="A1260" s="1">
        <v>42533</v>
      </c>
      <c r="B1260">
        <v>0.8</v>
      </c>
      <c r="C1260">
        <v>2.6</v>
      </c>
      <c r="D1260">
        <v>340</v>
      </c>
      <c r="E1260" s="2">
        <v>0.6430555555555556</v>
      </c>
      <c r="F1260">
        <v>4.4000000000000004</v>
      </c>
      <c r="G1260">
        <v>340</v>
      </c>
      <c r="H1260" s="2">
        <v>0.64027777777777772</v>
      </c>
    </row>
    <row r="1261" spans="1:8">
      <c r="A1261" s="1">
        <v>42534</v>
      </c>
      <c r="B1261">
        <v>3.2</v>
      </c>
      <c r="C1261">
        <v>6.4</v>
      </c>
      <c r="D1261">
        <v>140</v>
      </c>
      <c r="E1261" s="2">
        <v>0.67291666666666672</v>
      </c>
      <c r="F1261">
        <v>9.9</v>
      </c>
      <c r="G1261">
        <v>90</v>
      </c>
      <c r="H1261" s="2">
        <v>0.72222222222222221</v>
      </c>
    </row>
    <row r="1262" spans="1:8">
      <c r="A1262" s="1">
        <v>42535</v>
      </c>
      <c r="B1262">
        <v>2.6</v>
      </c>
      <c r="C1262">
        <v>4.9000000000000004</v>
      </c>
      <c r="D1262">
        <v>140</v>
      </c>
      <c r="E1262" s="2">
        <v>0.50416666666666665</v>
      </c>
      <c r="F1262">
        <v>7</v>
      </c>
      <c r="G1262">
        <v>140</v>
      </c>
      <c r="H1262" s="2">
        <v>0.49513888888888891</v>
      </c>
    </row>
    <row r="1263" spans="1:8">
      <c r="A1263" s="1">
        <v>42536</v>
      </c>
      <c r="B1263">
        <v>1.5</v>
      </c>
      <c r="C1263">
        <v>4.5</v>
      </c>
      <c r="D1263">
        <v>230</v>
      </c>
      <c r="E1263" s="2">
        <v>0.62083333333333335</v>
      </c>
      <c r="F1263">
        <v>8.1</v>
      </c>
      <c r="G1263">
        <v>180</v>
      </c>
      <c r="H1263" s="2">
        <v>0.61458333333333337</v>
      </c>
    </row>
    <row r="1264" spans="1:8">
      <c r="A1264" s="1">
        <v>42537</v>
      </c>
      <c r="B1264">
        <v>2.6</v>
      </c>
      <c r="C1264">
        <v>5.6</v>
      </c>
      <c r="D1264">
        <v>340</v>
      </c>
      <c r="E1264" s="2">
        <v>0.4826388888888889</v>
      </c>
      <c r="F1264">
        <v>9</v>
      </c>
      <c r="G1264">
        <v>340</v>
      </c>
      <c r="H1264" s="2">
        <v>0.64166666666666672</v>
      </c>
    </row>
    <row r="1265" spans="1:8">
      <c r="A1265" s="1">
        <v>42538</v>
      </c>
      <c r="B1265">
        <v>2.4</v>
      </c>
      <c r="C1265">
        <v>4.8</v>
      </c>
      <c r="D1265">
        <v>320</v>
      </c>
      <c r="E1265" s="2">
        <v>3.2638888888888891E-2</v>
      </c>
      <c r="F1265">
        <v>7</v>
      </c>
      <c r="G1265">
        <v>290</v>
      </c>
      <c r="H1265" s="2">
        <v>4.0972222222222222E-2</v>
      </c>
    </row>
    <row r="1266" spans="1:8">
      <c r="A1266" s="1">
        <v>42539</v>
      </c>
      <c r="B1266">
        <v>1.7</v>
      </c>
      <c r="C1266">
        <v>4</v>
      </c>
      <c r="D1266">
        <v>270</v>
      </c>
      <c r="E1266" s="2">
        <v>0.67152777777777772</v>
      </c>
      <c r="F1266">
        <v>7.2</v>
      </c>
      <c r="G1266">
        <v>230</v>
      </c>
      <c r="H1266" s="2">
        <v>0.6333333333333333</v>
      </c>
    </row>
    <row r="1267" spans="1:8">
      <c r="A1267" s="1">
        <v>42540</v>
      </c>
      <c r="B1267">
        <v>1.8</v>
      </c>
      <c r="C1267">
        <v>4.9000000000000004</v>
      </c>
      <c r="D1267">
        <v>290</v>
      </c>
      <c r="E1267" s="2">
        <v>0.79374999999999996</v>
      </c>
      <c r="F1267">
        <v>7.5</v>
      </c>
      <c r="G1267">
        <v>270</v>
      </c>
      <c r="H1267" s="2">
        <v>0.64236111111111116</v>
      </c>
    </row>
    <row r="1268" spans="1:8">
      <c r="A1268" s="1">
        <v>42541</v>
      </c>
      <c r="B1268">
        <v>1.6</v>
      </c>
      <c r="C1268">
        <v>4.5</v>
      </c>
      <c r="D1268">
        <v>290</v>
      </c>
      <c r="E1268" s="2">
        <v>0.57430555555555551</v>
      </c>
      <c r="F1268">
        <v>7.3</v>
      </c>
      <c r="G1268">
        <v>320</v>
      </c>
      <c r="H1268" s="2">
        <v>0.54722222222222228</v>
      </c>
    </row>
    <row r="1269" spans="1:8">
      <c r="A1269" s="1">
        <v>42542</v>
      </c>
      <c r="B1269">
        <v>2.8</v>
      </c>
      <c r="C1269">
        <v>5.2</v>
      </c>
      <c r="D1269">
        <v>140</v>
      </c>
      <c r="E1269" s="2">
        <v>0.49444444444444446</v>
      </c>
      <c r="F1269">
        <v>8.3000000000000007</v>
      </c>
      <c r="G1269">
        <v>70</v>
      </c>
      <c r="H1269" s="2">
        <v>0.40416666666666667</v>
      </c>
    </row>
    <row r="1270" spans="1:8">
      <c r="A1270" s="1">
        <v>42543</v>
      </c>
      <c r="B1270">
        <v>3.2</v>
      </c>
      <c r="C1270">
        <v>5</v>
      </c>
      <c r="D1270">
        <v>110</v>
      </c>
      <c r="E1270" s="2">
        <v>0.71180555555555558</v>
      </c>
      <c r="F1270">
        <v>7.8</v>
      </c>
      <c r="G1270">
        <v>140</v>
      </c>
      <c r="H1270" s="2">
        <v>0.90138888888888891</v>
      </c>
    </row>
    <row r="1271" spans="1:8">
      <c r="A1271" s="1">
        <v>42544</v>
      </c>
      <c r="B1271">
        <v>2.1</v>
      </c>
      <c r="C1271">
        <v>4.3</v>
      </c>
      <c r="D1271">
        <v>140</v>
      </c>
      <c r="E1271" s="2">
        <v>8.819444444444445E-2</v>
      </c>
      <c r="F1271">
        <v>6.3</v>
      </c>
      <c r="G1271">
        <v>140</v>
      </c>
      <c r="H1271" s="2">
        <v>9.0277777777777776E-2</v>
      </c>
    </row>
    <row r="1272" spans="1:8">
      <c r="A1272" s="1">
        <v>42545</v>
      </c>
      <c r="B1272">
        <v>2.2999999999999998</v>
      </c>
      <c r="C1272">
        <v>5</v>
      </c>
      <c r="D1272">
        <v>290</v>
      </c>
      <c r="E1272" s="2">
        <v>0.7729166666666667</v>
      </c>
      <c r="F1272">
        <v>8.1</v>
      </c>
      <c r="G1272">
        <v>290</v>
      </c>
      <c r="H1272" s="2">
        <v>0.78472222222222221</v>
      </c>
    </row>
    <row r="1273" spans="1:8">
      <c r="A1273" s="1">
        <v>42546</v>
      </c>
      <c r="B1273">
        <v>3.7</v>
      </c>
      <c r="C1273">
        <v>7.6</v>
      </c>
      <c r="D1273">
        <v>290</v>
      </c>
      <c r="E1273" s="2">
        <v>0.70138888888888884</v>
      </c>
      <c r="F1273">
        <v>12.4</v>
      </c>
      <c r="G1273">
        <v>320</v>
      </c>
      <c r="H1273" s="2">
        <v>0.6958333333333333</v>
      </c>
    </row>
    <row r="1274" spans="1:8">
      <c r="A1274" s="1">
        <v>42547</v>
      </c>
      <c r="B1274">
        <v>2.2000000000000002</v>
      </c>
      <c r="C1274">
        <v>4.9000000000000004</v>
      </c>
      <c r="D1274">
        <v>290</v>
      </c>
      <c r="E1274" s="2">
        <v>0.64513888888888893</v>
      </c>
      <c r="F1274">
        <v>7.4</v>
      </c>
      <c r="G1274">
        <v>340</v>
      </c>
      <c r="H1274" s="2">
        <v>0.76041666666666663</v>
      </c>
    </row>
    <row r="1275" spans="1:8">
      <c r="A1275" s="1">
        <v>42548</v>
      </c>
      <c r="B1275">
        <v>1.1000000000000001</v>
      </c>
      <c r="C1275">
        <v>6.2</v>
      </c>
      <c r="D1275">
        <v>110</v>
      </c>
      <c r="E1275" s="2">
        <v>0.74722222222222223</v>
      </c>
      <c r="F1275">
        <v>9.5</v>
      </c>
      <c r="G1275">
        <v>90</v>
      </c>
      <c r="H1275" s="2">
        <v>0.74097222222222225</v>
      </c>
    </row>
    <row r="1276" spans="1:8">
      <c r="A1276" s="1">
        <v>42549</v>
      </c>
      <c r="B1276">
        <v>2.1</v>
      </c>
      <c r="C1276">
        <v>4.5</v>
      </c>
      <c r="D1276">
        <v>110</v>
      </c>
      <c r="E1276" s="2">
        <v>0.69374999999999998</v>
      </c>
      <c r="F1276">
        <v>7</v>
      </c>
      <c r="G1276">
        <v>140</v>
      </c>
      <c r="H1276" s="2">
        <v>0.7055555555555556</v>
      </c>
    </row>
    <row r="1277" spans="1:8">
      <c r="A1277" s="1">
        <v>42550</v>
      </c>
      <c r="B1277">
        <v>1.8</v>
      </c>
      <c r="C1277">
        <v>4.5</v>
      </c>
      <c r="D1277">
        <v>140</v>
      </c>
      <c r="E1277" s="2">
        <v>0.44791666666666669</v>
      </c>
      <c r="F1277">
        <v>6.9</v>
      </c>
      <c r="G1277">
        <v>140</v>
      </c>
      <c r="H1277" s="2">
        <v>0.44722222222222224</v>
      </c>
    </row>
    <row r="1278" spans="1:8">
      <c r="A1278" s="1">
        <v>42551</v>
      </c>
      <c r="B1278">
        <v>1.7</v>
      </c>
      <c r="C1278">
        <v>4</v>
      </c>
      <c r="D1278">
        <v>180</v>
      </c>
      <c r="E1278" s="2">
        <v>0.70902777777777781</v>
      </c>
      <c r="F1278">
        <v>7.8</v>
      </c>
      <c r="G1278">
        <v>230</v>
      </c>
      <c r="H1278" s="2">
        <v>0.69513888888888886</v>
      </c>
    </row>
    <row r="1279" spans="1:8">
      <c r="A1279" s="1">
        <v>42552</v>
      </c>
      <c r="B1279">
        <v>1.6</v>
      </c>
      <c r="C1279">
        <v>4.4000000000000004</v>
      </c>
      <c r="D1279">
        <v>160</v>
      </c>
      <c r="E1279" s="2">
        <v>0.47013888888888888</v>
      </c>
      <c r="F1279">
        <v>7.7</v>
      </c>
      <c r="G1279">
        <v>200</v>
      </c>
      <c r="H1279" s="2">
        <v>0.78819444444444442</v>
      </c>
    </row>
    <row r="1280" spans="1:8">
      <c r="A1280" s="1">
        <v>42553</v>
      </c>
      <c r="B1280">
        <v>2.2000000000000002</v>
      </c>
      <c r="C1280">
        <v>6.5</v>
      </c>
      <c r="D1280">
        <v>270</v>
      </c>
      <c r="E1280" s="2">
        <v>0.22847222222222222</v>
      </c>
      <c r="F1280">
        <v>12.3</v>
      </c>
      <c r="G1280">
        <v>250</v>
      </c>
      <c r="H1280" s="2">
        <v>0.22638888888888889</v>
      </c>
    </row>
    <row r="1281" spans="1:8">
      <c r="A1281" s="1">
        <v>42554</v>
      </c>
      <c r="B1281">
        <v>1.5</v>
      </c>
      <c r="C1281">
        <v>3.2</v>
      </c>
      <c r="D1281">
        <v>140</v>
      </c>
      <c r="E1281" s="2">
        <v>0.78472222222222221</v>
      </c>
      <c r="F1281">
        <v>4.8</v>
      </c>
      <c r="G1281">
        <v>140</v>
      </c>
      <c r="H1281" s="2">
        <v>0.95972222222222225</v>
      </c>
    </row>
    <row r="1282" spans="1:8">
      <c r="A1282" s="1">
        <v>42555</v>
      </c>
      <c r="B1282">
        <v>3.9</v>
      </c>
      <c r="C1282">
        <v>6.2</v>
      </c>
      <c r="D1282">
        <v>140</v>
      </c>
      <c r="E1282" s="2">
        <v>0.90208333333333335</v>
      </c>
      <c r="F1282">
        <v>9.1</v>
      </c>
      <c r="G1282">
        <v>140</v>
      </c>
      <c r="H1282" s="2">
        <v>0.50416666666666665</v>
      </c>
    </row>
    <row r="1283" spans="1:8">
      <c r="A1283" s="1">
        <v>42556</v>
      </c>
      <c r="B1283">
        <v>2.6</v>
      </c>
      <c r="C1283">
        <v>6.7</v>
      </c>
      <c r="D1283">
        <v>140</v>
      </c>
      <c r="E1283" s="2">
        <v>9.0277777777777769E-3</v>
      </c>
      <c r="F1283">
        <v>10.3</v>
      </c>
      <c r="G1283">
        <v>140</v>
      </c>
      <c r="H1283" s="2">
        <v>1.3888888888888888E-2</v>
      </c>
    </row>
    <row r="1284" spans="1:8">
      <c r="A1284" s="1">
        <v>42557</v>
      </c>
      <c r="B1284">
        <v>1.8</v>
      </c>
      <c r="C1284">
        <v>6.5</v>
      </c>
      <c r="D1284">
        <v>360</v>
      </c>
      <c r="E1284" s="2">
        <v>0.50347222222222221</v>
      </c>
      <c r="F1284">
        <v>12.4</v>
      </c>
      <c r="G1284">
        <v>360</v>
      </c>
      <c r="H1284" s="2">
        <v>0.49861111111111112</v>
      </c>
    </row>
    <row r="1285" spans="1:8">
      <c r="A1285" s="1">
        <v>42558</v>
      </c>
      <c r="B1285">
        <v>1.9</v>
      </c>
      <c r="C1285">
        <v>7</v>
      </c>
      <c r="D1285">
        <v>320</v>
      </c>
      <c r="E1285" s="2">
        <v>0.72013888888888888</v>
      </c>
      <c r="F1285">
        <v>11.9</v>
      </c>
      <c r="G1285">
        <v>290</v>
      </c>
      <c r="H1285" s="2">
        <v>0.71388888888888891</v>
      </c>
    </row>
    <row r="1286" spans="1:8">
      <c r="A1286" s="1">
        <v>42559</v>
      </c>
      <c r="B1286">
        <v>1.6</v>
      </c>
      <c r="C1286">
        <v>3.6</v>
      </c>
      <c r="D1286">
        <v>160</v>
      </c>
      <c r="E1286" s="2">
        <v>0.9194444444444444</v>
      </c>
      <c r="F1286">
        <v>5.3</v>
      </c>
      <c r="G1286">
        <v>160</v>
      </c>
      <c r="H1286" s="2">
        <v>0.91666666666666663</v>
      </c>
    </row>
    <row r="1287" spans="1:8">
      <c r="A1287" s="1">
        <v>42560</v>
      </c>
      <c r="B1287">
        <v>1.2</v>
      </c>
      <c r="C1287">
        <v>2.7</v>
      </c>
      <c r="D1287">
        <v>140</v>
      </c>
      <c r="E1287" s="2">
        <v>0.65277777777777779</v>
      </c>
      <c r="F1287">
        <v>4.3</v>
      </c>
      <c r="G1287">
        <v>110</v>
      </c>
      <c r="H1287" s="2">
        <v>0.6</v>
      </c>
    </row>
    <row r="1288" spans="1:8">
      <c r="A1288" s="1">
        <v>42561</v>
      </c>
      <c r="B1288">
        <v>1.5</v>
      </c>
      <c r="C1288">
        <v>3.2</v>
      </c>
      <c r="D1288">
        <v>290</v>
      </c>
      <c r="E1288" s="2">
        <v>0.52013888888888893</v>
      </c>
      <c r="F1288">
        <v>5.6</v>
      </c>
      <c r="G1288">
        <v>320</v>
      </c>
      <c r="H1288" s="2">
        <v>0.51458333333333328</v>
      </c>
    </row>
    <row r="1289" spans="1:8">
      <c r="A1289" s="1">
        <v>42562</v>
      </c>
      <c r="B1289">
        <v>1.5</v>
      </c>
      <c r="C1289">
        <v>3.4</v>
      </c>
      <c r="D1289">
        <v>140</v>
      </c>
      <c r="E1289" s="2">
        <v>0.46944444444444444</v>
      </c>
      <c r="F1289">
        <v>5.9</v>
      </c>
      <c r="G1289">
        <v>140</v>
      </c>
      <c r="H1289" s="2">
        <v>0.48958333333333331</v>
      </c>
    </row>
    <row r="1290" spans="1:8">
      <c r="A1290" s="1">
        <v>42563</v>
      </c>
      <c r="B1290">
        <v>1.2</v>
      </c>
      <c r="C1290">
        <v>4.0999999999999996</v>
      </c>
      <c r="D1290">
        <v>320</v>
      </c>
      <c r="E1290" s="2">
        <v>0.47986111111111113</v>
      </c>
      <c r="F1290">
        <v>6.3</v>
      </c>
      <c r="G1290">
        <v>320</v>
      </c>
      <c r="H1290" s="2">
        <v>0.47916666666666669</v>
      </c>
    </row>
    <row r="1291" spans="1:8">
      <c r="A1291" s="1">
        <v>42564</v>
      </c>
      <c r="B1291">
        <v>2.1</v>
      </c>
      <c r="C1291">
        <v>4.0999999999999996</v>
      </c>
      <c r="D1291">
        <v>290</v>
      </c>
      <c r="E1291" s="2">
        <v>0.51736111111111116</v>
      </c>
      <c r="F1291">
        <v>6.7</v>
      </c>
      <c r="G1291">
        <v>320</v>
      </c>
      <c r="H1291" s="2">
        <v>0.52361111111111114</v>
      </c>
    </row>
    <row r="1292" spans="1:8">
      <c r="A1292" s="1">
        <v>42565</v>
      </c>
      <c r="B1292">
        <v>2.7</v>
      </c>
      <c r="C1292">
        <v>7</v>
      </c>
      <c r="D1292">
        <v>140</v>
      </c>
      <c r="E1292" s="2">
        <v>0.66388888888888886</v>
      </c>
      <c r="F1292">
        <v>10.199999999999999</v>
      </c>
      <c r="G1292">
        <v>140</v>
      </c>
      <c r="H1292" s="2">
        <v>0.65833333333333333</v>
      </c>
    </row>
    <row r="1293" spans="1:8">
      <c r="A1293" s="1">
        <v>42566</v>
      </c>
      <c r="B1293">
        <v>2.8</v>
      </c>
      <c r="C1293">
        <v>6</v>
      </c>
      <c r="D1293">
        <v>110</v>
      </c>
      <c r="E1293" s="2">
        <v>0.88541666666666663</v>
      </c>
      <c r="F1293">
        <v>9</v>
      </c>
      <c r="G1293">
        <v>90</v>
      </c>
      <c r="H1293" s="2">
        <v>0.83680555555555558</v>
      </c>
    </row>
    <row r="1294" spans="1:8">
      <c r="A1294" s="1">
        <v>42567</v>
      </c>
      <c r="B1294">
        <v>1.8</v>
      </c>
      <c r="C1294">
        <v>3.5</v>
      </c>
      <c r="D1294">
        <v>140</v>
      </c>
      <c r="E1294" s="2">
        <v>0.38611111111111113</v>
      </c>
      <c r="F1294">
        <v>5.4</v>
      </c>
      <c r="G1294">
        <v>110</v>
      </c>
      <c r="H1294" s="2">
        <v>1.6666666666666666E-2</v>
      </c>
    </row>
    <row r="1295" spans="1:8">
      <c r="A1295" s="1">
        <v>42568</v>
      </c>
      <c r="B1295">
        <v>1.1000000000000001</v>
      </c>
      <c r="C1295">
        <v>3.9</v>
      </c>
      <c r="D1295">
        <v>270</v>
      </c>
      <c r="E1295" s="2">
        <v>0.78333333333333333</v>
      </c>
      <c r="F1295">
        <v>6.2</v>
      </c>
      <c r="G1295">
        <v>250</v>
      </c>
      <c r="H1295" s="2">
        <v>0.78333333333333333</v>
      </c>
    </row>
    <row r="1296" spans="1:8">
      <c r="A1296" s="1">
        <v>42569</v>
      </c>
      <c r="B1296">
        <v>2</v>
      </c>
      <c r="C1296">
        <v>3.7</v>
      </c>
      <c r="D1296">
        <v>290</v>
      </c>
      <c r="E1296" s="2">
        <v>0.53819444444444442</v>
      </c>
      <c r="F1296">
        <v>6.7</v>
      </c>
      <c r="G1296">
        <v>290</v>
      </c>
      <c r="H1296" s="2">
        <v>0.53472222222222221</v>
      </c>
    </row>
    <row r="1297" spans="1:8">
      <c r="A1297" s="1">
        <v>42570</v>
      </c>
      <c r="B1297">
        <v>3.2</v>
      </c>
      <c r="C1297">
        <v>5.7</v>
      </c>
      <c r="D1297">
        <v>110</v>
      </c>
      <c r="E1297" s="2">
        <v>0.69930555555555551</v>
      </c>
      <c r="F1297">
        <v>8.1999999999999993</v>
      </c>
      <c r="G1297">
        <v>110</v>
      </c>
      <c r="H1297" s="2">
        <v>0.7055555555555556</v>
      </c>
    </row>
    <row r="1298" spans="1:8">
      <c r="A1298" s="1">
        <v>42571</v>
      </c>
      <c r="B1298">
        <v>3.7</v>
      </c>
      <c r="C1298">
        <v>6.1</v>
      </c>
      <c r="D1298">
        <v>140</v>
      </c>
      <c r="E1298" s="2">
        <v>0.85416666666666663</v>
      </c>
      <c r="F1298">
        <v>8.6</v>
      </c>
      <c r="G1298">
        <v>110</v>
      </c>
      <c r="H1298" s="2">
        <v>0.84930555555555554</v>
      </c>
    </row>
    <row r="1299" spans="1:8">
      <c r="A1299" s="1">
        <v>42572</v>
      </c>
      <c r="B1299">
        <v>2.9</v>
      </c>
      <c r="C1299">
        <v>4.5999999999999996</v>
      </c>
      <c r="D1299">
        <v>110</v>
      </c>
      <c r="E1299" s="2">
        <v>4.8611111111111112E-3</v>
      </c>
      <c r="F1299">
        <v>7.2</v>
      </c>
      <c r="G1299">
        <v>140</v>
      </c>
      <c r="H1299" s="2">
        <v>4.1666666666666666E-3</v>
      </c>
    </row>
    <row r="1300" spans="1:8">
      <c r="A1300" s="1">
        <v>42573</v>
      </c>
      <c r="B1300">
        <v>3.2</v>
      </c>
      <c r="C1300">
        <v>4.5</v>
      </c>
      <c r="D1300">
        <v>140</v>
      </c>
      <c r="E1300" s="2">
        <v>0.35902777777777778</v>
      </c>
      <c r="F1300">
        <v>7.4</v>
      </c>
      <c r="G1300">
        <v>110</v>
      </c>
      <c r="H1300" s="2">
        <v>0.49027777777777776</v>
      </c>
    </row>
    <row r="1301" spans="1:8">
      <c r="A1301" s="1">
        <v>42574</v>
      </c>
      <c r="B1301">
        <v>2</v>
      </c>
      <c r="C1301">
        <v>3.7</v>
      </c>
      <c r="D1301">
        <v>140</v>
      </c>
      <c r="E1301" s="2">
        <v>2.0833333333333333E-3</v>
      </c>
      <c r="F1301">
        <v>5.6</v>
      </c>
      <c r="G1301">
        <v>140</v>
      </c>
      <c r="H1301" s="2">
        <v>2.1527777777777778E-2</v>
      </c>
    </row>
    <row r="1302" spans="1:8">
      <c r="A1302" s="1">
        <v>42575</v>
      </c>
      <c r="B1302">
        <v>1.3</v>
      </c>
      <c r="C1302">
        <v>6.7</v>
      </c>
      <c r="D1302">
        <v>140</v>
      </c>
      <c r="E1302" s="2">
        <v>0.74444444444444446</v>
      </c>
      <c r="F1302">
        <v>10.6</v>
      </c>
      <c r="G1302">
        <v>140</v>
      </c>
      <c r="H1302" s="2">
        <v>0.75069444444444444</v>
      </c>
    </row>
    <row r="1303" spans="1:8">
      <c r="A1303" s="1">
        <v>42576</v>
      </c>
      <c r="B1303">
        <v>1.1000000000000001</v>
      </c>
      <c r="C1303">
        <v>4.9000000000000004</v>
      </c>
      <c r="D1303">
        <v>110</v>
      </c>
      <c r="E1303" s="2">
        <v>0.55902777777777779</v>
      </c>
      <c r="F1303">
        <v>8.9</v>
      </c>
      <c r="G1303">
        <v>250</v>
      </c>
      <c r="H1303" s="2">
        <v>0.59305555555555556</v>
      </c>
    </row>
    <row r="1304" spans="1:8">
      <c r="A1304" s="1">
        <v>42577</v>
      </c>
      <c r="B1304">
        <v>1.2</v>
      </c>
      <c r="C1304">
        <v>4.5</v>
      </c>
      <c r="D1304">
        <v>290</v>
      </c>
      <c r="E1304" s="2">
        <v>0.5180555555555556</v>
      </c>
      <c r="F1304">
        <v>7.1</v>
      </c>
      <c r="G1304">
        <v>320</v>
      </c>
      <c r="H1304" s="2">
        <v>0.51388888888888884</v>
      </c>
    </row>
    <row r="1305" spans="1:8">
      <c r="A1305" s="1">
        <v>42578</v>
      </c>
      <c r="B1305">
        <v>1.9</v>
      </c>
      <c r="C1305">
        <v>4.4000000000000004</v>
      </c>
      <c r="D1305">
        <v>270</v>
      </c>
      <c r="E1305" s="2">
        <v>0.40347222222222223</v>
      </c>
      <c r="F1305">
        <v>8.1999999999999993</v>
      </c>
      <c r="G1305">
        <v>270</v>
      </c>
      <c r="H1305" s="2">
        <v>0.49027777777777776</v>
      </c>
    </row>
    <row r="1306" spans="1:8">
      <c r="A1306" s="1">
        <v>42579</v>
      </c>
      <c r="B1306">
        <v>1.8</v>
      </c>
      <c r="C1306">
        <v>5.6</v>
      </c>
      <c r="D1306">
        <v>270</v>
      </c>
      <c r="E1306" s="2">
        <v>0.71111111111111114</v>
      </c>
      <c r="F1306">
        <v>9.6999999999999993</v>
      </c>
      <c r="G1306">
        <v>290</v>
      </c>
      <c r="H1306" s="2">
        <v>0.72152777777777777</v>
      </c>
    </row>
    <row r="1307" spans="1:8">
      <c r="A1307" s="1">
        <v>42580</v>
      </c>
      <c r="B1307">
        <v>1.4</v>
      </c>
      <c r="C1307">
        <v>3.7</v>
      </c>
      <c r="D1307">
        <v>270</v>
      </c>
      <c r="E1307" s="2">
        <v>0.49375000000000002</v>
      </c>
      <c r="F1307">
        <v>6.4</v>
      </c>
      <c r="G1307">
        <v>290</v>
      </c>
      <c r="H1307" s="2">
        <v>0.49236111111111114</v>
      </c>
    </row>
    <row r="1308" spans="1:8">
      <c r="A1308" s="1">
        <v>42581</v>
      </c>
      <c r="B1308">
        <v>1.7</v>
      </c>
      <c r="C1308">
        <v>4</v>
      </c>
      <c r="D1308">
        <v>290</v>
      </c>
      <c r="E1308" s="2">
        <v>0.95694444444444449</v>
      </c>
      <c r="F1308">
        <v>5.9</v>
      </c>
      <c r="G1308">
        <v>230</v>
      </c>
      <c r="H1308" s="2">
        <v>0.80902777777777779</v>
      </c>
    </row>
    <row r="1309" spans="1:8">
      <c r="A1309" s="1">
        <v>42582</v>
      </c>
      <c r="B1309">
        <v>1.4</v>
      </c>
      <c r="C1309">
        <v>7.7</v>
      </c>
      <c r="D1309">
        <v>230</v>
      </c>
      <c r="E1309" s="2">
        <v>0.80902777777777779</v>
      </c>
      <c r="F1309">
        <v>19.399999999999999</v>
      </c>
      <c r="G1309">
        <v>270</v>
      </c>
      <c r="H1309" s="2">
        <v>0.80625000000000002</v>
      </c>
    </row>
    <row r="1310" spans="1:8">
      <c r="A1310" s="1">
        <v>42583</v>
      </c>
      <c r="B1310">
        <v>1.5</v>
      </c>
      <c r="C1310">
        <v>5.6</v>
      </c>
      <c r="D1310">
        <v>290</v>
      </c>
      <c r="E1310" s="2">
        <v>0.60486111111111107</v>
      </c>
      <c r="F1310">
        <v>9.3000000000000007</v>
      </c>
      <c r="G1310">
        <v>320</v>
      </c>
      <c r="H1310" s="2">
        <v>0.6</v>
      </c>
    </row>
    <row r="1311" spans="1:8">
      <c r="A1311" s="1">
        <v>42584</v>
      </c>
      <c r="B1311">
        <v>1.4</v>
      </c>
      <c r="C1311">
        <v>6</v>
      </c>
      <c r="D1311">
        <v>140</v>
      </c>
      <c r="E1311" s="2">
        <v>0.67361111111111116</v>
      </c>
      <c r="F1311">
        <v>8.5</v>
      </c>
      <c r="G1311">
        <v>140</v>
      </c>
      <c r="H1311" s="2">
        <v>0.6694444444444444</v>
      </c>
    </row>
    <row r="1312" spans="1:8">
      <c r="A1312" s="1">
        <v>42585</v>
      </c>
      <c r="B1312">
        <v>1.2</v>
      </c>
      <c r="C1312">
        <v>5.0999999999999996</v>
      </c>
      <c r="D1312">
        <v>140</v>
      </c>
      <c r="E1312" s="2">
        <v>0.68263888888888891</v>
      </c>
      <c r="F1312">
        <v>7.8</v>
      </c>
      <c r="G1312">
        <v>110</v>
      </c>
      <c r="H1312" s="2">
        <v>0.67638888888888893</v>
      </c>
    </row>
    <row r="1313" spans="1:8">
      <c r="A1313" s="1">
        <v>42586</v>
      </c>
      <c r="B1313">
        <v>2.2999999999999998</v>
      </c>
      <c r="C1313">
        <v>5.0999999999999996</v>
      </c>
      <c r="D1313">
        <v>110</v>
      </c>
      <c r="E1313" s="2">
        <v>0.73124999999999996</v>
      </c>
      <c r="F1313">
        <v>8.4</v>
      </c>
      <c r="G1313">
        <v>110</v>
      </c>
      <c r="H1313" s="2">
        <v>0.68680555555555556</v>
      </c>
    </row>
    <row r="1314" spans="1:8">
      <c r="A1314" s="1">
        <v>42587</v>
      </c>
      <c r="B1314">
        <v>1.9</v>
      </c>
      <c r="C1314">
        <v>4.5</v>
      </c>
      <c r="D1314">
        <v>140</v>
      </c>
      <c r="E1314" s="2">
        <v>0.75972222222222219</v>
      </c>
      <c r="F1314">
        <v>6.9</v>
      </c>
      <c r="G1314">
        <v>140</v>
      </c>
      <c r="H1314" s="2">
        <v>0.75486111111111109</v>
      </c>
    </row>
    <row r="1315" spans="1:8">
      <c r="A1315" s="1">
        <v>42588</v>
      </c>
      <c r="B1315">
        <v>1.7</v>
      </c>
      <c r="C1315">
        <v>2.9</v>
      </c>
      <c r="D1315">
        <v>160</v>
      </c>
      <c r="E1315" s="2">
        <v>2.7777777777777779E-3</v>
      </c>
      <c r="F1315">
        <v>4.5999999999999996</v>
      </c>
      <c r="G1315">
        <v>140</v>
      </c>
      <c r="H1315" s="2">
        <v>4.8611111111111112E-3</v>
      </c>
    </row>
    <row r="1316" spans="1:8">
      <c r="A1316" s="1">
        <v>42589</v>
      </c>
      <c r="B1316">
        <v>1.3</v>
      </c>
      <c r="C1316">
        <v>4.5999999999999996</v>
      </c>
      <c r="D1316">
        <v>340</v>
      </c>
      <c r="E1316" s="2">
        <v>0.84236111111111112</v>
      </c>
      <c r="F1316">
        <v>7.7</v>
      </c>
      <c r="G1316">
        <v>50</v>
      </c>
      <c r="H1316" s="2">
        <v>0.61597222222222225</v>
      </c>
    </row>
    <row r="1317" spans="1:8">
      <c r="A1317" s="1">
        <v>42590</v>
      </c>
      <c r="B1317">
        <v>1.4</v>
      </c>
      <c r="C1317">
        <v>5.6</v>
      </c>
      <c r="D1317">
        <v>110</v>
      </c>
      <c r="E1317" s="2">
        <v>0.59791666666666665</v>
      </c>
      <c r="F1317">
        <v>8.1999999999999993</v>
      </c>
      <c r="G1317">
        <v>110</v>
      </c>
      <c r="H1317" s="2">
        <v>0.59791666666666665</v>
      </c>
    </row>
    <row r="1318" spans="1:8">
      <c r="A1318" s="1">
        <v>42591</v>
      </c>
      <c r="B1318">
        <v>2.6</v>
      </c>
      <c r="C1318">
        <v>4.9000000000000004</v>
      </c>
      <c r="D1318">
        <v>140</v>
      </c>
      <c r="E1318" s="2">
        <v>0.40069444444444446</v>
      </c>
      <c r="F1318">
        <v>7.1</v>
      </c>
      <c r="G1318">
        <v>140</v>
      </c>
      <c r="H1318" s="2">
        <v>0.39791666666666664</v>
      </c>
    </row>
    <row r="1319" spans="1:8">
      <c r="A1319" s="1">
        <v>42592</v>
      </c>
      <c r="B1319">
        <v>1.5</v>
      </c>
      <c r="C1319">
        <v>3.2</v>
      </c>
      <c r="D1319">
        <v>140</v>
      </c>
      <c r="E1319" s="2">
        <v>7.6388888888888886E-3</v>
      </c>
      <c r="F1319">
        <v>5.9</v>
      </c>
      <c r="G1319">
        <v>320</v>
      </c>
      <c r="H1319" s="2">
        <v>0.63958333333333328</v>
      </c>
    </row>
    <row r="1320" spans="1:8">
      <c r="A1320" s="1">
        <v>42593</v>
      </c>
      <c r="B1320">
        <v>1.5</v>
      </c>
      <c r="C1320">
        <v>3.3</v>
      </c>
      <c r="D1320">
        <v>160</v>
      </c>
      <c r="E1320" s="2">
        <v>0.90486111111111112</v>
      </c>
      <c r="F1320">
        <v>5.5</v>
      </c>
      <c r="G1320">
        <v>290</v>
      </c>
      <c r="H1320" s="2">
        <v>0.54305555555555551</v>
      </c>
    </row>
    <row r="1321" spans="1:8">
      <c r="A1321" s="1">
        <v>42594</v>
      </c>
      <c r="B1321">
        <v>1.3</v>
      </c>
      <c r="C1321">
        <v>3.2</v>
      </c>
      <c r="D1321">
        <v>360</v>
      </c>
      <c r="E1321" s="2">
        <v>0.7583333333333333</v>
      </c>
      <c r="F1321">
        <v>5.6</v>
      </c>
      <c r="G1321">
        <v>340</v>
      </c>
      <c r="H1321" s="2">
        <v>0.65416666666666667</v>
      </c>
    </row>
    <row r="1322" spans="1:8">
      <c r="A1322" s="1">
        <v>42595</v>
      </c>
      <c r="B1322">
        <v>1.8</v>
      </c>
      <c r="C1322">
        <v>4</v>
      </c>
      <c r="D1322">
        <v>340</v>
      </c>
      <c r="E1322" s="2">
        <v>0.72083333333333333</v>
      </c>
      <c r="F1322">
        <v>7.3</v>
      </c>
      <c r="G1322">
        <v>340</v>
      </c>
      <c r="H1322" s="2">
        <v>0.60902777777777772</v>
      </c>
    </row>
    <row r="1323" spans="1:8">
      <c r="A1323" s="1">
        <v>42596</v>
      </c>
      <c r="B1323">
        <v>2.4</v>
      </c>
      <c r="C1323">
        <v>4.3</v>
      </c>
      <c r="D1323">
        <v>340</v>
      </c>
      <c r="E1323" s="2">
        <v>0.71666666666666667</v>
      </c>
      <c r="F1323">
        <v>6.9</v>
      </c>
      <c r="G1323">
        <v>340</v>
      </c>
      <c r="H1323" s="2">
        <v>0.57708333333333328</v>
      </c>
    </row>
    <row r="1324" spans="1:8">
      <c r="A1324" s="1">
        <v>42597</v>
      </c>
      <c r="B1324">
        <v>2.5</v>
      </c>
      <c r="C1324">
        <v>5.3</v>
      </c>
      <c r="D1324">
        <v>140</v>
      </c>
      <c r="E1324" s="2">
        <v>0.81527777777777777</v>
      </c>
      <c r="F1324">
        <v>8.1</v>
      </c>
      <c r="G1324">
        <v>140</v>
      </c>
      <c r="H1324" s="2">
        <v>0.8125</v>
      </c>
    </row>
    <row r="1325" spans="1:8">
      <c r="A1325" s="1">
        <v>42598</v>
      </c>
      <c r="B1325">
        <v>3</v>
      </c>
      <c r="C1325">
        <v>5.0999999999999996</v>
      </c>
      <c r="D1325">
        <v>110</v>
      </c>
      <c r="E1325" s="2">
        <v>0.39652777777777776</v>
      </c>
      <c r="F1325">
        <v>8.1</v>
      </c>
      <c r="G1325">
        <v>110</v>
      </c>
      <c r="H1325" s="2">
        <v>0.41597222222222224</v>
      </c>
    </row>
    <row r="1326" spans="1:8">
      <c r="A1326" s="1">
        <v>42599</v>
      </c>
      <c r="B1326">
        <v>2.2000000000000002</v>
      </c>
      <c r="C1326">
        <v>5.5</v>
      </c>
      <c r="D1326">
        <v>110</v>
      </c>
      <c r="E1326" s="2">
        <v>0.74513888888888891</v>
      </c>
      <c r="F1326">
        <v>11</v>
      </c>
      <c r="G1326">
        <v>90</v>
      </c>
      <c r="H1326" s="2">
        <v>0.73541666666666672</v>
      </c>
    </row>
    <row r="1327" spans="1:8">
      <c r="A1327" s="1">
        <v>42600</v>
      </c>
      <c r="B1327">
        <v>2.6</v>
      </c>
      <c r="C1327">
        <v>4.9000000000000004</v>
      </c>
      <c r="D1327">
        <v>110</v>
      </c>
      <c r="E1327" s="2">
        <v>0.86597222222222225</v>
      </c>
      <c r="F1327">
        <v>8.1</v>
      </c>
      <c r="G1327">
        <v>90</v>
      </c>
      <c r="H1327" s="2">
        <v>0.81597222222222221</v>
      </c>
    </row>
    <row r="1328" spans="1:8">
      <c r="A1328" s="1">
        <v>42601</v>
      </c>
      <c r="B1328">
        <v>2.9</v>
      </c>
      <c r="C1328">
        <v>5.0999999999999996</v>
      </c>
      <c r="D1328">
        <v>110</v>
      </c>
      <c r="E1328" s="2">
        <v>0.93125000000000002</v>
      </c>
      <c r="F1328">
        <v>8.1999999999999993</v>
      </c>
      <c r="G1328">
        <v>90</v>
      </c>
      <c r="H1328" s="2">
        <v>0.92569444444444449</v>
      </c>
    </row>
    <row r="1329" spans="1:8">
      <c r="A1329" s="1">
        <v>42602</v>
      </c>
      <c r="B1329">
        <v>2.7</v>
      </c>
      <c r="C1329">
        <v>6.1</v>
      </c>
      <c r="D1329">
        <v>140</v>
      </c>
      <c r="E1329" s="2">
        <v>0.55277777777777781</v>
      </c>
      <c r="F1329">
        <v>9.9</v>
      </c>
      <c r="G1329">
        <v>90</v>
      </c>
      <c r="H1329" s="2">
        <v>0.56180555555555556</v>
      </c>
    </row>
    <row r="1330" spans="1:8">
      <c r="A1330" s="1">
        <v>42603</v>
      </c>
      <c r="B1330">
        <v>2.1</v>
      </c>
      <c r="C1330">
        <v>5.0999999999999996</v>
      </c>
      <c r="D1330">
        <v>110</v>
      </c>
      <c r="E1330" s="2">
        <v>0.7944444444444444</v>
      </c>
      <c r="F1330">
        <v>7.9</v>
      </c>
      <c r="G1330">
        <v>70</v>
      </c>
      <c r="H1330" s="2">
        <v>0.79236111111111107</v>
      </c>
    </row>
    <row r="1331" spans="1:8">
      <c r="A1331" s="1">
        <v>42604</v>
      </c>
      <c r="B1331">
        <v>2.4</v>
      </c>
      <c r="C1331">
        <v>6.2</v>
      </c>
      <c r="D1331">
        <v>110</v>
      </c>
      <c r="E1331" s="2">
        <v>0.76249999999999996</v>
      </c>
      <c r="F1331">
        <v>9.1</v>
      </c>
      <c r="G1331">
        <v>90</v>
      </c>
      <c r="H1331" s="2">
        <v>0.78888888888888886</v>
      </c>
    </row>
    <row r="1332" spans="1:8">
      <c r="A1332" s="1">
        <v>42605</v>
      </c>
      <c r="B1332">
        <v>3.2</v>
      </c>
      <c r="C1332">
        <v>6.1</v>
      </c>
      <c r="D1332">
        <v>140</v>
      </c>
      <c r="E1332" s="2">
        <v>0.54791666666666672</v>
      </c>
      <c r="F1332">
        <v>10.4</v>
      </c>
      <c r="G1332">
        <v>140</v>
      </c>
      <c r="H1332" s="2">
        <v>0.72013888888888888</v>
      </c>
    </row>
    <row r="1333" spans="1:8">
      <c r="A1333" s="1">
        <v>42606</v>
      </c>
      <c r="B1333">
        <v>2.7</v>
      </c>
      <c r="C1333">
        <v>5.4</v>
      </c>
      <c r="D1333">
        <v>110</v>
      </c>
      <c r="E1333" s="2">
        <v>0.71875</v>
      </c>
      <c r="F1333">
        <v>9</v>
      </c>
      <c r="G1333">
        <v>90</v>
      </c>
      <c r="H1333" s="2">
        <v>0.74652777777777779</v>
      </c>
    </row>
    <row r="1334" spans="1:8">
      <c r="A1334" s="1">
        <v>42607</v>
      </c>
      <c r="B1334">
        <v>1.7</v>
      </c>
      <c r="C1334">
        <v>4.4000000000000004</v>
      </c>
      <c r="D1334">
        <v>290</v>
      </c>
      <c r="E1334" s="2">
        <v>0.58472222222222225</v>
      </c>
      <c r="F1334">
        <v>8.1</v>
      </c>
      <c r="G1334">
        <v>320</v>
      </c>
      <c r="H1334" s="2">
        <v>0.58194444444444449</v>
      </c>
    </row>
    <row r="1335" spans="1:8">
      <c r="A1335" s="1">
        <v>42608</v>
      </c>
      <c r="B1335">
        <v>2.7</v>
      </c>
      <c r="C1335">
        <v>7.3</v>
      </c>
      <c r="D1335">
        <v>140</v>
      </c>
      <c r="E1335" s="2">
        <v>0.35347222222222224</v>
      </c>
      <c r="F1335">
        <v>11.5</v>
      </c>
      <c r="G1335">
        <v>110</v>
      </c>
      <c r="H1335" s="2">
        <v>0.35833333333333334</v>
      </c>
    </row>
    <row r="1336" spans="1:8">
      <c r="A1336" s="1">
        <v>42609</v>
      </c>
      <c r="B1336">
        <v>3.2</v>
      </c>
      <c r="C1336">
        <v>7.2</v>
      </c>
      <c r="D1336">
        <v>110</v>
      </c>
      <c r="E1336" s="2">
        <v>0.43333333333333335</v>
      </c>
      <c r="F1336">
        <v>11.3</v>
      </c>
      <c r="G1336">
        <v>110</v>
      </c>
      <c r="H1336" s="2">
        <v>0.51597222222222228</v>
      </c>
    </row>
    <row r="1337" spans="1:8">
      <c r="A1337" s="1">
        <v>42610</v>
      </c>
      <c r="B1337">
        <v>1.6</v>
      </c>
      <c r="C1337">
        <v>3.4</v>
      </c>
      <c r="D1337">
        <v>320</v>
      </c>
      <c r="E1337" s="2">
        <v>0.89166666666666672</v>
      </c>
      <c r="F1337">
        <v>5.7</v>
      </c>
      <c r="G1337">
        <v>290</v>
      </c>
      <c r="H1337" s="2">
        <v>0.77430555555555558</v>
      </c>
    </row>
    <row r="1338" spans="1:8">
      <c r="A1338" s="1">
        <v>42611</v>
      </c>
      <c r="B1338">
        <v>2.7</v>
      </c>
      <c r="C1338">
        <v>5.3</v>
      </c>
      <c r="D1338">
        <v>290</v>
      </c>
      <c r="E1338" s="2">
        <v>0.45208333333333334</v>
      </c>
      <c r="F1338">
        <v>8.6</v>
      </c>
      <c r="G1338">
        <v>320</v>
      </c>
      <c r="H1338" s="2">
        <v>0.52569444444444446</v>
      </c>
    </row>
    <row r="1339" spans="1:8">
      <c r="A1339" s="1">
        <v>42612</v>
      </c>
      <c r="B1339">
        <v>3</v>
      </c>
      <c r="C1339">
        <v>6.6</v>
      </c>
      <c r="D1339">
        <v>290</v>
      </c>
      <c r="E1339" s="2">
        <v>0.5083333333333333</v>
      </c>
      <c r="F1339">
        <v>11.1</v>
      </c>
      <c r="G1339">
        <v>320</v>
      </c>
      <c r="H1339" s="2">
        <v>0.50277777777777777</v>
      </c>
    </row>
    <row r="1340" spans="1:8">
      <c r="A1340" s="1">
        <v>42613</v>
      </c>
      <c r="B1340">
        <v>5.2</v>
      </c>
      <c r="C1340">
        <v>10.3</v>
      </c>
      <c r="D1340">
        <v>290</v>
      </c>
      <c r="E1340" s="2">
        <v>0.59652777777777777</v>
      </c>
      <c r="F1340">
        <v>16.899999999999999</v>
      </c>
      <c r="G1340">
        <v>270</v>
      </c>
      <c r="H1340" s="2">
        <v>0.56180555555555556</v>
      </c>
    </row>
    <row r="1341" spans="1:8">
      <c r="A1341" s="1">
        <v>42614</v>
      </c>
      <c r="B1341">
        <v>2.5</v>
      </c>
      <c r="C1341">
        <v>5.3</v>
      </c>
      <c r="D1341">
        <v>270</v>
      </c>
      <c r="E1341" s="2">
        <v>4.9305555555555554E-2</v>
      </c>
      <c r="F1341">
        <v>11.2</v>
      </c>
      <c r="G1341">
        <v>230</v>
      </c>
      <c r="H1341" s="2">
        <v>4.791666666666667E-2</v>
      </c>
    </row>
    <row r="1342" spans="1:8">
      <c r="A1342" s="1">
        <v>42615</v>
      </c>
      <c r="B1342">
        <v>2</v>
      </c>
      <c r="C1342">
        <v>3.7</v>
      </c>
      <c r="D1342">
        <v>140</v>
      </c>
      <c r="E1342" s="2">
        <v>0.66041666666666665</v>
      </c>
      <c r="F1342">
        <v>6.3</v>
      </c>
      <c r="G1342">
        <v>160</v>
      </c>
      <c r="H1342" s="2">
        <v>0.65555555555555556</v>
      </c>
    </row>
    <row r="1343" spans="1:8">
      <c r="A1343" s="1">
        <v>42616</v>
      </c>
      <c r="B1343">
        <v>2.2000000000000002</v>
      </c>
      <c r="C1343">
        <v>4.5999999999999996</v>
      </c>
      <c r="D1343">
        <v>140</v>
      </c>
      <c r="E1343" s="2">
        <v>0.20624999999999999</v>
      </c>
      <c r="F1343">
        <v>6.8</v>
      </c>
      <c r="G1343">
        <v>160</v>
      </c>
      <c r="H1343" s="2">
        <v>0.18402777777777779</v>
      </c>
    </row>
    <row r="1344" spans="1:8">
      <c r="A1344" s="1">
        <v>42617</v>
      </c>
      <c r="B1344">
        <v>2</v>
      </c>
      <c r="C1344">
        <v>5.4</v>
      </c>
      <c r="D1344">
        <v>140</v>
      </c>
      <c r="E1344" s="2">
        <v>0.73541666666666672</v>
      </c>
      <c r="F1344">
        <v>8.1</v>
      </c>
      <c r="G1344">
        <v>140</v>
      </c>
      <c r="H1344" s="2">
        <v>0.73055555555555551</v>
      </c>
    </row>
    <row r="1345" spans="1:8">
      <c r="A1345" s="1">
        <v>42618</v>
      </c>
      <c r="B1345">
        <v>1.6</v>
      </c>
      <c r="C1345">
        <v>4.0999999999999996</v>
      </c>
      <c r="D1345">
        <v>140</v>
      </c>
      <c r="E1345" s="2">
        <v>0.38194444444444442</v>
      </c>
      <c r="F1345">
        <v>6.2</v>
      </c>
      <c r="G1345">
        <v>140</v>
      </c>
      <c r="H1345" s="2">
        <v>6.0416666666666667E-2</v>
      </c>
    </row>
    <row r="1346" spans="1:8">
      <c r="A1346" s="1">
        <v>42619</v>
      </c>
      <c r="B1346">
        <v>0.9</v>
      </c>
      <c r="C1346">
        <v>2.2999999999999998</v>
      </c>
      <c r="D1346">
        <v>290</v>
      </c>
      <c r="E1346" s="2">
        <v>0.48402777777777778</v>
      </c>
      <c r="F1346">
        <v>3.9</v>
      </c>
      <c r="G1346">
        <v>270</v>
      </c>
      <c r="H1346" s="2">
        <v>0.47152777777777777</v>
      </c>
    </row>
    <row r="1347" spans="1:8">
      <c r="A1347" s="1">
        <v>42620</v>
      </c>
      <c r="B1347">
        <v>1</v>
      </c>
      <c r="C1347">
        <v>3.5</v>
      </c>
      <c r="D1347">
        <v>360</v>
      </c>
      <c r="E1347" s="2">
        <v>0.96527777777777779</v>
      </c>
      <c r="F1347">
        <v>5.6</v>
      </c>
      <c r="G1347">
        <v>340</v>
      </c>
      <c r="H1347" s="2">
        <v>0.95972222222222225</v>
      </c>
    </row>
    <row r="1348" spans="1:8">
      <c r="A1348" s="1">
        <v>42621</v>
      </c>
      <c r="B1348">
        <v>1.3</v>
      </c>
      <c r="C1348">
        <v>3.1</v>
      </c>
      <c r="D1348">
        <v>160</v>
      </c>
      <c r="E1348" s="2">
        <v>0.90763888888888888</v>
      </c>
      <c r="F1348">
        <v>5.4</v>
      </c>
      <c r="G1348">
        <v>290</v>
      </c>
      <c r="H1348" s="2">
        <v>0.52500000000000002</v>
      </c>
    </row>
    <row r="1349" spans="1:8">
      <c r="A1349" s="1">
        <v>42622</v>
      </c>
      <c r="B1349">
        <v>1.6</v>
      </c>
      <c r="C1349">
        <v>4.5</v>
      </c>
      <c r="D1349">
        <v>110</v>
      </c>
      <c r="E1349" s="2">
        <v>0.75763888888888886</v>
      </c>
      <c r="F1349">
        <v>6.7</v>
      </c>
      <c r="G1349">
        <v>110</v>
      </c>
      <c r="H1349" s="2">
        <v>0.75138888888888888</v>
      </c>
    </row>
    <row r="1350" spans="1:8">
      <c r="A1350" s="1">
        <v>42623</v>
      </c>
      <c r="B1350">
        <v>2.2999999999999998</v>
      </c>
      <c r="C1350">
        <v>5.3</v>
      </c>
      <c r="D1350">
        <v>140</v>
      </c>
      <c r="E1350" s="2">
        <v>0.66597222222222219</v>
      </c>
      <c r="F1350">
        <v>8.3000000000000007</v>
      </c>
      <c r="G1350">
        <v>110</v>
      </c>
      <c r="H1350" s="2">
        <v>0.66805555555555551</v>
      </c>
    </row>
    <row r="1351" spans="1:8">
      <c r="A1351" s="1">
        <v>42624</v>
      </c>
      <c r="B1351">
        <v>2.1</v>
      </c>
      <c r="C1351">
        <v>4.5</v>
      </c>
      <c r="D1351">
        <v>110</v>
      </c>
      <c r="E1351" s="2">
        <v>0.72430555555555554</v>
      </c>
      <c r="F1351">
        <v>7.3</v>
      </c>
      <c r="G1351">
        <v>110</v>
      </c>
      <c r="H1351" s="2">
        <v>0.87847222222222221</v>
      </c>
    </row>
    <row r="1352" spans="1:8">
      <c r="A1352" s="1">
        <v>42625</v>
      </c>
      <c r="B1352">
        <v>1.2</v>
      </c>
      <c r="C1352">
        <v>4</v>
      </c>
      <c r="D1352">
        <v>140</v>
      </c>
      <c r="E1352" s="2">
        <v>0.72291666666666665</v>
      </c>
      <c r="F1352">
        <v>6.1</v>
      </c>
      <c r="G1352">
        <v>140</v>
      </c>
      <c r="H1352" s="2">
        <v>0.73124999999999996</v>
      </c>
    </row>
    <row r="1353" spans="1:8">
      <c r="A1353" s="1">
        <v>42626</v>
      </c>
      <c r="B1353">
        <v>1.8</v>
      </c>
      <c r="C1353">
        <v>4.8</v>
      </c>
      <c r="D1353">
        <v>90</v>
      </c>
      <c r="E1353" s="2">
        <v>0.73402777777777772</v>
      </c>
      <c r="F1353">
        <v>7.8</v>
      </c>
      <c r="G1353">
        <v>70</v>
      </c>
      <c r="H1353" s="2">
        <v>0.72083333333333333</v>
      </c>
    </row>
    <row r="1354" spans="1:8">
      <c r="A1354" s="1">
        <v>42627</v>
      </c>
      <c r="B1354">
        <v>1.2</v>
      </c>
      <c r="C1354">
        <v>3</v>
      </c>
      <c r="D1354">
        <v>160</v>
      </c>
      <c r="E1354" s="2">
        <v>0.42152777777777778</v>
      </c>
      <c r="F1354">
        <v>4.5</v>
      </c>
      <c r="G1354">
        <v>140</v>
      </c>
      <c r="H1354" s="2">
        <v>0.39583333333333331</v>
      </c>
    </row>
    <row r="1355" spans="1:8">
      <c r="A1355" s="1">
        <v>42628</v>
      </c>
      <c r="B1355">
        <v>1.3</v>
      </c>
      <c r="C1355">
        <v>2.8</v>
      </c>
      <c r="D1355">
        <v>140</v>
      </c>
      <c r="E1355" s="2">
        <v>0.93194444444444446</v>
      </c>
      <c r="F1355">
        <v>4.3</v>
      </c>
      <c r="G1355">
        <v>160</v>
      </c>
      <c r="H1355" s="2">
        <v>0.92847222222222225</v>
      </c>
    </row>
    <row r="1356" spans="1:8">
      <c r="A1356" s="1">
        <v>42629</v>
      </c>
      <c r="B1356">
        <v>0.9</v>
      </c>
      <c r="C1356">
        <v>2.2000000000000002</v>
      </c>
      <c r="D1356">
        <v>140</v>
      </c>
      <c r="E1356" s="2">
        <v>4.027777777777778E-2</v>
      </c>
      <c r="F1356">
        <v>3.4</v>
      </c>
      <c r="G1356">
        <v>50</v>
      </c>
      <c r="H1356" s="2">
        <v>0.95277777777777772</v>
      </c>
    </row>
    <row r="1357" spans="1:8">
      <c r="A1357" s="1">
        <v>42630</v>
      </c>
      <c r="B1357">
        <v>2</v>
      </c>
      <c r="C1357">
        <v>6.3</v>
      </c>
      <c r="D1357">
        <v>140</v>
      </c>
      <c r="E1357" s="2">
        <v>0.43263888888888891</v>
      </c>
      <c r="F1357">
        <v>9</v>
      </c>
      <c r="G1357">
        <v>160</v>
      </c>
      <c r="H1357" s="2">
        <v>0.43055555555555558</v>
      </c>
    </row>
    <row r="1358" spans="1:8">
      <c r="A1358" s="1">
        <v>42631</v>
      </c>
      <c r="B1358">
        <v>1.2</v>
      </c>
      <c r="C1358">
        <v>3.2</v>
      </c>
      <c r="D1358">
        <v>160</v>
      </c>
      <c r="E1358" s="2">
        <v>0.35486111111111113</v>
      </c>
      <c r="F1358">
        <v>5</v>
      </c>
      <c r="G1358">
        <v>160</v>
      </c>
      <c r="H1358" s="2">
        <v>0.35486111111111113</v>
      </c>
    </row>
    <row r="1359" spans="1:8">
      <c r="A1359" s="1">
        <v>42632</v>
      </c>
      <c r="B1359">
        <v>2.5</v>
      </c>
      <c r="C1359">
        <v>6</v>
      </c>
      <c r="D1359">
        <v>90</v>
      </c>
      <c r="E1359" s="2">
        <v>0.54097222222222219</v>
      </c>
      <c r="F1359">
        <v>13.6</v>
      </c>
      <c r="G1359">
        <v>90</v>
      </c>
      <c r="H1359" s="2">
        <v>0.53611111111111109</v>
      </c>
    </row>
    <row r="1360" spans="1:8">
      <c r="A1360" s="1">
        <v>42633</v>
      </c>
      <c r="B1360">
        <v>2.4</v>
      </c>
      <c r="C1360">
        <v>6.4</v>
      </c>
      <c r="D1360">
        <v>90</v>
      </c>
      <c r="E1360" s="2">
        <v>0.44166666666666665</v>
      </c>
      <c r="F1360">
        <v>10.7</v>
      </c>
      <c r="G1360">
        <v>90</v>
      </c>
      <c r="H1360" s="2">
        <v>0.43680555555555556</v>
      </c>
    </row>
    <row r="1361" spans="1:8">
      <c r="A1361" s="1">
        <v>42634</v>
      </c>
      <c r="B1361">
        <v>1.5</v>
      </c>
      <c r="C1361">
        <v>5.0999999999999996</v>
      </c>
      <c r="D1361">
        <v>140</v>
      </c>
      <c r="E1361" s="2">
        <v>0.60277777777777775</v>
      </c>
      <c r="F1361">
        <v>8.5</v>
      </c>
      <c r="G1361">
        <v>70</v>
      </c>
      <c r="H1361" s="2">
        <v>0.57638888888888884</v>
      </c>
    </row>
    <row r="1362" spans="1:8">
      <c r="A1362" s="1">
        <v>42635</v>
      </c>
      <c r="B1362">
        <v>1.2</v>
      </c>
      <c r="C1362">
        <v>3.3</v>
      </c>
      <c r="D1362">
        <v>140</v>
      </c>
      <c r="E1362" s="2">
        <v>0.69305555555555554</v>
      </c>
      <c r="F1362">
        <v>5.8</v>
      </c>
      <c r="G1362">
        <v>140</v>
      </c>
      <c r="H1362" s="2">
        <v>0.79305555555555551</v>
      </c>
    </row>
    <row r="1363" spans="1:8">
      <c r="A1363" s="1">
        <v>42636</v>
      </c>
      <c r="B1363">
        <v>1.7</v>
      </c>
      <c r="C1363">
        <v>4.3</v>
      </c>
      <c r="D1363">
        <v>110</v>
      </c>
      <c r="E1363" s="2">
        <v>0.68888888888888888</v>
      </c>
      <c r="F1363">
        <v>7.4</v>
      </c>
      <c r="G1363">
        <v>90</v>
      </c>
      <c r="H1363" s="2">
        <v>0.70902777777777781</v>
      </c>
    </row>
    <row r="1364" spans="1:8">
      <c r="A1364" s="1">
        <v>42637</v>
      </c>
      <c r="B1364">
        <v>1.6</v>
      </c>
      <c r="C1364">
        <v>4.3</v>
      </c>
      <c r="D1364">
        <v>110</v>
      </c>
      <c r="E1364" s="2">
        <v>0.72777777777777775</v>
      </c>
      <c r="F1364">
        <v>6.5</v>
      </c>
      <c r="G1364">
        <v>110</v>
      </c>
      <c r="H1364" s="2">
        <v>0.72222222222222221</v>
      </c>
    </row>
    <row r="1365" spans="1:8">
      <c r="A1365" s="1">
        <v>42638</v>
      </c>
      <c r="B1365">
        <v>1</v>
      </c>
      <c r="C1365">
        <v>2.4</v>
      </c>
      <c r="D1365">
        <v>110</v>
      </c>
      <c r="E1365" s="2">
        <v>0.62013888888888891</v>
      </c>
      <c r="F1365">
        <v>3.4</v>
      </c>
      <c r="G1365">
        <v>110</v>
      </c>
      <c r="H1365" s="2">
        <v>0.61805555555555558</v>
      </c>
    </row>
    <row r="1366" spans="1:8">
      <c r="A1366" s="1">
        <v>42639</v>
      </c>
      <c r="B1366">
        <v>0.9</v>
      </c>
      <c r="C1366">
        <v>2.2000000000000002</v>
      </c>
      <c r="D1366">
        <v>160</v>
      </c>
      <c r="E1366" s="2">
        <v>0.89583333333333337</v>
      </c>
      <c r="F1366">
        <v>3.7</v>
      </c>
      <c r="G1366">
        <v>160</v>
      </c>
      <c r="H1366" s="2">
        <v>0.77986111111111112</v>
      </c>
    </row>
    <row r="1367" spans="1:8">
      <c r="A1367" s="1">
        <v>42640</v>
      </c>
      <c r="B1367">
        <v>1.2</v>
      </c>
      <c r="C1367">
        <v>2.6</v>
      </c>
      <c r="D1367">
        <v>110</v>
      </c>
      <c r="E1367" s="2">
        <v>3.5416666666666666E-2</v>
      </c>
      <c r="F1367">
        <v>4.0999999999999996</v>
      </c>
      <c r="G1367">
        <v>140</v>
      </c>
      <c r="H1367" s="2">
        <v>5.347222222222222E-2</v>
      </c>
    </row>
    <row r="1368" spans="1:8">
      <c r="A1368" s="1">
        <v>42641</v>
      </c>
      <c r="B1368">
        <v>1.9</v>
      </c>
      <c r="C1368">
        <v>4.5</v>
      </c>
      <c r="D1368">
        <v>110</v>
      </c>
      <c r="E1368" s="2">
        <v>0.99027777777777781</v>
      </c>
      <c r="F1368">
        <v>6.3</v>
      </c>
      <c r="G1368">
        <v>110</v>
      </c>
      <c r="H1368" s="2">
        <v>0.98472222222222228</v>
      </c>
    </row>
    <row r="1369" spans="1:8">
      <c r="A1369" s="1">
        <v>42642</v>
      </c>
      <c r="B1369">
        <v>3.4</v>
      </c>
      <c r="C1369">
        <v>5.4</v>
      </c>
      <c r="D1369">
        <v>140</v>
      </c>
      <c r="E1369" s="2">
        <v>0.58333333333333337</v>
      </c>
      <c r="F1369">
        <v>9.3000000000000007</v>
      </c>
      <c r="G1369">
        <v>110</v>
      </c>
      <c r="H1369" s="2">
        <v>0.69791666666666663</v>
      </c>
    </row>
    <row r="1370" spans="1:8">
      <c r="A1370" s="1">
        <v>42643</v>
      </c>
      <c r="B1370">
        <v>0.9</v>
      </c>
      <c r="C1370">
        <v>2.2999999999999998</v>
      </c>
      <c r="D1370">
        <v>140</v>
      </c>
      <c r="E1370" s="2">
        <v>0.40208333333333335</v>
      </c>
      <c r="F1370">
        <v>3.4</v>
      </c>
      <c r="G1370">
        <v>110</v>
      </c>
      <c r="H1370" s="2">
        <v>0.40972222222222221</v>
      </c>
    </row>
    <row r="1371" spans="1:8">
      <c r="A1371" s="1">
        <v>42644</v>
      </c>
      <c r="B1371">
        <v>1.1000000000000001</v>
      </c>
      <c r="C1371">
        <v>2.5</v>
      </c>
      <c r="D1371">
        <v>160</v>
      </c>
      <c r="E1371" s="2">
        <v>0.45902777777777776</v>
      </c>
      <c r="F1371">
        <v>4</v>
      </c>
      <c r="G1371">
        <v>140</v>
      </c>
      <c r="H1371" s="2">
        <v>0.51388888888888884</v>
      </c>
    </row>
    <row r="1372" spans="1:8">
      <c r="A1372" s="1">
        <v>42645</v>
      </c>
      <c r="B1372">
        <v>1.3</v>
      </c>
      <c r="C1372">
        <v>3.5</v>
      </c>
      <c r="D1372">
        <v>140</v>
      </c>
      <c r="E1372" s="2">
        <v>0.86388888888888893</v>
      </c>
      <c r="F1372">
        <v>5</v>
      </c>
      <c r="G1372">
        <v>160</v>
      </c>
      <c r="H1372" s="2">
        <v>0.91597222222222219</v>
      </c>
    </row>
    <row r="1373" spans="1:8">
      <c r="A1373" s="1">
        <v>42646</v>
      </c>
      <c r="B1373">
        <v>1</v>
      </c>
      <c r="C1373">
        <v>2.9</v>
      </c>
      <c r="D1373">
        <v>340</v>
      </c>
      <c r="E1373" s="2">
        <v>0.55625000000000002</v>
      </c>
      <c r="F1373">
        <v>5</v>
      </c>
      <c r="G1373">
        <v>360</v>
      </c>
      <c r="H1373" s="2">
        <v>0.55069444444444449</v>
      </c>
    </row>
    <row r="1374" spans="1:8">
      <c r="A1374" s="1">
        <v>42647</v>
      </c>
      <c r="B1374">
        <v>3.5</v>
      </c>
      <c r="C1374">
        <v>7.1</v>
      </c>
      <c r="D1374">
        <v>110</v>
      </c>
      <c r="E1374" s="2">
        <v>0.57013888888888886</v>
      </c>
      <c r="F1374">
        <v>13.4</v>
      </c>
      <c r="G1374">
        <v>70</v>
      </c>
      <c r="H1374" s="2">
        <v>0.49722222222222223</v>
      </c>
    </row>
    <row r="1375" spans="1:8">
      <c r="A1375" s="1">
        <v>42648</v>
      </c>
      <c r="B1375">
        <v>2.7</v>
      </c>
      <c r="C1375">
        <v>7.7</v>
      </c>
      <c r="D1375">
        <v>290</v>
      </c>
      <c r="E1375" s="2">
        <v>0.58402777777777781</v>
      </c>
      <c r="F1375">
        <v>13.6</v>
      </c>
      <c r="G1375">
        <v>70</v>
      </c>
      <c r="H1375" s="2">
        <v>0.35347222222222224</v>
      </c>
    </row>
    <row r="1376" spans="1:8">
      <c r="A1376" s="1">
        <v>42649</v>
      </c>
      <c r="B1376">
        <v>1.7</v>
      </c>
      <c r="C1376">
        <v>4.7</v>
      </c>
      <c r="D1376">
        <v>110</v>
      </c>
      <c r="E1376" s="2">
        <v>0.89166666666666672</v>
      </c>
      <c r="F1376">
        <v>8</v>
      </c>
      <c r="G1376">
        <v>110</v>
      </c>
      <c r="H1376" s="2">
        <v>0.90069444444444446</v>
      </c>
    </row>
    <row r="1377" spans="1:8">
      <c r="A1377" s="1">
        <v>42650</v>
      </c>
      <c r="B1377">
        <v>2.4</v>
      </c>
      <c r="C1377">
        <v>5.5</v>
      </c>
      <c r="D1377">
        <v>110</v>
      </c>
      <c r="E1377" s="2">
        <v>0.36805555555555558</v>
      </c>
      <c r="F1377">
        <v>9</v>
      </c>
      <c r="G1377">
        <v>110</v>
      </c>
      <c r="H1377" s="2">
        <v>0.42986111111111114</v>
      </c>
    </row>
    <row r="1378" spans="1:8">
      <c r="A1378" s="1">
        <v>42651</v>
      </c>
      <c r="B1378">
        <v>2.1</v>
      </c>
      <c r="C1378">
        <v>5.5</v>
      </c>
      <c r="D1378">
        <v>290</v>
      </c>
      <c r="E1378" s="2">
        <v>0.91041666666666665</v>
      </c>
      <c r="F1378">
        <v>8.6999999999999993</v>
      </c>
      <c r="G1378">
        <v>290</v>
      </c>
      <c r="H1378" s="2">
        <v>0.90486111111111112</v>
      </c>
    </row>
    <row r="1379" spans="1:8">
      <c r="A1379" s="1">
        <v>42652</v>
      </c>
      <c r="B1379">
        <v>2.6</v>
      </c>
      <c r="C1379">
        <v>5.6</v>
      </c>
      <c r="D1379">
        <v>320</v>
      </c>
      <c r="E1379" s="2">
        <v>0.18333333333333332</v>
      </c>
      <c r="F1379">
        <v>9.6999999999999993</v>
      </c>
      <c r="G1379">
        <v>290</v>
      </c>
      <c r="H1379" s="2">
        <v>0.24305555555555555</v>
      </c>
    </row>
    <row r="1380" spans="1:8">
      <c r="A1380" s="1">
        <v>42653</v>
      </c>
      <c r="B1380">
        <v>1.6</v>
      </c>
      <c r="C1380">
        <v>4.3</v>
      </c>
      <c r="D1380">
        <v>110</v>
      </c>
      <c r="E1380" s="2">
        <v>0.72152777777777777</v>
      </c>
      <c r="F1380">
        <v>7.1</v>
      </c>
      <c r="G1380">
        <v>90</v>
      </c>
      <c r="H1380" s="2">
        <v>0.72499999999999998</v>
      </c>
    </row>
    <row r="1381" spans="1:8">
      <c r="A1381" s="1">
        <v>42654</v>
      </c>
      <c r="B1381">
        <v>0.9</v>
      </c>
      <c r="C1381">
        <v>2.8</v>
      </c>
      <c r="D1381">
        <v>290</v>
      </c>
      <c r="E1381" s="2">
        <v>0.61250000000000004</v>
      </c>
      <c r="F1381">
        <v>4.3</v>
      </c>
      <c r="G1381">
        <v>290</v>
      </c>
      <c r="H1381" s="2">
        <v>0.6118055555555556</v>
      </c>
    </row>
    <row r="1382" spans="1:8">
      <c r="A1382" s="1">
        <v>42655</v>
      </c>
      <c r="B1382">
        <v>1.3</v>
      </c>
      <c r="C1382">
        <v>4</v>
      </c>
      <c r="D1382">
        <v>90</v>
      </c>
      <c r="E1382" s="2">
        <v>0.7055555555555556</v>
      </c>
      <c r="F1382">
        <v>7</v>
      </c>
      <c r="G1382">
        <v>70</v>
      </c>
      <c r="H1382" s="2">
        <v>0.70208333333333328</v>
      </c>
    </row>
    <row r="1383" spans="1:8">
      <c r="A1383" s="1">
        <v>42656</v>
      </c>
      <c r="B1383">
        <v>0.9</v>
      </c>
      <c r="C1383">
        <v>2.6</v>
      </c>
      <c r="D1383">
        <v>340</v>
      </c>
      <c r="E1383" s="2">
        <v>0.67291666666666672</v>
      </c>
      <c r="F1383">
        <v>4</v>
      </c>
      <c r="G1383">
        <v>340</v>
      </c>
      <c r="H1383" s="2">
        <v>0.66874999999999996</v>
      </c>
    </row>
    <row r="1384" spans="1:8">
      <c r="A1384" s="1">
        <v>42657</v>
      </c>
      <c r="B1384">
        <v>0.9</v>
      </c>
      <c r="C1384">
        <v>3.1</v>
      </c>
      <c r="D1384">
        <v>140</v>
      </c>
      <c r="E1384" s="2">
        <v>0.55555555555555558</v>
      </c>
      <c r="F1384">
        <v>5</v>
      </c>
      <c r="G1384">
        <v>140</v>
      </c>
      <c r="H1384" s="2">
        <v>0.56666666666666665</v>
      </c>
    </row>
    <row r="1385" spans="1:8">
      <c r="A1385" s="1">
        <v>42658</v>
      </c>
      <c r="B1385">
        <v>1.6</v>
      </c>
      <c r="C1385">
        <v>3.5</v>
      </c>
      <c r="D1385">
        <v>90</v>
      </c>
      <c r="E1385" s="2">
        <v>0.59305555555555556</v>
      </c>
      <c r="F1385">
        <v>5.7</v>
      </c>
      <c r="G1385">
        <v>160</v>
      </c>
      <c r="H1385" s="2">
        <v>0.56666666666666665</v>
      </c>
    </row>
    <row r="1386" spans="1:8">
      <c r="A1386" s="1">
        <v>42659</v>
      </c>
      <c r="B1386">
        <v>1</v>
      </c>
      <c r="C1386">
        <v>2.5</v>
      </c>
      <c r="D1386">
        <v>140</v>
      </c>
      <c r="E1386" s="2">
        <v>0.79374999999999996</v>
      </c>
      <c r="F1386">
        <v>3.8</v>
      </c>
      <c r="G1386">
        <v>140</v>
      </c>
      <c r="H1386" s="2">
        <v>0.79166666666666663</v>
      </c>
    </row>
    <row r="1387" spans="1:8">
      <c r="A1387" s="1">
        <v>42660</v>
      </c>
      <c r="B1387">
        <v>1.5</v>
      </c>
      <c r="C1387">
        <v>3.3</v>
      </c>
      <c r="D1387">
        <v>340</v>
      </c>
      <c r="E1387" s="2">
        <v>0.62083333333333335</v>
      </c>
      <c r="F1387">
        <v>5</v>
      </c>
      <c r="G1387">
        <v>320</v>
      </c>
      <c r="H1387" s="2">
        <v>0.6020833333333333</v>
      </c>
    </row>
    <row r="1388" spans="1:8">
      <c r="A1388" s="1">
        <v>42661</v>
      </c>
      <c r="B1388">
        <v>1.6</v>
      </c>
      <c r="C1388">
        <v>4.0999999999999996</v>
      </c>
      <c r="D1388">
        <v>110</v>
      </c>
      <c r="E1388" s="2">
        <v>0.77361111111111114</v>
      </c>
      <c r="F1388">
        <v>7</v>
      </c>
      <c r="G1388">
        <v>110</v>
      </c>
      <c r="H1388" s="2">
        <v>0.69374999999999998</v>
      </c>
    </row>
    <row r="1389" spans="1:8">
      <c r="A1389" s="1">
        <v>42662</v>
      </c>
      <c r="B1389">
        <v>1</v>
      </c>
      <c r="C1389">
        <v>3.3</v>
      </c>
      <c r="D1389">
        <v>290</v>
      </c>
      <c r="E1389" s="2">
        <v>0.51249999999999996</v>
      </c>
      <c r="F1389">
        <v>5.7</v>
      </c>
      <c r="G1389">
        <v>290</v>
      </c>
      <c r="H1389" s="2">
        <v>0.50694444444444442</v>
      </c>
    </row>
    <row r="1390" spans="1:8">
      <c r="A1390" s="1">
        <v>42663</v>
      </c>
      <c r="B1390">
        <v>2.5</v>
      </c>
      <c r="C1390">
        <v>6</v>
      </c>
      <c r="D1390">
        <v>110</v>
      </c>
      <c r="E1390" s="2">
        <v>0.66111111111111109</v>
      </c>
      <c r="F1390">
        <v>9.9</v>
      </c>
      <c r="G1390">
        <v>110</v>
      </c>
      <c r="H1390" s="2">
        <v>0.58888888888888891</v>
      </c>
    </row>
    <row r="1391" spans="1:8">
      <c r="A1391" s="1">
        <v>42664</v>
      </c>
      <c r="B1391">
        <v>3</v>
      </c>
      <c r="C1391">
        <v>5.3</v>
      </c>
      <c r="D1391">
        <v>110</v>
      </c>
      <c r="E1391" s="2">
        <v>0.37430555555555556</v>
      </c>
      <c r="F1391">
        <v>9.4</v>
      </c>
      <c r="G1391">
        <v>90</v>
      </c>
      <c r="H1391" s="2">
        <v>0.3972222222222222</v>
      </c>
    </row>
    <row r="1392" spans="1:8">
      <c r="A1392" s="1">
        <v>42665</v>
      </c>
      <c r="B1392">
        <v>1.4</v>
      </c>
      <c r="C1392">
        <v>4.9000000000000004</v>
      </c>
      <c r="D1392">
        <v>90</v>
      </c>
      <c r="E1392" s="2">
        <v>0.7993055555555556</v>
      </c>
      <c r="F1392">
        <v>8.3000000000000007</v>
      </c>
      <c r="G1392">
        <v>110</v>
      </c>
      <c r="H1392" s="2">
        <v>0.79791666666666672</v>
      </c>
    </row>
    <row r="1393" spans="1:8">
      <c r="A1393" s="1">
        <v>42666</v>
      </c>
      <c r="B1393">
        <v>2.9</v>
      </c>
      <c r="C1393">
        <v>5.8</v>
      </c>
      <c r="D1393">
        <v>110</v>
      </c>
      <c r="E1393" s="2">
        <v>0.37430555555555556</v>
      </c>
      <c r="F1393">
        <v>9.3000000000000007</v>
      </c>
      <c r="G1393">
        <v>110</v>
      </c>
      <c r="H1393" s="2">
        <v>0.33194444444444443</v>
      </c>
    </row>
    <row r="1394" spans="1:8">
      <c r="A1394" s="1">
        <v>42667</v>
      </c>
      <c r="B1394">
        <v>1.8</v>
      </c>
      <c r="C1394">
        <v>4.4000000000000004</v>
      </c>
      <c r="D1394">
        <v>110</v>
      </c>
      <c r="E1394" s="2">
        <v>0.8208333333333333</v>
      </c>
      <c r="F1394">
        <v>6.6</v>
      </c>
      <c r="G1394">
        <v>140</v>
      </c>
      <c r="H1394" s="2">
        <v>0.68472222222222223</v>
      </c>
    </row>
    <row r="1395" spans="1:8">
      <c r="A1395" s="1">
        <v>42668</v>
      </c>
      <c r="B1395">
        <v>1</v>
      </c>
      <c r="C1395">
        <v>4.0999999999999996</v>
      </c>
      <c r="D1395">
        <v>290</v>
      </c>
      <c r="E1395" s="2">
        <v>0.66180555555555554</v>
      </c>
      <c r="F1395">
        <v>7.1</v>
      </c>
      <c r="G1395">
        <v>320</v>
      </c>
      <c r="H1395" s="2">
        <v>0.65694444444444444</v>
      </c>
    </row>
    <row r="1396" spans="1:8">
      <c r="A1396" s="1">
        <v>42669</v>
      </c>
      <c r="B1396">
        <v>1.3</v>
      </c>
      <c r="C1396">
        <v>3.6</v>
      </c>
      <c r="D1396">
        <v>290</v>
      </c>
      <c r="E1396" s="2">
        <v>0.66249999999999998</v>
      </c>
      <c r="F1396">
        <v>6</v>
      </c>
      <c r="G1396">
        <v>290</v>
      </c>
      <c r="H1396" s="2">
        <v>0.53680555555555554</v>
      </c>
    </row>
    <row r="1397" spans="1:8">
      <c r="A1397" s="1">
        <v>42670</v>
      </c>
      <c r="B1397">
        <v>2.4</v>
      </c>
      <c r="C1397">
        <v>6</v>
      </c>
      <c r="D1397">
        <v>110</v>
      </c>
      <c r="E1397" s="2">
        <v>0.50972222222222219</v>
      </c>
      <c r="F1397">
        <v>9.9</v>
      </c>
      <c r="G1397">
        <v>110</v>
      </c>
      <c r="H1397" s="2">
        <v>0.50347222222222221</v>
      </c>
    </row>
    <row r="1398" spans="1:8">
      <c r="A1398" s="1">
        <v>42671</v>
      </c>
      <c r="B1398">
        <v>2.1</v>
      </c>
      <c r="C1398">
        <v>5</v>
      </c>
      <c r="D1398">
        <v>320</v>
      </c>
      <c r="E1398" s="2">
        <v>0.99444444444444446</v>
      </c>
      <c r="F1398">
        <v>8.4</v>
      </c>
      <c r="G1398">
        <v>320</v>
      </c>
      <c r="H1398" s="2">
        <v>0.99375000000000002</v>
      </c>
    </row>
    <row r="1399" spans="1:8">
      <c r="A1399" s="1">
        <v>42672</v>
      </c>
      <c r="B1399">
        <v>1.7</v>
      </c>
      <c r="C1399">
        <v>4.4000000000000004</v>
      </c>
      <c r="D1399">
        <v>320</v>
      </c>
      <c r="E1399" s="2">
        <v>9.7222222222222224E-3</v>
      </c>
      <c r="F1399">
        <v>6.7</v>
      </c>
      <c r="G1399">
        <v>340</v>
      </c>
      <c r="H1399" s="2">
        <v>3.472222222222222E-3</v>
      </c>
    </row>
    <row r="1400" spans="1:8">
      <c r="A1400" s="1">
        <v>42673</v>
      </c>
      <c r="B1400">
        <v>2.1</v>
      </c>
      <c r="C1400">
        <v>5.0999999999999996</v>
      </c>
      <c r="D1400">
        <v>290</v>
      </c>
      <c r="E1400" s="2">
        <v>0.34583333333333333</v>
      </c>
      <c r="F1400">
        <v>8.6</v>
      </c>
      <c r="G1400">
        <v>290</v>
      </c>
      <c r="H1400" s="2">
        <v>0.34027777777777779</v>
      </c>
    </row>
    <row r="1401" spans="1:8">
      <c r="A1401" s="1">
        <v>42674</v>
      </c>
      <c r="B1401">
        <v>1.3</v>
      </c>
      <c r="C1401">
        <v>4.5</v>
      </c>
      <c r="D1401">
        <v>290</v>
      </c>
      <c r="E1401" s="2">
        <v>0.86875000000000002</v>
      </c>
      <c r="F1401">
        <v>6.7</v>
      </c>
      <c r="G1401">
        <v>290</v>
      </c>
      <c r="H1401" s="2">
        <v>0.86805555555555558</v>
      </c>
    </row>
    <row r="1402" spans="1:8">
      <c r="A1402" s="1">
        <v>42675</v>
      </c>
      <c r="B1402">
        <v>3.5</v>
      </c>
      <c r="C1402">
        <v>6.9</v>
      </c>
      <c r="D1402">
        <v>320</v>
      </c>
      <c r="E1402" s="2">
        <v>0.17430555555555555</v>
      </c>
      <c r="F1402">
        <v>12.3</v>
      </c>
      <c r="G1402">
        <v>320</v>
      </c>
      <c r="H1402" s="2">
        <v>0.17708333333333334</v>
      </c>
    </row>
    <row r="1403" spans="1:8">
      <c r="A1403" s="1">
        <v>42676</v>
      </c>
      <c r="B1403">
        <v>3.1</v>
      </c>
      <c r="C1403">
        <v>6.1</v>
      </c>
      <c r="D1403">
        <v>290</v>
      </c>
      <c r="E1403" s="2">
        <v>0.55138888888888893</v>
      </c>
      <c r="F1403">
        <v>10.199999999999999</v>
      </c>
      <c r="G1403">
        <v>320</v>
      </c>
      <c r="H1403" s="2">
        <v>0.54722222222222228</v>
      </c>
    </row>
    <row r="1404" spans="1:8">
      <c r="A1404" s="1">
        <v>42677</v>
      </c>
      <c r="B1404">
        <v>1</v>
      </c>
      <c r="C1404">
        <v>4.2</v>
      </c>
      <c r="D1404">
        <v>270</v>
      </c>
      <c r="E1404" s="2">
        <v>0.64444444444444449</v>
      </c>
      <c r="F1404">
        <v>7.1</v>
      </c>
      <c r="G1404">
        <v>290</v>
      </c>
      <c r="H1404" s="2">
        <v>0.64166666666666672</v>
      </c>
    </row>
    <row r="1405" spans="1:8">
      <c r="A1405" s="1">
        <v>42678</v>
      </c>
      <c r="B1405">
        <v>0.9</v>
      </c>
      <c r="C1405">
        <v>2.6</v>
      </c>
      <c r="D1405">
        <v>290</v>
      </c>
      <c r="E1405" s="2">
        <v>0.58125000000000004</v>
      </c>
      <c r="F1405">
        <v>4.5</v>
      </c>
      <c r="G1405">
        <v>320</v>
      </c>
      <c r="H1405" s="2">
        <v>0.56805555555555554</v>
      </c>
    </row>
    <row r="1406" spans="1:8">
      <c r="A1406" s="1">
        <v>42679</v>
      </c>
      <c r="B1406">
        <v>1.1000000000000001</v>
      </c>
      <c r="C1406">
        <v>4.3</v>
      </c>
      <c r="D1406">
        <v>290</v>
      </c>
      <c r="E1406" s="2">
        <v>0.57361111111111107</v>
      </c>
      <c r="F1406">
        <v>5.9</v>
      </c>
      <c r="G1406">
        <v>270</v>
      </c>
      <c r="H1406" s="2">
        <v>0.56736111111111109</v>
      </c>
    </row>
    <row r="1407" spans="1:8">
      <c r="A1407" s="1">
        <v>42680</v>
      </c>
      <c r="B1407">
        <v>3.2</v>
      </c>
      <c r="C1407">
        <v>5.7</v>
      </c>
      <c r="D1407">
        <v>140</v>
      </c>
      <c r="E1407" s="2">
        <v>0.46458333333333335</v>
      </c>
      <c r="F1407">
        <v>10.4</v>
      </c>
      <c r="G1407">
        <v>90</v>
      </c>
      <c r="H1407" s="2">
        <v>0.51111111111111107</v>
      </c>
    </row>
    <row r="1408" spans="1:8">
      <c r="A1408" s="1">
        <v>42681</v>
      </c>
      <c r="B1408">
        <v>1</v>
      </c>
      <c r="C1408">
        <v>3.8</v>
      </c>
      <c r="D1408">
        <v>140</v>
      </c>
      <c r="E1408" s="2">
        <v>5.6944444444444443E-2</v>
      </c>
      <c r="F1408">
        <v>6</v>
      </c>
      <c r="G1408">
        <v>140</v>
      </c>
      <c r="H1408" s="2">
        <v>5.6250000000000001E-2</v>
      </c>
    </row>
    <row r="1409" spans="1:8">
      <c r="A1409" s="1">
        <v>42682</v>
      </c>
      <c r="B1409">
        <v>3.3</v>
      </c>
      <c r="C1409">
        <v>5.9</v>
      </c>
      <c r="D1409">
        <v>320</v>
      </c>
      <c r="E1409" s="2">
        <v>0.45069444444444445</v>
      </c>
      <c r="F1409">
        <v>8.9</v>
      </c>
      <c r="G1409">
        <v>340</v>
      </c>
      <c r="H1409" s="2">
        <v>0.44861111111111113</v>
      </c>
    </row>
    <row r="1410" spans="1:8">
      <c r="A1410" s="1">
        <v>42683</v>
      </c>
      <c r="B1410">
        <v>1.9</v>
      </c>
      <c r="C1410">
        <v>4.9000000000000004</v>
      </c>
      <c r="D1410">
        <v>290</v>
      </c>
      <c r="E1410" s="2">
        <v>9.7222222222222224E-2</v>
      </c>
      <c r="F1410">
        <v>7.7</v>
      </c>
      <c r="G1410">
        <v>290</v>
      </c>
      <c r="H1410" s="2">
        <v>9.0277777777777769E-3</v>
      </c>
    </row>
    <row r="1411" spans="1:8">
      <c r="A1411" s="1">
        <v>42684</v>
      </c>
      <c r="B1411">
        <v>1.7</v>
      </c>
      <c r="C1411">
        <v>4.0999999999999996</v>
      </c>
      <c r="D1411">
        <v>110</v>
      </c>
      <c r="E1411" s="2">
        <v>0.58819444444444446</v>
      </c>
      <c r="F1411">
        <v>7.4</v>
      </c>
      <c r="G1411">
        <v>90</v>
      </c>
      <c r="H1411" s="2">
        <v>0.75</v>
      </c>
    </row>
    <row r="1412" spans="1:8">
      <c r="A1412" s="1">
        <v>42685</v>
      </c>
      <c r="B1412">
        <v>1.8</v>
      </c>
      <c r="C1412">
        <v>5.3</v>
      </c>
      <c r="D1412">
        <v>290</v>
      </c>
      <c r="E1412" s="2">
        <v>0.4861111111111111</v>
      </c>
      <c r="F1412">
        <v>8.6999999999999993</v>
      </c>
      <c r="G1412">
        <v>360</v>
      </c>
      <c r="H1412" s="2">
        <v>0.61944444444444446</v>
      </c>
    </row>
    <row r="1413" spans="1:8">
      <c r="A1413" s="1">
        <v>42686</v>
      </c>
      <c r="B1413">
        <v>0.9</v>
      </c>
      <c r="C1413">
        <v>2.5</v>
      </c>
      <c r="D1413">
        <v>290</v>
      </c>
      <c r="E1413" s="2">
        <v>0.56597222222222221</v>
      </c>
      <c r="F1413">
        <v>3.6</v>
      </c>
      <c r="G1413">
        <v>290</v>
      </c>
      <c r="H1413" s="2">
        <v>0.57013888888888886</v>
      </c>
    </row>
    <row r="1414" spans="1:8">
      <c r="A1414" s="1">
        <v>42687</v>
      </c>
      <c r="B1414">
        <v>0.9</v>
      </c>
      <c r="C1414">
        <v>2.1</v>
      </c>
      <c r="D1414">
        <v>140</v>
      </c>
      <c r="E1414" s="2">
        <v>0.18888888888888888</v>
      </c>
      <c r="F1414">
        <v>3.4</v>
      </c>
      <c r="G1414">
        <v>140</v>
      </c>
      <c r="H1414" s="2">
        <v>0.17986111111111111</v>
      </c>
    </row>
    <row r="1415" spans="1:8">
      <c r="A1415" s="1">
        <v>42688</v>
      </c>
      <c r="B1415">
        <v>0.9</v>
      </c>
      <c r="C1415">
        <v>3.2</v>
      </c>
      <c r="D1415">
        <v>270</v>
      </c>
      <c r="E1415" s="2">
        <v>0.63124999999999998</v>
      </c>
      <c r="F1415">
        <v>4.7</v>
      </c>
      <c r="G1415">
        <v>270</v>
      </c>
      <c r="H1415" s="2">
        <v>0.62569444444444444</v>
      </c>
    </row>
    <row r="1416" spans="1:8">
      <c r="A1416" s="1">
        <v>42689</v>
      </c>
      <c r="B1416">
        <v>2.6</v>
      </c>
      <c r="C1416">
        <v>5.5</v>
      </c>
      <c r="D1416">
        <v>290</v>
      </c>
      <c r="E1416" s="2">
        <v>0.26874999999999999</v>
      </c>
      <c r="F1416">
        <v>9.6</v>
      </c>
      <c r="G1416">
        <v>320</v>
      </c>
      <c r="H1416" s="2">
        <v>0.30763888888888891</v>
      </c>
    </row>
    <row r="1417" spans="1:8">
      <c r="A1417" s="1">
        <v>42690</v>
      </c>
      <c r="B1417">
        <v>1.5</v>
      </c>
      <c r="C1417">
        <v>3.5</v>
      </c>
      <c r="D1417">
        <v>270</v>
      </c>
      <c r="E1417" s="2">
        <v>0.55347222222222225</v>
      </c>
      <c r="F1417">
        <v>5.9</v>
      </c>
      <c r="G1417">
        <v>270</v>
      </c>
      <c r="H1417" s="2">
        <v>0.53541666666666665</v>
      </c>
    </row>
    <row r="1418" spans="1:8">
      <c r="A1418" s="1">
        <v>42691</v>
      </c>
      <c r="B1418">
        <v>1.3</v>
      </c>
      <c r="C1418">
        <v>3.4</v>
      </c>
      <c r="D1418">
        <v>140</v>
      </c>
      <c r="E1418" s="2">
        <v>0.77777777777777779</v>
      </c>
      <c r="F1418">
        <v>5.3</v>
      </c>
      <c r="G1418">
        <v>160</v>
      </c>
      <c r="H1418" s="2">
        <v>0.77222222222222225</v>
      </c>
    </row>
    <row r="1419" spans="1:8">
      <c r="A1419" s="1">
        <v>42692</v>
      </c>
      <c r="B1419">
        <v>1</v>
      </c>
      <c r="C1419">
        <v>2.5</v>
      </c>
      <c r="D1419">
        <v>140</v>
      </c>
      <c r="E1419" s="2">
        <v>0.80902777777777779</v>
      </c>
      <c r="F1419">
        <v>3.9</v>
      </c>
      <c r="G1419">
        <v>140</v>
      </c>
      <c r="H1419" s="2">
        <v>0.81111111111111112</v>
      </c>
    </row>
    <row r="1420" spans="1:8">
      <c r="A1420" s="1">
        <v>42693</v>
      </c>
      <c r="B1420">
        <v>1</v>
      </c>
      <c r="C1420">
        <v>2.8</v>
      </c>
      <c r="D1420">
        <v>290</v>
      </c>
      <c r="E1420" s="2">
        <v>0.59861111111111109</v>
      </c>
      <c r="F1420">
        <v>4.4000000000000004</v>
      </c>
      <c r="G1420">
        <v>320</v>
      </c>
      <c r="H1420" s="2">
        <v>0.59513888888888888</v>
      </c>
    </row>
    <row r="1421" spans="1:8">
      <c r="A1421" s="1">
        <v>42694</v>
      </c>
      <c r="B1421">
        <v>1.7</v>
      </c>
      <c r="C1421">
        <v>4.9000000000000004</v>
      </c>
      <c r="D1421">
        <v>110</v>
      </c>
      <c r="E1421" s="2">
        <v>0.76736111111111116</v>
      </c>
      <c r="F1421">
        <v>8.1</v>
      </c>
      <c r="G1421">
        <v>110</v>
      </c>
      <c r="H1421" s="2">
        <v>0.78402777777777777</v>
      </c>
    </row>
    <row r="1422" spans="1:8">
      <c r="A1422" s="1">
        <v>42695</v>
      </c>
      <c r="B1422">
        <v>1.1000000000000001</v>
      </c>
      <c r="C1422">
        <v>3.2</v>
      </c>
      <c r="D1422">
        <v>140</v>
      </c>
      <c r="E1422" s="2">
        <v>0.54166666666666663</v>
      </c>
      <c r="F1422">
        <v>4.7</v>
      </c>
      <c r="G1422">
        <v>140</v>
      </c>
      <c r="H1422" s="2">
        <v>0.54097222222222219</v>
      </c>
    </row>
    <row r="1423" spans="1:8">
      <c r="A1423" s="1">
        <v>42696</v>
      </c>
      <c r="B1423">
        <v>3.2</v>
      </c>
      <c r="C1423">
        <v>7.6</v>
      </c>
      <c r="D1423">
        <v>290</v>
      </c>
      <c r="E1423" s="2">
        <v>0.45</v>
      </c>
      <c r="F1423">
        <v>10.9</v>
      </c>
      <c r="G1423">
        <v>290</v>
      </c>
      <c r="H1423" s="2">
        <v>0.44305555555555554</v>
      </c>
    </row>
    <row r="1424" spans="1:8">
      <c r="A1424" s="1">
        <v>42697</v>
      </c>
      <c r="B1424">
        <v>3.4</v>
      </c>
      <c r="C1424">
        <v>5.8</v>
      </c>
      <c r="D1424">
        <v>290</v>
      </c>
      <c r="E1424" s="2">
        <v>0.94652777777777775</v>
      </c>
      <c r="F1424">
        <v>9</v>
      </c>
      <c r="G1424">
        <v>270</v>
      </c>
      <c r="H1424" s="2">
        <v>0.94166666666666665</v>
      </c>
    </row>
    <row r="1425" spans="1:8">
      <c r="A1425" s="1">
        <v>42698</v>
      </c>
      <c r="B1425">
        <v>4.4000000000000004</v>
      </c>
      <c r="C1425">
        <v>7.2</v>
      </c>
      <c r="D1425">
        <v>290</v>
      </c>
      <c r="E1425" s="2">
        <v>0.2361111111111111</v>
      </c>
      <c r="F1425">
        <v>10.5</v>
      </c>
      <c r="G1425">
        <v>320</v>
      </c>
      <c r="H1425" s="2">
        <v>0.23194444444444445</v>
      </c>
    </row>
    <row r="1426" spans="1:8">
      <c r="A1426" s="1">
        <v>42699</v>
      </c>
      <c r="B1426">
        <v>2.6</v>
      </c>
      <c r="C1426">
        <v>5.5</v>
      </c>
      <c r="D1426">
        <v>320</v>
      </c>
      <c r="E1426" s="2">
        <v>0.61250000000000004</v>
      </c>
      <c r="F1426">
        <v>8.5</v>
      </c>
      <c r="G1426">
        <v>290</v>
      </c>
      <c r="H1426" s="2">
        <v>0.60763888888888884</v>
      </c>
    </row>
    <row r="1427" spans="1:8">
      <c r="A1427" s="1">
        <v>42700</v>
      </c>
      <c r="B1427">
        <v>1.2</v>
      </c>
      <c r="C1427">
        <v>3.4</v>
      </c>
      <c r="D1427">
        <v>320</v>
      </c>
      <c r="E1427" s="2">
        <v>0.61458333333333337</v>
      </c>
      <c r="F1427">
        <v>5.5</v>
      </c>
      <c r="G1427">
        <v>320</v>
      </c>
      <c r="H1427" s="2">
        <v>0.61319444444444449</v>
      </c>
    </row>
    <row r="1428" spans="1:8">
      <c r="A1428" s="1">
        <v>42701</v>
      </c>
      <c r="B1428">
        <v>1.6</v>
      </c>
      <c r="C1428">
        <v>3.6</v>
      </c>
      <c r="D1428">
        <v>270</v>
      </c>
      <c r="E1428" s="2">
        <v>0.59861111111111109</v>
      </c>
      <c r="F1428">
        <v>5.9</v>
      </c>
      <c r="G1428">
        <v>290</v>
      </c>
      <c r="H1428" s="2">
        <v>0.60138888888888886</v>
      </c>
    </row>
    <row r="1429" spans="1:8">
      <c r="A1429" s="1">
        <v>42702</v>
      </c>
      <c r="B1429">
        <v>2.4</v>
      </c>
      <c r="C1429">
        <v>5.8</v>
      </c>
      <c r="D1429">
        <v>320</v>
      </c>
      <c r="E1429" s="2">
        <v>0.60069444444444442</v>
      </c>
      <c r="F1429">
        <v>8.4</v>
      </c>
      <c r="G1429">
        <v>290</v>
      </c>
      <c r="H1429" s="2">
        <v>0.53819444444444442</v>
      </c>
    </row>
    <row r="1430" spans="1:8">
      <c r="A1430" s="1">
        <v>42703</v>
      </c>
      <c r="B1430">
        <v>1.4</v>
      </c>
      <c r="C1430">
        <v>3.8</v>
      </c>
      <c r="D1430">
        <v>290</v>
      </c>
      <c r="E1430" s="2">
        <v>3.4722222222222224E-2</v>
      </c>
      <c r="F1430">
        <v>6</v>
      </c>
      <c r="G1430">
        <v>290</v>
      </c>
      <c r="H1430" s="2">
        <v>3.4027777777777775E-2</v>
      </c>
    </row>
    <row r="1431" spans="1:8">
      <c r="A1431" s="1">
        <v>42704</v>
      </c>
      <c r="B1431">
        <v>0.9</v>
      </c>
      <c r="C1431">
        <v>2.9</v>
      </c>
      <c r="D1431">
        <v>270</v>
      </c>
      <c r="E1431" s="2">
        <v>0.96111111111111114</v>
      </c>
      <c r="F1431">
        <v>4.5999999999999996</v>
      </c>
      <c r="G1431">
        <v>270</v>
      </c>
      <c r="H1431" s="2">
        <v>0.95763888888888893</v>
      </c>
    </row>
    <row r="1432" spans="1:8">
      <c r="A1432" s="1">
        <v>42705</v>
      </c>
      <c r="B1432">
        <v>3.4</v>
      </c>
      <c r="C1432">
        <v>8.1</v>
      </c>
      <c r="D1432">
        <v>320</v>
      </c>
      <c r="E1432" s="2">
        <v>0.67500000000000004</v>
      </c>
      <c r="F1432">
        <v>14</v>
      </c>
      <c r="G1432">
        <v>290</v>
      </c>
      <c r="H1432" s="2">
        <v>0.67222222222222228</v>
      </c>
    </row>
    <row r="1433" spans="1:8">
      <c r="A1433" s="1">
        <v>42706</v>
      </c>
      <c r="B1433">
        <v>3.6</v>
      </c>
      <c r="C1433">
        <v>5.4</v>
      </c>
      <c r="D1433">
        <v>290</v>
      </c>
      <c r="E1433" s="2">
        <v>0.52222222222222225</v>
      </c>
      <c r="F1433">
        <v>9.1</v>
      </c>
      <c r="G1433">
        <v>320</v>
      </c>
      <c r="H1433" s="2">
        <v>0.51736111111111116</v>
      </c>
    </row>
    <row r="1434" spans="1:8">
      <c r="A1434" s="1">
        <v>42707</v>
      </c>
      <c r="B1434">
        <v>0.9</v>
      </c>
      <c r="C1434">
        <v>3.2</v>
      </c>
      <c r="D1434">
        <v>270</v>
      </c>
      <c r="E1434" s="2">
        <v>1.0416666666666666E-2</v>
      </c>
      <c r="F1434">
        <v>5.4</v>
      </c>
      <c r="G1434">
        <v>270</v>
      </c>
      <c r="H1434" s="2">
        <v>4.8611111111111112E-3</v>
      </c>
    </row>
    <row r="1435" spans="1:8">
      <c r="A1435" s="1">
        <v>42708</v>
      </c>
      <c r="B1435">
        <v>0.9</v>
      </c>
      <c r="C1435">
        <v>2.7</v>
      </c>
      <c r="D1435">
        <v>290</v>
      </c>
      <c r="E1435" s="2">
        <v>0.62708333333333333</v>
      </c>
      <c r="F1435">
        <v>5.3</v>
      </c>
      <c r="G1435">
        <v>290</v>
      </c>
      <c r="H1435" s="2">
        <v>0.52083333333333337</v>
      </c>
    </row>
    <row r="1436" spans="1:8">
      <c r="A1436" s="1">
        <v>42709</v>
      </c>
      <c r="B1436">
        <v>1.6</v>
      </c>
      <c r="C1436">
        <v>6</v>
      </c>
      <c r="D1436">
        <v>320</v>
      </c>
      <c r="E1436" s="2">
        <v>0.92291666666666672</v>
      </c>
      <c r="F1436">
        <v>11</v>
      </c>
      <c r="G1436">
        <v>290</v>
      </c>
      <c r="H1436" s="2">
        <v>0.96527777777777779</v>
      </c>
    </row>
    <row r="1437" spans="1:8">
      <c r="A1437" s="1">
        <v>42710</v>
      </c>
      <c r="B1437">
        <v>3.1</v>
      </c>
      <c r="C1437">
        <v>7.4</v>
      </c>
      <c r="D1437">
        <v>290</v>
      </c>
      <c r="E1437" s="2">
        <v>0.1111111111111111</v>
      </c>
      <c r="F1437">
        <v>11.3</v>
      </c>
      <c r="G1437">
        <v>340</v>
      </c>
      <c r="H1437" s="2">
        <v>4.9305555555555554E-2</v>
      </c>
    </row>
    <row r="1438" spans="1:8">
      <c r="A1438" s="1">
        <v>42711</v>
      </c>
      <c r="B1438">
        <v>1</v>
      </c>
      <c r="C1438">
        <v>2.7</v>
      </c>
      <c r="D1438">
        <v>290</v>
      </c>
      <c r="E1438" s="2">
        <v>0.5395833333333333</v>
      </c>
      <c r="F1438">
        <v>4.4000000000000004</v>
      </c>
      <c r="G1438">
        <v>270</v>
      </c>
      <c r="H1438" s="2">
        <v>0.53819444444444442</v>
      </c>
    </row>
    <row r="1439" spans="1:8">
      <c r="A1439" s="1">
        <v>42712</v>
      </c>
      <c r="B1439">
        <v>0.8</v>
      </c>
      <c r="C1439">
        <v>2.6</v>
      </c>
      <c r="D1439">
        <v>270</v>
      </c>
      <c r="E1439" s="2">
        <v>0.54652777777777772</v>
      </c>
      <c r="F1439">
        <v>4.0999999999999996</v>
      </c>
      <c r="G1439">
        <v>270</v>
      </c>
      <c r="H1439" s="2">
        <v>0.54166666666666663</v>
      </c>
    </row>
    <row r="1440" spans="1:8">
      <c r="A1440" s="1">
        <v>42713</v>
      </c>
      <c r="B1440">
        <v>3.1</v>
      </c>
      <c r="C1440">
        <v>6.8</v>
      </c>
      <c r="D1440">
        <v>320</v>
      </c>
      <c r="E1440" s="2">
        <v>0.54513888888888884</v>
      </c>
      <c r="F1440">
        <v>11.7</v>
      </c>
      <c r="G1440">
        <v>320</v>
      </c>
      <c r="H1440" s="2">
        <v>0.50624999999999998</v>
      </c>
    </row>
    <row r="1441" spans="1:8">
      <c r="A1441" s="1">
        <v>42714</v>
      </c>
      <c r="B1441">
        <v>2.2999999999999998</v>
      </c>
      <c r="C1441">
        <v>4.9000000000000004</v>
      </c>
      <c r="D1441">
        <v>320</v>
      </c>
      <c r="E1441" s="2">
        <v>0.77083333333333337</v>
      </c>
      <c r="F1441">
        <v>8.4</v>
      </c>
      <c r="G1441">
        <v>340</v>
      </c>
      <c r="H1441" s="2">
        <v>0.77083333333333337</v>
      </c>
    </row>
    <row r="1442" spans="1:8">
      <c r="A1442" s="1">
        <v>42715</v>
      </c>
      <c r="B1442">
        <v>1.2</v>
      </c>
      <c r="C1442">
        <v>3.6</v>
      </c>
      <c r="D1442">
        <v>290</v>
      </c>
      <c r="E1442" s="2">
        <v>0.12847222222222221</v>
      </c>
      <c r="F1442">
        <v>5.3</v>
      </c>
      <c r="G1442">
        <v>320</v>
      </c>
      <c r="H1442" s="2">
        <v>0.12708333333333333</v>
      </c>
    </row>
    <row r="1443" spans="1:8">
      <c r="A1443" s="1">
        <v>42716</v>
      </c>
      <c r="B1443">
        <v>0.9</v>
      </c>
      <c r="C1443">
        <v>2.4</v>
      </c>
      <c r="D1443">
        <v>270</v>
      </c>
      <c r="E1443" s="2">
        <v>0.57986111111111116</v>
      </c>
      <c r="F1443">
        <v>4</v>
      </c>
      <c r="G1443">
        <v>270</v>
      </c>
      <c r="H1443" s="2">
        <v>0.53611111111111109</v>
      </c>
    </row>
    <row r="1444" spans="1:8">
      <c r="A1444" s="1">
        <v>42717</v>
      </c>
      <c r="B1444">
        <v>1</v>
      </c>
      <c r="C1444">
        <v>3.2</v>
      </c>
      <c r="D1444">
        <v>290</v>
      </c>
      <c r="E1444" s="2">
        <v>0.90555555555555556</v>
      </c>
      <c r="F1444">
        <v>5.0999999999999996</v>
      </c>
      <c r="G1444">
        <v>290</v>
      </c>
      <c r="H1444" s="2">
        <v>0.90138888888888891</v>
      </c>
    </row>
    <row r="1445" spans="1:8">
      <c r="A1445" s="1">
        <v>42718</v>
      </c>
      <c r="B1445">
        <v>2.8</v>
      </c>
      <c r="C1445">
        <v>5</v>
      </c>
      <c r="D1445">
        <v>290</v>
      </c>
      <c r="E1445" s="2">
        <v>0.29930555555555555</v>
      </c>
      <c r="F1445">
        <v>7.6</v>
      </c>
      <c r="G1445">
        <v>290</v>
      </c>
      <c r="H1445" s="2">
        <v>0.29652777777777778</v>
      </c>
    </row>
    <row r="1446" spans="1:8">
      <c r="A1446" s="1">
        <v>42719</v>
      </c>
      <c r="B1446">
        <v>4.4000000000000004</v>
      </c>
      <c r="C1446">
        <v>7.5</v>
      </c>
      <c r="D1446">
        <v>290</v>
      </c>
      <c r="E1446" s="2">
        <v>0.48125000000000001</v>
      </c>
      <c r="F1446">
        <v>12.2</v>
      </c>
      <c r="G1446">
        <v>290</v>
      </c>
      <c r="H1446" s="2">
        <v>0.67083333333333328</v>
      </c>
    </row>
    <row r="1447" spans="1:8">
      <c r="A1447" s="1">
        <v>42720</v>
      </c>
      <c r="B1447">
        <v>4.0999999999999996</v>
      </c>
      <c r="C1447">
        <v>6.8</v>
      </c>
      <c r="D1447">
        <v>290</v>
      </c>
      <c r="E1447" s="2">
        <v>0.58888888888888891</v>
      </c>
      <c r="F1447">
        <v>10</v>
      </c>
      <c r="G1447">
        <v>320</v>
      </c>
      <c r="H1447" s="2">
        <v>0.58333333333333337</v>
      </c>
    </row>
    <row r="1448" spans="1:8">
      <c r="A1448" s="1">
        <v>42721</v>
      </c>
      <c r="B1448">
        <v>1.5</v>
      </c>
      <c r="C1448">
        <v>4.8</v>
      </c>
      <c r="D1448">
        <v>290</v>
      </c>
      <c r="E1448" s="2">
        <v>0.49375000000000002</v>
      </c>
      <c r="F1448">
        <v>7.1</v>
      </c>
      <c r="G1448">
        <v>290</v>
      </c>
      <c r="H1448" s="2">
        <v>0.49236111111111114</v>
      </c>
    </row>
    <row r="1449" spans="1:8">
      <c r="A1449" s="1">
        <v>42722</v>
      </c>
      <c r="B1449">
        <v>1.2</v>
      </c>
      <c r="C1449">
        <v>3.7</v>
      </c>
      <c r="D1449">
        <v>270</v>
      </c>
      <c r="E1449" s="2">
        <v>0.52361111111111114</v>
      </c>
      <c r="F1449">
        <v>5.6</v>
      </c>
      <c r="G1449">
        <v>270</v>
      </c>
      <c r="H1449" s="2">
        <v>0.48749999999999999</v>
      </c>
    </row>
    <row r="1450" spans="1:8">
      <c r="A1450" s="1">
        <v>42723</v>
      </c>
      <c r="B1450">
        <v>0.5</v>
      </c>
      <c r="C1450">
        <v>2.4</v>
      </c>
      <c r="D1450">
        <v>110</v>
      </c>
      <c r="E1450" s="2">
        <v>0.31041666666666667</v>
      </c>
      <c r="F1450">
        <v>3.4</v>
      </c>
      <c r="G1450">
        <v>140</v>
      </c>
      <c r="H1450" s="2">
        <v>0.18541666666666667</v>
      </c>
    </row>
    <row r="1451" spans="1:8">
      <c r="A1451" s="1">
        <v>42724</v>
      </c>
      <c r="B1451">
        <v>0.8</v>
      </c>
      <c r="C1451">
        <v>2.4</v>
      </c>
      <c r="D1451">
        <v>270</v>
      </c>
      <c r="E1451" s="2">
        <v>0.34305555555555556</v>
      </c>
      <c r="F1451">
        <v>3.6</v>
      </c>
      <c r="G1451">
        <v>320</v>
      </c>
      <c r="H1451" s="2">
        <v>0.25624999999999998</v>
      </c>
    </row>
    <row r="1452" spans="1:8">
      <c r="A1452" s="1">
        <v>42725</v>
      </c>
      <c r="B1452">
        <v>0.8</v>
      </c>
      <c r="C1452">
        <v>3.7</v>
      </c>
      <c r="D1452">
        <v>110</v>
      </c>
      <c r="E1452" s="2">
        <v>0.49722222222222223</v>
      </c>
      <c r="F1452">
        <v>5.2</v>
      </c>
      <c r="G1452">
        <v>110</v>
      </c>
      <c r="H1452" s="2">
        <v>0.49583333333333335</v>
      </c>
    </row>
    <row r="1453" spans="1:8">
      <c r="A1453" s="1">
        <v>42726</v>
      </c>
      <c r="B1453">
        <v>3.6</v>
      </c>
      <c r="C1453">
        <v>8</v>
      </c>
      <c r="D1453">
        <v>320</v>
      </c>
      <c r="E1453" s="2">
        <v>0.6694444444444444</v>
      </c>
      <c r="F1453">
        <v>13.3</v>
      </c>
      <c r="G1453">
        <v>290</v>
      </c>
      <c r="H1453" s="2">
        <v>0.6645833333333333</v>
      </c>
    </row>
    <row r="1454" spans="1:8">
      <c r="A1454" s="1">
        <v>42727</v>
      </c>
      <c r="B1454">
        <v>5.0999999999999996</v>
      </c>
      <c r="C1454">
        <v>8.8000000000000007</v>
      </c>
      <c r="D1454">
        <v>290</v>
      </c>
      <c r="E1454" s="2">
        <v>0.54722222222222228</v>
      </c>
      <c r="F1454">
        <v>14.1</v>
      </c>
      <c r="G1454">
        <v>290</v>
      </c>
      <c r="H1454" s="2">
        <v>0.54305555555555551</v>
      </c>
    </row>
    <row r="1455" spans="1:8">
      <c r="A1455" s="1">
        <v>42728</v>
      </c>
      <c r="B1455">
        <v>1.9</v>
      </c>
      <c r="C1455">
        <v>3.9</v>
      </c>
      <c r="D1455">
        <v>320</v>
      </c>
      <c r="E1455" s="2">
        <v>2.1527777777777778E-2</v>
      </c>
      <c r="F1455">
        <v>6.4</v>
      </c>
      <c r="G1455">
        <v>320</v>
      </c>
      <c r="H1455" s="2">
        <v>6.7361111111111108E-2</v>
      </c>
    </row>
    <row r="1456" spans="1:8">
      <c r="A1456" s="1">
        <v>42729</v>
      </c>
      <c r="B1456">
        <v>0.6</v>
      </c>
      <c r="C1456">
        <v>1.9</v>
      </c>
      <c r="D1456">
        <v>270</v>
      </c>
      <c r="E1456" s="2">
        <v>0.49791666666666667</v>
      </c>
      <c r="F1456">
        <v>3</v>
      </c>
      <c r="G1456">
        <v>290</v>
      </c>
      <c r="H1456" s="2">
        <v>0.49513888888888891</v>
      </c>
    </row>
    <row r="1457" spans="1:8">
      <c r="A1457" s="1">
        <v>42730</v>
      </c>
      <c r="B1457">
        <v>1</v>
      </c>
      <c r="C1457">
        <v>4.4000000000000004</v>
      </c>
      <c r="D1457">
        <v>290</v>
      </c>
      <c r="E1457" s="2">
        <v>0.98124999999999996</v>
      </c>
      <c r="F1457">
        <v>6.2</v>
      </c>
      <c r="G1457">
        <v>290</v>
      </c>
      <c r="H1457" s="2">
        <v>0.97638888888888886</v>
      </c>
    </row>
    <row r="1458" spans="1:8">
      <c r="A1458" s="1">
        <v>42731</v>
      </c>
      <c r="B1458">
        <v>4.2</v>
      </c>
      <c r="C1458">
        <v>7.4</v>
      </c>
      <c r="D1458">
        <v>290</v>
      </c>
      <c r="E1458" s="2">
        <v>0.56111111111111112</v>
      </c>
      <c r="F1458">
        <v>12.6</v>
      </c>
      <c r="G1458">
        <v>320</v>
      </c>
      <c r="H1458" s="2">
        <v>0.53749999999999998</v>
      </c>
    </row>
    <row r="1459" spans="1:8">
      <c r="A1459" s="1">
        <v>42732</v>
      </c>
      <c r="B1459">
        <v>1.6</v>
      </c>
      <c r="C1459">
        <v>4.2</v>
      </c>
      <c r="D1459">
        <v>290</v>
      </c>
      <c r="E1459" s="2">
        <v>9.0277777777777769E-3</v>
      </c>
      <c r="F1459">
        <v>5.8</v>
      </c>
      <c r="G1459">
        <v>290</v>
      </c>
      <c r="H1459" s="2">
        <v>4.8611111111111112E-3</v>
      </c>
    </row>
    <row r="1460" spans="1:8">
      <c r="A1460" s="1">
        <v>42733</v>
      </c>
      <c r="B1460">
        <v>3.8</v>
      </c>
      <c r="C1460">
        <v>7.4</v>
      </c>
      <c r="D1460">
        <v>320</v>
      </c>
      <c r="E1460" s="2">
        <v>0.49305555555555558</v>
      </c>
      <c r="F1460">
        <v>12</v>
      </c>
      <c r="G1460">
        <v>290</v>
      </c>
      <c r="H1460" s="2">
        <v>0.45208333333333334</v>
      </c>
    </row>
    <row r="1461" spans="1:8">
      <c r="A1461" s="1">
        <v>42734</v>
      </c>
      <c r="B1461">
        <v>3.2</v>
      </c>
      <c r="C1461">
        <v>5</v>
      </c>
      <c r="D1461">
        <v>290</v>
      </c>
      <c r="E1461" s="2">
        <v>0.52013888888888893</v>
      </c>
      <c r="F1461">
        <v>7.5</v>
      </c>
      <c r="G1461">
        <v>320</v>
      </c>
      <c r="H1461" s="2">
        <v>0.59236111111111112</v>
      </c>
    </row>
    <row r="1462" spans="1:8">
      <c r="A1462" s="1">
        <v>42735</v>
      </c>
      <c r="B1462">
        <v>1.5</v>
      </c>
      <c r="C1462">
        <v>3.6</v>
      </c>
      <c r="D1462">
        <v>290</v>
      </c>
      <c r="E1462" s="2">
        <v>0.75624999999999998</v>
      </c>
      <c r="F1462">
        <v>6</v>
      </c>
      <c r="G1462">
        <v>290</v>
      </c>
      <c r="H1462" s="2">
        <v>0.68125000000000002</v>
      </c>
    </row>
    <row r="1463" spans="1:8">
      <c r="A1463" s="1">
        <v>42736</v>
      </c>
      <c r="B1463">
        <v>1</v>
      </c>
      <c r="C1463">
        <v>3</v>
      </c>
      <c r="D1463">
        <v>270</v>
      </c>
      <c r="E1463" s="2">
        <v>0.52777777777777779</v>
      </c>
      <c r="F1463">
        <v>5.2</v>
      </c>
      <c r="G1463">
        <v>250</v>
      </c>
      <c r="H1463" s="2">
        <v>0.53541666666666665</v>
      </c>
    </row>
    <row r="1464" spans="1:8">
      <c r="A1464" s="1">
        <v>42737</v>
      </c>
      <c r="B1464">
        <v>1.4</v>
      </c>
      <c r="C1464">
        <v>4.0999999999999996</v>
      </c>
      <c r="D1464">
        <v>290</v>
      </c>
      <c r="E1464" s="2">
        <v>0.67847222222222225</v>
      </c>
      <c r="F1464">
        <v>6.2</v>
      </c>
      <c r="G1464">
        <v>320</v>
      </c>
      <c r="H1464" s="2">
        <v>0.63194444444444442</v>
      </c>
    </row>
    <row r="1465" spans="1:8">
      <c r="A1465" s="1">
        <v>42738</v>
      </c>
      <c r="B1465">
        <v>2</v>
      </c>
      <c r="C1465">
        <v>4.8</v>
      </c>
      <c r="D1465">
        <v>270</v>
      </c>
      <c r="E1465" s="2">
        <v>0.44722222222222224</v>
      </c>
      <c r="F1465">
        <v>7.1</v>
      </c>
      <c r="G1465">
        <v>270</v>
      </c>
      <c r="H1465" s="2">
        <v>0.41736111111111113</v>
      </c>
    </row>
    <row r="1466" spans="1:8">
      <c r="A1466" s="1">
        <v>42739</v>
      </c>
      <c r="B1466">
        <v>1.1000000000000001</v>
      </c>
      <c r="C1466">
        <v>3.1</v>
      </c>
      <c r="D1466">
        <v>270</v>
      </c>
      <c r="E1466" s="2">
        <v>0.59583333333333333</v>
      </c>
      <c r="F1466">
        <v>5.2</v>
      </c>
      <c r="G1466">
        <v>250</v>
      </c>
      <c r="H1466" s="2">
        <v>0.5708333333333333</v>
      </c>
    </row>
    <row r="1467" spans="1:8">
      <c r="A1467" s="1">
        <v>42740</v>
      </c>
      <c r="B1467">
        <v>2</v>
      </c>
      <c r="C1467">
        <v>4.9000000000000004</v>
      </c>
      <c r="D1467">
        <v>110</v>
      </c>
      <c r="E1467" s="2">
        <v>0.57708333333333328</v>
      </c>
      <c r="F1467">
        <v>7.8</v>
      </c>
      <c r="G1467">
        <v>110</v>
      </c>
      <c r="H1467" s="2">
        <v>0.56458333333333333</v>
      </c>
    </row>
    <row r="1468" spans="1:8">
      <c r="A1468" s="1">
        <v>42741</v>
      </c>
      <c r="B1468">
        <v>1.3</v>
      </c>
      <c r="C1468">
        <v>3.5</v>
      </c>
      <c r="D1468">
        <v>140</v>
      </c>
      <c r="E1468" s="2">
        <v>0.53125</v>
      </c>
      <c r="F1468">
        <v>5.0999999999999996</v>
      </c>
      <c r="G1468">
        <v>110</v>
      </c>
      <c r="H1468" s="2">
        <v>9.8611111111111108E-2</v>
      </c>
    </row>
    <row r="1469" spans="1:8">
      <c r="A1469" s="1">
        <v>42742</v>
      </c>
      <c r="B1469">
        <v>0.5</v>
      </c>
      <c r="C1469">
        <v>2.4</v>
      </c>
      <c r="D1469">
        <v>140</v>
      </c>
      <c r="E1469" s="2">
        <v>0.29444444444444445</v>
      </c>
      <c r="F1469">
        <v>3.2</v>
      </c>
      <c r="G1469">
        <v>140</v>
      </c>
      <c r="H1469" s="2">
        <v>0.28819444444444442</v>
      </c>
    </row>
    <row r="1470" spans="1:8">
      <c r="A1470" s="1">
        <v>42743</v>
      </c>
      <c r="B1470">
        <v>0.6</v>
      </c>
      <c r="C1470">
        <v>1.9</v>
      </c>
      <c r="D1470">
        <v>290</v>
      </c>
      <c r="E1470" s="2">
        <v>0.58958333333333335</v>
      </c>
      <c r="F1470">
        <v>3.5</v>
      </c>
      <c r="G1470">
        <v>290</v>
      </c>
      <c r="H1470" s="2">
        <v>0.68819444444444444</v>
      </c>
    </row>
    <row r="1471" spans="1:8">
      <c r="A1471" s="1">
        <v>42744</v>
      </c>
      <c r="B1471">
        <v>3.7</v>
      </c>
      <c r="C1471">
        <v>7.6</v>
      </c>
      <c r="D1471">
        <v>320</v>
      </c>
      <c r="E1471" s="2">
        <v>0.43055555555555558</v>
      </c>
      <c r="F1471">
        <v>12.9</v>
      </c>
      <c r="G1471">
        <v>320</v>
      </c>
      <c r="H1471" s="2">
        <v>0.42569444444444443</v>
      </c>
    </row>
    <row r="1472" spans="1:8">
      <c r="A1472" s="1">
        <v>42745</v>
      </c>
      <c r="B1472">
        <v>4.3</v>
      </c>
      <c r="C1472">
        <v>7.6</v>
      </c>
      <c r="D1472">
        <v>320</v>
      </c>
      <c r="E1472" s="2">
        <v>0.69166666666666665</v>
      </c>
      <c r="F1472">
        <v>12</v>
      </c>
      <c r="G1472">
        <v>320</v>
      </c>
      <c r="H1472" s="2">
        <v>0.49513888888888891</v>
      </c>
    </row>
    <row r="1473" spans="1:8">
      <c r="A1473" s="1">
        <v>42746</v>
      </c>
      <c r="B1473">
        <v>4.2</v>
      </c>
      <c r="C1473">
        <v>7.2</v>
      </c>
      <c r="D1473">
        <v>290</v>
      </c>
      <c r="E1473" s="2">
        <v>0.68333333333333335</v>
      </c>
      <c r="F1473">
        <v>10.199999999999999</v>
      </c>
      <c r="G1473">
        <v>320</v>
      </c>
      <c r="H1473" s="2">
        <v>0.67708333333333337</v>
      </c>
    </row>
    <row r="1474" spans="1:8">
      <c r="A1474" s="1">
        <v>42747</v>
      </c>
      <c r="B1474">
        <v>2.8</v>
      </c>
      <c r="C1474">
        <v>8.1999999999999993</v>
      </c>
      <c r="D1474">
        <v>270</v>
      </c>
      <c r="E1474" s="2">
        <v>0.5708333333333333</v>
      </c>
      <c r="F1474">
        <v>13.7</v>
      </c>
      <c r="G1474">
        <v>290</v>
      </c>
      <c r="H1474" s="2">
        <v>0.56597222222222221</v>
      </c>
    </row>
    <row r="1475" spans="1:8">
      <c r="A1475" s="1">
        <v>42748</v>
      </c>
      <c r="B1475">
        <v>4</v>
      </c>
      <c r="C1475">
        <v>7.5</v>
      </c>
      <c r="D1475">
        <v>270</v>
      </c>
      <c r="E1475" s="2">
        <v>0.625</v>
      </c>
      <c r="F1475">
        <v>11.8</v>
      </c>
      <c r="G1475">
        <v>320</v>
      </c>
      <c r="H1475" s="2">
        <v>0.74027777777777781</v>
      </c>
    </row>
    <row r="1476" spans="1:8">
      <c r="A1476" s="1">
        <v>42749</v>
      </c>
      <c r="B1476">
        <v>5.3</v>
      </c>
      <c r="C1476">
        <v>9.1</v>
      </c>
      <c r="D1476">
        <v>320</v>
      </c>
      <c r="E1476" s="2">
        <v>0.45208333333333334</v>
      </c>
      <c r="F1476">
        <v>13.6</v>
      </c>
      <c r="G1476">
        <v>290</v>
      </c>
      <c r="H1476" s="2">
        <v>0.44861111111111113</v>
      </c>
    </row>
    <row r="1477" spans="1:8">
      <c r="A1477" s="1">
        <v>42750</v>
      </c>
      <c r="B1477">
        <v>3.6</v>
      </c>
      <c r="C1477">
        <v>5.4</v>
      </c>
      <c r="D1477">
        <v>290</v>
      </c>
      <c r="E1477" s="2">
        <v>0.59236111111111112</v>
      </c>
      <c r="F1477">
        <v>8.8000000000000007</v>
      </c>
      <c r="G1477">
        <v>290</v>
      </c>
      <c r="H1477" s="2">
        <v>0.34930555555555554</v>
      </c>
    </row>
    <row r="1478" spans="1:8">
      <c r="A1478" s="1">
        <v>42751</v>
      </c>
      <c r="B1478">
        <v>1.7</v>
      </c>
      <c r="C1478">
        <v>3.9</v>
      </c>
      <c r="D1478">
        <v>270</v>
      </c>
      <c r="E1478" s="2">
        <v>0.43888888888888888</v>
      </c>
      <c r="F1478">
        <v>6</v>
      </c>
      <c r="G1478">
        <v>270</v>
      </c>
      <c r="H1478" s="2">
        <v>0.46736111111111112</v>
      </c>
    </row>
    <row r="1479" spans="1:8">
      <c r="A1479" s="1">
        <v>42752</v>
      </c>
      <c r="B1479">
        <v>0.9</v>
      </c>
      <c r="C1479">
        <v>2.9</v>
      </c>
      <c r="D1479">
        <v>320</v>
      </c>
      <c r="E1479" s="2">
        <v>0.66666666666666663</v>
      </c>
      <c r="F1479">
        <v>4.7</v>
      </c>
      <c r="G1479">
        <v>320</v>
      </c>
      <c r="H1479" s="2">
        <v>0.65555555555555556</v>
      </c>
    </row>
    <row r="1480" spans="1:8">
      <c r="A1480" s="1">
        <v>42753</v>
      </c>
      <c r="B1480">
        <v>2</v>
      </c>
      <c r="C1480">
        <v>4.2</v>
      </c>
      <c r="D1480">
        <v>290</v>
      </c>
      <c r="E1480" s="2">
        <v>0.44305555555555554</v>
      </c>
      <c r="F1480">
        <v>6.3</v>
      </c>
      <c r="G1480">
        <v>340</v>
      </c>
      <c r="H1480" s="2">
        <v>0.56666666666666665</v>
      </c>
    </row>
    <row r="1481" spans="1:8">
      <c r="A1481" s="1">
        <v>42754</v>
      </c>
      <c r="B1481">
        <v>0.8</v>
      </c>
      <c r="C1481">
        <v>2.7</v>
      </c>
      <c r="D1481">
        <v>290</v>
      </c>
      <c r="E1481" s="2">
        <v>2.5694444444444443E-2</v>
      </c>
      <c r="F1481">
        <v>3.9</v>
      </c>
      <c r="G1481">
        <v>290</v>
      </c>
      <c r="H1481" s="2">
        <v>2.2916666666666665E-2</v>
      </c>
    </row>
    <row r="1482" spans="1:8">
      <c r="A1482" s="1">
        <v>42755</v>
      </c>
      <c r="B1482">
        <v>3.9</v>
      </c>
      <c r="C1482">
        <v>9.9</v>
      </c>
      <c r="D1482">
        <v>290</v>
      </c>
      <c r="E1482" s="2">
        <v>0.53055555555555556</v>
      </c>
      <c r="F1482">
        <v>15.9</v>
      </c>
      <c r="G1482">
        <v>320</v>
      </c>
      <c r="H1482" s="2">
        <v>0.52847222222222223</v>
      </c>
    </row>
    <row r="1483" spans="1:8">
      <c r="A1483" s="1">
        <v>42756</v>
      </c>
      <c r="B1483">
        <v>2.2000000000000002</v>
      </c>
      <c r="C1483">
        <v>4.3</v>
      </c>
      <c r="D1483">
        <v>290</v>
      </c>
      <c r="E1483" s="2">
        <v>0.55069444444444449</v>
      </c>
      <c r="F1483">
        <v>7.1</v>
      </c>
      <c r="G1483">
        <v>290</v>
      </c>
      <c r="H1483" s="2">
        <v>0.62083333333333335</v>
      </c>
    </row>
    <row r="1484" spans="1:8">
      <c r="A1484" s="1">
        <v>42757</v>
      </c>
      <c r="B1484">
        <v>5</v>
      </c>
      <c r="C1484">
        <v>9.1</v>
      </c>
      <c r="D1484">
        <v>320</v>
      </c>
      <c r="E1484" s="2">
        <v>0.45277777777777778</v>
      </c>
      <c r="F1484">
        <v>16</v>
      </c>
      <c r="G1484">
        <v>320</v>
      </c>
      <c r="H1484" s="2">
        <v>0.50972222222222219</v>
      </c>
    </row>
    <row r="1485" spans="1:8">
      <c r="A1485" s="1">
        <v>42758</v>
      </c>
      <c r="B1485">
        <v>4</v>
      </c>
      <c r="C1485">
        <v>6.4</v>
      </c>
      <c r="D1485">
        <v>290</v>
      </c>
      <c r="E1485" s="2">
        <v>0.49722222222222223</v>
      </c>
      <c r="F1485">
        <v>10.7</v>
      </c>
      <c r="G1485">
        <v>290</v>
      </c>
      <c r="H1485" s="2">
        <v>0.63472222222222219</v>
      </c>
    </row>
    <row r="1486" spans="1:8">
      <c r="A1486" s="1">
        <v>42759</v>
      </c>
      <c r="B1486">
        <v>2.9</v>
      </c>
      <c r="C1486">
        <v>5.6</v>
      </c>
      <c r="D1486">
        <v>340</v>
      </c>
      <c r="E1486" s="2">
        <v>0.56944444444444442</v>
      </c>
      <c r="F1486">
        <v>9.9</v>
      </c>
      <c r="G1486">
        <v>320</v>
      </c>
      <c r="H1486" s="2">
        <v>0.62986111111111109</v>
      </c>
    </row>
    <row r="1487" spans="1:8">
      <c r="A1487" s="1">
        <v>42760</v>
      </c>
      <c r="B1487">
        <v>1.9</v>
      </c>
      <c r="C1487">
        <v>5</v>
      </c>
      <c r="D1487">
        <v>290</v>
      </c>
      <c r="E1487" s="2">
        <v>0.5180555555555556</v>
      </c>
      <c r="F1487">
        <v>8.4</v>
      </c>
      <c r="G1487">
        <v>290</v>
      </c>
      <c r="H1487" s="2">
        <v>0.54861111111111116</v>
      </c>
    </row>
    <row r="1488" spans="1:8">
      <c r="A1488" s="1">
        <v>42761</v>
      </c>
      <c r="B1488">
        <v>1.2</v>
      </c>
      <c r="C1488">
        <v>3.1</v>
      </c>
      <c r="D1488">
        <v>290</v>
      </c>
      <c r="E1488" s="2">
        <v>0.66597222222222219</v>
      </c>
      <c r="F1488">
        <v>4.9000000000000004</v>
      </c>
      <c r="G1488">
        <v>320</v>
      </c>
      <c r="H1488" s="2">
        <v>0.55208333333333337</v>
      </c>
    </row>
    <row r="1489" spans="1:8">
      <c r="A1489" s="1">
        <v>42762</v>
      </c>
      <c r="B1489">
        <v>3.3</v>
      </c>
      <c r="C1489">
        <v>6.8</v>
      </c>
      <c r="D1489">
        <v>320</v>
      </c>
      <c r="E1489" s="2">
        <v>0.53541666666666665</v>
      </c>
      <c r="F1489">
        <v>11.5</v>
      </c>
      <c r="G1489">
        <v>320</v>
      </c>
      <c r="H1489" s="2">
        <v>0.43541666666666667</v>
      </c>
    </row>
    <row r="1490" spans="1:8">
      <c r="A1490" s="1">
        <v>42763</v>
      </c>
      <c r="B1490">
        <v>1.5</v>
      </c>
      <c r="C1490">
        <v>4.0999999999999996</v>
      </c>
      <c r="D1490">
        <v>290</v>
      </c>
      <c r="E1490" s="2">
        <v>2.5000000000000001E-2</v>
      </c>
      <c r="F1490">
        <v>6.4</v>
      </c>
      <c r="G1490">
        <v>290</v>
      </c>
      <c r="H1490" s="2">
        <v>5.5555555555555558E-3</v>
      </c>
    </row>
    <row r="1491" spans="1:8">
      <c r="A1491" s="1">
        <v>42764</v>
      </c>
      <c r="B1491">
        <v>0.9</v>
      </c>
      <c r="C1491">
        <v>3.4</v>
      </c>
      <c r="D1491">
        <v>290</v>
      </c>
      <c r="E1491" s="2">
        <v>0.95763888888888893</v>
      </c>
      <c r="F1491">
        <v>5.0999999999999996</v>
      </c>
      <c r="G1491">
        <v>290</v>
      </c>
      <c r="H1491" s="2">
        <v>0.95208333333333328</v>
      </c>
    </row>
    <row r="1492" spans="1:8">
      <c r="A1492" s="1">
        <v>42765</v>
      </c>
      <c r="B1492">
        <v>4.7</v>
      </c>
      <c r="C1492">
        <v>8</v>
      </c>
      <c r="D1492">
        <v>320</v>
      </c>
      <c r="E1492" s="2">
        <v>0.61875000000000002</v>
      </c>
      <c r="F1492">
        <v>14</v>
      </c>
      <c r="G1492">
        <v>320</v>
      </c>
      <c r="H1492" s="2">
        <v>0.61597222222222225</v>
      </c>
    </row>
    <row r="1493" spans="1:8">
      <c r="A1493" s="1">
        <v>42766</v>
      </c>
      <c r="B1493">
        <v>2.1</v>
      </c>
      <c r="C1493">
        <v>4.5</v>
      </c>
      <c r="D1493">
        <v>290</v>
      </c>
      <c r="E1493" s="2">
        <v>0.91805555555555551</v>
      </c>
      <c r="F1493">
        <v>6.6</v>
      </c>
      <c r="G1493">
        <v>290</v>
      </c>
      <c r="H1493" s="2">
        <v>0.91249999999999998</v>
      </c>
    </row>
    <row r="1494" spans="1:8">
      <c r="A1494" s="1">
        <v>42767</v>
      </c>
      <c r="B1494">
        <v>4.5999999999999996</v>
      </c>
      <c r="C1494">
        <v>7.4</v>
      </c>
      <c r="D1494">
        <v>320</v>
      </c>
      <c r="E1494" s="2">
        <v>0.45277777777777778</v>
      </c>
      <c r="F1494">
        <v>11.8</v>
      </c>
      <c r="G1494">
        <v>320</v>
      </c>
      <c r="H1494" s="2">
        <v>0.4513888888888889</v>
      </c>
    </row>
    <row r="1495" spans="1:8">
      <c r="A1495" s="1">
        <v>42768</v>
      </c>
      <c r="B1495">
        <v>4.2</v>
      </c>
      <c r="C1495">
        <v>6.7</v>
      </c>
      <c r="D1495">
        <v>320</v>
      </c>
      <c r="E1495" s="2">
        <v>0.61736111111111114</v>
      </c>
      <c r="F1495">
        <v>11</v>
      </c>
      <c r="G1495">
        <v>320</v>
      </c>
      <c r="H1495" s="2">
        <v>0.59652777777777777</v>
      </c>
    </row>
    <row r="1496" spans="1:8">
      <c r="A1496" s="1">
        <v>42769</v>
      </c>
      <c r="B1496">
        <v>2.7</v>
      </c>
      <c r="C1496">
        <v>4.5</v>
      </c>
      <c r="D1496">
        <v>290</v>
      </c>
      <c r="E1496" s="2">
        <v>0.26527777777777778</v>
      </c>
      <c r="F1496">
        <v>7.1</v>
      </c>
      <c r="G1496">
        <v>290</v>
      </c>
      <c r="H1496" s="2">
        <v>0.26250000000000001</v>
      </c>
    </row>
    <row r="1497" spans="1:8">
      <c r="A1497" s="1">
        <v>42770</v>
      </c>
      <c r="B1497">
        <v>0.9</v>
      </c>
      <c r="C1497">
        <v>3</v>
      </c>
      <c r="D1497">
        <v>360</v>
      </c>
      <c r="E1497" s="2">
        <v>0.66388888888888886</v>
      </c>
      <c r="F1497">
        <v>4.5999999999999996</v>
      </c>
      <c r="G1497">
        <v>270</v>
      </c>
      <c r="H1497" s="2">
        <v>0.55277777777777781</v>
      </c>
    </row>
    <row r="1498" spans="1:8">
      <c r="A1498" s="1">
        <v>42771</v>
      </c>
      <c r="B1498">
        <v>2.7</v>
      </c>
      <c r="C1498">
        <v>8</v>
      </c>
      <c r="D1498">
        <v>320</v>
      </c>
      <c r="E1498" s="2">
        <v>0.7055555555555556</v>
      </c>
      <c r="F1498">
        <v>12.4</v>
      </c>
      <c r="G1498">
        <v>290</v>
      </c>
      <c r="H1498" s="2">
        <v>0.74861111111111112</v>
      </c>
    </row>
    <row r="1499" spans="1:8">
      <c r="A1499" s="1">
        <v>42772</v>
      </c>
      <c r="B1499">
        <v>4.4000000000000004</v>
      </c>
      <c r="C1499">
        <v>8</v>
      </c>
      <c r="D1499">
        <v>290</v>
      </c>
      <c r="E1499" s="2">
        <v>0.19444444444444445</v>
      </c>
      <c r="F1499">
        <v>13.5</v>
      </c>
      <c r="G1499">
        <v>320</v>
      </c>
      <c r="H1499" s="2">
        <v>0.17847222222222223</v>
      </c>
    </row>
    <row r="1500" spans="1:8">
      <c r="A1500" s="1">
        <v>42773</v>
      </c>
      <c r="B1500">
        <v>1.2</v>
      </c>
      <c r="C1500">
        <v>3.8</v>
      </c>
      <c r="D1500">
        <v>290</v>
      </c>
      <c r="E1500" s="2">
        <v>9.8611111111111108E-2</v>
      </c>
      <c r="F1500">
        <v>5.7</v>
      </c>
      <c r="G1500">
        <v>320</v>
      </c>
      <c r="H1500" s="2">
        <v>3.8194444444444448E-2</v>
      </c>
    </row>
    <row r="1501" spans="1:8">
      <c r="A1501" s="1">
        <v>42774</v>
      </c>
      <c r="B1501">
        <v>1.9</v>
      </c>
      <c r="C1501">
        <v>5.0999999999999996</v>
      </c>
      <c r="D1501">
        <v>340</v>
      </c>
      <c r="E1501" s="2">
        <v>0.83888888888888891</v>
      </c>
      <c r="F1501">
        <v>8.8000000000000007</v>
      </c>
      <c r="G1501">
        <v>340</v>
      </c>
      <c r="H1501" s="2">
        <v>0.86388888888888893</v>
      </c>
    </row>
    <row r="1502" spans="1:8">
      <c r="A1502" s="1">
        <v>42775</v>
      </c>
      <c r="B1502">
        <v>5.3</v>
      </c>
      <c r="C1502">
        <v>8.6</v>
      </c>
      <c r="D1502">
        <v>290</v>
      </c>
      <c r="E1502" s="2">
        <v>0.62430555555555556</v>
      </c>
      <c r="F1502">
        <v>13.7</v>
      </c>
      <c r="G1502">
        <v>290</v>
      </c>
      <c r="H1502" s="2">
        <v>0.49166666666666664</v>
      </c>
    </row>
    <row r="1503" spans="1:8">
      <c r="A1503" s="1">
        <v>42776</v>
      </c>
      <c r="B1503">
        <v>5.4</v>
      </c>
      <c r="C1503">
        <v>9</v>
      </c>
      <c r="D1503">
        <v>290</v>
      </c>
      <c r="E1503" s="2">
        <v>0.48958333333333331</v>
      </c>
      <c r="F1503">
        <v>16.2</v>
      </c>
      <c r="G1503">
        <v>290</v>
      </c>
      <c r="H1503" s="2">
        <v>0.48333333333333334</v>
      </c>
    </row>
    <row r="1504" spans="1:8">
      <c r="A1504" s="1">
        <v>42777</v>
      </c>
      <c r="B1504">
        <v>4.5</v>
      </c>
      <c r="C1504">
        <v>7.3</v>
      </c>
      <c r="D1504">
        <v>320</v>
      </c>
      <c r="E1504" s="2">
        <v>3.5416666666666666E-2</v>
      </c>
      <c r="F1504">
        <v>11.6</v>
      </c>
      <c r="G1504">
        <v>290</v>
      </c>
      <c r="H1504" s="2">
        <v>3.0555555555555555E-2</v>
      </c>
    </row>
    <row r="1505" spans="1:8">
      <c r="A1505" s="1">
        <v>42778</v>
      </c>
      <c r="B1505">
        <v>2.4</v>
      </c>
      <c r="C1505">
        <v>5.9</v>
      </c>
      <c r="D1505">
        <v>320</v>
      </c>
      <c r="E1505" s="2">
        <v>0.60138888888888886</v>
      </c>
      <c r="F1505">
        <v>9</v>
      </c>
      <c r="G1505">
        <v>290</v>
      </c>
      <c r="H1505" s="2">
        <v>0.47986111111111113</v>
      </c>
    </row>
    <row r="1506" spans="1:8">
      <c r="A1506" s="1">
        <v>42779</v>
      </c>
      <c r="B1506">
        <v>2.1</v>
      </c>
      <c r="C1506">
        <v>5.3</v>
      </c>
      <c r="D1506">
        <v>290</v>
      </c>
      <c r="E1506" s="2">
        <v>0.56458333333333333</v>
      </c>
      <c r="F1506">
        <v>8.9</v>
      </c>
      <c r="G1506">
        <v>340</v>
      </c>
      <c r="H1506" s="2">
        <v>0.51736111111111116</v>
      </c>
    </row>
    <row r="1507" spans="1:8">
      <c r="A1507" s="1">
        <v>42780</v>
      </c>
      <c r="B1507">
        <v>1.2</v>
      </c>
      <c r="C1507">
        <v>4</v>
      </c>
      <c r="D1507">
        <v>320</v>
      </c>
      <c r="E1507" s="2">
        <v>0.49513888888888891</v>
      </c>
      <c r="F1507">
        <v>6.8</v>
      </c>
      <c r="G1507">
        <v>320</v>
      </c>
      <c r="H1507" s="2">
        <v>0.49444444444444446</v>
      </c>
    </row>
    <row r="1508" spans="1:8">
      <c r="A1508" s="1">
        <v>42781</v>
      </c>
      <c r="B1508">
        <v>1.3</v>
      </c>
      <c r="C1508">
        <v>4.0999999999999996</v>
      </c>
      <c r="D1508">
        <v>270</v>
      </c>
      <c r="E1508" s="2">
        <v>0.60486111111111107</v>
      </c>
      <c r="F1508">
        <v>6.3</v>
      </c>
      <c r="G1508">
        <v>250</v>
      </c>
      <c r="H1508" s="2">
        <v>0.56597222222222221</v>
      </c>
    </row>
    <row r="1509" spans="1:8">
      <c r="A1509" s="1">
        <v>42782</v>
      </c>
      <c r="B1509">
        <v>1.5</v>
      </c>
      <c r="C1509">
        <v>5.2</v>
      </c>
      <c r="D1509">
        <v>250</v>
      </c>
      <c r="E1509" s="2">
        <v>0.74027777777777781</v>
      </c>
      <c r="F1509">
        <v>10.9</v>
      </c>
      <c r="G1509">
        <v>250</v>
      </c>
      <c r="H1509" s="2">
        <v>0.74375000000000002</v>
      </c>
    </row>
    <row r="1510" spans="1:8">
      <c r="A1510" s="1">
        <v>42783</v>
      </c>
      <c r="B1510">
        <v>3.9</v>
      </c>
      <c r="C1510">
        <v>7.6</v>
      </c>
      <c r="D1510">
        <v>320</v>
      </c>
      <c r="E1510" s="2">
        <v>0.46250000000000002</v>
      </c>
      <c r="F1510">
        <v>12.5</v>
      </c>
      <c r="G1510">
        <v>290</v>
      </c>
      <c r="H1510" s="2">
        <v>0.55763888888888891</v>
      </c>
    </row>
    <row r="1511" spans="1:8">
      <c r="A1511" s="1">
        <v>42784</v>
      </c>
      <c r="B1511">
        <v>4.7</v>
      </c>
      <c r="C1511">
        <v>7.8</v>
      </c>
      <c r="D1511">
        <v>290</v>
      </c>
      <c r="E1511" s="2">
        <v>0.6333333333333333</v>
      </c>
      <c r="F1511">
        <v>13.5</v>
      </c>
      <c r="G1511">
        <v>290</v>
      </c>
      <c r="H1511" s="2">
        <v>0.5854166666666667</v>
      </c>
    </row>
    <row r="1512" spans="1:8">
      <c r="A1512" s="1">
        <v>42785</v>
      </c>
      <c r="B1512">
        <v>1.4</v>
      </c>
      <c r="C1512">
        <v>4.0999999999999996</v>
      </c>
      <c r="D1512">
        <v>290</v>
      </c>
      <c r="E1512" s="2">
        <v>2.9166666666666667E-2</v>
      </c>
      <c r="F1512">
        <v>6.7</v>
      </c>
      <c r="G1512">
        <v>230</v>
      </c>
      <c r="H1512" s="2">
        <v>0.68888888888888888</v>
      </c>
    </row>
    <row r="1513" spans="1:8">
      <c r="A1513" s="1">
        <v>42786</v>
      </c>
      <c r="B1513">
        <v>4.0999999999999996</v>
      </c>
      <c r="C1513">
        <v>9.4</v>
      </c>
      <c r="D1513">
        <v>290</v>
      </c>
      <c r="E1513" s="2">
        <v>0.65138888888888891</v>
      </c>
      <c r="F1513">
        <v>16.399999999999999</v>
      </c>
      <c r="G1513">
        <v>320</v>
      </c>
      <c r="H1513" s="2">
        <v>0.64861111111111114</v>
      </c>
    </row>
    <row r="1514" spans="1:8">
      <c r="A1514" s="1">
        <v>42787</v>
      </c>
      <c r="B1514">
        <v>1.6</v>
      </c>
      <c r="C1514">
        <v>4</v>
      </c>
      <c r="D1514">
        <v>290</v>
      </c>
      <c r="E1514" s="2">
        <v>1.3888888888888889E-3</v>
      </c>
      <c r="F1514">
        <v>5.7</v>
      </c>
      <c r="G1514">
        <v>160</v>
      </c>
      <c r="H1514" s="2">
        <v>0.90972222222222221</v>
      </c>
    </row>
    <row r="1515" spans="1:8">
      <c r="A1515" s="1">
        <v>42788</v>
      </c>
      <c r="B1515">
        <v>1.6</v>
      </c>
      <c r="C1515">
        <v>4.5999999999999996</v>
      </c>
      <c r="D1515">
        <v>290</v>
      </c>
      <c r="E1515" s="2">
        <v>0.95486111111111116</v>
      </c>
      <c r="F1515">
        <v>7.1</v>
      </c>
      <c r="G1515">
        <v>270</v>
      </c>
      <c r="H1515" s="2">
        <v>0.95</v>
      </c>
    </row>
    <row r="1516" spans="1:8">
      <c r="A1516" s="1">
        <v>42789</v>
      </c>
      <c r="B1516">
        <v>4.3</v>
      </c>
      <c r="C1516">
        <v>7</v>
      </c>
      <c r="D1516">
        <v>320</v>
      </c>
      <c r="E1516" s="2">
        <v>0.56874999999999998</v>
      </c>
      <c r="F1516">
        <v>10.9</v>
      </c>
      <c r="G1516">
        <v>320</v>
      </c>
      <c r="H1516" s="2">
        <v>0.56319444444444444</v>
      </c>
    </row>
    <row r="1517" spans="1:8">
      <c r="A1517" s="1">
        <v>42790</v>
      </c>
      <c r="B1517">
        <v>3.7</v>
      </c>
      <c r="C1517">
        <v>6.5</v>
      </c>
      <c r="D1517">
        <v>290</v>
      </c>
      <c r="E1517" s="2">
        <v>0.65694444444444444</v>
      </c>
      <c r="F1517">
        <v>10.6</v>
      </c>
      <c r="G1517">
        <v>320</v>
      </c>
      <c r="H1517" s="2">
        <v>0.69236111111111109</v>
      </c>
    </row>
    <row r="1518" spans="1:8">
      <c r="A1518" s="1">
        <v>42791</v>
      </c>
      <c r="B1518">
        <v>1.9</v>
      </c>
      <c r="C1518">
        <v>5.8</v>
      </c>
      <c r="D1518">
        <v>290</v>
      </c>
      <c r="E1518" s="2">
        <v>0.58194444444444449</v>
      </c>
      <c r="F1518">
        <v>8.6</v>
      </c>
      <c r="G1518">
        <v>290</v>
      </c>
      <c r="H1518" s="2">
        <v>0.54236111111111107</v>
      </c>
    </row>
    <row r="1519" spans="1:8">
      <c r="A1519" s="1">
        <v>42792</v>
      </c>
      <c r="B1519">
        <v>1.4</v>
      </c>
      <c r="C1519">
        <v>4.7</v>
      </c>
      <c r="D1519">
        <v>90</v>
      </c>
      <c r="E1519" s="2">
        <v>0.7729166666666667</v>
      </c>
      <c r="F1519">
        <v>7.5</v>
      </c>
      <c r="G1519">
        <v>90</v>
      </c>
      <c r="H1519" s="2">
        <v>0.77152777777777781</v>
      </c>
    </row>
    <row r="1520" spans="1:8">
      <c r="A1520" s="1">
        <v>42793</v>
      </c>
      <c r="B1520">
        <v>1.8</v>
      </c>
      <c r="C1520">
        <v>5.4</v>
      </c>
      <c r="D1520">
        <v>140</v>
      </c>
      <c r="E1520" s="2">
        <v>0.69652777777777775</v>
      </c>
      <c r="F1520">
        <v>8.1999999999999993</v>
      </c>
      <c r="G1520">
        <v>90</v>
      </c>
      <c r="H1520" s="2">
        <v>0.71458333333333335</v>
      </c>
    </row>
    <row r="1521" spans="1:8">
      <c r="A1521" s="1">
        <v>42794</v>
      </c>
      <c r="B1521">
        <v>1.3</v>
      </c>
      <c r="C1521">
        <v>3.6</v>
      </c>
      <c r="D1521">
        <v>270</v>
      </c>
      <c r="E1521" s="2">
        <v>0.54861111111111116</v>
      </c>
      <c r="F1521">
        <v>6.4</v>
      </c>
      <c r="G1521">
        <v>270</v>
      </c>
      <c r="H1521" s="2">
        <v>0.54374999999999996</v>
      </c>
    </row>
    <row r="1522" spans="1:8">
      <c r="A1522" s="1">
        <v>42795</v>
      </c>
      <c r="B1522">
        <v>1.1000000000000001</v>
      </c>
      <c r="C1522">
        <v>2.9</v>
      </c>
      <c r="D1522">
        <v>320</v>
      </c>
      <c r="E1522" s="2">
        <v>0.96875</v>
      </c>
      <c r="F1522">
        <v>4.7</v>
      </c>
      <c r="G1522">
        <v>320</v>
      </c>
      <c r="H1522" s="2">
        <v>0.96736111111111112</v>
      </c>
    </row>
    <row r="1523" spans="1:8">
      <c r="A1523" s="1">
        <v>42796</v>
      </c>
      <c r="B1523">
        <v>3.8</v>
      </c>
      <c r="C1523">
        <v>7.1</v>
      </c>
      <c r="D1523">
        <v>290</v>
      </c>
      <c r="E1523" s="2">
        <v>0.58750000000000002</v>
      </c>
      <c r="F1523">
        <v>10.6</v>
      </c>
      <c r="G1523">
        <v>320</v>
      </c>
      <c r="H1523" s="2">
        <v>0.59166666666666667</v>
      </c>
    </row>
    <row r="1524" spans="1:8">
      <c r="A1524" s="1">
        <v>42797</v>
      </c>
      <c r="B1524">
        <v>2.4</v>
      </c>
      <c r="C1524">
        <v>4.5</v>
      </c>
      <c r="D1524">
        <v>290</v>
      </c>
      <c r="E1524" s="2">
        <v>0.19652777777777777</v>
      </c>
      <c r="F1524">
        <v>6.6</v>
      </c>
      <c r="G1524">
        <v>290</v>
      </c>
      <c r="H1524" s="2">
        <v>0.19583333333333333</v>
      </c>
    </row>
    <row r="1525" spans="1:8">
      <c r="A1525" s="1">
        <v>42798</v>
      </c>
      <c r="B1525">
        <v>1.2</v>
      </c>
      <c r="C1525">
        <v>4.0999999999999996</v>
      </c>
      <c r="D1525">
        <v>140</v>
      </c>
      <c r="E1525" s="2">
        <v>0.87152777777777779</v>
      </c>
      <c r="F1525">
        <v>5.8</v>
      </c>
      <c r="G1525">
        <v>160</v>
      </c>
      <c r="H1525" s="2">
        <v>0.86944444444444446</v>
      </c>
    </row>
    <row r="1526" spans="1:8">
      <c r="A1526" s="1">
        <v>42799</v>
      </c>
      <c r="B1526">
        <v>0.9</v>
      </c>
      <c r="C1526">
        <v>4.2</v>
      </c>
      <c r="D1526">
        <v>290</v>
      </c>
      <c r="E1526" s="2">
        <v>0.99583333333333335</v>
      </c>
      <c r="F1526">
        <v>6.2</v>
      </c>
      <c r="G1526">
        <v>270</v>
      </c>
      <c r="H1526" s="2">
        <v>0.99513888888888891</v>
      </c>
    </row>
    <row r="1527" spans="1:8">
      <c r="A1527" s="1">
        <v>42800</v>
      </c>
      <c r="B1527">
        <v>5</v>
      </c>
      <c r="C1527">
        <v>8</v>
      </c>
      <c r="D1527">
        <v>290</v>
      </c>
      <c r="E1527" s="2">
        <v>0.68888888888888888</v>
      </c>
      <c r="F1527">
        <v>14.9</v>
      </c>
      <c r="G1527">
        <v>360</v>
      </c>
      <c r="H1527" s="2">
        <v>0.49236111111111114</v>
      </c>
    </row>
    <row r="1528" spans="1:8">
      <c r="A1528" s="1">
        <v>42801</v>
      </c>
      <c r="B1528">
        <v>4.5</v>
      </c>
      <c r="C1528">
        <v>7.5</v>
      </c>
      <c r="D1528">
        <v>290</v>
      </c>
      <c r="E1528" s="2">
        <v>0.45833333333333331</v>
      </c>
      <c r="F1528">
        <v>12.9</v>
      </c>
      <c r="G1528">
        <v>320</v>
      </c>
      <c r="H1528" s="2">
        <v>0.52013888888888893</v>
      </c>
    </row>
    <row r="1529" spans="1:8">
      <c r="A1529" s="1">
        <v>42802</v>
      </c>
      <c r="B1529">
        <v>4.3</v>
      </c>
      <c r="C1529">
        <v>6.9</v>
      </c>
      <c r="D1529">
        <v>320</v>
      </c>
      <c r="E1529" s="2">
        <v>3.2638888888888891E-2</v>
      </c>
      <c r="F1529">
        <v>10.6</v>
      </c>
      <c r="G1529">
        <v>270</v>
      </c>
      <c r="H1529" s="2">
        <v>0.55486111111111114</v>
      </c>
    </row>
    <row r="1530" spans="1:8">
      <c r="A1530" s="1">
        <v>42803</v>
      </c>
      <c r="B1530">
        <v>4.5999999999999996</v>
      </c>
      <c r="C1530">
        <v>9.3000000000000007</v>
      </c>
      <c r="D1530">
        <v>290</v>
      </c>
      <c r="E1530" s="2">
        <v>0.65138888888888891</v>
      </c>
      <c r="F1530">
        <v>14.4</v>
      </c>
      <c r="G1530">
        <v>290</v>
      </c>
      <c r="H1530" s="2">
        <v>0.65</v>
      </c>
    </row>
    <row r="1531" spans="1:8">
      <c r="A1531" s="1">
        <v>42804</v>
      </c>
      <c r="B1531">
        <v>3</v>
      </c>
      <c r="C1531">
        <v>6.6</v>
      </c>
      <c r="D1531">
        <v>290</v>
      </c>
      <c r="E1531" s="2">
        <v>0.54722222222222228</v>
      </c>
      <c r="F1531">
        <v>11.1</v>
      </c>
      <c r="G1531">
        <v>290</v>
      </c>
      <c r="H1531" s="2">
        <v>6.1111111111111109E-2</v>
      </c>
    </row>
    <row r="1532" spans="1:8">
      <c r="A1532" s="1">
        <v>42805</v>
      </c>
      <c r="B1532">
        <v>1.3</v>
      </c>
      <c r="C1532">
        <v>3.3</v>
      </c>
      <c r="D1532">
        <v>110</v>
      </c>
      <c r="E1532" s="2">
        <v>0.88680555555555551</v>
      </c>
      <c r="F1532">
        <v>5.8</v>
      </c>
      <c r="G1532">
        <v>140</v>
      </c>
      <c r="H1532" s="2">
        <v>0.71388888888888891</v>
      </c>
    </row>
    <row r="1533" spans="1:8">
      <c r="A1533" s="1">
        <v>42806</v>
      </c>
      <c r="B1533">
        <v>1.3</v>
      </c>
      <c r="C1533">
        <v>3.3</v>
      </c>
      <c r="D1533">
        <v>290</v>
      </c>
      <c r="E1533" s="2">
        <v>0.86041666666666672</v>
      </c>
      <c r="F1533">
        <v>5.9</v>
      </c>
      <c r="G1533">
        <v>270</v>
      </c>
      <c r="H1533" s="2">
        <v>0.59861111111111109</v>
      </c>
    </row>
    <row r="1534" spans="1:8">
      <c r="A1534" s="1">
        <v>42807</v>
      </c>
      <c r="B1534">
        <v>2.7</v>
      </c>
      <c r="C1534">
        <v>6.7</v>
      </c>
      <c r="D1534">
        <v>110</v>
      </c>
      <c r="E1534" s="2">
        <v>0.7416666666666667</v>
      </c>
      <c r="F1534">
        <v>9.9</v>
      </c>
      <c r="G1534">
        <v>110</v>
      </c>
      <c r="H1534" s="2">
        <v>0.79236111111111107</v>
      </c>
    </row>
    <row r="1535" spans="1:8">
      <c r="A1535" s="1">
        <v>42808</v>
      </c>
      <c r="B1535">
        <v>2.6</v>
      </c>
      <c r="C1535">
        <v>7.2</v>
      </c>
      <c r="D1535">
        <v>140</v>
      </c>
      <c r="E1535" s="2">
        <v>0.78194444444444444</v>
      </c>
      <c r="F1535">
        <v>10.4</v>
      </c>
      <c r="G1535">
        <v>140</v>
      </c>
      <c r="H1535" s="2">
        <v>0.77916666666666667</v>
      </c>
    </row>
    <row r="1536" spans="1:8">
      <c r="A1536" s="1">
        <v>42809</v>
      </c>
      <c r="B1536">
        <v>2.1</v>
      </c>
      <c r="C1536">
        <v>6</v>
      </c>
      <c r="D1536">
        <v>110</v>
      </c>
      <c r="E1536" s="2">
        <v>0.83402777777777781</v>
      </c>
      <c r="F1536">
        <v>9.4</v>
      </c>
      <c r="G1536">
        <v>140</v>
      </c>
      <c r="H1536" s="2">
        <v>0.85972222222222228</v>
      </c>
    </row>
    <row r="1537" spans="1:8">
      <c r="A1537" s="1">
        <v>42810</v>
      </c>
      <c r="B1537">
        <v>1.7</v>
      </c>
      <c r="C1537">
        <v>4</v>
      </c>
      <c r="D1537">
        <v>320</v>
      </c>
      <c r="E1537" s="2">
        <v>0.94930555555555551</v>
      </c>
      <c r="F1537">
        <v>6.2</v>
      </c>
      <c r="G1537">
        <v>290</v>
      </c>
      <c r="H1537" s="2">
        <v>0.86805555555555558</v>
      </c>
    </row>
    <row r="1538" spans="1:8">
      <c r="A1538" s="1">
        <v>42811</v>
      </c>
      <c r="B1538">
        <v>1.3</v>
      </c>
      <c r="C1538">
        <v>3.4</v>
      </c>
      <c r="D1538">
        <v>290</v>
      </c>
      <c r="E1538" s="2">
        <v>6.1805555555555558E-2</v>
      </c>
      <c r="F1538">
        <v>5.5</v>
      </c>
      <c r="G1538">
        <v>250</v>
      </c>
      <c r="H1538" s="2">
        <v>0.60972222222222228</v>
      </c>
    </row>
    <row r="1539" spans="1:8">
      <c r="A1539" s="1">
        <v>42812</v>
      </c>
      <c r="B1539">
        <v>1.2</v>
      </c>
      <c r="C1539">
        <v>4.7</v>
      </c>
      <c r="D1539">
        <v>320</v>
      </c>
      <c r="E1539" s="2">
        <v>0.7319444444444444</v>
      </c>
      <c r="F1539">
        <v>8.1</v>
      </c>
      <c r="G1539">
        <v>320</v>
      </c>
      <c r="H1539" s="2">
        <v>0.72777777777777775</v>
      </c>
    </row>
    <row r="1540" spans="1:8">
      <c r="A1540" s="1">
        <v>42813</v>
      </c>
      <c r="B1540">
        <v>1.8</v>
      </c>
      <c r="C1540">
        <v>4.8</v>
      </c>
      <c r="D1540">
        <v>110</v>
      </c>
      <c r="E1540" s="2">
        <v>0.72152777777777777</v>
      </c>
      <c r="F1540">
        <v>7.7</v>
      </c>
      <c r="G1540">
        <v>90</v>
      </c>
      <c r="H1540" s="2">
        <v>0.75</v>
      </c>
    </row>
    <row r="1541" spans="1:8">
      <c r="A1541" s="1">
        <v>42814</v>
      </c>
      <c r="B1541">
        <v>1.2</v>
      </c>
      <c r="C1541">
        <v>3.6</v>
      </c>
      <c r="D1541">
        <v>140</v>
      </c>
      <c r="E1541" s="2">
        <v>0.7</v>
      </c>
      <c r="F1541">
        <v>6.1</v>
      </c>
      <c r="G1541">
        <v>110</v>
      </c>
      <c r="H1541" s="2">
        <v>0.69513888888888886</v>
      </c>
    </row>
    <row r="1542" spans="1:8">
      <c r="A1542" s="1">
        <v>42815</v>
      </c>
      <c r="B1542">
        <v>2.7</v>
      </c>
      <c r="C1542">
        <v>6.4</v>
      </c>
      <c r="D1542">
        <v>140</v>
      </c>
      <c r="E1542" s="2">
        <v>0.76736111111111116</v>
      </c>
      <c r="F1542">
        <v>11.5</v>
      </c>
      <c r="G1542">
        <v>140</v>
      </c>
      <c r="H1542" s="2">
        <v>0.7270833333333333</v>
      </c>
    </row>
    <row r="1543" spans="1:8">
      <c r="A1543" s="1">
        <v>42816</v>
      </c>
      <c r="B1543">
        <v>1.5</v>
      </c>
      <c r="C1543">
        <v>4.5</v>
      </c>
      <c r="D1543">
        <v>270</v>
      </c>
      <c r="E1543" s="2">
        <v>0.51041666666666663</v>
      </c>
      <c r="F1543">
        <v>6.7</v>
      </c>
      <c r="G1543">
        <v>270</v>
      </c>
      <c r="H1543" s="2">
        <v>0.50624999999999998</v>
      </c>
    </row>
    <row r="1544" spans="1:8">
      <c r="A1544" s="1">
        <v>42817</v>
      </c>
      <c r="B1544">
        <v>2.2999999999999998</v>
      </c>
      <c r="C1544">
        <v>6.2</v>
      </c>
      <c r="D1544">
        <v>110</v>
      </c>
      <c r="E1544" s="2">
        <v>0.81874999999999998</v>
      </c>
      <c r="F1544">
        <v>10.6</v>
      </c>
      <c r="G1544">
        <v>110</v>
      </c>
      <c r="H1544" s="2">
        <v>0.8125</v>
      </c>
    </row>
    <row r="1545" spans="1:8">
      <c r="A1545" s="1">
        <v>42818</v>
      </c>
      <c r="B1545">
        <v>2.7</v>
      </c>
      <c r="C1545">
        <v>5.2</v>
      </c>
      <c r="D1545">
        <v>140</v>
      </c>
      <c r="E1545" s="2">
        <v>0.78541666666666665</v>
      </c>
      <c r="F1545">
        <v>8.3000000000000007</v>
      </c>
      <c r="G1545">
        <v>110</v>
      </c>
      <c r="H1545" s="2">
        <v>8.1250000000000003E-2</v>
      </c>
    </row>
    <row r="1546" spans="1:8">
      <c r="A1546" s="1">
        <v>42819</v>
      </c>
      <c r="B1546">
        <v>1.4</v>
      </c>
      <c r="C1546">
        <v>4.0999999999999996</v>
      </c>
      <c r="D1546">
        <v>290</v>
      </c>
      <c r="E1546" s="2">
        <v>0.68888888888888888</v>
      </c>
      <c r="F1546">
        <v>5.9</v>
      </c>
      <c r="G1546">
        <v>320</v>
      </c>
      <c r="H1546" s="2">
        <v>0.6875</v>
      </c>
    </row>
    <row r="1547" spans="1:8">
      <c r="A1547" s="1">
        <v>42820</v>
      </c>
      <c r="B1547">
        <v>1.4</v>
      </c>
      <c r="C1547">
        <v>6.1</v>
      </c>
      <c r="D1547">
        <v>290</v>
      </c>
      <c r="E1547" s="2">
        <v>0.65347222222222223</v>
      </c>
      <c r="F1547">
        <v>9.3000000000000007</v>
      </c>
      <c r="G1547">
        <v>290</v>
      </c>
      <c r="H1547" s="2">
        <v>0.65</v>
      </c>
    </row>
    <row r="1548" spans="1:8">
      <c r="A1548" s="1">
        <v>42821</v>
      </c>
      <c r="B1548">
        <v>2.7</v>
      </c>
      <c r="C1548">
        <v>8</v>
      </c>
      <c r="D1548">
        <v>290</v>
      </c>
      <c r="E1548" s="2">
        <v>0.64236111111111116</v>
      </c>
      <c r="F1548">
        <v>13</v>
      </c>
      <c r="G1548">
        <v>270</v>
      </c>
      <c r="H1548" s="2">
        <v>0.63749999999999996</v>
      </c>
    </row>
    <row r="1549" spans="1:8">
      <c r="A1549" s="1">
        <v>42822</v>
      </c>
      <c r="B1549">
        <v>1.3</v>
      </c>
      <c r="C1549">
        <v>3.7</v>
      </c>
      <c r="D1549">
        <v>290</v>
      </c>
      <c r="E1549" s="2">
        <v>0.5395833333333333</v>
      </c>
      <c r="F1549">
        <v>10.9</v>
      </c>
      <c r="G1549">
        <v>230</v>
      </c>
      <c r="H1549" s="2">
        <v>0.52430555555555558</v>
      </c>
    </row>
    <row r="1550" spans="1:8">
      <c r="A1550" s="1">
        <v>42823</v>
      </c>
      <c r="B1550">
        <v>2</v>
      </c>
      <c r="C1550">
        <v>4.2</v>
      </c>
      <c r="D1550">
        <v>290</v>
      </c>
      <c r="E1550" s="2">
        <v>6.458333333333334E-2</v>
      </c>
      <c r="F1550">
        <v>7.7</v>
      </c>
      <c r="G1550">
        <v>320</v>
      </c>
      <c r="H1550" s="2">
        <v>2.2222222222222223E-2</v>
      </c>
    </row>
    <row r="1551" spans="1:8">
      <c r="A1551" s="1">
        <v>42824</v>
      </c>
      <c r="B1551">
        <v>2.2000000000000002</v>
      </c>
      <c r="C1551">
        <v>6</v>
      </c>
      <c r="D1551">
        <v>110</v>
      </c>
      <c r="E1551" s="2">
        <v>0.89097222222222228</v>
      </c>
      <c r="F1551">
        <v>9.3000000000000007</v>
      </c>
      <c r="G1551">
        <v>90</v>
      </c>
      <c r="H1551" s="2">
        <v>0.84027777777777779</v>
      </c>
    </row>
    <row r="1552" spans="1:8">
      <c r="A1552" s="1">
        <v>42825</v>
      </c>
      <c r="B1552">
        <v>3.3</v>
      </c>
      <c r="C1552">
        <v>5.0999999999999996</v>
      </c>
      <c r="D1552">
        <v>110</v>
      </c>
      <c r="E1552" s="2">
        <v>0.20972222222222223</v>
      </c>
      <c r="F1552">
        <v>9</v>
      </c>
      <c r="G1552">
        <v>90</v>
      </c>
      <c r="H1552" s="2">
        <v>1.1111111111111112E-2</v>
      </c>
    </row>
    <row r="1553" spans="1:8">
      <c r="A1553" s="1">
        <v>42826</v>
      </c>
      <c r="B1553">
        <v>1.2</v>
      </c>
      <c r="C1553">
        <v>6.1</v>
      </c>
      <c r="D1553">
        <v>290</v>
      </c>
      <c r="E1553" s="2">
        <v>0.6645833333333333</v>
      </c>
      <c r="F1553">
        <v>9.3000000000000007</v>
      </c>
      <c r="G1553">
        <v>290</v>
      </c>
      <c r="H1553" s="2">
        <v>0.66249999999999998</v>
      </c>
    </row>
    <row r="1554" spans="1:8">
      <c r="A1554" s="1">
        <v>42827</v>
      </c>
      <c r="B1554">
        <v>1.8</v>
      </c>
      <c r="C1554">
        <v>6</v>
      </c>
      <c r="D1554">
        <v>290</v>
      </c>
      <c r="E1554" s="2">
        <v>0.71527777777777779</v>
      </c>
      <c r="F1554">
        <v>8.9</v>
      </c>
      <c r="G1554">
        <v>290</v>
      </c>
      <c r="H1554" s="2">
        <v>0.70347222222222228</v>
      </c>
    </row>
    <row r="1555" spans="1:8">
      <c r="A1555" s="1">
        <v>42828</v>
      </c>
      <c r="B1555">
        <v>2.5</v>
      </c>
      <c r="C1555">
        <v>6.6</v>
      </c>
      <c r="D1555">
        <v>290</v>
      </c>
      <c r="E1555" s="2">
        <v>0.56666666666666665</v>
      </c>
      <c r="F1555">
        <v>10.7</v>
      </c>
      <c r="G1555">
        <v>320</v>
      </c>
      <c r="H1555" s="2">
        <v>0.57430555555555551</v>
      </c>
    </row>
    <row r="1556" spans="1:8">
      <c r="A1556" s="1">
        <v>42829</v>
      </c>
      <c r="B1556">
        <v>1.3</v>
      </c>
      <c r="C1556">
        <v>3.6</v>
      </c>
      <c r="D1556">
        <v>320</v>
      </c>
      <c r="E1556" s="2">
        <v>0.51180555555555551</v>
      </c>
      <c r="F1556">
        <v>6.7</v>
      </c>
      <c r="G1556">
        <v>320</v>
      </c>
      <c r="H1556" s="2">
        <v>0.58958333333333335</v>
      </c>
    </row>
    <row r="1557" spans="1:8">
      <c r="A1557" s="1">
        <v>42830</v>
      </c>
      <c r="B1557">
        <v>1.9</v>
      </c>
      <c r="C1557">
        <v>4.2</v>
      </c>
      <c r="D1557">
        <v>110</v>
      </c>
      <c r="E1557" s="2">
        <v>0.45277777777777778</v>
      </c>
      <c r="F1557">
        <v>7.7</v>
      </c>
      <c r="G1557">
        <v>110</v>
      </c>
      <c r="H1557" s="2">
        <v>0.63680555555555551</v>
      </c>
    </row>
    <row r="1558" spans="1:8">
      <c r="A1558" s="1">
        <v>42831</v>
      </c>
      <c r="B1558">
        <v>2.1</v>
      </c>
      <c r="C1558">
        <v>5</v>
      </c>
      <c r="D1558">
        <v>270</v>
      </c>
      <c r="E1558" s="2">
        <v>0.58125000000000004</v>
      </c>
      <c r="F1558">
        <v>8.1</v>
      </c>
      <c r="G1558">
        <v>290</v>
      </c>
      <c r="H1558" s="2">
        <v>0.44097222222222221</v>
      </c>
    </row>
    <row r="1559" spans="1:8">
      <c r="A1559" s="1">
        <v>42832</v>
      </c>
      <c r="B1559">
        <v>2.5</v>
      </c>
      <c r="C1559">
        <v>6.4</v>
      </c>
      <c r="D1559">
        <v>140</v>
      </c>
      <c r="E1559" s="2">
        <v>0.65694444444444444</v>
      </c>
      <c r="F1559">
        <v>9.1999999999999993</v>
      </c>
      <c r="G1559">
        <v>140</v>
      </c>
      <c r="H1559" s="2">
        <v>0.60138888888888886</v>
      </c>
    </row>
    <row r="1560" spans="1:8">
      <c r="A1560" s="1">
        <v>42833</v>
      </c>
      <c r="B1560">
        <v>1.4</v>
      </c>
      <c r="C1560">
        <v>4</v>
      </c>
      <c r="D1560">
        <v>270</v>
      </c>
      <c r="E1560" s="2">
        <v>0.57708333333333328</v>
      </c>
      <c r="F1560">
        <v>6.1</v>
      </c>
      <c r="G1560">
        <v>270</v>
      </c>
      <c r="H1560" s="2">
        <v>0.57430555555555551</v>
      </c>
    </row>
    <row r="1561" spans="1:8">
      <c r="A1561" s="1">
        <v>42834</v>
      </c>
      <c r="B1561">
        <v>4.0999999999999996</v>
      </c>
      <c r="C1561">
        <v>7.5</v>
      </c>
      <c r="D1561">
        <v>110</v>
      </c>
      <c r="E1561" s="2">
        <v>0.48125000000000001</v>
      </c>
      <c r="F1561">
        <v>12.3</v>
      </c>
      <c r="G1561">
        <v>140</v>
      </c>
      <c r="H1561" s="2">
        <v>0.53611111111111109</v>
      </c>
    </row>
    <row r="1562" spans="1:8">
      <c r="A1562" s="1">
        <v>42835</v>
      </c>
      <c r="B1562">
        <v>4.5999999999999996</v>
      </c>
      <c r="C1562">
        <v>7.8</v>
      </c>
      <c r="D1562">
        <v>90</v>
      </c>
      <c r="E1562" s="2">
        <v>0.5756944444444444</v>
      </c>
      <c r="F1562">
        <v>13.2</v>
      </c>
      <c r="G1562">
        <v>90</v>
      </c>
      <c r="H1562" s="2">
        <v>0.53125</v>
      </c>
    </row>
    <row r="1563" spans="1:8">
      <c r="A1563" s="1">
        <v>42836</v>
      </c>
      <c r="B1563">
        <v>3</v>
      </c>
      <c r="C1563">
        <v>6.4</v>
      </c>
      <c r="D1563">
        <v>290</v>
      </c>
      <c r="E1563" s="2">
        <v>0.72013888888888888</v>
      </c>
      <c r="F1563">
        <v>9.8000000000000007</v>
      </c>
      <c r="G1563">
        <v>290</v>
      </c>
      <c r="H1563" s="2">
        <v>0.71944444444444444</v>
      </c>
    </row>
    <row r="1564" spans="1:8">
      <c r="A1564" s="1">
        <v>42837</v>
      </c>
      <c r="B1564">
        <v>3.7</v>
      </c>
      <c r="C1564">
        <v>7.2</v>
      </c>
      <c r="D1564">
        <v>290</v>
      </c>
      <c r="E1564" s="2">
        <v>0.68680555555555556</v>
      </c>
      <c r="F1564">
        <v>12.6</v>
      </c>
      <c r="G1564">
        <v>290</v>
      </c>
      <c r="H1564" s="2">
        <v>0.7055555555555556</v>
      </c>
    </row>
    <row r="1565" spans="1:8">
      <c r="A1565" s="1">
        <v>42838</v>
      </c>
      <c r="B1565">
        <v>2.5</v>
      </c>
      <c r="C1565">
        <v>7.1</v>
      </c>
      <c r="D1565">
        <v>290</v>
      </c>
      <c r="E1565" s="2">
        <v>0.7104166666666667</v>
      </c>
      <c r="F1565">
        <v>11.7</v>
      </c>
      <c r="G1565">
        <v>320</v>
      </c>
      <c r="H1565" s="2">
        <v>0.76388888888888884</v>
      </c>
    </row>
    <row r="1566" spans="1:8">
      <c r="A1566" s="1">
        <v>42839</v>
      </c>
      <c r="B1566">
        <v>1.9</v>
      </c>
      <c r="C1566">
        <v>5.9</v>
      </c>
      <c r="D1566">
        <v>270</v>
      </c>
      <c r="E1566" s="2">
        <v>0.58402777777777781</v>
      </c>
      <c r="F1566">
        <v>10.7</v>
      </c>
      <c r="G1566">
        <v>270</v>
      </c>
      <c r="H1566" s="2">
        <v>0.52083333333333337</v>
      </c>
    </row>
    <row r="1567" spans="1:8">
      <c r="A1567" s="1">
        <v>42840</v>
      </c>
      <c r="B1567">
        <v>1.9</v>
      </c>
      <c r="C1567">
        <v>3.8</v>
      </c>
      <c r="D1567">
        <v>290</v>
      </c>
      <c r="E1567" s="2">
        <v>0.54027777777777775</v>
      </c>
      <c r="F1567">
        <v>9</v>
      </c>
      <c r="G1567">
        <v>290</v>
      </c>
      <c r="H1567" s="2">
        <v>0.43194444444444446</v>
      </c>
    </row>
    <row r="1568" spans="1:8">
      <c r="A1568" s="1">
        <v>42841</v>
      </c>
      <c r="B1568">
        <v>1.3</v>
      </c>
      <c r="C1568">
        <v>3.4</v>
      </c>
      <c r="D1568">
        <v>200</v>
      </c>
      <c r="E1568" s="2">
        <v>0.8041666666666667</v>
      </c>
      <c r="F1568">
        <v>6.9</v>
      </c>
      <c r="G1568">
        <v>340</v>
      </c>
      <c r="H1568" s="2">
        <v>0.57638888888888884</v>
      </c>
    </row>
    <row r="1569" spans="1:8">
      <c r="A1569" s="1">
        <v>42842</v>
      </c>
      <c r="B1569">
        <v>1.7</v>
      </c>
      <c r="C1569">
        <v>4.4000000000000004</v>
      </c>
      <c r="D1569">
        <v>290</v>
      </c>
      <c r="E1569" s="2">
        <v>0.69861111111111107</v>
      </c>
      <c r="F1569">
        <v>7.3</v>
      </c>
      <c r="G1569">
        <v>270</v>
      </c>
      <c r="H1569" s="2">
        <v>0.68472222222222223</v>
      </c>
    </row>
    <row r="1570" spans="1:8">
      <c r="A1570" s="1">
        <v>42843</v>
      </c>
      <c r="B1570">
        <v>2.4</v>
      </c>
      <c r="C1570">
        <v>7</v>
      </c>
      <c r="D1570">
        <v>320</v>
      </c>
      <c r="E1570" s="2">
        <v>0.84166666666666667</v>
      </c>
      <c r="F1570">
        <v>12.5</v>
      </c>
      <c r="G1570">
        <v>320</v>
      </c>
      <c r="H1570" s="2">
        <v>0.83125000000000004</v>
      </c>
    </row>
    <row r="1571" spans="1:8">
      <c r="A1571" s="1">
        <v>42844</v>
      </c>
      <c r="B1571">
        <v>3.9</v>
      </c>
      <c r="C1571">
        <v>7</v>
      </c>
      <c r="D1571">
        <v>320</v>
      </c>
      <c r="E1571" s="2">
        <v>0.40972222222222221</v>
      </c>
      <c r="F1571">
        <v>12.5</v>
      </c>
      <c r="G1571">
        <v>320</v>
      </c>
      <c r="H1571" s="2">
        <v>0.40833333333333333</v>
      </c>
    </row>
    <row r="1572" spans="1:8">
      <c r="A1572" s="1">
        <v>42845</v>
      </c>
      <c r="B1572">
        <v>1.6</v>
      </c>
      <c r="C1572">
        <v>4.8</v>
      </c>
      <c r="D1572">
        <v>340</v>
      </c>
      <c r="E1572" s="2">
        <v>0.63958333333333328</v>
      </c>
      <c r="F1572">
        <v>8</v>
      </c>
      <c r="G1572">
        <v>340</v>
      </c>
      <c r="H1572" s="2">
        <v>0.63958333333333328</v>
      </c>
    </row>
    <row r="1573" spans="1:8">
      <c r="A1573" s="1">
        <v>42846</v>
      </c>
      <c r="B1573">
        <v>2.1</v>
      </c>
      <c r="C1573">
        <v>5.3</v>
      </c>
      <c r="D1573">
        <v>110</v>
      </c>
      <c r="E1573" s="2">
        <v>0.91874999999999996</v>
      </c>
      <c r="F1573">
        <v>8.5</v>
      </c>
      <c r="G1573">
        <v>90</v>
      </c>
      <c r="H1573" s="2">
        <v>0.81180555555555556</v>
      </c>
    </row>
    <row r="1574" spans="1:8">
      <c r="A1574" s="1">
        <v>42847</v>
      </c>
      <c r="B1574">
        <v>2.2999999999999998</v>
      </c>
      <c r="C1574">
        <v>6.6</v>
      </c>
      <c r="D1574">
        <v>110</v>
      </c>
      <c r="E1574" s="2">
        <v>0.70208333333333328</v>
      </c>
      <c r="F1574">
        <v>10.8</v>
      </c>
      <c r="G1574">
        <v>140</v>
      </c>
      <c r="H1574" s="2">
        <v>0.69930555555555551</v>
      </c>
    </row>
    <row r="1575" spans="1:8">
      <c r="A1575" s="1">
        <v>42848</v>
      </c>
      <c r="B1575">
        <v>1.5</v>
      </c>
      <c r="C1575">
        <v>4.0999999999999996</v>
      </c>
      <c r="D1575">
        <v>290</v>
      </c>
      <c r="E1575" s="2">
        <v>0.56041666666666667</v>
      </c>
      <c r="F1575">
        <v>6.9</v>
      </c>
      <c r="G1575">
        <v>290</v>
      </c>
      <c r="H1575" s="2">
        <v>0.57638888888888884</v>
      </c>
    </row>
    <row r="1576" spans="1:8">
      <c r="A1576" s="1">
        <v>42849</v>
      </c>
      <c r="B1576">
        <v>1.7</v>
      </c>
      <c r="C1576">
        <v>5.0999999999999996</v>
      </c>
      <c r="D1576">
        <v>250</v>
      </c>
      <c r="E1576" s="2">
        <v>0.84097222222222223</v>
      </c>
      <c r="F1576">
        <v>9.3000000000000007</v>
      </c>
      <c r="G1576">
        <v>160</v>
      </c>
      <c r="H1576" s="2">
        <v>0.73124999999999996</v>
      </c>
    </row>
    <row r="1577" spans="1:8">
      <c r="A1577" s="1">
        <v>42850</v>
      </c>
      <c r="B1577">
        <v>1.6</v>
      </c>
      <c r="C1577">
        <v>4.5999999999999996</v>
      </c>
      <c r="D1577">
        <v>270</v>
      </c>
      <c r="E1577" s="2">
        <v>0.55486111111111114</v>
      </c>
      <c r="F1577">
        <v>7.8</v>
      </c>
      <c r="G1577">
        <v>270</v>
      </c>
      <c r="H1577" s="2">
        <v>0.59861111111111109</v>
      </c>
    </row>
    <row r="1578" spans="1:8">
      <c r="A1578" s="1">
        <v>42851</v>
      </c>
      <c r="B1578">
        <v>2</v>
      </c>
      <c r="C1578">
        <v>5.2</v>
      </c>
      <c r="D1578">
        <v>290</v>
      </c>
      <c r="E1578" s="2">
        <v>3.0555555555555555E-2</v>
      </c>
      <c r="F1578">
        <v>9.4</v>
      </c>
      <c r="G1578">
        <v>320</v>
      </c>
      <c r="H1578" s="2">
        <v>2.9166666666666667E-2</v>
      </c>
    </row>
    <row r="1579" spans="1:8">
      <c r="A1579" s="1">
        <v>42852</v>
      </c>
      <c r="B1579">
        <v>3.3</v>
      </c>
      <c r="C1579">
        <v>6.3</v>
      </c>
      <c r="D1579">
        <v>290</v>
      </c>
      <c r="E1579" s="2">
        <v>0.61805555555555558</v>
      </c>
      <c r="F1579">
        <v>10.7</v>
      </c>
      <c r="G1579">
        <v>340</v>
      </c>
      <c r="H1579" s="2">
        <v>0.67500000000000004</v>
      </c>
    </row>
    <row r="1580" spans="1:8">
      <c r="A1580" s="1">
        <v>42853</v>
      </c>
      <c r="B1580">
        <v>2.8</v>
      </c>
      <c r="C1580">
        <v>7.3</v>
      </c>
      <c r="D1580">
        <v>320</v>
      </c>
      <c r="E1580" s="2">
        <v>0.60902777777777772</v>
      </c>
      <c r="F1580">
        <v>12.3</v>
      </c>
      <c r="G1580">
        <v>290</v>
      </c>
      <c r="H1580" s="2">
        <v>0.60486111111111107</v>
      </c>
    </row>
    <row r="1581" spans="1:8">
      <c r="A1581" s="1">
        <v>42854</v>
      </c>
      <c r="B1581">
        <v>2.2000000000000002</v>
      </c>
      <c r="C1581">
        <v>6.9</v>
      </c>
      <c r="D1581">
        <v>290</v>
      </c>
      <c r="E1581" s="2">
        <v>0.68680555555555556</v>
      </c>
      <c r="F1581">
        <v>14.4</v>
      </c>
      <c r="G1581">
        <v>320</v>
      </c>
      <c r="H1581" s="2">
        <v>0.70138888888888884</v>
      </c>
    </row>
    <row r="1582" spans="1:8">
      <c r="A1582" s="1">
        <v>42855</v>
      </c>
      <c r="B1582">
        <v>2.5</v>
      </c>
      <c r="C1582">
        <v>5.6</v>
      </c>
      <c r="D1582">
        <v>270</v>
      </c>
      <c r="E1582" s="2">
        <v>0.68472222222222223</v>
      </c>
      <c r="F1582">
        <v>9.5</v>
      </c>
      <c r="G1582">
        <v>250</v>
      </c>
      <c r="H1582" s="2">
        <v>0.67847222222222225</v>
      </c>
    </row>
    <row r="1583" spans="1:8">
      <c r="A1583" s="1">
        <v>42856</v>
      </c>
      <c r="B1583">
        <v>3.8</v>
      </c>
      <c r="C1583">
        <v>6.6</v>
      </c>
      <c r="D1583">
        <v>90</v>
      </c>
      <c r="E1583" s="2">
        <v>0.74652777777777779</v>
      </c>
      <c r="F1583">
        <v>11.4</v>
      </c>
      <c r="G1583">
        <v>110</v>
      </c>
      <c r="H1583" s="2">
        <v>0.74513888888888891</v>
      </c>
    </row>
    <row r="1584" spans="1:8">
      <c r="A1584" s="1">
        <v>42857</v>
      </c>
      <c r="B1584">
        <v>2.8</v>
      </c>
      <c r="C1584">
        <v>5.9</v>
      </c>
      <c r="D1584">
        <v>140</v>
      </c>
      <c r="E1584" s="2">
        <v>0.87638888888888888</v>
      </c>
      <c r="F1584">
        <v>9.1999999999999993</v>
      </c>
      <c r="G1584">
        <v>160</v>
      </c>
      <c r="H1584" s="2">
        <v>0.86458333333333337</v>
      </c>
    </row>
    <row r="1585" spans="1:8">
      <c r="A1585" s="1">
        <v>42858</v>
      </c>
      <c r="B1585">
        <v>1.4</v>
      </c>
      <c r="C1585">
        <v>3.9</v>
      </c>
      <c r="D1585">
        <v>160</v>
      </c>
      <c r="E1585" s="2">
        <v>4.1666666666666666E-3</v>
      </c>
      <c r="F1585">
        <v>5.9</v>
      </c>
      <c r="G1585">
        <v>140</v>
      </c>
      <c r="H1585" s="2">
        <v>2.7777777777777779E-3</v>
      </c>
    </row>
    <row r="1586" spans="1:8">
      <c r="A1586" s="1">
        <v>42859</v>
      </c>
      <c r="B1586">
        <v>1.6</v>
      </c>
      <c r="C1586">
        <v>3.3</v>
      </c>
      <c r="D1586">
        <v>290</v>
      </c>
      <c r="E1586" s="3">
        <v>1</v>
      </c>
      <c r="F1586">
        <v>5.8</v>
      </c>
      <c r="G1586">
        <v>290</v>
      </c>
      <c r="H1586" s="2">
        <v>0.99652777777777779</v>
      </c>
    </row>
    <row r="1587" spans="1:8">
      <c r="A1587" s="1">
        <v>42860</v>
      </c>
      <c r="B1587">
        <v>1.4</v>
      </c>
      <c r="C1587">
        <v>4.3</v>
      </c>
      <c r="D1587">
        <v>270</v>
      </c>
      <c r="E1587" s="2">
        <v>0.63541666666666663</v>
      </c>
      <c r="F1587">
        <v>7.3</v>
      </c>
      <c r="G1587">
        <v>290</v>
      </c>
      <c r="H1587" s="2">
        <v>0.63124999999999998</v>
      </c>
    </row>
    <row r="1588" spans="1:8">
      <c r="A1588" s="1">
        <v>42861</v>
      </c>
      <c r="B1588">
        <v>4.0999999999999996</v>
      </c>
      <c r="C1588">
        <v>7.4</v>
      </c>
      <c r="D1588">
        <v>290</v>
      </c>
      <c r="E1588" s="2">
        <v>0.76597222222222228</v>
      </c>
      <c r="F1588">
        <v>11.8</v>
      </c>
      <c r="G1588">
        <v>320</v>
      </c>
      <c r="H1588" s="2">
        <v>0.17083333333333334</v>
      </c>
    </row>
    <row r="1589" spans="1:8">
      <c r="A1589" s="1">
        <v>42862</v>
      </c>
      <c r="B1589">
        <v>3.5</v>
      </c>
      <c r="C1589">
        <v>9.4</v>
      </c>
      <c r="D1589">
        <v>320</v>
      </c>
      <c r="E1589" s="2">
        <v>0.58263888888888893</v>
      </c>
      <c r="F1589">
        <v>15.8</v>
      </c>
      <c r="G1589">
        <v>320</v>
      </c>
      <c r="H1589" s="2">
        <v>0.5805555555555556</v>
      </c>
    </row>
    <row r="1590" spans="1:8">
      <c r="A1590" s="1">
        <v>42863</v>
      </c>
      <c r="B1590">
        <v>1.7</v>
      </c>
      <c r="C1590">
        <v>4.3</v>
      </c>
      <c r="D1590">
        <v>290</v>
      </c>
      <c r="E1590" s="2">
        <v>0.54305555555555551</v>
      </c>
      <c r="F1590">
        <v>6.7</v>
      </c>
      <c r="G1590">
        <v>290</v>
      </c>
      <c r="H1590" s="2">
        <v>0.5805555555555556</v>
      </c>
    </row>
    <row r="1591" spans="1:8">
      <c r="A1591" s="1">
        <v>42864</v>
      </c>
      <c r="B1591">
        <v>1.5</v>
      </c>
      <c r="C1591">
        <v>4</v>
      </c>
      <c r="D1591">
        <v>140</v>
      </c>
      <c r="E1591" s="2">
        <v>0.67152777777777772</v>
      </c>
      <c r="F1591">
        <v>6.1</v>
      </c>
      <c r="G1591">
        <v>110</v>
      </c>
      <c r="H1591" s="2">
        <v>0.67847222222222225</v>
      </c>
    </row>
    <row r="1592" spans="1:8">
      <c r="A1592" s="1">
        <v>42865</v>
      </c>
      <c r="B1592">
        <v>1.7</v>
      </c>
      <c r="C1592">
        <v>6.3</v>
      </c>
      <c r="D1592">
        <v>290</v>
      </c>
      <c r="E1592" s="2">
        <v>0.76666666666666672</v>
      </c>
      <c r="F1592">
        <v>11.9</v>
      </c>
      <c r="G1592">
        <v>290</v>
      </c>
      <c r="H1592" s="2">
        <v>0.76388888888888884</v>
      </c>
    </row>
    <row r="1593" spans="1:8">
      <c r="A1593" s="1">
        <v>42866</v>
      </c>
      <c r="B1593">
        <v>1.5</v>
      </c>
      <c r="C1593">
        <v>4.8</v>
      </c>
      <c r="D1593">
        <v>320</v>
      </c>
      <c r="E1593" s="2">
        <v>0.53888888888888886</v>
      </c>
      <c r="F1593">
        <v>7.9</v>
      </c>
      <c r="G1593">
        <v>290</v>
      </c>
      <c r="H1593" s="2">
        <v>0.53333333333333333</v>
      </c>
    </row>
    <row r="1594" spans="1:8">
      <c r="A1594" s="1">
        <v>42867</v>
      </c>
      <c r="B1594">
        <v>1</v>
      </c>
      <c r="C1594">
        <v>3.4</v>
      </c>
      <c r="D1594">
        <v>110</v>
      </c>
      <c r="E1594" s="2">
        <v>0.66111111111111109</v>
      </c>
      <c r="F1594">
        <v>5.0999999999999996</v>
      </c>
      <c r="G1594">
        <v>200</v>
      </c>
      <c r="H1594" s="2">
        <v>0.56597222222222221</v>
      </c>
    </row>
    <row r="1595" spans="1:8">
      <c r="A1595" s="1">
        <v>42868</v>
      </c>
      <c r="B1595">
        <v>2.2000000000000002</v>
      </c>
      <c r="C1595">
        <v>7.2</v>
      </c>
      <c r="D1595">
        <v>320</v>
      </c>
      <c r="E1595" s="2">
        <v>0.85555555555555551</v>
      </c>
      <c r="F1595">
        <v>11.7</v>
      </c>
      <c r="G1595">
        <v>290</v>
      </c>
      <c r="H1595" s="2">
        <v>0.81041666666666667</v>
      </c>
    </row>
    <row r="1596" spans="1:8">
      <c r="A1596" s="1">
        <v>42869</v>
      </c>
      <c r="B1596">
        <v>4.5999999999999996</v>
      </c>
      <c r="C1596">
        <v>8.6</v>
      </c>
      <c r="D1596">
        <v>320</v>
      </c>
      <c r="E1596" s="2">
        <v>0.52152777777777781</v>
      </c>
      <c r="F1596">
        <v>14.4</v>
      </c>
      <c r="G1596">
        <v>320</v>
      </c>
      <c r="H1596" s="2">
        <v>0.56111111111111112</v>
      </c>
    </row>
    <row r="1597" spans="1:8">
      <c r="A1597" s="1">
        <v>42870</v>
      </c>
      <c r="B1597">
        <v>3.5</v>
      </c>
      <c r="C1597">
        <v>7.2</v>
      </c>
      <c r="D1597">
        <v>320</v>
      </c>
      <c r="E1597" s="2">
        <v>0.5444444444444444</v>
      </c>
      <c r="F1597">
        <v>11.7</v>
      </c>
      <c r="G1597">
        <v>290</v>
      </c>
      <c r="H1597" s="2">
        <v>0.54236111111111107</v>
      </c>
    </row>
    <row r="1598" spans="1:8">
      <c r="A1598" s="1">
        <v>42871</v>
      </c>
      <c r="B1598">
        <v>2</v>
      </c>
      <c r="C1598">
        <v>4</v>
      </c>
      <c r="D1598">
        <v>320</v>
      </c>
      <c r="E1598" s="2">
        <v>0.6069444444444444</v>
      </c>
      <c r="F1598">
        <v>7.3</v>
      </c>
      <c r="G1598">
        <v>290</v>
      </c>
      <c r="H1598" s="2">
        <v>0.60069444444444442</v>
      </c>
    </row>
    <row r="1599" spans="1:8">
      <c r="A1599" s="1">
        <v>42872</v>
      </c>
      <c r="B1599">
        <v>2</v>
      </c>
      <c r="C1599">
        <v>5.9</v>
      </c>
      <c r="D1599">
        <v>140</v>
      </c>
      <c r="E1599" s="2">
        <v>0.70416666666666672</v>
      </c>
      <c r="F1599">
        <v>8.4</v>
      </c>
      <c r="G1599">
        <v>140</v>
      </c>
      <c r="H1599" s="2">
        <v>0.7</v>
      </c>
    </row>
    <row r="1600" spans="1:8">
      <c r="A1600" s="1">
        <v>42873</v>
      </c>
      <c r="B1600">
        <v>1.9</v>
      </c>
      <c r="C1600">
        <v>4.5</v>
      </c>
      <c r="D1600">
        <v>290</v>
      </c>
      <c r="E1600" s="2">
        <v>0.72083333333333333</v>
      </c>
      <c r="F1600">
        <v>7.7</v>
      </c>
      <c r="G1600">
        <v>290</v>
      </c>
      <c r="H1600" s="2">
        <v>0.58888888888888891</v>
      </c>
    </row>
    <row r="1601" spans="1:8">
      <c r="A1601" s="1">
        <v>42874</v>
      </c>
      <c r="B1601">
        <v>3.3</v>
      </c>
      <c r="C1601">
        <v>6</v>
      </c>
      <c r="D1601">
        <v>290</v>
      </c>
      <c r="E1601" s="2">
        <v>0.62222222222222223</v>
      </c>
      <c r="F1601">
        <v>9.6999999999999993</v>
      </c>
      <c r="G1601">
        <v>290</v>
      </c>
      <c r="H1601" s="2">
        <v>0.48125000000000001</v>
      </c>
    </row>
    <row r="1602" spans="1:8">
      <c r="A1602" s="1">
        <v>42875</v>
      </c>
      <c r="B1602">
        <v>2.7</v>
      </c>
      <c r="C1602">
        <v>4.5</v>
      </c>
      <c r="D1602">
        <v>290</v>
      </c>
      <c r="E1602" s="2">
        <v>6.3194444444444442E-2</v>
      </c>
      <c r="F1602">
        <v>7.5</v>
      </c>
      <c r="G1602">
        <v>290</v>
      </c>
      <c r="H1602" s="2">
        <v>0.1388888888888889</v>
      </c>
    </row>
    <row r="1603" spans="1:8">
      <c r="A1603" s="1">
        <v>42876</v>
      </c>
      <c r="B1603">
        <v>1.8</v>
      </c>
      <c r="C1603">
        <v>5</v>
      </c>
      <c r="D1603">
        <v>290</v>
      </c>
      <c r="E1603" s="2">
        <v>0.81805555555555554</v>
      </c>
      <c r="F1603">
        <v>8.1999999999999993</v>
      </c>
      <c r="G1603">
        <v>290</v>
      </c>
      <c r="H1603" s="2">
        <v>0.81666666666666665</v>
      </c>
    </row>
    <row r="1604" spans="1:8">
      <c r="A1604" s="1">
        <v>42877</v>
      </c>
      <c r="B1604">
        <v>2</v>
      </c>
      <c r="C1604">
        <v>4.9000000000000004</v>
      </c>
      <c r="D1604">
        <v>110</v>
      </c>
      <c r="E1604" s="2">
        <v>0.6958333333333333</v>
      </c>
      <c r="F1604">
        <v>7.8</v>
      </c>
      <c r="G1604">
        <v>160</v>
      </c>
      <c r="H1604" s="2">
        <v>0.87152777777777779</v>
      </c>
    </row>
    <row r="1605" spans="1:8">
      <c r="A1605" s="1">
        <v>42878</v>
      </c>
      <c r="B1605">
        <v>1.7</v>
      </c>
      <c r="C1605">
        <v>4</v>
      </c>
      <c r="D1605">
        <v>290</v>
      </c>
      <c r="E1605" s="2">
        <v>0.6</v>
      </c>
      <c r="F1605">
        <v>7.7</v>
      </c>
      <c r="G1605">
        <v>290</v>
      </c>
      <c r="H1605" s="2">
        <v>0.59444444444444444</v>
      </c>
    </row>
    <row r="1606" spans="1:8">
      <c r="A1606" s="1">
        <v>42879</v>
      </c>
      <c r="B1606">
        <v>1.7</v>
      </c>
      <c r="C1606">
        <v>5.3</v>
      </c>
      <c r="D1606">
        <v>110</v>
      </c>
      <c r="E1606" s="2">
        <v>0.64930555555555558</v>
      </c>
      <c r="F1606">
        <v>7.4</v>
      </c>
      <c r="G1606">
        <v>90</v>
      </c>
      <c r="H1606" s="2">
        <v>0.63749999999999996</v>
      </c>
    </row>
    <row r="1607" spans="1:8">
      <c r="A1607" s="1">
        <v>42880</v>
      </c>
      <c r="B1607">
        <v>3.2</v>
      </c>
      <c r="C1607">
        <v>7.5</v>
      </c>
      <c r="D1607">
        <v>270</v>
      </c>
      <c r="E1607" s="2">
        <v>0.73958333333333337</v>
      </c>
      <c r="F1607">
        <v>13.2</v>
      </c>
      <c r="G1607">
        <v>250</v>
      </c>
      <c r="H1607" s="2">
        <v>0.70416666666666672</v>
      </c>
    </row>
    <row r="1608" spans="1:8">
      <c r="A1608" s="1">
        <v>42881</v>
      </c>
      <c r="B1608">
        <v>3.4</v>
      </c>
      <c r="C1608">
        <v>6.3</v>
      </c>
      <c r="D1608">
        <v>140</v>
      </c>
      <c r="E1608" s="2">
        <v>0.79305555555555551</v>
      </c>
      <c r="F1608">
        <v>9.1999999999999993</v>
      </c>
      <c r="G1608">
        <v>160</v>
      </c>
      <c r="H1608" s="2">
        <v>0.78819444444444442</v>
      </c>
    </row>
    <row r="1609" spans="1:8">
      <c r="A1609" s="1">
        <v>42882</v>
      </c>
      <c r="B1609">
        <v>2.1</v>
      </c>
      <c r="C1609">
        <v>5.0999999999999996</v>
      </c>
      <c r="D1609">
        <v>110</v>
      </c>
      <c r="E1609" s="2">
        <v>0.74652777777777779</v>
      </c>
      <c r="F1609">
        <v>8.6999999999999993</v>
      </c>
      <c r="G1609">
        <v>340</v>
      </c>
      <c r="H1609" s="2">
        <v>0.51041666666666663</v>
      </c>
    </row>
    <row r="1610" spans="1:8">
      <c r="A1610" s="1">
        <v>42883</v>
      </c>
      <c r="B1610">
        <v>1.9</v>
      </c>
      <c r="C1610">
        <v>4.4000000000000004</v>
      </c>
      <c r="D1610">
        <v>290</v>
      </c>
      <c r="E1610" s="2">
        <v>0.58263888888888893</v>
      </c>
      <c r="F1610">
        <v>7</v>
      </c>
      <c r="G1610">
        <v>320</v>
      </c>
      <c r="H1610" s="2">
        <v>0.59513888888888888</v>
      </c>
    </row>
    <row r="1611" spans="1:8">
      <c r="A1611" s="1">
        <v>42884</v>
      </c>
      <c r="B1611">
        <v>2.2000000000000002</v>
      </c>
      <c r="C1611">
        <v>5.0999999999999996</v>
      </c>
      <c r="D1611">
        <v>320</v>
      </c>
      <c r="E1611" s="2">
        <v>0.68541666666666667</v>
      </c>
      <c r="F1611">
        <v>9.1999999999999993</v>
      </c>
      <c r="G1611">
        <v>340</v>
      </c>
      <c r="H1611" s="2">
        <v>0.68472222222222223</v>
      </c>
    </row>
    <row r="1612" spans="1:8">
      <c r="A1612" s="1">
        <v>42885</v>
      </c>
      <c r="B1612">
        <v>1.3</v>
      </c>
      <c r="C1612">
        <v>3.6</v>
      </c>
      <c r="D1612">
        <v>340</v>
      </c>
      <c r="E1612" s="2">
        <v>0.54236111111111107</v>
      </c>
      <c r="F1612">
        <v>5.4</v>
      </c>
      <c r="G1612">
        <v>320</v>
      </c>
      <c r="H1612" s="2">
        <v>0.48819444444444443</v>
      </c>
    </row>
    <row r="1613" spans="1:8">
      <c r="A1613" s="1">
        <v>42886</v>
      </c>
      <c r="B1613">
        <v>1.3</v>
      </c>
      <c r="C1613">
        <v>3.6</v>
      </c>
      <c r="D1613">
        <v>270</v>
      </c>
      <c r="E1613" s="2">
        <v>0.66874999999999996</v>
      </c>
      <c r="F1613">
        <v>6.8</v>
      </c>
      <c r="G1613">
        <v>250</v>
      </c>
      <c r="H1613" s="2">
        <v>0.72013888888888888</v>
      </c>
    </row>
    <row r="1614" spans="1:8">
      <c r="A1614" s="1">
        <v>42887</v>
      </c>
      <c r="B1614">
        <v>2.2999999999999998</v>
      </c>
      <c r="C1614">
        <v>7.3</v>
      </c>
      <c r="D1614">
        <v>320</v>
      </c>
      <c r="E1614" s="2">
        <v>0.65902777777777777</v>
      </c>
      <c r="F1614">
        <v>12</v>
      </c>
      <c r="G1614">
        <v>320</v>
      </c>
      <c r="H1614" s="2">
        <v>0.65347222222222223</v>
      </c>
    </row>
    <row r="1615" spans="1:8">
      <c r="A1615" s="1">
        <v>42888</v>
      </c>
      <c r="B1615">
        <v>2.8</v>
      </c>
      <c r="C1615">
        <v>6.9</v>
      </c>
      <c r="D1615">
        <v>140</v>
      </c>
      <c r="E1615" s="2">
        <v>0.70972222222222225</v>
      </c>
      <c r="F1615">
        <v>10.1</v>
      </c>
      <c r="G1615">
        <v>140</v>
      </c>
      <c r="H1615" s="2">
        <v>0.70347222222222228</v>
      </c>
    </row>
    <row r="1616" spans="1:8">
      <c r="A1616" s="1">
        <v>42889</v>
      </c>
      <c r="B1616">
        <v>2.8</v>
      </c>
      <c r="C1616">
        <v>6.4</v>
      </c>
      <c r="D1616">
        <v>290</v>
      </c>
      <c r="E1616" s="2">
        <v>0.44930555555555557</v>
      </c>
      <c r="F1616">
        <v>10.7</v>
      </c>
      <c r="G1616">
        <v>320</v>
      </c>
      <c r="H1616" s="2">
        <v>0.45763888888888887</v>
      </c>
    </row>
    <row r="1617" spans="1:8">
      <c r="A1617" s="1">
        <v>42890</v>
      </c>
      <c r="B1617">
        <v>2.1</v>
      </c>
      <c r="C1617">
        <v>5.8</v>
      </c>
      <c r="D1617">
        <v>90</v>
      </c>
      <c r="E1617" s="2">
        <v>0.79791666666666672</v>
      </c>
      <c r="F1617">
        <v>9.1999999999999993</v>
      </c>
      <c r="G1617">
        <v>270</v>
      </c>
      <c r="H1617" s="2">
        <v>0.67847222222222225</v>
      </c>
    </row>
    <row r="1618" spans="1:8">
      <c r="A1618" s="1">
        <v>42891</v>
      </c>
      <c r="B1618">
        <v>3.1</v>
      </c>
      <c r="C1618">
        <v>7.2</v>
      </c>
      <c r="D1618">
        <v>110</v>
      </c>
      <c r="E1618" s="2">
        <v>0.67083333333333328</v>
      </c>
      <c r="F1618">
        <v>12.3</v>
      </c>
      <c r="G1618">
        <v>90</v>
      </c>
      <c r="H1618" s="2">
        <v>0.68263888888888891</v>
      </c>
    </row>
    <row r="1619" spans="1:8">
      <c r="A1619" s="1">
        <v>42892</v>
      </c>
      <c r="B1619">
        <v>2</v>
      </c>
      <c r="C1619">
        <v>4.4000000000000004</v>
      </c>
      <c r="D1619">
        <v>140</v>
      </c>
      <c r="E1619" s="2">
        <v>0.40763888888888888</v>
      </c>
      <c r="F1619">
        <v>6</v>
      </c>
      <c r="G1619">
        <v>160</v>
      </c>
      <c r="H1619" s="2">
        <v>0.78263888888888888</v>
      </c>
    </row>
    <row r="1620" spans="1:8">
      <c r="A1620" s="1">
        <v>42893</v>
      </c>
      <c r="B1620">
        <v>3.1</v>
      </c>
      <c r="C1620">
        <v>6.5</v>
      </c>
      <c r="D1620">
        <v>290</v>
      </c>
      <c r="E1620" s="2">
        <v>0.81458333333333333</v>
      </c>
      <c r="F1620">
        <v>9.8000000000000007</v>
      </c>
      <c r="G1620">
        <v>270</v>
      </c>
      <c r="H1620" s="2">
        <v>0.55625000000000002</v>
      </c>
    </row>
    <row r="1621" spans="1:8">
      <c r="A1621" s="1">
        <v>42894</v>
      </c>
      <c r="B1621">
        <v>3.6</v>
      </c>
      <c r="C1621">
        <v>7.1</v>
      </c>
      <c r="D1621">
        <v>290</v>
      </c>
      <c r="E1621" s="2">
        <v>0.42499999999999999</v>
      </c>
      <c r="F1621">
        <v>11.7</v>
      </c>
      <c r="G1621">
        <v>290</v>
      </c>
      <c r="H1621" s="2">
        <v>0.44097222222222221</v>
      </c>
    </row>
    <row r="1622" spans="1:8">
      <c r="A1622" s="1">
        <v>42895</v>
      </c>
      <c r="B1622">
        <v>2.6</v>
      </c>
      <c r="C1622">
        <v>5.7</v>
      </c>
      <c r="D1622">
        <v>290</v>
      </c>
      <c r="E1622" s="2">
        <v>0.71250000000000002</v>
      </c>
      <c r="F1622">
        <v>9.6999999999999993</v>
      </c>
      <c r="G1622">
        <v>270</v>
      </c>
      <c r="H1622" s="2">
        <v>0.81180555555555556</v>
      </c>
    </row>
    <row r="1623" spans="1:8">
      <c r="A1623" s="1">
        <v>42896</v>
      </c>
      <c r="B1623">
        <v>2.9</v>
      </c>
      <c r="C1623">
        <v>7.1</v>
      </c>
      <c r="D1623">
        <v>110</v>
      </c>
      <c r="E1623" s="2">
        <v>0.78819444444444442</v>
      </c>
      <c r="F1623">
        <v>11.7</v>
      </c>
      <c r="G1623">
        <v>140</v>
      </c>
      <c r="H1623" s="2">
        <v>0.77777777777777779</v>
      </c>
    </row>
    <row r="1624" spans="1:8">
      <c r="A1624" s="1">
        <v>42897</v>
      </c>
      <c r="B1624">
        <v>3.4</v>
      </c>
      <c r="C1624">
        <v>7.7</v>
      </c>
      <c r="D1624">
        <v>90</v>
      </c>
      <c r="E1624" s="2">
        <v>0.74236111111111114</v>
      </c>
      <c r="F1624">
        <v>12.3</v>
      </c>
      <c r="G1624">
        <v>110</v>
      </c>
      <c r="H1624" s="2">
        <v>0.74027777777777781</v>
      </c>
    </row>
    <row r="1625" spans="1:8">
      <c r="A1625" s="1">
        <v>42898</v>
      </c>
      <c r="B1625">
        <v>4</v>
      </c>
      <c r="C1625">
        <v>6.6</v>
      </c>
      <c r="D1625">
        <v>110</v>
      </c>
      <c r="E1625" s="2">
        <v>0.78333333333333333</v>
      </c>
      <c r="F1625">
        <v>11.5</v>
      </c>
      <c r="G1625">
        <v>110</v>
      </c>
      <c r="H1625" s="2">
        <v>0.89513888888888893</v>
      </c>
    </row>
    <row r="1626" spans="1:8">
      <c r="A1626" s="1">
        <v>42899</v>
      </c>
      <c r="B1626">
        <v>2.1</v>
      </c>
      <c r="C1626">
        <v>4.0999999999999996</v>
      </c>
      <c r="D1626">
        <v>110</v>
      </c>
      <c r="E1626" s="2">
        <v>0.78749999999999998</v>
      </c>
      <c r="F1626">
        <v>6.8</v>
      </c>
      <c r="G1626">
        <v>140</v>
      </c>
      <c r="H1626" s="2">
        <v>0.78263888888888888</v>
      </c>
    </row>
    <row r="1627" spans="1:8">
      <c r="A1627" s="1">
        <v>42900</v>
      </c>
      <c r="B1627">
        <v>2.4</v>
      </c>
      <c r="C1627">
        <v>4.5</v>
      </c>
      <c r="D1627">
        <v>290</v>
      </c>
      <c r="E1627" s="2">
        <v>0.76597222222222228</v>
      </c>
      <c r="F1627">
        <v>7.1</v>
      </c>
      <c r="G1627">
        <v>320</v>
      </c>
      <c r="H1627" s="2">
        <v>0.77430555555555558</v>
      </c>
    </row>
    <row r="1628" spans="1:8">
      <c r="A1628" s="1">
        <v>42901</v>
      </c>
      <c r="B1628">
        <v>3.3</v>
      </c>
      <c r="C1628">
        <v>5.2</v>
      </c>
      <c r="D1628">
        <v>320</v>
      </c>
      <c r="E1628" s="2">
        <v>0.47499999999999998</v>
      </c>
      <c r="F1628">
        <v>9.1</v>
      </c>
      <c r="G1628">
        <v>270</v>
      </c>
      <c r="H1628" s="2">
        <v>0.48749999999999999</v>
      </c>
    </row>
    <row r="1629" spans="1:8">
      <c r="A1629" s="1">
        <v>42902</v>
      </c>
      <c r="B1629">
        <v>4.4000000000000004</v>
      </c>
      <c r="C1629">
        <v>6.9</v>
      </c>
      <c r="D1629">
        <v>140</v>
      </c>
      <c r="E1629" s="2">
        <v>0.2</v>
      </c>
      <c r="F1629">
        <v>9.8000000000000007</v>
      </c>
      <c r="G1629">
        <v>140</v>
      </c>
      <c r="H1629" s="2">
        <v>0.73750000000000004</v>
      </c>
    </row>
    <row r="1630" spans="1:8">
      <c r="A1630" s="1">
        <v>42903</v>
      </c>
      <c r="B1630">
        <v>2.4</v>
      </c>
      <c r="C1630">
        <v>4.4000000000000004</v>
      </c>
      <c r="D1630">
        <v>140</v>
      </c>
      <c r="E1630" s="2">
        <v>0.94930555555555551</v>
      </c>
      <c r="F1630">
        <v>6.8</v>
      </c>
      <c r="G1630">
        <v>110</v>
      </c>
      <c r="H1630" s="2">
        <v>0.75902777777777775</v>
      </c>
    </row>
    <row r="1631" spans="1:8">
      <c r="A1631" s="1">
        <v>42904</v>
      </c>
      <c r="B1631">
        <v>2.2999999999999998</v>
      </c>
      <c r="C1631">
        <v>5.7</v>
      </c>
      <c r="D1631">
        <v>110</v>
      </c>
      <c r="E1631" s="2">
        <v>0.74791666666666667</v>
      </c>
      <c r="F1631">
        <v>9.1999999999999993</v>
      </c>
      <c r="G1631">
        <v>90</v>
      </c>
      <c r="H1631" s="2">
        <v>0.75069444444444444</v>
      </c>
    </row>
    <row r="1632" spans="1:8">
      <c r="A1632" s="1">
        <v>42905</v>
      </c>
      <c r="B1632">
        <v>1.3</v>
      </c>
      <c r="C1632">
        <v>3.3</v>
      </c>
      <c r="D1632">
        <v>290</v>
      </c>
      <c r="E1632" s="2">
        <v>0.61388888888888893</v>
      </c>
      <c r="F1632">
        <v>9.3000000000000007</v>
      </c>
      <c r="G1632">
        <v>230</v>
      </c>
      <c r="H1632" s="2">
        <v>0.77083333333333337</v>
      </c>
    </row>
    <row r="1633" spans="1:8">
      <c r="A1633" s="1">
        <v>42906</v>
      </c>
      <c r="B1633">
        <v>1.6</v>
      </c>
      <c r="C1633">
        <v>4.8</v>
      </c>
      <c r="D1633">
        <v>140</v>
      </c>
      <c r="E1633" s="2">
        <v>0.82013888888888886</v>
      </c>
      <c r="F1633">
        <v>7.1</v>
      </c>
      <c r="G1633">
        <v>140</v>
      </c>
      <c r="H1633" s="2">
        <v>0.7993055555555556</v>
      </c>
    </row>
    <row r="1634" spans="1:8">
      <c r="A1634" s="1">
        <v>42907</v>
      </c>
      <c r="B1634">
        <v>1.5</v>
      </c>
      <c r="C1634">
        <v>4.9000000000000004</v>
      </c>
      <c r="D1634">
        <v>180</v>
      </c>
      <c r="E1634" s="2">
        <v>0.68194444444444446</v>
      </c>
      <c r="F1634">
        <v>9.3000000000000007</v>
      </c>
      <c r="G1634">
        <v>200</v>
      </c>
      <c r="H1634" s="2">
        <v>0.69166666666666665</v>
      </c>
    </row>
    <row r="1635" spans="1:8">
      <c r="A1635" s="1">
        <v>42908</v>
      </c>
      <c r="B1635">
        <v>1.4</v>
      </c>
      <c r="C1635">
        <v>4.5</v>
      </c>
      <c r="D1635">
        <v>110</v>
      </c>
      <c r="E1635" s="2">
        <v>0.80347222222222225</v>
      </c>
      <c r="F1635">
        <v>7.5</v>
      </c>
      <c r="G1635">
        <v>110</v>
      </c>
      <c r="H1635" s="2">
        <v>0.78541666666666665</v>
      </c>
    </row>
    <row r="1636" spans="1:8">
      <c r="A1636" s="1">
        <v>42909</v>
      </c>
      <c r="B1636">
        <v>2</v>
      </c>
      <c r="C1636">
        <v>5.3</v>
      </c>
      <c r="D1636">
        <v>110</v>
      </c>
      <c r="E1636" s="2">
        <v>0.60138888888888886</v>
      </c>
      <c r="F1636">
        <v>8.3000000000000007</v>
      </c>
      <c r="G1636">
        <v>110</v>
      </c>
      <c r="H1636" s="2">
        <v>0.6479166666666667</v>
      </c>
    </row>
    <row r="1637" spans="1:8">
      <c r="A1637" s="1">
        <v>42910</v>
      </c>
      <c r="B1637">
        <v>1.8</v>
      </c>
      <c r="C1637">
        <v>4.2</v>
      </c>
      <c r="D1637">
        <v>110</v>
      </c>
      <c r="E1637" s="2">
        <v>0.75902777777777775</v>
      </c>
      <c r="F1637">
        <v>6.4</v>
      </c>
      <c r="G1637">
        <v>140</v>
      </c>
      <c r="H1637" s="2">
        <v>0.75416666666666665</v>
      </c>
    </row>
    <row r="1638" spans="1:8">
      <c r="A1638" s="1">
        <v>42911</v>
      </c>
      <c r="B1638">
        <v>2.4</v>
      </c>
      <c r="C1638">
        <v>5.3</v>
      </c>
      <c r="D1638">
        <v>140</v>
      </c>
      <c r="E1638" s="2">
        <v>0.76180555555555551</v>
      </c>
      <c r="F1638">
        <v>8.3000000000000007</v>
      </c>
      <c r="G1638">
        <v>340</v>
      </c>
      <c r="H1638" s="2">
        <v>0.87361111111111112</v>
      </c>
    </row>
    <row r="1639" spans="1:8">
      <c r="A1639" s="1">
        <v>42912</v>
      </c>
      <c r="B1639">
        <v>2.5</v>
      </c>
      <c r="C1639">
        <v>5.9</v>
      </c>
      <c r="D1639">
        <v>90</v>
      </c>
      <c r="E1639" s="2">
        <v>0.66041666666666665</v>
      </c>
      <c r="F1639">
        <v>9.9</v>
      </c>
      <c r="G1639">
        <v>140</v>
      </c>
      <c r="H1639" s="2">
        <v>0.70347222222222228</v>
      </c>
    </row>
    <row r="1640" spans="1:8">
      <c r="A1640" s="1">
        <v>42913</v>
      </c>
      <c r="B1640">
        <v>1.8</v>
      </c>
      <c r="C1640">
        <v>3.9</v>
      </c>
      <c r="D1640">
        <v>140</v>
      </c>
      <c r="E1640" s="2">
        <v>0.39583333333333331</v>
      </c>
      <c r="F1640">
        <v>6.1</v>
      </c>
      <c r="G1640">
        <v>90</v>
      </c>
      <c r="H1640" s="2">
        <v>0.40625</v>
      </c>
    </row>
    <row r="1641" spans="1:8">
      <c r="A1641" s="1">
        <v>42914</v>
      </c>
      <c r="B1641">
        <v>1.3</v>
      </c>
      <c r="C1641">
        <v>3.3</v>
      </c>
      <c r="D1641">
        <v>180</v>
      </c>
      <c r="E1641" s="2">
        <v>0.7680555555555556</v>
      </c>
      <c r="F1641">
        <v>6</v>
      </c>
      <c r="G1641">
        <v>160</v>
      </c>
      <c r="H1641" s="2">
        <v>0.76597222222222228</v>
      </c>
    </row>
    <row r="1642" spans="1:8">
      <c r="A1642" s="1">
        <v>42915</v>
      </c>
      <c r="B1642">
        <v>1.2</v>
      </c>
      <c r="C1642">
        <v>2.9</v>
      </c>
      <c r="D1642">
        <v>200</v>
      </c>
      <c r="E1642" s="2">
        <v>0.69236111111111109</v>
      </c>
      <c r="F1642">
        <v>4.8</v>
      </c>
      <c r="G1642">
        <v>200</v>
      </c>
      <c r="H1642" s="2">
        <v>0.68958333333333333</v>
      </c>
    </row>
    <row r="1643" spans="1:8">
      <c r="A1643" s="1">
        <v>42916</v>
      </c>
      <c r="B1643">
        <v>1.6</v>
      </c>
      <c r="C1643">
        <v>4</v>
      </c>
      <c r="D1643">
        <v>290</v>
      </c>
      <c r="E1643" s="2">
        <v>0.59236111111111112</v>
      </c>
      <c r="F1643">
        <v>6.4</v>
      </c>
      <c r="G1643">
        <v>290</v>
      </c>
      <c r="H1643" s="2">
        <v>0.7006944444444444</v>
      </c>
    </row>
    <row r="1644" spans="1:8">
      <c r="A1644" s="1">
        <v>42917</v>
      </c>
      <c r="B1644">
        <v>1.7</v>
      </c>
      <c r="C1644">
        <v>4.5</v>
      </c>
      <c r="D1644">
        <v>290</v>
      </c>
      <c r="E1644" s="2">
        <v>0.50555555555555554</v>
      </c>
      <c r="F1644">
        <v>9</v>
      </c>
      <c r="G1644">
        <v>290</v>
      </c>
      <c r="H1644" s="2">
        <v>0.52361111111111114</v>
      </c>
    </row>
    <row r="1645" spans="1:8">
      <c r="A1645" s="1">
        <v>42918</v>
      </c>
      <c r="B1645">
        <v>1.1000000000000001</v>
      </c>
      <c r="C1645">
        <v>3</v>
      </c>
      <c r="D1645">
        <v>270</v>
      </c>
      <c r="E1645" s="2">
        <v>0.59236111111111112</v>
      </c>
      <c r="F1645">
        <v>5.9</v>
      </c>
      <c r="G1645">
        <v>230</v>
      </c>
      <c r="H1645" s="2">
        <v>0.58611111111111114</v>
      </c>
    </row>
    <row r="1646" spans="1:8">
      <c r="A1646" s="1">
        <v>42919</v>
      </c>
      <c r="B1646">
        <v>2</v>
      </c>
      <c r="C1646">
        <v>6</v>
      </c>
      <c r="D1646">
        <v>270</v>
      </c>
      <c r="E1646" s="2">
        <v>0.58402777777777781</v>
      </c>
      <c r="F1646">
        <v>10.9</v>
      </c>
      <c r="G1646">
        <v>270</v>
      </c>
      <c r="H1646" s="2">
        <v>0.42222222222222222</v>
      </c>
    </row>
    <row r="1647" spans="1:8">
      <c r="A1647" s="1">
        <v>42920</v>
      </c>
      <c r="B1647">
        <v>1.6</v>
      </c>
      <c r="C1647">
        <v>6</v>
      </c>
      <c r="D1647">
        <v>340</v>
      </c>
      <c r="E1647" s="2">
        <v>0.55000000000000004</v>
      </c>
      <c r="F1647">
        <v>11.6</v>
      </c>
      <c r="G1647">
        <v>340</v>
      </c>
      <c r="H1647" s="2">
        <v>0.54791666666666672</v>
      </c>
    </row>
    <row r="1648" spans="1:8">
      <c r="A1648" s="1">
        <v>42921</v>
      </c>
      <c r="B1648">
        <v>2.2000000000000002</v>
      </c>
      <c r="C1648">
        <v>5.5</v>
      </c>
      <c r="D1648">
        <v>110</v>
      </c>
      <c r="E1648" s="2">
        <v>0.77708333333333335</v>
      </c>
      <c r="F1648">
        <v>8.6999999999999993</v>
      </c>
      <c r="G1648">
        <v>90</v>
      </c>
      <c r="H1648" s="2">
        <v>0.77222222222222225</v>
      </c>
    </row>
    <row r="1649" spans="1:8">
      <c r="A1649" s="1">
        <v>42922</v>
      </c>
      <c r="B1649">
        <v>1.7</v>
      </c>
      <c r="C1649">
        <v>3.8</v>
      </c>
      <c r="D1649">
        <v>180</v>
      </c>
      <c r="E1649" s="2">
        <v>0.67638888888888893</v>
      </c>
      <c r="F1649">
        <v>6.9</v>
      </c>
      <c r="G1649">
        <v>180</v>
      </c>
      <c r="H1649" s="2">
        <v>0.67500000000000004</v>
      </c>
    </row>
    <row r="1650" spans="1:8">
      <c r="A1650" s="1">
        <v>42923</v>
      </c>
      <c r="B1650">
        <v>1.2</v>
      </c>
      <c r="C1650">
        <v>2.7</v>
      </c>
      <c r="D1650">
        <v>290</v>
      </c>
      <c r="E1650" s="2">
        <v>1.3888888888888889E-3</v>
      </c>
      <c r="F1650">
        <v>3.7</v>
      </c>
      <c r="G1650">
        <v>140</v>
      </c>
      <c r="H1650" s="2">
        <v>0.78263888888888888</v>
      </c>
    </row>
    <row r="1651" spans="1:8">
      <c r="A1651" s="1">
        <v>42924</v>
      </c>
      <c r="B1651">
        <v>1</v>
      </c>
      <c r="C1651">
        <v>3.4</v>
      </c>
      <c r="D1651">
        <v>270</v>
      </c>
      <c r="E1651" s="2">
        <v>0.4201388888888889</v>
      </c>
      <c r="F1651">
        <v>6.5</v>
      </c>
      <c r="G1651">
        <v>270</v>
      </c>
      <c r="H1651" s="2">
        <v>0.41388888888888886</v>
      </c>
    </row>
    <row r="1652" spans="1:8">
      <c r="A1652" s="1">
        <v>42925</v>
      </c>
      <c r="B1652">
        <v>1.4</v>
      </c>
      <c r="C1652">
        <v>3</v>
      </c>
      <c r="D1652">
        <v>200</v>
      </c>
      <c r="E1652" s="2">
        <v>0.66388888888888886</v>
      </c>
      <c r="F1652">
        <v>5.5</v>
      </c>
      <c r="G1652">
        <v>230</v>
      </c>
      <c r="H1652" s="2">
        <v>0.66249999999999998</v>
      </c>
    </row>
    <row r="1653" spans="1:8">
      <c r="A1653" s="1">
        <v>42926</v>
      </c>
      <c r="B1653">
        <v>2</v>
      </c>
      <c r="C1653">
        <v>3.7</v>
      </c>
      <c r="D1653">
        <v>180</v>
      </c>
      <c r="E1653" s="2">
        <v>0.6875</v>
      </c>
      <c r="F1653">
        <v>7.3</v>
      </c>
      <c r="G1653">
        <v>250</v>
      </c>
      <c r="H1653" s="2">
        <v>0.61736111111111114</v>
      </c>
    </row>
    <row r="1654" spans="1:8">
      <c r="A1654" s="1">
        <v>42927</v>
      </c>
      <c r="B1654">
        <v>2.7</v>
      </c>
      <c r="C1654">
        <v>4.9000000000000004</v>
      </c>
      <c r="D1654">
        <v>270</v>
      </c>
      <c r="E1654" s="2">
        <v>0.22430555555555556</v>
      </c>
      <c r="F1654">
        <v>9.1</v>
      </c>
      <c r="G1654">
        <v>290</v>
      </c>
      <c r="H1654" s="2">
        <v>0.22638888888888889</v>
      </c>
    </row>
    <row r="1655" spans="1:8">
      <c r="A1655" s="1">
        <v>42928</v>
      </c>
      <c r="B1655">
        <v>2.7</v>
      </c>
      <c r="C1655">
        <v>4.5999999999999996</v>
      </c>
      <c r="D1655">
        <v>320</v>
      </c>
      <c r="E1655" s="2">
        <v>0.7</v>
      </c>
      <c r="F1655">
        <v>7.8</v>
      </c>
      <c r="G1655">
        <v>320</v>
      </c>
      <c r="H1655" s="2">
        <v>0.57638888888888884</v>
      </c>
    </row>
    <row r="1656" spans="1:8">
      <c r="A1656" s="1">
        <v>42929</v>
      </c>
      <c r="B1656">
        <v>2.2000000000000002</v>
      </c>
      <c r="C1656">
        <v>4.3</v>
      </c>
      <c r="D1656">
        <v>270</v>
      </c>
      <c r="E1656" s="2">
        <v>0.53888888888888886</v>
      </c>
      <c r="F1656">
        <v>7.6</v>
      </c>
      <c r="G1656">
        <v>250</v>
      </c>
      <c r="H1656" s="2">
        <v>0.54722222222222228</v>
      </c>
    </row>
    <row r="1657" spans="1:8">
      <c r="A1657" s="1">
        <v>42930</v>
      </c>
      <c r="B1657">
        <v>1.9</v>
      </c>
      <c r="C1657">
        <v>4.9000000000000004</v>
      </c>
      <c r="D1657">
        <v>270</v>
      </c>
      <c r="E1657" s="2">
        <v>0.75416666666666665</v>
      </c>
      <c r="F1657">
        <v>9.6</v>
      </c>
      <c r="G1657">
        <v>290</v>
      </c>
      <c r="H1657" s="2">
        <v>0.74861111111111112</v>
      </c>
    </row>
    <row r="1658" spans="1:8">
      <c r="A1658" s="1">
        <v>42931</v>
      </c>
      <c r="B1658">
        <v>1.4</v>
      </c>
      <c r="C1658">
        <v>5.6</v>
      </c>
      <c r="D1658">
        <v>270</v>
      </c>
      <c r="E1658" s="2">
        <v>0.54791666666666672</v>
      </c>
      <c r="F1658">
        <v>9.9</v>
      </c>
      <c r="G1658">
        <v>270</v>
      </c>
      <c r="H1658" s="2">
        <v>0.54374999999999996</v>
      </c>
    </row>
    <row r="1659" spans="1:8">
      <c r="A1659" s="1">
        <v>42932</v>
      </c>
      <c r="B1659">
        <v>1.7</v>
      </c>
      <c r="C1659">
        <v>4.5</v>
      </c>
      <c r="D1659">
        <v>290</v>
      </c>
      <c r="E1659" s="2">
        <v>0.55000000000000004</v>
      </c>
      <c r="F1659">
        <v>8.3000000000000007</v>
      </c>
      <c r="G1659">
        <v>320</v>
      </c>
      <c r="H1659" s="2">
        <v>0.5444444444444444</v>
      </c>
    </row>
    <row r="1660" spans="1:8">
      <c r="A1660" s="1">
        <v>42933</v>
      </c>
      <c r="B1660">
        <v>2</v>
      </c>
      <c r="C1660">
        <v>8.1999999999999993</v>
      </c>
      <c r="D1660">
        <v>320</v>
      </c>
      <c r="E1660" s="2">
        <v>0.72499999999999998</v>
      </c>
      <c r="F1660">
        <v>14.6</v>
      </c>
      <c r="G1660">
        <v>320</v>
      </c>
      <c r="H1660" s="2">
        <v>0.72499999999999998</v>
      </c>
    </row>
    <row r="1661" spans="1:8">
      <c r="A1661" s="1">
        <v>42934</v>
      </c>
      <c r="B1661">
        <v>2.2000000000000002</v>
      </c>
      <c r="C1661">
        <v>4.5999999999999996</v>
      </c>
      <c r="D1661">
        <v>270</v>
      </c>
      <c r="E1661" s="2">
        <v>0.6430555555555556</v>
      </c>
      <c r="F1661">
        <v>6.6</v>
      </c>
      <c r="G1661">
        <v>320</v>
      </c>
      <c r="H1661" s="2">
        <v>0.58263888888888893</v>
      </c>
    </row>
    <row r="1662" spans="1:8">
      <c r="A1662" s="1">
        <v>42935</v>
      </c>
      <c r="B1662">
        <v>1.5</v>
      </c>
      <c r="C1662">
        <v>3.4</v>
      </c>
      <c r="D1662">
        <v>290</v>
      </c>
      <c r="E1662" s="2">
        <v>0.43402777777777779</v>
      </c>
      <c r="F1662">
        <v>5.8</v>
      </c>
      <c r="G1662">
        <v>340</v>
      </c>
      <c r="H1662" s="2">
        <v>0.54583333333333328</v>
      </c>
    </row>
    <row r="1663" spans="1:8">
      <c r="A1663" s="1">
        <v>42936</v>
      </c>
      <c r="B1663">
        <v>1.5</v>
      </c>
      <c r="C1663">
        <v>4.5</v>
      </c>
      <c r="D1663">
        <v>290</v>
      </c>
      <c r="E1663" s="2">
        <v>0.58750000000000002</v>
      </c>
      <c r="F1663">
        <v>7.2</v>
      </c>
      <c r="G1663">
        <v>290</v>
      </c>
      <c r="H1663" s="2">
        <v>0.58680555555555558</v>
      </c>
    </row>
    <row r="1664" spans="1:8">
      <c r="A1664" s="1">
        <v>42937</v>
      </c>
      <c r="B1664">
        <v>1.9</v>
      </c>
      <c r="C1664">
        <v>4</v>
      </c>
      <c r="D1664">
        <v>320</v>
      </c>
      <c r="E1664" s="2">
        <v>0.46111111111111114</v>
      </c>
      <c r="F1664">
        <v>7.2</v>
      </c>
      <c r="G1664">
        <v>290</v>
      </c>
      <c r="H1664" s="2">
        <v>0.60833333333333328</v>
      </c>
    </row>
    <row r="1665" spans="1:8">
      <c r="A1665" s="1">
        <v>42938</v>
      </c>
      <c r="B1665">
        <v>1.9</v>
      </c>
      <c r="C1665">
        <v>5.5</v>
      </c>
      <c r="D1665">
        <v>140</v>
      </c>
      <c r="E1665" s="2">
        <v>0.73402777777777772</v>
      </c>
      <c r="F1665">
        <v>9.1999999999999993</v>
      </c>
      <c r="G1665">
        <v>140</v>
      </c>
      <c r="H1665" s="2">
        <v>0.73124999999999996</v>
      </c>
    </row>
    <row r="1666" spans="1:8">
      <c r="A1666" s="1">
        <v>42939</v>
      </c>
      <c r="B1666">
        <v>1.3</v>
      </c>
      <c r="C1666">
        <v>3.4</v>
      </c>
      <c r="D1666">
        <v>140</v>
      </c>
      <c r="E1666" s="2">
        <v>6.2500000000000003E-3</v>
      </c>
      <c r="F1666">
        <v>5</v>
      </c>
      <c r="G1666">
        <v>110</v>
      </c>
      <c r="H1666" s="2">
        <v>6.2500000000000003E-3</v>
      </c>
    </row>
    <row r="1667" spans="1:8">
      <c r="A1667" s="1">
        <v>42940</v>
      </c>
      <c r="B1667">
        <v>1.2</v>
      </c>
      <c r="C1667">
        <v>4.4000000000000004</v>
      </c>
      <c r="D1667">
        <v>320</v>
      </c>
      <c r="E1667" s="2">
        <v>0.59722222222222221</v>
      </c>
      <c r="F1667">
        <v>7.5</v>
      </c>
      <c r="G1667">
        <v>290</v>
      </c>
      <c r="H1667" s="2">
        <v>0.59513888888888888</v>
      </c>
    </row>
    <row r="1668" spans="1:8">
      <c r="A1668" s="1">
        <v>42941</v>
      </c>
      <c r="B1668">
        <v>2.6</v>
      </c>
      <c r="C1668">
        <v>6</v>
      </c>
      <c r="D1668">
        <v>110</v>
      </c>
      <c r="E1668" s="2">
        <v>0.64027777777777772</v>
      </c>
      <c r="F1668">
        <v>9.9</v>
      </c>
      <c r="G1668">
        <v>110</v>
      </c>
      <c r="H1668" s="2">
        <v>0.73958333333333337</v>
      </c>
    </row>
    <row r="1669" spans="1:8">
      <c r="A1669" s="1">
        <v>42942</v>
      </c>
      <c r="B1669">
        <v>3.5</v>
      </c>
      <c r="C1669">
        <v>6.2</v>
      </c>
      <c r="D1669">
        <v>110</v>
      </c>
      <c r="E1669" s="2">
        <v>0.43611111111111112</v>
      </c>
      <c r="F1669">
        <v>9.9</v>
      </c>
      <c r="G1669">
        <v>90</v>
      </c>
      <c r="H1669" s="2">
        <v>0.44374999999999998</v>
      </c>
    </row>
    <row r="1670" spans="1:8">
      <c r="A1670" s="1">
        <v>42943</v>
      </c>
      <c r="B1670">
        <v>2.1</v>
      </c>
      <c r="C1670">
        <v>3.9</v>
      </c>
      <c r="D1670">
        <v>110</v>
      </c>
      <c r="E1670" s="2">
        <v>0.5131944444444444</v>
      </c>
      <c r="F1670">
        <v>6.6</v>
      </c>
      <c r="G1670">
        <v>140</v>
      </c>
      <c r="H1670" s="2">
        <v>0.51041666666666663</v>
      </c>
    </row>
    <row r="1671" spans="1:8">
      <c r="A1671" s="1">
        <v>42944</v>
      </c>
      <c r="B1671">
        <v>1.9</v>
      </c>
      <c r="C1671">
        <v>4.3</v>
      </c>
      <c r="D1671">
        <v>110</v>
      </c>
      <c r="E1671" s="2">
        <v>0.80833333333333335</v>
      </c>
      <c r="F1671">
        <v>6.5</v>
      </c>
      <c r="G1671">
        <v>140</v>
      </c>
      <c r="H1671" s="2">
        <v>0.77500000000000002</v>
      </c>
    </row>
    <row r="1672" spans="1:8">
      <c r="A1672" s="1">
        <v>42945</v>
      </c>
      <c r="B1672">
        <v>3.1</v>
      </c>
      <c r="C1672">
        <v>5.2</v>
      </c>
      <c r="D1672">
        <v>110</v>
      </c>
      <c r="E1672" s="2">
        <v>0.8</v>
      </c>
      <c r="F1672">
        <v>7.6</v>
      </c>
      <c r="G1672">
        <v>110</v>
      </c>
      <c r="H1672" s="2">
        <v>0.7895833333333333</v>
      </c>
    </row>
    <row r="1673" spans="1:8">
      <c r="A1673" s="1">
        <v>42946</v>
      </c>
      <c r="B1673">
        <v>1.5</v>
      </c>
      <c r="C1673">
        <v>2.8</v>
      </c>
      <c r="D1673">
        <v>110</v>
      </c>
      <c r="E1673" s="2">
        <v>1.3888888888888889E-3</v>
      </c>
      <c r="F1673">
        <v>4.5999999999999996</v>
      </c>
      <c r="G1673">
        <v>110</v>
      </c>
      <c r="H1673" s="2">
        <v>4.1666666666666666E-3</v>
      </c>
    </row>
    <row r="1674" spans="1:8">
      <c r="A1674" s="1">
        <v>42947</v>
      </c>
      <c r="B1674">
        <v>1.5</v>
      </c>
      <c r="C1674">
        <v>3.1</v>
      </c>
      <c r="D1674">
        <v>110</v>
      </c>
      <c r="E1674" s="2">
        <v>0.3125</v>
      </c>
      <c r="F1674">
        <v>5.3</v>
      </c>
      <c r="G1674">
        <v>270</v>
      </c>
      <c r="H1674" s="2">
        <v>0.77430555555555558</v>
      </c>
    </row>
    <row r="1675" spans="1:8">
      <c r="A1675" s="1">
        <v>42948</v>
      </c>
      <c r="B1675">
        <v>1.8</v>
      </c>
      <c r="C1675">
        <v>6.4</v>
      </c>
      <c r="D1675">
        <v>290</v>
      </c>
      <c r="E1675" s="2">
        <v>0.39583333333333331</v>
      </c>
      <c r="F1675">
        <v>11.5</v>
      </c>
      <c r="G1675">
        <v>320</v>
      </c>
      <c r="H1675" s="2">
        <v>0.39444444444444443</v>
      </c>
    </row>
    <row r="1676" spans="1:8">
      <c r="A1676" s="1">
        <v>42949</v>
      </c>
      <c r="B1676">
        <v>3.4</v>
      </c>
      <c r="C1676">
        <v>6.5</v>
      </c>
      <c r="D1676">
        <v>110</v>
      </c>
      <c r="E1676" s="2">
        <v>0.88680555555555551</v>
      </c>
      <c r="F1676">
        <v>10.199999999999999</v>
      </c>
      <c r="G1676">
        <v>110</v>
      </c>
      <c r="H1676" s="2">
        <v>0.8666666666666667</v>
      </c>
    </row>
    <row r="1677" spans="1:8">
      <c r="A1677" s="1">
        <v>42950</v>
      </c>
      <c r="B1677">
        <v>2.9</v>
      </c>
      <c r="C1677">
        <v>5.8</v>
      </c>
      <c r="D1677">
        <v>90</v>
      </c>
      <c r="E1677" s="2">
        <v>0.72986111111111107</v>
      </c>
      <c r="F1677">
        <v>8.9</v>
      </c>
      <c r="G1677">
        <v>90</v>
      </c>
      <c r="H1677" s="2">
        <v>0.73611111111111116</v>
      </c>
    </row>
    <row r="1678" spans="1:8">
      <c r="A1678" s="1">
        <v>42951</v>
      </c>
      <c r="B1678">
        <v>2.5</v>
      </c>
      <c r="C1678">
        <v>4.4000000000000004</v>
      </c>
      <c r="D1678">
        <v>90</v>
      </c>
      <c r="E1678" s="2">
        <v>0.70763888888888893</v>
      </c>
      <c r="F1678">
        <v>7.3</v>
      </c>
      <c r="G1678">
        <v>90</v>
      </c>
      <c r="H1678" s="2">
        <v>0.70416666666666672</v>
      </c>
    </row>
    <row r="1679" spans="1:8">
      <c r="A1679" s="1">
        <v>42952</v>
      </c>
      <c r="B1679">
        <v>2.8</v>
      </c>
      <c r="C1679">
        <v>5.6</v>
      </c>
      <c r="D1679">
        <v>90</v>
      </c>
      <c r="E1679" s="2">
        <v>0.75624999999999998</v>
      </c>
      <c r="F1679">
        <v>9.6</v>
      </c>
      <c r="G1679">
        <v>90</v>
      </c>
      <c r="H1679" s="2">
        <v>0.74305555555555558</v>
      </c>
    </row>
    <row r="1680" spans="1:8">
      <c r="A1680" s="1">
        <v>42953</v>
      </c>
      <c r="B1680">
        <v>2.4</v>
      </c>
      <c r="C1680">
        <v>4.5999999999999996</v>
      </c>
      <c r="D1680">
        <v>90</v>
      </c>
      <c r="E1680" s="2">
        <v>0.76944444444444449</v>
      </c>
      <c r="F1680">
        <v>7.9</v>
      </c>
      <c r="G1680">
        <v>90</v>
      </c>
      <c r="H1680" s="2">
        <v>0.76875000000000004</v>
      </c>
    </row>
    <row r="1681" spans="1:8">
      <c r="A1681" s="1">
        <v>42954</v>
      </c>
      <c r="B1681">
        <v>2.2999999999999998</v>
      </c>
      <c r="C1681">
        <v>5.3</v>
      </c>
      <c r="D1681">
        <v>290</v>
      </c>
      <c r="E1681" s="2">
        <v>0.54791666666666672</v>
      </c>
      <c r="F1681">
        <v>10.1</v>
      </c>
      <c r="G1681">
        <v>270</v>
      </c>
      <c r="H1681" s="2">
        <v>0.54583333333333328</v>
      </c>
    </row>
    <row r="1682" spans="1:8">
      <c r="A1682" s="1">
        <v>42955</v>
      </c>
      <c r="B1682">
        <v>1.9</v>
      </c>
      <c r="C1682">
        <v>4.2</v>
      </c>
      <c r="D1682">
        <v>340</v>
      </c>
      <c r="E1682" s="2">
        <v>0.72777777777777775</v>
      </c>
      <c r="F1682">
        <v>6.7</v>
      </c>
      <c r="G1682">
        <v>290</v>
      </c>
      <c r="H1682" s="2">
        <v>0.46180555555555558</v>
      </c>
    </row>
    <row r="1683" spans="1:8">
      <c r="A1683" s="1">
        <v>42956</v>
      </c>
      <c r="B1683">
        <v>2.2000000000000002</v>
      </c>
      <c r="C1683">
        <v>4.2</v>
      </c>
      <c r="D1683">
        <v>110</v>
      </c>
      <c r="E1683" s="2">
        <v>0.87222222222222223</v>
      </c>
      <c r="F1683">
        <v>7.6</v>
      </c>
      <c r="G1683">
        <v>70</v>
      </c>
      <c r="H1683" s="2">
        <v>0.8666666666666667</v>
      </c>
    </row>
    <row r="1684" spans="1:8">
      <c r="A1684" s="1">
        <v>42957</v>
      </c>
      <c r="B1684">
        <v>1.8</v>
      </c>
      <c r="C1684">
        <v>3.9</v>
      </c>
      <c r="D1684">
        <v>140</v>
      </c>
      <c r="E1684" s="2">
        <v>0.85</v>
      </c>
      <c r="F1684">
        <v>6.5</v>
      </c>
      <c r="G1684">
        <v>140</v>
      </c>
      <c r="H1684" s="2">
        <v>0.84861111111111109</v>
      </c>
    </row>
    <row r="1685" spans="1:8">
      <c r="A1685" s="1">
        <v>42958</v>
      </c>
      <c r="B1685">
        <v>2</v>
      </c>
      <c r="C1685">
        <v>6.5</v>
      </c>
      <c r="D1685">
        <v>90</v>
      </c>
      <c r="E1685" s="2">
        <v>0.62986111111111109</v>
      </c>
      <c r="F1685">
        <v>10.5</v>
      </c>
      <c r="G1685">
        <v>70</v>
      </c>
      <c r="H1685" s="2">
        <v>0.62777777777777777</v>
      </c>
    </row>
    <row r="1686" spans="1:8">
      <c r="A1686" s="1">
        <v>42959</v>
      </c>
      <c r="B1686">
        <v>2.4</v>
      </c>
      <c r="C1686">
        <v>5.3</v>
      </c>
      <c r="D1686">
        <v>90</v>
      </c>
      <c r="E1686" s="2">
        <v>0.81180555555555556</v>
      </c>
      <c r="F1686">
        <v>8.4</v>
      </c>
      <c r="G1686">
        <v>90</v>
      </c>
      <c r="H1686" s="2">
        <v>0.81180555555555556</v>
      </c>
    </row>
    <row r="1687" spans="1:8">
      <c r="A1687" s="1">
        <v>42960</v>
      </c>
      <c r="B1687">
        <v>2.2999999999999998</v>
      </c>
      <c r="C1687">
        <v>5.2</v>
      </c>
      <c r="D1687">
        <v>110</v>
      </c>
      <c r="E1687" s="2">
        <v>0.75624999999999998</v>
      </c>
      <c r="F1687">
        <v>8.1</v>
      </c>
      <c r="G1687">
        <v>140</v>
      </c>
      <c r="H1687" s="2">
        <v>0.75416666666666665</v>
      </c>
    </row>
    <row r="1688" spans="1:8">
      <c r="A1688" s="1">
        <v>42961</v>
      </c>
      <c r="B1688">
        <v>2.6</v>
      </c>
      <c r="C1688">
        <v>4.9000000000000004</v>
      </c>
      <c r="D1688">
        <v>110</v>
      </c>
      <c r="E1688" s="2">
        <v>0.54166666666666663</v>
      </c>
      <c r="F1688">
        <v>7.9</v>
      </c>
      <c r="G1688">
        <v>110</v>
      </c>
      <c r="H1688" s="2">
        <v>0.59513888888888888</v>
      </c>
    </row>
    <row r="1689" spans="1:8">
      <c r="A1689" s="1">
        <v>42962</v>
      </c>
      <c r="B1689">
        <v>1.6</v>
      </c>
      <c r="C1689">
        <v>3.4</v>
      </c>
      <c r="D1689">
        <v>140</v>
      </c>
      <c r="E1689" s="2">
        <v>0.77500000000000002</v>
      </c>
      <c r="F1689">
        <v>5.2</v>
      </c>
      <c r="G1689">
        <v>140</v>
      </c>
      <c r="H1689" s="2">
        <v>0.77222222222222225</v>
      </c>
    </row>
    <row r="1690" spans="1:8">
      <c r="A1690" s="1">
        <v>42963</v>
      </c>
      <c r="B1690">
        <v>2.2000000000000002</v>
      </c>
      <c r="C1690">
        <v>5</v>
      </c>
      <c r="D1690">
        <v>140</v>
      </c>
      <c r="E1690" s="2">
        <v>0.90069444444444446</v>
      </c>
      <c r="F1690">
        <v>7.9</v>
      </c>
      <c r="G1690">
        <v>140</v>
      </c>
      <c r="H1690" s="2">
        <v>0.72638888888888886</v>
      </c>
    </row>
    <row r="1691" spans="1:8">
      <c r="A1691" s="1">
        <v>42964</v>
      </c>
      <c r="B1691">
        <v>2.8</v>
      </c>
      <c r="C1691">
        <v>5.3</v>
      </c>
      <c r="D1691">
        <v>110</v>
      </c>
      <c r="E1691" s="2">
        <v>0.86736111111111114</v>
      </c>
      <c r="F1691">
        <v>8.1</v>
      </c>
      <c r="G1691">
        <v>110</v>
      </c>
      <c r="H1691" s="2">
        <v>0.8618055555555556</v>
      </c>
    </row>
    <row r="1692" spans="1:8">
      <c r="A1692" s="1">
        <v>42965</v>
      </c>
      <c r="B1692">
        <v>1.4</v>
      </c>
      <c r="C1692">
        <v>3.2</v>
      </c>
      <c r="D1692">
        <v>140</v>
      </c>
      <c r="E1692" s="2">
        <v>0.8979166666666667</v>
      </c>
      <c r="F1692">
        <v>5.0999999999999996</v>
      </c>
      <c r="G1692">
        <v>110</v>
      </c>
      <c r="H1692" s="2">
        <v>0.81458333333333333</v>
      </c>
    </row>
    <row r="1693" spans="1:8">
      <c r="A1693" s="1">
        <v>42966</v>
      </c>
      <c r="B1693">
        <v>1.9</v>
      </c>
      <c r="C1693">
        <v>5.4</v>
      </c>
      <c r="D1693">
        <v>160</v>
      </c>
      <c r="E1693" s="2">
        <v>0.75138888888888888</v>
      </c>
      <c r="F1693">
        <v>9.5</v>
      </c>
      <c r="G1693">
        <v>160</v>
      </c>
      <c r="H1693" s="2">
        <v>0.74652777777777779</v>
      </c>
    </row>
    <row r="1694" spans="1:8">
      <c r="A1694" s="1">
        <v>42967</v>
      </c>
      <c r="B1694">
        <v>2.1</v>
      </c>
      <c r="C1694">
        <v>4.3</v>
      </c>
      <c r="D1694">
        <v>110</v>
      </c>
      <c r="E1694" s="2">
        <v>0.56944444444444442</v>
      </c>
      <c r="F1694">
        <v>6.7</v>
      </c>
      <c r="G1694">
        <v>70</v>
      </c>
      <c r="H1694" s="2">
        <v>0.58958333333333335</v>
      </c>
    </row>
    <row r="1695" spans="1:8">
      <c r="A1695" s="1">
        <v>42968</v>
      </c>
      <c r="B1695">
        <v>1.6</v>
      </c>
      <c r="C1695">
        <v>3.9</v>
      </c>
      <c r="D1695">
        <v>140</v>
      </c>
      <c r="E1695" s="2">
        <v>0.61388888888888893</v>
      </c>
      <c r="F1695">
        <v>6.6</v>
      </c>
      <c r="G1695">
        <v>140</v>
      </c>
      <c r="H1695" s="2">
        <v>0.6118055555555556</v>
      </c>
    </row>
    <row r="1696" spans="1:8">
      <c r="A1696" s="1">
        <v>42969</v>
      </c>
      <c r="B1696">
        <v>1.3</v>
      </c>
      <c r="C1696">
        <v>4.4000000000000004</v>
      </c>
      <c r="D1696">
        <v>270</v>
      </c>
      <c r="E1696" s="2">
        <v>0.52638888888888891</v>
      </c>
      <c r="F1696">
        <v>7.3</v>
      </c>
      <c r="G1696">
        <v>250</v>
      </c>
      <c r="H1696" s="2">
        <v>0.52430555555555558</v>
      </c>
    </row>
    <row r="1697" spans="1:8">
      <c r="A1697" s="1">
        <v>42970</v>
      </c>
      <c r="B1697">
        <v>1.7</v>
      </c>
      <c r="C1697">
        <v>4.9000000000000004</v>
      </c>
      <c r="D1697">
        <v>270</v>
      </c>
      <c r="E1697" s="2">
        <v>0.47291666666666665</v>
      </c>
      <c r="F1697">
        <v>7.9</v>
      </c>
      <c r="G1697">
        <v>270</v>
      </c>
      <c r="H1697" s="2">
        <v>0.60138888888888886</v>
      </c>
    </row>
    <row r="1698" spans="1:8">
      <c r="A1698" s="1">
        <v>42971</v>
      </c>
      <c r="B1698">
        <v>3.4</v>
      </c>
      <c r="C1698">
        <v>7.4</v>
      </c>
      <c r="D1698">
        <v>270</v>
      </c>
      <c r="E1698" s="2">
        <v>0.64513888888888893</v>
      </c>
      <c r="F1698">
        <v>12.2</v>
      </c>
      <c r="G1698">
        <v>290</v>
      </c>
      <c r="H1698" s="2">
        <v>0.63888888888888884</v>
      </c>
    </row>
    <row r="1699" spans="1:8">
      <c r="A1699" s="1">
        <v>42972</v>
      </c>
      <c r="B1699">
        <v>1.9</v>
      </c>
      <c r="C1699">
        <v>4</v>
      </c>
      <c r="D1699">
        <v>290</v>
      </c>
      <c r="E1699" s="2">
        <v>0.71736111111111112</v>
      </c>
      <c r="F1699">
        <v>7.1</v>
      </c>
      <c r="G1699">
        <v>290</v>
      </c>
      <c r="H1699" s="2">
        <v>0.72013888888888888</v>
      </c>
    </row>
    <row r="1700" spans="1:8">
      <c r="A1700" s="1">
        <v>42973</v>
      </c>
      <c r="B1700">
        <v>2.2999999999999998</v>
      </c>
      <c r="C1700">
        <v>4.5</v>
      </c>
      <c r="D1700">
        <v>320</v>
      </c>
      <c r="E1700" s="2">
        <v>0.68958333333333333</v>
      </c>
      <c r="F1700">
        <v>7.3</v>
      </c>
      <c r="G1700">
        <v>340</v>
      </c>
      <c r="H1700" s="2">
        <v>0.63680555555555551</v>
      </c>
    </row>
    <row r="1701" spans="1:8">
      <c r="A1701" s="1">
        <v>42974</v>
      </c>
      <c r="B1701">
        <v>1.8</v>
      </c>
      <c r="C1701">
        <v>3.7</v>
      </c>
      <c r="D1701">
        <v>140</v>
      </c>
      <c r="E1701" s="2">
        <v>0.75277777777777777</v>
      </c>
      <c r="F1701">
        <v>6</v>
      </c>
      <c r="G1701">
        <v>110</v>
      </c>
      <c r="H1701" s="2">
        <v>0.83750000000000002</v>
      </c>
    </row>
    <row r="1702" spans="1:8">
      <c r="A1702" s="1">
        <v>42975</v>
      </c>
      <c r="B1702">
        <v>1.4</v>
      </c>
      <c r="C1702">
        <v>3.1</v>
      </c>
      <c r="D1702">
        <v>230</v>
      </c>
      <c r="E1702" s="2">
        <v>0.7104166666666667</v>
      </c>
      <c r="F1702">
        <v>5.5</v>
      </c>
      <c r="G1702">
        <v>250</v>
      </c>
      <c r="H1702" s="2">
        <v>0.55000000000000004</v>
      </c>
    </row>
    <row r="1703" spans="1:8">
      <c r="A1703" s="1">
        <v>42976</v>
      </c>
      <c r="B1703">
        <v>2.4</v>
      </c>
      <c r="C1703">
        <v>4.8</v>
      </c>
      <c r="D1703">
        <v>290</v>
      </c>
      <c r="E1703" s="2">
        <v>0.32430555555555557</v>
      </c>
      <c r="F1703">
        <v>7.6</v>
      </c>
      <c r="G1703">
        <v>360</v>
      </c>
      <c r="H1703" s="2">
        <v>0.61388888888888893</v>
      </c>
    </row>
    <row r="1704" spans="1:8">
      <c r="A1704" s="1">
        <v>42977</v>
      </c>
      <c r="B1704">
        <v>2.2000000000000002</v>
      </c>
      <c r="C1704">
        <v>4.2</v>
      </c>
      <c r="D1704">
        <v>290</v>
      </c>
      <c r="E1704" s="2">
        <v>0.78333333333333333</v>
      </c>
      <c r="F1704">
        <v>6.7</v>
      </c>
      <c r="G1704">
        <v>320</v>
      </c>
      <c r="H1704" s="2">
        <v>0.7631944444444444</v>
      </c>
    </row>
    <row r="1705" spans="1:8">
      <c r="A1705" s="1">
        <v>42978</v>
      </c>
      <c r="B1705">
        <v>2</v>
      </c>
      <c r="C1705">
        <v>5.2</v>
      </c>
      <c r="D1705">
        <v>90</v>
      </c>
      <c r="E1705" s="2">
        <v>0.76527777777777772</v>
      </c>
      <c r="F1705">
        <v>9</v>
      </c>
      <c r="G1705">
        <v>90</v>
      </c>
      <c r="H1705" s="2">
        <v>0.70486111111111116</v>
      </c>
    </row>
    <row r="1706" spans="1:8">
      <c r="A1706" s="1">
        <v>42979</v>
      </c>
      <c r="B1706">
        <v>2.6</v>
      </c>
      <c r="C1706">
        <v>5.8</v>
      </c>
      <c r="D1706">
        <v>110</v>
      </c>
      <c r="E1706" s="2">
        <v>0.75347222222222221</v>
      </c>
      <c r="F1706">
        <v>9.4</v>
      </c>
      <c r="G1706">
        <v>140</v>
      </c>
      <c r="H1706" s="2">
        <v>0.62708333333333333</v>
      </c>
    </row>
    <row r="1707" spans="1:8">
      <c r="A1707" s="1">
        <v>42980</v>
      </c>
      <c r="B1707">
        <v>2.1</v>
      </c>
      <c r="C1707">
        <v>5</v>
      </c>
      <c r="D1707">
        <v>110</v>
      </c>
      <c r="E1707" s="2">
        <v>0.80347222222222225</v>
      </c>
      <c r="F1707">
        <v>7.8</v>
      </c>
      <c r="G1707">
        <v>110</v>
      </c>
      <c r="H1707" s="2">
        <v>0.80069444444444449</v>
      </c>
    </row>
    <row r="1708" spans="1:8">
      <c r="A1708" s="1">
        <v>42981</v>
      </c>
      <c r="B1708">
        <v>2.1</v>
      </c>
      <c r="C1708">
        <v>4.8</v>
      </c>
      <c r="D1708">
        <v>140</v>
      </c>
      <c r="E1708" s="2">
        <v>0.47916666666666669</v>
      </c>
      <c r="F1708">
        <v>8.1</v>
      </c>
      <c r="G1708">
        <v>70</v>
      </c>
      <c r="H1708" s="2">
        <v>0.64375000000000004</v>
      </c>
    </row>
    <row r="1709" spans="1:8">
      <c r="A1709" s="1">
        <v>42982</v>
      </c>
      <c r="B1709">
        <v>2.2999999999999998</v>
      </c>
      <c r="C1709">
        <v>4.9000000000000004</v>
      </c>
      <c r="D1709">
        <v>90</v>
      </c>
      <c r="E1709" s="2">
        <v>0.67777777777777781</v>
      </c>
      <c r="F1709">
        <v>7.9</v>
      </c>
      <c r="G1709">
        <v>110</v>
      </c>
      <c r="H1709" s="2">
        <v>0.51388888888888884</v>
      </c>
    </row>
    <row r="1710" spans="1:8">
      <c r="A1710" s="1">
        <v>42983</v>
      </c>
      <c r="B1710">
        <v>1.2</v>
      </c>
      <c r="C1710">
        <v>3.2</v>
      </c>
      <c r="D1710">
        <v>270</v>
      </c>
      <c r="E1710" s="2">
        <v>0.52083333333333337</v>
      </c>
      <c r="F1710">
        <v>6</v>
      </c>
      <c r="G1710">
        <v>290</v>
      </c>
      <c r="H1710" s="2">
        <v>0.51597222222222228</v>
      </c>
    </row>
    <row r="1711" spans="1:8">
      <c r="A1711" s="1">
        <v>42984</v>
      </c>
      <c r="B1711">
        <v>1.3</v>
      </c>
      <c r="C1711">
        <v>3.3</v>
      </c>
      <c r="D1711">
        <v>320</v>
      </c>
      <c r="E1711" s="2">
        <v>0.79305555555555551</v>
      </c>
      <c r="F1711">
        <v>6.1</v>
      </c>
      <c r="G1711">
        <v>340</v>
      </c>
      <c r="H1711" s="2">
        <v>0.78819444444444442</v>
      </c>
    </row>
    <row r="1712" spans="1:8">
      <c r="A1712" s="1">
        <v>42985</v>
      </c>
      <c r="B1712">
        <v>1.6</v>
      </c>
      <c r="C1712">
        <v>4.2</v>
      </c>
      <c r="D1712">
        <v>290</v>
      </c>
      <c r="E1712" s="2">
        <v>0.74861111111111112</v>
      </c>
      <c r="F1712">
        <v>6.7</v>
      </c>
      <c r="G1712">
        <v>290</v>
      </c>
      <c r="H1712" s="2">
        <v>0.74305555555555558</v>
      </c>
    </row>
    <row r="1713" spans="1:8">
      <c r="A1713" s="1">
        <v>42986</v>
      </c>
      <c r="B1713">
        <v>1.2</v>
      </c>
      <c r="C1713">
        <v>3.3</v>
      </c>
      <c r="D1713">
        <v>270</v>
      </c>
      <c r="E1713" s="2">
        <v>0.45624999999999999</v>
      </c>
      <c r="F1713">
        <v>5.8</v>
      </c>
      <c r="G1713">
        <v>320</v>
      </c>
      <c r="H1713" s="2">
        <v>0.44305555555555554</v>
      </c>
    </row>
    <row r="1714" spans="1:8">
      <c r="A1714" s="1">
        <v>42987</v>
      </c>
      <c r="B1714">
        <v>1</v>
      </c>
      <c r="C1714">
        <v>2.7</v>
      </c>
      <c r="D1714">
        <v>320</v>
      </c>
      <c r="E1714" s="2">
        <v>0.61527777777777781</v>
      </c>
      <c r="F1714">
        <v>5.3</v>
      </c>
      <c r="G1714">
        <v>250</v>
      </c>
      <c r="H1714" s="2">
        <v>0.6479166666666667</v>
      </c>
    </row>
    <row r="1715" spans="1:8">
      <c r="A1715" s="1">
        <v>42988</v>
      </c>
      <c r="B1715">
        <v>2</v>
      </c>
      <c r="C1715">
        <v>4.7</v>
      </c>
      <c r="D1715">
        <v>90</v>
      </c>
      <c r="E1715" s="2">
        <v>0.66319444444444442</v>
      </c>
      <c r="F1715">
        <v>8.1999999999999993</v>
      </c>
      <c r="G1715">
        <v>90</v>
      </c>
      <c r="H1715" s="2">
        <v>0.6875</v>
      </c>
    </row>
    <row r="1716" spans="1:8">
      <c r="A1716" s="1">
        <v>42989</v>
      </c>
      <c r="B1716">
        <v>1.9</v>
      </c>
      <c r="C1716">
        <v>3.6</v>
      </c>
      <c r="D1716">
        <v>290</v>
      </c>
      <c r="E1716" s="2">
        <v>0.7104166666666667</v>
      </c>
      <c r="F1716">
        <v>6.1</v>
      </c>
      <c r="G1716">
        <v>110</v>
      </c>
      <c r="H1716" s="2">
        <v>0.38124999999999998</v>
      </c>
    </row>
    <row r="1717" spans="1:8">
      <c r="A1717" s="1">
        <v>42990</v>
      </c>
      <c r="B1717">
        <v>1.9</v>
      </c>
      <c r="C1717">
        <v>4.3</v>
      </c>
      <c r="D1717">
        <v>290</v>
      </c>
      <c r="E1717" s="2">
        <v>0.69097222222222221</v>
      </c>
      <c r="F1717">
        <v>7</v>
      </c>
      <c r="G1717">
        <v>290</v>
      </c>
      <c r="H1717" s="2">
        <v>0.56388888888888888</v>
      </c>
    </row>
    <row r="1718" spans="1:8">
      <c r="A1718" s="1">
        <v>42991</v>
      </c>
      <c r="B1718">
        <v>2.1</v>
      </c>
      <c r="C1718">
        <v>4.2</v>
      </c>
      <c r="D1718">
        <v>110</v>
      </c>
      <c r="E1718" s="2">
        <v>0.86041666666666672</v>
      </c>
      <c r="F1718">
        <v>6.7</v>
      </c>
      <c r="G1718">
        <v>140</v>
      </c>
      <c r="H1718" s="2">
        <v>0.85972222222222228</v>
      </c>
    </row>
    <row r="1719" spans="1:8">
      <c r="A1719" s="1">
        <v>42992</v>
      </c>
      <c r="B1719">
        <v>2.2999999999999998</v>
      </c>
      <c r="C1719">
        <v>5</v>
      </c>
      <c r="D1719">
        <v>90</v>
      </c>
      <c r="E1719" s="2">
        <v>0.73958333333333337</v>
      </c>
      <c r="F1719">
        <v>8.6</v>
      </c>
      <c r="G1719">
        <v>70</v>
      </c>
      <c r="H1719" s="2">
        <v>0.70763888888888893</v>
      </c>
    </row>
    <row r="1720" spans="1:8">
      <c r="A1720" s="1">
        <v>42993</v>
      </c>
      <c r="B1720">
        <v>3.4</v>
      </c>
      <c r="C1720">
        <v>7.5</v>
      </c>
      <c r="D1720">
        <v>90</v>
      </c>
      <c r="E1720" s="2">
        <v>0.52708333333333335</v>
      </c>
      <c r="F1720">
        <v>12.9</v>
      </c>
      <c r="G1720">
        <v>90</v>
      </c>
      <c r="H1720" s="2">
        <v>0.53402777777777777</v>
      </c>
    </row>
    <row r="1721" spans="1:8">
      <c r="A1721" s="1">
        <v>42994</v>
      </c>
      <c r="B1721">
        <v>2.9</v>
      </c>
      <c r="C1721">
        <v>6.9</v>
      </c>
      <c r="D1721">
        <v>90</v>
      </c>
      <c r="E1721" s="2">
        <v>0.47986111111111113</v>
      </c>
      <c r="F1721">
        <v>11.1</v>
      </c>
      <c r="G1721">
        <v>70</v>
      </c>
      <c r="H1721" s="2">
        <v>0.66736111111111107</v>
      </c>
    </row>
    <row r="1722" spans="1:8">
      <c r="A1722" s="1">
        <v>42995</v>
      </c>
      <c r="B1722">
        <v>1.3</v>
      </c>
      <c r="C1722">
        <v>4.7</v>
      </c>
      <c r="D1722">
        <v>90</v>
      </c>
      <c r="E1722" s="2">
        <v>0.56388888888888888</v>
      </c>
      <c r="F1722">
        <v>8.3000000000000007</v>
      </c>
      <c r="G1722">
        <v>70</v>
      </c>
      <c r="H1722" s="2">
        <v>0.66736111111111107</v>
      </c>
    </row>
    <row r="1723" spans="1:8">
      <c r="A1723" s="1">
        <v>42996</v>
      </c>
      <c r="B1723">
        <v>1.4</v>
      </c>
      <c r="C1723">
        <v>3.7</v>
      </c>
      <c r="D1723">
        <v>320</v>
      </c>
      <c r="E1723" s="2">
        <v>0.51249999999999996</v>
      </c>
      <c r="F1723">
        <v>7</v>
      </c>
      <c r="G1723">
        <v>290</v>
      </c>
      <c r="H1723" s="2">
        <v>0.48402777777777778</v>
      </c>
    </row>
    <row r="1724" spans="1:8">
      <c r="A1724" s="1">
        <v>42997</v>
      </c>
      <c r="B1724">
        <v>1.6</v>
      </c>
      <c r="C1724">
        <v>4</v>
      </c>
      <c r="D1724">
        <v>250</v>
      </c>
      <c r="E1724" s="2">
        <v>0.95138888888888884</v>
      </c>
      <c r="F1724">
        <v>7.2</v>
      </c>
      <c r="G1724">
        <v>250</v>
      </c>
      <c r="H1724" s="2">
        <v>0.86111111111111116</v>
      </c>
    </row>
    <row r="1725" spans="1:8">
      <c r="A1725" s="1">
        <v>42998</v>
      </c>
      <c r="B1725">
        <v>2.6</v>
      </c>
      <c r="C1725">
        <v>5</v>
      </c>
      <c r="D1725">
        <v>290</v>
      </c>
      <c r="E1725" s="2">
        <v>0.39791666666666664</v>
      </c>
      <c r="F1725">
        <v>7.9</v>
      </c>
      <c r="G1725">
        <v>340</v>
      </c>
      <c r="H1725" s="2">
        <v>0.50069444444444444</v>
      </c>
    </row>
    <row r="1726" spans="1:8">
      <c r="A1726" s="1">
        <v>42999</v>
      </c>
      <c r="B1726">
        <v>1.3</v>
      </c>
      <c r="C1726">
        <v>2.8</v>
      </c>
      <c r="D1726">
        <v>320</v>
      </c>
      <c r="E1726" s="2">
        <v>0.61736111111111114</v>
      </c>
      <c r="F1726">
        <v>4.7</v>
      </c>
      <c r="G1726">
        <v>290</v>
      </c>
      <c r="H1726" s="2">
        <v>0.61597222222222225</v>
      </c>
    </row>
    <row r="1727" spans="1:8">
      <c r="A1727" s="1">
        <v>43000</v>
      </c>
      <c r="B1727">
        <v>1</v>
      </c>
      <c r="C1727">
        <v>3.2</v>
      </c>
      <c r="D1727">
        <v>290</v>
      </c>
      <c r="E1727" s="2">
        <v>0.66111111111111109</v>
      </c>
      <c r="F1727">
        <v>5.3</v>
      </c>
      <c r="G1727">
        <v>270</v>
      </c>
      <c r="H1727" s="2">
        <v>0.64861111111111114</v>
      </c>
    </row>
    <row r="1728" spans="1:8">
      <c r="A1728" s="1">
        <v>43001</v>
      </c>
      <c r="B1728">
        <v>1.1000000000000001</v>
      </c>
      <c r="C1728">
        <v>3.3</v>
      </c>
      <c r="D1728">
        <v>270</v>
      </c>
      <c r="E1728" s="2">
        <v>0.47569444444444442</v>
      </c>
      <c r="F1728">
        <v>5.5</v>
      </c>
      <c r="G1728">
        <v>250</v>
      </c>
      <c r="H1728" s="2">
        <v>0.45416666666666666</v>
      </c>
    </row>
    <row r="1729" spans="1:8">
      <c r="A1729" s="1">
        <v>43002</v>
      </c>
      <c r="B1729">
        <v>1.2</v>
      </c>
      <c r="C1729">
        <v>3.2</v>
      </c>
      <c r="D1729">
        <v>270</v>
      </c>
      <c r="E1729" s="2">
        <v>0.53472222222222221</v>
      </c>
      <c r="F1729">
        <v>6.3</v>
      </c>
      <c r="G1729">
        <v>270</v>
      </c>
      <c r="H1729" s="2">
        <v>0.53263888888888888</v>
      </c>
    </row>
    <row r="1730" spans="1:8">
      <c r="A1730" s="1">
        <v>43003</v>
      </c>
      <c r="B1730">
        <v>2.2999999999999998</v>
      </c>
      <c r="C1730">
        <v>5.7</v>
      </c>
      <c r="D1730">
        <v>110</v>
      </c>
      <c r="E1730" s="2">
        <v>0.80694444444444446</v>
      </c>
      <c r="F1730">
        <v>9.3000000000000007</v>
      </c>
      <c r="G1730">
        <v>90</v>
      </c>
      <c r="H1730" s="2">
        <v>0.80972222222222223</v>
      </c>
    </row>
    <row r="1731" spans="1:8">
      <c r="A1731" s="1">
        <v>43004</v>
      </c>
      <c r="B1731">
        <v>2.2000000000000002</v>
      </c>
      <c r="C1731">
        <v>4.2</v>
      </c>
      <c r="D1731">
        <v>110</v>
      </c>
      <c r="E1731" s="2">
        <v>0.74791666666666667</v>
      </c>
      <c r="F1731">
        <v>6.7</v>
      </c>
      <c r="G1731">
        <v>110</v>
      </c>
      <c r="H1731" s="2">
        <v>0.76180555555555551</v>
      </c>
    </row>
    <row r="1732" spans="1:8">
      <c r="A1732" s="1">
        <v>43005</v>
      </c>
      <c r="B1732">
        <v>1.5</v>
      </c>
      <c r="C1732">
        <v>5.3</v>
      </c>
      <c r="D1732">
        <v>140</v>
      </c>
      <c r="E1732" s="2">
        <v>0.2361111111111111</v>
      </c>
      <c r="F1732">
        <v>7.9</v>
      </c>
      <c r="G1732">
        <v>140</v>
      </c>
      <c r="H1732" s="2">
        <v>0.2326388888888889</v>
      </c>
    </row>
    <row r="1733" spans="1:8">
      <c r="A1733" s="1">
        <v>43006</v>
      </c>
      <c r="B1733">
        <v>2.2000000000000002</v>
      </c>
      <c r="C1733">
        <v>5.8</v>
      </c>
      <c r="D1733">
        <v>290</v>
      </c>
      <c r="E1733" s="2">
        <v>0.71458333333333335</v>
      </c>
      <c r="F1733">
        <v>9.1</v>
      </c>
      <c r="G1733">
        <v>290</v>
      </c>
      <c r="H1733" s="2">
        <v>0.71250000000000002</v>
      </c>
    </row>
    <row r="1734" spans="1:8">
      <c r="A1734" s="1">
        <v>43007</v>
      </c>
      <c r="B1734">
        <v>2.2000000000000002</v>
      </c>
      <c r="C1734">
        <v>4.5</v>
      </c>
      <c r="D1734">
        <v>290</v>
      </c>
      <c r="E1734" s="2">
        <v>1.3888888888888889E-3</v>
      </c>
      <c r="F1734">
        <v>7.8</v>
      </c>
      <c r="G1734">
        <v>290</v>
      </c>
      <c r="H1734" s="2">
        <v>0.17986111111111111</v>
      </c>
    </row>
    <row r="1735" spans="1:8">
      <c r="A1735" s="1">
        <v>43008</v>
      </c>
      <c r="B1735">
        <v>1.2</v>
      </c>
      <c r="C1735">
        <v>3.5</v>
      </c>
      <c r="D1735">
        <v>270</v>
      </c>
      <c r="E1735" s="2">
        <v>0.57430555555555551</v>
      </c>
      <c r="F1735">
        <v>5.9</v>
      </c>
      <c r="G1735">
        <v>230</v>
      </c>
      <c r="H1735" s="2">
        <v>0.52847222222222223</v>
      </c>
    </row>
    <row r="1736" spans="1:8">
      <c r="A1736" s="1">
        <v>43009</v>
      </c>
      <c r="B1736">
        <v>1.4</v>
      </c>
      <c r="C1736">
        <v>3.4</v>
      </c>
      <c r="D1736">
        <v>140</v>
      </c>
      <c r="E1736" s="2">
        <v>0.98819444444444449</v>
      </c>
      <c r="F1736">
        <v>5.2</v>
      </c>
      <c r="G1736">
        <v>160</v>
      </c>
      <c r="H1736" s="2">
        <v>0.92152777777777772</v>
      </c>
    </row>
    <row r="1737" spans="1:8">
      <c r="A1737" s="1">
        <v>43010</v>
      </c>
      <c r="B1737">
        <v>1.3</v>
      </c>
      <c r="C1737">
        <v>3.3</v>
      </c>
      <c r="D1737">
        <v>140</v>
      </c>
      <c r="E1737" s="2">
        <v>6.9444444444444441E-3</v>
      </c>
      <c r="F1737">
        <v>4.9000000000000004</v>
      </c>
      <c r="G1737">
        <v>140</v>
      </c>
      <c r="H1737" s="2">
        <v>4.1666666666666666E-3</v>
      </c>
    </row>
    <row r="1738" spans="1:8">
      <c r="A1738" s="1">
        <v>43011</v>
      </c>
      <c r="B1738">
        <v>2.9</v>
      </c>
      <c r="C1738">
        <v>6.8</v>
      </c>
      <c r="D1738">
        <v>90</v>
      </c>
      <c r="E1738" s="2">
        <v>0.67152777777777772</v>
      </c>
      <c r="F1738">
        <v>11.8</v>
      </c>
      <c r="G1738">
        <v>110</v>
      </c>
      <c r="H1738" s="2">
        <v>0.73263888888888884</v>
      </c>
    </row>
    <row r="1739" spans="1:8">
      <c r="A1739" s="1">
        <v>43012</v>
      </c>
      <c r="B1739">
        <v>3.3</v>
      </c>
      <c r="C1739">
        <v>6.6</v>
      </c>
      <c r="D1739">
        <v>90</v>
      </c>
      <c r="E1739" s="2">
        <v>0.70833333333333337</v>
      </c>
      <c r="F1739">
        <v>11</v>
      </c>
      <c r="G1739">
        <v>90</v>
      </c>
      <c r="H1739" s="2">
        <v>0.6479166666666667</v>
      </c>
    </row>
    <row r="1740" spans="1:8">
      <c r="A1740" s="1">
        <v>43013</v>
      </c>
      <c r="B1740">
        <v>1.6</v>
      </c>
      <c r="C1740">
        <v>5.3</v>
      </c>
      <c r="D1740">
        <v>90</v>
      </c>
      <c r="E1740" s="2">
        <v>0.51041666666666663</v>
      </c>
      <c r="F1740">
        <v>8.6</v>
      </c>
      <c r="G1740">
        <v>90</v>
      </c>
      <c r="H1740" s="2">
        <v>0.53125</v>
      </c>
    </row>
    <row r="1741" spans="1:8">
      <c r="A1741" s="1">
        <v>43014</v>
      </c>
      <c r="B1741">
        <v>1</v>
      </c>
      <c r="C1741">
        <v>2.7</v>
      </c>
      <c r="D1741">
        <v>270</v>
      </c>
      <c r="E1741" s="2">
        <v>0.58611111111111114</v>
      </c>
      <c r="F1741">
        <v>4.0999999999999996</v>
      </c>
      <c r="G1741">
        <v>250</v>
      </c>
      <c r="H1741" s="2">
        <v>0.67222222222222228</v>
      </c>
    </row>
    <row r="1742" spans="1:8">
      <c r="A1742" s="1">
        <v>43015</v>
      </c>
      <c r="B1742">
        <v>1.6</v>
      </c>
      <c r="C1742">
        <v>3.8</v>
      </c>
      <c r="D1742">
        <v>110</v>
      </c>
      <c r="E1742" s="2">
        <v>0.65069444444444446</v>
      </c>
      <c r="F1742">
        <v>6.3</v>
      </c>
      <c r="G1742">
        <v>110</v>
      </c>
      <c r="H1742" s="2">
        <v>0.68125000000000002</v>
      </c>
    </row>
    <row r="1743" spans="1:8">
      <c r="A1743" s="1">
        <v>43016</v>
      </c>
      <c r="B1743">
        <v>0.9</v>
      </c>
      <c r="C1743">
        <v>2.5</v>
      </c>
      <c r="D1743">
        <v>270</v>
      </c>
      <c r="E1743" s="2">
        <v>0.61458333333333337</v>
      </c>
      <c r="F1743">
        <v>4.4000000000000004</v>
      </c>
      <c r="G1743">
        <v>270</v>
      </c>
      <c r="H1743" s="2">
        <v>0.58958333333333335</v>
      </c>
    </row>
    <row r="1744" spans="1:8">
      <c r="A1744" s="1">
        <v>43017</v>
      </c>
      <c r="B1744">
        <v>1</v>
      </c>
      <c r="C1744">
        <v>2.8</v>
      </c>
      <c r="D1744">
        <v>290</v>
      </c>
      <c r="E1744" s="2">
        <v>0.54652777777777772</v>
      </c>
      <c r="F1744">
        <v>5</v>
      </c>
      <c r="G1744">
        <v>250</v>
      </c>
      <c r="H1744" s="2">
        <v>0.54166666666666663</v>
      </c>
    </row>
    <row r="1745" spans="1:8">
      <c r="A1745" s="1">
        <v>43018</v>
      </c>
      <c r="B1745">
        <v>1.5</v>
      </c>
      <c r="C1745">
        <v>4.3</v>
      </c>
      <c r="D1745">
        <v>140</v>
      </c>
      <c r="E1745" s="2">
        <v>0.85555555555555551</v>
      </c>
      <c r="F1745">
        <v>6.1</v>
      </c>
      <c r="G1745">
        <v>140</v>
      </c>
      <c r="H1745" s="2">
        <v>0.85277777777777775</v>
      </c>
    </row>
    <row r="1746" spans="1:8">
      <c r="A1746" s="1">
        <v>43019</v>
      </c>
      <c r="B1746">
        <v>2</v>
      </c>
      <c r="C1746">
        <v>4.5</v>
      </c>
      <c r="D1746">
        <v>290</v>
      </c>
      <c r="E1746" s="2">
        <v>0.71458333333333335</v>
      </c>
      <c r="F1746">
        <v>7</v>
      </c>
      <c r="G1746">
        <v>290</v>
      </c>
      <c r="H1746" s="2">
        <v>0.71319444444444446</v>
      </c>
    </row>
    <row r="1747" spans="1:8">
      <c r="A1747" s="1">
        <v>43020</v>
      </c>
      <c r="B1747">
        <v>1.3</v>
      </c>
      <c r="C1747">
        <v>3.8</v>
      </c>
      <c r="D1747">
        <v>290</v>
      </c>
      <c r="E1747" s="2">
        <v>3.6111111111111108E-2</v>
      </c>
      <c r="F1747">
        <v>6.6</v>
      </c>
      <c r="G1747">
        <v>290</v>
      </c>
      <c r="H1747" s="2">
        <v>3.2638888888888891E-2</v>
      </c>
    </row>
    <row r="1748" spans="1:8">
      <c r="A1748" s="1">
        <v>43021</v>
      </c>
      <c r="B1748">
        <v>2.5</v>
      </c>
      <c r="C1748">
        <v>4</v>
      </c>
      <c r="D1748">
        <v>320</v>
      </c>
      <c r="E1748" s="2">
        <v>0.63194444444444442</v>
      </c>
      <c r="F1748">
        <v>7</v>
      </c>
      <c r="G1748">
        <v>290</v>
      </c>
      <c r="H1748" s="2">
        <v>0.62777777777777777</v>
      </c>
    </row>
    <row r="1749" spans="1:8">
      <c r="A1749" s="1">
        <v>43022</v>
      </c>
      <c r="B1749">
        <v>1.8</v>
      </c>
      <c r="C1749">
        <v>4.5</v>
      </c>
      <c r="D1749">
        <v>110</v>
      </c>
      <c r="E1749" s="2">
        <v>0.68472222222222223</v>
      </c>
      <c r="F1749">
        <v>7.7</v>
      </c>
      <c r="G1749">
        <v>70</v>
      </c>
      <c r="H1749" s="2">
        <v>0.73472222222222228</v>
      </c>
    </row>
    <row r="1750" spans="1:8">
      <c r="A1750" s="1">
        <v>43023</v>
      </c>
      <c r="B1750">
        <v>1.8</v>
      </c>
      <c r="C1750">
        <v>5.2</v>
      </c>
      <c r="D1750">
        <v>90</v>
      </c>
      <c r="E1750" s="2">
        <v>0.56458333333333333</v>
      </c>
      <c r="F1750">
        <v>8.6</v>
      </c>
      <c r="G1750">
        <v>110</v>
      </c>
      <c r="H1750" s="2">
        <v>0.57499999999999996</v>
      </c>
    </row>
    <row r="1751" spans="1:8">
      <c r="A1751" s="1">
        <v>43024</v>
      </c>
      <c r="B1751">
        <v>1.1000000000000001</v>
      </c>
      <c r="C1751">
        <v>3.3</v>
      </c>
      <c r="D1751">
        <v>90</v>
      </c>
      <c r="E1751" s="2">
        <v>0.59444444444444444</v>
      </c>
      <c r="F1751">
        <v>5.7</v>
      </c>
      <c r="G1751">
        <v>90</v>
      </c>
      <c r="H1751" s="2">
        <v>0.58888888888888891</v>
      </c>
    </row>
    <row r="1752" spans="1:8">
      <c r="A1752" s="1">
        <v>43025</v>
      </c>
      <c r="B1752">
        <v>2.1</v>
      </c>
      <c r="C1752">
        <v>5.4</v>
      </c>
      <c r="D1752">
        <v>110</v>
      </c>
      <c r="E1752" s="2">
        <v>0.68541666666666667</v>
      </c>
      <c r="F1752">
        <v>8.6</v>
      </c>
      <c r="G1752">
        <v>110</v>
      </c>
      <c r="H1752" s="2">
        <v>0.52847222222222223</v>
      </c>
    </row>
    <row r="1753" spans="1:8">
      <c r="A1753" s="1">
        <v>43026</v>
      </c>
      <c r="B1753">
        <v>2.2999999999999998</v>
      </c>
      <c r="C1753">
        <v>6</v>
      </c>
      <c r="D1753">
        <v>90</v>
      </c>
      <c r="E1753" s="2">
        <v>0.50902777777777775</v>
      </c>
      <c r="F1753">
        <v>10</v>
      </c>
      <c r="G1753">
        <v>90</v>
      </c>
      <c r="H1753" s="2">
        <v>0.50972222222222219</v>
      </c>
    </row>
    <row r="1754" spans="1:8">
      <c r="A1754" s="1">
        <v>43027</v>
      </c>
      <c r="B1754">
        <v>1.4</v>
      </c>
      <c r="C1754">
        <v>4.4000000000000004</v>
      </c>
      <c r="D1754">
        <v>110</v>
      </c>
      <c r="E1754" s="2">
        <v>0.56319444444444444</v>
      </c>
      <c r="F1754">
        <v>7.3</v>
      </c>
      <c r="G1754">
        <v>90</v>
      </c>
      <c r="H1754" s="2">
        <v>0.51944444444444449</v>
      </c>
    </row>
    <row r="1755" spans="1:8">
      <c r="A1755" s="1">
        <v>43028</v>
      </c>
      <c r="B1755">
        <v>1.6</v>
      </c>
      <c r="C1755">
        <v>4.8</v>
      </c>
      <c r="D1755">
        <v>90</v>
      </c>
      <c r="E1755" s="2">
        <v>0.65972222222222221</v>
      </c>
      <c r="F1755">
        <v>7.6</v>
      </c>
      <c r="G1755">
        <v>90</v>
      </c>
      <c r="H1755" s="2">
        <v>0.66041666666666665</v>
      </c>
    </row>
    <row r="1756" spans="1:8">
      <c r="A1756" s="1">
        <v>43029</v>
      </c>
      <c r="B1756">
        <v>1.8</v>
      </c>
      <c r="C1756">
        <v>5.2</v>
      </c>
      <c r="D1756">
        <v>90</v>
      </c>
      <c r="E1756" s="2">
        <v>0.64027777777777772</v>
      </c>
      <c r="F1756">
        <v>8.4</v>
      </c>
      <c r="G1756">
        <v>70</v>
      </c>
      <c r="H1756" s="2">
        <v>0.63194444444444442</v>
      </c>
    </row>
    <row r="1757" spans="1:8">
      <c r="A1757" s="1">
        <v>43030</v>
      </c>
      <c r="B1757">
        <v>2.9</v>
      </c>
      <c r="C1757">
        <v>8.1999999999999993</v>
      </c>
      <c r="D1757">
        <v>70</v>
      </c>
      <c r="E1757" s="2">
        <v>0.51527777777777772</v>
      </c>
      <c r="F1757">
        <v>15.3</v>
      </c>
      <c r="G1757">
        <v>90</v>
      </c>
      <c r="H1757" s="2">
        <v>0.56874999999999998</v>
      </c>
    </row>
    <row r="1758" spans="1:8">
      <c r="A1758" s="1">
        <v>43031</v>
      </c>
      <c r="B1758">
        <v>1.7</v>
      </c>
      <c r="C1758">
        <v>4.9000000000000004</v>
      </c>
      <c r="D1758">
        <v>50</v>
      </c>
      <c r="E1758" s="2">
        <v>2.5694444444444443E-2</v>
      </c>
      <c r="F1758">
        <v>8.1</v>
      </c>
      <c r="G1758">
        <v>360</v>
      </c>
      <c r="H1758" s="2">
        <v>5.5555555555555558E-3</v>
      </c>
    </row>
    <row r="1759" spans="1:8">
      <c r="A1759" s="1">
        <v>43032</v>
      </c>
      <c r="B1759">
        <v>1.6</v>
      </c>
      <c r="C1759">
        <v>3.7</v>
      </c>
      <c r="D1759">
        <v>250</v>
      </c>
      <c r="E1759" s="2">
        <v>0.64166666666666672</v>
      </c>
      <c r="F1759">
        <v>6.3</v>
      </c>
      <c r="G1759">
        <v>110</v>
      </c>
      <c r="H1759" s="2">
        <v>0.45694444444444443</v>
      </c>
    </row>
    <row r="1760" spans="1:8">
      <c r="A1760" s="1">
        <v>43033</v>
      </c>
      <c r="B1760">
        <v>0.9</v>
      </c>
      <c r="C1760">
        <v>2.7</v>
      </c>
      <c r="D1760">
        <v>270</v>
      </c>
      <c r="E1760" s="2">
        <v>0.52916666666666667</v>
      </c>
      <c r="F1760">
        <v>4.7</v>
      </c>
      <c r="G1760">
        <v>290</v>
      </c>
      <c r="H1760" s="2">
        <v>0.52708333333333335</v>
      </c>
    </row>
    <row r="1761" spans="1:8">
      <c r="A1761" s="1">
        <v>43034</v>
      </c>
      <c r="B1761">
        <v>0.9</v>
      </c>
      <c r="C1761">
        <v>2.2999999999999998</v>
      </c>
      <c r="D1761">
        <v>110</v>
      </c>
      <c r="E1761" s="2">
        <v>1.9444444444444445E-2</v>
      </c>
      <c r="F1761">
        <v>3.2</v>
      </c>
      <c r="G1761">
        <v>200</v>
      </c>
      <c r="H1761" s="2">
        <v>0.4777777777777778</v>
      </c>
    </row>
    <row r="1762" spans="1:8">
      <c r="A1762" s="1">
        <v>43035</v>
      </c>
      <c r="B1762">
        <v>1.5</v>
      </c>
      <c r="C1762">
        <v>4.7</v>
      </c>
      <c r="D1762">
        <v>90</v>
      </c>
      <c r="E1762" s="2">
        <v>0.64861111111111114</v>
      </c>
      <c r="F1762">
        <v>7.7</v>
      </c>
      <c r="G1762">
        <v>90</v>
      </c>
      <c r="H1762" s="2">
        <v>0.6430555555555556</v>
      </c>
    </row>
    <row r="1763" spans="1:8">
      <c r="A1763" s="1">
        <v>43036</v>
      </c>
      <c r="B1763">
        <v>1.6</v>
      </c>
      <c r="C1763">
        <v>4.4000000000000004</v>
      </c>
      <c r="D1763">
        <v>110</v>
      </c>
      <c r="E1763" s="2">
        <v>0.58263888888888893</v>
      </c>
      <c r="F1763">
        <v>7.4</v>
      </c>
      <c r="G1763">
        <v>140</v>
      </c>
      <c r="H1763" s="2">
        <v>0.53888888888888886</v>
      </c>
    </row>
    <row r="1764" spans="1:8">
      <c r="A1764" s="1">
        <v>43037</v>
      </c>
      <c r="B1764">
        <v>3.1</v>
      </c>
      <c r="C1764">
        <v>7.8</v>
      </c>
      <c r="D1764">
        <v>290</v>
      </c>
      <c r="E1764" s="2">
        <v>0.75902777777777775</v>
      </c>
      <c r="F1764">
        <v>12.8</v>
      </c>
      <c r="G1764">
        <v>290</v>
      </c>
      <c r="H1764" s="2">
        <v>0.63958333333333328</v>
      </c>
    </row>
    <row r="1765" spans="1:8">
      <c r="A1765" s="1">
        <v>43038</v>
      </c>
      <c r="B1765">
        <v>2.9</v>
      </c>
      <c r="C1765">
        <v>5.7</v>
      </c>
      <c r="D1765">
        <v>290</v>
      </c>
      <c r="E1765" s="2">
        <v>1.0416666666666666E-2</v>
      </c>
      <c r="F1765">
        <v>9.6999999999999993</v>
      </c>
      <c r="G1765">
        <v>290</v>
      </c>
      <c r="H1765" s="2">
        <v>8.3333333333333332E-3</v>
      </c>
    </row>
    <row r="1766" spans="1:8">
      <c r="A1766" s="1">
        <v>43039</v>
      </c>
      <c r="B1766">
        <v>1.1000000000000001</v>
      </c>
      <c r="C1766">
        <v>4.7</v>
      </c>
      <c r="D1766">
        <v>270</v>
      </c>
      <c r="E1766" s="2">
        <v>0.57638888888888884</v>
      </c>
      <c r="F1766">
        <v>6.6</v>
      </c>
      <c r="G1766">
        <v>270</v>
      </c>
      <c r="H1766" s="2">
        <v>0.56111111111111112</v>
      </c>
    </row>
    <row r="1767" spans="1:8">
      <c r="A1767" s="1">
        <v>43040</v>
      </c>
      <c r="B1767">
        <v>1.3</v>
      </c>
      <c r="C1767">
        <v>4.5</v>
      </c>
      <c r="D1767">
        <v>270</v>
      </c>
      <c r="E1767" s="2">
        <v>0.5</v>
      </c>
      <c r="F1767">
        <v>7.3</v>
      </c>
      <c r="G1767">
        <v>320</v>
      </c>
      <c r="H1767" s="2">
        <v>0.55555555555555558</v>
      </c>
    </row>
    <row r="1768" spans="1:8">
      <c r="A1768" s="1">
        <v>43041</v>
      </c>
      <c r="B1768">
        <v>0.8</v>
      </c>
      <c r="C1768">
        <v>2.4</v>
      </c>
      <c r="D1768">
        <v>270</v>
      </c>
      <c r="E1768" s="2">
        <v>0.65138888888888891</v>
      </c>
      <c r="F1768">
        <v>3.7</v>
      </c>
      <c r="G1768">
        <v>290</v>
      </c>
      <c r="H1768" s="2">
        <v>0.64930555555555558</v>
      </c>
    </row>
    <row r="1769" spans="1:8">
      <c r="A1769" s="1">
        <v>43042</v>
      </c>
      <c r="B1769">
        <v>2.2000000000000002</v>
      </c>
      <c r="C1769">
        <v>6.6</v>
      </c>
      <c r="D1769">
        <v>320</v>
      </c>
      <c r="E1769" s="2">
        <v>0.94513888888888886</v>
      </c>
      <c r="F1769">
        <v>10.7</v>
      </c>
      <c r="G1769">
        <v>320</v>
      </c>
      <c r="H1769" s="2">
        <v>0.98472222222222228</v>
      </c>
    </row>
    <row r="1770" spans="1:8">
      <c r="A1770" s="1">
        <v>43043</v>
      </c>
      <c r="B1770">
        <v>2.4</v>
      </c>
      <c r="C1770">
        <v>6</v>
      </c>
      <c r="D1770">
        <v>290</v>
      </c>
      <c r="E1770" s="2">
        <v>1.3888888888888889E-3</v>
      </c>
      <c r="F1770">
        <v>10.199999999999999</v>
      </c>
      <c r="G1770">
        <v>290</v>
      </c>
      <c r="H1770" s="2">
        <v>4.6527777777777779E-2</v>
      </c>
    </row>
    <row r="1771" spans="1:8">
      <c r="A1771" s="1">
        <v>43044</v>
      </c>
      <c r="B1771">
        <v>1.6</v>
      </c>
      <c r="C1771">
        <v>4.8</v>
      </c>
      <c r="D1771">
        <v>270</v>
      </c>
      <c r="E1771" s="2">
        <v>0.44027777777777777</v>
      </c>
      <c r="F1771">
        <v>7.2</v>
      </c>
      <c r="G1771">
        <v>250</v>
      </c>
      <c r="H1771" s="2">
        <v>0.43680555555555556</v>
      </c>
    </row>
    <row r="1772" spans="1:8">
      <c r="A1772" s="1">
        <v>43045</v>
      </c>
      <c r="B1772">
        <v>1.2</v>
      </c>
      <c r="C1772">
        <v>3.4</v>
      </c>
      <c r="D1772">
        <v>270</v>
      </c>
      <c r="E1772" s="2">
        <v>0.62986111111111109</v>
      </c>
      <c r="F1772">
        <v>4.5999999999999996</v>
      </c>
      <c r="G1772">
        <v>290</v>
      </c>
      <c r="H1772" s="2">
        <v>0.60138888888888886</v>
      </c>
    </row>
    <row r="1773" spans="1:8">
      <c r="A1773" s="1">
        <v>43046</v>
      </c>
      <c r="B1773">
        <v>1</v>
      </c>
      <c r="C1773">
        <v>3</v>
      </c>
      <c r="D1773">
        <v>250</v>
      </c>
      <c r="E1773" s="2">
        <v>0.62638888888888888</v>
      </c>
      <c r="F1773">
        <v>4.7</v>
      </c>
      <c r="G1773">
        <v>270</v>
      </c>
      <c r="H1773" s="2">
        <v>0.61736111111111114</v>
      </c>
    </row>
    <row r="1774" spans="1:8">
      <c r="A1774" s="1">
        <v>43047</v>
      </c>
      <c r="B1774">
        <v>2.7</v>
      </c>
      <c r="C1774">
        <v>6.4</v>
      </c>
      <c r="D1774">
        <v>290</v>
      </c>
      <c r="E1774" s="2">
        <v>0.56111111111111112</v>
      </c>
      <c r="F1774">
        <v>10.5</v>
      </c>
      <c r="G1774">
        <v>290</v>
      </c>
      <c r="H1774" s="2">
        <v>0.55972222222222223</v>
      </c>
    </row>
    <row r="1775" spans="1:8">
      <c r="A1775" s="1">
        <v>43048</v>
      </c>
      <c r="B1775">
        <v>1.1000000000000001</v>
      </c>
      <c r="C1775">
        <v>4.2</v>
      </c>
      <c r="D1775">
        <v>270</v>
      </c>
      <c r="E1775" s="2">
        <v>1.7361111111111112E-2</v>
      </c>
      <c r="F1775">
        <v>6.2</v>
      </c>
      <c r="G1775">
        <v>290</v>
      </c>
      <c r="H1775" s="2">
        <v>1.3888888888888888E-2</v>
      </c>
    </row>
    <row r="1776" spans="1:8">
      <c r="A1776" s="1">
        <v>43049</v>
      </c>
      <c r="B1776">
        <v>3.1</v>
      </c>
      <c r="C1776">
        <v>9.1</v>
      </c>
      <c r="D1776">
        <v>290</v>
      </c>
      <c r="E1776" s="2">
        <v>0.83125000000000004</v>
      </c>
      <c r="F1776">
        <v>16.8</v>
      </c>
      <c r="G1776">
        <v>290</v>
      </c>
      <c r="H1776" s="2">
        <v>0.83194444444444449</v>
      </c>
    </row>
    <row r="1777" spans="1:8">
      <c r="A1777" s="1">
        <v>43050</v>
      </c>
      <c r="B1777">
        <v>3.3</v>
      </c>
      <c r="C1777">
        <v>8.6</v>
      </c>
      <c r="D1777">
        <v>290</v>
      </c>
      <c r="E1777" s="2">
        <v>4.583333333333333E-2</v>
      </c>
      <c r="F1777">
        <v>14.6</v>
      </c>
      <c r="G1777">
        <v>290</v>
      </c>
      <c r="H1777" s="2">
        <v>5.2083333333333336E-2</v>
      </c>
    </row>
    <row r="1778" spans="1:8">
      <c r="A1778" s="1">
        <v>43051</v>
      </c>
      <c r="B1778">
        <v>1.1000000000000001</v>
      </c>
      <c r="C1778">
        <v>2.9</v>
      </c>
      <c r="D1778">
        <v>290</v>
      </c>
      <c r="E1778" s="2">
        <v>0.52500000000000002</v>
      </c>
      <c r="F1778">
        <v>4.8</v>
      </c>
      <c r="G1778">
        <v>290</v>
      </c>
      <c r="H1778" s="2">
        <v>0.53472222222222221</v>
      </c>
    </row>
    <row r="1779" spans="1:8">
      <c r="A1779" s="1">
        <v>43052</v>
      </c>
      <c r="B1779">
        <v>1</v>
      </c>
      <c r="C1779">
        <v>2.8</v>
      </c>
      <c r="D1779">
        <v>290</v>
      </c>
      <c r="E1779" s="2">
        <v>0.65069444444444446</v>
      </c>
      <c r="F1779">
        <v>5.3</v>
      </c>
      <c r="G1779">
        <v>290</v>
      </c>
      <c r="H1779" s="2">
        <v>0.64513888888888893</v>
      </c>
    </row>
    <row r="1780" spans="1:8">
      <c r="A1780" s="1">
        <v>43053</v>
      </c>
      <c r="B1780">
        <v>2.7</v>
      </c>
      <c r="C1780">
        <v>5.8</v>
      </c>
      <c r="D1780">
        <v>290</v>
      </c>
      <c r="E1780" s="2">
        <v>0.53333333333333333</v>
      </c>
      <c r="F1780">
        <v>10.3</v>
      </c>
      <c r="G1780">
        <v>320</v>
      </c>
      <c r="H1780" s="2">
        <v>0.51597222222222228</v>
      </c>
    </row>
    <row r="1781" spans="1:8">
      <c r="A1781" s="1">
        <v>43054</v>
      </c>
      <c r="B1781">
        <v>2.9</v>
      </c>
      <c r="C1781">
        <v>7.6</v>
      </c>
      <c r="D1781">
        <v>290</v>
      </c>
      <c r="E1781" s="2">
        <v>0.59513888888888888</v>
      </c>
      <c r="F1781">
        <v>11.8</v>
      </c>
      <c r="G1781">
        <v>270</v>
      </c>
      <c r="H1781" s="2">
        <v>0.59513888888888888</v>
      </c>
    </row>
    <row r="1782" spans="1:8">
      <c r="A1782" s="1">
        <v>43055</v>
      </c>
      <c r="B1782">
        <v>2.2999999999999998</v>
      </c>
      <c r="C1782">
        <v>5.3</v>
      </c>
      <c r="D1782">
        <v>290</v>
      </c>
      <c r="E1782" s="2">
        <v>0.43888888888888888</v>
      </c>
      <c r="F1782">
        <v>8.3000000000000007</v>
      </c>
      <c r="G1782">
        <v>320</v>
      </c>
      <c r="H1782" s="2">
        <v>0.10694444444444444</v>
      </c>
    </row>
    <row r="1783" spans="1:8">
      <c r="A1783" s="1">
        <v>43056</v>
      </c>
      <c r="B1783">
        <v>0.8</v>
      </c>
      <c r="C1783">
        <v>2.6</v>
      </c>
      <c r="D1783">
        <v>270</v>
      </c>
      <c r="E1783" s="2">
        <v>0.53402777777777777</v>
      </c>
      <c r="F1783">
        <v>4</v>
      </c>
      <c r="G1783">
        <v>250</v>
      </c>
      <c r="H1783" s="2">
        <v>0.52430555555555558</v>
      </c>
    </row>
    <row r="1784" spans="1:8">
      <c r="A1784" s="1">
        <v>43057</v>
      </c>
      <c r="B1784">
        <v>4.2</v>
      </c>
      <c r="C1784">
        <v>6.9</v>
      </c>
      <c r="D1784">
        <v>290</v>
      </c>
      <c r="E1784" s="2">
        <v>0.62569444444444444</v>
      </c>
      <c r="F1784">
        <v>10.9</v>
      </c>
      <c r="G1784">
        <v>270</v>
      </c>
      <c r="H1784" s="2">
        <v>0.2048611111111111</v>
      </c>
    </row>
    <row r="1785" spans="1:8">
      <c r="A1785" s="1">
        <v>43058</v>
      </c>
      <c r="B1785">
        <v>3.8</v>
      </c>
      <c r="C1785">
        <v>6.5</v>
      </c>
      <c r="D1785">
        <v>290</v>
      </c>
      <c r="E1785" s="2">
        <v>0.64583333333333337</v>
      </c>
      <c r="F1785">
        <v>10.8</v>
      </c>
      <c r="G1785">
        <v>270</v>
      </c>
      <c r="H1785" s="2">
        <v>0.64027777777777772</v>
      </c>
    </row>
    <row r="1786" spans="1:8">
      <c r="A1786" s="1">
        <v>43059</v>
      </c>
      <c r="B1786">
        <v>2.8</v>
      </c>
      <c r="C1786">
        <v>6.2</v>
      </c>
      <c r="D1786">
        <v>290</v>
      </c>
      <c r="E1786" s="2">
        <v>0.41666666666666669</v>
      </c>
      <c r="F1786">
        <v>10.6</v>
      </c>
      <c r="G1786">
        <v>290</v>
      </c>
      <c r="H1786" s="2">
        <v>0.51111111111111107</v>
      </c>
    </row>
    <row r="1787" spans="1:8">
      <c r="A1787" s="1">
        <v>43060</v>
      </c>
      <c r="B1787">
        <v>0.9</v>
      </c>
      <c r="C1787">
        <v>2.8</v>
      </c>
      <c r="D1787">
        <v>290</v>
      </c>
      <c r="E1787" s="2">
        <v>0.69236111111111109</v>
      </c>
      <c r="F1787">
        <v>4.5</v>
      </c>
      <c r="G1787">
        <v>320</v>
      </c>
      <c r="H1787" s="2">
        <v>0.68888888888888888</v>
      </c>
    </row>
    <row r="1788" spans="1:8">
      <c r="A1788" s="1">
        <v>43061</v>
      </c>
      <c r="B1788">
        <v>1.4</v>
      </c>
      <c r="C1788">
        <v>5.0999999999999996</v>
      </c>
      <c r="D1788">
        <v>290</v>
      </c>
      <c r="E1788" s="2">
        <v>0.97638888888888886</v>
      </c>
      <c r="F1788">
        <v>9.3000000000000007</v>
      </c>
      <c r="G1788">
        <v>320</v>
      </c>
      <c r="H1788" s="2">
        <v>0.98472222222222228</v>
      </c>
    </row>
    <row r="1789" spans="1:8">
      <c r="A1789" s="1">
        <v>43062</v>
      </c>
      <c r="B1789">
        <v>3.2</v>
      </c>
      <c r="C1789">
        <v>6.2</v>
      </c>
      <c r="D1789">
        <v>290</v>
      </c>
      <c r="E1789" s="2">
        <v>0.59513888888888888</v>
      </c>
      <c r="F1789">
        <v>11.6</v>
      </c>
      <c r="G1789">
        <v>340</v>
      </c>
      <c r="H1789" s="2">
        <v>7.0833333333333331E-2</v>
      </c>
    </row>
    <row r="1790" spans="1:8">
      <c r="A1790" s="1">
        <v>43063</v>
      </c>
      <c r="B1790">
        <v>2.2000000000000002</v>
      </c>
      <c r="C1790">
        <v>7.2</v>
      </c>
      <c r="D1790">
        <v>290</v>
      </c>
      <c r="E1790" s="2">
        <v>0.6430555555555556</v>
      </c>
      <c r="F1790">
        <v>12.2</v>
      </c>
      <c r="G1790">
        <v>290</v>
      </c>
      <c r="H1790" s="2">
        <v>0.64861111111111114</v>
      </c>
    </row>
    <row r="1791" spans="1:8">
      <c r="A1791" s="1">
        <v>43064</v>
      </c>
      <c r="B1791">
        <v>0.9</v>
      </c>
      <c r="C1791">
        <v>2.9</v>
      </c>
      <c r="D1791">
        <v>250</v>
      </c>
      <c r="E1791" s="2">
        <v>0.63472222222222219</v>
      </c>
      <c r="F1791">
        <v>5.3</v>
      </c>
      <c r="G1791">
        <v>270</v>
      </c>
      <c r="H1791" s="2">
        <v>0.63194444444444442</v>
      </c>
    </row>
    <row r="1792" spans="1:8">
      <c r="A1792" s="1">
        <v>43065</v>
      </c>
      <c r="B1792">
        <v>1.1000000000000001</v>
      </c>
      <c r="C1792">
        <v>4.0999999999999996</v>
      </c>
      <c r="D1792">
        <v>320</v>
      </c>
      <c r="E1792" s="2">
        <v>0.59097222222222223</v>
      </c>
      <c r="F1792">
        <v>6.7</v>
      </c>
      <c r="G1792">
        <v>320</v>
      </c>
      <c r="H1792" s="2">
        <v>0.58888888888888891</v>
      </c>
    </row>
    <row r="1793" spans="1:8">
      <c r="A1793" s="1">
        <v>43066</v>
      </c>
      <c r="B1793">
        <v>0.8</v>
      </c>
      <c r="C1793">
        <v>2.2999999999999998</v>
      </c>
      <c r="D1793">
        <v>290</v>
      </c>
      <c r="E1793" s="2">
        <v>0.5625</v>
      </c>
      <c r="F1793">
        <v>3.2</v>
      </c>
      <c r="G1793">
        <v>250</v>
      </c>
      <c r="H1793" s="2">
        <v>0.59305555555555556</v>
      </c>
    </row>
    <row r="1794" spans="1:8">
      <c r="A1794" s="1">
        <v>43067</v>
      </c>
      <c r="B1794">
        <v>1</v>
      </c>
      <c r="C1794">
        <v>3.4</v>
      </c>
      <c r="D1794">
        <v>290</v>
      </c>
      <c r="E1794" s="2">
        <v>0.44166666666666665</v>
      </c>
      <c r="F1794">
        <v>5.0999999999999996</v>
      </c>
      <c r="G1794">
        <v>290</v>
      </c>
      <c r="H1794" s="2">
        <v>0.43819444444444444</v>
      </c>
    </row>
    <row r="1795" spans="1:8">
      <c r="A1795" s="1">
        <v>43068</v>
      </c>
      <c r="B1795">
        <v>2.2999999999999998</v>
      </c>
      <c r="C1795">
        <v>5.8</v>
      </c>
      <c r="D1795">
        <v>290</v>
      </c>
      <c r="E1795" s="2">
        <v>0.4777777777777778</v>
      </c>
      <c r="F1795">
        <v>8.5</v>
      </c>
      <c r="G1795">
        <v>290</v>
      </c>
      <c r="H1795" s="2">
        <v>0.47499999999999998</v>
      </c>
    </row>
    <row r="1796" spans="1:8">
      <c r="A1796" s="1">
        <v>43069</v>
      </c>
      <c r="B1796">
        <v>4.5999999999999996</v>
      </c>
      <c r="C1796">
        <v>6.7</v>
      </c>
      <c r="D1796">
        <v>290</v>
      </c>
      <c r="E1796" s="2">
        <v>0.60416666666666663</v>
      </c>
      <c r="F1796">
        <v>11.2</v>
      </c>
      <c r="G1796">
        <v>320</v>
      </c>
      <c r="H1796" s="2">
        <v>0.59166666666666667</v>
      </c>
    </row>
    <row r="1797" spans="1:8">
      <c r="A1797" s="1">
        <v>43070</v>
      </c>
      <c r="B1797">
        <v>3.3</v>
      </c>
      <c r="C1797">
        <v>6.7</v>
      </c>
      <c r="D1797">
        <v>290</v>
      </c>
      <c r="E1797" s="2">
        <v>0.11874999999999999</v>
      </c>
      <c r="F1797">
        <v>12.2</v>
      </c>
      <c r="G1797">
        <v>290</v>
      </c>
      <c r="H1797" s="2">
        <v>7.8472222222222221E-2</v>
      </c>
    </row>
    <row r="1798" spans="1:8">
      <c r="A1798" s="1">
        <v>43071</v>
      </c>
      <c r="B1798">
        <v>0.9</v>
      </c>
      <c r="C1798">
        <v>3</v>
      </c>
      <c r="D1798">
        <v>250</v>
      </c>
      <c r="E1798" s="2">
        <v>0.54374999999999996</v>
      </c>
      <c r="F1798">
        <v>5.5</v>
      </c>
      <c r="G1798">
        <v>250</v>
      </c>
      <c r="H1798" s="2">
        <v>0.57708333333333328</v>
      </c>
    </row>
    <row r="1799" spans="1:8">
      <c r="A1799" s="1">
        <v>43072</v>
      </c>
      <c r="B1799">
        <v>0.8</v>
      </c>
      <c r="C1799">
        <v>2.7</v>
      </c>
      <c r="D1799">
        <v>290</v>
      </c>
      <c r="E1799" s="2">
        <v>0.54166666666666663</v>
      </c>
      <c r="F1799">
        <v>4.0999999999999996</v>
      </c>
      <c r="G1799">
        <v>290</v>
      </c>
      <c r="H1799" s="2">
        <v>0.48541666666666666</v>
      </c>
    </row>
    <row r="1800" spans="1:8">
      <c r="A1800" s="1">
        <v>43073</v>
      </c>
      <c r="B1800">
        <v>3.2</v>
      </c>
      <c r="C1800">
        <v>7.6</v>
      </c>
      <c r="D1800">
        <v>290</v>
      </c>
      <c r="E1800" s="2">
        <v>0.6</v>
      </c>
      <c r="F1800">
        <v>12.4</v>
      </c>
      <c r="G1800">
        <v>320</v>
      </c>
      <c r="H1800" s="2">
        <v>0.52430555555555558</v>
      </c>
    </row>
    <row r="1801" spans="1:8">
      <c r="A1801" s="1">
        <v>43074</v>
      </c>
      <c r="B1801">
        <v>4.0999999999999996</v>
      </c>
      <c r="C1801">
        <v>7.6</v>
      </c>
      <c r="D1801">
        <v>290</v>
      </c>
      <c r="E1801" s="2">
        <v>0.26597222222222222</v>
      </c>
      <c r="F1801">
        <v>13.1</v>
      </c>
      <c r="G1801">
        <v>290</v>
      </c>
      <c r="H1801" s="2">
        <v>0.61805555555555558</v>
      </c>
    </row>
    <row r="1802" spans="1:8">
      <c r="A1802" s="1">
        <v>43075</v>
      </c>
      <c r="B1802">
        <v>1.1000000000000001</v>
      </c>
      <c r="C1802">
        <v>3.4</v>
      </c>
      <c r="D1802">
        <v>290</v>
      </c>
      <c r="E1802" s="2">
        <v>0.60902777777777772</v>
      </c>
      <c r="F1802">
        <v>6</v>
      </c>
      <c r="G1802">
        <v>270</v>
      </c>
      <c r="H1802" s="2">
        <v>0.60347222222222219</v>
      </c>
    </row>
    <row r="1803" spans="1:8">
      <c r="A1803" s="1">
        <v>43076</v>
      </c>
      <c r="B1803">
        <v>1.5</v>
      </c>
      <c r="C1803">
        <v>4.5999999999999996</v>
      </c>
      <c r="D1803">
        <v>290</v>
      </c>
      <c r="E1803" s="2">
        <v>0.96388888888888891</v>
      </c>
      <c r="F1803">
        <v>7.9</v>
      </c>
      <c r="G1803">
        <v>290</v>
      </c>
      <c r="H1803" s="2">
        <v>0.99722222222222223</v>
      </c>
    </row>
    <row r="1804" spans="1:8">
      <c r="A1804" s="1">
        <v>43077</v>
      </c>
      <c r="B1804">
        <v>4</v>
      </c>
      <c r="C1804">
        <v>7.1</v>
      </c>
      <c r="D1804">
        <v>290</v>
      </c>
      <c r="E1804" s="2">
        <v>0.43888888888888888</v>
      </c>
      <c r="F1804">
        <v>12.2</v>
      </c>
      <c r="G1804">
        <v>290</v>
      </c>
      <c r="H1804" s="2">
        <v>0.43888888888888888</v>
      </c>
    </row>
    <row r="1805" spans="1:8">
      <c r="A1805" s="1">
        <v>43078</v>
      </c>
      <c r="B1805">
        <v>1.6</v>
      </c>
      <c r="C1805">
        <v>3.8</v>
      </c>
      <c r="D1805">
        <v>290</v>
      </c>
      <c r="E1805" s="2">
        <v>0.54097222222222219</v>
      </c>
      <c r="F1805">
        <v>5.9</v>
      </c>
      <c r="G1805">
        <v>290</v>
      </c>
      <c r="H1805" s="2">
        <v>6.2500000000000003E-3</v>
      </c>
    </row>
    <row r="1806" spans="1:8">
      <c r="A1806" s="1">
        <v>43079</v>
      </c>
      <c r="B1806">
        <v>2.2000000000000002</v>
      </c>
      <c r="C1806">
        <v>7.2</v>
      </c>
      <c r="D1806">
        <v>290</v>
      </c>
      <c r="E1806" s="2">
        <v>0.90486111111111112</v>
      </c>
      <c r="F1806">
        <v>11.3</v>
      </c>
      <c r="G1806">
        <v>340</v>
      </c>
      <c r="H1806" s="2">
        <v>0.99444444444444446</v>
      </c>
    </row>
    <row r="1807" spans="1:8">
      <c r="A1807" s="1">
        <v>43080</v>
      </c>
      <c r="B1807">
        <v>5.0999999999999996</v>
      </c>
      <c r="C1807">
        <v>8.8000000000000007</v>
      </c>
      <c r="D1807">
        <v>290</v>
      </c>
      <c r="E1807" s="2">
        <v>0.64513888888888893</v>
      </c>
      <c r="F1807">
        <v>15.2</v>
      </c>
      <c r="G1807">
        <v>290</v>
      </c>
      <c r="H1807" s="2">
        <v>0.61736111111111114</v>
      </c>
    </row>
    <row r="1808" spans="1:8">
      <c r="A1808" s="1">
        <v>43081</v>
      </c>
      <c r="B1808">
        <v>4</v>
      </c>
      <c r="C1808">
        <v>7.4</v>
      </c>
      <c r="D1808">
        <v>270</v>
      </c>
      <c r="E1808" s="2">
        <v>0.60416666666666663</v>
      </c>
      <c r="F1808">
        <v>10.4</v>
      </c>
      <c r="G1808">
        <v>290</v>
      </c>
      <c r="H1808" s="2">
        <v>0.60347222222222219</v>
      </c>
    </row>
    <row r="1809" spans="1:8">
      <c r="A1809" s="1">
        <v>43082</v>
      </c>
      <c r="B1809">
        <v>3.4</v>
      </c>
      <c r="C1809">
        <v>7.2</v>
      </c>
      <c r="D1809">
        <v>290</v>
      </c>
      <c r="E1809" s="2">
        <v>0.53055555555555556</v>
      </c>
      <c r="F1809">
        <v>11.3</v>
      </c>
      <c r="G1809">
        <v>290</v>
      </c>
      <c r="H1809" s="2">
        <v>0.53819444444444442</v>
      </c>
    </row>
    <row r="1810" spans="1:8">
      <c r="A1810" s="1">
        <v>43083</v>
      </c>
      <c r="B1810">
        <v>0.7</v>
      </c>
      <c r="C1810">
        <v>2.2000000000000002</v>
      </c>
      <c r="D1810">
        <v>270</v>
      </c>
      <c r="E1810" s="2">
        <v>0.53819444444444442</v>
      </c>
      <c r="F1810">
        <v>3.7</v>
      </c>
      <c r="G1810">
        <v>270</v>
      </c>
      <c r="H1810" s="2">
        <v>0.53333333333333333</v>
      </c>
    </row>
    <row r="1811" spans="1:8">
      <c r="A1811" s="1">
        <v>43084</v>
      </c>
      <c r="B1811">
        <v>1.5</v>
      </c>
      <c r="C1811">
        <v>4.8</v>
      </c>
      <c r="D1811">
        <v>290</v>
      </c>
      <c r="E1811" s="2">
        <v>0.61111111111111116</v>
      </c>
      <c r="F1811">
        <v>7.6</v>
      </c>
      <c r="G1811">
        <v>290</v>
      </c>
      <c r="H1811" s="2">
        <v>0.56388888888888888</v>
      </c>
    </row>
    <row r="1812" spans="1:8">
      <c r="A1812" s="1">
        <v>43085</v>
      </c>
      <c r="B1812">
        <v>4.5</v>
      </c>
      <c r="C1812">
        <v>7.7</v>
      </c>
      <c r="D1812">
        <v>290</v>
      </c>
      <c r="E1812" s="2">
        <v>0.41805555555555557</v>
      </c>
      <c r="F1812">
        <v>12.2</v>
      </c>
      <c r="G1812">
        <v>290</v>
      </c>
      <c r="H1812" s="2">
        <v>0.48055555555555557</v>
      </c>
    </row>
    <row r="1813" spans="1:8">
      <c r="A1813" s="1">
        <v>43086</v>
      </c>
      <c r="B1813">
        <v>3.8</v>
      </c>
      <c r="C1813">
        <v>6.5</v>
      </c>
      <c r="D1813">
        <v>290</v>
      </c>
      <c r="E1813" s="2">
        <v>0.1076388888888889</v>
      </c>
      <c r="F1813">
        <v>10.8</v>
      </c>
      <c r="G1813">
        <v>290</v>
      </c>
      <c r="H1813" s="2">
        <v>0.10625</v>
      </c>
    </row>
    <row r="1814" spans="1:8">
      <c r="A1814" s="1">
        <v>43087</v>
      </c>
      <c r="B1814">
        <v>1.4</v>
      </c>
      <c r="C1814">
        <v>5.0999999999999996</v>
      </c>
      <c r="D1814">
        <v>270</v>
      </c>
      <c r="E1814" s="2">
        <v>0.68819444444444444</v>
      </c>
      <c r="F1814">
        <v>8.6</v>
      </c>
      <c r="G1814">
        <v>270</v>
      </c>
      <c r="H1814" s="2">
        <v>0.68611111111111112</v>
      </c>
    </row>
    <row r="1815" spans="1:8">
      <c r="A1815" s="1">
        <v>43088</v>
      </c>
      <c r="B1815">
        <v>3.3</v>
      </c>
      <c r="C1815">
        <v>6.8</v>
      </c>
      <c r="D1815">
        <v>290</v>
      </c>
      <c r="E1815" s="2">
        <v>0.55347222222222225</v>
      </c>
      <c r="F1815">
        <v>10.5</v>
      </c>
      <c r="G1815">
        <v>290</v>
      </c>
      <c r="H1815" s="2">
        <v>0.44374999999999998</v>
      </c>
    </row>
    <row r="1816" spans="1:8">
      <c r="A1816" s="1">
        <v>43089</v>
      </c>
      <c r="B1816">
        <v>1.5</v>
      </c>
      <c r="C1816">
        <v>3.8</v>
      </c>
      <c r="D1816">
        <v>290</v>
      </c>
      <c r="E1816" s="2">
        <v>9.7222222222222224E-3</v>
      </c>
      <c r="F1816">
        <v>5.6</v>
      </c>
      <c r="G1816">
        <v>290</v>
      </c>
      <c r="H1816" s="2">
        <v>6.9444444444444441E-3</v>
      </c>
    </row>
    <row r="1817" spans="1:8">
      <c r="A1817" s="1">
        <v>43090</v>
      </c>
      <c r="B1817">
        <v>2</v>
      </c>
      <c r="C1817">
        <v>4.5999999999999996</v>
      </c>
      <c r="D1817">
        <v>290</v>
      </c>
      <c r="E1817" s="2">
        <v>0.58680555555555558</v>
      </c>
      <c r="F1817">
        <v>7.9</v>
      </c>
      <c r="G1817">
        <v>340</v>
      </c>
      <c r="H1817" s="2">
        <v>0.5805555555555556</v>
      </c>
    </row>
    <row r="1818" spans="1:8">
      <c r="A1818" s="1">
        <v>43091</v>
      </c>
      <c r="B1818">
        <v>1.1000000000000001</v>
      </c>
      <c r="C1818">
        <v>4.4000000000000004</v>
      </c>
      <c r="D1818">
        <v>270</v>
      </c>
      <c r="E1818" s="2">
        <v>0.56805555555555554</v>
      </c>
      <c r="F1818">
        <v>7.4</v>
      </c>
      <c r="G1818">
        <v>270</v>
      </c>
      <c r="H1818" s="2">
        <v>0.56736111111111109</v>
      </c>
    </row>
    <row r="1819" spans="1:8">
      <c r="A1819" s="1">
        <v>43092</v>
      </c>
      <c r="B1819">
        <v>0.5</v>
      </c>
      <c r="C1819">
        <v>1.8</v>
      </c>
      <c r="D1819">
        <v>340</v>
      </c>
      <c r="E1819" s="2">
        <v>0.63472222222222219</v>
      </c>
      <c r="F1819">
        <v>2.6</v>
      </c>
      <c r="G1819">
        <v>360</v>
      </c>
      <c r="H1819" s="2">
        <v>0.62986111111111109</v>
      </c>
    </row>
    <row r="1820" spans="1:8">
      <c r="A1820" s="1">
        <v>43093</v>
      </c>
      <c r="B1820">
        <v>2.5</v>
      </c>
      <c r="C1820">
        <v>8.5</v>
      </c>
      <c r="D1820">
        <v>290</v>
      </c>
      <c r="E1820" s="2">
        <v>0.86111111111111116</v>
      </c>
      <c r="F1820">
        <v>13.7</v>
      </c>
      <c r="G1820">
        <v>270</v>
      </c>
      <c r="H1820" s="2">
        <v>0.7944444444444444</v>
      </c>
    </row>
    <row r="1821" spans="1:8">
      <c r="A1821" s="1">
        <v>43094</v>
      </c>
      <c r="B1821">
        <v>4.3</v>
      </c>
      <c r="C1821">
        <v>6.8</v>
      </c>
      <c r="D1821">
        <v>290</v>
      </c>
      <c r="E1821" s="2">
        <v>0.1125</v>
      </c>
      <c r="F1821">
        <v>11</v>
      </c>
      <c r="G1821">
        <v>320</v>
      </c>
      <c r="H1821" s="2">
        <v>0.10625</v>
      </c>
    </row>
    <row r="1822" spans="1:8">
      <c r="A1822" s="1">
        <v>43095</v>
      </c>
      <c r="B1822">
        <v>4</v>
      </c>
      <c r="C1822">
        <v>8</v>
      </c>
      <c r="D1822">
        <v>290</v>
      </c>
      <c r="E1822" s="2">
        <v>0.50694444444444442</v>
      </c>
      <c r="F1822">
        <v>15.1</v>
      </c>
      <c r="G1822">
        <v>290</v>
      </c>
      <c r="H1822" s="2">
        <v>0.69236111111111109</v>
      </c>
    </row>
    <row r="1823" spans="1:8">
      <c r="A1823" s="1">
        <v>43096</v>
      </c>
      <c r="B1823">
        <v>4.5</v>
      </c>
      <c r="C1823">
        <v>6.9</v>
      </c>
      <c r="D1823">
        <v>290</v>
      </c>
      <c r="E1823" s="2">
        <v>0.57430555555555551</v>
      </c>
      <c r="F1823">
        <v>10.9</v>
      </c>
      <c r="G1823">
        <v>290</v>
      </c>
      <c r="H1823" s="2">
        <v>0.48680555555555555</v>
      </c>
    </row>
    <row r="1824" spans="1:8">
      <c r="A1824" s="1">
        <v>43097</v>
      </c>
      <c r="B1824">
        <v>2.8</v>
      </c>
      <c r="C1824">
        <v>4.7</v>
      </c>
      <c r="D1824">
        <v>270</v>
      </c>
      <c r="E1824" s="2">
        <v>1.1111111111111112E-2</v>
      </c>
      <c r="F1824">
        <v>7.9</v>
      </c>
      <c r="G1824">
        <v>270</v>
      </c>
      <c r="H1824" s="2">
        <v>6.9444444444444441E-3</v>
      </c>
    </row>
    <row r="1825" spans="1:8">
      <c r="A1825" s="1">
        <v>43098</v>
      </c>
      <c r="B1825">
        <v>2.2000000000000002</v>
      </c>
      <c r="C1825">
        <v>5.6</v>
      </c>
      <c r="D1825">
        <v>320</v>
      </c>
      <c r="E1825" s="2">
        <v>0.56180555555555556</v>
      </c>
      <c r="F1825">
        <v>9.5</v>
      </c>
      <c r="G1825">
        <v>290</v>
      </c>
      <c r="H1825" s="2">
        <v>0.53472222222222221</v>
      </c>
    </row>
    <row r="1826" spans="1:8">
      <c r="A1826" s="1">
        <v>43099</v>
      </c>
      <c r="B1826">
        <v>1</v>
      </c>
      <c r="C1826">
        <v>3.5</v>
      </c>
      <c r="D1826">
        <v>110</v>
      </c>
      <c r="E1826" s="2">
        <v>1.5972222222222221E-2</v>
      </c>
      <c r="F1826">
        <v>4.5</v>
      </c>
      <c r="G1826">
        <v>110</v>
      </c>
      <c r="H1826" s="2">
        <v>1.3888888888888888E-2</v>
      </c>
    </row>
    <row r="1827" spans="1:8">
      <c r="A1827" s="1">
        <v>43100</v>
      </c>
      <c r="B1827">
        <v>3.9</v>
      </c>
      <c r="C1827">
        <v>7.6</v>
      </c>
      <c r="D1827">
        <v>290</v>
      </c>
      <c r="E1827" s="2">
        <v>0.63958333333333328</v>
      </c>
      <c r="F1827">
        <v>14.1</v>
      </c>
      <c r="G1827">
        <v>320</v>
      </c>
      <c r="H1827" s="2">
        <v>0.6381944444444444</v>
      </c>
    </row>
    <row r="1828" spans="1:8">
      <c r="A1828" s="1">
        <v>43101</v>
      </c>
      <c r="B1828">
        <v>3.1</v>
      </c>
      <c r="C1828">
        <v>7.7</v>
      </c>
      <c r="D1828">
        <v>290</v>
      </c>
      <c r="E1828" s="2">
        <v>0.58472222222222225</v>
      </c>
      <c r="F1828">
        <v>11.7</v>
      </c>
      <c r="G1828">
        <v>320</v>
      </c>
      <c r="H1828" s="2">
        <v>0.57916666666666672</v>
      </c>
    </row>
    <row r="1829" spans="1:8">
      <c r="A1829" s="1">
        <v>43102</v>
      </c>
      <c r="B1829">
        <v>2.2999999999999998</v>
      </c>
      <c r="C1829">
        <v>7</v>
      </c>
      <c r="D1829">
        <v>290</v>
      </c>
      <c r="E1829" s="2">
        <v>0.6</v>
      </c>
      <c r="F1829">
        <v>10.8</v>
      </c>
      <c r="G1829">
        <v>290</v>
      </c>
      <c r="H1829" s="2">
        <v>0.58819444444444446</v>
      </c>
    </row>
    <row r="1830" spans="1:8">
      <c r="A1830" s="1">
        <v>43103</v>
      </c>
      <c r="B1830">
        <v>2.9</v>
      </c>
      <c r="C1830">
        <v>5.2</v>
      </c>
      <c r="D1830">
        <v>320</v>
      </c>
      <c r="E1830" s="2">
        <v>0.56458333333333333</v>
      </c>
      <c r="F1830">
        <v>8.6</v>
      </c>
      <c r="G1830">
        <v>270</v>
      </c>
      <c r="H1830" s="2">
        <v>0.5444444444444444</v>
      </c>
    </row>
    <row r="1831" spans="1:8">
      <c r="A1831" s="1">
        <v>43104</v>
      </c>
      <c r="B1831">
        <v>1.7</v>
      </c>
      <c r="C1831">
        <v>4.3</v>
      </c>
      <c r="D1831">
        <v>290</v>
      </c>
      <c r="E1831" s="2">
        <v>5.4166666666666669E-2</v>
      </c>
      <c r="F1831">
        <v>7.1</v>
      </c>
      <c r="G1831">
        <v>270</v>
      </c>
      <c r="H1831" s="2">
        <v>5.2777777777777778E-2</v>
      </c>
    </row>
    <row r="1832" spans="1:8">
      <c r="A1832" s="1">
        <v>43105</v>
      </c>
      <c r="B1832">
        <v>2.5</v>
      </c>
      <c r="C1832">
        <v>5.5</v>
      </c>
      <c r="D1832">
        <v>290</v>
      </c>
      <c r="E1832" s="2">
        <v>0.55833333333333335</v>
      </c>
      <c r="F1832">
        <v>8.8000000000000007</v>
      </c>
      <c r="G1832">
        <v>290</v>
      </c>
      <c r="H1832" s="2">
        <v>0.82916666666666672</v>
      </c>
    </row>
    <row r="1833" spans="1:8">
      <c r="A1833" s="1">
        <v>43106</v>
      </c>
      <c r="B1833">
        <v>2.5</v>
      </c>
      <c r="C1833">
        <v>4.9000000000000004</v>
      </c>
      <c r="D1833">
        <v>290</v>
      </c>
      <c r="E1833" s="2">
        <v>0.4236111111111111</v>
      </c>
      <c r="F1833">
        <v>8.1999999999999993</v>
      </c>
      <c r="G1833">
        <v>290</v>
      </c>
      <c r="H1833" s="2">
        <v>0.4375</v>
      </c>
    </row>
    <row r="1834" spans="1:8">
      <c r="A1834" s="1">
        <v>43107</v>
      </c>
      <c r="B1834">
        <v>0.7</v>
      </c>
      <c r="C1834">
        <v>2</v>
      </c>
      <c r="D1834">
        <v>340</v>
      </c>
      <c r="E1834" s="2">
        <v>0.46111111111111114</v>
      </c>
      <c r="F1834">
        <v>3.2</v>
      </c>
      <c r="G1834">
        <v>340</v>
      </c>
      <c r="H1834" s="2">
        <v>0.45763888888888887</v>
      </c>
    </row>
    <row r="1835" spans="1:8">
      <c r="A1835" s="1">
        <v>43108</v>
      </c>
      <c r="B1835">
        <v>1.8</v>
      </c>
      <c r="C1835">
        <v>5.9</v>
      </c>
      <c r="D1835">
        <v>290</v>
      </c>
      <c r="E1835" s="2">
        <v>0.99930555555555556</v>
      </c>
      <c r="F1835">
        <v>9.1</v>
      </c>
      <c r="G1835">
        <v>290</v>
      </c>
      <c r="H1835" s="2">
        <v>0.99513888888888891</v>
      </c>
    </row>
    <row r="1836" spans="1:8">
      <c r="A1836" s="1">
        <v>43109</v>
      </c>
      <c r="B1836">
        <v>4.9000000000000004</v>
      </c>
      <c r="C1836">
        <v>8.6</v>
      </c>
      <c r="D1836">
        <v>290</v>
      </c>
      <c r="E1836" s="2">
        <v>0.62291666666666667</v>
      </c>
      <c r="F1836">
        <v>15</v>
      </c>
      <c r="G1836">
        <v>290</v>
      </c>
      <c r="H1836" s="2">
        <v>0.63680555555555551</v>
      </c>
    </row>
    <row r="1837" spans="1:8">
      <c r="A1837" s="1">
        <v>43110</v>
      </c>
      <c r="B1837">
        <v>4</v>
      </c>
      <c r="C1837">
        <v>7.6</v>
      </c>
      <c r="D1837">
        <v>290</v>
      </c>
      <c r="E1837" s="2">
        <v>0.89375000000000004</v>
      </c>
      <c r="F1837">
        <v>12.1</v>
      </c>
      <c r="G1837">
        <v>320</v>
      </c>
      <c r="H1837" s="2">
        <v>0.9</v>
      </c>
    </row>
    <row r="1838" spans="1:8">
      <c r="A1838" s="1">
        <v>43111</v>
      </c>
      <c r="B1838">
        <v>4.5999999999999996</v>
      </c>
      <c r="C1838">
        <v>8.3000000000000007</v>
      </c>
      <c r="D1838">
        <v>290</v>
      </c>
      <c r="E1838" s="2">
        <v>0.46944444444444444</v>
      </c>
      <c r="F1838">
        <v>12.6</v>
      </c>
      <c r="G1838">
        <v>290</v>
      </c>
      <c r="H1838" s="2">
        <v>0.62916666666666665</v>
      </c>
    </row>
    <row r="1839" spans="1:8">
      <c r="A1839" s="1">
        <v>43112</v>
      </c>
      <c r="B1839">
        <v>3.1</v>
      </c>
      <c r="C1839">
        <v>6</v>
      </c>
      <c r="D1839">
        <v>290</v>
      </c>
      <c r="E1839" s="2">
        <v>4.1666666666666664E-2</v>
      </c>
      <c r="F1839">
        <v>8.9</v>
      </c>
      <c r="G1839">
        <v>290</v>
      </c>
      <c r="H1839" s="2">
        <v>4.3749999999999997E-2</v>
      </c>
    </row>
    <row r="1840" spans="1:8">
      <c r="A1840" s="1">
        <v>43113</v>
      </c>
      <c r="B1840">
        <v>1.1000000000000001</v>
      </c>
      <c r="C1840">
        <v>5</v>
      </c>
      <c r="D1840">
        <v>290</v>
      </c>
      <c r="E1840" s="2">
        <v>0.63472222222222219</v>
      </c>
      <c r="F1840">
        <v>7.9</v>
      </c>
      <c r="G1840">
        <v>270</v>
      </c>
      <c r="H1840" s="2">
        <v>0.62986111111111109</v>
      </c>
    </row>
    <row r="1841" spans="1:8">
      <c r="A1841" s="1">
        <v>43114</v>
      </c>
      <c r="B1841">
        <v>0.8</v>
      </c>
      <c r="C1841">
        <v>2.9</v>
      </c>
      <c r="D1841">
        <v>110</v>
      </c>
      <c r="E1841" s="2">
        <v>0.41388888888888886</v>
      </c>
      <c r="F1841">
        <v>4.2</v>
      </c>
      <c r="G1841">
        <v>270</v>
      </c>
      <c r="H1841" s="2">
        <v>0.61875000000000002</v>
      </c>
    </row>
    <row r="1842" spans="1:8">
      <c r="A1842" s="1">
        <v>43115</v>
      </c>
      <c r="B1842">
        <v>1.1000000000000001</v>
      </c>
      <c r="C1842">
        <v>4</v>
      </c>
      <c r="D1842">
        <v>290</v>
      </c>
      <c r="E1842" s="2">
        <v>0.61875000000000002</v>
      </c>
      <c r="F1842">
        <v>6</v>
      </c>
      <c r="G1842">
        <v>270</v>
      </c>
      <c r="H1842" s="2">
        <v>0.61875000000000002</v>
      </c>
    </row>
    <row r="1843" spans="1:8">
      <c r="A1843" s="1">
        <v>43116</v>
      </c>
      <c r="B1843">
        <v>0.9</v>
      </c>
      <c r="C1843">
        <v>3</v>
      </c>
      <c r="D1843">
        <v>140</v>
      </c>
      <c r="E1843" s="2">
        <v>0.90416666666666667</v>
      </c>
      <c r="F1843">
        <v>4.9000000000000004</v>
      </c>
      <c r="G1843">
        <v>180</v>
      </c>
      <c r="H1843" s="2">
        <v>0.85555555555555551</v>
      </c>
    </row>
    <row r="1844" spans="1:8">
      <c r="A1844" s="1">
        <v>43117</v>
      </c>
      <c r="B1844">
        <v>1.3</v>
      </c>
      <c r="C1844">
        <v>3</v>
      </c>
      <c r="D1844">
        <v>270</v>
      </c>
      <c r="E1844" s="2">
        <v>0.60555555555555551</v>
      </c>
      <c r="F1844">
        <v>4.9000000000000004</v>
      </c>
      <c r="G1844">
        <v>270</v>
      </c>
      <c r="H1844" s="2">
        <v>0.38680555555555557</v>
      </c>
    </row>
    <row r="1845" spans="1:8">
      <c r="A1845" s="1">
        <v>43118</v>
      </c>
      <c r="B1845">
        <v>1.9</v>
      </c>
      <c r="C1845">
        <v>4</v>
      </c>
      <c r="D1845">
        <v>290</v>
      </c>
      <c r="E1845" s="2">
        <v>0.64513888888888893</v>
      </c>
      <c r="F1845">
        <v>6.6</v>
      </c>
      <c r="G1845">
        <v>290</v>
      </c>
      <c r="H1845" s="2">
        <v>0.63888888888888884</v>
      </c>
    </row>
    <row r="1846" spans="1:8">
      <c r="A1846" s="1">
        <v>43119</v>
      </c>
      <c r="B1846">
        <v>1.7</v>
      </c>
      <c r="C1846">
        <v>4.0999999999999996</v>
      </c>
      <c r="D1846">
        <v>270</v>
      </c>
      <c r="E1846" s="2">
        <v>0.5854166666666667</v>
      </c>
      <c r="F1846">
        <v>6.7</v>
      </c>
      <c r="G1846">
        <v>320</v>
      </c>
      <c r="H1846" s="2">
        <v>0.85277777777777775</v>
      </c>
    </row>
    <row r="1847" spans="1:8">
      <c r="A1847" s="1">
        <v>43120</v>
      </c>
      <c r="B1847">
        <v>1.2</v>
      </c>
      <c r="C1847">
        <v>4</v>
      </c>
      <c r="D1847">
        <v>250</v>
      </c>
      <c r="E1847" s="2">
        <v>0.50486111111111109</v>
      </c>
      <c r="F1847">
        <v>6.2</v>
      </c>
      <c r="G1847">
        <v>270</v>
      </c>
      <c r="H1847" s="2">
        <v>0.50416666666666665</v>
      </c>
    </row>
    <row r="1848" spans="1:8">
      <c r="A1848" s="1">
        <v>43121</v>
      </c>
      <c r="B1848">
        <v>0.8</v>
      </c>
      <c r="C1848">
        <v>2.5</v>
      </c>
      <c r="D1848">
        <v>110</v>
      </c>
      <c r="E1848" s="2">
        <v>0.67152777777777772</v>
      </c>
      <c r="F1848">
        <v>3.5</v>
      </c>
      <c r="G1848">
        <v>250</v>
      </c>
      <c r="H1848" s="2">
        <v>0.50694444444444442</v>
      </c>
    </row>
    <row r="1849" spans="1:8">
      <c r="A1849" s="1">
        <v>43122</v>
      </c>
      <c r="B1849">
        <v>1.7</v>
      </c>
      <c r="C1849">
        <v>5.9</v>
      </c>
      <c r="D1849">
        <v>290</v>
      </c>
      <c r="E1849" s="2">
        <v>0.95347222222222228</v>
      </c>
      <c r="F1849">
        <v>9.6999999999999993</v>
      </c>
      <c r="G1849">
        <v>290</v>
      </c>
      <c r="H1849" s="2">
        <v>0.94861111111111107</v>
      </c>
    </row>
    <row r="1850" spans="1:8">
      <c r="A1850" s="1">
        <v>43123</v>
      </c>
      <c r="B1850">
        <v>5.5</v>
      </c>
      <c r="C1850">
        <v>9.1</v>
      </c>
      <c r="D1850">
        <v>290</v>
      </c>
      <c r="E1850" s="2">
        <v>0.29236111111111113</v>
      </c>
      <c r="F1850">
        <v>16.3</v>
      </c>
      <c r="G1850">
        <v>290</v>
      </c>
      <c r="H1850" s="2">
        <v>0.49027777777777776</v>
      </c>
    </row>
    <row r="1851" spans="1:8">
      <c r="A1851" s="1">
        <v>43124</v>
      </c>
      <c r="B1851">
        <v>5.2</v>
      </c>
      <c r="C1851">
        <v>8.6</v>
      </c>
      <c r="D1851">
        <v>290</v>
      </c>
      <c r="E1851" s="2">
        <v>0.58402777777777781</v>
      </c>
      <c r="F1851">
        <v>14.5</v>
      </c>
      <c r="G1851">
        <v>290</v>
      </c>
      <c r="H1851" s="2">
        <v>0.58263888888888893</v>
      </c>
    </row>
    <row r="1852" spans="1:8">
      <c r="A1852" s="1">
        <v>43125</v>
      </c>
      <c r="B1852">
        <v>4</v>
      </c>
      <c r="C1852">
        <v>6.4</v>
      </c>
      <c r="D1852">
        <v>290</v>
      </c>
      <c r="E1852" s="2">
        <v>0.79236111111111107</v>
      </c>
      <c r="F1852">
        <v>9.8000000000000007</v>
      </c>
      <c r="G1852">
        <v>320</v>
      </c>
      <c r="H1852" s="2">
        <v>0.81319444444444444</v>
      </c>
    </row>
    <row r="1853" spans="1:8">
      <c r="A1853" s="1">
        <v>43126</v>
      </c>
      <c r="B1853">
        <v>3.9</v>
      </c>
      <c r="C1853">
        <v>6.8</v>
      </c>
      <c r="D1853">
        <v>290</v>
      </c>
      <c r="E1853" s="2">
        <v>0.20902777777777778</v>
      </c>
      <c r="F1853">
        <v>11.4</v>
      </c>
      <c r="G1853">
        <v>320</v>
      </c>
      <c r="H1853" s="2">
        <v>0.56944444444444442</v>
      </c>
    </row>
    <row r="1854" spans="1:8">
      <c r="A1854" s="1">
        <v>43127</v>
      </c>
      <c r="B1854">
        <v>1.1000000000000001</v>
      </c>
      <c r="C1854">
        <v>3.5</v>
      </c>
      <c r="D1854">
        <v>290</v>
      </c>
      <c r="E1854" s="2">
        <v>6.2500000000000003E-3</v>
      </c>
      <c r="F1854">
        <v>5.5</v>
      </c>
      <c r="G1854">
        <v>270</v>
      </c>
      <c r="H1854" s="2">
        <v>0.65902777777777777</v>
      </c>
    </row>
    <row r="1855" spans="1:8">
      <c r="A1855" s="1">
        <v>43128</v>
      </c>
      <c r="B1855">
        <v>3.5</v>
      </c>
      <c r="C1855">
        <v>7.9</v>
      </c>
      <c r="D1855">
        <v>290</v>
      </c>
      <c r="E1855" s="2">
        <v>0.61875000000000002</v>
      </c>
      <c r="F1855">
        <v>12.1</v>
      </c>
      <c r="G1855">
        <v>290</v>
      </c>
      <c r="H1855" s="2">
        <v>0.62222222222222223</v>
      </c>
    </row>
    <row r="1856" spans="1:8">
      <c r="A1856" s="1">
        <v>43129</v>
      </c>
      <c r="B1856">
        <v>4.7</v>
      </c>
      <c r="C1856">
        <v>8.6</v>
      </c>
      <c r="D1856">
        <v>290</v>
      </c>
      <c r="E1856" s="2">
        <v>0.5805555555555556</v>
      </c>
      <c r="F1856">
        <v>14.1</v>
      </c>
      <c r="G1856">
        <v>290</v>
      </c>
      <c r="H1856" s="2">
        <v>0.55694444444444446</v>
      </c>
    </row>
    <row r="1857" spans="1:8">
      <c r="A1857" s="1">
        <v>43130</v>
      </c>
      <c r="B1857">
        <v>2.6</v>
      </c>
      <c r="C1857">
        <v>5.6</v>
      </c>
      <c r="D1857">
        <v>270</v>
      </c>
      <c r="E1857" s="2">
        <v>0.55972222222222223</v>
      </c>
      <c r="F1857">
        <v>8.6999999999999993</v>
      </c>
      <c r="G1857">
        <v>290</v>
      </c>
      <c r="H1857" s="2">
        <v>0.54791666666666672</v>
      </c>
    </row>
    <row r="1858" spans="1:8">
      <c r="A1858" s="1">
        <v>43131</v>
      </c>
      <c r="B1858">
        <v>1.6</v>
      </c>
      <c r="C1858">
        <v>4.7</v>
      </c>
      <c r="D1858">
        <v>290</v>
      </c>
      <c r="E1858" s="2">
        <v>0.5756944444444444</v>
      </c>
      <c r="F1858">
        <v>8.3000000000000007</v>
      </c>
      <c r="G1858">
        <v>270</v>
      </c>
      <c r="H1858" s="2">
        <v>0.54166666666666663</v>
      </c>
    </row>
    <row r="1859" spans="1:8">
      <c r="A1859" s="1">
        <v>43132</v>
      </c>
      <c r="B1859">
        <v>1.5</v>
      </c>
      <c r="C1859">
        <v>4.5</v>
      </c>
      <c r="D1859">
        <v>270</v>
      </c>
      <c r="E1859" s="2">
        <v>0.5541666666666667</v>
      </c>
      <c r="F1859">
        <v>7.1</v>
      </c>
      <c r="G1859">
        <v>290</v>
      </c>
      <c r="H1859" s="2">
        <v>0.55347222222222225</v>
      </c>
    </row>
    <row r="1860" spans="1:8">
      <c r="A1860" s="1">
        <v>43133</v>
      </c>
      <c r="B1860">
        <v>1.4</v>
      </c>
      <c r="C1860">
        <v>4.8</v>
      </c>
      <c r="D1860">
        <v>270</v>
      </c>
      <c r="E1860" s="2">
        <v>0.67777777777777781</v>
      </c>
      <c r="F1860">
        <v>6.8</v>
      </c>
      <c r="G1860">
        <v>270</v>
      </c>
      <c r="H1860" s="2">
        <v>0.67708333333333337</v>
      </c>
    </row>
    <row r="1861" spans="1:8">
      <c r="A1861" s="1">
        <v>43134</v>
      </c>
      <c r="B1861">
        <v>3.9</v>
      </c>
      <c r="C1861">
        <v>8.1</v>
      </c>
      <c r="D1861">
        <v>290</v>
      </c>
      <c r="E1861" s="2">
        <v>0.63194444444444442</v>
      </c>
      <c r="F1861">
        <v>15.1</v>
      </c>
      <c r="G1861">
        <v>290</v>
      </c>
      <c r="H1861" s="2">
        <v>0.61319444444444449</v>
      </c>
    </row>
    <row r="1862" spans="1:8">
      <c r="A1862" s="1">
        <v>43135</v>
      </c>
      <c r="B1862">
        <v>4.7</v>
      </c>
      <c r="C1862">
        <v>7.6</v>
      </c>
      <c r="D1862">
        <v>290</v>
      </c>
      <c r="E1862" s="2">
        <v>0.45555555555555555</v>
      </c>
      <c r="F1862">
        <v>11.5</v>
      </c>
      <c r="G1862">
        <v>290</v>
      </c>
      <c r="H1862" s="2">
        <v>0.44722222222222224</v>
      </c>
    </row>
    <row r="1863" spans="1:8">
      <c r="A1863" s="1">
        <v>43136</v>
      </c>
      <c r="B1863">
        <v>4.5999999999999996</v>
      </c>
      <c r="C1863">
        <v>9.6</v>
      </c>
      <c r="D1863">
        <v>290</v>
      </c>
      <c r="E1863" s="2">
        <v>0.65138888888888891</v>
      </c>
      <c r="F1863">
        <v>15.5</v>
      </c>
      <c r="G1863">
        <v>320</v>
      </c>
      <c r="H1863" s="2">
        <v>0.64722222222222225</v>
      </c>
    </row>
    <row r="1864" spans="1:8">
      <c r="A1864" s="1">
        <v>43137</v>
      </c>
      <c r="B1864">
        <v>3.6</v>
      </c>
      <c r="C1864">
        <v>7.2</v>
      </c>
      <c r="D1864">
        <v>290</v>
      </c>
      <c r="E1864" s="2">
        <v>0.58333333333333337</v>
      </c>
      <c r="F1864">
        <v>12.7</v>
      </c>
      <c r="G1864">
        <v>290</v>
      </c>
      <c r="H1864" s="2">
        <v>0.59097222222222223</v>
      </c>
    </row>
    <row r="1865" spans="1:8">
      <c r="A1865" s="1">
        <v>43138</v>
      </c>
      <c r="B1865">
        <v>2.8</v>
      </c>
      <c r="C1865">
        <v>4.7</v>
      </c>
      <c r="D1865">
        <v>290</v>
      </c>
      <c r="E1865" s="2">
        <v>0.39583333333333331</v>
      </c>
      <c r="F1865">
        <v>8.1999999999999993</v>
      </c>
      <c r="G1865">
        <v>290</v>
      </c>
      <c r="H1865" s="2">
        <v>0.64236111111111116</v>
      </c>
    </row>
    <row r="1866" spans="1:8">
      <c r="A1866" s="1">
        <v>43139</v>
      </c>
      <c r="B1866">
        <v>0.8</v>
      </c>
      <c r="C1866">
        <v>2.4</v>
      </c>
      <c r="D1866">
        <v>290</v>
      </c>
      <c r="E1866" s="2">
        <v>0.62013888888888891</v>
      </c>
      <c r="F1866">
        <v>4.4000000000000004</v>
      </c>
      <c r="G1866">
        <v>270</v>
      </c>
      <c r="H1866" s="2">
        <v>0.61527777777777781</v>
      </c>
    </row>
    <row r="1867" spans="1:8">
      <c r="A1867" s="1">
        <v>43140</v>
      </c>
      <c r="B1867">
        <v>1</v>
      </c>
      <c r="C1867">
        <v>2.6</v>
      </c>
      <c r="D1867">
        <v>290</v>
      </c>
      <c r="E1867" s="2">
        <v>0.56597222222222221</v>
      </c>
      <c r="F1867">
        <v>4.9000000000000004</v>
      </c>
      <c r="G1867">
        <v>340</v>
      </c>
      <c r="H1867" s="2">
        <v>0.58194444444444449</v>
      </c>
    </row>
    <row r="1868" spans="1:8">
      <c r="A1868" s="1">
        <v>43141</v>
      </c>
      <c r="B1868">
        <v>3</v>
      </c>
      <c r="C1868">
        <v>8.1</v>
      </c>
      <c r="D1868">
        <v>290</v>
      </c>
      <c r="E1868" s="2">
        <v>0.95277777777777772</v>
      </c>
      <c r="F1868">
        <v>13.7</v>
      </c>
      <c r="G1868">
        <v>290</v>
      </c>
      <c r="H1868" s="2">
        <v>0.95138888888888884</v>
      </c>
    </row>
    <row r="1869" spans="1:8">
      <c r="A1869" s="1">
        <v>43142</v>
      </c>
      <c r="B1869">
        <v>4.3</v>
      </c>
      <c r="C1869">
        <v>8.1</v>
      </c>
      <c r="D1869">
        <v>270</v>
      </c>
      <c r="E1869" s="2">
        <v>0.69513888888888886</v>
      </c>
      <c r="F1869">
        <v>13.7</v>
      </c>
      <c r="G1869">
        <v>320</v>
      </c>
      <c r="H1869" s="2">
        <v>0.68958333333333333</v>
      </c>
    </row>
    <row r="1870" spans="1:8">
      <c r="A1870" s="1">
        <v>43143</v>
      </c>
      <c r="B1870">
        <v>3.9</v>
      </c>
      <c r="C1870">
        <v>8.1</v>
      </c>
      <c r="D1870">
        <v>290</v>
      </c>
      <c r="E1870" s="2">
        <v>0.57013888888888886</v>
      </c>
      <c r="F1870">
        <v>12.8</v>
      </c>
      <c r="G1870">
        <v>320</v>
      </c>
      <c r="H1870" s="2">
        <v>0.61319444444444449</v>
      </c>
    </row>
    <row r="1871" spans="1:8">
      <c r="A1871" s="1">
        <v>43144</v>
      </c>
      <c r="B1871">
        <v>3</v>
      </c>
      <c r="C1871">
        <v>5.9</v>
      </c>
      <c r="D1871">
        <v>290</v>
      </c>
      <c r="E1871" s="2">
        <v>0.65416666666666667</v>
      </c>
      <c r="F1871">
        <v>8.8000000000000007</v>
      </c>
      <c r="G1871">
        <v>270</v>
      </c>
      <c r="H1871" s="2">
        <v>0.64930555555555558</v>
      </c>
    </row>
    <row r="1872" spans="1:8">
      <c r="A1872" s="1">
        <v>43145</v>
      </c>
      <c r="B1872">
        <v>2.2000000000000002</v>
      </c>
      <c r="C1872">
        <v>6.8</v>
      </c>
      <c r="D1872">
        <v>270</v>
      </c>
      <c r="E1872" s="2">
        <v>0.62083333333333335</v>
      </c>
      <c r="F1872">
        <v>11.5</v>
      </c>
      <c r="G1872">
        <v>270</v>
      </c>
      <c r="H1872" s="2">
        <v>0.62083333333333335</v>
      </c>
    </row>
    <row r="1873" spans="1:8">
      <c r="A1873" s="1">
        <v>43146</v>
      </c>
      <c r="B1873">
        <v>2.2999999999999998</v>
      </c>
      <c r="C1873">
        <v>4.9000000000000004</v>
      </c>
      <c r="D1873">
        <v>290</v>
      </c>
      <c r="E1873" s="2">
        <v>0.67083333333333328</v>
      </c>
      <c r="F1873">
        <v>7</v>
      </c>
      <c r="G1873">
        <v>270</v>
      </c>
      <c r="H1873" s="2">
        <v>0.66805555555555551</v>
      </c>
    </row>
    <row r="1874" spans="1:8">
      <c r="A1874" s="1">
        <v>43147</v>
      </c>
      <c r="B1874">
        <v>2</v>
      </c>
      <c r="C1874">
        <v>5</v>
      </c>
      <c r="D1874">
        <v>290</v>
      </c>
      <c r="E1874" s="2">
        <v>0.67361111111111116</v>
      </c>
      <c r="F1874">
        <v>7.9</v>
      </c>
      <c r="G1874">
        <v>290</v>
      </c>
      <c r="H1874" s="2">
        <v>0.71597222222222223</v>
      </c>
    </row>
    <row r="1875" spans="1:8">
      <c r="A1875" s="1">
        <v>43148</v>
      </c>
      <c r="B1875">
        <v>3.8</v>
      </c>
      <c r="C1875">
        <v>7</v>
      </c>
      <c r="D1875">
        <v>290</v>
      </c>
      <c r="E1875" s="2">
        <v>0.49722222222222223</v>
      </c>
      <c r="F1875">
        <v>13</v>
      </c>
      <c r="G1875">
        <v>290</v>
      </c>
      <c r="H1875" s="2">
        <v>0.49652777777777779</v>
      </c>
    </row>
    <row r="1876" spans="1:8">
      <c r="A1876" s="1">
        <v>43149</v>
      </c>
      <c r="B1876">
        <v>2.1</v>
      </c>
      <c r="C1876">
        <v>4.8</v>
      </c>
      <c r="D1876">
        <v>290</v>
      </c>
      <c r="E1876" s="2">
        <v>9.6527777777777782E-2</v>
      </c>
      <c r="F1876">
        <v>7.1</v>
      </c>
      <c r="G1876">
        <v>290</v>
      </c>
      <c r="H1876" s="2">
        <v>9.0277777777777776E-2</v>
      </c>
    </row>
    <row r="1877" spans="1:8">
      <c r="A1877" s="1">
        <v>43150</v>
      </c>
      <c r="B1877">
        <v>1.3</v>
      </c>
      <c r="C1877">
        <v>3.3</v>
      </c>
      <c r="D1877">
        <v>320</v>
      </c>
      <c r="E1877" s="2">
        <v>0.62708333333333333</v>
      </c>
      <c r="F1877">
        <v>6.3</v>
      </c>
      <c r="G1877">
        <v>340</v>
      </c>
      <c r="H1877" s="2">
        <v>0.64583333333333337</v>
      </c>
    </row>
    <row r="1878" spans="1:8">
      <c r="A1878" s="1">
        <v>43151</v>
      </c>
      <c r="B1878">
        <v>2</v>
      </c>
      <c r="C1878">
        <v>4.9000000000000004</v>
      </c>
      <c r="D1878">
        <v>290</v>
      </c>
      <c r="E1878" s="2">
        <v>0.99444444444444446</v>
      </c>
      <c r="F1878">
        <v>7.4</v>
      </c>
      <c r="G1878">
        <v>290</v>
      </c>
      <c r="H1878" s="2">
        <v>0.98819444444444449</v>
      </c>
    </row>
    <row r="1879" spans="1:8">
      <c r="A1879" s="1">
        <v>43152</v>
      </c>
      <c r="B1879">
        <v>2.7</v>
      </c>
      <c r="C1879">
        <v>4.9000000000000004</v>
      </c>
      <c r="D1879">
        <v>290</v>
      </c>
      <c r="E1879" s="2">
        <v>4.1666666666666666E-3</v>
      </c>
      <c r="F1879">
        <v>7.7</v>
      </c>
      <c r="G1879">
        <v>270</v>
      </c>
      <c r="H1879" s="2">
        <v>3.472222222222222E-3</v>
      </c>
    </row>
    <row r="1880" spans="1:8">
      <c r="A1880" s="1">
        <v>43153</v>
      </c>
      <c r="B1880">
        <v>1.4</v>
      </c>
      <c r="C1880">
        <v>3.7</v>
      </c>
      <c r="D1880">
        <v>270</v>
      </c>
      <c r="E1880" s="2">
        <v>0.60138888888888886</v>
      </c>
      <c r="F1880">
        <v>6.5</v>
      </c>
      <c r="G1880">
        <v>290</v>
      </c>
      <c r="H1880" s="2">
        <v>0.5541666666666667</v>
      </c>
    </row>
    <row r="1881" spans="1:8">
      <c r="A1881" s="1">
        <v>43154</v>
      </c>
      <c r="B1881">
        <v>1.1000000000000001</v>
      </c>
      <c r="C1881">
        <v>4.8</v>
      </c>
      <c r="D1881">
        <v>250</v>
      </c>
      <c r="E1881" s="2">
        <v>0.7368055555555556</v>
      </c>
      <c r="F1881">
        <v>8.5</v>
      </c>
      <c r="G1881">
        <v>250</v>
      </c>
      <c r="H1881" s="2">
        <v>0.73263888888888884</v>
      </c>
    </row>
    <row r="1882" spans="1:8">
      <c r="A1882" s="1">
        <v>43155</v>
      </c>
      <c r="B1882">
        <v>2</v>
      </c>
      <c r="C1882">
        <v>5.8</v>
      </c>
      <c r="D1882">
        <v>110</v>
      </c>
      <c r="E1882" s="2">
        <v>0.83263888888888893</v>
      </c>
      <c r="F1882">
        <v>8.6999999999999993</v>
      </c>
      <c r="G1882">
        <v>110</v>
      </c>
      <c r="H1882" s="2">
        <v>0.82986111111111116</v>
      </c>
    </row>
    <row r="1883" spans="1:8">
      <c r="A1883" s="1">
        <v>43156</v>
      </c>
      <c r="B1883">
        <v>1.4</v>
      </c>
      <c r="C1883">
        <v>3.3</v>
      </c>
      <c r="D1883">
        <v>140</v>
      </c>
      <c r="E1883" s="2">
        <v>8.3333333333333332E-3</v>
      </c>
      <c r="F1883">
        <v>5.4</v>
      </c>
      <c r="G1883">
        <v>110</v>
      </c>
      <c r="H1883" s="2">
        <v>5.5555555555555558E-3</v>
      </c>
    </row>
    <row r="1884" spans="1:8">
      <c r="A1884" s="1">
        <v>43157</v>
      </c>
      <c r="B1884">
        <v>1.7</v>
      </c>
      <c r="C1884">
        <v>5.2</v>
      </c>
      <c r="D1884">
        <v>140</v>
      </c>
      <c r="E1884" s="2">
        <v>0.79513888888888884</v>
      </c>
      <c r="F1884">
        <v>8.5</v>
      </c>
      <c r="G1884">
        <v>140</v>
      </c>
      <c r="H1884" s="2">
        <v>0.79236111111111107</v>
      </c>
    </row>
    <row r="1885" spans="1:8">
      <c r="A1885" s="1">
        <v>43158</v>
      </c>
      <c r="B1885">
        <v>1.2</v>
      </c>
      <c r="C1885">
        <v>2.8</v>
      </c>
      <c r="D1885">
        <v>270</v>
      </c>
      <c r="E1885" s="2">
        <v>0.55555555555555558</v>
      </c>
      <c r="F1885">
        <v>5.0999999999999996</v>
      </c>
      <c r="G1885">
        <v>290</v>
      </c>
      <c r="H1885" s="2">
        <v>0.52361111111111114</v>
      </c>
    </row>
    <row r="1886" spans="1:8">
      <c r="A1886" s="1">
        <v>43159</v>
      </c>
      <c r="B1886">
        <v>4</v>
      </c>
      <c r="C1886">
        <v>7.2</v>
      </c>
      <c r="D1886">
        <v>90</v>
      </c>
      <c r="E1886" s="2">
        <v>0.54305555555555551</v>
      </c>
      <c r="F1886">
        <v>12.2</v>
      </c>
      <c r="G1886">
        <v>90</v>
      </c>
      <c r="H1886" s="2">
        <v>0.65138888888888891</v>
      </c>
    </row>
    <row r="1887" spans="1:8">
      <c r="A1887" s="1">
        <v>43160</v>
      </c>
      <c r="B1887">
        <v>5.9</v>
      </c>
      <c r="C1887">
        <v>10.5</v>
      </c>
      <c r="D1887">
        <v>290</v>
      </c>
      <c r="E1887" s="2">
        <v>0.44374999999999998</v>
      </c>
      <c r="F1887">
        <v>18.2</v>
      </c>
      <c r="G1887">
        <v>290</v>
      </c>
      <c r="H1887" s="2">
        <v>0.44374999999999998</v>
      </c>
    </row>
    <row r="1888" spans="1:8">
      <c r="A1888" s="1">
        <v>43161</v>
      </c>
      <c r="B1888">
        <v>2.4</v>
      </c>
      <c r="C1888">
        <v>5.5</v>
      </c>
      <c r="D1888">
        <v>290</v>
      </c>
      <c r="E1888" s="2">
        <v>5.5555555555555558E-3</v>
      </c>
      <c r="F1888">
        <v>7.9</v>
      </c>
      <c r="G1888">
        <v>320</v>
      </c>
      <c r="H1888" s="2">
        <v>2.0833333333333333E-3</v>
      </c>
    </row>
    <row r="1889" spans="1:8">
      <c r="A1889" s="1">
        <v>43162</v>
      </c>
      <c r="B1889">
        <v>1</v>
      </c>
      <c r="C1889">
        <v>2.8</v>
      </c>
      <c r="D1889">
        <v>290</v>
      </c>
      <c r="E1889" s="2">
        <v>0.63472222222222219</v>
      </c>
      <c r="F1889">
        <v>4.8</v>
      </c>
      <c r="G1889">
        <v>200</v>
      </c>
      <c r="H1889" s="2">
        <v>0.75</v>
      </c>
    </row>
    <row r="1890" spans="1:8">
      <c r="A1890" s="1">
        <v>43163</v>
      </c>
      <c r="B1890">
        <v>1.6</v>
      </c>
      <c r="C1890">
        <v>6.5</v>
      </c>
      <c r="D1890">
        <v>110</v>
      </c>
      <c r="E1890" s="2">
        <v>0.92847222222222225</v>
      </c>
      <c r="F1890">
        <v>9.6</v>
      </c>
      <c r="G1890">
        <v>90</v>
      </c>
      <c r="H1890" s="2">
        <v>0.92847222222222225</v>
      </c>
    </row>
    <row r="1891" spans="1:8">
      <c r="A1891" s="1">
        <v>43164</v>
      </c>
      <c r="B1891">
        <v>4.2</v>
      </c>
      <c r="C1891">
        <v>7.7</v>
      </c>
      <c r="D1891">
        <v>110</v>
      </c>
      <c r="E1891" s="2">
        <v>0.17291666666666666</v>
      </c>
      <c r="F1891">
        <v>12.2</v>
      </c>
      <c r="G1891">
        <v>110</v>
      </c>
      <c r="H1891" s="2">
        <v>0.14305555555555555</v>
      </c>
    </row>
    <row r="1892" spans="1:8">
      <c r="A1892" s="1">
        <v>43165</v>
      </c>
      <c r="B1892">
        <v>2.7</v>
      </c>
      <c r="C1892">
        <v>6.8</v>
      </c>
      <c r="D1892">
        <v>90</v>
      </c>
      <c r="E1892" s="2">
        <v>0.73611111111111116</v>
      </c>
      <c r="F1892">
        <v>10.7</v>
      </c>
      <c r="G1892">
        <v>90</v>
      </c>
      <c r="H1892" s="2">
        <v>0.74513888888888891</v>
      </c>
    </row>
    <row r="1893" spans="1:8">
      <c r="A1893" s="1">
        <v>43166</v>
      </c>
      <c r="B1893">
        <v>2.4</v>
      </c>
      <c r="C1893">
        <v>6.2</v>
      </c>
      <c r="D1893">
        <v>90</v>
      </c>
      <c r="E1893" s="2">
        <v>0.49652777777777779</v>
      </c>
      <c r="F1893">
        <v>10.7</v>
      </c>
      <c r="G1893">
        <v>70</v>
      </c>
      <c r="H1893" s="2">
        <v>0.49166666666666664</v>
      </c>
    </row>
    <row r="1894" spans="1:8">
      <c r="A1894" s="1">
        <v>43167</v>
      </c>
      <c r="B1894">
        <v>1.4</v>
      </c>
      <c r="C1894">
        <v>4.5</v>
      </c>
      <c r="D1894">
        <v>290</v>
      </c>
      <c r="E1894" s="2">
        <v>0.66319444444444442</v>
      </c>
      <c r="F1894">
        <v>7.5</v>
      </c>
      <c r="G1894">
        <v>290</v>
      </c>
      <c r="H1894" s="2">
        <v>0.65763888888888888</v>
      </c>
    </row>
    <row r="1895" spans="1:8">
      <c r="A1895" s="1">
        <v>43168</v>
      </c>
      <c r="B1895">
        <v>2.1</v>
      </c>
      <c r="C1895">
        <v>4.3</v>
      </c>
      <c r="D1895">
        <v>110</v>
      </c>
      <c r="E1895" s="2">
        <v>0.71944444444444444</v>
      </c>
      <c r="F1895">
        <v>7.6</v>
      </c>
      <c r="G1895">
        <v>110</v>
      </c>
      <c r="H1895" s="2">
        <v>0.84305555555555556</v>
      </c>
    </row>
    <row r="1896" spans="1:8">
      <c r="A1896" s="1">
        <v>43169</v>
      </c>
      <c r="B1896">
        <v>1.9</v>
      </c>
      <c r="C1896">
        <v>3.8</v>
      </c>
      <c r="D1896">
        <v>290</v>
      </c>
      <c r="E1896" s="2">
        <v>0.57638888888888884</v>
      </c>
      <c r="F1896">
        <v>6.7</v>
      </c>
      <c r="G1896">
        <v>290</v>
      </c>
      <c r="H1896" s="2">
        <v>0.5708333333333333</v>
      </c>
    </row>
    <row r="1897" spans="1:8">
      <c r="A1897" s="1">
        <v>43170</v>
      </c>
      <c r="B1897">
        <v>1.7</v>
      </c>
      <c r="C1897">
        <v>3.8</v>
      </c>
      <c r="D1897">
        <v>320</v>
      </c>
      <c r="E1897" s="2">
        <v>0.13750000000000001</v>
      </c>
      <c r="F1897">
        <v>6.3</v>
      </c>
      <c r="G1897">
        <v>290</v>
      </c>
      <c r="H1897" s="2">
        <v>0.53541666666666665</v>
      </c>
    </row>
    <row r="1898" spans="1:8">
      <c r="A1898" s="1">
        <v>43171</v>
      </c>
      <c r="B1898">
        <v>1</v>
      </c>
      <c r="C1898">
        <v>2.5</v>
      </c>
      <c r="D1898">
        <v>200</v>
      </c>
      <c r="E1898" s="2">
        <v>0.72638888888888886</v>
      </c>
      <c r="F1898">
        <v>4.4000000000000004</v>
      </c>
      <c r="G1898">
        <v>200</v>
      </c>
      <c r="H1898" s="2">
        <v>0.76944444444444449</v>
      </c>
    </row>
    <row r="1899" spans="1:8">
      <c r="A1899" s="1">
        <v>43172</v>
      </c>
      <c r="B1899">
        <v>1.6</v>
      </c>
      <c r="C1899">
        <v>5.8</v>
      </c>
      <c r="D1899">
        <v>270</v>
      </c>
      <c r="E1899" s="2">
        <v>0.5625</v>
      </c>
      <c r="F1899">
        <v>9.5</v>
      </c>
      <c r="G1899">
        <v>290</v>
      </c>
      <c r="H1899" s="2">
        <v>0.55902777777777779</v>
      </c>
    </row>
    <row r="1900" spans="1:8">
      <c r="A1900" s="1">
        <v>43173</v>
      </c>
      <c r="B1900">
        <v>1.5</v>
      </c>
      <c r="C1900">
        <v>4.5999999999999996</v>
      </c>
      <c r="D1900">
        <v>270</v>
      </c>
      <c r="E1900" s="2">
        <v>0.58263888888888893</v>
      </c>
      <c r="F1900">
        <v>6.8</v>
      </c>
      <c r="G1900">
        <v>270</v>
      </c>
      <c r="H1900" s="2">
        <v>0.57638888888888884</v>
      </c>
    </row>
    <row r="1901" spans="1:8">
      <c r="A1901" s="1">
        <v>43174</v>
      </c>
      <c r="B1901">
        <v>0.9</v>
      </c>
      <c r="C1901">
        <v>4.7</v>
      </c>
      <c r="D1901">
        <v>140</v>
      </c>
      <c r="E1901" s="3">
        <v>1</v>
      </c>
      <c r="F1901">
        <v>7.7</v>
      </c>
      <c r="G1901">
        <v>140</v>
      </c>
      <c r="H1901" s="2">
        <v>0.99652777777777779</v>
      </c>
    </row>
    <row r="1902" spans="1:8">
      <c r="A1902" s="1">
        <v>43175</v>
      </c>
      <c r="B1902">
        <v>5</v>
      </c>
      <c r="C1902">
        <v>10.1</v>
      </c>
      <c r="D1902">
        <v>110</v>
      </c>
      <c r="E1902" s="2">
        <v>1.7361111111111112E-2</v>
      </c>
      <c r="F1902">
        <v>15.4</v>
      </c>
      <c r="G1902">
        <v>110</v>
      </c>
      <c r="H1902" s="2">
        <v>9.0972222222222218E-2</v>
      </c>
    </row>
    <row r="1903" spans="1:8">
      <c r="A1903" s="1">
        <v>43176</v>
      </c>
      <c r="B1903">
        <v>1.2</v>
      </c>
      <c r="C1903">
        <v>4</v>
      </c>
      <c r="D1903">
        <v>110</v>
      </c>
      <c r="E1903" s="2">
        <v>0.48819444444444443</v>
      </c>
      <c r="F1903">
        <v>6</v>
      </c>
      <c r="G1903">
        <v>110</v>
      </c>
      <c r="H1903" s="2">
        <v>0.48541666666666666</v>
      </c>
    </row>
    <row r="1904" spans="1:8">
      <c r="A1904" s="1">
        <v>43177</v>
      </c>
      <c r="B1904">
        <v>0.9</v>
      </c>
      <c r="C1904">
        <v>2.9</v>
      </c>
      <c r="D1904">
        <v>290</v>
      </c>
      <c r="E1904" s="2">
        <v>0.55833333333333335</v>
      </c>
      <c r="F1904">
        <v>4.8</v>
      </c>
      <c r="G1904">
        <v>270</v>
      </c>
      <c r="H1904" s="2">
        <v>0.58680555555555558</v>
      </c>
    </row>
    <row r="1905" spans="1:8">
      <c r="A1905" s="1">
        <v>43178</v>
      </c>
      <c r="B1905">
        <v>3.6</v>
      </c>
      <c r="C1905">
        <v>7.5</v>
      </c>
      <c r="D1905">
        <v>110</v>
      </c>
      <c r="E1905" s="2">
        <v>0.47430555555555554</v>
      </c>
      <c r="F1905">
        <v>12.3</v>
      </c>
      <c r="G1905">
        <v>110</v>
      </c>
      <c r="H1905" s="2">
        <v>0.46875</v>
      </c>
    </row>
    <row r="1906" spans="1:8">
      <c r="A1906" s="1">
        <v>43179</v>
      </c>
      <c r="B1906">
        <v>5.3</v>
      </c>
      <c r="C1906">
        <v>9</v>
      </c>
      <c r="D1906">
        <v>110</v>
      </c>
      <c r="E1906" s="2">
        <v>0.55902777777777779</v>
      </c>
      <c r="F1906">
        <v>15.6</v>
      </c>
      <c r="G1906">
        <v>110</v>
      </c>
      <c r="H1906" s="2">
        <v>0.55347222222222225</v>
      </c>
    </row>
    <row r="1907" spans="1:8">
      <c r="A1907" s="1">
        <v>43180</v>
      </c>
      <c r="B1907">
        <v>1.5</v>
      </c>
      <c r="C1907">
        <v>6</v>
      </c>
      <c r="D1907">
        <v>90</v>
      </c>
      <c r="E1907" s="2">
        <v>7.6388888888888886E-3</v>
      </c>
      <c r="F1907">
        <v>10.8</v>
      </c>
      <c r="G1907">
        <v>90</v>
      </c>
      <c r="H1907" s="2">
        <v>6.2500000000000003E-3</v>
      </c>
    </row>
    <row r="1908" spans="1:8">
      <c r="A1908" s="1">
        <v>43181</v>
      </c>
      <c r="B1908">
        <v>2.6</v>
      </c>
      <c r="C1908">
        <v>5</v>
      </c>
      <c r="D1908">
        <v>270</v>
      </c>
      <c r="E1908" s="2">
        <v>0.62777777777777777</v>
      </c>
      <c r="F1908">
        <v>7.9</v>
      </c>
      <c r="G1908">
        <v>290</v>
      </c>
      <c r="H1908" s="2">
        <v>0.62777777777777777</v>
      </c>
    </row>
    <row r="1909" spans="1:8">
      <c r="A1909" s="1">
        <v>43182</v>
      </c>
      <c r="B1909">
        <v>1.2</v>
      </c>
      <c r="C1909">
        <v>3.6</v>
      </c>
      <c r="D1909">
        <v>250</v>
      </c>
      <c r="E1909" s="2">
        <v>0.61527777777777781</v>
      </c>
      <c r="F1909">
        <v>6.2</v>
      </c>
      <c r="G1909">
        <v>270</v>
      </c>
      <c r="H1909" s="2">
        <v>0.62638888888888888</v>
      </c>
    </row>
    <row r="1910" spans="1:8">
      <c r="A1910" s="1">
        <v>43183</v>
      </c>
      <c r="B1910">
        <v>2.4</v>
      </c>
      <c r="C1910">
        <v>5.7</v>
      </c>
      <c r="D1910">
        <v>290</v>
      </c>
      <c r="E1910" s="2">
        <v>0.7368055555555556</v>
      </c>
      <c r="F1910">
        <v>8.9</v>
      </c>
      <c r="G1910">
        <v>320</v>
      </c>
      <c r="H1910" s="2">
        <v>0.66874999999999996</v>
      </c>
    </row>
    <row r="1911" spans="1:8">
      <c r="A1911" s="1">
        <v>43184</v>
      </c>
      <c r="B1911">
        <v>2</v>
      </c>
      <c r="C1911">
        <v>4.9000000000000004</v>
      </c>
      <c r="D1911">
        <v>270</v>
      </c>
      <c r="E1911" s="2">
        <v>0.51388888888888884</v>
      </c>
      <c r="F1911">
        <v>7.4</v>
      </c>
      <c r="G1911">
        <v>270</v>
      </c>
      <c r="H1911" s="2">
        <v>0.67013888888888884</v>
      </c>
    </row>
    <row r="1912" spans="1:8">
      <c r="A1912" s="1">
        <v>43185</v>
      </c>
      <c r="B1912">
        <v>2.4</v>
      </c>
      <c r="C1912">
        <v>5.8</v>
      </c>
      <c r="D1912">
        <v>290</v>
      </c>
      <c r="E1912" s="2">
        <v>0.52430555555555558</v>
      </c>
      <c r="F1912">
        <v>8.6999999999999993</v>
      </c>
      <c r="G1912">
        <v>290</v>
      </c>
      <c r="H1912" s="2">
        <v>0.47361111111111109</v>
      </c>
    </row>
    <row r="1913" spans="1:8">
      <c r="A1913" s="1">
        <v>43186</v>
      </c>
      <c r="B1913">
        <v>1.7</v>
      </c>
      <c r="C1913">
        <v>3.9</v>
      </c>
      <c r="D1913">
        <v>320</v>
      </c>
      <c r="E1913" s="2">
        <v>0.71527777777777779</v>
      </c>
      <c r="F1913">
        <v>7.4</v>
      </c>
      <c r="G1913">
        <v>320</v>
      </c>
      <c r="H1913" s="2">
        <v>0.71180555555555558</v>
      </c>
    </row>
    <row r="1914" spans="1:8">
      <c r="A1914" s="1">
        <v>43187</v>
      </c>
      <c r="B1914">
        <v>2</v>
      </c>
      <c r="C1914">
        <v>4.9000000000000004</v>
      </c>
      <c r="D1914">
        <v>270</v>
      </c>
      <c r="E1914" s="2">
        <v>0.47638888888888886</v>
      </c>
      <c r="F1914">
        <v>7.3</v>
      </c>
      <c r="G1914">
        <v>270</v>
      </c>
      <c r="H1914" s="2">
        <v>0.47430555555555554</v>
      </c>
    </row>
    <row r="1915" spans="1:8">
      <c r="A1915" s="1">
        <v>43188</v>
      </c>
      <c r="B1915">
        <v>2.8</v>
      </c>
      <c r="C1915">
        <v>7.8</v>
      </c>
      <c r="D1915">
        <v>110</v>
      </c>
      <c r="E1915" s="2">
        <v>0.77986111111111112</v>
      </c>
      <c r="F1915">
        <v>12.9</v>
      </c>
      <c r="G1915">
        <v>90</v>
      </c>
      <c r="H1915" s="2">
        <v>0.77986111111111112</v>
      </c>
    </row>
    <row r="1916" spans="1:8">
      <c r="A1916" s="1">
        <v>43189</v>
      </c>
      <c r="B1916">
        <v>4</v>
      </c>
      <c r="C1916">
        <v>6.7</v>
      </c>
      <c r="D1916">
        <v>110</v>
      </c>
      <c r="E1916" s="2">
        <v>2.9166666666666667E-2</v>
      </c>
      <c r="F1916">
        <v>10</v>
      </c>
      <c r="G1916">
        <v>110</v>
      </c>
      <c r="H1916" s="2">
        <v>2.7083333333333334E-2</v>
      </c>
    </row>
    <row r="1917" spans="1:8">
      <c r="A1917" s="1">
        <v>43190</v>
      </c>
      <c r="B1917">
        <v>1.6</v>
      </c>
      <c r="C1917">
        <v>3.7</v>
      </c>
      <c r="D1917">
        <v>290</v>
      </c>
      <c r="E1917" s="2">
        <v>0.67708333333333337</v>
      </c>
      <c r="F1917">
        <v>5.9</v>
      </c>
      <c r="G1917">
        <v>290</v>
      </c>
      <c r="H1917" s="2">
        <v>0.67638888888888893</v>
      </c>
    </row>
    <row r="1918" spans="1:8">
      <c r="A1918" s="1">
        <v>43191</v>
      </c>
      <c r="B1918">
        <v>1.1000000000000001</v>
      </c>
      <c r="C1918">
        <v>3.6</v>
      </c>
      <c r="D1918">
        <v>270</v>
      </c>
      <c r="E1918" s="2">
        <v>0.73819444444444449</v>
      </c>
      <c r="F1918">
        <v>5.3</v>
      </c>
      <c r="G1918">
        <v>270</v>
      </c>
      <c r="H1918" s="2">
        <v>0.4513888888888889</v>
      </c>
    </row>
    <row r="1919" spans="1:8">
      <c r="A1919" s="1">
        <v>43192</v>
      </c>
      <c r="B1919">
        <v>1.6</v>
      </c>
      <c r="C1919">
        <v>4.4000000000000004</v>
      </c>
      <c r="D1919">
        <v>270</v>
      </c>
      <c r="E1919" s="2">
        <v>0.63680555555555551</v>
      </c>
      <c r="F1919">
        <v>6.8</v>
      </c>
      <c r="G1919">
        <v>250</v>
      </c>
      <c r="H1919" s="2">
        <v>0.56805555555555554</v>
      </c>
    </row>
    <row r="1920" spans="1:8">
      <c r="A1920" s="1">
        <v>43193</v>
      </c>
      <c r="B1920">
        <v>1.6</v>
      </c>
      <c r="C1920">
        <v>4.7</v>
      </c>
      <c r="D1920">
        <v>290</v>
      </c>
      <c r="E1920" s="2">
        <v>0.59861111111111109</v>
      </c>
      <c r="F1920">
        <v>7.4</v>
      </c>
      <c r="G1920">
        <v>200</v>
      </c>
      <c r="H1920" s="2">
        <v>0.72013888888888888</v>
      </c>
    </row>
    <row r="1921" spans="1:8">
      <c r="A1921" s="1">
        <v>43194</v>
      </c>
      <c r="B1921">
        <v>4.5999999999999996</v>
      </c>
      <c r="C1921">
        <v>7.7</v>
      </c>
      <c r="D1921">
        <v>110</v>
      </c>
      <c r="E1921" s="2">
        <v>0.49583333333333335</v>
      </c>
      <c r="F1921">
        <v>12.3</v>
      </c>
      <c r="G1921">
        <v>110</v>
      </c>
      <c r="H1921" s="2">
        <v>0.74652777777777779</v>
      </c>
    </row>
    <row r="1922" spans="1:8">
      <c r="A1922" s="1">
        <v>43195</v>
      </c>
      <c r="B1922">
        <v>3.3</v>
      </c>
      <c r="C1922">
        <v>5.6</v>
      </c>
      <c r="D1922">
        <v>90</v>
      </c>
      <c r="E1922" s="2">
        <v>0.41388888888888886</v>
      </c>
      <c r="F1922">
        <v>9.6999999999999993</v>
      </c>
      <c r="G1922">
        <v>110</v>
      </c>
      <c r="H1922" s="2">
        <v>0.41249999999999998</v>
      </c>
    </row>
    <row r="1923" spans="1:8">
      <c r="A1923" s="1">
        <v>43196</v>
      </c>
      <c r="B1923">
        <v>4</v>
      </c>
      <c r="C1923">
        <v>7.7</v>
      </c>
      <c r="D1923">
        <v>290</v>
      </c>
      <c r="E1923" s="2">
        <v>0.63124999999999998</v>
      </c>
      <c r="F1923">
        <v>13.3</v>
      </c>
      <c r="G1923">
        <v>290</v>
      </c>
      <c r="H1923" s="2">
        <v>0.76944444444444449</v>
      </c>
    </row>
    <row r="1924" spans="1:8">
      <c r="A1924" s="1">
        <v>43197</v>
      </c>
      <c r="B1924">
        <v>5.9</v>
      </c>
      <c r="C1924">
        <v>8.8000000000000007</v>
      </c>
      <c r="D1924">
        <v>290</v>
      </c>
      <c r="E1924" s="2">
        <v>0.68402777777777779</v>
      </c>
      <c r="F1924">
        <v>15.3</v>
      </c>
      <c r="G1924">
        <v>290</v>
      </c>
      <c r="H1924" s="2">
        <v>0.6333333333333333</v>
      </c>
    </row>
    <row r="1925" spans="1:8">
      <c r="A1925" s="1">
        <v>43198</v>
      </c>
      <c r="B1925">
        <v>2.9</v>
      </c>
      <c r="C1925">
        <v>6.1</v>
      </c>
      <c r="D1925">
        <v>270</v>
      </c>
      <c r="E1925" s="2">
        <v>3.8194444444444448E-2</v>
      </c>
      <c r="F1925">
        <v>10.4</v>
      </c>
      <c r="G1925">
        <v>270</v>
      </c>
      <c r="H1925" s="2">
        <v>0.99444444444444446</v>
      </c>
    </row>
    <row r="1926" spans="1:8">
      <c r="A1926" s="1">
        <v>43199</v>
      </c>
      <c r="B1926">
        <v>2</v>
      </c>
      <c r="C1926">
        <v>4.5999999999999996</v>
      </c>
      <c r="D1926">
        <v>290</v>
      </c>
      <c r="E1926" s="2">
        <v>0.55347222222222225</v>
      </c>
      <c r="F1926">
        <v>8.1</v>
      </c>
      <c r="G1926">
        <v>320</v>
      </c>
      <c r="H1926" s="2">
        <v>0.52708333333333335</v>
      </c>
    </row>
    <row r="1927" spans="1:8">
      <c r="A1927" s="1">
        <v>43200</v>
      </c>
      <c r="B1927">
        <v>2.2000000000000002</v>
      </c>
      <c r="C1927">
        <v>5.6</v>
      </c>
      <c r="D1927">
        <v>180</v>
      </c>
      <c r="E1927" s="2">
        <v>0.66319444444444442</v>
      </c>
      <c r="F1927">
        <v>12.7</v>
      </c>
      <c r="G1927">
        <v>270</v>
      </c>
      <c r="H1927" s="2">
        <v>0.95486111111111116</v>
      </c>
    </row>
    <row r="1928" spans="1:8">
      <c r="A1928" s="1">
        <v>43201</v>
      </c>
      <c r="B1928">
        <v>3.7</v>
      </c>
      <c r="C1928">
        <v>5.6</v>
      </c>
      <c r="D1928">
        <v>320</v>
      </c>
      <c r="E1928" s="2">
        <v>0.83263888888888893</v>
      </c>
      <c r="F1928">
        <v>12.8</v>
      </c>
      <c r="G1928">
        <v>230</v>
      </c>
      <c r="H1928" s="2">
        <v>7.2222222222222215E-2</v>
      </c>
    </row>
    <row r="1929" spans="1:8">
      <c r="A1929" s="1">
        <v>43202</v>
      </c>
      <c r="B1929">
        <v>2.9</v>
      </c>
      <c r="C1929">
        <v>7.8</v>
      </c>
      <c r="D1929">
        <v>270</v>
      </c>
      <c r="E1929" s="2">
        <v>0.70972222222222225</v>
      </c>
      <c r="F1929">
        <v>13.4</v>
      </c>
      <c r="G1929">
        <v>290</v>
      </c>
      <c r="H1929" s="2">
        <v>0.64930555555555558</v>
      </c>
    </row>
    <row r="1930" spans="1:8">
      <c r="A1930" s="1">
        <v>43203</v>
      </c>
      <c r="B1930">
        <v>3.5</v>
      </c>
      <c r="C1930">
        <v>6.6</v>
      </c>
      <c r="D1930">
        <v>70</v>
      </c>
      <c r="E1930" s="2">
        <v>0.59652777777777777</v>
      </c>
      <c r="F1930">
        <v>10.9</v>
      </c>
      <c r="G1930">
        <v>70</v>
      </c>
      <c r="H1930" s="2">
        <v>0.65416666666666667</v>
      </c>
    </row>
    <row r="1931" spans="1:8">
      <c r="A1931" s="1">
        <v>43204</v>
      </c>
      <c r="B1931">
        <v>2.9</v>
      </c>
      <c r="C1931">
        <v>5.6</v>
      </c>
      <c r="D1931">
        <v>290</v>
      </c>
      <c r="E1931" s="2">
        <v>0.97916666666666663</v>
      </c>
      <c r="F1931">
        <v>9.1999999999999993</v>
      </c>
      <c r="G1931">
        <v>270</v>
      </c>
      <c r="H1931" s="2">
        <v>0.84930555555555554</v>
      </c>
    </row>
    <row r="1932" spans="1:8">
      <c r="A1932" s="1">
        <v>43205</v>
      </c>
      <c r="B1932">
        <v>4</v>
      </c>
      <c r="C1932">
        <v>5.9</v>
      </c>
      <c r="D1932">
        <v>340</v>
      </c>
      <c r="E1932" s="2">
        <v>0.67361111111111116</v>
      </c>
      <c r="F1932">
        <v>10.4</v>
      </c>
      <c r="G1932">
        <v>360</v>
      </c>
      <c r="H1932" s="2">
        <v>0.6791666666666667</v>
      </c>
    </row>
    <row r="1933" spans="1:8">
      <c r="A1933" s="1">
        <v>43206</v>
      </c>
      <c r="B1933">
        <v>2.7</v>
      </c>
      <c r="C1933">
        <v>6.1</v>
      </c>
      <c r="D1933">
        <v>90</v>
      </c>
      <c r="E1933" s="2">
        <v>0.71527777777777779</v>
      </c>
      <c r="F1933">
        <v>9.8000000000000007</v>
      </c>
      <c r="G1933">
        <v>90</v>
      </c>
      <c r="H1933" s="2">
        <v>0.78888888888888886</v>
      </c>
    </row>
    <row r="1934" spans="1:8">
      <c r="A1934" s="1">
        <v>43207</v>
      </c>
      <c r="B1934">
        <v>1.2</v>
      </c>
      <c r="C1934">
        <v>3.2</v>
      </c>
      <c r="D1934">
        <v>140</v>
      </c>
      <c r="E1934" s="2">
        <v>0.83888888888888891</v>
      </c>
      <c r="F1934">
        <v>5.6</v>
      </c>
      <c r="G1934">
        <v>270</v>
      </c>
      <c r="H1934" s="2">
        <v>0.62430555555555556</v>
      </c>
    </row>
    <row r="1935" spans="1:8">
      <c r="A1935" s="1">
        <v>43208</v>
      </c>
      <c r="B1935">
        <v>1.5</v>
      </c>
      <c r="C1935">
        <v>3.6</v>
      </c>
      <c r="D1935">
        <v>270</v>
      </c>
      <c r="E1935" s="2">
        <v>0.49652777777777779</v>
      </c>
      <c r="F1935">
        <v>6.2</v>
      </c>
      <c r="G1935">
        <v>270</v>
      </c>
      <c r="H1935" s="2">
        <v>0.53402777777777777</v>
      </c>
    </row>
    <row r="1936" spans="1:8">
      <c r="A1936" s="1">
        <v>43209</v>
      </c>
      <c r="B1936">
        <v>2.1</v>
      </c>
      <c r="C1936">
        <v>4.7</v>
      </c>
      <c r="D1936">
        <v>270</v>
      </c>
      <c r="E1936" s="2">
        <v>0.54166666666666663</v>
      </c>
      <c r="F1936">
        <v>7</v>
      </c>
      <c r="G1936">
        <v>250</v>
      </c>
      <c r="H1936" s="2">
        <v>0.52847222222222223</v>
      </c>
    </row>
    <row r="1937" spans="1:8">
      <c r="A1937" s="1">
        <v>43210</v>
      </c>
      <c r="B1937">
        <v>1.3</v>
      </c>
      <c r="C1937">
        <v>4</v>
      </c>
      <c r="D1937">
        <v>270</v>
      </c>
      <c r="E1937" s="2">
        <v>9.375E-2</v>
      </c>
      <c r="F1937">
        <v>6</v>
      </c>
      <c r="G1937">
        <v>290</v>
      </c>
      <c r="H1937" s="2">
        <v>9.375E-2</v>
      </c>
    </row>
    <row r="1938" spans="1:8">
      <c r="A1938" s="1">
        <v>43211</v>
      </c>
      <c r="B1938">
        <v>1.3</v>
      </c>
      <c r="C1938">
        <v>4.3</v>
      </c>
      <c r="D1938">
        <v>180</v>
      </c>
      <c r="E1938" s="2">
        <v>0.6645833333333333</v>
      </c>
      <c r="F1938">
        <v>7.7</v>
      </c>
      <c r="G1938">
        <v>160</v>
      </c>
      <c r="H1938" s="2">
        <v>0.6645833333333333</v>
      </c>
    </row>
    <row r="1939" spans="1:8">
      <c r="A1939" s="1">
        <v>43212</v>
      </c>
      <c r="B1939">
        <v>2.9</v>
      </c>
      <c r="C1939">
        <v>6.7</v>
      </c>
      <c r="D1939">
        <v>110</v>
      </c>
      <c r="E1939" s="2">
        <v>0.91874999999999996</v>
      </c>
      <c r="F1939">
        <v>10.7</v>
      </c>
      <c r="G1939">
        <v>110</v>
      </c>
      <c r="H1939" s="2">
        <v>0.66111111111111109</v>
      </c>
    </row>
    <row r="1940" spans="1:8">
      <c r="A1940" s="1">
        <v>43213</v>
      </c>
      <c r="B1940">
        <v>4.5999999999999996</v>
      </c>
      <c r="C1940">
        <v>7.6</v>
      </c>
      <c r="D1940">
        <v>110</v>
      </c>
      <c r="E1940" s="2">
        <v>0.13819444444444445</v>
      </c>
      <c r="F1940">
        <v>12.7</v>
      </c>
      <c r="G1940">
        <v>110</v>
      </c>
      <c r="H1940" s="2">
        <v>0.13263888888888889</v>
      </c>
    </row>
    <row r="1941" spans="1:8">
      <c r="A1941" s="1">
        <v>43214</v>
      </c>
      <c r="B1941">
        <v>2.6</v>
      </c>
      <c r="C1941">
        <v>4.4000000000000004</v>
      </c>
      <c r="D1941">
        <v>110</v>
      </c>
      <c r="E1941" s="2">
        <v>0.45624999999999999</v>
      </c>
      <c r="F1941">
        <v>6.6</v>
      </c>
      <c r="G1941">
        <v>110</v>
      </c>
      <c r="H1941" s="2">
        <v>0.91111111111111109</v>
      </c>
    </row>
    <row r="1942" spans="1:8">
      <c r="A1942" s="1">
        <v>43215</v>
      </c>
      <c r="B1942">
        <v>1.6</v>
      </c>
      <c r="C1942">
        <v>4.3</v>
      </c>
      <c r="D1942">
        <v>110</v>
      </c>
      <c r="E1942" s="2">
        <v>0.77638888888888891</v>
      </c>
      <c r="F1942">
        <v>6.7</v>
      </c>
      <c r="G1942">
        <v>110</v>
      </c>
      <c r="H1942" s="2">
        <v>0.78541666666666665</v>
      </c>
    </row>
    <row r="1943" spans="1:8">
      <c r="A1943" s="1">
        <v>43216</v>
      </c>
      <c r="B1943">
        <v>1.3</v>
      </c>
      <c r="C1943">
        <v>3.3</v>
      </c>
      <c r="D1943">
        <v>290</v>
      </c>
      <c r="E1943" s="2">
        <v>0.64652777777777781</v>
      </c>
      <c r="F1943">
        <v>5.8</v>
      </c>
      <c r="G1943">
        <v>250</v>
      </c>
      <c r="H1943" s="2">
        <v>0.51111111111111107</v>
      </c>
    </row>
    <row r="1944" spans="1:8">
      <c r="A1944" s="1">
        <v>43217</v>
      </c>
      <c r="B1944">
        <v>2.8</v>
      </c>
      <c r="C1944">
        <v>6</v>
      </c>
      <c r="D1944">
        <v>140</v>
      </c>
      <c r="E1944" s="2">
        <v>0.84444444444444444</v>
      </c>
      <c r="F1944">
        <v>9.4</v>
      </c>
      <c r="G1944">
        <v>140</v>
      </c>
      <c r="H1944" s="2">
        <v>0.84930555555555554</v>
      </c>
    </row>
    <row r="1945" spans="1:8">
      <c r="A1945" s="1">
        <v>43218</v>
      </c>
      <c r="B1945">
        <v>1.8</v>
      </c>
      <c r="C1945">
        <v>4.2</v>
      </c>
      <c r="D1945">
        <v>290</v>
      </c>
      <c r="E1945" s="2">
        <v>0.5493055555555556</v>
      </c>
      <c r="F1945">
        <v>6.7</v>
      </c>
      <c r="G1945">
        <v>290</v>
      </c>
      <c r="H1945" s="2">
        <v>0.58611111111111114</v>
      </c>
    </row>
    <row r="1946" spans="1:8">
      <c r="A1946" s="1">
        <v>43219</v>
      </c>
      <c r="B1946">
        <v>1.8</v>
      </c>
      <c r="C1946">
        <v>4.3</v>
      </c>
      <c r="D1946">
        <v>290</v>
      </c>
      <c r="E1946" s="2">
        <v>0.66666666666666663</v>
      </c>
      <c r="F1946">
        <v>7.6</v>
      </c>
      <c r="G1946">
        <v>270</v>
      </c>
      <c r="H1946" s="2">
        <v>0.65138888888888891</v>
      </c>
    </row>
    <row r="1947" spans="1:8">
      <c r="A1947" s="1">
        <v>43220</v>
      </c>
      <c r="B1947">
        <v>1.9</v>
      </c>
      <c r="C1947">
        <v>4.3</v>
      </c>
      <c r="D1947">
        <v>270</v>
      </c>
      <c r="E1947" s="2">
        <v>0.63263888888888886</v>
      </c>
      <c r="F1947">
        <v>6.6</v>
      </c>
      <c r="G1947">
        <v>290</v>
      </c>
      <c r="H1947" s="2">
        <v>0.62847222222222221</v>
      </c>
    </row>
    <row r="1948" spans="1:8">
      <c r="A1948" s="1">
        <v>43221</v>
      </c>
      <c r="B1948">
        <v>1.5</v>
      </c>
      <c r="C1948">
        <v>3.7</v>
      </c>
      <c r="D1948">
        <v>110</v>
      </c>
      <c r="E1948" s="2">
        <v>0.30902777777777779</v>
      </c>
      <c r="F1948">
        <v>6.7</v>
      </c>
      <c r="G1948">
        <v>140</v>
      </c>
      <c r="H1948" s="2">
        <v>0.54722222222222228</v>
      </c>
    </row>
    <row r="1949" spans="1:8">
      <c r="A1949" s="1">
        <v>43222</v>
      </c>
      <c r="B1949">
        <v>3.2</v>
      </c>
      <c r="C1949">
        <v>6.7</v>
      </c>
      <c r="D1949">
        <v>290</v>
      </c>
      <c r="E1949" s="2">
        <v>0.94861111111111107</v>
      </c>
      <c r="F1949">
        <v>10</v>
      </c>
      <c r="G1949">
        <v>290</v>
      </c>
      <c r="H1949" s="2">
        <v>0.9458333333333333</v>
      </c>
    </row>
    <row r="1950" spans="1:8">
      <c r="A1950" s="1">
        <v>43223</v>
      </c>
      <c r="B1950">
        <v>5.3</v>
      </c>
      <c r="C1950">
        <v>9.5</v>
      </c>
      <c r="D1950">
        <v>270</v>
      </c>
      <c r="E1950" s="2">
        <v>0.60347222222222219</v>
      </c>
      <c r="F1950">
        <v>17.5</v>
      </c>
      <c r="G1950">
        <v>290</v>
      </c>
      <c r="H1950" s="2">
        <v>0.51180555555555551</v>
      </c>
    </row>
    <row r="1951" spans="1:8">
      <c r="A1951" s="1">
        <v>43224</v>
      </c>
      <c r="B1951">
        <v>4.0999999999999996</v>
      </c>
      <c r="C1951">
        <v>9.1999999999999993</v>
      </c>
      <c r="D1951">
        <v>270</v>
      </c>
      <c r="E1951" s="2">
        <v>0.61805555555555558</v>
      </c>
      <c r="F1951">
        <v>16</v>
      </c>
      <c r="G1951">
        <v>270</v>
      </c>
      <c r="H1951" s="2">
        <v>0.64652777777777781</v>
      </c>
    </row>
    <row r="1952" spans="1:8">
      <c r="A1952" s="1">
        <v>43225</v>
      </c>
      <c r="B1952">
        <v>1.9</v>
      </c>
      <c r="C1952">
        <v>4.5</v>
      </c>
      <c r="D1952">
        <v>270</v>
      </c>
      <c r="E1952" s="2">
        <v>0.54791666666666672</v>
      </c>
      <c r="F1952">
        <v>8.9</v>
      </c>
      <c r="G1952">
        <v>290</v>
      </c>
      <c r="H1952" s="2">
        <v>0.62777777777777777</v>
      </c>
    </row>
    <row r="1953" spans="1:8">
      <c r="A1953" s="1">
        <v>43226</v>
      </c>
      <c r="B1953">
        <v>1.7</v>
      </c>
      <c r="C1953">
        <v>3.5</v>
      </c>
      <c r="D1953">
        <v>110</v>
      </c>
      <c r="E1953" s="2">
        <v>0.23958333333333334</v>
      </c>
      <c r="F1953">
        <v>5.3</v>
      </c>
      <c r="G1953">
        <v>110</v>
      </c>
      <c r="H1953" s="2">
        <v>0.28125</v>
      </c>
    </row>
    <row r="1954" spans="1:8">
      <c r="A1954" s="1">
        <v>43227</v>
      </c>
      <c r="B1954">
        <v>2.7</v>
      </c>
      <c r="C1954">
        <v>5.7</v>
      </c>
      <c r="D1954">
        <v>110</v>
      </c>
      <c r="E1954" s="2">
        <v>0.92083333333333328</v>
      </c>
      <c r="F1954">
        <v>8.4</v>
      </c>
      <c r="G1954">
        <v>110</v>
      </c>
      <c r="H1954" s="2">
        <v>0.97847222222222219</v>
      </c>
    </row>
    <row r="1955" spans="1:8">
      <c r="A1955" s="1">
        <v>43228</v>
      </c>
      <c r="B1955">
        <v>3.7</v>
      </c>
      <c r="C1955">
        <v>6</v>
      </c>
      <c r="D1955">
        <v>110</v>
      </c>
      <c r="E1955" s="2">
        <v>0.5</v>
      </c>
      <c r="F1955">
        <v>10.199999999999999</v>
      </c>
      <c r="G1955">
        <v>70</v>
      </c>
      <c r="H1955" s="2">
        <v>0.52916666666666667</v>
      </c>
    </row>
    <row r="1956" spans="1:8">
      <c r="A1956" s="1">
        <v>43229</v>
      </c>
      <c r="B1956">
        <v>3.4</v>
      </c>
      <c r="C1956">
        <v>6.8</v>
      </c>
      <c r="D1956">
        <v>110</v>
      </c>
      <c r="E1956" s="2">
        <v>0.7631944444444444</v>
      </c>
      <c r="F1956">
        <v>10.3</v>
      </c>
      <c r="G1956">
        <v>110</v>
      </c>
      <c r="H1956" s="2">
        <v>0.78472222222222221</v>
      </c>
    </row>
    <row r="1957" spans="1:8">
      <c r="A1957" s="1">
        <v>43230</v>
      </c>
      <c r="B1957">
        <v>1.7</v>
      </c>
      <c r="C1957">
        <v>4</v>
      </c>
      <c r="D1957">
        <v>110</v>
      </c>
      <c r="E1957" s="2">
        <v>9.7222222222222224E-3</v>
      </c>
      <c r="F1957">
        <v>6.4</v>
      </c>
      <c r="G1957">
        <v>290</v>
      </c>
      <c r="H1957" s="2">
        <v>0.5625</v>
      </c>
    </row>
    <row r="1958" spans="1:8">
      <c r="A1958" s="1">
        <v>43231</v>
      </c>
      <c r="B1958">
        <v>1.7</v>
      </c>
      <c r="C1958">
        <v>4</v>
      </c>
      <c r="D1958">
        <v>290</v>
      </c>
      <c r="E1958" s="2">
        <v>0.61388888888888893</v>
      </c>
      <c r="F1958">
        <v>7.2</v>
      </c>
      <c r="G1958">
        <v>290</v>
      </c>
      <c r="H1958" s="2">
        <v>0.60763888888888884</v>
      </c>
    </row>
    <row r="1959" spans="1:8">
      <c r="A1959" s="1">
        <v>43232</v>
      </c>
      <c r="B1959">
        <v>1.1000000000000001</v>
      </c>
      <c r="C1959">
        <v>3.1</v>
      </c>
      <c r="D1959">
        <v>250</v>
      </c>
      <c r="E1959" s="2">
        <v>0.93680555555555556</v>
      </c>
      <c r="F1959">
        <v>8</v>
      </c>
      <c r="G1959">
        <v>230</v>
      </c>
      <c r="H1959" s="2">
        <v>0.93194444444444446</v>
      </c>
    </row>
    <row r="1960" spans="1:8">
      <c r="A1960" s="1">
        <v>43233</v>
      </c>
      <c r="B1960">
        <v>2.2999999999999998</v>
      </c>
      <c r="C1960">
        <v>5.8</v>
      </c>
      <c r="D1960">
        <v>290</v>
      </c>
      <c r="E1960" s="2">
        <v>0.64652777777777781</v>
      </c>
      <c r="F1960">
        <v>9.1</v>
      </c>
      <c r="G1960">
        <v>250</v>
      </c>
      <c r="H1960" s="2">
        <v>0.65</v>
      </c>
    </row>
    <row r="1961" spans="1:8">
      <c r="A1961" s="1">
        <v>43234</v>
      </c>
      <c r="B1961">
        <v>1.6</v>
      </c>
      <c r="C1961">
        <v>3.7</v>
      </c>
      <c r="D1961">
        <v>270</v>
      </c>
      <c r="E1961" s="2">
        <v>1.0416666666666666E-2</v>
      </c>
      <c r="F1961">
        <v>7.2</v>
      </c>
      <c r="G1961">
        <v>250</v>
      </c>
      <c r="H1961" s="2">
        <v>0.59652777777777777</v>
      </c>
    </row>
    <row r="1962" spans="1:8">
      <c r="A1962" s="1">
        <v>43235</v>
      </c>
      <c r="B1962">
        <v>1.3</v>
      </c>
      <c r="C1962">
        <v>2.6</v>
      </c>
      <c r="D1962">
        <v>270</v>
      </c>
      <c r="E1962" s="2">
        <v>0.45902777777777776</v>
      </c>
      <c r="F1962">
        <v>5</v>
      </c>
      <c r="G1962">
        <v>320</v>
      </c>
      <c r="H1962" s="2">
        <v>0.59027777777777779</v>
      </c>
    </row>
    <row r="1963" spans="1:8">
      <c r="A1963" s="1">
        <v>43236</v>
      </c>
      <c r="B1963">
        <v>1.3</v>
      </c>
      <c r="C1963">
        <v>3.6</v>
      </c>
      <c r="D1963">
        <v>180</v>
      </c>
      <c r="E1963" s="2">
        <v>0.47083333333333333</v>
      </c>
      <c r="F1963">
        <v>7.8</v>
      </c>
      <c r="G1963">
        <v>140</v>
      </c>
      <c r="H1963" s="2">
        <v>0.47083333333333333</v>
      </c>
    </row>
    <row r="1964" spans="1:8">
      <c r="A1964" s="1">
        <v>43237</v>
      </c>
      <c r="B1964">
        <v>2</v>
      </c>
      <c r="C1964">
        <v>4</v>
      </c>
      <c r="D1964">
        <v>200</v>
      </c>
      <c r="E1964" s="2">
        <v>0.51111111111111107</v>
      </c>
      <c r="F1964">
        <v>8.9</v>
      </c>
      <c r="G1964">
        <v>270</v>
      </c>
      <c r="H1964" s="2">
        <v>0.67500000000000004</v>
      </c>
    </row>
    <row r="1965" spans="1:8">
      <c r="A1965" s="1">
        <v>43238</v>
      </c>
      <c r="B1965">
        <v>4</v>
      </c>
      <c r="C1965">
        <v>7.5</v>
      </c>
      <c r="D1965">
        <v>110</v>
      </c>
      <c r="E1965" s="2">
        <v>0.72083333333333333</v>
      </c>
      <c r="F1965">
        <v>11.8</v>
      </c>
      <c r="G1965">
        <v>110</v>
      </c>
      <c r="H1965" s="2">
        <v>0.79305555555555551</v>
      </c>
    </row>
    <row r="1966" spans="1:8">
      <c r="A1966" s="1">
        <v>43239</v>
      </c>
      <c r="B1966">
        <v>4.4000000000000004</v>
      </c>
      <c r="C1966">
        <v>7.2</v>
      </c>
      <c r="D1966">
        <v>110</v>
      </c>
      <c r="E1966" s="2">
        <v>0.57152777777777775</v>
      </c>
      <c r="F1966">
        <v>12.3</v>
      </c>
      <c r="G1966">
        <v>110</v>
      </c>
      <c r="H1966" s="2">
        <v>0.64097222222222228</v>
      </c>
    </row>
    <row r="1967" spans="1:8">
      <c r="A1967" s="1">
        <v>43240</v>
      </c>
      <c r="B1967">
        <v>3.9</v>
      </c>
      <c r="C1967">
        <v>8.3000000000000007</v>
      </c>
      <c r="D1967">
        <v>110</v>
      </c>
      <c r="E1967" s="2">
        <v>0.64861111111111114</v>
      </c>
      <c r="F1967">
        <v>13.2</v>
      </c>
      <c r="G1967">
        <v>110</v>
      </c>
      <c r="H1967" s="2">
        <v>0.47152777777777777</v>
      </c>
    </row>
    <row r="1968" spans="1:8">
      <c r="A1968" s="1">
        <v>43241</v>
      </c>
      <c r="B1968">
        <v>3.8</v>
      </c>
      <c r="C1968">
        <v>6</v>
      </c>
      <c r="D1968">
        <v>140</v>
      </c>
      <c r="E1968" s="2">
        <v>0.97291666666666665</v>
      </c>
      <c r="F1968">
        <v>9</v>
      </c>
      <c r="G1968">
        <v>140</v>
      </c>
      <c r="H1968" s="2">
        <v>0.96805555555555556</v>
      </c>
    </row>
    <row r="1969" spans="1:8">
      <c r="A1969" s="1">
        <v>43242</v>
      </c>
      <c r="B1969">
        <v>1.6</v>
      </c>
      <c r="C1969">
        <v>4.2</v>
      </c>
      <c r="D1969">
        <v>140</v>
      </c>
      <c r="E1969" s="2">
        <v>2.0833333333333332E-2</v>
      </c>
      <c r="F1969">
        <v>6.9</v>
      </c>
      <c r="G1969">
        <v>140</v>
      </c>
      <c r="H1969" s="2">
        <v>1.8055555555555554E-2</v>
      </c>
    </row>
    <row r="1970" spans="1:8">
      <c r="A1970" s="1">
        <v>43243</v>
      </c>
      <c r="B1970">
        <v>2.5</v>
      </c>
      <c r="C1970">
        <v>5.0999999999999996</v>
      </c>
      <c r="D1970">
        <v>290</v>
      </c>
      <c r="E1970" s="2">
        <v>0.69444444444444442</v>
      </c>
      <c r="F1970">
        <v>8.4</v>
      </c>
      <c r="G1970">
        <v>340</v>
      </c>
      <c r="H1970" s="2">
        <v>0.5756944444444444</v>
      </c>
    </row>
    <row r="1971" spans="1:8">
      <c r="A1971" s="1">
        <v>43244</v>
      </c>
      <c r="B1971">
        <v>1.9</v>
      </c>
      <c r="C1971">
        <v>4.2</v>
      </c>
      <c r="D1971">
        <v>290</v>
      </c>
      <c r="E1971" s="2">
        <v>0.57777777777777772</v>
      </c>
      <c r="F1971">
        <v>7.2</v>
      </c>
      <c r="G1971">
        <v>270</v>
      </c>
      <c r="H1971" s="2">
        <v>0.53194444444444444</v>
      </c>
    </row>
    <row r="1972" spans="1:8">
      <c r="A1972" s="1">
        <v>43245</v>
      </c>
      <c r="B1972">
        <v>1.8</v>
      </c>
      <c r="C1972">
        <v>4.3</v>
      </c>
      <c r="D1972">
        <v>290</v>
      </c>
      <c r="E1972" s="2">
        <v>0.40763888888888888</v>
      </c>
      <c r="F1972">
        <v>6.9</v>
      </c>
      <c r="G1972">
        <v>270</v>
      </c>
      <c r="H1972" s="2">
        <v>0.50902777777777775</v>
      </c>
    </row>
    <row r="1973" spans="1:8">
      <c r="A1973" s="1">
        <v>43246</v>
      </c>
      <c r="B1973">
        <v>1.7</v>
      </c>
      <c r="C1973">
        <v>4.8</v>
      </c>
      <c r="D1973">
        <v>140</v>
      </c>
      <c r="E1973" s="2">
        <v>0.84513888888888888</v>
      </c>
      <c r="F1973">
        <v>7.5</v>
      </c>
      <c r="G1973">
        <v>160</v>
      </c>
      <c r="H1973" s="2">
        <v>0.84444444444444444</v>
      </c>
    </row>
    <row r="1974" spans="1:8">
      <c r="A1974" s="1">
        <v>43247</v>
      </c>
      <c r="B1974">
        <v>1.4</v>
      </c>
      <c r="C1974">
        <v>3.3</v>
      </c>
      <c r="D1974">
        <v>140</v>
      </c>
      <c r="E1974" s="2">
        <v>2.7777777777777779E-3</v>
      </c>
      <c r="F1974">
        <v>5.7</v>
      </c>
      <c r="G1974">
        <v>180</v>
      </c>
      <c r="H1974" s="2">
        <v>0.71805555555555556</v>
      </c>
    </row>
    <row r="1975" spans="1:8">
      <c r="A1975" s="1">
        <v>43248</v>
      </c>
      <c r="B1975">
        <v>1.6</v>
      </c>
      <c r="C1975">
        <v>5</v>
      </c>
      <c r="D1975">
        <v>90</v>
      </c>
      <c r="E1975" s="2">
        <v>0.56874999999999998</v>
      </c>
      <c r="F1975">
        <v>8.1</v>
      </c>
      <c r="G1975">
        <v>70</v>
      </c>
      <c r="H1975" s="2">
        <v>0.5229166666666667</v>
      </c>
    </row>
    <row r="1976" spans="1:8">
      <c r="A1976" s="1">
        <v>43249</v>
      </c>
      <c r="B1976">
        <v>1.2</v>
      </c>
      <c r="C1976">
        <v>4.5999999999999996</v>
      </c>
      <c r="D1976">
        <v>320</v>
      </c>
      <c r="E1976" s="2">
        <v>0.87986111111111109</v>
      </c>
      <c r="F1976">
        <v>9.5</v>
      </c>
      <c r="G1976">
        <v>320</v>
      </c>
      <c r="H1976" s="2">
        <v>0.87569444444444444</v>
      </c>
    </row>
    <row r="1977" spans="1:8">
      <c r="A1977" s="1">
        <v>43250</v>
      </c>
      <c r="B1977">
        <v>1.6</v>
      </c>
      <c r="C1977">
        <v>7.6</v>
      </c>
      <c r="D1977">
        <v>360</v>
      </c>
      <c r="E1977" s="2">
        <v>0.6333333333333333</v>
      </c>
      <c r="F1977">
        <v>18.7</v>
      </c>
      <c r="G1977">
        <v>340</v>
      </c>
      <c r="H1977" s="2">
        <v>0.63055555555555554</v>
      </c>
    </row>
    <row r="1978" spans="1:8">
      <c r="A1978" s="1">
        <v>43251</v>
      </c>
      <c r="B1978">
        <v>2.1</v>
      </c>
      <c r="C1978">
        <v>4</v>
      </c>
      <c r="D1978">
        <v>270</v>
      </c>
      <c r="E1978" s="2">
        <v>0.26944444444444443</v>
      </c>
      <c r="F1978">
        <v>7.6</v>
      </c>
      <c r="G1978">
        <v>270</v>
      </c>
      <c r="H1978" s="2">
        <v>0.26805555555555555</v>
      </c>
    </row>
    <row r="1979" spans="1:8">
      <c r="A1979" s="1">
        <v>43252</v>
      </c>
      <c r="B1979">
        <v>1.3</v>
      </c>
      <c r="C1979">
        <v>3.4</v>
      </c>
      <c r="D1979">
        <v>320</v>
      </c>
      <c r="E1979" s="2">
        <v>0.71875</v>
      </c>
      <c r="F1979">
        <v>5.7</v>
      </c>
      <c r="G1979">
        <v>360</v>
      </c>
      <c r="H1979" s="2">
        <v>0.71458333333333335</v>
      </c>
    </row>
    <row r="1980" spans="1:8">
      <c r="A1980" s="1">
        <v>43253</v>
      </c>
      <c r="B1980">
        <v>1.9</v>
      </c>
      <c r="C1980">
        <v>4</v>
      </c>
      <c r="D1980">
        <v>290</v>
      </c>
      <c r="E1980" s="2">
        <v>0.90763888888888888</v>
      </c>
      <c r="F1980">
        <v>6.3</v>
      </c>
      <c r="G1980">
        <v>290</v>
      </c>
      <c r="H1980" s="2">
        <v>0.89375000000000004</v>
      </c>
    </row>
    <row r="1981" spans="1:8">
      <c r="A1981" s="1">
        <v>43254</v>
      </c>
      <c r="B1981">
        <v>1.3</v>
      </c>
      <c r="C1981">
        <v>3.7</v>
      </c>
      <c r="D1981">
        <v>270</v>
      </c>
      <c r="E1981" s="2">
        <v>0.5</v>
      </c>
      <c r="F1981">
        <v>5.8</v>
      </c>
      <c r="G1981">
        <v>270</v>
      </c>
      <c r="H1981" s="2">
        <v>0.49513888888888891</v>
      </c>
    </row>
    <row r="1982" spans="1:8">
      <c r="A1982" s="1">
        <v>43255</v>
      </c>
      <c r="B1982">
        <v>1.6</v>
      </c>
      <c r="C1982">
        <v>4.2</v>
      </c>
      <c r="D1982">
        <v>250</v>
      </c>
      <c r="E1982" s="2">
        <v>0.78472222222222221</v>
      </c>
      <c r="F1982">
        <v>7.3</v>
      </c>
      <c r="G1982">
        <v>360</v>
      </c>
      <c r="H1982" s="2">
        <v>0.56111111111111112</v>
      </c>
    </row>
    <row r="1983" spans="1:8">
      <c r="A1983" s="1">
        <v>43256</v>
      </c>
      <c r="B1983">
        <v>1.6</v>
      </c>
      <c r="C1983">
        <v>3.7</v>
      </c>
      <c r="D1983">
        <v>340</v>
      </c>
      <c r="E1983" s="2">
        <v>0.1111111111111111</v>
      </c>
      <c r="F1983">
        <v>5.6</v>
      </c>
      <c r="G1983">
        <v>110</v>
      </c>
      <c r="H1983" s="2">
        <v>0.52569444444444446</v>
      </c>
    </row>
    <row r="1984" spans="1:8">
      <c r="A1984" s="1">
        <v>43257</v>
      </c>
      <c r="B1984">
        <v>1.1000000000000001</v>
      </c>
      <c r="C1984">
        <v>2.4</v>
      </c>
      <c r="D1984">
        <v>290</v>
      </c>
      <c r="E1984" s="2">
        <v>0.46458333333333335</v>
      </c>
      <c r="F1984">
        <v>4</v>
      </c>
      <c r="G1984">
        <v>270</v>
      </c>
      <c r="H1984" s="2">
        <v>0.56805555555555554</v>
      </c>
    </row>
    <row r="1985" spans="1:8">
      <c r="A1985" s="1">
        <v>43258</v>
      </c>
      <c r="B1985">
        <v>1.5</v>
      </c>
      <c r="C1985">
        <v>3</v>
      </c>
      <c r="D1985">
        <v>270</v>
      </c>
      <c r="E1985" s="2">
        <v>0.44791666666666669</v>
      </c>
      <c r="F1985">
        <v>5.2</v>
      </c>
      <c r="G1985">
        <v>270</v>
      </c>
      <c r="H1985" s="2">
        <v>0.46388888888888891</v>
      </c>
    </row>
    <row r="1986" spans="1:8">
      <c r="A1986" s="1">
        <v>43259</v>
      </c>
      <c r="B1986">
        <v>2.4</v>
      </c>
      <c r="C1986">
        <v>5.3</v>
      </c>
      <c r="D1986">
        <v>110</v>
      </c>
      <c r="E1986" s="2">
        <v>0.95902777777777781</v>
      </c>
      <c r="F1986">
        <v>7.6</v>
      </c>
      <c r="G1986">
        <v>110</v>
      </c>
      <c r="H1986" s="2">
        <v>0.95</v>
      </c>
    </row>
    <row r="1987" spans="1:8">
      <c r="A1987" s="1">
        <v>43260</v>
      </c>
      <c r="B1987">
        <v>5.3</v>
      </c>
      <c r="C1987">
        <v>7.7</v>
      </c>
      <c r="D1987">
        <v>110</v>
      </c>
      <c r="E1987" s="2">
        <v>0.3972222222222222</v>
      </c>
      <c r="F1987">
        <v>11.8</v>
      </c>
      <c r="G1987">
        <v>110</v>
      </c>
      <c r="H1987" s="2">
        <v>0.33124999999999999</v>
      </c>
    </row>
    <row r="1988" spans="1:8">
      <c r="A1988" s="1">
        <v>43261</v>
      </c>
      <c r="B1988">
        <v>4.4000000000000004</v>
      </c>
      <c r="C1988">
        <v>6.6</v>
      </c>
      <c r="D1988">
        <v>110</v>
      </c>
      <c r="E1988" s="2">
        <v>0.66041666666666665</v>
      </c>
      <c r="F1988">
        <v>10.7</v>
      </c>
      <c r="G1988">
        <v>90</v>
      </c>
      <c r="H1988" s="2">
        <v>0.61597222222222225</v>
      </c>
    </row>
    <row r="1989" spans="1:8">
      <c r="A1989" s="1">
        <v>43262</v>
      </c>
      <c r="B1989">
        <v>2.4</v>
      </c>
      <c r="C1989">
        <v>4.3</v>
      </c>
      <c r="D1989">
        <v>110</v>
      </c>
      <c r="E1989" s="2">
        <v>0.81319444444444444</v>
      </c>
      <c r="F1989">
        <v>6.9</v>
      </c>
      <c r="G1989">
        <v>90</v>
      </c>
      <c r="H1989" s="2">
        <v>0.85833333333333328</v>
      </c>
    </row>
    <row r="1990" spans="1:8">
      <c r="A1990" s="1">
        <v>43263</v>
      </c>
      <c r="B1990">
        <v>2.2000000000000002</v>
      </c>
      <c r="C1990">
        <v>4.7</v>
      </c>
      <c r="D1990">
        <v>110</v>
      </c>
      <c r="E1990" s="2">
        <v>0.79097222222222219</v>
      </c>
      <c r="F1990">
        <v>7.5</v>
      </c>
      <c r="G1990">
        <v>110</v>
      </c>
      <c r="H1990" s="2">
        <v>0.79027777777777775</v>
      </c>
    </row>
    <row r="1991" spans="1:8">
      <c r="A1991" s="1">
        <v>43264</v>
      </c>
      <c r="B1991">
        <v>3</v>
      </c>
      <c r="C1991">
        <v>5.6</v>
      </c>
      <c r="D1991">
        <v>90</v>
      </c>
      <c r="E1991" s="2">
        <v>0.8930555555555556</v>
      </c>
      <c r="F1991">
        <v>9.6</v>
      </c>
      <c r="G1991">
        <v>90</v>
      </c>
      <c r="H1991" s="2">
        <v>0.84930555555555554</v>
      </c>
    </row>
    <row r="1992" spans="1:8">
      <c r="A1992" s="1">
        <v>43265</v>
      </c>
      <c r="B1992">
        <v>4</v>
      </c>
      <c r="C1992">
        <v>6.9</v>
      </c>
      <c r="D1992">
        <v>90</v>
      </c>
      <c r="E1992" s="2">
        <v>0.69097222222222221</v>
      </c>
      <c r="F1992">
        <v>11</v>
      </c>
      <c r="G1992">
        <v>110</v>
      </c>
      <c r="H1992" s="2">
        <v>0.69027777777777777</v>
      </c>
    </row>
    <row r="1993" spans="1:8">
      <c r="A1993" s="1">
        <v>43266</v>
      </c>
      <c r="B1993">
        <v>4</v>
      </c>
      <c r="C1993">
        <v>6.8</v>
      </c>
      <c r="D1993">
        <v>110</v>
      </c>
      <c r="E1993" s="2">
        <v>0.53055555555555556</v>
      </c>
      <c r="F1993">
        <v>10.5</v>
      </c>
      <c r="G1993">
        <v>110</v>
      </c>
      <c r="H1993" s="2">
        <v>0.68819444444444444</v>
      </c>
    </row>
    <row r="1994" spans="1:8">
      <c r="A1994" s="1">
        <v>43267</v>
      </c>
      <c r="B1994">
        <v>3.5</v>
      </c>
      <c r="C1994">
        <v>5.5</v>
      </c>
      <c r="D1994">
        <v>110</v>
      </c>
      <c r="E1994" s="2">
        <v>0.61736111111111114</v>
      </c>
      <c r="F1994">
        <v>9.9</v>
      </c>
      <c r="G1994">
        <v>110</v>
      </c>
      <c r="H1994" s="2">
        <v>0.56527777777777777</v>
      </c>
    </row>
    <row r="1995" spans="1:8">
      <c r="A1995" s="1">
        <v>43268</v>
      </c>
      <c r="B1995">
        <v>1.8</v>
      </c>
      <c r="C1995">
        <v>3.8</v>
      </c>
      <c r="D1995">
        <v>140</v>
      </c>
      <c r="E1995" s="2">
        <v>1.8055555555555554E-2</v>
      </c>
      <c r="F1995">
        <v>5.8</v>
      </c>
      <c r="G1995">
        <v>140</v>
      </c>
      <c r="H1995" s="2">
        <v>2.0833333333333333E-3</v>
      </c>
    </row>
    <row r="1996" spans="1:8">
      <c r="A1996" s="1">
        <v>43269</v>
      </c>
      <c r="B1996">
        <v>1.4</v>
      </c>
      <c r="C1996">
        <v>3</v>
      </c>
      <c r="D1996">
        <v>200</v>
      </c>
      <c r="E1996" s="2">
        <v>0.75763888888888886</v>
      </c>
      <c r="F1996">
        <v>5.7</v>
      </c>
      <c r="G1996">
        <v>200</v>
      </c>
      <c r="H1996" s="2">
        <v>0.75972222222222219</v>
      </c>
    </row>
    <row r="1997" spans="1:8">
      <c r="A1997" s="1">
        <v>43270</v>
      </c>
      <c r="B1997">
        <v>1.1000000000000001</v>
      </c>
      <c r="C1997">
        <v>2.8</v>
      </c>
      <c r="D1997">
        <v>270</v>
      </c>
      <c r="E1997" s="2">
        <v>0.83194444444444449</v>
      </c>
      <c r="F1997">
        <v>4.4000000000000004</v>
      </c>
      <c r="G1997">
        <v>320</v>
      </c>
      <c r="H1997" s="2">
        <v>0.70486111111111116</v>
      </c>
    </row>
    <row r="1998" spans="1:8">
      <c r="A1998" s="1">
        <v>43271</v>
      </c>
      <c r="B1998">
        <v>2.4</v>
      </c>
      <c r="C1998">
        <v>4.3</v>
      </c>
      <c r="D1998">
        <v>270</v>
      </c>
      <c r="E1998" s="2">
        <v>0.60277777777777775</v>
      </c>
      <c r="F1998">
        <v>7.5</v>
      </c>
      <c r="G1998">
        <v>290</v>
      </c>
      <c r="H1998" s="2">
        <v>0.59791666666666665</v>
      </c>
    </row>
    <row r="1999" spans="1:8">
      <c r="A1999" s="1">
        <v>43272</v>
      </c>
      <c r="B1999">
        <v>2.2000000000000002</v>
      </c>
      <c r="C1999">
        <v>4.9000000000000004</v>
      </c>
      <c r="D1999">
        <v>320</v>
      </c>
      <c r="E1999" s="2">
        <v>0.49305555555555558</v>
      </c>
      <c r="F1999">
        <v>8.6</v>
      </c>
      <c r="G1999">
        <v>340</v>
      </c>
      <c r="H1999" s="2">
        <v>0.50972222222222219</v>
      </c>
    </row>
    <row r="2000" spans="1:8">
      <c r="A2000" s="1">
        <v>43273</v>
      </c>
      <c r="B2000">
        <v>1.3</v>
      </c>
      <c r="C2000">
        <v>3.3</v>
      </c>
      <c r="D2000">
        <v>110</v>
      </c>
      <c r="E2000" s="2">
        <v>0.58333333333333337</v>
      </c>
      <c r="F2000">
        <v>6.1</v>
      </c>
      <c r="G2000">
        <v>160</v>
      </c>
      <c r="H2000" s="2">
        <v>0.50416666666666665</v>
      </c>
    </row>
    <row r="2001" spans="1:8">
      <c r="A2001" s="1">
        <v>43274</v>
      </c>
      <c r="B2001">
        <v>2</v>
      </c>
      <c r="C2001">
        <v>4.5</v>
      </c>
      <c r="D2001">
        <v>290</v>
      </c>
      <c r="E2001" s="2">
        <v>0.83680555555555558</v>
      </c>
      <c r="F2001">
        <v>7</v>
      </c>
      <c r="G2001">
        <v>290</v>
      </c>
      <c r="H2001" s="2">
        <v>0.8305555555555556</v>
      </c>
    </row>
    <row r="2002" spans="1:8">
      <c r="A2002" s="1">
        <v>43275</v>
      </c>
      <c r="B2002">
        <v>2.9</v>
      </c>
      <c r="C2002">
        <v>5.8</v>
      </c>
      <c r="D2002">
        <v>290</v>
      </c>
      <c r="E2002" s="2">
        <v>0.56944444444444442</v>
      </c>
      <c r="F2002">
        <v>9.3000000000000007</v>
      </c>
      <c r="G2002">
        <v>270</v>
      </c>
      <c r="H2002" s="2">
        <v>0.56874999999999998</v>
      </c>
    </row>
    <row r="2003" spans="1:8">
      <c r="A2003" s="1">
        <v>43276</v>
      </c>
      <c r="B2003">
        <v>1.4</v>
      </c>
      <c r="C2003">
        <v>3.1</v>
      </c>
      <c r="D2003">
        <v>160</v>
      </c>
      <c r="E2003" s="2">
        <v>0.78194444444444444</v>
      </c>
      <c r="F2003">
        <v>5.4</v>
      </c>
      <c r="G2003">
        <v>140</v>
      </c>
      <c r="H2003" s="2">
        <v>0.77847222222222223</v>
      </c>
    </row>
    <row r="2004" spans="1:8">
      <c r="A2004" s="1">
        <v>43277</v>
      </c>
      <c r="B2004">
        <v>1.4</v>
      </c>
      <c r="C2004">
        <v>3.7</v>
      </c>
      <c r="D2004">
        <v>140</v>
      </c>
      <c r="E2004" s="2">
        <v>0.40347222222222223</v>
      </c>
      <c r="F2004">
        <v>6</v>
      </c>
      <c r="G2004">
        <v>140</v>
      </c>
      <c r="H2004" s="2">
        <v>0.39791666666666664</v>
      </c>
    </row>
    <row r="2005" spans="1:8">
      <c r="A2005" s="1">
        <v>43278</v>
      </c>
      <c r="B2005">
        <v>1.6</v>
      </c>
      <c r="C2005">
        <v>6.4</v>
      </c>
      <c r="D2005">
        <v>290</v>
      </c>
      <c r="E2005" s="2">
        <v>0.34444444444444444</v>
      </c>
      <c r="F2005">
        <v>12.3</v>
      </c>
      <c r="G2005">
        <v>320</v>
      </c>
      <c r="H2005" s="2">
        <v>0.34027777777777779</v>
      </c>
    </row>
    <row r="2006" spans="1:8">
      <c r="A2006" s="1">
        <v>43279</v>
      </c>
      <c r="B2006">
        <v>1.2</v>
      </c>
      <c r="C2006">
        <v>4.3</v>
      </c>
      <c r="D2006">
        <v>270</v>
      </c>
      <c r="E2006" s="2">
        <v>0.57499999999999996</v>
      </c>
      <c r="F2006">
        <v>6.3</v>
      </c>
      <c r="G2006">
        <v>290</v>
      </c>
      <c r="H2006" s="2">
        <v>0.5708333333333333</v>
      </c>
    </row>
    <row r="2007" spans="1:8">
      <c r="A2007" s="1">
        <v>43280</v>
      </c>
      <c r="B2007">
        <v>1.3</v>
      </c>
      <c r="C2007">
        <v>2.9</v>
      </c>
      <c r="D2007">
        <v>160</v>
      </c>
      <c r="E2007" s="2">
        <v>0.66111111111111109</v>
      </c>
      <c r="F2007">
        <v>5.7</v>
      </c>
      <c r="G2007">
        <v>160</v>
      </c>
      <c r="H2007" s="2">
        <v>0.92152777777777772</v>
      </c>
    </row>
    <row r="2008" spans="1:8">
      <c r="A2008" s="1">
        <v>43281</v>
      </c>
      <c r="B2008">
        <v>1.5</v>
      </c>
      <c r="C2008">
        <v>4.0999999999999996</v>
      </c>
      <c r="D2008">
        <v>110</v>
      </c>
      <c r="E2008" s="2">
        <v>0.54861111111111116</v>
      </c>
      <c r="F2008">
        <v>5.7</v>
      </c>
      <c r="G2008">
        <v>110</v>
      </c>
      <c r="H2008" s="2">
        <v>0.54861111111111116</v>
      </c>
    </row>
    <row r="2009" spans="1:8">
      <c r="A2009" s="1">
        <v>43282</v>
      </c>
      <c r="B2009">
        <v>2.4</v>
      </c>
      <c r="C2009">
        <v>4.8</v>
      </c>
      <c r="D2009">
        <v>160</v>
      </c>
      <c r="E2009" s="2">
        <v>0.55486111111111114</v>
      </c>
      <c r="F2009">
        <v>8.9</v>
      </c>
      <c r="G2009">
        <v>160</v>
      </c>
      <c r="H2009" s="2">
        <v>0.5493055555555556</v>
      </c>
    </row>
    <row r="2010" spans="1:8">
      <c r="A2010" s="1">
        <v>43283</v>
      </c>
      <c r="B2010">
        <v>1.5</v>
      </c>
      <c r="C2010">
        <v>5.3</v>
      </c>
      <c r="D2010">
        <v>290</v>
      </c>
      <c r="E2010" s="2">
        <v>0.30972222222222223</v>
      </c>
      <c r="F2010">
        <v>8.8000000000000007</v>
      </c>
      <c r="G2010">
        <v>290</v>
      </c>
      <c r="H2010" s="2">
        <v>0.30555555555555558</v>
      </c>
    </row>
    <row r="2011" spans="1:8">
      <c r="A2011" s="1">
        <v>43284</v>
      </c>
      <c r="B2011">
        <v>2.8</v>
      </c>
      <c r="C2011">
        <v>6.8</v>
      </c>
      <c r="D2011">
        <v>90</v>
      </c>
      <c r="E2011" s="2">
        <v>0.58958333333333335</v>
      </c>
      <c r="F2011">
        <v>11.3</v>
      </c>
      <c r="G2011">
        <v>110</v>
      </c>
      <c r="H2011" s="2">
        <v>0.58402777777777781</v>
      </c>
    </row>
    <row r="2012" spans="1:8">
      <c r="A2012" s="1">
        <v>43285</v>
      </c>
      <c r="B2012">
        <v>2.9</v>
      </c>
      <c r="C2012">
        <v>5.5</v>
      </c>
      <c r="D2012">
        <v>140</v>
      </c>
      <c r="E2012" s="2">
        <v>0.73541666666666672</v>
      </c>
      <c r="F2012">
        <v>9.4</v>
      </c>
      <c r="G2012">
        <v>290</v>
      </c>
      <c r="H2012" s="2">
        <v>0.5395833333333333</v>
      </c>
    </row>
    <row r="2013" spans="1:8">
      <c r="A2013" s="1">
        <v>43286</v>
      </c>
      <c r="B2013">
        <v>3.1</v>
      </c>
      <c r="C2013">
        <v>5.5</v>
      </c>
      <c r="D2013">
        <v>110</v>
      </c>
      <c r="E2013" s="2">
        <v>0.74305555555555558</v>
      </c>
      <c r="F2013">
        <v>8.9</v>
      </c>
      <c r="G2013">
        <v>140</v>
      </c>
      <c r="H2013" s="2">
        <v>0.73819444444444449</v>
      </c>
    </row>
    <row r="2014" spans="1:8">
      <c r="A2014" s="1">
        <v>43287</v>
      </c>
      <c r="B2014">
        <v>3.5</v>
      </c>
      <c r="C2014">
        <v>4.8</v>
      </c>
      <c r="D2014">
        <v>110</v>
      </c>
      <c r="E2014" s="2">
        <v>0.3840277777777778</v>
      </c>
      <c r="F2014">
        <v>7.6</v>
      </c>
      <c r="G2014">
        <v>110</v>
      </c>
      <c r="H2014" s="2">
        <v>0.41388888888888886</v>
      </c>
    </row>
    <row r="2015" spans="1:8">
      <c r="A2015" s="1">
        <v>43288</v>
      </c>
      <c r="B2015">
        <v>3.8</v>
      </c>
      <c r="C2015">
        <v>6.4</v>
      </c>
      <c r="D2015">
        <v>110</v>
      </c>
      <c r="E2015" s="2">
        <v>0.7006944444444444</v>
      </c>
      <c r="F2015">
        <v>11.7</v>
      </c>
      <c r="G2015">
        <v>90</v>
      </c>
      <c r="H2015" s="2">
        <v>0.75347222222222221</v>
      </c>
    </row>
    <row r="2016" spans="1:8">
      <c r="A2016" s="1">
        <v>43289</v>
      </c>
      <c r="B2016">
        <v>3.6</v>
      </c>
      <c r="C2016">
        <v>5.4</v>
      </c>
      <c r="D2016">
        <v>110</v>
      </c>
      <c r="E2016" s="2">
        <v>0.44305555555555554</v>
      </c>
      <c r="F2016">
        <v>8.3000000000000007</v>
      </c>
      <c r="G2016">
        <v>90</v>
      </c>
      <c r="H2016" s="2">
        <v>0.8256944444444444</v>
      </c>
    </row>
    <row r="2017" spans="1:8">
      <c r="A2017" s="1">
        <v>43290</v>
      </c>
      <c r="B2017">
        <v>3.1</v>
      </c>
      <c r="C2017">
        <v>5.2</v>
      </c>
      <c r="D2017">
        <v>110</v>
      </c>
      <c r="E2017" s="2">
        <v>0.40347222222222223</v>
      </c>
      <c r="F2017">
        <v>8</v>
      </c>
      <c r="G2017">
        <v>110</v>
      </c>
      <c r="H2017" s="2">
        <v>0.39166666666666666</v>
      </c>
    </row>
    <row r="2018" spans="1:8">
      <c r="A2018" s="1">
        <v>43291</v>
      </c>
      <c r="B2018">
        <v>1.9</v>
      </c>
      <c r="C2018">
        <v>4.0999999999999996</v>
      </c>
      <c r="D2018">
        <v>110</v>
      </c>
      <c r="E2018" s="2">
        <v>0.1736111111111111</v>
      </c>
      <c r="F2018">
        <v>6.1</v>
      </c>
      <c r="G2018">
        <v>140</v>
      </c>
      <c r="H2018" s="2">
        <v>0.16875000000000001</v>
      </c>
    </row>
    <row r="2019" spans="1:8">
      <c r="A2019" s="1">
        <v>43292</v>
      </c>
      <c r="B2019">
        <v>1.1000000000000001</v>
      </c>
      <c r="C2019">
        <v>2.4</v>
      </c>
      <c r="D2019">
        <v>110</v>
      </c>
      <c r="E2019" s="2">
        <v>0.36180555555555555</v>
      </c>
      <c r="F2019">
        <v>3.9</v>
      </c>
      <c r="G2019">
        <v>110</v>
      </c>
      <c r="H2019" s="2">
        <v>5.5555555555555552E-2</v>
      </c>
    </row>
    <row r="2020" spans="1:8">
      <c r="A2020" s="1">
        <v>43293</v>
      </c>
      <c r="B2020">
        <v>1.5</v>
      </c>
      <c r="C2020">
        <v>3.2</v>
      </c>
      <c r="D2020">
        <v>270</v>
      </c>
      <c r="E2020" s="2">
        <v>0.60416666666666663</v>
      </c>
      <c r="F2020">
        <v>5.9</v>
      </c>
      <c r="G2020">
        <v>270</v>
      </c>
      <c r="H2020" s="2">
        <v>0.5854166666666667</v>
      </c>
    </row>
    <row r="2021" spans="1:8">
      <c r="A2021" s="1">
        <v>43294</v>
      </c>
      <c r="B2021">
        <v>1.6</v>
      </c>
      <c r="C2021">
        <v>2.8</v>
      </c>
      <c r="D2021">
        <v>320</v>
      </c>
      <c r="E2021" s="2">
        <v>0.45416666666666666</v>
      </c>
      <c r="F2021">
        <v>5.5</v>
      </c>
      <c r="G2021">
        <v>340</v>
      </c>
      <c r="H2021" s="2">
        <v>0.55138888888888893</v>
      </c>
    </row>
    <row r="2022" spans="1:8">
      <c r="A2022" s="1">
        <v>43295</v>
      </c>
      <c r="B2022">
        <v>1.7</v>
      </c>
      <c r="C2022">
        <v>3.6</v>
      </c>
      <c r="D2022">
        <v>270</v>
      </c>
      <c r="E2022" s="2">
        <v>0.5395833333333333</v>
      </c>
      <c r="F2022">
        <v>5.8</v>
      </c>
      <c r="G2022">
        <v>270</v>
      </c>
      <c r="H2022" s="2">
        <v>0.58750000000000002</v>
      </c>
    </row>
    <row r="2023" spans="1:8">
      <c r="A2023" s="1">
        <v>43296</v>
      </c>
      <c r="B2023">
        <v>1.6</v>
      </c>
      <c r="C2023">
        <v>3.5</v>
      </c>
      <c r="D2023">
        <v>340</v>
      </c>
      <c r="E2023" s="2">
        <v>0.63402777777777775</v>
      </c>
      <c r="F2023">
        <v>6.4</v>
      </c>
      <c r="G2023">
        <v>270</v>
      </c>
      <c r="H2023" s="2">
        <v>0.54374999999999996</v>
      </c>
    </row>
    <row r="2024" spans="1:8">
      <c r="A2024" s="1">
        <v>43297</v>
      </c>
      <c r="B2024">
        <v>1.4</v>
      </c>
      <c r="C2024">
        <v>3.5</v>
      </c>
      <c r="D2024">
        <v>250</v>
      </c>
      <c r="E2024" s="2">
        <v>0.57916666666666672</v>
      </c>
      <c r="F2024">
        <v>6.8</v>
      </c>
      <c r="G2024">
        <v>270</v>
      </c>
      <c r="H2024" s="2">
        <v>0.57777777777777772</v>
      </c>
    </row>
    <row r="2025" spans="1:8">
      <c r="A2025" s="1">
        <v>43298</v>
      </c>
      <c r="B2025">
        <v>1.8</v>
      </c>
      <c r="C2025">
        <v>3.7</v>
      </c>
      <c r="D2025">
        <v>290</v>
      </c>
      <c r="E2025" s="2">
        <v>0.87916666666666665</v>
      </c>
      <c r="F2025">
        <v>6.6</v>
      </c>
      <c r="G2025">
        <v>290</v>
      </c>
      <c r="H2025" s="2">
        <v>0.51388888888888884</v>
      </c>
    </row>
    <row r="2026" spans="1:8">
      <c r="A2026" s="1">
        <v>43299</v>
      </c>
      <c r="B2026">
        <v>1.3</v>
      </c>
      <c r="C2026">
        <v>3.3</v>
      </c>
      <c r="D2026">
        <v>340</v>
      </c>
      <c r="E2026" s="2">
        <v>0.56388888888888888</v>
      </c>
      <c r="F2026">
        <v>5.5</v>
      </c>
      <c r="G2026">
        <v>290</v>
      </c>
      <c r="H2026" s="2">
        <v>0.55486111111111114</v>
      </c>
    </row>
    <row r="2027" spans="1:8">
      <c r="A2027" s="1">
        <v>43300</v>
      </c>
      <c r="B2027">
        <v>1.2</v>
      </c>
      <c r="C2027">
        <v>3.5</v>
      </c>
      <c r="D2027">
        <v>340</v>
      </c>
      <c r="E2027" s="2">
        <v>0.57777777777777772</v>
      </c>
      <c r="F2027">
        <v>6</v>
      </c>
      <c r="G2027">
        <v>340</v>
      </c>
      <c r="H2027" s="2">
        <v>0.5756944444444444</v>
      </c>
    </row>
    <row r="2028" spans="1:8">
      <c r="A2028" s="1">
        <v>43301</v>
      </c>
      <c r="B2028">
        <v>1.4</v>
      </c>
      <c r="C2028">
        <v>3.6</v>
      </c>
      <c r="D2028">
        <v>290</v>
      </c>
      <c r="E2028" s="2">
        <v>0.5541666666666667</v>
      </c>
      <c r="F2028">
        <v>6.3</v>
      </c>
      <c r="G2028">
        <v>290</v>
      </c>
      <c r="H2028" s="2">
        <v>0.55138888888888893</v>
      </c>
    </row>
    <row r="2029" spans="1:8">
      <c r="A2029" s="1">
        <v>43302</v>
      </c>
      <c r="B2029">
        <v>1.5</v>
      </c>
      <c r="C2029">
        <v>2.8</v>
      </c>
      <c r="D2029">
        <v>290</v>
      </c>
      <c r="E2029" s="2">
        <v>0.53819444444444442</v>
      </c>
      <c r="F2029">
        <v>5.5</v>
      </c>
      <c r="G2029">
        <v>180</v>
      </c>
      <c r="H2029" s="2">
        <v>0.78055555555555556</v>
      </c>
    </row>
    <row r="2030" spans="1:8">
      <c r="A2030" s="1">
        <v>43303</v>
      </c>
      <c r="B2030">
        <v>1.4</v>
      </c>
      <c r="C2030">
        <v>3.3</v>
      </c>
      <c r="D2030">
        <v>200</v>
      </c>
      <c r="E2030" s="2">
        <v>0.65486111111111112</v>
      </c>
      <c r="F2030">
        <v>5.4</v>
      </c>
      <c r="G2030">
        <v>200</v>
      </c>
      <c r="H2030" s="2">
        <v>0.64861111111111114</v>
      </c>
    </row>
    <row r="2031" spans="1:8">
      <c r="A2031" s="1">
        <v>43304</v>
      </c>
      <c r="B2031">
        <v>1.5</v>
      </c>
      <c r="C2031">
        <v>3.3</v>
      </c>
      <c r="D2031">
        <v>270</v>
      </c>
      <c r="E2031" s="2">
        <v>0.62083333333333335</v>
      </c>
      <c r="F2031">
        <v>6.1</v>
      </c>
      <c r="G2031">
        <v>340</v>
      </c>
      <c r="H2031" s="2">
        <v>0.63749999999999996</v>
      </c>
    </row>
    <row r="2032" spans="1:8">
      <c r="A2032" s="1">
        <v>43305</v>
      </c>
      <c r="B2032">
        <v>1.5</v>
      </c>
      <c r="C2032">
        <v>2.8</v>
      </c>
      <c r="D2032">
        <v>270</v>
      </c>
      <c r="E2032" s="2">
        <v>0.53749999999999998</v>
      </c>
      <c r="F2032">
        <v>5.0999999999999996</v>
      </c>
      <c r="G2032">
        <v>290</v>
      </c>
      <c r="H2032" s="2">
        <v>0.69027777777777777</v>
      </c>
    </row>
    <row r="2033" spans="1:8">
      <c r="A2033" s="1">
        <v>43306</v>
      </c>
      <c r="B2033">
        <v>1.9</v>
      </c>
      <c r="C2033">
        <v>3.5</v>
      </c>
      <c r="D2033">
        <v>270</v>
      </c>
      <c r="E2033" s="2">
        <v>0.4597222222222222</v>
      </c>
      <c r="F2033">
        <v>5.9</v>
      </c>
      <c r="G2033">
        <v>290</v>
      </c>
      <c r="H2033" s="2">
        <v>0.47013888888888888</v>
      </c>
    </row>
    <row r="2034" spans="1:8">
      <c r="A2034" s="1">
        <v>43307</v>
      </c>
      <c r="B2034">
        <v>1.8</v>
      </c>
      <c r="C2034">
        <v>3.2</v>
      </c>
      <c r="D2034">
        <v>340</v>
      </c>
      <c r="E2034" s="2">
        <v>0.71805555555555556</v>
      </c>
      <c r="F2034">
        <v>5.4</v>
      </c>
      <c r="G2034">
        <v>290</v>
      </c>
      <c r="H2034" s="2">
        <v>0.55486111111111114</v>
      </c>
    </row>
    <row r="2035" spans="1:8">
      <c r="A2035" s="1">
        <v>43308</v>
      </c>
      <c r="B2035">
        <v>1.9</v>
      </c>
      <c r="C2035">
        <v>4.4000000000000004</v>
      </c>
      <c r="D2035">
        <v>110</v>
      </c>
      <c r="E2035" s="2">
        <v>0.76388888888888884</v>
      </c>
      <c r="F2035">
        <v>7.3</v>
      </c>
      <c r="G2035">
        <v>90</v>
      </c>
      <c r="H2035" s="2">
        <v>0.76249999999999996</v>
      </c>
    </row>
    <row r="2036" spans="1:8">
      <c r="A2036" s="1">
        <v>43309</v>
      </c>
      <c r="B2036">
        <v>3.3</v>
      </c>
      <c r="C2036">
        <v>5.9</v>
      </c>
      <c r="D2036">
        <v>110</v>
      </c>
      <c r="E2036" s="2">
        <v>0.64583333333333337</v>
      </c>
      <c r="F2036">
        <v>9.1999999999999993</v>
      </c>
      <c r="G2036">
        <v>110</v>
      </c>
      <c r="H2036" s="2">
        <v>0.75069444444444444</v>
      </c>
    </row>
    <row r="2037" spans="1:8">
      <c r="A2037" s="1">
        <v>43310</v>
      </c>
      <c r="B2037">
        <v>2.4</v>
      </c>
      <c r="C2037">
        <v>5.5</v>
      </c>
      <c r="D2037">
        <v>70</v>
      </c>
      <c r="E2037" s="2">
        <v>0.62777777777777777</v>
      </c>
      <c r="F2037">
        <v>9.6999999999999993</v>
      </c>
      <c r="G2037">
        <v>90</v>
      </c>
      <c r="H2037" s="2">
        <v>0.62569444444444444</v>
      </c>
    </row>
    <row r="2038" spans="1:8">
      <c r="A2038" s="1">
        <v>43311</v>
      </c>
      <c r="B2038">
        <v>4</v>
      </c>
      <c r="C2038">
        <v>7</v>
      </c>
      <c r="D2038">
        <v>110</v>
      </c>
      <c r="E2038" s="2">
        <v>0.72499999999999998</v>
      </c>
      <c r="F2038">
        <v>11.6</v>
      </c>
      <c r="G2038">
        <v>110</v>
      </c>
      <c r="H2038" s="2">
        <v>0.72152777777777777</v>
      </c>
    </row>
    <row r="2039" spans="1:8">
      <c r="A2039" s="1">
        <v>43312</v>
      </c>
      <c r="B2039">
        <v>3</v>
      </c>
      <c r="C2039">
        <v>5.6</v>
      </c>
      <c r="D2039">
        <v>110</v>
      </c>
      <c r="E2039" s="2">
        <v>0.72777777777777775</v>
      </c>
      <c r="F2039">
        <v>9</v>
      </c>
      <c r="G2039">
        <v>110</v>
      </c>
      <c r="H2039" s="2">
        <v>0.5541666666666667</v>
      </c>
    </row>
    <row r="2040" spans="1:8">
      <c r="A2040" s="1">
        <v>43313</v>
      </c>
      <c r="B2040">
        <v>2.5</v>
      </c>
      <c r="C2040">
        <v>5.2</v>
      </c>
      <c r="D2040">
        <v>90</v>
      </c>
      <c r="E2040" s="2">
        <v>0.75624999999999998</v>
      </c>
      <c r="F2040">
        <v>9</v>
      </c>
      <c r="G2040">
        <v>90</v>
      </c>
      <c r="H2040" s="2">
        <v>0.75</v>
      </c>
    </row>
    <row r="2041" spans="1:8">
      <c r="A2041" s="1">
        <v>43314</v>
      </c>
      <c r="B2041">
        <v>2.7</v>
      </c>
      <c r="C2041">
        <v>5.9</v>
      </c>
      <c r="D2041">
        <v>90</v>
      </c>
      <c r="E2041" s="2">
        <v>0.75138888888888888</v>
      </c>
      <c r="F2041">
        <v>8.6999999999999993</v>
      </c>
      <c r="G2041">
        <v>70</v>
      </c>
      <c r="H2041" s="2">
        <v>0.75624999999999998</v>
      </c>
    </row>
    <row r="2042" spans="1:8">
      <c r="A2042" s="1">
        <v>43315</v>
      </c>
      <c r="B2042">
        <v>1.9</v>
      </c>
      <c r="C2042">
        <v>4.2</v>
      </c>
      <c r="D2042">
        <v>160</v>
      </c>
      <c r="E2042" s="2">
        <v>0.68472222222222223</v>
      </c>
      <c r="F2042">
        <v>7.4</v>
      </c>
      <c r="G2042">
        <v>140</v>
      </c>
      <c r="H2042" s="2">
        <v>0.68263888888888891</v>
      </c>
    </row>
    <row r="2043" spans="1:8">
      <c r="A2043" s="1">
        <v>43316</v>
      </c>
      <c r="B2043">
        <v>2.4</v>
      </c>
      <c r="C2043">
        <v>4.8</v>
      </c>
      <c r="D2043">
        <v>340</v>
      </c>
      <c r="E2043" s="2">
        <v>0.79374999999999996</v>
      </c>
      <c r="F2043">
        <v>8</v>
      </c>
      <c r="G2043">
        <v>360</v>
      </c>
      <c r="H2043" s="2">
        <v>0.79166666666666663</v>
      </c>
    </row>
    <row r="2044" spans="1:8">
      <c r="A2044" s="1">
        <v>43317</v>
      </c>
      <c r="B2044">
        <v>3</v>
      </c>
      <c r="C2044">
        <v>5.3</v>
      </c>
      <c r="D2044">
        <v>290</v>
      </c>
      <c r="E2044" s="2">
        <v>0.42569444444444443</v>
      </c>
      <c r="F2044">
        <v>9.6</v>
      </c>
      <c r="G2044">
        <v>320</v>
      </c>
      <c r="H2044" s="2">
        <v>0.79722222222222228</v>
      </c>
    </row>
    <row r="2045" spans="1:8">
      <c r="A2045" s="1">
        <v>43318</v>
      </c>
      <c r="B2045">
        <v>2.2999999999999998</v>
      </c>
      <c r="C2045">
        <v>6.4</v>
      </c>
      <c r="D2045">
        <v>110</v>
      </c>
      <c r="E2045" s="2">
        <v>0.6743055555555556</v>
      </c>
      <c r="F2045">
        <v>9.8000000000000007</v>
      </c>
      <c r="G2045">
        <v>140</v>
      </c>
      <c r="H2045" s="2">
        <v>0.6333333333333333</v>
      </c>
    </row>
    <row r="2046" spans="1:8">
      <c r="A2046" s="1">
        <v>43319</v>
      </c>
      <c r="B2046">
        <v>3.7</v>
      </c>
      <c r="C2046">
        <v>5.2</v>
      </c>
      <c r="D2046">
        <v>110</v>
      </c>
      <c r="E2046" s="2">
        <v>0.37222222222222223</v>
      </c>
      <c r="F2046">
        <v>8</v>
      </c>
      <c r="G2046">
        <v>110</v>
      </c>
      <c r="H2046" s="2">
        <v>0.42222222222222222</v>
      </c>
    </row>
    <row r="2047" spans="1:8">
      <c r="A2047" s="1">
        <v>43320</v>
      </c>
      <c r="B2047">
        <v>2.5</v>
      </c>
      <c r="C2047">
        <v>5.4</v>
      </c>
      <c r="D2047">
        <v>90</v>
      </c>
      <c r="E2047" s="2">
        <v>0.77708333333333335</v>
      </c>
      <c r="F2047">
        <v>8.8000000000000007</v>
      </c>
      <c r="G2047">
        <v>90</v>
      </c>
      <c r="H2047" s="2">
        <v>0.77152777777777781</v>
      </c>
    </row>
    <row r="2048" spans="1:8">
      <c r="A2048" s="1">
        <v>43321</v>
      </c>
      <c r="B2048">
        <v>2.9</v>
      </c>
      <c r="C2048">
        <v>6.3</v>
      </c>
      <c r="D2048">
        <v>110</v>
      </c>
      <c r="E2048" s="2">
        <v>0.77916666666666667</v>
      </c>
      <c r="F2048">
        <v>10.4</v>
      </c>
      <c r="G2048">
        <v>110</v>
      </c>
      <c r="H2048" s="2">
        <v>0.7729166666666667</v>
      </c>
    </row>
    <row r="2049" spans="1:8">
      <c r="A2049" s="1">
        <v>43322</v>
      </c>
      <c r="B2049">
        <v>2.7</v>
      </c>
      <c r="C2049">
        <v>5.3</v>
      </c>
      <c r="D2049">
        <v>110</v>
      </c>
      <c r="E2049" s="2">
        <v>0.61041666666666672</v>
      </c>
      <c r="F2049">
        <v>7.8</v>
      </c>
      <c r="G2049">
        <v>110</v>
      </c>
      <c r="H2049" s="2">
        <v>0.68819444444444444</v>
      </c>
    </row>
    <row r="2050" spans="1:8">
      <c r="A2050" s="1">
        <v>43323</v>
      </c>
      <c r="B2050">
        <v>2.9</v>
      </c>
      <c r="C2050">
        <v>5.0999999999999996</v>
      </c>
      <c r="D2050">
        <v>110</v>
      </c>
      <c r="E2050" s="2">
        <v>0.48333333333333334</v>
      </c>
      <c r="F2050">
        <v>8.1999999999999993</v>
      </c>
      <c r="G2050">
        <v>140</v>
      </c>
      <c r="H2050" s="2">
        <v>0.69166666666666665</v>
      </c>
    </row>
    <row r="2051" spans="1:8">
      <c r="A2051" s="1">
        <v>43324</v>
      </c>
      <c r="B2051">
        <v>1.9</v>
      </c>
      <c r="C2051">
        <v>3.9</v>
      </c>
      <c r="D2051">
        <v>140</v>
      </c>
      <c r="E2051" s="2">
        <v>0.94166666666666665</v>
      </c>
      <c r="F2051">
        <v>6.3</v>
      </c>
      <c r="G2051">
        <v>140</v>
      </c>
      <c r="H2051" s="2">
        <v>0.94097222222222221</v>
      </c>
    </row>
    <row r="2052" spans="1:8">
      <c r="A2052" s="1">
        <v>43325</v>
      </c>
      <c r="B2052">
        <v>1.4</v>
      </c>
      <c r="C2052">
        <v>3</v>
      </c>
      <c r="D2052">
        <v>160</v>
      </c>
      <c r="E2052" s="2">
        <v>0.67500000000000004</v>
      </c>
      <c r="F2052">
        <v>5</v>
      </c>
      <c r="G2052">
        <v>160</v>
      </c>
      <c r="H2052" s="2">
        <v>0.66874999999999996</v>
      </c>
    </row>
    <row r="2053" spans="1:8">
      <c r="A2053" s="1">
        <v>43326</v>
      </c>
      <c r="B2053">
        <v>1.9</v>
      </c>
      <c r="C2053">
        <v>4.7</v>
      </c>
      <c r="D2053">
        <v>90</v>
      </c>
      <c r="E2053" s="2">
        <v>0.7680555555555556</v>
      </c>
      <c r="F2053">
        <v>7.3</v>
      </c>
      <c r="G2053">
        <v>70</v>
      </c>
      <c r="H2053" s="2">
        <v>0.73333333333333328</v>
      </c>
    </row>
    <row r="2054" spans="1:8">
      <c r="A2054" s="1">
        <v>43327</v>
      </c>
      <c r="B2054">
        <v>2.5</v>
      </c>
      <c r="C2054">
        <v>7.4</v>
      </c>
      <c r="D2054">
        <v>90</v>
      </c>
      <c r="E2054" s="2">
        <v>0.68888888888888888</v>
      </c>
      <c r="F2054">
        <v>11.8</v>
      </c>
      <c r="G2054">
        <v>110</v>
      </c>
      <c r="H2054" s="2">
        <v>0.68472222222222223</v>
      </c>
    </row>
    <row r="2055" spans="1:8">
      <c r="A2055" s="1">
        <v>43328</v>
      </c>
      <c r="B2055">
        <v>3.2</v>
      </c>
      <c r="C2055">
        <v>7</v>
      </c>
      <c r="D2055">
        <v>90</v>
      </c>
      <c r="E2055" s="2">
        <v>0.52638888888888891</v>
      </c>
      <c r="F2055">
        <v>11.6</v>
      </c>
      <c r="G2055">
        <v>90</v>
      </c>
      <c r="H2055" s="2">
        <v>0.62986111111111109</v>
      </c>
    </row>
    <row r="2056" spans="1:8">
      <c r="A2056" s="1">
        <v>43329</v>
      </c>
      <c r="B2056">
        <v>3.7</v>
      </c>
      <c r="C2056">
        <v>6.9</v>
      </c>
      <c r="D2056">
        <v>110</v>
      </c>
      <c r="E2056" s="2">
        <v>0.45347222222222222</v>
      </c>
      <c r="F2056">
        <v>13</v>
      </c>
      <c r="G2056">
        <v>70</v>
      </c>
      <c r="H2056" s="2">
        <v>0.40208333333333335</v>
      </c>
    </row>
    <row r="2057" spans="1:8">
      <c r="A2057" s="1">
        <v>43330</v>
      </c>
      <c r="B2057">
        <v>2.2999999999999998</v>
      </c>
      <c r="C2057">
        <v>4.5999999999999996</v>
      </c>
      <c r="D2057">
        <v>110</v>
      </c>
      <c r="E2057" s="2">
        <v>0.87152777777777779</v>
      </c>
      <c r="F2057">
        <v>7.2</v>
      </c>
      <c r="G2057">
        <v>140</v>
      </c>
      <c r="H2057" s="2">
        <v>0.49513888888888891</v>
      </c>
    </row>
    <row r="2058" spans="1:8">
      <c r="A2058" s="1">
        <v>43331</v>
      </c>
      <c r="B2058">
        <v>1.9</v>
      </c>
      <c r="C2058">
        <v>4</v>
      </c>
      <c r="D2058">
        <v>110</v>
      </c>
      <c r="E2058" s="2">
        <v>0.84861111111111109</v>
      </c>
      <c r="F2058">
        <v>6.4</v>
      </c>
      <c r="G2058">
        <v>110</v>
      </c>
      <c r="H2058" s="2">
        <v>0.84652777777777777</v>
      </c>
    </row>
    <row r="2059" spans="1:8">
      <c r="A2059" s="1">
        <v>43332</v>
      </c>
      <c r="B2059">
        <v>2.2999999999999998</v>
      </c>
      <c r="C2059">
        <v>4.4000000000000004</v>
      </c>
      <c r="D2059">
        <v>110</v>
      </c>
      <c r="E2059" s="2">
        <v>0.74444444444444446</v>
      </c>
      <c r="F2059">
        <v>7.4</v>
      </c>
      <c r="G2059">
        <v>90</v>
      </c>
      <c r="H2059" s="2">
        <v>0.65208333333333335</v>
      </c>
    </row>
    <row r="2060" spans="1:8">
      <c r="A2060" s="1">
        <v>43333</v>
      </c>
      <c r="B2060">
        <v>1.8</v>
      </c>
      <c r="C2060">
        <v>4.5</v>
      </c>
      <c r="D2060">
        <v>180</v>
      </c>
      <c r="E2060" s="2">
        <v>0.54374999999999996</v>
      </c>
      <c r="F2060">
        <v>9.1</v>
      </c>
      <c r="G2060">
        <v>180</v>
      </c>
      <c r="H2060" s="2">
        <v>0.54027777777777775</v>
      </c>
    </row>
    <row r="2061" spans="1:8">
      <c r="A2061" s="1">
        <v>43334</v>
      </c>
      <c r="B2061">
        <v>3.3</v>
      </c>
      <c r="C2061">
        <v>7.2</v>
      </c>
      <c r="D2061">
        <v>110</v>
      </c>
      <c r="E2061" s="2">
        <v>0.63611111111111107</v>
      </c>
      <c r="F2061">
        <v>11</v>
      </c>
      <c r="G2061">
        <v>110</v>
      </c>
      <c r="H2061" s="2">
        <v>0.60902777777777772</v>
      </c>
    </row>
    <row r="2062" spans="1:8">
      <c r="A2062" s="1">
        <v>43335</v>
      </c>
      <c r="B2062">
        <v>4.7</v>
      </c>
      <c r="C2062">
        <v>7.9</v>
      </c>
      <c r="D2062">
        <v>110</v>
      </c>
      <c r="E2062" s="2">
        <v>0.68680555555555556</v>
      </c>
      <c r="F2062">
        <v>12.8</v>
      </c>
      <c r="G2062">
        <v>90</v>
      </c>
      <c r="H2062" s="2">
        <v>0.68611111111111112</v>
      </c>
    </row>
    <row r="2063" spans="1:8">
      <c r="A2063" s="1">
        <v>43336</v>
      </c>
      <c r="B2063">
        <v>4.2</v>
      </c>
      <c r="C2063">
        <v>8</v>
      </c>
      <c r="D2063">
        <v>250</v>
      </c>
      <c r="E2063" s="2">
        <v>0.59791666666666665</v>
      </c>
      <c r="F2063">
        <v>14.3</v>
      </c>
      <c r="G2063">
        <v>250</v>
      </c>
      <c r="H2063" s="2">
        <v>0.45</v>
      </c>
    </row>
    <row r="2064" spans="1:8">
      <c r="A2064" s="1">
        <v>43337</v>
      </c>
      <c r="B2064">
        <v>1.5</v>
      </c>
      <c r="C2064">
        <v>4.5</v>
      </c>
      <c r="D2064">
        <v>270</v>
      </c>
      <c r="E2064" s="2">
        <v>0.59236111111111112</v>
      </c>
      <c r="F2064">
        <v>7.1</v>
      </c>
      <c r="G2064">
        <v>230</v>
      </c>
      <c r="H2064" s="2">
        <v>0.61527777777777781</v>
      </c>
    </row>
    <row r="2065" spans="1:8">
      <c r="A2065" s="1">
        <v>43338</v>
      </c>
      <c r="B2065">
        <v>1.2</v>
      </c>
      <c r="C2065">
        <v>3.5</v>
      </c>
      <c r="D2065">
        <v>270</v>
      </c>
      <c r="E2065" s="2">
        <v>0.25694444444444442</v>
      </c>
      <c r="F2065">
        <v>5.6</v>
      </c>
      <c r="G2065">
        <v>290</v>
      </c>
      <c r="H2065" s="2">
        <v>0.25277777777777777</v>
      </c>
    </row>
    <row r="2066" spans="1:8">
      <c r="A2066" s="1">
        <v>43339</v>
      </c>
      <c r="B2066">
        <v>1</v>
      </c>
      <c r="C2066">
        <v>3.8</v>
      </c>
      <c r="D2066">
        <v>140</v>
      </c>
      <c r="E2066" s="2">
        <v>0.41180555555555554</v>
      </c>
      <c r="F2066">
        <v>6.2</v>
      </c>
      <c r="G2066">
        <v>140</v>
      </c>
      <c r="H2066" s="2">
        <v>0.40902777777777777</v>
      </c>
    </row>
    <row r="2067" spans="1:8">
      <c r="A2067" s="1">
        <v>43340</v>
      </c>
      <c r="B2067">
        <v>1.4</v>
      </c>
      <c r="C2067">
        <v>4.9000000000000004</v>
      </c>
      <c r="D2067">
        <v>140</v>
      </c>
      <c r="E2067" s="2">
        <v>0.81597222222222221</v>
      </c>
      <c r="F2067">
        <v>7.3</v>
      </c>
      <c r="G2067">
        <v>110</v>
      </c>
      <c r="H2067" s="2">
        <v>0.81319444444444444</v>
      </c>
    </row>
    <row r="2068" spans="1:8">
      <c r="A2068" s="1">
        <v>43341</v>
      </c>
      <c r="B2068">
        <v>1.4</v>
      </c>
      <c r="C2068">
        <v>3.5</v>
      </c>
      <c r="D2068">
        <v>180</v>
      </c>
      <c r="E2068" s="2">
        <v>0.57222222222222219</v>
      </c>
      <c r="F2068">
        <v>6</v>
      </c>
      <c r="G2068">
        <v>180</v>
      </c>
      <c r="H2068" s="2">
        <v>0.6381944444444444</v>
      </c>
    </row>
    <row r="2069" spans="1:8">
      <c r="A2069" s="1">
        <v>43342</v>
      </c>
      <c r="B2069">
        <v>1.9</v>
      </c>
      <c r="C2069">
        <v>5.0999999999999996</v>
      </c>
      <c r="D2069">
        <v>270</v>
      </c>
      <c r="E2069" s="2">
        <v>0.59305555555555556</v>
      </c>
      <c r="F2069">
        <v>9.5</v>
      </c>
      <c r="G2069">
        <v>250</v>
      </c>
      <c r="H2069" s="2">
        <v>0.59166666666666667</v>
      </c>
    </row>
    <row r="2070" spans="1:8">
      <c r="A2070" s="1">
        <v>43343</v>
      </c>
      <c r="B2070">
        <v>1.2</v>
      </c>
      <c r="C2070">
        <v>3.7</v>
      </c>
      <c r="D2070">
        <v>290</v>
      </c>
      <c r="E2070" s="2">
        <v>0.54236111111111107</v>
      </c>
      <c r="F2070">
        <v>5.5</v>
      </c>
      <c r="G2070">
        <v>270</v>
      </c>
      <c r="H2070" s="2">
        <v>0.53749999999999998</v>
      </c>
    </row>
    <row r="2071" spans="1:8">
      <c r="A2071" s="1">
        <v>43344</v>
      </c>
      <c r="B2071">
        <v>3.2</v>
      </c>
      <c r="C2071">
        <v>6.8</v>
      </c>
      <c r="D2071">
        <v>110</v>
      </c>
      <c r="E2071" s="2">
        <v>0.60069444444444442</v>
      </c>
      <c r="F2071">
        <v>11.1</v>
      </c>
      <c r="G2071">
        <v>90</v>
      </c>
      <c r="H2071" s="2">
        <v>0.61111111111111116</v>
      </c>
    </row>
    <row r="2072" spans="1:8">
      <c r="A2072" s="1">
        <v>43345</v>
      </c>
      <c r="B2072">
        <v>3.1</v>
      </c>
      <c r="C2072">
        <v>5.4</v>
      </c>
      <c r="D2072">
        <v>110</v>
      </c>
      <c r="E2072" s="2">
        <v>0.36180555555555555</v>
      </c>
      <c r="F2072">
        <v>8.4</v>
      </c>
      <c r="G2072">
        <v>140</v>
      </c>
      <c r="H2072" s="2">
        <v>0.34027777777777779</v>
      </c>
    </row>
    <row r="2073" spans="1:8">
      <c r="A2073" s="1">
        <v>43346</v>
      </c>
      <c r="B2073">
        <v>1.8</v>
      </c>
      <c r="C2073">
        <v>3.5</v>
      </c>
      <c r="D2073">
        <v>140</v>
      </c>
      <c r="E2073" s="2">
        <v>0.96388888888888891</v>
      </c>
      <c r="F2073">
        <v>6.5</v>
      </c>
      <c r="G2073">
        <v>160</v>
      </c>
      <c r="H2073" s="2">
        <v>0.95972222222222225</v>
      </c>
    </row>
    <row r="2074" spans="1:8">
      <c r="A2074" s="1">
        <v>43347</v>
      </c>
      <c r="B2074">
        <v>2.7</v>
      </c>
      <c r="C2074">
        <v>5.4</v>
      </c>
      <c r="D2074">
        <v>320</v>
      </c>
      <c r="E2074" s="2">
        <v>0.62152777777777779</v>
      </c>
      <c r="F2074">
        <v>10</v>
      </c>
      <c r="G2074">
        <v>320</v>
      </c>
      <c r="H2074" s="2">
        <v>0.62986111111111109</v>
      </c>
    </row>
    <row r="2075" spans="1:8">
      <c r="A2075" s="1">
        <v>43348</v>
      </c>
      <c r="B2075">
        <v>3</v>
      </c>
      <c r="C2075">
        <v>5.9</v>
      </c>
      <c r="D2075">
        <v>290</v>
      </c>
      <c r="E2075" s="2">
        <v>0.60763888888888884</v>
      </c>
      <c r="F2075">
        <v>10.1</v>
      </c>
      <c r="G2075">
        <v>270</v>
      </c>
      <c r="H2075" s="2">
        <v>0.59166666666666667</v>
      </c>
    </row>
    <row r="2076" spans="1:8">
      <c r="A2076" s="1">
        <v>43349</v>
      </c>
      <c r="B2076">
        <v>0.8</v>
      </c>
      <c r="C2076">
        <v>2.4</v>
      </c>
      <c r="D2076">
        <v>340</v>
      </c>
      <c r="E2076" s="2">
        <v>0.63194444444444442</v>
      </c>
      <c r="F2076">
        <v>4.0999999999999996</v>
      </c>
      <c r="G2076">
        <v>340</v>
      </c>
      <c r="H2076" s="2">
        <v>0.61458333333333337</v>
      </c>
    </row>
    <row r="2077" spans="1:8">
      <c r="A2077" s="1">
        <v>43350</v>
      </c>
      <c r="B2077">
        <v>1.8</v>
      </c>
      <c r="C2077">
        <v>4.7</v>
      </c>
      <c r="D2077">
        <v>270</v>
      </c>
      <c r="E2077" s="2">
        <v>0.6166666666666667</v>
      </c>
      <c r="F2077">
        <v>8.1</v>
      </c>
      <c r="G2077">
        <v>290</v>
      </c>
      <c r="H2077" s="2">
        <v>0.6333333333333333</v>
      </c>
    </row>
    <row r="2078" spans="1:8">
      <c r="A2078" s="1">
        <v>43351</v>
      </c>
      <c r="B2078">
        <v>1.1000000000000001</v>
      </c>
      <c r="C2078">
        <v>2.4</v>
      </c>
      <c r="D2078">
        <v>340</v>
      </c>
      <c r="E2078" s="2">
        <v>0.46180555555555558</v>
      </c>
      <c r="F2078">
        <v>4.2</v>
      </c>
      <c r="G2078">
        <v>320</v>
      </c>
      <c r="H2078" s="2">
        <v>0.61041666666666672</v>
      </c>
    </row>
    <row r="2079" spans="1:8">
      <c r="A2079" s="1">
        <v>43352</v>
      </c>
      <c r="B2079">
        <v>1.8</v>
      </c>
      <c r="C2079">
        <v>5.3</v>
      </c>
      <c r="D2079">
        <v>110</v>
      </c>
      <c r="E2079" s="2">
        <v>0.73541666666666672</v>
      </c>
      <c r="F2079">
        <v>8.8000000000000007</v>
      </c>
      <c r="G2079">
        <v>110</v>
      </c>
      <c r="H2079" s="2">
        <v>0.84305555555555556</v>
      </c>
    </row>
    <row r="2080" spans="1:8">
      <c r="A2080" s="1">
        <v>43353</v>
      </c>
      <c r="B2080">
        <v>2.5</v>
      </c>
      <c r="C2080">
        <v>5.8</v>
      </c>
      <c r="D2080">
        <v>110</v>
      </c>
      <c r="E2080" s="2">
        <v>0.44027777777777777</v>
      </c>
      <c r="F2080">
        <v>9.4</v>
      </c>
      <c r="G2080">
        <v>110</v>
      </c>
      <c r="H2080" s="2">
        <v>0.43958333333333333</v>
      </c>
    </row>
    <row r="2081" spans="1:8">
      <c r="A2081" s="1">
        <v>43354</v>
      </c>
      <c r="B2081">
        <v>2.4</v>
      </c>
      <c r="C2081">
        <v>6</v>
      </c>
      <c r="D2081">
        <v>90</v>
      </c>
      <c r="E2081" s="2">
        <v>0.52708333333333335</v>
      </c>
      <c r="F2081">
        <v>9.6999999999999993</v>
      </c>
      <c r="G2081">
        <v>70</v>
      </c>
      <c r="H2081" s="2">
        <v>0.52152777777777781</v>
      </c>
    </row>
    <row r="2082" spans="1:8">
      <c r="A2082" s="1">
        <v>43355</v>
      </c>
      <c r="B2082">
        <v>2.7</v>
      </c>
      <c r="C2082">
        <v>6.2</v>
      </c>
      <c r="D2082">
        <v>110</v>
      </c>
      <c r="E2082" s="2">
        <v>0.72083333333333333</v>
      </c>
      <c r="F2082">
        <v>9.9</v>
      </c>
      <c r="G2082">
        <v>110</v>
      </c>
      <c r="H2082" s="2">
        <v>0.71458333333333335</v>
      </c>
    </row>
    <row r="2083" spans="1:8">
      <c r="A2083" s="1">
        <v>43356</v>
      </c>
      <c r="B2083">
        <v>1.7</v>
      </c>
      <c r="C2083">
        <v>4.5999999999999996</v>
      </c>
      <c r="D2083">
        <v>110</v>
      </c>
      <c r="E2083" s="2">
        <v>0.55486111111111114</v>
      </c>
      <c r="F2083">
        <v>7.6</v>
      </c>
      <c r="G2083">
        <v>110</v>
      </c>
      <c r="H2083" s="2">
        <v>0.61458333333333337</v>
      </c>
    </row>
    <row r="2084" spans="1:8">
      <c r="A2084" s="1">
        <v>43357</v>
      </c>
      <c r="B2084">
        <v>2.2999999999999998</v>
      </c>
      <c r="C2084">
        <v>5.0999999999999996</v>
      </c>
      <c r="D2084">
        <v>110</v>
      </c>
      <c r="E2084" s="2">
        <v>0.83611111111111114</v>
      </c>
      <c r="F2084">
        <v>8.6</v>
      </c>
      <c r="G2084">
        <v>110</v>
      </c>
      <c r="H2084" s="2">
        <v>0.8354166666666667</v>
      </c>
    </row>
    <row r="2085" spans="1:8">
      <c r="A2085" s="1">
        <v>43358</v>
      </c>
      <c r="B2085">
        <v>1.8</v>
      </c>
      <c r="C2085">
        <v>3.7</v>
      </c>
      <c r="D2085">
        <v>110</v>
      </c>
      <c r="E2085" s="2">
        <v>0.32916666666666666</v>
      </c>
      <c r="F2085">
        <v>6.6</v>
      </c>
      <c r="G2085">
        <v>140</v>
      </c>
      <c r="H2085" s="2">
        <v>0.32777777777777778</v>
      </c>
    </row>
    <row r="2086" spans="1:8">
      <c r="A2086" s="1">
        <v>43359</v>
      </c>
      <c r="B2086">
        <v>1.7</v>
      </c>
      <c r="C2086">
        <v>3.8</v>
      </c>
      <c r="D2086">
        <v>320</v>
      </c>
      <c r="E2086" s="2">
        <v>0.74097222222222225</v>
      </c>
      <c r="F2086">
        <v>5.9</v>
      </c>
      <c r="G2086">
        <v>320</v>
      </c>
      <c r="H2086" s="2">
        <v>0.73888888888888893</v>
      </c>
    </row>
    <row r="2087" spans="1:8">
      <c r="A2087" s="1">
        <v>43360</v>
      </c>
      <c r="B2087">
        <v>1.7</v>
      </c>
      <c r="C2087">
        <v>3.4</v>
      </c>
      <c r="D2087">
        <v>340</v>
      </c>
      <c r="E2087" s="2">
        <v>0.67013888888888884</v>
      </c>
      <c r="F2087">
        <v>5.6</v>
      </c>
      <c r="G2087">
        <v>250</v>
      </c>
      <c r="H2087" s="2">
        <v>0.54583333333333328</v>
      </c>
    </row>
    <row r="2088" spans="1:8">
      <c r="A2088" s="1">
        <v>43361</v>
      </c>
      <c r="B2088">
        <v>1.3</v>
      </c>
      <c r="C2088">
        <v>3.1</v>
      </c>
      <c r="D2088">
        <v>290</v>
      </c>
      <c r="E2088" s="2">
        <v>0.56944444444444442</v>
      </c>
      <c r="F2088">
        <v>5.9</v>
      </c>
      <c r="G2088">
        <v>270</v>
      </c>
      <c r="H2088" s="2">
        <v>0.54722222222222228</v>
      </c>
    </row>
    <row r="2089" spans="1:8">
      <c r="A2089" s="1">
        <v>43362</v>
      </c>
      <c r="B2089">
        <v>1.2</v>
      </c>
      <c r="C2089">
        <v>2.6</v>
      </c>
      <c r="D2089">
        <v>140</v>
      </c>
      <c r="E2089" s="2">
        <v>0.86458333333333337</v>
      </c>
      <c r="F2089">
        <v>4.5</v>
      </c>
      <c r="G2089">
        <v>140</v>
      </c>
      <c r="H2089" s="2">
        <v>0.85347222222222219</v>
      </c>
    </row>
    <row r="2090" spans="1:8">
      <c r="A2090" s="1">
        <v>43363</v>
      </c>
      <c r="B2090">
        <v>2.2000000000000002</v>
      </c>
      <c r="C2090">
        <v>5.3</v>
      </c>
      <c r="D2090">
        <v>110</v>
      </c>
      <c r="E2090" s="2">
        <v>0.58611111111111114</v>
      </c>
      <c r="F2090">
        <v>8.4</v>
      </c>
      <c r="G2090">
        <v>110</v>
      </c>
      <c r="H2090" s="2">
        <v>0.63124999999999998</v>
      </c>
    </row>
    <row r="2091" spans="1:8">
      <c r="A2091" s="1">
        <v>43364</v>
      </c>
      <c r="B2091">
        <v>1.2</v>
      </c>
      <c r="C2091">
        <v>3.3</v>
      </c>
      <c r="D2091">
        <v>140</v>
      </c>
      <c r="E2091" s="2">
        <v>0.29722222222222222</v>
      </c>
      <c r="F2091">
        <v>5.2</v>
      </c>
      <c r="G2091">
        <v>140</v>
      </c>
      <c r="H2091" s="2">
        <v>0.29236111111111113</v>
      </c>
    </row>
    <row r="2092" spans="1:8">
      <c r="A2092" s="1">
        <v>43365</v>
      </c>
      <c r="B2092">
        <v>1.5</v>
      </c>
      <c r="C2092">
        <v>4.4000000000000004</v>
      </c>
      <c r="D2092">
        <v>290</v>
      </c>
      <c r="E2092" s="2">
        <v>0.64930555555555558</v>
      </c>
      <c r="F2092">
        <v>7</v>
      </c>
      <c r="G2092">
        <v>320</v>
      </c>
      <c r="H2092" s="2">
        <v>0.64652777777777781</v>
      </c>
    </row>
    <row r="2093" spans="1:8">
      <c r="A2093" s="1">
        <v>43366</v>
      </c>
      <c r="B2093">
        <v>1.6</v>
      </c>
      <c r="C2093">
        <v>4.4000000000000004</v>
      </c>
      <c r="D2093">
        <v>270</v>
      </c>
      <c r="E2093" s="2">
        <v>0.96666666666666667</v>
      </c>
      <c r="F2093">
        <v>7.3</v>
      </c>
      <c r="G2093">
        <v>270</v>
      </c>
      <c r="H2093" s="2">
        <v>0.66666666666666663</v>
      </c>
    </row>
    <row r="2094" spans="1:8">
      <c r="A2094" s="1">
        <v>43367</v>
      </c>
      <c r="B2094">
        <v>1.4</v>
      </c>
      <c r="C2094">
        <v>3.9</v>
      </c>
      <c r="D2094">
        <v>270</v>
      </c>
      <c r="E2094" s="2">
        <v>1.3888888888888889E-3</v>
      </c>
      <c r="F2094">
        <v>6.4</v>
      </c>
      <c r="G2094">
        <v>290</v>
      </c>
      <c r="H2094" s="2">
        <v>0.43333333333333335</v>
      </c>
    </row>
    <row r="2095" spans="1:8">
      <c r="A2095" s="1">
        <v>43368</v>
      </c>
      <c r="B2095">
        <v>1.8</v>
      </c>
      <c r="C2095">
        <v>6.3</v>
      </c>
      <c r="D2095">
        <v>110</v>
      </c>
      <c r="E2095" s="2">
        <v>0.68402777777777779</v>
      </c>
      <c r="F2095">
        <v>10.6</v>
      </c>
      <c r="G2095">
        <v>90</v>
      </c>
      <c r="H2095" s="2">
        <v>0.68333333333333335</v>
      </c>
    </row>
    <row r="2096" spans="1:8">
      <c r="A2096" s="1">
        <v>43369</v>
      </c>
      <c r="B2096">
        <v>1.8</v>
      </c>
      <c r="C2096">
        <v>5.3</v>
      </c>
      <c r="D2096">
        <v>90</v>
      </c>
      <c r="E2096" s="2">
        <v>0.59583333333333333</v>
      </c>
      <c r="F2096">
        <v>8.5</v>
      </c>
      <c r="G2096">
        <v>110</v>
      </c>
      <c r="H2096" s="2">
        <v>0.56458333333333333</v>
      </c>
    </row>
    <row r="2097" spans="1:8">
      <c r="A2097" s="1">
        <v>43370</v>
      </c>
      <c r="B2097">
        <v>1.9</v>
      </c>
      <c r="C2097">
        <v>5.9</v>
      </c>
      <c r="D2097">
        <v>90</v>
      </c>
      <c r="E2097" s="2">
        <v>0.60624999999999996</v>
      </c>
      <c r="F2097">
        <v>9</v>
      </c>
      <c r="G2097">
        <v>110</v>
      </c>
      <c r="H2097" s="2">
        <v>0.60277777777777775</v>
      </c>
    </row>
    <row r="2098" spans="1:8">
      <c r="A2098" s="1">
        <v>43371</v>
      </c>
      <c r="B2098">
        <v>1.6</v>
      </c>
      <c r="C2098">
        <v>4.5</v>
      </c>
      <c r="D2098">
        <v>90</v>
      </c>
      <c r="E2098" s="2">
        <v>0.65347222222222223</v>
      </c>
      <c r="F2098">
        <v>7.6</v>
      </c>
      <c r="G2098">
        <v>50</v>
      </c>
      <c r="H2098" s="2">
        <v>0.65</v>
      </c>
    </row>
    <row r="2099" spans="1:8">
      <c r="A2099" s="1">
        <v>43372</v>
      </c>
      <c r="B2099">
        <v>1.1000000000000001</v>
      </c>
      <c r="C2099">
        <v>3.6</v>
      </c>
      <c r="D2099">
        <v>110</v>
      </c>
      <c r="E2099" s="2">
        <v>0.77083333333333337</v>
      </c>
      <c r="F2099">
        <v>5.8</v>
      </c>
      <c r="G2099">
        <v>110</v>
      </c>
      <c r="H2099" s="2">
        <v>0.78472222222222221</v>
      </c>
    </row>
    <row r="2100" spans="1:8">
      <c r="A2100" s="1">
        <v>43373</v>
      </c>
      <c r="B2100">
        <v>2.8</v>
      </c>
      <c r="C2100">
        <v>7.1</v>
      </c>
      <c r="D2100">
        <v>290</v>
      </c>
      <c r="E2100" s="2">
        <v>0.8125</v>
      </c>
      <c r="F2100">
        <v>11.9</v>
      </c>
      <c r="G2100">
        <v>290</v>
      </c>
      <c r="H2100" s="2">
        <v>0.67222222222222228</v>
      </c>
    </row>
    <row r="2101" spans="1:8">
      <c r="A2101" s="1">
        <v>43374</v>
      </c>
      <c r="B2101">
        <v>4</v>
      </c>
      <c r="C2101">
        <v>9</v>
      </c>
      <c r="D2101">
        <v>270</v>
      </c>
      <c r="E2101" s="2">
        <v>0.5756944444444444</v>
      </c>
      <c r="F2101">
        <v>15.1</v>
      </c>
      <c r="G2101">
        <v>290</v>
      </c>
      <c r="H2101" s="2">
        <v>0.63263888888888886</v>
      </c>
    </row>
    <row r="2102" spans="1:8">
      <c r="A2102" s="1">
        <v>43375</v>
      </c>
      <c r="B2102">
        <v>1.5</v>
      </c>
      <c r="C2102">
        <v>3</v>
      </c>
      <c r="D2102">
        <v>290</v>
      </c>
      <c r="E2102" s="2">
        <v>0.55000000000000004</v>
      </c>
      <c r="F2102">
        <v>5.4</v>
      </c>
      <c r="G2102">
        <v>270</v>
      </c>
      <c r="H2102" s="2">
        <v>0.51388888888888884</v>
      </c>
    </row>
    <row r="2103" spans="1:8">
      <c r="A2103" s="1">
        <v>43376</v>
      </c>
      <c r="B2103">
        <v>1.3</v>
      </c>
      <c r="C2103">
        <v>3.5</v>
      </c>
      <c r="D2103">
        <v>110</v>
      </c>
      <c r="E2103" s="2">
        <v>0.82916666666666672</v>
      </c>
      <c r="F2103">
        <v>5.4</v>
      </c>
      <c r="G2103">
        <v>110</v>
      </c>
      <c r="H2103" s="2">
        <v>0.83611111111111114</v>
      </c>
    </row>
    <row r="2104" spans="1:8">
      <c r="A2104" s="1">
        <v>43377</v>
      </c>
      <c r="B2104">
        <v>2.6</v>
      </c>
      <c r="C2104">
        <v>6.9</v>
      </c>
      <c r="D2104">
        <v>90</v>
      </c>
      <c r="E2104" s="2">
        <v>0.7006944444444444</v>
      </c>
      <c r="F2104">
        <v>12</v>
      </c>
      <c r="G2104">
        <v>110</v>
      </c>
      <c r="H2104" s="2">
        <v>0.53749999999999998</v>
      </c>
    </row>
    <row r="2105" spans="1:8">
      <c r="A2105" s="1">
        <v>43378</v>
      </c>
      <c r="B2105">
        <v>2.1</v>
      </c>
      <c r="C2105">
        <v>5.3</v>
      </c>
      <c r="D2105">
        <v>110</v>
      </c>
      <c r="E2105" s="2">
        <v>0.98333333333333328</v>
      </c>
      <c r="F2105">
        <v>8.1</v>
      </c>
      <c r="G2105">
        <v>140</v>
      </c>
      <c r="H2105" s="2">
        <v>0.98124999999999996</v>
      </c>
    </row>
    <row r="2106" spans="1:8">
      <c r="A2106" s="1">
        <v>43379</v>
      </c>
      <c r="B2106">
        <v>4.4000000000000004</v>
      </c>
      <c r="C2106">
        <v>7.8</v>
      </c>
      <c r="D2106">
        <v>290</v>
      </c>
      <c r="E2106" s="2">
        <v>0.51875000000000004</v>
      </c>
      <c r="F2106">
        <v>14.1</v>
      </c>
      <c r="G2106">
        <v>90</v>
      </c>
      <c r="H2106" s="2">
        <v>0.42083333333333334</v>
      </c>
    </row>
    <row r="2107" spans="1:8">
      <c r="A2107" s="1">
        <v>43380</v>
      </c>
      <c r="B2107">
        <v>1.7</v>
      </c>
      <c r="C2107">
        <v>4.2</v>
      </c>
      <c r="D2107">
        <v>290</v>
      </c>
      <c r="E2107" s="2">
        <v>0.93194444444444446</v>
      </c>
      <c r="F2107">
        <v>6.7</v>
      </c>
      <c r="G2107">
        <v>290</v>
      </c>
      <c r="H2107" s="2">
        <v>0.92777777777777781</v>
      </c>
    </row>
    <row r="2108" spans="1:8">
      <c r="A2108" s="1">
        <v>43381</v>
      </c>
      <c r="B2108">
        <v>2.2000000000000002</v>
      </c>
      <c r="C2108">
        <v>5.0999999999999996</v>
      </c>
      <c r="D2108">
        <v>270</v>
      </c>
      <c r="E2108" s="2">
        <v>0.15</v>
      </c>
      <c r="F2108">
        <v>7.6</v>
      </c>
      <c r="G2108">
        <v>270</v>
      </c>
      <c r="H2108" s="2">
        <v>0.17083333333333334</v>
      </c>
    </row>
    <row r="2109" spans="1:8">
      <c r="A2109" s="1">
        <v>43382</v>
      </c>
      <c r="B2109">
        <v>1</v>
      </c>
      <c r="C2109">
        <v>3.5</v>
      </c>
      <c r="D2109">
        <v>110</v>
      </c>
      <c r="E2109" s="2">
        <v>0.59166666666666667</v>
      </c>
      <c r="F2109">
        <v>5.3</v>
      </c>
      <c r="G2109">
        <v>110</v>
      </c>
      <c r="H2109" s="2">
        <v>0.57847222222222228</v>
      </c>
    </row>
    <row r="2110" spans="1:8">
      <c r="A2110" s="1">
        <v>43383</v>
      </c>
      <c r="B2110">
        <v>2.7</v>
      </c>
      <c r="C2110">
        <v>5.7</v>
      </c>
      <c r="D2110">
        <v>320</v>
      </c>
      <c r="E2110" s="2">
        <v>0.53263888888888888</v>
      </c>
      <c r="F2110">
        <v>9.1999999999999993</v>
      </c>
      <c r="G2110">
        <v>320</v>
      </c>
      <c r="H2110" s="2">
        <v>0.53055555555555556</v>
      </c>
    </row>
    <row r="2111" spans="1:8">
      <c r="A2111" s="1">
        <v>43384</v>
      </c>
      <c r="B2111">
        <v>3.5</v>
      </c>
      <c r="C2111">
        <v>7</v>
      </c>
      <c r="D2111">
        <v>290</v>
      </c>
      <c r="E2111" s="2">
        <v>0.59513888888888888</v>
      </c>
      <c r="F2111">
        <v>12.2</v>
      </c>
      <c r="G2111">
        <v>270</v>
      </c>
      <c r="H2111" s="2">
        <v>0.64236111111111116</v>
      </c>
    </row>
    <row r="2112" spans="1:8">
      <c r="A2112" s="1">
        <v>43385</v>
      </c>
      <c r="B2112">
        <v>1</v>
      </c>
      <c r="C2112">
        <v>3.2</v>
      </c>
      <c r="D2112">
        <v>270</v>
      </c>
      <c r="E2112" s="2">
        <v>0.39027777777777778</v>
      </c>
      <c r="F2112">
        <v>6</v>
      </c>
      <c r="G2112">
        <v>270</v>
      </c>
      <c r="H2112" s="2">
        <v>0.42777777777777776</v>
      </c>
    </row>
    <row r="2113" spans="1:8">
      <c r="A2113" s="1">
        <v>43386</v>
      </c>
      <c r="B2113">
        <v>1.2</v>
      </c>
      <c r="C2113">
        <v>3.8</v>
      </c>
      <c r="D2113">
        <v>110</v>
      </c>
      <c r="E2113" s="2">
        <v>0.77638888888888891</v>
      </c>
      <c r="F2113">
        <v>6</v>
      </c>
      <c r="G2113">
        <v>140</v>
      </c>
      <c r="H2113" s="2">
        <v>0.78819444444444442</v>
      </c>
    </row>
    <row r="2114" spans="1:8">
      <c r="A2114" s="1">
        <v>43387</v>
      </c>
      <c r="B2114">
        <v>1</v>
      </c>
      <c r="C2114">
        <v>2.6</v>
      </c>
      <c r="D2114">
        <v>290</v>
      </c>
      <c r="E2114" s="2">
        <v>0.65208333333333335</v>
      </c>
      <c r="F2114">
        <v>4.5999999999999996</v>
      </c>
      <c r="G2114">
        <v>270</v>
      </c>
      <c r="H2114" s="2">
        <v>0.64166666666666672</v>
      </c>
    </row>
    <row r="2115" spans="1:8">
      <c r="A2115" s="1">
        <v>43388</v>
      </c>
      <c r="B2115">
        <v>1.6</v>
      </c>
      <c r="C2115">
        <v>4.2</v>
      </c>
      <c r="D2115">
        <v>290</v>
      </c>
      <c r="E2115" s="2">
        <v>0.55694444444444446</v>
      </c>
      <c r="F2115">
        <v>6.8</v>
      </c>
      <c r="G2115">
        <v>290</v>
      </c>
      <c r="H2115" s="2">
        <v>0.54583333333333328</v>
      </c>
    </row>
    <row r="2116" spans="1:8">
      <c r="A2116" s="1">
        <v>43389</v>
      </c>
      <c r="B2116">
        <v>0.7</v>
      </c>
      <c r="C2116">
        <v>2.1</v>
      </c>
      <c r="D2116">
        <v>110</v>
      </c>
      <c r="E2116" s="2">
        <v>0.3611111111111111</v>
      </c>
      <c r="F2116">
        <v>3.2</v>
      </c>
      <c r="G2116">
        <v>290</v>
      </c>
      <c r="H2116" s="2">
        <v>0.62013888888888891</v>
      </c>
    </row>
    <row r="2117" spans="1:8">
      <c r="A2117" s="1">
        <v>43390</v>
      </c>
      <c r="B2117">
        <v>1</v>
      </c>
      <c r="C2117">
        <v>3.3</v>
      </c>
      <c r="D2117">
        <v>340</v>
      </c>
      <c r="E2117" s="2">
        <v>0.64444444444444449</v>
      </c>
      <c r="F2117">
        <v>5.5</v>
      </c>
      <c r="G2117">
        <v>270</v>
      </c>
      <c r="H2117" s="2">
        <v>0.58888888888888891</v>
      </c>
    </row>
    <row r="2118" spans="1:8">
      <c r="A2118" s="1">
        <v>43391</v>
      </c>
      <c r="B2118">
        <v>1.4</v>
      </c>
      <c r="C2118">
        <v>3.8</v>
      </c>
      <c r="D2118">
        <v>320</v>
      </c>
      <c r="E2118" s="2">
        <v>0.62708333333333333</v>
      </c>
      <c r="F2118">
        <v>7</v>
      </c>
      <c r="G2118">
        <v>340</v>
      </c>
      <c r="H2118" s="2">
        <v>0.63749999999999996</v>
      </c>
    </row>
    <row r="2119" spans="1:8">
      <c r="A2119" s="1">
        <v>43392</v>
      </c>
      <c r="B2119">
        <v>1.8</v>
      </c>
      <c r="C2119">
        <v>3.8</v>
      </c>
      <c r="D2119">
        <v>110</v>
      </c>
      <c r="E2119" s="2">
        <v>0.78125</v>
      </c>
      <c r="F2119">
        <v>6.1</v>
      </c>
      <c r="G2119">
        <v>320</v>
      </c>
      <c r="H2119" s="2">
        <v>0.63541666666666663</v>
      </c>
    </row>
    <row r="2120" spans="1:8">
      <c r="A2120" s="1">
        <v>43393</v>
      </c>
      <c r="B2120">
        <v>1</v>
      </c>
      <c r="C2120">
        <v>3.2</v>
      </c>
      <c r="D2120">
        <v>140</v>
      </c>
      <c r="E2120" s="2">
        <v>0.62986111111111109</v>
      </c>
      <c r="F2120">
        <v>5.3</v>
      </c>
      <c r="G2120">
        <v>140</v>
      </c>
      <c r="H2120" s="2">
        <v>0.625</v>
      </c>
    </row>
    <row r="2121" spans="1:8">
      <c r="A2121" s="1">
        <v>43394</v>
      </c>
      <c r="B2121">
        <v>0.9</v>
      </c>
      <c r="C2121">
        <v>2.2000000000000002</v>
      </c>
      <c r="D2121">
        <v>110</v>
      </c>
      <c r="E2121" s="2">
        <v>0.32916666666666666</v>
      </c>
      <c r="F2121">
        <v>4</v>
      </c>
      <c r="G2121">
        <v>230</v>
      </c>
      <c r="H2121" s="2">
        <v>0.52708333333333335</v>
      </c>
    </row>
    <row r="2122" spans="1:8">
      <c r="A2122" s="1">
        <v>43395</v>
      </c>
      <c r="B2122">
        <v>1</v>
      </c>
      <c r="C2122">
        <v>2.2000000000000002</v>
      </c>
      <c r="D2122">
        <v>340</v>
      </c>
      <c r="E2122" s="2">
        <v>0.62986111111111109</v>
      </c>
      <c r="F2122">
        <v>3.4</v>
      </c>
      <c r="G2122">
        <v>340</v>
      </c>
      <c r="H2122" s="2">
        <v>0.625</v>
      </c>
    </row>
    <row r="2123" spans="1:8">
      <c r="A2123" s="1">
        <v>43396</v>
      </c>
      <c r="B2123">
        <v>1.2</v>
      </c>
      <c r="C2123">
        <v>3.9</v>
      </c>
      <c r="D2123">
        <v>290</v>
      </c>
      <c r="E2123" s="2">
        <v>0.48055555555555557</v>
      </c>
      <c r="F2123">
        <v>7.1</v>
      </c>
      <c r="G2123">
        <v>270</v>
      </c>
      <c r="H2123" s="2">
        <v>0.47916666666666669</v>
      </c>
    </row>
    <row r="2124" spans="1:8">
      <c r="A2124" s="1">
        <v>43397</v>
      </c>
      <c r="B2124">
        <v>1.3</v>
      </c>
      <c r="C2124">
        <v>3</v>
      </c>
      <c r="D2124">
        <v>290</v>
      </c>
      <c r="E2124" s="2">
        <v>9.3055555555555558E-2</v>
      </c>
      <c r="F2124">
        <v>4.9000000000000004</v>
      </c>
      <c r="G2124">
        <v>290</v>
      </c>
      <c r="H2124" s="2">
        <v>0.4465277777777778</v>
      </c>
    </row>
    <row r="2125" spans="1:8">
      <c r="A2125" s="1">
        <v>43398</v>
      </c>
      <c r="B2125">
        <v>1.1000000000000001</v>
      </c>
      <c r="C2125">
        <v>2.9</v>
      </c>
      <c r="D2125">
        <v>110</v>
      </c>
      <c r="E2125" s="2">
        <v>0.65486111111111112</v>
      </c>
      <c r="F2125">
        <v>4.4000000000000004</v>
      </c>
      <c r="G2125">
        <v>110</v>
      </c>
      <c r="H2125" s="2">
        <v>0.52569444444444446</v>
      </c>
    </row>
    <row r="2126" spans="1:8">
      <c r="A2126" s="1">
        <v>43399</v>
      </c>
      <c r="B2126">
        <v>1.4</v>
      </c>
      <c r="C2126">
        <v>4.9000000000000004</v>
      </c>
      <c r="D2126">
        <v>290</v>
      </c>
      <c r="E2126" s="2">
        <v>0.82361111111111107</v>
      </c>
      <c r="F2126">
        <v>7.4</v>
      </c>
      <c r="G2126">
        <v>290</v>
      </c>
      <c r="H2126" s="2">
        <v>0.81944444444444442</v>
      </c>
    </row>
    <row r="2127" spans="1:8">
      <c r="A2127" s="1">
        <v>43400</v>
      </c>
      <c r="B2127">
        <v>4.2</v>
      </c>
      <c r="C2127">
        <v>7.5</v>
      </c>
      <c r="D2127">
        <v>270</v>
      </c>
      <c r="E2127" s="2">
        <v>0.57638888888888884</v>
      </c>
      <c r="F2127">
        <v>14.3</v>
      </c>
      <c r="G2127">
        <v>250</v>
      </c>
      <c r="H2127" s="2">
        <v>0.57916666666666672</v>
      </c>
    </row>
    <row r="2128" spans="1:8">
      <c r="A2128" s="1">
        <v>43401</v>
      </c>
      <c r="B2128">
        <v>1.9</v>
      </c>
      <c r="C2128">
        <v>6.4</v>
      </c>
      <c r="D2128">
        <v>320</v>
      </c>
      <c r="E2128" s="2">
        <v>0.73472222222222228</v>
      </c>
      <c r="F2128">
        <v>10.9</v>
      </c>
      <c r="G2128">
        <v>290</v>
      </c>
      <c r="H2128" s="2">
        <v>0.73124999999999996</v>
      </c>
    </row>
    <row r="2129" spans="1:8">
      <c r="A2129" s="1">
        <v>43402</v>
      </c>
      <c r="B2129">
        <v>2</v>
      </c>
      <c r="C2129">
        <v>5.4</v>
      </c>
      <c r="D2129">
        <v>290</v>
      </c>
      <c r="E2129" s="2">
        <v>0.96736111111111112</v>
      </c>
      <c r="F2129">
        <v>9.8000000000000007</v>
      </c>
      <c r="G2129">
        <v>270</v>
      </c>
      <c r="H2129" s="2">
        <v>0.97499999999999998</v>
      </c>
    </row>
    <row r="2130" spans="1:8">
      <c r="A2130" s="1">
        <v>43403</v>
      </c>
      <c r="B2130">
        <v>2.7</v>
      </c>
      <c r="C2130">
        <v>5</v>
      </c>
      <c r="D2130">
        <v>270</v>
      </c>
      <c r="E2130" s="2">
        <v>0.41249999999999998</v>
      </c>
      <c r="F2130">
        <v>9.8000000000000007</v>
      </c>
      <c r="G2130">
        <v>290</v>
      </c>
      <c r="H2130" s="2">
        <v>1.4583333333333334E-2</v>
      </c>
    </row>
    <row r="2131" spans="1:8">
      <c r="A2131" s="1">
        <v>43404</v>
      </c>
      <c r="B2131">
        <v>1.5</v>
      </c>
      <c r="C2131">
        <v>4.0999999999999996</v>
      </c>
      <c r="D2131">
        <v>290</v>
      </c>
      <c r="E2131" s="2">
        <v>0.50902777777777775</v>
      </c>
      <c r="F2131">
        <v>7.1</v>
      </c>
      <c r="G2131">
        <v>290</v>
      </c>
      <c r="H2131" s="2">
        <v>0.50763888888888886</v>
      </c>
    </row>
    <row r="2132" spans="1:8">
      <c r="A2132" s="1">
        <v>43405</v>
      </c>
      <c r="B2132">
        <v>1.2</v>
      </c>
      <c r="C2132">
        <v>3.2</v>
      </c>
      <c r="D2132">
        <v>250</v>
      </c>
      <c r="E2132" s="2">
        <v>0.55625000000000002</v>
      </c>
      <c r="F2132">
        <v>5.4</v>
      </c>
      <c r="G2132">
        <v>270</v>
      </c>
      <c r="H2132" s="2">
        <v>0.50208333333333333</v>
      </c>
    </row>
    <row r="2133" spans="1:8">
      <c r="A2133" s="1">
        <v>43406</v>
      </c>
      <c r="B2133">
        <v>0.8</v>
      </c>
      <c r="C2133">
        <v>1.7</v>
      </c>
      <c r="D2133">
        <v>340</v>
      </c>
      <c r="E2133" s="2">
        <v>0.47916666666666669</v>
      </c>
      <c r="F2133">
        <v>3.1</v>
      </c>
      <c r="G2133">
        <v>290</v>
      </c>
      <c r="H2133" s="2">
        <v>0.4861111111111111</v>
      </c>
    </row>
    <row r="2134" spans="1:8">
      <c r="A2134" s="1">
        <v>43407</v>
      </c>
      <c r="B2134">
        <v>0.9</v>
      </c>
      <c r="C2134">
        <v>2.4</v>
      </c>
      <c r="D2134">
        <v>250</v>
      </c>
      <c r="E2134" s="2">
        <v>0.58819444444444446</v>
      </c>
      <c r="F2134">
        <v>4.3</v>
      </c>
      <c r="G2134">
        <v>290</v>
      </c>
      <c r="H2134" s="2">
        <v>0.59236111111111112</v>
      </c>
    </row>
    <row r="2135" spans="1:8">
      <c r="A2135" s="1">
        <v>43408</v>
      </c>
      <c r="B2135">
        <v>0.8</v>
      </c>
      <c r="C2135">
        <v>2.9</v>
      </c>
      <c r="D2135">
        <v>270</v>
      </c>
      <c r="E2135" s="2">
        <v>0.5625</v>
      </c>
      <c r="F2135">
        <v>5</v>
      </c>
      <c r="G2135">
        <v>270</v>
      </c>
      <c r="H2135" s="2">
        <v>0.55694444444444446</v>
      </c>
    </row>
    <row r="2136" spans="1:8">
      <c r="A2136" s="1">
        <v>43409</v>
      </c>
      <c r="B2136">
        <v>1.2</v>
      </c>
      <c r="C2136">
        <v>2.8</v>
      </c>
      <c r="D2136">
        <v>140</v>
      </c>
      <c r="E2136" s="2">
        <v>0.80972222222222223</v>
      </c>
      <c r="F2136">
        <v>3.9</v>
      </c>
      <c r="G2136">
        <v>110</v>
      </c>
      <c r="H2136" s="2">
        <v>0.81111111111111112</v>
      </c>
    </row>
    <row r="2137" spans="1:8">
      <c r="A2137" s="1">
        <v>43410</v>
      </c>
      <c r="B2137">
        <v>1.2</v>
      </c>
      <c r="C2137">
        <v>3.1</v>
      </c>
      <c r="D2137">
        <v>90</v>
      </c>
      <c r="E2137" s="2">
        <v>0.77013888888888893</v>
      </c>
      <c r="F2137">
        <v>5.2</v>
      </c>
      <c r="G2137">
        <v>90</v>
      </c>
      <c r="H2137" s="2">
        <v>0.77222222222222225</v>
      </c>
    </row>
    <row r="2138" spans="1:8">
      <c r="A2138" s="1">
        <v>43411</v>
      </c>
      <c r="B2138">
        <v>0.6</v>
      </c>
      <c r="C2138">
        <v>1.6</v>
      </c>
      <c r="D2138">
        <v>110</v>
      </c>
      <c r="E2138" s="2">
        <v>0.24722222222222223</v>
      </c>
      <c r="F2138">
        <v>2.6</v>
      </c>
      <c r="G2138">
        <v>140</v>
      </c>
      <c r="H2138" s="2">
        <v>0.93680555555555556</v>
      </c>
    </row>
    <row r="2139" spans="1:8">
      <c r="A2139" s="1">
        <v>43412</v>
      </c>
      <c r="B2139">
        <v>1.8</v>
      </c>
      <c r="C2139">
        <v>5.2</v>
      </c>
      <c r="D2139">
        <v>270</v>
      </c>
      <c r="E2139" s="2">
        <v>0.97499999999999998</v>
      </c>
      <c r="F2139">
        <v>8.1999999999999993</v>
      </c>
      <c r="G2139">
        <v>270</v>
      </c>
      <c r="H2139" s="2">
        <v>0.97430555555555554</v>
      </c>
    </row>
    <row r="2140" spans="1:8">
      <c r="A2140" s="1">
        <v>43413</v>
      </c>
      <c r="B2140">
        <v>3.1</v>
      </c>
      <c r="C2140">
        <v>7.7</v>
      </c>
      <c r="D2140">
        <v>290</v>
      </c>
      <c r="E2140" s="2">
        <v>0.5</v>
      </c>
      <c r="F2140">
        <v>11.7</v>
      </c>
      <c r="G2140">
        <v>270</v>
      </c>
      <c r="H2140" s="2">
        <v>0.49861111111111112</v>
      </c>
    </row>
    <row r="2141" spans="1:8">
      <c r="A2141" s="1">
        <v>43414</v>
      </c>
      <c r="B2141">
        <v>0.8</v>
      </c>
      <c r="C2141">
        <v>3.3</v>
      </c>
      <c r="D2141">
        <v>270</v>
      </c>
      <c r="E2141" s="2">
        <v>0.61041666666666672</v>
      </c>
      <c r="F2141">
        <v>5</v>
      </c>
      <c r="G2141">
        <v>290</v>
      </c>
      <c r="H2141" s="2">
        <v>0.6069444444444444</v>
      </c>
    </row>
    <row r="2142" spans="1:8">
      <c r="A2142" s="1">
        <v>43415</v>
      </c>
      <c r="B2142">
        <v>1</v>
      </c>
      <c r="C2142">
        <v>2.7</v>
      </c>
      <c r="D2142">
        <v>270</v>
      </c>
      <c r="E2142" s="2">
        <v>0.56180555555555556</v>
      </c>
      <c r="F2142">
        <v>4.5</v>
      </c>
      <c r="G2142">
        <v>290</v>
      </c>
      <c r="H2142" s="2">
        <v>0.55763888888888891</v>
      </c>
    </row>
    <row r="2143" spans="1:8">
      <c r="A2143" s="1">
        <v>43416</v>
      </c>
      <c r="B2143">
        <v>1.2</v>
      </c>
      <c r="C2143">
        <v>3.8</v>
      </c>
      <c r="D2143">
        <v>110</v>
      </c>
      <c r="E2143" s="2">
        <v>0.72777777777777775</v>
      </c>
      <c r="F2143">
        <v>6.3</v>
      </c>
      <c r="G2143">
        <v>90</v>
      </c>
      <c r="H2143" s="2">
        <v>0.7270833333333333</v>
      </c>
    </row>
    <row r="2144" spans="1:8">
      <c r="A2144" s="1">
        <v>43417</v>
      </c>
      <c r="B2144">
        <v>1.5</v>
      </c>
      <c r="C2144">
        <v>4.8</v>
      </c>
      <c r="D2144">
        <v>90</v>
      </c>
      <c r="E2144" s="2">
        <v>0.67847222222222225</v>
      </c>
      <c r="F2144">
        <v>7.6</v>
      </c>
      <c r="G2144">
        <v>90</v>
      </c>
      <c r="H2144" s="2">
        <v>0.67708333333333337</v>
      </c>
    </row>
    <row r="2145" spans="1:8">
      <c r="A2145" s="1">
        <v>43418</v>
      </c>
      <c r="B2145">
        <v>1.5</v>
      </c>
      <c r="C2145">
        <v>3.9</v>
      </c>
      <c r="D2145">
        <v>110</v>
      </c>
      <c r="E2145" s="2">
        <v>0.78055555555555556</v>
      </c>
      <c r="F2145">
        <v>6.1</v>
      </c>
      <c r="G2145">
        <v>70</v>
      </c>
      <c r="H2145" s="2">
        <v>0.70763888888888893</v>
      </c>
    </row>
    <row r="2146" spans="1:8">
      <c r="A2146" s="1">
        <v>43419</v>
      </c>
      <c r="B2146">
        <v>0.9</v>
      </c>
      <c r="C2146">
        <v>2.2999999999999998</v>
      </c>
      <c r="D2146">
        <v>290</v>
      </c>
      <c r="E2146" s="2">
        <v>0.62361111111111112</v>
      </c>
      <c r="F2146">
        <v>4.4000000000000004</v>
      </c>
      <c r="G2146">
        <v>250</v>
      </c>
      <c r="H2146" s="2">
        <v>0.58680555555555558</v>
      </c>
    </row>
    <row r="2147" spans="1:8">
      <c r="A2147" s="1">
        <v>43420</v>
      </c>
      <c r="B2147">
        <v>0.9</v>
      </c>
      <c r="C2147">
        <v>2.1</v>
      </c>
      <c r="D2147">
        <v>270</v>
      </c>
      <c r="E2147" s="2">
        <v>0.55486111111111114</v>
      </c>
      <c r="F2147">
        <v>3.6</v>
      </c>
      <c r="G2147">
        <v>270</v>
      </c>
      <c r="H2147" s="2">
        <v>0.55000000000000004</v>
      </c>
    </row>
    <row r="2148" spans="1:8">
      <c r="A2148" s="1">
        <v>43421</v>
      </c>
      <c r="B2148">
        <v>0.9</v>
      </c>
      <c r="C2148">
        <v>2.4</v>
      </c>
      <c r="D2148">
        <v>270</v>
      </c>
      <c r="E2148" s="2">
        <v>0.42291666666666666</v>
      </c>
      <c r="F2148">
        <v>4</v>
      </c>
      <c r="G2148">
        <v>270</v>
      </c>
      <c r="H2148" s="2">
        <v>0.41736111111111113</v>
      </c>
    </row>
    <row r="2149" spans="1:8">
      <c r="A2149" s="1">
        <v>43422</v>
      </c>
      <c r="B2149">
        <v>1.7</v>
      </c>
      <c r="C2149">
        <v>4.5</v>
      </c>
      <c r="D2149">
        <v>290</v>
      </c>
      <c r="E2149" s="2">
        <v>0.59444444444444444</v>
      </c>
      <c r="F2149">
        <v>6.8</v>
      </c>
      <c r="G2149">
        <v>290</v>
      </c>
      <c r="H2149" s="2">
        <v>0.59027777777777779</v>
      </c>
    </row>
    <row r="2150" spans="1:8">
      <c r="A2150" s="1">
        <v>43423</v>
      </c>
      <c r="B2150">
        <v>1.1000000000000001</v>
      </c>
      <c r="C2150">
        <v>3.6</v>
      </c>
      <c r="D2150">
        <v>250</v>
      </c>
      <c r="E2150" s="2">
        <v>0.56597222222222221</v>
      </c>
      <c r="F2150">
        <v>7.1</v>
      </c>
      <c r="G2150">
        <v>270</v>
      </c>
      <c r="H2150" s="2">
        <v>0.56388888888888888</v>
      </c>
    </row>
    <row r="2151" spans="1:8">
      <c r="A2151" s="1">
        <v>43424</v>
      </c>
      <c r="B2151">
        <v>1.2</v>
      </c>
      <c r="C2151">
        <v>3.7</v>
      </c>
      <c r="D2151">
        <v>270</v>
      </c>
      <c r="E2151" s="2">
        <v>0.43055555555555558</v>
      </c>
      <c r="F2151">
        <v>5.5</v>
      </c>
      <c r="G2151">
        <v>270</v>
      </c>
      <c r="H2151" s="2">
        <v>0.5444444444444444</v>
      </c>
    </row>
    <row r="2152" spans="1:8">
      <c r="A2152" s="1">
        <v>43425</v>
      </c>
      <c r="B2152">
        <v>1.3</v>
      </c>
      <c r="C2152">
        <v>3.1</v>
      </c>
      <c r="D2152">
        <v>270</v>
      </c>
      <c r="E2152" s="2">
        <v>0.88611111111111107</v>
      </c>
      <c r="F2152">
        <v>4.8</v>
      </c>
      <c r="G2152">
        <v>290</v>
      </c>
      <c r="H2152" s="2">
        <v>0.88541666666666663</v>
      </c>
    </row>
    <row r="2153" spans="1:8">
      <c r="A2153" s="1">
        <v>43426</v>
      </c>
      <c r="B2153">
        <v>3.5</v>
      </c>
      <c r="C2153">
        <v>5.7</v>
      </c>
      <c r="D2153">
        <v>290</v>
      </c>
      <c r="E2153" s="2">
        <v>0.39305555555555555</v>
      </c>
      <c r="F2153">
        <v>10.1</v>
      </c>
      <c r="G2153">
        <v>320</v>
      </c>
      <c r="H2153" s="2">
        <v>0.65277777777777779</v>
      </c>
    </row>
    <row r="2154" spans="1:8">
      <c r="A2154" s="1">
        <v>43427</v>
      </c>
      <c r="B2154">
        <v>1.6</v>
      </c>
      <c r="C2154">
        <v>5.6</v>
      </c>
      <c r="D2154">
        <v>290</v>
      </c>
      <c r="E2154" s="2">
        <v>0.56597222222222221</v>
      </c>
      <c r="F2154">
        <v>8.9</v>
      </c>
      <c r="G2154">
        <v>320</v>
      </c>
      <c r="H2154" s="2">
        <v>0.59930555555555554</v>
      </c>
    </row>
    <row r="2155" spans="1:8">
      <c r="A2155" s="1">
        <v>43428</v>
      </c>
      <c r="B2155">
        <v>1.1000000000000001</v>
      </c>
      <c r="C2155">
        <v>2.5</v>
      </c>
      <c r="D2155">
        <v>110</v>
      </c>
      <c r="E2155" s="2">
        <v>0.30763888888888891</v>
      </c>
      <c r="F2155">
        <v>4.5</v>
      </c>
      <c r="G2155">
        <v>110</v>
      </c>
      <c r="H2155" s="2">
        <v>0.30416666666666664</v>
      </c>
    </row>
    <row r="2156" spans="1:8">
      <c r="A2156" s="1">
        <v>43429</v>
      </c>
      <c r="B2156">
        <v>1</v>
      </c>
      <c r="C2156">
        <v>2.2999999999999998</v>
      </c>
      <c r="D2156">
        <v>270</v>
      </c>
      <c r="E2156" s="2">
        <v>0.57777777777777772</v>
      </c>
      <c r="F2156">
        <v>4</v>
      </c>
      <c r="G2156">
        <v>270</v>
      </c>
      <c r="H2156" s="2">
        <v>0.57291666666666663</v>
      </c>
    </row>
    <row r="2157" spans="1:8">
      <c r="A2157" s="1">
        <v>43430</v>
      </c>
      <c r="B2157">
        <v>0.8</v>
      </c>
      <c r="C2157">
        <v>2.4</v>
      </c>
      <c r="D2157">
        <v>270</v>
      </c>
      <c r="E2157" s="2">
        <v>0.55208333333333337</v>
      </c>
      <c r="F2157">
        <v>4.0999999999999996</v>
      </c>
      <c r="G2157">
        <v>290</v>
      </c>
      <c r="H2157" s="2">
        <v>0.55069444444444449</v>
      </c>
    </row>
    <row r="2158" spans="1:8">
      <c r="A2158" s="1">
        <v>43431</v>
      </c>
      <c r="B2158">
        <v>1.2</v>
      </c>
      <c r="C2158">
        <v>4.0999999999999996</v>
      </c>
      <c r="D2158">
        <v>290</v>
      </c>
      <c r="E2158" s="2">
        <v>0.62152777777777779</v>
      </c>
      <c r="F2158">
        <v>6.3</v>
      </c>
      <c r="G2158">
        <v>270</v>
      </c>
      <c r="H2158" s="2">
        <v>0.61527777777777781</v>
      </c>
    </row>
    <row r="2159" spans="1:8">
      <c r="A2159" s="1">
        <v>43432</v>
      </c>
      <c r="B2159">
        <v>1.1000000000000001</v>
      </c>
      <c r="C2159">
        <v>3.5</v>
      </c>
      <c r="D2159">
        <v>290</v>
      </c>
      <c r="E2159" s="2">
        <v>0.57499999999999996</v>
      </c>
      <c r="F2159">
        <v>5.0999999999999996</v>
      </c>
      <c r="G2159">
        <v>290</v>
      </c>
      <c r="H2159" s="2">
        <v>0.56597222222222221</v>
      </c>
    </row>
    <row r="2160" spans="1:8">
      <c r="A2160" s="1">
        <v>43433</v>
      </c>
      <c r="B2160">
        <v>0.8</v>
      </c>
      <c r="C2160">
        <v>2.2000000000000002</v>
      </c>
      <c r="D2160">
        <v>320</v>
      </c>
      <c r="E2160" s="2">
        <v>0.66736111111111107</v>
      </c>
      <c r="F2160">
        <v>3.6</v>
      </c>
      <c r="G2160">
        <v>290</v>
      </c>
      <c r="H2160" s="2">
        <v>0.67083333333333328</v>
      </c>
    </row>
    <row r="2161" spans="1:8">
      <c r="A2161" s="1">
        <v>43434</v>
      </c>
      <c r="B2161">
        <v>1.1000000000000001</v>
      </c>
      <c r="C2161">
        <v>3.4</v>
      </c>
      <c r="D2161">
        <v>290</v>
      </c>
      <c r="E2161" s="2">
        <v>0.57222222222222219</v>
      </c>
      <c r="F2161">
        <v>5.3</v>
      </c>
      <c r="G2161">
        <v>340</v>
      </c>
      <c r="H2161" s="2">
        <v>0.56597222222222221</v>
      </c>
    </row>
    <row r="2162" spans="1:8">
      <c r="A2162" s="1">
        <v>43435</v>
      </c>
      <c r="B2162">
        <v>0.9</v>
      </c>
      <c r="C2162">
        <v>2.7</v>
      </c>
      <c r="D2162">
        <v>110</v>
      </c>
      <c r="E2162" s="2">
        <v>0.38680555555555557</v>
      </c>
      <c r="F2162">
        <v>3.9</v>
      </c>
      <c r="G2162">
        <v>110</v>
      </c>
      <c r="H2162" s="2">
        <v>0.45277777777777778</v>
      </c>
    </row>
    <row r="2163" spans="1:8">
      <c r="A2163" s="1">
        <v>43436</v>
      </c>
      <c r="B2163">
        <v>0.8</v>
      </c>
      <c r="C2163">
        <v>1.7</v>
      </c>
      <c r="D2163">
        <v>110</v>
      </c>
      <c r="E2163" s="2">
        <v>0.10694444444444444</v>
      </c>
      <c r="F2163">
        <v>2.8</v>
      </c>
      <c r="G2163">
        <v>200</v>
      </c>
      <c r="H2163" s="2">
        <v>0.61250000000000004</v>
      </c>
    </row>
    <row r="2164" spans="1:8">
      <c r="A2164" s="1">
        <v>43437</v>
      </c>
      <c r="B2164">
        <v>0.7</v>
      </c>
      <c r="C2164">
        <v>2.4</v>
      </c>
      <c r="D2164">
        <v>270</v>
      </c>
      <c r="E2164" s="2">
        <v>0.52222222222222225</v>
      </c>
      <c r="F2164">
        <v>3.8</v>
      </c>
      <c r="G2164">
        <v>250</v>
      </c>
      <c r="H2164" s="2">
        <v>0.51875000000000004</v>
      </c>
    </row>
    <row r="2165" spans="1:8">
      <c r="A2165" s="1">
        <v>43438</v>
      </c>
      <c r="B2165">
        <v>2.9</v>
      </c>
      <c r="C2165">
        <v>5.6</v>
      </c>
      <c r="D2165">
        <v>320</v>
      </c>
      <c r="E2165" s="2">
        <v>0.61527777777777781</v>
      </c>
      <c r="F2165">
        <v>9.3000000000000007</v>
      </c>
      <c r="G2165">
        <v>290</v>
      </c>
      <c r="H2165" s="2">
        <v>0.6118055555555556</v>
      </c>
    </row>
    <row r="2166" spans="1:8">
      <c r="A2166" s="1">
        <v>43439</v>
      </c>
      <c r="B2166">
        <v>2.1</v>
      </c>
      <c r="C2166">
        <v>5</v>
      </c>
      <c r="D2166">
        <v>290</v>
      </c>
      <c r="E2166" s="2">
        <v>6.1805555555555558E-2</v>
      </c>
      <c r="F2166">
        <v>8.6999999999999993</v>
      </c>
      <c r="G2166">
        <v>290</v>
      </c>
      <c r="H2166" s="2">
        <v>5.7638888888888892E-2</v>
      </c>
    </row>
    <row r="2167" spans="1:8">
      <c r="A2167" s="1">
        <v>43440</v>
      </c>
      <c r="B2167">
        <v>2.8</v>
      </c>
      <c r="C2167">
        <v>6.8</v>
      </c>
      <c r="D2167">
        <v>290</v>
      </c>
      <c r="E2167" s="3">
        <v>1</v>
      </c>
      <c r="F2167">
        <v>10.5</v>
      </c>
      <c r="G2167">
        <v>320</v>
      </c>
      <c r="H2167" s="2">
        <v>0.99722222222222223</v>
      </c>
    </row>
    <row r="2168" spans="1:8">
      <c r="A2168" s="1">
        <v>43441</v>
      </c>
      <c r="B2168">
        <v>5.3</v>
      </c>
      <c r="C2168">
        <v>8.8000000000000007</v>
      </c>
      <c r="D2168">
        <v>320</v>
      </c>
      <c r="E2168" s="2">
        <v>0.52500000000000002</v>
      </c>
      <c r="F2168">
        <v>16</v>
      </c>
      <c r="G2168">
        <v>290</v>
      </c>
      <c r="H2168" s="2">
        <v>0.47361111111111109</v>
      </c>
    </row>
    <row r="2169" spans="1:8">
      <c r="A2169" s="1">
        <v>43442</v>
      </c>
      <c r="B2169">
        <v>4</v>
      </c>
      <c r="C2169">
        <v>6.7</v>
      </c>
      <c r="D2169">
        <v>290</v>
      </c>
      <c r="E2169" s="2">
        <v>0.67500000000000004</v>
      </c>
      <c r="F2169">
        <v>11.1</v>
      </c>
      <c r="G2169">
        <v>320</v>
      </c>
      <c r="H2169" s="2">
        <v>0.67361111111111116</v>
      </c>
    </row>
    <row r="2170" spans="1:8">
      <c r="A2170" s="1">
        <v>43443</v>
      </c>
      <c r="B2170">
        <v>2.9</v>
      </c>
      <c r="C2170">
        <v>5.3</v>
      </c>
      <c r="D2170">
        <v>290</v>
      </c>
      <c r="E2170" s="2">
        <v>3.2638888888888891E-2</v>
      </c>
      <c r="F2170">
        <v>8.4</v>
      </c>
      <c r="G2170">
        <v>290</v>
      </c>
      <c r="H2170" s="2">
        <v>2.8472222222222222E-2</v>
      </c>
    </row>
    <row r="2171" spans="1:8">
      <c r="A2171" s="1">
        <v>43444</v>
      </c>
      <c r="B2171">
        <v>0.6</v>
      </c>
      <c r="C2171">
        <v>2.2000000000000002</v>
      </c>
      <c r="D2171">
        <v>290</v>
      </c>
      <c r="E2171" s="2">
        <v>0.69861111111111107</v>
      </c>
      <c r="F2171">
        <v>3.2</v>
      </c>
      <c r="G2171">
        <v>290</v>
      </c>
      <c r="H2171" s="2">
        <v>0.69791666666666663</v>
      </c>
    </row>
    <row r="2172" spans="1:8">
      <c r="A2172" s="1">
        <v>43445</v>
      </c>
      <c r="B2172">
        <v>0.9</v>
      </c>
      <c r="C2172">
        <v>2.4</v>
      </c>
      <c r="D2172">
        <v>270</v>
      </c>
      <c r="E2172" s="2">
        <v>0.98888888888888893</v>
      </c>
      <c r="F2172">
        <v>3.8</v>
      </c>
      <c r="G2172">
        <v>270</v>
      </c>
      <c r="H2172" s="2">
        <v>0.96319444444444446</v>
      </c>
    </row>
    <row r="2173" spans="1:8">
      <c r="A2173" s="1">
        <v>43446</v>
      </c>
      <c r="B2173">
        <v>2.9</v>
      </c>
      <c r="C2173">
        <v>6.1</v>
      </c>
      <c r="D2173">
        <v>290</v>
      </c>
      <c r="E2173" s="2">
        <v>0.5131944444444444</v>
      </c>
      <c r="F2173">
        <v>9.3000000000000007</v>
      </c>
      <c r="G2173">
        <v>290</v>
      </c>
      <c r="H2173" s="2">
        <v>0.50902777777777775</v>
      </c>
    </row>
    <row r="2174" spans="1:8">
      <c r="A2174" s="1">
        <v>43447</v>
      </c>
      <c r="B2174">
        <v>2.7</v>
      </c>
      <c r="C2174">
        <v>5.4</v>
      </c>
      <c r="D2174">
        <v>290</v>
      </c>
      <c r="E2174" s="2">
        <v>0.6791666666666667</v>
      </c>
      <c r="F2174">
        <v>9.4</v>
      </c>
      <c r="G2174">
        <v>320</v>
      </c>
      <c r="H2174" s="2">
        <v>0.76736111111111116</v>
      </c>
    </row>
    <row r="2175" spans="1:8">
      <c r="A2175" s="1">
        <v>43448</v>
      </c>
      <c r="B2175">
        <v>2.7</v>
      </c>
      <c r="C2175">
        <v>4.7</v>
      </c>
      <c r="D2175">
        <v>290</v>
      </c>
      <c r="E2175" s="2">
        <v>0.45</v>
      </c>
      <c r="F2175">
        <v>7.8</v>
      </c>
      <c r="G2175">
        <v>290</v>
      </c>
      <c r="H2175" s="2">
        <v>0.2986111111111111</v>
      </c>
    </row>
    <row r="2176" spans="1:8">
      <c r="A2176" s="1">
        <v>43449</v>
      </c>
      <c r="B2176">
        <v>0.8</v>
      </c>
      <c r="C2176">
        <v>2.5</v>
      </c>
      <c r="D2176">
        <v>290</v>
      </c>
      <c r="E2176" s="2">
        <v>0.54513888888888884</v>
      </c>
      <c r="F2176">
        <v>5</v>
      </c>
      <c r="G2176">
        <v>270</v>
      </c>
      <c r="H2176" s="2">
        <v>0.53541666666666665</v>
      </c>
    </row>
    <row r="2177" spans="1:8">
      <c r="A2177" s="1">
        <v>43450</v>
      </c>
      <c r="B2177">
        <v>0.6</v>
      </c>
      <c r="C2177">
        <v>2.4</v>
      </c>
      <c r="D2177">
        <v>270</v>
      </c>
      <c r="E2177" s="2">
        <v>0.43194444444444446</v>
      </c>
      <c r="F2177">
        <v>4.5999999999999996</v>
      </c>
      <c r="G2177">
        <v>270</v>
      </c>
      <c r="H2177" s="2">
        <v>0.42986111111111114</v>
      </c>
    </row>
    <row r="2178" spans="1:8">
      <c r="A2178" s="1">
        <v>43451</v>
      </c>
      <c r="B2178">
        <v>2.1</v>
      </c>
      <c r="C2178">
        <v>6.8</v>
      </c>
      <c r="D2178">
        <v>290</v>
      </c>
      <c r="E2178" s="2">
        <v>0.54027777777777775</v>
      </c>
      <c r="F2178">
        <v>11.9</v>
      </c>
      <c r="G2178">
        <v>320</v>
      </c>
      <c r="H2178" s="2">
        <v>0.54027777777777775</v>
      </c>
    </row>
    <row r="2179" spans="1:8">
      <c r="A2179" s="1">
        <v>43452</v>
      </c>
      <c r="B2179">
        <v>1.8</v>
      </c>
      <c r="C2179">
        <v>5</v>
      </c>
      <c r="D2179">
        <v>270</v>
      </c>
      <c r="E2179" s="2">
        <v>0.69305555555555554</v>
      </c>
      <c r="F2179">
        <v>7.8</v>
      </c>
      <c r="G2179">
        <v>290</v>
      </c>
      <c r="H2179" s="2">
        <v>0.6875</v>
      </c>
    </row>
    <row r="2180" spans="1:8">
      <c r="A2180" s="1">
        <v>43453</v>
      </c>
      <c r="B2180">
        <v>0.9</v>
      </c>
      <c r="C2180">
        <v>3.7</v>
      </c>
      <c r="D2180">
        <v>270</v>
      </c>
      <c r="E2180" s="2">
        <v>0.57986111111111116</v>
      </c>
      <c r="F2180">
        <v>5.9</v>
      </c>
      <c r="G2180">
        <v>320</v>
      </c>
      <c r="H2180" s="2">
        <v>0.56319444444444444</v>
      </c>
    </row>
    <row r="2181" spans="1:8">
      <c r="A2181" s="1">
        <v>43454</v>
      </c>
      <c r="B2181">
        <v>0.7</v>
      </c>
      <c r="C2181">
        <v>2.1</v>
      </c>
      <c r="D2181">
        <v>110</v>
      </c>
      <c r="E2181" s="2">
        <v>0.18958333333333333</v>
      </c>
      <c r="F2181">
        <v>3</v>
      </c>
      <c r="G2181">
        <v>140</v>
      </c>
      <c r="H2181" s="2">
        <v>0.18680555555555556</v>
      </c>
    </row>
    <row r="2182" spans="1:8">
      <c r="A2182" s="1">
        <v>43455</v>
      </c>
      <c r="B2182">
        <v>0.8</v>
      </c>
      <c r="C2182">
        <v>2.2999999999999998</v>
      </c>
      <c r="D2182">
        <v>270</v>
      </c>
      <c r="E2182" s="2">
        <v>0.52013888888888893</v>
      </c>
      <c r="F2182">
        <v>3.4</v>
      </c>
      <c r="G2182">
        <v>270</v>
      </c>
      <c r="H2182" s="2">
        <v>0.5493055555555556</v>
      </c>
    </row>
    <row r="2183" spans="1:8">
      <c r="A2183" s="1">
        <v>43456</v>
      </c>
      <c r="B2183">
        <v>1.2</v>
      </c>
      <c r="C2183">
        <v>3.2</v>
      </c>
      <c r="D2183">
        <v>140</v>
      </c>
      <c r="E2183" s="2">
        <v>0.7</v>
      </c>
      <c r="F2183">
        <v>5.0999999999999996</v>
      </c>
      <c r="G2183">
        <v>140</v>
      </c>
      <c r="H2183" s="2">
        <v>0.69374999999999998</v>
      </c>
    </row>
    <row r="2184" spans="1:8">
      <c r="A2184" s="1">
        <v>43457</v>
      </c>
      <c r="B2184">
        <v>3.4</v>
      </c>
      <c r="C2184">
        <v>7.4</v>
      </c>
      <c r="D2184">
        <v>290</v>
      </c>
      <c r="E2184" s="2">
        <v>0.66874999999999996</v>
      </c>
      <c r="F2184">
        <v>13.2</v>
      </c>
      <c r="G2184">
        <v>320</v>
      </c>
      <c r="H2184" s="2">
        <v>0.77500000000000002</v>
      </c>
    </row>
    <row r="2185" spans="1:8">
      <c r="A2185" s="1">
        <v>43458</v>
      </c>
      <c r="B2185">
        <v>2.6</v>
      </c>
      <c r="C2185">
        <v>4.9000000000000004</v>
      </c>
      <c r="D2185">
        <v>290</v>
      </c>
      <c r="E2185" s="2">
        <v>0.40277777777777779</v>
      </c>
      <c r="F2185">
        <v>7.6</v>
      </c>
      <c r="G2185">
        <v>290</v>
      </c>
      <c r="H2185" s="2">
        <v>0.34930555555555554</v>
      </c>
    </row>
    <row r="2186" spans="1:8">
      <c r="A2186" s="1">
        <v>43459</v>
      </c>
      <c r="B2186">
        <v>0.9</v>
      </c>
      <c r="C2186">
        <v>2.9</v>
      </c>
      <c r="D2186">
        <v>270</v>
      </c>
      <c r="E2186" s="2">
        <v>0.48888888888888887</v>
      </c>
      <c r="F2186">
        <v>4.8</v>
      </c>
      <c r="G2186">
        <v>250</v>
      </c>
      <c r="H2186" s="2">
        <v>0.53055555555555556</v>
      </c>
    </row>
    <row r="2187" spans="1:8">
      <c r="A2187" s="1">
        <v>43460</v>
      </c>
      <c r="B2187">
        <v>2</v>
      </c>
      <c r="C2187">
        <v>4.8</v>
      </c>
      <c r="D2187">
        <v>290</v>
      </c>
      <c r="E2187" s="2">
        <v>0.80625000000000002</v>
      </c>
      <c r="F2187">
        <v>7.9</v>
      </c>
      <c r="G2187">
        <v>320</v>
      </c>
      <c r="H2187" s="2">
        <v>0.77569444444444446</v>
      </c>
    </row>
    <row r="2188" spans="1:8">
      <c r="A2188" s="1">
        <v>43461</v>
      </c>
      <c r="B2188">
        <v>5.2</v>
      </c>
      <c r="C2188">
        <v>8.6999999999999993</v>
      </c>
      <c r="D2188">
        <v>290</v>
      </c>
      <c r="E2188" s="2">
        <v>0.44861111111111113</v>
      </c>
      <c r="F2188">
        <v>13.6</v>
      </c>
      <c r="G2188">
        <v>290</v>
      </c>
      <c r="H2188" s="2">
        <v>0.58819444444444446</v>
      </c>
    </row>
    <row r="2189" spans="1:8">
      <c r="A2189" s="1">
        <v>43462</v>
      </c>
      <c r="B2189">
        <v>3.8</v>
      </c>
      <c r="C2189">
        <v>5.7</v>
      </c>
      <c r="D2189">
        <v>290</v>
      </c>
      <c r="E2189" s="2">
        <v>0.57916666666666672</v>
      </c>
      <c r="F2189">
        <v>10.199999999999999</v>
      </c>
      <c r="G2189">
        <v>320</v>
      </c>
      <c r="H2189" s="2">
        <v>0.10208333333333333</v>
      </c>
    </row>
    <row r="2190" spans="1:8">
      <c r="A2190" s="1">
        <v>43463</v>
      </c>
      <c r="B2190">
        <v>4.2</v>
      </c>
      <c r="C2190">
        <v>7</v>
      </c>
      <c r="D2190">
        <v>290</v>
      </c>
      <c r="E2190" s="2">
        <v>0.52500000000000002</v>
      </c>
      <c r="F2190">
        <v>11.9</v>
      </c>
      <c r="G2190">
        <v>290</v>
      </c>
      <c r="H2190" s="2">
        <v>0.5229166666666667</v>
      </c>
    </row>
    <row r="2191" spans="1:8">
      <c r="A2191" s="1">
        <v>43464</v>
      </c>
      <c r="B2191">
        <v>2</v>
      </c>
      <c r="C2191">
        <v>4.8</v>
      </c>
      <c r="D2191">
        <v>290</v>
      </c>
      <c r="E2191" s="2">
        <v>0.21527777777777779</v>
      </c>
      <c r="F2191">
        <v>7.7</v>
      </c>
      <c r="G2191">
        <v>270</v>
      </c>
      <c r="H2191" s="2">
        <v>0.21041666666666667</v>
      </c>
    </row>
    <row r="2192" spans="1:8">
      <c r="A2192" s="1">
        <v>43465</v>
      </c>
      <c r="B2192">
        <v>1.4</v>
      </c>
      <c r="C2192">
        <v>4.3</v>
      </c>
      <c r="D2192">
        <v>290</v>
      </c>
      <c r="E2192" s="2">
        <v>0.96666666666666667</v>
      </c>
      <c r="F2192">
        <v>6.1</v>
      </c>
      <c r="G2192">
        <v>290</v>
      </c>
      <c r="H2192" s="2">
        <v>0.79722222222222228</v>
      </c>
    </row>
    <row r="2193" spans="1:8">
      <c r="A2193" s="1">
        <v>43466</v>
      </c>
      <c r="B2193">
        <v>3.8</v>
      </c>
      <c r="C2193">
        <v>6.9</v>
      </c>
      <c r="D2193">
        <v>290</v>
      </c>
      <c r="E2193" s="2">
        <v>0.72083333333333333</v>
      </c>
      <c r="F2193">
        <v>12</v>
      </c>
      <c r="G2193">
        <v>290</v>
      </c>
      <c r="H2193" s="2">
        <v>0.66874999999999996</v>
      </c>
    </row>
    <row r="2194" spans="1:8">
      <c r="A2194" s="1">
        <v>43467</v>
      </c>
      <c r="B2194">
        <v>2.7</v>
      </c>
      <c r="C2194">
        <v>5.5</v>
      </c>
      <c r="D2194">
        <v>290</v>
      </c>
      <c r="E2194" s="2">
        <v>0.56666666666666665</v>
      </c>
      <c r="F2194">
        <v>8.3000000000000007</v>
      </c>
      <c r="G2194">
        <v>290</v>
      </c>
      <c r="H2194" s="2">
        <v>0.54791666666666672</v>
      </c>
    </row>
    <row r="2195" spans="1:8">
      <c r="A2195" s="1">
        <v>43468</v>
      </c>
      <c r="B2195">
        <v>2.2999999999999998</v>
      </c>
      <c r="C2195">
        <v>5.6</v>
      </c>
      <c r="D2195">
        <v>290</v>
      </c>
      <c r="E2195" s="2">
        <v>0.56944444444444442</v>
      </c>
      <c r="F2195">
        <v>8.3000000000000007</v>
      </c>
      <c r="G2195">
        <v>290</v>
      </c>
      <c r="H2195" s="2">
        <v>0.56666666666666665</v>
      </c>
    </row>
    <row r="2196" spans="1:8">
      <c r="A2196" s="1">
        <v>43469</v>
      </c>
      <c r="B2196">
        <v>1.7</v>
      </c>
      <c r="C2196">
        <v>4.0999999999999996</v>
      </c>
      <c r="D2196">
        <v>270</v>
      </c>
      <c r="E2196" s="2">
        <v>0.60138888888888886</v>
      </c>
      <c r="F2196">
        <v>7</v>
      </c>
      <c r="G2196">
        <v>290</v>
      </c>
      <c r="H2196" s="2">
        <v>0.8</v>
      </c>
    </row>
    <row r="2197" spans="1:8">
      <c r="A2197" s="1">
        <v>43470</v>
      </c>
      <c r="B2197">
        <v>2</v>
      </c>
      <c r="C2197">
        <v>5.4</v>
      </c>
      <c r="D2197">
        <v>270</v>
      </c>
      <c r="E2197" s="2">
        <v>0.62986111111111109</v>
      </c>
      <c r="F2197">
        <v>8.3000000000000007</v>
      </c>
      <c r="G2197">
        <v>290</v>
      </c>
      <c r="H2197" s="2">
        <v>0.62569444444444444</v>
      </c>
    </row>
    <row r="2198" spans="1:8">
      <c r="A2198" s="1">
        <v>43471</v>
      </c>
      <c r="B2198">
        <v>1.4</v>
      </c>
      <c r="C2198">
        <v>3.5</v>
      </c>
      <c r="D2198">
        <v>270</v>
      </c>
      <c r="E2198" s="2">
        <v>0.67708333333333337</v>
      </c>
      <c r="F2198">
        <v>5.7</v>
      </c>
      <c r="G2198">
        <v>290</v>
      </c>
      <c r="H2198" s="2">
        <v>0.67569444444444449</v>
      </c>
    </row>
    <row r="2199" spans="1:8">
      <c r="A2199" s="1">
        <v>43472</v>
      </c>
      <c r="B2199">
        <v>2.2000000000000002</v>
      </c>
      <c r="C2199">
        <v>5.3</v>
      </c>
      <c r="D2199">
        <v>290</v>
      </c>
      <c r="E2199" s="2">
        <v>0.62013888888888891</v>
      </c>
      <c r="F2199">
        <v>8.6999999999999993</v>
      </c>
      <c r="G2199">
        <v>290</v>
      </c>
      <c r="H2199" s="2">
        <v>0.55833333333333335</v>
      </c>
    </row>
    <row r="2200" spans="1:8">
      <c r="A2200" s="1">
        <v>43473</v>
      </c>
      <c r="B2200">
        <v>3.7</v>
      </c>
      <c r="C2200">
        <v>7.4</v>
      </c>
      <c r="D2200">
        <v>290</v>
      </c>
      <c r="E2200" s="2">
        <v>0.59652777777777777</v>
      </c>
      <c r="F2200">
        <v>11.9</v>
      </c>
      <c r="G2200">
        <v>290</v>
      </c>
      <c r="H2200" s="2">
        <v>0.63888888888888884</v>
      </c>
    </row>
    <row r="2201" spans="1:8">
      <c r="A2201" s="1">
        <v>43474</v>
      </c>
      <c r="B2201">
        <v>1.7</v>
      </c>
      <c r="C2201">
        <v>4</v>
      </c>
      <c r="D2201">
        <v>340</v>
      </c>
      <c r="E2201" s="2">
        <v>1.4583333333333334E-2</v>
      </c>
      <c r="F2201">
        <v>7.3</v>
      </c>
      <c r="G2201">
        <v>360</v>
      </c>
      <c r="H2201" s="2">
        <v>2.9861111111111113E-2</v>
      </c>
    </row>
    <row r="2202" spans="1:8">
      <c r="A2202" s="1">
        <v>43475</v>
      </c>
      <c r="B2202">
        <v>3.1</v>
      </c>
      <c r="C2202">
        <v>7.8</v>
      </c>
      <c r="D2202">
        <v>290</v>
      </c>
      <c r="E2202" s="2">
        <v>0.62361111111111112</v>
      </c>
      <c r="F2202">
        <v>12.3</v>
      </c>
      <c r="G2202">
        <v>290</v>
      </c>
      <c r="H2202" s="2">
        <v>0.50902777777777775</v>
      </c>
    </row>
    <row r="2203" spans="1:8">
      <c r="A2203" s="1">
        <v>43476</v>
      </c>
      <c r="B2203">
        <v>1.3</v>
      </c>
      <c r="C2203">
        <v>4.2</v>
      </c>
      <c r="D2203">
        <v>290</v>
      </c>
      <c r="E2203" s="2">
        <v>5.486111111111111E-2</v>
      </c>
      <c r="F2203">
        <v>6.4</v>
      </c>
      <c r="G2203">
        <v>290</v>
      </c>
      <c r="H2203" s="2">
        <v>4.583333333333333E-2</v>
      </c>
    </row>
    <row r="2204" spans="1:8">
      <c r="A2204" s="1">
        <v>43477</v>
      </c>
      <c r="B2204">
        <v>0.8</v>
      </c>
      <c r="C2204">
        <v>2.4</v>
      </c>
      <c r="D2204">
        <v>290</v>
      </c>
      <c r="E2204" s="2">
        <v>0.63541666666666663</v>
      </c>
      <c r="F2204">
        <v>3.8</v>
      </c>
      <c r="G2204">
        <v>270</v>
      </c>
      <c r="H2204" s="2">
        <v>0.61597222222222225</v>
      </c>
    </row>
    <row r="2205" spans="1:8">
      <c r="A2205" s="1">
        <v>43478</v>
      </c>
      <c r="B2205">
        <v>0.8</v>
      </c>
      <c r="C2205">
        <v>2.2999999999999998</v>
      </c>
      <c r="D2205">
        <v>290</v>
      </c>
      <c r="E2205" s="2">
        <v>0.72638888888888886</v>
      </c>
      <c r="F2205">
        <v>3.9</v>
      </c>
      <c r="G2205">
        <v>290</v>
      </c>
      <c r="H2205" s="2">
        <v>0.68680555555555556</v>
      </c>
    </row>
    <row r="2206" spans="1:8">
      <c r="A2206" s="1">
        <v>43479</v>
      </c>
      <c r="B2206">
        <v>0.9</v>
      </c>
      <c r="C2206">
        <v>2.6</v>
      </c>
      <c r="D2206">
        <v>290</v>
      </c>
      <c r="E2206" s="2">
        <v>0.45208333333333334</v>
      </c>
      <c r="F2206">
        <v>4.0999999999999996</v>
      </c>
      <c r="G2206">
        <v>290</v>
      </c>
      <c r="H2206" s="2">
        <v>0.54305555555555551</v>
      </c>
    </row>
    <row r="2207" spans="1:8">
      <c r="A2207" s="1">
        <v>43480</v>
      </c>
      <c r="B2207">
        <v>3.1</v>
      </c>
      <c r="C2207">
        <v>6.5</v>
      </c>
      <c r="D2207">
        <v>320</v>
      </c>
      <c r="E2207" s="2">
        <v>0.8930555555555556</v>
      </c>
      <c r="F2207">
        <v>10.4</v>
      </c>
      <c r="G2207">
        <v>320</v>
      </c>
      <c r="H2207" s="2">
        <v>0.90763888888888888</v>
      </c>
    </row>
    <row r="2208" spans="1:8">
      <c r="A2208" s="1">
        <v>43481</v>
      </c>
      <c r="B2208">
        <v>3.8</v>
      </c>
      <c r="C2208">
        <v>6.7</v>
      </c>
      <c r="D2208">
        <v>290</v>
      </c>
      <c r="E2208" s="2">
        <v>0.64444444444444449</v>
      </c>
      <c r="F2208">
        <v>11.4</v>
      </c>
      <c r="G2208">
        <v>290</v>
      </c>
      <c r="H2208" s="2">
        <v>0.64097222222222228</v>
      </c>
    </row>
    <row r="2209" spans="1:8">
      <c r="A2209" s="1">
        <v>43482</v>
      </c>
      <c r="B2209">
        <v>3.3</v>
      </c>
      <c r="C2209">
        <v>6.7</v>
      </c>
      <c r="D2209">
        <v>290</v>
      </c>
      <c r="E2209" s="2">
        <v>0.58194444444444449</v>
      </c>
      <c r="F2209">
        <v>10.7</v>
      </c>
      <c r="G2209">
        <v>290</v>
      </c>
      <c r="H2209" s="2">
        <v>0.5229166666666667</v>
      </c>
    </row>
    <row r="2210" spans="1:8">
      <c r="A2210" s="1">
        <v>43483</v>
      </c>
      <c r="B2210">
        <v>1.6</v>
      </c>
      <c r="C2210">
        <v>3.9</v>
      </c>
      <c r="D2210">
        <v>270</v>
      </c>
      <c r="E2210" s="2">
        <v>0.4861111111111111</v>
      </c>
      <c r="F2210">
        <v>6.4</v>
      </c>
      <c r="G2210">
        <v>270</v>
      </c>
      <c r="H2210" s="2">
        <v>0.62569444444444444</v>
      </c>
    </row>
    <row r="2211" spans="1:8">
      <c r="A2211" s="1">
        <v>43484</v>
      </c>
      <c r="B2211">
        <v>0.9</v>
      </c>
      <c r="C2211">
        <v>2.8</v>
      </c>
      <c r="D2211">
        <v>270</v>
      </c>
      <c r="E2211" s="2">
        <v>0.66319444444444442</v>
      </c>
      <c r="F2211">
        <v>4.2</v>
      </c>
      <c r="G2211">
        <v>270</v>
      </c>
      <c r="H2211" s="2">
        <v>0.66874999999999996</v>
      </c>
    </row>
    <row r="2212" spans="1:8">
      <c r="A2212" s="1">
        <v>43485</v>
      </c>
      <c r="B2212">
        <v>4.3</v>
      </c>
      <c r="C2212">
        <v>8</v>
      </c>
      <c r="D2212">
        <v>290</v>
      </c>
      <c r="E2212" s="2">
        <v>0.55763888888888891</v>
      </c>
      <c r="F2212">
        <v>12.5</v>
      </c>
      <c r="G2212">
        <v>320</v>
      </c>
      <c r="H2212" s="2">
        <v>0.55486111111111114</v>
      </c>
    </row>
    <row r="2213" spans="1:8">
      <c r="A2213" s="1">
        <v>43486</v>
      </c>
      <c r="B2213">
        <v>3.5</v>
      </c>
      <c r="C2213">
        <v>6.2</v>
      </c>
      <c r="D2213">
        <v>270</v>
      </c>
      <c r="E2213" s="2">
        <v>0.46458333333333335</v>
      </c>
      <c r="F2213">
        <v>9.4</v>
      </c>
      <c r="G2213">
        <v>290</v>
      </c>
      <c r="H2213" s="2">
        <v>0.46111111111111114</v>
      </c>
    </row>
    <row r="2214" spans="1:8">
      <c r="A2214" s="1">
        <v>43487</v>
      </c>
      <c r="B2214">
        <v>1.7</v>
      </c>
      <c r="C2214">
        <v>4</v>
      </c>
      <c r="D2214">
        <v>270</v>
      </c>
      <c r="E2214" s="2">
        <v>0.54513888888888884</v>
      </c>
      <c r="F2214">
        <v>6.4</v>
      </c>
      <c r="G2214">
        <v>270</v>
      </c>
      <c r="H2214" s="2">
        <v>0.52569444444444446</v>
      </c>
    </row>
    <row r="2215" spans="1:8">
      <c r="A2215" s="1">
        <v>43488</v>
      </c>
      <c r="B2215">
        <v>2.2000000000000002</v>
      </c>
      <c r="C2215">
        <v>5.9</v>
      </c>
      <c r="D2215">
        <v>290</v>
      </c>
      <c r="E2215" s="2">
        <v>0.6743055555555556</v>
      </c>
      <c r="F2215">
        <v>9.8000000000000007</v>
      </c>
      <c r="G2215">
        <v>320</v>
      </c>
      <c r="H2215" s="2">
        <v>0.6743055555555556</v>
      </c>
    </row>
    <row r="2216" spans="1:8">
      <c r="A2216" s="1">
        <v>43489</v>
      </c>
      <c r="B2216">
        <v>1.6</v>
      </c>
      <c r="C2216">
        <v>3.9</v>
      </c>
      <c r="D2216">
        <v>270</v>
      </c>
      <c r="E2216" s="2">
        <v>0.59791666666666665</v>
      </c>
      <c r="F2216">
        <v>6.3</v>
      </c>
      <c r="G2216">
        <v>290</v>
      </c>
      <c r="H2216" s="2">
        <v>0.61319444444444449</v>
      </c>
    </row>
    <row r="2217" spans="1:8">
      <c r="A2217" s="1">
        <v>43490</v>
      </c>
      <c r="B2217">
        <v>2.7</v>
      </c>
      <c r="C2217">
        <v>7</v>
      </c>
      <c r="D2217">
        <v>290</v>
      </c>
      <c r="E2217" s="2">
        <v>0.52708333333333335</v>
      </c>
      <c r="F2217">
        <v>11.1</v>
      </c>
      <c r="G2217">
        <v>320</v>
      </c>
      <c r="H2217" s="2">
        <v>0.65138888888888891</v>
      </c>
    </row>
    <row r="2218" spans="1:8">
      <c r="A2218" s="1">
        <v>43491</v>
      </c>
      <c r="B2218">
        <v>3.4</v>
      </c>
      <c r="C2218">
        <v>5.5</v>
      </c>
      <c r="D2218">
        <v>290</v>
      </c>
      <c r="E2218" s="2">
        <v>0.38333333333333336</v>
      </c>
      <c r="F2218">
        <v>8.8000000000000007</v>
      </c>
      <c r="G2218">
        <v>290</v>
      </c>
      <c r="H2218" s="2">
        <v>0.73055555555555551</v>
      </c>
    </row>
    <row r="2219" spans="1:8">
      <c r="A2219" s="1">
        <v>43492</v>
      </c>
      <c r="B2219">
        <v>1.6</v>
      </c>
      <c r="C2219">
        <v>4.4000000000000004</v>
      </c>
      <c r="D2219">
        <v>290</v>
      </c>
      <c r="E2219" s="2">
        <v>0.63402777777777775</v>
      </c>
      <c r="F2219">
        <v>6.6</v>
      </c>
      <c r="G2219">
        <v>290</v>
      </c>
      <c r="H2219" s="2">
        <v>0.6020833333333333</v>
      </c>
    </row>
    <row r="2220" spans="1:8">
      <c r="A2220" s="1">
        <v>43493</v>
      </c>
      <c r="B2220">
        <v>2.9</v>
      </c>
      <c r="C2220">
        <v>8.6</v>
      </c>
      <c r="D2220">
        <v>290</v>
      </c>
      <c r="E2220" s="2">
        <v>0.59652777777777777</v>
      </c>
      <c r="F2220">
        <v>14</v>
      </c>
      <c r="G2220">
        <v>290</v>
      </c>
      <c r="H2220" s="2">
        <v>0.56527777777777777</v>
      </c>
    </row>
    <row r="2221" spans="1:8">
      <c r="A2221" s="1">
        <v>43494</v>
      </c>
      <c r="B2221">
        <v>1</v>
      </c>
      <c r="C2221">
        <v>3.8</v>
      </c>
      <c r="D2221">
        <v>290</v>
      </c>
      <c r="E2221" s="2">
        <v>3.6805555555555557E-2</v>
      </c>
      <c r="F2221">
        <v>5.6</v>
      </c>
      <c r="G2221">
        <v>290</v>
      </c>
      <c r="H2221" s="2">
        <v>3.6111111111111108E-2</v>
      </c>
    </row>
    <row r="2222" spans="1:8">
      <c r="A2222" s="1">
        <v>43495</v>
      </c>
      <c r="B2222">
        <v>1.9</v>
      </c>
      <c r="C2222">
        <v>4.3</v>
      </c>
      <c r="D2222">
        <v>270</v>
      </c>
      <c r="E2222" s="2">
        <v>0.98958333333333337</v>
      </c>
      <c r="F2222">
        <v>6.3</v>
      </c>
      <c r="G2222">
        <v>290</v>
      </c>
      <c r="H2222" s="2">
        <v>0.65763888888888888</v>
      </c>
    </row>
    <row r="2223" spans="1:8">
      <c r="A2223" s="1">
        <v>43496</v>
      </c>
      <c r="B2223">
        <v>3.1</v>
      </c>
      <c r="C2223">
        <v>5.0999999999999996</v>
      </c>
      <c r="D2223">
        <v>290</v>
      </c>
      <c r="E2223" s="2">
        <v>0.71666666666666667</v>
      </c>
      <c r="F2223">
        <v>9.1999999999999993</v>
      </c>
      <c r="G2223">
        <v>290</v>
      </c>
      <c r="H2223" s="2">
        <v>0.6875</v>
      </c>
    </row>
    <row r="2224" spans="1:8">
      <c r="A2224" s="1">
        <v>43497</v>
      </c>
      <c r="B2224">
        <v>3.6</v>
      </c>
      <c r="C2224">
        <v>5.8</v>
      </c>
      <c r="D2224">
        <v>290</v>
      </c>
      <c r="E2224" s="2">
        <v>0.57777777777777772</v>
      </c>
      <c r="F2224">
        <v>9.1999999999999993</v>
      </c>
      <c r="G2224">
        <v>290</v>
      </c>
      <c r="H2224" s="2">
        <v>0.57361111111111107</v>
      </c>
    </row>
    <row r="2225" spans="1:8">
      <c r="A2225" s="1">
        <v>43498</v>
      </c>
      <c r="B2225">
        <v>1.8</v>
      </c>
      <c r="C2225">
        <v>3.8</v>
      </c>
      <c r="D2225">
        <v>270</v>
      </c>
      <c r="E2225" s="2">
        <v>0.48125000000000001</v>
      </c>
      <c r="F2225">
        <v>6.3</v>
      </c>
      <c r="G2225">
        <v>270</v>
      </c>
      <c r="H2225" s="2">
        <v>0.45902777777777776</v>
      </c>
    </row>
    <row r="2226" spans="1:8">
      <c r="A2226" s="1">
        <v>43499</v>
      </c>
      <c r="B2226">
        <v>1.4</v>
      </c>
      <c r="C2226">
        <v>7.4</v>
      </c>
      <c r="D2226">
        <v>290</v>
      </c>
      <c r="E2226" s="2">
        <v>0.97569444444444442</v>
      </c>
      <c r="F2226">
        <v>13.1</v>
      </c>
      <c r="G2226">
        <v>290</v>
      </c>
      <c r="H2226" s="2">
        <v>0.97847222222222219</v>
      </c>
    </row>
    <row r="2227" spans="1:8">
      <c r="A2227" s="1">
        <v>43500</v>
      </c>
      <c r="B2227">
        <v>4.0999999999999996</v>
      </c>
      <c r="C2227">
        <v>7.7</v>
      </c>
      <c r="D2227">
        <v>290</v>
      </c>
      <c r="E2227" s="2">
        <v>8.611111111111111E-2</v>
      </c>
      <c r="F2227">
        <v>11.6</v>
      </c>
      <c r="G2227">
        <v>290</v>
      </c>
      <c r="H2227" s="2">
        <v>8.2638888888888887E-2</v>
      </c>
    </row>
    <row r="2228" spans="1:8">
      <c r="A2228" s="1">
        <v>43501</v>
      </c>
      <c r="B2228">
        <v>0.7</v>
      </c>
      <c r="C2228">
        <v>2.1</v>
      </c>
      <c r="D2228">
        <v>290</v>
      </c>
      <c r="E2228" s="2">
        <v>0.64722222222222225</v>
      </c>
      <c r="F2228">
        <v>3.8</v>
      </c>
      <c r="G2228">
        <v>290</v>
      </c>
      <c r="H2228" s="2">
        <v>0.64513888888888893</v>
      </c>
    </row>
    <row r="2229" spans="1:8">
      <c r="A2229" s="1">
        <v>43502</v>
      </c>
      <c r="B2229">
        <v>1</v>
      </c>
      <c r="C2229">
        <v>3.5</v>
      </c>
      <c r="D2229">
        <v>140</v>
      </c>
      <c r="E2229" s="2">
        <v>0.3347222222222222</v>
      </c>
      <c r="F2229">
        <v>4.8</v>
      </c>
      <c r="G2229">
        <v>140</v>
      </c>
      <c r="H2229" s="2">
        <v>0.34097222222222223</v>
      </c>
    </row>
    <row r="2230" spans="1:8">
      <c r="A2230" s="1">
        <v>43503</v>
      </c>
      <c r="B2230">
        <v>3</v>
      </c>
      <c r="C2230">
        <v>6.5</v>
      </c>
      <c r="D2230">
        <v>290</v>
      </c>
      <c r="E2230" s="2">
        <v>0.48055555555555557</v>
      </c>
      <c r="F2230">
        <v>10.8</v>
      </c>
      <c r="G2230">
        <v>340</v>
      </c>
      <c r="H2230" s="2">
        <v>0.4548611111111111</v>
      </c>
    </row>
    <row r="2231" spans="1:8">
      <c r="A2231" s="1">
        <v>43504</v>
      </c>
      <c r="B2231">
        <v>2.1</v>
      </c>
      <c r="C2231">
        <v>6.1</v>
      </c>
      <c r="D2231">
        <v>290</v>
      </c>
      <c r="E2231" s="2">
        <v>0.14305555555555555</v>
      </c>
      <c r="F2231">
        <v>8.8000000000000007</v>
      </c>
      <c r="G2231">
        <v>320</v>
      </c>
      <c r="H2231" s="2">
        <v>0.1388888888888889</v>
      </c>
    </row>
    <row r="2232" spans="1:8">
      <c r="A2232" s="1">
        <v>43505</v>
      </c>
      <c r="B2232">
        <v>3.5</v>
      </c>
      <c r="C2232">
        <v>7.2</v>
      </c>
      <c r="D2232">
        <v>290</v>
      </c>
      <c r="E2232" s="2">
        <v>0.61875000000000002</v>
      </c>
      <c r="F2232">
        <v>11.6</v>
      </c>
      <c r="G2232">
        <v>320</v>
      </c>
      <c r="H2232" s="2">
        <v>0.54097222222222219</v>
      </c>
    </row>
    <row r="2233" spans="1:8">
      <c r="A2233" s="1">
        <v>43506</v>
      </c>
      <c r="B2233">
        <v>1.6</v>
      </c>
      <c r="C2233">
        <v>4.7</v>
      </c>
      <c r="D2233">
        <v>290</v>
      </c>
      <c r="E2233" s="2">
        <v>5.6944444444444443E-2</v>
      </c>
      <c r="F2233">
        <v>7</v>
      </c>
      <c r="G2233">
        <v>290</v>
      </c>
      <c r="H2233" s="2">
        <v>5.486111111111111E-2</v>
      </c>
    </row>
    <row r="2234" spans="1:8">
      <c r="A2234" s="1">
        <v>43507</v>
      </c>
      <c r="B2234">
        <v>3.6</v>
      </c>
      <c r="C2234">
        <v>6.3</v>
      </c>
      <c r="D2234">
        <v>290</v>
      </c>
      <c r="E2234" s="2">
        <v>0.39513888888888887</v>
      </c>
      <c r="F2234">
        <v>10.8</v>
      </c>
      <c r="G2234">
        <v>290</v>
      </c>
      <c r="H2234" s="2">
        <v>0.43125000000000002</v>
      </c>
    </row>
    <row r="2235" spans="1:8">
      <c r="A2235" s="1">
        <v>43508</v>
      </c>
      <c r="B2235">
        <v>1.5</v>
      </c>
      <c r="C2235">
        <v>3.9</v>
      </c>
      <c r="D2235">
        <v>270</v>
      </c>
      <c r="E2235" s="2">
        <v>0.6118055555555556</v>
      </c>
      <c r="F2235">
        <v>6.5</v>
      </c>
      <c r="G2235">
        <v>270</v>
      </c>
      <c r="H2235" s="2">
        <v>0.63472222222222219</v>
      </c>
    </row>
    <row r="2236" spans="1:8">
      <c r="A2236" s="1">
        <v>43509</v>
      </c>
      <c r="B2236">
        <v>3.1</v>
      </c>
      <c r="C2236">
        <v>6.6</v>
      </c>
      <c r="D2236">
        <v>290</v>
      </c>
      <c r="E2236" s="2">
        <v>0.61944444444444446</v>
      </c>
      <c r="F2236">
        <v>10.3</v>
      </c>
      <c r="G2236">
        <v>290</v>
      </c>
      <c r="H2236" s="2">
        <v>0.60624999999999996</v>
      </c>
    </row>
    <row r="2237" spans="1:8">
      <c r="A2237" s="1">
        <v>43510</v>
      </c>
      <c r="B2237">
        <v>2.2000000000000002</v>
      </c>
      <c r="C2237">
        <v>5.0999999999999996</v>
      </c>
      <c r="D2237">
        <v>110</v>
      </c>
      <c r="E2237" s="2">
        <v>0.78125</v>
      </c>
      <c r="F2237">
        <v>8.4</v>
      </c>
      <c r="G2237">
        <v>90</v>
      </c>
      <c r="H2237" s="2">
        <v>0.56527777777777777</v>
      </c>
    </row>
    <row r="2238" spans="1:8">
      <c r="A2238" s="1">
        <v>43511</v>
      </c>
      <c r="B2238">
        <v>2.2999999999999998</v>
      </c>
      <c r="C2238">
        <v>5.0999999999999996</v>
      </c>
      <c r="D2238">
        <v>290</v>
      </c>
      <c r="E2238" s="2">
        <v>0.99861111111111112</v>
      </c>
      <c r="F2238">
        <v>8.5</v>
      </c>
      <c r="G2238">
        <v>340</v>
      </c>
      <c r="H2238" s="2">
        <v>0.77777777777777779</v>
      </c>
    </row>
    <row r="2239" spans="1:8">
      <c r="A2239" s="1">
        <v>43512</v>
      </c>
      <c r="B2239">
        <v>3.7</v>
      </c>
      <c r="C2239">
        <v>6.5</v>
      </c>
      <c r="D2239">
        <v>290</v>
      </c>
      <c r="E2239" s="2">
        <v>0.58819444444444446</v>
      </c>
      <c r="F2239">
        <v>9.9</v>
      </c>
      <c r="G2239">
        <v>290</v>
      </c>
      <c r="H2239" s="2">
        <v>0.64097222222222228</v>
      </c>
    </row>
    <row r="2240" spans="1:8">
      <c r="A2240" s="1">
        <v>43513</v>
      </c>
      <c r="B2240">
        <v>3.2</v>
      </c>
      <c r="C2240">
        <v>5.3</v>
      </c>
      <c r="D2240">
        <v>270</v>
      </c>
      <c r="E2240" s="2">
        <v>0.60138888888888886</v>
      </c>
      <c r="F2240">
        <v>9</v>
      </c>
      <c r="G2240">
        <v>290</v>
      </c>
      <c r="H2240" s="2">
        <v>0.61736111111111114</v>
      </c>
    </row>
    <row r="2241" spans="1:8">
      <c r="A2241" s="1">
        <v>43514</v>
      </c>
      <c r="B2241">
        <v>1.4</v>
      </c>
      <c r="C2241">
        <v>4.8</v>
      </c>
      <c r="D2241">
        <v>270</v>
      </c>
      <c r="E2241" s="2">
        <v>0.15555555555555556</v>
      </c>
      <c r="F2241">
        <v>7.2</v>
      </c>
      <c r="G2241">
        <v>270</v>
      </c>
      <c r="H2241" s="2">
        <v>0.14305555555555555</v>
      </c>
    </row>
    <row r="2242" spans="1:8">
      <c r="A2242" s="1">
        <v>43515</v>
      </c>
      <c r="B2242">
        <v>1.6</v>
      </c>
      <c r="C2242">
        <v>4.5999999999999996</v>
      </c>
      <c r="D2242">
        <v>290</v>
      </c>
      <c r="E2242" s="3">
        <v>1</v>
      </c>
      <c r="F2242">
        <v>6.4</v>
      </c>
      <c r="G2242">
        <v>320</v>
      </c>
      <c r="H2242" s="2">
        <v>0.8125</v>
      </c>
    </row>
    <row r="2243" spans="1:8">
      <c r="A2243" s="1">
        <v>43516</v>
      </c>
      <c r="B2243">
        <v>3.2</v>
      </c>
      <c r="C2243">
        <v>6.5</v>
      </c>
      <c r="D2243">
        <v>290</v>
      </c>
      <c r="E2243" s="2">
        <v>0.54791666666666672</v>
      </c>
      <c r="F2243">
        <v>10.199999999999999</v>
      </c>
      <c r="G2243">
        <v>290</v>
      </c>
      <c r="H2243" s="2">
        <v>0.54513888888888884</v>
      </c>
    </row>
    <row r="2244" spans="1:8">
      <c r="A2244" s="1">
        <v>43517</v>
      </c>
      <c r="B2244">
        <v>0.8</v>
      </c>
      <c r="C2244">
        <v>2.7</v>
      </c>
      <c r="D2244">
        <v>290</v>
      </c>
      <c r="E2244" s="2">
        <v>3.1944444444444442E-2</v>
      </c>
      <c r="F2244">
        <v>3.8</v>
      </c>
      <c r="G2244">
        <v>230</v>
      </c>
      <c r="H2244" s="2">
        <v>0.59791666666666665</v>
      </c>
    </row>
    <row r="2245" spans="1:8">
      <c r="A2245" s="1">
        <v>43518</v>
      </c>
      <c r="B2245">
        <v>1</v>
      </c>
      <c r="C2245">
        <v>3.5</v>
      </c>
      <c r="D2245">
        <v>140</v>
      </c>
      <c r="E2245" s="2">
        <v>0.83611111111111114</v>
      </c>
      <c r="F2245">
        <v>5.4</v>
      </c>
      <c r="G2245">
        <v>90</v>
      </c>
      <c r="H2245" s="2">
        <v>0.85416666666666663</v>
      </c>
    </row>
    <row r="2246" spans="1:8">
      <c r="A2246" s="1">
        <v>43519</v>
      </c>
      <c r="B2246">
        <v>2.1</v>
      </c>
      <c r="C2246">
        <v>7.2</v>
      </c>
      <c r="D2246">
        <v>110</v>
      </c>
      <c r="E2246" s="2">
        <v>0.61458333333333337</v>
      </c>
      <c r="F2246">
        <v>10.7</v>
      </c>
      <c r="G2246">
        <v>110</v>
      </c>
      <c r="H2246" s="2">
        <v>0.60902777777777772</v>
      </c>
    </row>
    <row r="2247" spans="1:8">
      <c r="A2247" s="1">
        <v>43520</v>
      </c>
      <c r="B2247">
        <v>1.4</v>
      </c>
      <c r="C2247">
        <v>5.0999999999999996</v>
      </c>
      <c r="D2247">
        <v>290</v>
      </c>
      <c r="E2247" s="2">
        <v>0.57222222222222219</v>
      </c>
      <c r="F2247">
        <v>7.9</v>
      </c>
      <c r="G2247">
        <v>320</v>
      </c>
      <c r="H2247" s="2">
        <v>0.56736111111111109</v>
      </c>
    </row>
    <row r="2248" spans="1:8">
      <c r="A2248" s="1">
        <v>43521</v>
      </c>
      <c r="B2248">
        <v>1.4</v>
      </c>
      <c r="C2248">
        <v>3.4</v>
      </c>
      <c r="D2248">
        <v>270</v>
      </c>
      <c r="E2248" s="2">
        <v>0.60555555555555551</v>
      </c>
      <c r="F2248">
        <v>6.6</v>
      </c>
      <c r="G2248">
        <v>270</v>
      </c>
      <c r="H2248" s="2">
        <v>0.70138888888888884</v>
      </c>
    </row>
    <row r="2249" spans="1:8">
      <c r="A2249" s="1">
        <v>43522</v>
      </c>
      <c r="B2249">
        <v>1.6</v>
      </c>
      <c r="C2249">
        <v>5</v>
      </c>
      <c r="D2249">
        <v>110</v>
      </c>
      <c r="E2249" s="2">
        <v>0.87152777777777779</v>
      </c>
      <c r="F2249">
        <v>7.4</v>
      </c>
      <c r="G2249">
        <v>90</v>
      </c>
      <c r="H2249" s="2">
        <v>0.87430555555555556</v>
      </c>
    </row>
    <row r="2250" spans="1:8">
      <c r="A2250" s="1">
        <v>43523</v>
      </c>
      <c r="B2250">
        <v>1.5</v>
      </c>
      <c r="C2250">
        <v>3.4</v>
      </c>
      <c r="D2250">
        <v>250</v>
      </c>
      <c r="E2250" s="2">
        <v>0.67083333333333328</v>
      </c>
      <c r="F2250">
        <v>6.1</v>
      </c>
      <c r="G2250">
        <v>270</v>
      </c>
      <c r="H2250" s="2">
        <v>0.66805555555555551</v>
      </c>
    </row>
    <row r="2251" spans="1:8">
      <c r="A2251" s="1">
        <v>43524</v>
      </c>
      <c r="B2251">
        <v>1.4</v>
      </c>
      <c r="C2251">
        <v>3.1</v>
      </c>
      <c r="D2251">
        <v>270</v>
      </c>
      <c r="E2251" s="2">
        <v>0.64236111111111116</v>
      </c>
      <c r="F2251">
        <v>6.3</v>
      </c>
      <c r="G2251">
        <v>270</v>
      </c>
      <c r="H2251" s="2">
        <v>0.62291666666666667</v>
      </c>
    </row>
    <row r="2252" spans="1:8">
      <c r="A2252" s="1">
        <v>43525</v>
      </c>
      <c r="B2252">
        <v>1.7</v>
      </c>
      <c r="C2252">
        <v>5.3</v>
      </c>
      <c r="D2252">
        <v>290</v>
      </c>
      <c r="E2252" s="2">
        <v>0.49652777777777779</v>
      </c>
      <c r="F2252">
        <v>8.6999999999999993</v>
      </c>
      <c r="G2252">
        <v>290</v>
      </c>
      <c r="H2252" s="2">
        <v>0.47986111111111113</v>
      </c>
    </row>
    <row r="2253" spans="1:8">
      <c r="A2253" s="1">
        <v>43526</v>
      </c>
      <c r="B2253">
        <v>1.7</v>
      </c>
      <c r="C2253">
        <v>4.9000000000000004</v>
      </c>
      <c r="D2253">
        <v>90</v>
      </c>
      <c r="E2253" s="2">
        <v>0.80208333333333337</v>
      </c>
      <c r="F2253">
        <v>7.2</v>
      </c>
      <c r="G2253">
        <v>90</v>
      </c>
      <c r="H2253" s="2">
        <v>0.80208333333333337</v>
      </c>
    </row>
    <row r="2254" spans="1:8">
      <c r="A2254" s="1">
        <v>43527</v>
      </c>
      <c r="B2254">
        <v>2.1</v>
      </c>
      <c r="C2254">
        <v>4.5</v>
      </c>
      <c r="D2254">
        <v>110</v>
      </c>
      <c r="E2254" s="2">
        <v>0.81527777777777777</v>
      </c>
      <c r="F2254">
        <v>7.9</v>
      </c>
      <c r="G2254">
        <v>70</v>
      </c>
      <c r="H2254" s="2">
        <v>0.59236111111111112</v>
      </c>
    </row>
    <row r="2255" spans="1:8">
      <c r="A2255" s="1">
        <v>43528</v>
      </c>
      <c r="B2255">
        <v>1.5</v>
      </c>
      <c r="C2255">
        <v>4.5999999999999996</v>
      </c>
      <c r="D2255">
        <v>140</v>
      </c>
      <c r="E2255" s="2">
        <v>0.86805555555555558</v>
      </c>
      <c r="F2255">
        <v>6.7</v>
      </c>
      <c r="G2255">
        <v>320</v>
      </c>
      <c r="H2255" s="2">
        <v>0.625</v>
      </c>
    </row>
    <row r="2256" spans="1:8">
      <c r="A2256" s="1">
        <v>43529</v>
      </c>
      <c r="B2256">
        <v>1.2</v>
      </c>
      <c r="C2256">
        <v>3.7</v>
      </c>
      <c r="D2256">
        <v>290</v>
      </c>
      <c r="E2256" s="2">
        <v>0.67361111111111116</v>
      </c>
      <c r="F2256">
        <v>5.5</v>
      </c>
      <c r="G2256">
        <v>290</v>
      </c>
      <c r="H2256" s="2">
        <v>0.62847222222222221</v>
      </c>
    </row>
    <row r="2257" spans="1:8">
      <c r="A2257" s="1">
        <v>43530</v>
      </c>
      <c r="B2257">
        <v>1.4</v>
      </c>
      <c r="C2257">
        <v>3.4</v>
      </c>
      <c r="D2257">
        <v>290</v>
      </c>
      <c r="E2257" s="2">
        <v>0.91180555555555554</v>
      </c>
      <c r="F2257">
        <v>5.8</v>
      </c>
      <c r="G2257">
        <v>290</v>
      </c>
      <c r="H2257" s="2">
        <v>0.9</v>
      </c>
    </row>
    <row r="2258" spans="1:8">
      <c r="A2258" s="1">
        <v>43531</v>
      </c>
      <c r="B2258">
        <v>2.2999999999999998</v>
      </c>
      <c r="C2258">
        <v>4.0999999999999996</v>
      </c>
      <c r="D2258">
        <v>290</v>
      </c>
      <c r="E2258" s="2">
        <v>0.80833333333333335</v>
      </c>
      <c r="F2258">
        <v>6.6</v>
      </c>
      <c r="G2258">
        <v>290</v>
      </c>
      <c r="H2258" s="2">
        <v>0.19583333333333333</v>
      </c>
    </row>
    <row r="2259" spans="1:8">
      <c r="A2259" s="1">
        <v>43532</v>
      </c>
      <c r="B2259">
        <v>1</v>
      </c>
      <c r="C2259">
        <v>3.9</v>
      </c>
      <c r="D2259">
        <v>290</v>
      </c>
      <c r="E2259" s="2">
        <v>0.54583333333333328</v>
      </c>
      <c r="F2259">
        <v>5.8</v>
      </c>
      <c r="G2259">
        <v>320</v>
      </c>
      <c r="H2259" s="2">
        <v>0.54166666666666663</v>
      </c>
    </row>
    <row r="2260" spans="1:8">
      <c r="A2260" s="1">
        <v>43533</v>
      </c>
      <c r="B2260">
        <v>1.2</v>
      </c>
      <c r="C2260">
        <v>3.6</v>
      </c>
      <c r="D2260">
        <v>290</v>
      </c>
      <c r="E2260" s="2">
        <v>0.58750000000000002</v>
      </c>
      <c r="F2260">
        <v>7</v>
      </c>
      <c r="G2260">
        <v>270</v>
      </c>
      <c r="H2260" s="2">
        <v>0.54513888888888884</v>
      </c>
    </row>
    <row r="2261" spans="1:8">
      <c r="A2261" s="1">
        <v>43534</v>
      </c>
      <c r="B2261">
        <v>1.5</v>
      </c>
      <c r="C2261">
        <v>5.2</v>
      </c>
      <c r="D2261">
        <v>140</v>
      </c>
      <c r="E2261" s="2">
        <v>0.38194444444444442</v>
      </c>
      <c r="F2261">
        <v>7.7</v>
      </c>
      <c r="G2261">
        <v>110</v>
      </c>
      <c r="H2261" s="2">
        <v>0.37638888888888888</v>
      </c>
    </row>
    <row r="2262" spans="1:8">
      <c r="A2262" s="1">
        <v>43535</v>
      </c>
      <c r="B2262">
        <v>2</v>
      </c>
      <c r="C2262">
        <v>4.0999999999999996</v>
      </c>
      <c r="D2262">
        <v>290</v>
      </c>
      <c r="E2262" s="2">
        <v>0.65902777777777777</v>
      </c>
      <c r="F2262">
        <v>7.6</v>
      </c>
      <c r="G2262">
        <v>320</v>
      </c>
      <c r="H2262" s="2">
        <v>0.67986111111111114</v>
      </c>
    </row>
    <row r="2263" spans="1:8">
      <c r="A2263" s="1">
        <v>43536</v>
      </c>
      <c r="B2263">
        <v>4</v>
      </c>
      <c r="C2263">
        <v>7.9</v>
      </c>
      <c r="D2263">
        <v>270</v>
      </c>
      <c r="E2263" s="2">
        <v>0.68333333333333335</v>
      </c>
      <c r="F2263">
        <v>13.3</v>
      </c>
      <c r="G2263">
        <v>270</v>
      </c>
      <c r="H2263" s="2">
        <v>0.67708333333333337</v>
      </c>
    </row>
    <row r="2264" spans="1:8">
      <c r="A2264" s="1">
        <v>43537</v>
      </c>
      <c r="B2264">
        <v>5</v>
      </c>
      <c r="C2264">
        <v>8.3000000000000007</v>
      </c>
      <c r="D2264">
        <v>290</v>
      </c>
      <c r="E2264" s="2">
        <v>0.46875</v>
      </c>
      <c r="F2264">
        <v>14.7</v>
      </c>
      <c r="G2264">
        <v>320</v>
      </c>
      <c r="H2264" s="2">
        <v>4.9305555555555554E-2</v>
      </c>
    </row>
    <row r="2265" spans="1:8">
      <c r="A2265" s="1">
        <v>43538</v>
      </c>
      <c r="B2265">
        <v>1.6</v>
      </c>
      <c r="C2265">
        <v>5.7</v>
      </c>
      <c r="D2265">
        <v>290</v>
      </c>
      <c r="E2265" s="2">
        <v>3.7499999999999999E-2</v>
      </c>
      <c r="F2265">
        <v>8.6</v>
      </c>
      <c r="G2265">
        <v>290</v>
      </c>
      <c r="H2265" s="2">
        <v>3.4027777777777775E-2</v>
      </c>
    </row>
    <row r="2266" spans="1:8">
      <c r="A2266" s="1">
        <v>43539</v>
      </c>
      <c r="B2266">
        <v>2.4</v>
      </c>
      <c r="C2266">
        <v>7.6</v>
      </c>
      <c r="D2266">
        <v>290</v>
      </c>
      <c r="E2266" s="2">
        <v>0.64097222222222228</v>
      </c>
      <c r="F2266">
        <v>14.1</v>
      </c>
      <c r="G2266">
        <v>320</v>
      </c>
      <c r="H2266" s="2">
        <v>0.63958333333333328</v>
      </c>
    </row>
    <row r="2267" spans="1:8">
      <c r="A2267" s="1">
        <v>43540</v>
      </c>
      <c r="B2267">
        <v>2.5</v>
      </c>
      <c r="C2267">
        <v>5.8</v>
      </c>
      <c r="D2267">
        <v>290</v>
      </c>
      <c r="E2267" s="2">
        <v>9.7222222222222224E-2</v>
      </c>
      <c r="F2267">
        <v>10.6</v>
      </c>
      <c r="G2267">
        <v>290</v>
      </c>
      <c r="H2267" s="2">
        <v>6.7361111111111108E-2</v>
      </c>
    </row>
    <row r="2268" spans="1:8">
      <c r="A2268" s="1">
        <v>43541</v>
      </c>
      <c r="B2268">
        <v>2.2999999999999998</v>
      </c>
      <c r="C2268">
        <v>5.7</v>
      </c>
      <c r="D2268">
        <v>290</v>
      </c>
      <c r="E2268" s="2">
        <v>0.51944444444444449</v>
      </c>
      <c r="F2268">
        <v>9.6999999999999993</v>
      </c>
      <c r="G2268">
        <v>320</v>
      </c>
      <c r="H2268" s="2">
        <v>0.56736111111111109</v>
      </c>
    </row>
    <row r="2269" spans="1:8">
      <c r="A2269" s="1">
        <v>43542</v>
      </c>
      <c r="B2269">
        <v>1.4</v>
      </c>
      <c r="C2269">
        <v>4.5</v>
      </c>
      <c r="D2269">
        <v>270</v>
      </c>
      <c r="E2269" s="2">
        <v>0.60347222222222219</v>
      </c>
      <c r="F2269">
        <v>8.3000000000000007</v>
      </c>
      <c r="G2269">
        <v>270</v>
      </c>
      <c r="H2269" s="2">
        <v>0.59791666666666665</v>
      </c>
    </row>
    <row r="2270" spans="1:8">
      <c r="A2270" s="1">
        <v>43543</v>
      </c>
      <c r="B2270">
        <v>1.6</v>
      </c>
      <c r="C2270">
        <v>4.0999999999999996</v>
      </c>
      <c r="D2270">
        <v>290</v>
      </c>
      <c r="E2270" s="2">
        <v>0.66874999999999996</v>
      </c>
      <c r="F2270">
        <v>6.6</v>
      </c>
      <c r="G2270">
        <v>290</v>
      </c>
      <c r="H2270" s="2">
        <v>0.66597222222222219</v>
      </c>
    </row>
    <row r="2271" spans="1:8">
      <c r="A2271" s="1">
        <v>43544</v>
      </c>
      <c r="B2271">
        <v>1.5</v>
      </c>
      <c r="C2271">
        <v>5.3</v>
      </c>
      <c r="D2271">
        <v>160</v>
      </c>
      <c r="E2271" s="2">
        <v>0.79583333333333328</v>
      </c>
      <c r="F2271">
        <v>10.1</v>
      </c>
      <c r="G2271">
        <v>200</v>
      </c>
      <c r="H2271" s="2">
        <v>0.7895833333333333</v>
      </c>
    </row>
    <row r="2272" spans="1:8">
      <c r="A2272" s="1">
        <v>43545</v>
      </c>
      <c r="B2272">
        <v>4.4000000000000004</v>
      </c>
      <c r="C2272">
        <v>8.4</v>
      </c>
      <c r="D2272">
        <v>290</v>
      </c>
      <c r="E2272" s="2">
        <v>0.81736111111111109</v>
      </c>
      <c r="F2272">
        <v>13.7</v>
      </c>
      <c r="G2272">
        <v>290</v>
      </c>
      <c r="H2272" s="2">
        <v>0.8125</v>
      </c>
    </row>
    <row r="2273" spans="1:8">
      <c r="A2273" s="1">
        <v>43546</v>
      </c>
      <c r="B2273">
        <v>3.5</v>
      </c>
      <c r="C2273">
        <v>4.9000000000000004</v>
      </c>
      <c r="D2273">
        <v>290</v>
      </c>
      <c r="E2273" s="2">
        <v>0.11041666666666666</v>
      </c>
      <c r="F2273">
        <v>9.1</v>
      </c>
      <c r="G2273">
        <v>320</v>
      </c>
      <c r="H2273" s="2">
        <v>0.90902777777777777</v>
      </c>
    </row>
    <row r="2274" spans="1:8">
      <c r="A2274" s="1">
        <v>43547</v>
      </c>
      <c r="B2274">
        <v>3.7</v>
      </c>
      <c r="C2274">
        <v>8</v>
      </c>
      <c r="D2274">
        <v>320</v>
      </c>
      <c r="E2274" s="2">
        <v>0.68194444444444446</v>
      </c>
      <c r="F2274">
        <v>14.1</v>
      </c>
      <c r="G2274">
        <v>340</v>
      </c>
      <c r="H2274" s="2">
        <v>0.6791666666666667</v>
      </c>
    </row>
    <row r="2275" spans="1:8">
      <c r="A2275" s="1">
        <v>43548</v>
      </c>
      <c r="B2275">
        <v>2.4</v>
      </c>
      <c r="C2275">
        <v>4.4000000000000004</v>
      </c>
      <c r="D2275">
        <v>270</v>
      </c>
      <c r="E2275" s="2">
        <v>0.4513888888888889</v>
      </c>
      <c r="F2275">
        <v>7.9</v>
      </c>
      <c r="G2275">
        <v>290</v>
      </c>
      <c r="H2275" s="2">
        <v>0.59791666666666665</v>
      </c>
    </row>
    <row r="2276" spans="1:8">
      <c r="A2276" s="1">
        <v>43549</v>
      </c>
      <c r="B2276">
        <v>1.8</v>
      </c>
      <c r="C2276">
        <v>4.0999999999999996</v>
      </c>
      <c r="D2276">
        <v>270</v>
      </c>
      <c r="E2276" s="2">
        <v>0.66874999999999996</v>
      </c>
      <c r="F2276">
        <v>6.1</v>
      </c>
      <c r="G2276">
        <v>270</v>
      </c>
      <c r="H2276" s="2">
        <v>0.51180555555555551</v>
      </c>
    </row>
    <row r="2277" spans="1:8">
      <c r="A2277" s="1">
        <v>43550</v>
      </c>
      <c r="B2277">
        <v>2.2000000000000002</v>
      </c>
      <c r="C2277">
        <v>6.9</v>
      </c>
      <c r="D2277">
        <v>320</v>
      </c>
      <c r="E2277" s="2">
        <v>0.60416666666666663</v>
      </c>
      <c r="F2277">
        <v>12.6</v>
      </c>
      <c r="G2277">
        <v>320</v>
      </c>
      <c r="H2277" s="2">
        <v>0.60069444444444442</v>
      </c>
    </row>
    <row r="2278" spans="1:8">
      <c r="A2278" s="1">
        <v>43551</v>
      </c>
      <c r="B2278">
        <v>2.2000000000000002</v>
      </c>
      <c r="C2278">
        <v>5.7</v>
      </c>
      <c r="D2278">
        <v>250</v>
      </c>
      <c r="E2278" s="2">
        <v>0.62638888888888888</v>
      </c>
      <c r="F2278">
        <v>11.2</v>
      </c>
      <c r="G2278">
        <v>230</v>
      </c>
      <c r="H2278" s="2">
        <v>0.62083333333333335</v>
      </c>
    </row>
    <row r="2279" spans="1:8">
      <c r="A2279" s="1">
        <v>43552</v>
      </c>
      <c r="B2279">
        <v>3</v>
      </c>
      <c r="C2279">
        <v>6</v>
      </c>
      <c r="D2279">
        <v>140</v>
      </c>
      <c r="E2279" s="2">
        <v>0.74305555555555558</v>
      </c>
      <c r="F2279">
        <v>9.6999999999999993</v>
      </c>
      <c r="G2279">
        <v>110</v>
      </c>
      <c r="H2279" s="2">
        <v>0.74097222222222225</v>
      </c>
    </row>
    <row r="2280" spans="1:8">
      <c r="A2280" s="1">
        <v>43553</v>
      </c>
      <c r="B2280">
        <v>1.9</v>
      </c>
      <c r="C2280">
        <v>5.7</v>
      </c>
      <c r="D2280">
        <v>110</v>
      </c>
      <c r="E2280" s="2">
        <v>0.98611111111111116</v>
      </c>
      <c r="F2280">
        <v>8.8000000000000007</v>
      </c>
      <c r="G2280">
        <v>110</v>
      </c>
      <c r="H2280" s="2">
        <v>0.98333333333333328</v>
      </c>
    </row>
    <row r="2281" spans="1:8">
      <c r="A2281" s="1">
        <v>43554</v>
      </c>
      <c r="B2281">
        <v>3.7</v>
      </c>
      <c r="C2281">
        <v>8.5</v>
      </c>
      <c r="D2281">
        <v>270</v>
      </c>
      <c r="E2281" s="2">
        <v>0.77500000000000002</v>
      </c>
      <c r="F2281">
        <v>14.2</v>
      </c>
      <c r="G2281">
        <v>270</v>
      </c>
      <c r="H2281" s="2">
        <v>0.7729166666666667</v>
      </c>
    </row>
    <row r="2282" spans="1:8">
      <c r="A2282" s="1">
        <v>43555</v>
      </c>
      <c r="B2282">
        <v>4.4000000000000004</v>
      </c>
      <c r="C2282">
        <v>6.7</v>
      </c>
      <c r="D2282">
        <v>290</v>
      </c>
      <c r="E2282" s="2">
        <v>0.58819444444444446</v>
      </c>
      <c r="F2282">
        <v>10.8</v>
      </c>
      <c r="G2282">
        <v>320</v>
      </c>
      <c r="H2282" s="2">
        <v>0.51111111111111107</v>
      </c>
    </row>
    <row r="2283" spans="1:8">
      <c r="A2283" s="1">
        <v>43556</v>
      </c>
      <c r="B2283">
        <v>3.6</v>
      </c>
      <c r="C2283">
        <v>6.4</v>
      </c>
      <c r="D2283">
        <v>320</v>
      </c>
      <c r="E2283" s="2">
        <v>0.53333333333333333</v>
      </c>
      <c r="F2283">
        <v>11.8</v>
      </c>
      <c r="G2283">
        <v>340</v>
      </c>
      <c r="H2283" s="2">
        <v>0.52708333333333335</v>
      </c>
    </row>
    <row r="2284" spans="1:8">
      <c r="A2284" s="1">
        <v>43557</v>
      </c>
      <c r="B2284">
        <v>2.2999999999999998</v>
      </c>
      <c r="C2284">
        <v>5.4</v>
      </c>
      <c r="D2284">
        <v>320</v>
      </c>
      <c r="E2284" s="2">
        <v>0.67986111111111114</v>
      </c>
      <c r="F2284">
        <v>9.4</v>
      </c>
      <c r="G2284">
        <v>290</v>
      </c>
      <c r="H2284" s="2">
        <v>0.50208333333333333</v>
      </c>
    </row>
    <row r="2285" spans="1:8">
      <c r="A2285" s="1">
        <v>43558</v>
      </c>
      <c r="B2285">
        <v>2.2999999999999998</v>
      </c>
      <c r="C2285">
        <v>5.5</v>
      </c>
      <c r="D2285">
        <v>290</v>
      </c>
      <c r="E2285" s="2">
        <v>0.8881944444444444</v>
      </c>
      <c r="F2285">
        <v>9.9</v>
      </c>
      <c r="G2285">
        <v>290</v>
      </c>
      <c r="H2285" s="2">
        <v>0.88611111111111107</v>
      </c>
    </row>
    <row r="2286" spans="1:8">
      <c r="A2286" s="1">
        <v>43559</v>
      </c>
      <c r="B2286">
        <v>2.9</v>
      </c>
      <c r="C2286">
        <v>5.4</v>
      </c>
      <c r="D2286">
        <v>290</v>
      </c>
      <c r="E2286" s="2">
        <v>0.77638888888888891</v>
      </c>
      <c r="F2286">
        <v>8.8000000000000007</v>
      </c>
      <c r="G2286">
        <v>290</v>
      </c>
      <c r="H2286" s="2">
        <v>0.74305555555555558</v>
      </c>
    </row>
    <row r="2287" spans="1:8">
      <c r="A2287" s="1">
        <v>43560</v>
      </c>
      <c r="B2287">
        <v>3</v>
      </c>
      <c r="C2287">
        <v>7.3</v>
      </c>
      <c r="D2287">
        <v>290</v>
      </c>
      <c r="E2287" s="2">
        <v>0.56944444444444442</v>
      </c>
      <c r="F2287">
        <v>12.1</v>
      </c>
      <c r="G2287">
        <v>270</v>
      </c>
      <c r="H2287" s="2">
        <v>0.56805555555555554</v>
      </c>
    </row>
    <row r="2288" spans="1:8">
      <c r="A2288" s="1">
        <v>43561</v>
      </c>
      <c r="B2288">
        <v>1.8</v>
      </c>
      <c r="C2288">
        <v>4.8</v>
      </c>
      <c r="D2288">
        <v>270</v>
      </c>
      <c r="E2288" s="2">
        <v>0.61805555555555558</v>
      </c>
      <c r="F2288">
        <v>7.3</v>
      </c>
      <c r="G2288">
        <v>270</v>
      </c>
      <c r="H2288" s="2">
        <v>0.6118055555555556</v>
      </c>
    </row>
    <row r="2289" spans="1:8">
      <c r="A2289" s="1">
        <v>43562</v>
      </c>
      <c r="B2289">
        <v>2.1</v>
      </c>
      <c r="C2289">
        <v>4.5</v>
      </c>
      <c r="D2289">
        <v>110</v>
      </c>
      <c r="E2289" s="2">
        <v>0.75416666666666665</v>
      </c>
      <c r="F2289">
        <v>7.1</v>
      </c>
      <c r="G2289">
        <v>110</v>
      </c>
      <c r="H2289" s="2">
        <v>0.67083333333333328</v>
      </c>
    </row>
    <row r="2290" spans="1:8">
      <c r="A2290" s="1">
        <v>43563</v>
      </c>
      <c r="B2290">
        <v>3.6</v>
      </c>
      <c r="C2290">
        <v>7.9</v>
      </c>
      <c r="D2290">
        <v>110</v>
      </c>
      <c r="E2290" s="2">
        <v>0.86527777777777781</v>
      </c>
      <c r="F2290">
        <v>13.1</v>
      </c>
      <c r="G2290">
        <v>110</v>
      </c>
      <c r="H2290" s="2">
        <v>0.84166666666666667</v>
      </c>
    </row>
    <row r="2291" spans="1:8">
      <c r="A2291" s="1">
        <v>43564</v>
      </c>
      <c r="B2291">
        <v>4.2</v>
      </c>
      <c r="C2291">
        <v>7.7</v>
      </c>
      <c r="D2291">
        <v>90</v>
      </c>
      <c r="E2291" s="2">
        <v>0.55347222222222225</v>
      </c>
      <c r="F2291">
        <v>14.8</v>
      </c>
      <c r="G2291">
        <v>90</v>
      </c>
      <c r="H2291" s="2">
        <v>0.86319444444444449</v>
      </c>
    </row>
    <row r="2292" spans="1:8">
      <c r="A2292" s="1">
        <v>43565</v>
      </c>
      <c r="B2292">
        <v>2</v>
      </c>
      <c r="C2292">
        <v>5.3</v>
      </c>
      <c r="D2292">
        <v>90</v>
      </c>
      <c r="E2292" s="2">
        <v>0.13333333333333333</v>
      </c>
      <c r="F2292">
        <v>10.6</v>
      </c>
      <c r="G2292">
        <v>70</v>
      </c>
      <c r="H2292" s="2">
        <v>3.3333333333333333E-2</v>
      </c>
    </row>
    <row r="2293" spans="1:8">
      <c r="A2293" s="1">
        <v>43566</v>
      </c>
      <c r="B2293">
        <v>1.1000000000000001</v>
      </c>
      <c r="C2293">
        <v>2.5</v>
      </c>
      <c r="D2293">
        <v>140</v>
      </c>
      <c r="E2293" s="2">
        <v>0.83680555555555558</v>
      </c>
      <c r="F2293">
        <v>4.7</v>
      </c>
      <c r="G2293">
        <v>140</v>
      </c>
      <c r="H2293" s="2">
        <v>0.47083333333333333</v>
      </c>
    </row>
    <row r="2294" spans="1:8">
      <c r="A2294" s="1">
        <v>43567</v>
      </c>
      <c r="B2294">
        <v>1.8</v>
      </c>
      <c r="C2294">
        <v>4.2</v>
      </c>
      <c r="D2294">
        <v>290</v>
      </c>
      <c r="E2294" s="2">
        <v>0.68263888888888891</v>
      </c>
      <c r="F2294">
        <v>7.2</v>
      </c>
      <c r="G2294">
        <v>340</v>
      </c>
      <c r="H2294" s="2">
        <v>0.4861111111111111</v>
      </c>
    </row>
    <row r="2295" spans="1:8">
      <c r="A2295" s="1">
        <v>43568</v>
      </c>
      <c r="B2295">
        <v>1.7</v>
      </c>
      <c r="C2295">
        <v>5.6</v>
      </c>
      <c r="D2295">
        <v>270</v>
      </c>
      <c r="E2295" s="2">
        <v>0.52638888888888891</v>
      </c>
      <c r="F2295">
        <v>9.4</v>
      </c>
      <c r="G2295">
        <v>270</v>
      </c>
      <c r="H2295" s="2">
        <v>0.53749999999999998</v>
      </c>
    </row>
    <row r="2296" spans="1:8">
      <c r="A2296" s="1">
        <v>43569</v>
      </c>
      <c r="B2296">
        <v>2.6</v>
      </c>
      <c r="C2296">
        <v>7.1</v>
      </c>
      <c r="D2296">
        <v>290</v>
      </c>
      <c r="E2296" s="2">
        <v>0.66041666666666665</v>
      </c>
      <c r="F2296">
        <v>11.3</v>
      </c>
      <c r="G2296">
        <v>320</v>
      </c>
      <c r="H2296" s="2">
        <v>0.65763888888888888</v>
      </c>
    </row>
    <row r="2297" spans="1:8">
      <c r="A2297" s="1">
        <v>43570</v>
      </c>
      <c r="B2297">
        <v>2.1</v>
      </c>
      <c r="C2297">
        <v>7.2</v>
      </c>
      <c r="D2297">
        <v>290</v>
      </c>
      <c r="E2297" s="2">
        <v>0.75</v>
      </c>
      <c r="F2297">
        <v>8.4</v>
      </c>
      <c r="G2297">
        <v>290</v>
      </c>
      <c r="H2297" s="2">
        <v>1.9444444444444445E-2</v>
      </c>
    </row>
    <row r="2298" spans="1:8">
      <c r="A2298" s="1">
        <v>43571</v>
      </c>
      <c r="C2298">
        <v>3.7</v>
      </c>
      <c r="D2298">
        <v>290</v>
      </c>
      <c r="E2298" s="2">
        <v>0.58750000000000002</v>
      </c>
      <c r="F2298">
        <v>5.5</v>
      </c>
      <c r="G2298">
        <v>290</v>
      </c>
      <c r="H2298" s="2">
        <v>0.59791666666666665</v>
      </c>
    </row>
    <row r="2299" spans="1:8">
      <c r="A2299" s="1">
        <v>43572</v>
      </c>
      <c r="B2299">
        <v>1.4</v>
      </c>
      <c r="C2299">
        <v>4.2</v>
      </c>
      <c r="D2299">
        <v>270</v>
      </c>
      <c r="E2299" s="2">
        <v>0.72638888888888886</v>
      </c>
      <c r="F2299">
        <v>6.2</v>
      </c>
      <c r="G2299">
        <v>290</v>
      </c>
      <c r="H2299" s="2">
        <v>0.50138888888888888</v>
      </c>
    </row>
    <row r="2300" spans="1:8">
      <c r="A2300" s="1">
        <v>43573</v>
      </c>
      <c r="B2300">
        <v>2</v>
      </c>
      <c r="C2300">
        <v>4.8</v>
      </c>
      <c r="D2300">
        <v>320</v>
      </c>
      <c r="E2300" s="2">
        <v>0.68888888888888888</v>
      </c>
      <c r="F2300">
        <v>7.3</v>
      </c>
      <c r="G2300">
        <v>290</v>
      </c>
      <c r="H2300" s="2">
        <v>0.45902777777777776</v>
      </c>
    </row>
    <row r="2301" spans="1:8">
      <c r="A2301" s="1">
        <v>43574</v>
      </c>
      <c r="B2301">
        <v>3.9</v>
      </c>
      <c r="C2301">
        <v>7.8</v>
      </c>
      <c r="D2301">
        <v>90</v>
      </c>
      <c r="E2301" s="2">
        <v>0.25555555555555554</v>
      </c>
      <c r="F2301">
        <v>12</v>
      </c>
      <c r="G2301">
        <v>90</v>
      </c>
      <c r="H2301" s="2">
        <v>0.25347222222222221</v>
      </c>
    </row>
    <row r="2302" spans="1:8">
      <c r="A2302" s="1">
        <v>43575</v>
      </c>
      <c r="B2302">
        <v>1.7</v>
      </c>
      <c r="C2302">
        <v>3.9</v>
      </c>
      <c r="D2302">
        <v>290</v>
      </c>
      <c r="E2302" s="2">
        <v>0.58680555555555558</v>
      </c>
      <c r="F2302">
        <v>6.5</v>
      </c>
      <c r="G2302">
        <v>290</v>
      </c>
      <c r="H2302" s="2">
        <v>0.64375000000000004</v>
      </c>
    </row>
    <row r="2303" spans="1:8">
      <c r="A2303" s="1">
        <v>43576</v>
      </c>
      <c r="B2303">
        <v>2</v>
      </c>
      <c r="C2303">
        <v>4.9000000000000004</v>
      </c>
      <c r="D2303">
        <v>140</v>
      </c>
      <c r="E2303" s="2">
        <v>0.82777777777777772</v>
      </c>
      <c r="F2303">
        <v>7</v>
      </c>
      <c r="G2303">
        <v>110</v>
      </c>
      <c r="H2303" s="2">
        <v>0.82222222222222219</v>
      </c>
    </row>
    <row r="2304" spans="1:8">
      <c r="A2304" s="1">
        <v>43577</v>
      </c>
      <c r="B2304">
        <v>3.2</v>
      </c>
      <c r="C2304">
        <v>6.1</v>
      </c>
      <c r="D2304">
        <v>110</v>
      </c>
      <c r="E2304" s="2">
        <v>0.77708333333333335</v>
      </c>
      <c r="F2304">
        <v>8</v>
      </c>
      <c r="G2304">
        <v>110</v>
      </c>
      <c r="H2304" s="2">
        <v>0.77638888888888891</v>
      </c>
    </row>
    <row r="2305" spans="1:8">
      <c r="A2305" s="1">
        <v>43578</v>
      </c>
      <c r="B2305">
        <v>1.5</v>
      </c>
      <c r="C2305">
        <v>3.7</v>
      </c>
      <c r="D2305">
        <v>160</v>
      </c>
      <c r="E2305" s="2">
        <v>0.65347222222222223</v>
      </c>
      <c r="F2305">
        <v>5.3</v>
      </c>
      <c r="G2305">
        <v>160</v>
      </c>
      <c r="H2305" s="2">
        <v>0.65069444444444446</v>
      </c>
    </row>
    <row r="2306" spans="1:8">
      <c r="A2306" s="1">
        <v>43579</v>
      </c>
      <c r="B2306">
        <v>1.3</v>
      </c>
      <c r="C2306">
        <v>2.9</v>
      </c>
      <c r="D2306">
        <v>290</v>
      </c>
      <c r="E2306" s="2">
        <v>0.69097222222222221</v>
      </c>
      <c r="F2306">
        <v>4.0999999999999996</v>
      </c>
      <c r="G2306">
        <v>270</v>
      </c>
      <c r="H2306" s="2">
        <v>0.68958333333333333</v>
      </c>
    </row>
    <row r="2307" spans="1:8">
      <c r="A2307" s="1">
        <v>43580</v>
      </c>
      <c r="B2307">
        <v>4</v>
      </c>
      <c r="C2307">
        <v>5.7</v>
      </c>
      <c r="D2307">
        <v>110</v>
      </c>
      <c r="E2307" s="2">
        <v>0.5756944444444444</v>
      </c>
      <c r="F2307">
        <v>7.9</v>
      </c>
      <c r="G2307">
        <v>90</v>
      </c>
      <c r="H2307" s="2">
        <v>0.66249999999999998</v>
      </c>
    </row>
    <row r="2308" spans="1:8">
      <c r="A2308" s="1">
        <v>43581</v>
      </c>
      <c r="B2308">
        <v>1.6</v>
      </c>
      <c r="C2308">
        <v>4.0999999999999996</v>
      </c>
      <c r="D2308">
        <v>290</v>
      </c>
      <c r="E2308" s="2">
        <v>0.44027777777777777</v>
      </c>
      <c r="F2308">
        <v>5.8</v>
      </c>
      <c r="G2308">
        <v>270</v>
      </c>
      <c r="H2308" s="2">
        <v>0.3888888888888889</v>
      </c>
    </row>
    <row r="2309" spans="1:8">
      <c r="A2309" s="1">
        <v>43582</v>
      </c>
      <c r="B2309">
        <v>1.4</v>
      </c>
      <c r="C2309">
        <v>3.3</v>
      </c>
      <c r="D2309">
        <v>140</v>
      </c>
      <c r="E2309" s="2">
        <v>0.84513888888888888</v>
      </c>
      <c r="F2309">
        <v>5.3</v>
      </c>
      <c r="G2309">
        <v>70</v>
      </c>
      <c r="H2309" s="2">
        <v>0.6069444444444444</v>
      </c>
    </row>
    <row r="2310" spans="1:8">
      <c r="A2310" s="1">
        <v>43583</v>
      </c>
      <c r="B2310">
        <v>0.7</v>
      </c>
      <c r="C2310">
        <v>3.1</v>
      </c>
      <c r="D2310">
        <v>140</v>
      </c>
      <c r="E2310" s="2">
        <v>0.94513888888888886</v>
      </c>
      <c r="F2310">
        <v>4.7</v>
      </c>
      <c r="G2310">
        <v>140</v>
      </c>
      <c r="H2310" s="2">
        <v>0.94374999999999998</v>
      </c>
    </row>
    <row r="2311" spans="1:8">
      <c r="A2311" s="1">
        <v>43584</v>
      </c>
      <c r="B2311">
        <v>1</v>
      </c>
      <c r="C2311">
        <v>3.1</v>
      </c>
      <c r="D2311">
        <v>110</v>
      </c>
      <c r="E2311" s="2">
        <v>0.8208333333333333</v>
      </c>
      <c r="F2311">
        <v>4.0999999999999996</v>
      </c>
      <c r="G2311">
        <v>140</v>
      </c>
      <c r="H2311" s="2">
        <v>0.83611111111111114</v>
      </c>
    </row>
    <row r="2312" spans="1:8">
      <c r="A2312" s="1">
        <v>43585</v>
      </c>
      <c r="B2312">
        <v>1</v>
      </c>
      <c r="C2312">
        <v>3.7</v>
      </c>
      <c r="D2312">
        <v>140</v>
      </c>
      <c r="E2312" s="2">
        <v>0.44444444444444442</v>
      </c>
      <c r="F2312">
        <v>4.9000000000000004</v>
      </c>
      <c r="G2312">
        <v>110</v>
      </c>
      <c r="H2312" s="2">
        <v>0.44097222222222221</v>
      </c>
    </row>
    <row r="2313" spans="1:8">
      <c r="A2313" s="1">
        <v>43586</v>
      </c>
      <c r="B2313">
        <v>2.2000000000000002</v>
      </c>
      <c r="C2313">
        <v>6</v>
      </c>
      <c r="D2313">
        <v>290</v>
      </c>
      <c r="E2313" s="2">
        <v>0.69027777777777777</v>
      </c>
      <c r="F2313">
        <v>8.4</v>
      </c>
      <c r="G2313">
        <v>290</v>
      </c>
      <c r="H2313" s="2">
        <v>0.68541666666666667</v>
      </c>
    </row>
    <row r="2314" spans="1:8">
      <c r="A2314" s="1">
        <v>43587</v>
      </c>
      <c r="B2314">
        <v>2.4</v>
      </c>
      <c r="C2314">
        <v>5.7</v>
      </c>
      <c r="D2314">
        <v>320</v>
      </c>
      <c r="E2314" s="2">
        <v>0.7270833333333333</v>
      </c>
      <c r="F2314">
        <v>8.1</v>
      </c>
      <c r="G2314">
        <v>320</v>
      </c>
      <c r="H2314" s="2">
        <v>0.72430555555555554</v>
      </c>
    </row>
    <row r="2315" spans="1:8">
      <c r="A2315" s="1">
        <v>43588</v>
      </c>
      <c r="B2315">
        <v>1.4</v>
      </c>
      <c r="C2315">
        <v>5.5</v>
      </c>
      <c r="D2315">
        <v>140</v>
      </c>
      <c r="E2315" s="2">
        <v>0.84930555555555554</v>
      </c>
      <c r="F2315">
        <v>7.4</v>
      </c>
      <c r="G2315">
        <v>140</v>
      </c>
      <c r="H2315" s="2">
        <v>0.84722222222222221</v>
      </c>
    </row>
    <row r="2316" spans="1:8">
      <c r="A2316" s="1">
        <v>43589</v>
      </c>
      <c r="B2316">
        <v>1.3</v>
      </c>
      <c r="C2316">
        <v>2.7</v>
      </c>
      <c r="D2316">
        <v>140</v>
      </c>
      <c r="E2316" s="2">
        <v>0.87291666666666667</v>
      </c>
      <c r="F2316">
        <v>4.0999999999999996</v>
      </c>
      <c r="G2316">
        <v>290</v>
      </c>
      <c r="H2316" s="2">
        <v>0.68680555555555556</v>
      </c>
    </row>
    <row r="2317" spans="1:8">
      <c r="A2317" s="1">
        <v>43590</v>
      </c>
      <c r="B2317">
        <v>1.6</v>
      </c>
      <c r="C2317">
        <v>4.2</v>
      </c>
      <c r="D2317">
        <v>290</v>
      </c>
      <c r="E2317" s="2">
        <v>0.71875</v>
      </c>
      <c r="F2317">
        <v>7</v>
      </c>
      <c r="G2317">
        <v>320</v>
      </c>
      <c r="H2317" s="2">
        <v>0.71458333333333335</v>
      </c>
    </row>
    <row r="2318" spans="1:8">
      <c r="A2318" s="1">
        <v>43591</v>
      </c>
      <c r="B2318">
        <v>3.1</v>
      </c>
      <c r="C2318">
        <v>7.8</v>
      </c>
      <c r="D2318">
        <v>110</v>
      </c>
      <c r="E2318" s="2">
        <v>0.7319444444444444</v>
      </c>
      <c r="F2318">
        <v>10.8</v>
      </c>
      <c r="G2318">
        <v>110</v>
      </c>
      <c r="H2318" s="2">
        <v>0.72916666666666663</v>
      </c>
    </row>
    <row r="2319" spans="1:8">
      <c r="A2319" s="1">
        <v>43592</v>
      </c>
      <c r="B2319">
        <v>1.4</v>
      </c>
      <c r="C2319">
        <v>4.4000000000000004</v>
      </c>
      <c r="D2319">
        <v>290</v>
      </c>
      <c r="E2319" s="2">
        <v>0.49930555555555556</v>
      </c>
      <c r="F2319">
        <v>6.5</v>
      </c>
      <c r="G2319">
        <v>290</v>
      </c>
      <c r="H2319" s="2">
        <v>0.49652777777777779</v>
      </c>
    </row>
    <row r="2320" spans="1:8">
      <c r="A2320" s="1">
        <v>43593</v>
      </c>
      <c r="B2320">
        <v>1.9</v>
      </c>
      <c r="C2320">
        <v>4.7</v>
      </c>
      <c r="D2320">
        <v>290</v>
      </c>
      <c r="E2320" s="2">
        <v>0.76180555555555551</v>
      </c>
      <c r="F2320">
        <v>7</v>
      </c>
      <c r="G2320">
        <v>290</v>
      </c>
      <c r="H2320" s="2">
        <v>0.73888888888888893</v>
      </c>
    </row>
    <row r="2321" spans="1:8">
      <c r="A2321" s="1">
        <v>43594</v>
      </c>
      <c r="B2321">
        <v>2.7</v>
      </c>
      <c r="C2321">
        <v>5</v>
      </c>
      <c r="D2321">
        <v>290</v>
      </c>
      <c r="E2321" s="2">
        <v>0.43680555555555556</v>
      </c>
      <c r="F2321">
        <v>8.3000000000000007</v>
      </c>
      <c r="G2321">
        <v>290</v>
      </c>
      <c r="H2321" s="2">
        <v>0.55972222222222223</v>
      </c>
    </row>
    <row r="2322" spans="1:8">
      <c r="A2322" s="1">
        <v>43595</v>
      </c>
      <c r="B2322">
        <v>1.5</v>
      </c>
      <c r="C2322">
        <v>4.7</v>
      </c>
      <c r="D2322">
        <v>110</v>
      </c>
      <c r="E2322" s="2">
        <v>0.76875000000000004</v>
      </c>
      <c r="F2322">
        <v>6.2</v>
      </c>
      <c r="G2322">
        <v>110</v>
      </c>
      <c r="H2322" s="2">
        <v>0.76875000000000004</v>
      </c>
    </row>
    <row r="2323" spans="1:8">
      <c r="A2323" s="1">
        <v>43596</v>
      </c>
      <c r="B2323">
        <v>1.4</v>
      </c>
      <c r="C2323">
        <v>3.1</v>
      </c>
      <c r="D2323">
        <v>140</v>
      </c>
      <c r="E2323" s="2">
        <v>0.79861111111111116</v>
      </c>
      <c r="F2323">
        <v>4.8</v>
      </c>
      <c r="G2323">
        <v>110</v>
      </c>
      <c r="H2323" s="2">
        <v>0.6069444444444444</v>
      </c>
    </row>
    <row r="2324" spans="1:8">
      <c r="A2324" s="1">
        <v>43597</v>
      </c>
      <c r="B2324">
        <v>3.5</v>
      </c>
      <c r="C2324">
        <v>6</v>
      </c>
      <c r="D2324">
        <v>90</v>
      </c>
      <c r="E2324" s="2">
        <v>0.5625</v>
      </c>
      <c r="F2324">
        <v>8.4</v>
      </c>
      <c r="G2324">
        <v>90</v>
      </c>
      <c r="H2324" s="2">
        <v>0.56111111111111112</v>
      </c>
    </row>
    <row r="2325" spans="1:8">
      <c r="A2325" s="1">
        <v>43598</v>
      </c>
      <c r="B2325">
        <v>2</v>
      </c>
      <c r="C2325">
        <v>4.9000000000000004</v>
      </c>
      <c r="D2325">
        <v>140</v>
      </c>
      <c r="E2325" s="2">
        <v>9.375E-2</v>
      </c>
      <c r="F2325">
        <v>6.9</v>
      </c>
      <c r="G2325">
        <v>140</v>
      </c>
      <c r="H2325" s="2">
        <v>9.375E-2</v>
      </c>
    </row>
    <row r="2326" spans="1:8">
      <c r="A2326" s="1">
        <v>43599</v>
      </c>
      <c r="B2326">
        <v>0.7</v>
      </c>
      <c r="C2326">
        <v>3.5</v>
      </c>
      <c r="D2326">
        <v>270</v>
      </c>
      <c r="E2326" s="2">
        <v>4.4444444444444446E-2</v>
      </c>
      <c r="F2326">
        <v>5.6</v>
      </c>
      <c r="G2326">
        <v>230</v>
      </c>
      <c r="H2326" s="2">
        <v>0.75486111111111109</v>
      </c>
    </row>
    <row r="2327" spans="1:8">
      <c r="A2327" s="1">
        <v>43600</v>
      </c>
      <c r="B2327">
        <v>0.9</v>
      </c>
      <c r="C2327">
        <v>3.1</v>
      </c>
      <c r="D2327">
        <v>140</v>
      </c>
      <c r="E2327" s="2">
        <v>0.72638888888888886</v>
      </c>
      <c r="F2327">
        <v>4.7</v>
      </c>
      <c r="G2327">
        <v>140</v>
      </c>
      <c r="H2327" s="2">
        <v>0.73611111111111116</v>
      </c>
    </row>
    <row r="2328" spans="1:8">
      <c r="A2328" s="1">
        <v>43601</v>
      </c>
      <c r="B2328">
        <v>1.3</v>
      </c>
      <c r="C2328">
        <v>3.2</v>
      </c>
      <c r="D2328">
        <v>180</v>
      </c>
      <c r="E2328" s="2">
        <v>0.76041666666666663</v>
      </c>
      <c r="F2328">
        <v>5.8</v>
      </c>
      <c r="G2328">
        <v>250</v>
      </c>
      <c r="H2328" s="2">
        <v>0.78194444444444444</v>
      </c>
    </row>
    <row r="2329" spans="1:8">
      <c r="A2329" s="1">
        <v>43602</v>
      </c>
      <c r="B2329">
        <v>2.6</v>
      </c>
      <c r="C2329">
        <v>5.7</v>
      </c>
      <c r="D2329">
        <v>110</v>
      </c>
      <c r="E2329" s="2">
        <v>0.58888888888888891</v>
      </c>
      <c r="F2329">
        <v>7.7</v>
      </c>
      <c r="G2329">
        <v>140</v>
      </c>
      <c r="H2329" s="2">
        <v>0.58888888888888891</v>
      </c>
    </row>
    <row r="2330" spans="1:8">
      <c r="A2330" s="1">
        <v>43603</v>
      </c>
      <c r="B2330">
        <v>2.7</v>
      </c>
      <c r="C2330">
        <v>6.4</v>
      </c>
      <c r="D2330">
        <v>110</v>
      </c>
      <c r="E2330" s="2">
        <v>0.61319444444444449</v>
      </c>
      <c r="F2330">
        <v>9.5</v>
      </c>
      <c r="G2330">
        <v>110</v>
      </c>
      <c r="H2330" s="2">
        <v>0.63541666666666663</v>
      </c>
    </row>
    <row r="2331" spans="1:8">
      <c r="A2331" s="1">
        <v>43604</v>
      </c>
      <c r="B2331">
        <v>2.2000000000000002</v>
      </c>
      <c r="C2331">
        <v>3.9</v>
      </c>
      <c r="D2331">
        <v>110</v>
      </c>
      <c r="E2331" s="2">
        <v>0.40555555555555556</v>
      </c>
      <c r="F2331">
        <v>6.1</v>
      </c>
      <c r="G2331">
        <v>140</v>
      </c>
      <c r="H2331" s="2">
        <v>0.42291666666666666</v>
      </c>
    </row>
    <row r="2332" spans="1:8">
      <c r="A2332" s="1">
        <v>43605</v>
      </c>
      <c r="B2332">
        <v>2.9</v>
      </c>
      <c r="C2332">
        <v>7.9</v>
      </c>
      <c r="D2332">
        <v>290</v>
      </c>
      <c r="E2332" s="2">
        <v>0.64236111111111116</v>
      </c>
      <c r="F2332">
        <v>11.9</v>
      </c>
      <c r="G2332">
        <v>290</v>
      </c>
      <c r="H2332" s="2">
        <v>0.63611111111111107</v>
      </c>
    </row>
    <row r="2333" spans="1:8">
      <c r="A2333" s="1">
        <v>43606</v>
      </c>
      <c r="B2333">
        <v>2.5</v>
      </c>
      <c r="C2333">
        <v>6.4</v>
      </c>
      <c r="D2333">
        <v>270</v>
      </c>
      <c r="E2333" s="2">
        <v>0.58958333333333335</v>
      </c>
      <c r="F2333">
        <v>10.6</v>
      </c>
      <c r="G2333">
        <v>270</v>
      </c>
      <c r="H2333" s="2">
        <v>0.58611111111111114</v>
      </c>
    </row>
    <row r="2334" spans="1:8">
      <c r="A2334" s="1">
        <v>43607</v>
      </c>
      <c r="B2334">
        <v>1.7</v>
      </c>
      <c r="C2334">
        <v>6.8</v>
      </c>
      <c r="D2334">
        <v>290</v>
      </c>
      <c r="E2334" s="2">
        <v>0.66736111111111107</v>
      </c>
      <c r="F2334">
        <v>9.6999999999999993</v>
      </c>
      <c r="G2334">
        <v>270</v>
      </c>
      <c r="H2334" s="2">
        <v>0.66319444444444442</v>
      </c>
    </row>
    <row r="2335" spans="1:8">
      <c r="A2335" s="1">
        <v>43608</v>
      </c>
      <c r="B2335">
        <v>1.9</v>
      </c>
      <c r="C2335">
        <v>5.5</v>
      </c>
      <c r="D2335">
        <v>290</v>
      </c>
      <c r="E2335" s="2">
        <v>0.65694444444444444</v>
      </c>
      <c r="F2335">
        <v>8.5</v>
      </c>
      <c r="G2335">
        <v>270</v>
      </c>
      <c r="H2335" s="2">
        <v>0.59236111111111112</v>
      </c>
    </row>
    <row r="2336" spans="1:8">
      <c r="A2336" s="1">
        <v>43609</v>
      </c>
      <c r="B2336">
        <v>1.4</v>
      </c>
      <c r="C2336">
        <v>3.6</v>
      </c>
      <c r="D2336">
        <v>290</v>
      </c>
      <c r="E2336" s="2">
        <v>0.59305555555555556</v>
      </c>
      <c r="F2336">
        <v>5.9</v>
      </c>
      <c r="G2336">
        <v>270</v>
      </c>
      <c r="H2336" s="2">
        <v>0.66736111111111107</v>
      </c>
    </row>
    <row r="2337" spans="1:8">
      <c r="A2337" s="1">
        <v>43610</v>
      </c>
      <c r="B2337">
        <v>1.7</v>
      </c>
      <c r="C2337">
        <v>4.4000000000000004</v>
      </c>
      <c r="D2337">
        <v>270</v>
      </c>
      <c r="E2337" s="2">
        <v>0.44027777777777777</v>
      </c>
      <c r="F2337">
        <v>6.7</v>
      </c>
      <c r="G2337">
        <v>290</v>
      </c>
      <c r="H2337" s="2">
        <v>0.43958333333333333</v>
      </c>
    </row>
    <row r="2338" spans="1:8">
      <c r="A2338" s="1">
        <v>43611</v>
      </c>
      <c r="B2338">
        <v>1.8</v>
      </c>
      <c r="C2338">
        <v>5.2</v>
      </c>
      <c r="D2338">
        <v>250</v>
      </c>
      <c r="E2338" s="2">
        <v>0.73333333333333328</v>
      </c>
      <c r="F2338">
        <v>7.5</v>
      </c>
      <c r="G2338">
        <v>180</v>
      </c>
      <c r="H2338" s="2">
        <v>0.64166666666666672</v>
      </c>
    </row>
    <row r="2339" spans="1:8">
      <c r="A2339" s="1">
        <v>43612</v>
      </c>
      <c r="B2339">
        <v>2.6</v>
      </c>
      <c r="C2339">
        <v>5.5</v>
      </c>
      <c r="D2339">
        <v>290</v>
      </c>
      <c r="E2339" s="2">
        <v>0.95277777777777772</v>
      </c>
      <c r="F2339">
        <v>10</v>
      </c>
      <c r="G2339">
        <v>160</v>
      </c>
      <c r="H2339" s="2">
        <v>0.47291666666666665</v>
      </c>
    </row>
    <row r="2340" spans="1:8">
      <c r="A2340" s="1">
        <v>43613</v>
      </c>
      <c r="B2340">
        <v>3.9</v>
      </c>
      <c r="C2340">
        <v>6.3</v>
      </c>
      <c r="D2340">
        <v>290</v>
      </c>
      <c r="E2340" s="2">
        <v>8.1944444444444445E-2</v>
      </c>
      <c r="F2340">
        <v>8.9</v>
      </c>
      <c r="G2340">
        <v>290</v>
      </c>
      <c r="H2340" s="2">
        <v>0.50138888888888888</v>
      </c>
    </row>
    <row r="2341" spans="1:8">
      <c r="A2341" s="1">
        <v>43614</v>
      </c>
      <c r="B2341">
        <v>2.5</v>
      </c>
      <c r="C2341">
        <v>7.1</v>
      </c>
      <c r="D2341">
        <v>290</v>
      </c>
      <c r="E2341" s="2">
        <v>0.65416666666666667</v>
      </c>
      <c r="F2341">
        <v>9.9</v>
      </c>
      <c r="G2341">
        <v>290</v>
      </c>
      <c r="H2341" s="2">
        <v>0.64652777777777781</v>
      </c>
    </row>
    <row r="2342" spans="1:8">
      <c r="A2342" s="1">
        <v>43615</v>
      </c>
      <c r="B2342">
        <v>2.2999999999999998</v>
      </c>
      <c r="C2342">
        <v>4.8</v>
      </c>
      <c r="D2342">
        <v>290</v>
      </c>
      <c r="E2342" s="2">
        <v>0.93472222222222223</v>
      </c>
      <c r="F2342">
        <v>7.3</v>
      </c>
      <c r="G2342">
        <v>270</v>
      </c>
      <c r="H2342" s="2">
        <v>0.60555555555555551</v>
      </c>
    </row>
    <row r="2343" spans="1:8">
      <c r="A2343" s="1">
        <v>43616</v>
      </c>
      <c r="B2343">
        <v>2.5</v>
      </c>
      <c r="C2343">
        <v>5.0999999999999996</v>
      </c>
      <c r="D2343">
        <v>290</v>
      </c>
      <c r="E2343" s="2">
        <v>1.9444444444444445E-2</v>
      </c>
      <c r="F2343">
        <v>7.2</v>
      </c>
      <c r="G2343">
        <v>270</v>
      </c>
      <c r="H2343" s="2">
        <v>0.58611111111111114</v>
      </c>
    </row>
    <row r="2344" spans="1:8">
      <c r="A2344" s="1">
        <v>43617</v>
      </c>
      <c r="B2344">
        <v>1.8</v>
      </c>
      <c r="C2344">
        <v>3.5</v>
      </c>
      <c r="D2344">
        <v>270</v>
      </c>
      <c r="E2344" s="2">
        <v>0.38541666666666669</v>
      </c>
      <c r="F2344">
        <v>5.9</v>
      </c>
      <c r="G2344">
        <v>290</v>
      </c>
      <c r="H2344" s="2">
        <v>0.57291666666666663</v>
      </c>
    </row>
    <row r="2345" spans="1:8">
      <c r="A2345" s="1">
        <v>43618</v>
      </c>
      <c r="B2345">
        <v>1.4</v>
      </c>
      <c r="C2345">
        <v>3.8</v>
      </c>
      <c r="D2345">
        <v>290</v>
      </c>
      <c r="E2345" s="2">
        <v>0.72777777777777775</v>
      </c>
      <c r="F2345">
        <v>6.1</v>
      </c>
      <c r="G2345">
        <v>270</v>
      </c>
      <c r="H2345" s="2">
        <v>0.72152777777777777</v>
      </c>
    </row>
    <row r="2346" spans="1:8">
      <c r="A2346" s="1">
        <v>43619</v>
      </c>
      <c r="B2346">
        <v>1.2</v>
      </c>
      <c r="C2346">
        <v>3.6</v>
      </c>
      <c r="D2346">
        <v>290</v>
      </c>
      <c r="E2346" s="2">
        <v>0.65347222222222223</v>
      </c>
      <c r="F2346">
        <v>6</v>
      </c>
      <c r="G2346">
        <v>290</v>
      </c>
      <c r="H2346" s="2">
        <v>0.65138888888888891</v>
      </c>
    </row>
    <row r="2347" spans="1:8">
      <c r="A2347" s="1">
        <v>43620</v>
      </c>
      <c r="B2347">
        <v>1.4</v>
      </c>
      <c r="C2347">
        <v>4.4000000000000004</v>
      </c>
      <c r="D2347">
        <v>270</v>
      </c>
      <c r="E2347" s="2">
        <v>0.85</v>
      </c>
      <c r="F2347">
        <v>6.2</v>
      </c>
      <c r="G2347">
        <v>270</v>
      </c>
      <c r="H2347" s="2">
        <v>0.84791666666666665</v>
      </c>
    </row>
    <row r="2348" spans="1:8">
      <c r="A2348" s="1">
        <v>43621</v>
      </c>
      <c r="B2348">
        <v>2.1</v>
      </c>
      <c r="C2348">
        <v>4.0999999999999996</v>
      </c>
      <c r="D2348">
        <v>290</v>
      </c>
      <c r="E2348" s="2">
        <v>0.62083333333333335</v>
      </c>
      <c r="F2348">
        <v>6.5</v>
      </c>
      <c r="G2348">
        <v>140</v>
      </c>
      <c r="H2348" s="2">
        <v>0.76944444444444449</v>
      </c>
    </row>
    <row r="2349" spans="1:8">
      <c r="A2349" s="1">
        <v>43622</v>
      </c>
      <c r="B2349">
        <v>1.5</v>
      </c>
      <c r="C2349">
        <v>4.8</v>
      </c>
      <c r="D2349">
        <v>110</v>
      </c>
      <c r="E2349" s="2">
        <v>0.90694444444444444</v>
      </c>
      <c r="F2349">
        <v>8.1999999999999993</v>
      </c>
      <c r="G2349">
        <v>110</v>
      </c>
      <c r="H2349" s="2">
        <v>0.90347222222222223</v>
      </c>
    </row>
    <row r="2350" spans="1:8">
      <c r="A2350" s="1">
        <v>43623</v>
      </c>
      <c r="B2350">
        <v>2.6</v>
      </c>
      <c r="C2350">
        <v>6.6</v>
      </c>
      <c r="D2350">
        <v>110</v>
      </c>
      <c r="E2350" s="2">
        <v>0.27847222222222223</v>
      </c>
      <c r="F2350">
        <v>9.6999999999999993</v>
      </c>
      <c r="G2350">
        <v>110</v>
      </c>
      <c r="H2350" s="2">
        <v>0.23402777777777778</v>
      </c>
    </row>
    <row r="2351" spans="1:8">
      <c r="A2351" s="1">
        <v>43624</v>
      </c>
      <c r="B2351">
        <v>1.9</v>
      </c>
      <c r="C2351">
        <v>4.2</v>
      </c>
      <c r="D2351">
        <v>140</v>
      </c>
      <c r="E2351" s="2">
        <v>0.90833333333333333</v>
      </c>
      <c r="F2351">
        <v>6.2</v>
      </c>
      <c r="G2351">
        <v>90</v>
      </c>
      <c r="H2351" s="2">
        <v>0.6333333333333333</v>
      </c>
    </row>
    <row r="2352" spans="1:8">
      <c r="A2352" s="1">
        <v>43625</v>
      </c>
      <c r="B2352">
        <v>4.3</v>
      </c>
      <c r="C2352">
        <v>7.4</v>
      </c>
      <c r="D2352">
        <v>110</v>
      </c>
      <c r="E2352" s="2">
        <v>0.74791666666666667</v>
      </c>
      <c r="F2352">
        <v>9.6999999999999993</v>
      </c>
      <c r="G2352">
        <v>140</v>
      </c>
      <c r="H2352" s="2">
        <v>0.75972222222222219</v>
      </c>
    </row>
    <row r="2353" spans="1:8">
      <c r="A2353" s="1">
        <v>43626</v>
      </c>
      <c r="B2353">
        <v>2.8</v>
      </c>
      <c r="C2353">
        <v>6.2</v>
      </c>
      <c r="D2353">
        <v>90</v>
      </c>
      <c r="E2353" s="2">
        <v>0.79652777777777772</v>
      </c>
      <c r="F2353">
        <v>9.1999999999999993</v>
      </c>
      <c r="G2353">
        <v>110</v>
      </c>
      <c r="H2353" s="2">
        <v>0.7944444444444444</v>
      </c>
    </row>
    <row r="2354" spans="1:8">
      <c r="A2354" s="1">
        <v>43627</v>
      </c>
      <c r="B2354">
        <v>2.7</v>
      </c>
      <c r="C2354">
        <v>5.6</v>
      </c>
      <c r="D2354">
        <v>110</v>
      </c>
      <c r="E2354" s="2">
        <v>0.82013888888888886</v>
      </c>
      <c r="F2354">
        <v>7.5</v>
      </c>
      <c r="G2354">
        <v>110</v>
      </c>
      <c r="H2354" s="2">
        <v>0.84583333333333333</v>
      </c>
    </row>
    <row r="2355" spans="1:8">
      <c r="A2355" s="1">
        <v>43628</v>
      </c>
      <c r="B2355">
        <v>2.2999999999999998</v>
      </c>
      <c r="C2355">
        <v>4.7</v>
      </c>
      <c r="D2355">
        <v>90</v>
      </c>
      <c r="E2355" s="2">
        <v>0.70208333333333328</v>
      </c>
      <c r="F2355">
        <v>7.1</v>
      </c>
      <c r="G2355">
        <v>140</v>
      </c>
      <c r="H2355" s="2">
        <v>0.80138888888888893</v>
      </c>
    </row>
    <row r="2356" spans="1:8">
      <c r="A2356" s="1">
        <v>43629</v>
      </c>
      <c r="B2356">
        <v>1.7</v>
      </c>
      <c r="C2356">
        <v>3.7</v>
      </c>
      <c r="D2356">
        <v>140</v>
      </c>
      <c r="E2356" s="2">
        <v>0.65555555555555556</v>
      </c>
      <c r="F2356">
        <v>5.6</v>
      </c>
      <c r="G2356">
        <v>180</v>
      </c>
      <c r="H2356" s="2">
        <v>0.60833333333333328</v>
      </c>
    </row>
    <row r="2357" spans="1:8">
      <c r="A2357" s="1">
        <v>43630</v>
      </c>
      <c r="B2357">
        <v>1.4</v>
      </c>
      <c r="C2357">
        <v>3.7</v>
      </c>
      <c r="D2357">
        <v>110</v>
      </c>
      <c r="E2357" s="2">
        <v>0.64375000000000004</v>
      </c>
      <c r="F2357">
        <v>4.8</v>
      </c>
      <c r="G2357">
        <v>140</v>
      </c>
      <c r="H2357" s="2">
        <v>0.69305555555555554</v>
      </c>
    </row>
    <row r="2358" spans="1:8">
      <c r="A2358" s="1">
        <v>43631</v>
      </c>
      <c r="B2358">
        <v>2.2000000000000002</v>
      </c>
      <c r="C2358">
        <v>6.9</v>
      </c>
      <c r="D2358">
        <v>90</v>
      </c>
      <c r="E2358" s="2">
        <v>0.86111111111111116</v>
      </c>
      <c r="F2358">
        <v>10.8</v>
      </c>
      <c r="G2358">
        <v>90</v>
      </c>
      <c r="H2358" s="2">
        <v>0.86041666666666672</v>
      </c>
    </row>
    <row r="2359" spans="1:8">
      <c r="A2359" s="1">
        <v>43632</v>
      </c>
      <c r="B2359">
        <v>2.2999999999999998</v>
      </c>
      <c r="C2359">
        <v>6.3</v>
      </c>
      <c r="D2359">
        <v>110</v>
      </c>
      <c r="E2359" s="2">
        <v>0.69930555555555551</v>
      </c>
      <c r="F2359">
        <v>9.3000000000000007</v>
      </c>
      <c r="G2359">
        <v>110</v>
      </c>
      <c r="H2359" s="2">
        <v>0.74513888888888891</v>
      </c>
    </row>
    <row r="2360" spans="1:8">
      <c r="A2360" s="1">
        <v>43633</v>
      </c>
      <c r="B2360">
        <v>1.8</v>
      </c>
      <c r="C2360">
        <v>3.9</v>
      </c>
      <c r="D2360">
        <v>290</v>
      </c>
      <c r="E2360" s="2">
        <v>0.47430555555555554</v>
      </c>
      <c r="F2360">
        <v>6.2</v>
      </c>
      <c r="G2360">
        <v>290</v>
      </c>
      <c r="H2360" s="2">
        <v>0.50277777777777777</v>
      </c>
    </row>
    <row r="2361" spans="1:8">
      <c r="A2361" s="1">
        <v>43634</v>
      </c>
      <c r="B2361">
        <v>2.2999999999999998</v>
      </c>
      <c r="C2361">
        <v>5.5</v>
      </c>
      <c r="D2361">
        <v>290</v>
      </c>
      <c r="E2361" s="2">
        <v>0.68680555555555556</v>
      </c>
      <c r="F2361">
        <v>8.1</v>
      </c>
      <c r="G2361">
        <v>320</v>
      </c>
      <c r="H2361" s="2">
        <v>0.68194444444444446</v>
      </c>
    </row>
    <row r="2362" spans="1:8">
      <c r="A2362" s="1">
        <v>43635</v>
      </c>
      <c r="B2362">
        <v>2</v>
      </c>
      <c r="C2362">
        <v>4.2</v>
      </c>
      <c r="D2362">
        <v>290</v>
      </c>
      <c r="E2362" s="2">
        <v>0.57638888888888884</v>
      </c>
      <c r="F2362">
        <v>5.8</v>
      </c>
      <c r="G2362">
        <v>270</v>
      </c>
      <c r="H2362" s="2">
        <v>0.46875</v>
      </c>
    </row>
    <row r="2363" spans="1:8">
      <c r="A2363" s="1">
        <v>43636</v>
      </c>
      <c r="B2363">
        <v>2.1</v>
      </c>
      <c r="C2363">
        <v>3.6</v>
      </c>
      <c r="D2363">
        <v>270</v>
      </c>
      <c r="E2363" s="2">
        <v>0.8569444444444444</v>
      </c>
      <c r="F2363">
        <v>6.3</v>
      </c>
      <c r="G2363">
        <v>270</v>
      </c>
      <c r="H2363" s="2">
        <v>0.42638888888888887</v>
      </c>
    </row>
    <row r="2364" spans="1:8">
      <c r="A2364" s="1">
        <v>43637</v>
      </c>
      <c r="B2364">
        <v>3</v>
      </c>
      <c r="C2364">
        <v>7</v>
      </c>
      <c r="D2364">
        <v>110</v>
      </c>
      <c r="E2364" s="2">
        <v>0.74375000000000002</v>
      </c>
      <c r="F2364">
        <v>9.9</v>
      </c>
      <c r="G2364">
        <v>90</v>
      </c>
      <c r="H2364" s="2">
        <v>0.74236111111111114</v>
      </c>
    </row>
    <row r="2365" spans="1:8">
      <c r="A2365" s="1">
        <v>43638</v>
      </c>
      <c r="B2365">
        <v>3.7</v>
      </c>
      <c r="C2365">
        <v>5.9</v>
      </c>
      <c r="D2365">
        <v>110</v>
      </c>
      <c r="E2365" s="2">
        <v>0.75347222222222221</v>
      </c>
      <c r="F2365">
        <v>8.8000000000000007</v>
      </c>
      <c r="G2365">
        <v>110</v>
      </c>
      <c r="H2365" s="2">
        <v>0.74027777777777781</v>
      </c>
    </row>
    <row r="2366" spans="1:8">
      <c r="A2366" s="1">
        <v>43639</v>
      </c>
      <c r="B2366">
        <v>2.4</v>
      </c>
      <c r="C2366">
        <v>4.5999999999999996</v>
      </c>
      <c r="D2366">
        <v>140</v>
      </c>
      <c r="E2366" s="2">
        <v>0.67638888888888893</v>
      </c>
      <c r="F2366">
        <v>6.6</v>
      </c>
      <c r="G2366">
        <v>140</v>
      </c>
      <c r="H2366" s="2">
        <v>0.67152777777777772</v>
      </c>
    </row>
    <row r="2367" spans="1:8">
      <c r="A2367" s="1">
        <v>43640</v>
      </c>
      <c r="B2367">
        <v>2.2000000000000002</v>
      </c>
      <c r="C2367">
        <v>5.4</v>
      </c>
      <c r="D2367">
        <v>90</v>
      </c>
      <c r="E2367" s="2">
        <v>0.77152777777777781</v>
      </c>
      <c r="F2367">
        <v>7.8</v>
      </c>
      <c r="G2367">
        <v>90</v>
      </c>
      <c r="H2367" s="2">
        <v>0.76736111111111116</v>
      </c>
    </row>
    <row r="2368" spans="1:8">
      <c r="A2368" s="1">
        <v>43641</v>
      </c>
      <c r="B2368">
        <v>2.2000000000000002</v>
      </c>
      <c r="C2368">
        <v>5.2</v>
      </c>
      <c r="D2368">
        <v>110</v>
      </c>
      <c r="E2368" s="2">
        <v>0.57777777777777772</v>
      </c>
      <c r="F2368">
        <v>7.4</v>
      </c>
      <c r="G2368">
        <v>140</v>
      </c>
      <c r="H2368" s="2">
        <v>0.71805555555555556</v>
      </c>
    </row>
    <row r="2369" spans="1:8">
      <c r="A2369" s="1">
        <v>43642</v>
      </c>
      <c r="B2369">
        <v>2.2000000000000002</v>
      </c>
      <c r="C2369">
        <v>4.8</v>
      </c>
      <c r="D2369">
        <v>140</v>
      </c>
      <c r="E2369" s="2">
        <v>0.77916666666666667</v>
      </c>
      <c r="F2369">
        <v>6.6</v>
      </c>
      <c r="G2369">
        <v>140</v>
      </c>
      <c r="H2369" s="2">
        <v>0.77708333333333335</v>
      </c>
    </row>
    <row r="2370" spans="1:8">
      <c r="A2370" s="1">
        <v>43643</v>
      </c>
      <c r="B2370">
        <v>1.1000000000000001</v>
      </c>
      <c r="C2370">
        <v>3.7</v>
      </c>
      <c r="D2370">
        <v>140</v>
      </c>
      <c r="E2370" s="2">
        <v>0.96111111111111114</v>
      </c>
      <c r="F2370">
        <v>5.0999999999999996</v>
      </c>
      <c r="G2370">
        <v>160</v>
      </c>
      <c r="H2370" s="2">
        <v>0.97222222222222221</v>
      </c>
    </row>
    <row r="2371" spans="1:8">
      <c r="A2371" s="1">
        <v>43644</v>
      </c>
      <c r="B2371">
        <v>2.9</v>
      </c>
      <c r="C2371">
        <v>4.9000000000000004</v>
      </c>
      <c r="D2371">
        <v>110</v>
      </c>
      <c r="E2371" s="2">
        <v>0.56527777777777777</v>
      </c>
      <c r="F2371">
        <v>6.9</v>
      </c>
      <c r="G2371">
        <v>140</v>
      </c>
      <c r="H2371" s="2">
        <v>0.56111111111111112</v>
      </c>
    </row>
    <row r="2372" spans="1:8">
      <c r="A2372" s="1">
        <v>43645</v>
      </c>
      <c r="B2372">
        <v>1</v>
      </c>
      <c r="C2372">
        <v>3.6</v>
      </c>
      <c r="D2372">
        <v>110</v>
      </c>
      <c r="E2372" s="2">
        <v>0.57777777777777772</v>
      </c>
      <c r="F2372">
        <v>4.9000000000000004</v>
      </c>
      <c r="G2372">
        <v>110</v>
      </c>
      <c r="H2372" s="2">
        <v>0.57430555555555551</v>
      </c>
    </row>
    <row r="2373" spans="1:8">
      <c r="A2373" s="1">
        <v>43646</v>
      </c>
      <c r="B2373">
        <v>1.7</v>
      </c>
      <c r="C2373">
        <v>3.7</v>
      </c>
      <c r="D2373">
        <v>290</v>
      </c>
      <c r="E2373" s="2">
        <v>0.45277777777777778</v>
      </c>
      <c r="F2373">
        <v>5.4</v>
      </c>
      <c r="G2373">
        <v>270</v>
      </c>
      <c r="H2373" s="2">
        <v>0.45</v>
      </c>
    </row>
    <row r="2374" spans="1:8">
      <c r="A2374" s="1">
        <v>43647</v>
      </c>
      <c r="B2374">
        <v>1.1000000000000001</v>
      </c>
      <c r="C2374">
        <v>3.1</v>
      </c>
      <c r="D2374">
        <v>320</v>
      </c>
      <c r="E2374" s="2">
        <v>0.51875000000000004</v>
      </c>
      <c r="F2374">
        <v>4.4000000000000004</v>
      </c>
      <c r="G2374">
        <v>290</v>
      </c>
      <c r="H2374" s="2">
        <v>0.51736111111111116</v>
      </c>
    </row>
    <row r="2375" spans="1:8">
      <c r="A2375" s="1">
        <v>43648</v>
      </c>
      <c r="B2375">
        <v>1.8</v>
      </c>
      <c r="C2375">
        <v>4.2</v>
      </c>
      <c r="D2375">
        <v>290</v>
      </c>
      <c r="E2375" s="2">
        <v>0.43680555555555556</v>
      </c>
      <c r="F2375">
        <v>5.7</v>
      </c>
      <c r="G2375">
        <v>290</v>
      </c>
      <c r="H2375" s="2">
        <v>0.3888888888888889</v>
      </c>
    </row>
    <row r="2376" spans="1:8">
      <c r="A2376" s="1">
        <v>43649</v>
      </c>
      <c r="B2376">
        <v>1</v>
      </c>
      <c r="C2376">
        <v>2.8</v>
      </c>
      <c r="D2376">
        <v>320</v>
      </c>
      <c r="E2376" s="2">
        <v>0.5854166666666667</v>
      </c>
      <c r="F2376">
        <v>3.9</v>
      </c>
      <c r="G2376">
        <v>340</v>
      </c>
      <c r="H2376" s="2">
        <v>0.58263888888888893</v>
      </c>
    </row>
    <row r="2377" spans="1:8">
      <c r="A2377" s="1">
        <v>43650</v>
      </c>
      <c r="B2377">
        <v>1.4</v>
      </c>
      <c r="C2377">
        <v>3.3</v>
      </c>
      <c r="D2377">
        <v>110</v>
      </c>
      <c r="E2377" s="2">
        <v>0.59583333333333333</v>
      </c>
      <c r="F2377">
        <v>5.2</v>
      </c>
      <c r="G2377">
        <v>70</v>
      </c>
      <c r="H2377" s="2">
        <v>0.58958333333333335</v>
      </c>
    </row>
    <row r="2378" spans="1:8">
      <c r="A2378" s="1">
        <v>43651</v>
      </c>
      <c r="B2378">
        <v>2.2999999999999998</v>
      </c>
      <c r="C2378">
        <v>5.2</v>
      </c>
      <c r="D2378">
        <v>90</v>
      </c>
      <c r="E2378" s="2">
        <v>0.72013888888888888</v>
      </c>
      <c r="F2378">
        <v>8.5</v>
      </c>
      <c r="G2378">
        <v>70</v>
      </c>
      <c r="H2378" s="2">
        <v>0.57916666666666672</v>
      </c>
    </row>
    <row r="2379" spans="1:8">
      <c r="A2379" s="1">
        <v>43652</v>
      </c>
      <c r="B2379">
        <v>3.9</v>
      </c>
      <c r="C2379">
        <v>7.3</v>
      </c>
      <c r="D2379">
        <v>110</v>
      </c>
      <c r="E2379" s="2">
        <v>0.70833333333333337</v>
      </c>
      <c r="F2379">
        <v>10.3</v>
      </c>
      <c r="G2379">
        <v>90</v>
      </c>
      <c r="H2379" s="2">
        <v>0.70277777777777772</v>
      </c>
    </row>
    <row r="2380" spans="1:8">
      <c r="A2380" s="1">
        <v>43653</v>
      </c>
      <c r="B2380">
        <v>3.7</v>
      </c>
      <c r="C2380">
        <v>6.6</v>
      </c>
      <c r="D2380">
        <v>110</v>
      </c>
      <c r="E2380" s="2">
        <v>0.5</v>
      </c>
      <c r="F2380">
        <v>9.1999999999999993</v>
      </c>
      <c r="G2380">
        <v>140</v>
      </c>
      <c r="H2380" s="2">
        <v>0.46458333333333335</v>
      </c>
    </row>
    <row r="2381" spans="1:8">
      <c r="A2381" s="1">
        <v>43654</v>
      </c>
      <c r="B2381">
        <v>2.9</v>
      </c>
      <c r="C2381">
        <v>6.5</v>
      </c>
      <c r="D2381">
        <v>110</v>
      </c>
      <c r="E2381" s="2">
        <v>0.58958333333333335</v>
      </c>
      <c r="F2381">
        <v>9.5</v>
      </c>
      <c r="G2381">
        <v>90</v>
      </c>
      <c r="H2381" s="2">
        <v>0.59583333333333333</v>
      </c>
    </row>
    <row r="2382" spans="1:8">
      <c r="A2382" s="1">
        <v>43655</v>
      </c>
      <c r="B2382">
        <v>2.9</v>
      </c>
      <c r="C2382">
        <v>6.3</v>
      </c>
      <c r="D2382">
        <v>110</v>
      </c>
      <c r="E2382" s="2">
        <v>0.75</v>
      </c>
      <c r="F2382">
        <v>7.8</v>
      </c>
      <c r="G2382">
        <v>90</v>
      </c>
      <c r="H2382" s="2">
        <v>0.74791666666666667</v>
      </c>
    </row>
    <row r="2383" spans="1:8">
      <c r="A2383" s="1">
        <v>43656</v>
      </c>
      <c r="B2383">
        <v>2.6</v>
      </c>
      <c r="C2383">
        <v>5.2</v>
      </c>
      <c r="D2383">
        <v>110</v>
      </c>
      <c r="E2383" s="2">
        <v>0.46319444444444446</v>
      </c>
      <c r="F2383">
        <v>7.1</v>
      </c>
      <c r="G2383">
        <v>140</v>
      </c>
      <c r="H2383" s="2">
        <v>0.39374999999999999</v>
      </c>
    </row>
    <row r="2384" spans="1:8">
      <c r="A2384" s="1">
        <v>43657</v>
      </c>
      <c r="B2384">
        <v>2.1</v>
      </c>
      <c r="C2384">
        <v>4.0999999999999996</v>
      </c>
      <c r="D2384">
        <v>290</v>
      </c>
      <c r="E2384" s="2">
        <v>0.79374999999999996</v>
      </c>
      <c r="F2384">
        <v>5.7</v>
      </c>
      <c r="G2384">
        <v>110</v>
      </c>
      <c r="H2384" s="2">
        <v>1.4583333333333334E-2</v>
      </c>
    </row>
    <row r="2385" spans="1:8">
      <c r="A2385" s="1">
        <v>43658</v>
      </c>
      <c r="B2385">
        <v>2.2000000000000002</v>
      </c>
      <c r="C2385">
        <v>4.2</v>
      </c>
      <c r="D2385">
        <v>320</v>
      </c>
      <c r="E2385" s="2">
        <v>0.44791666666666669</v>
      </c>
      <c r="F2385">
        <v>6.1</v>
      </c>
      <c r="G2385">
        <v>290</v>
      </c>
      <c r="H2385" s="2">
        <v>0.61319444444444449</v>
      </c>
    </row>
    <row r="2386" spans="1:8">
      <c r="A2386" s="1">
        <v>43659</v>
      </c>
      <c r="B2386">
        <v>0.7</v>
      </c>
      <c r="C2386">
        <v>2.2000000000000002</v>
      </c>
      <c r="D2386">
        <v>140</v>
      </c>
      <c r="E2386" s="2">
        <v>0.7583333333333333</v>
      </c>
      <c r="F2386">
        <v>4</v>
      </c>
      <c r="G2386">
        <v>110</v>
      </c>
      <c r="H2386" s="2">
        <v>0.50555555555555554</v>
      </c>
    </row>
    <row r="2387" spans="1:8">
      <c r="A2387" s="1">
        <v>43660</v>
      </c>
      <c r="B2387">
        <v>2.5</v>
      </c>
      <c r="C2387">
        <v>4.8</v>
      </c>
      <c r="D2387">
        <v>110</v>
      </c>
      <c r="E2387" s="2">
        <v>0.81180555555555556</v>
      </c>
      <c r="F2387">
        <v>6.9</v>
      </c>
      <c r="G2387">
        <v>140</v>
      </c>
      <c r="H2387" s="2">
        <v>0.51666666666666672</v>
      </c>
    </row>
    <row r="2388" spans="1:8">
      <c r="A2388" s="1">
        <v>43661</v>
      </c>
      <c r="B2388">
        <v>2.4</v>
      </c>
      <c r="C2388">
        <v>4.2</v>
      </c>
      <c r="D2388">
        <v>110</v>
      </c>
      <c r="E2388" s="2">
        <v>0.68958333333333333</v>
      </c>
      <c r="F2388">
        <v>6.1</v>
      </c>
      <c r="G2388">
        <v>90</v>
      </c>
      <c r="H2388" s="2">
        <v>0.72638888888888886</v>
      </c>
    </row>
    <row r="2389" spans="1:8">
      <c r="A2389" s="1">
        <v>43662</v>
      </c>
      <c r="B2389">
        <v>2.2000000000000002</v>
      </c>
      <c r="C2389">
        <v>4.4000000000000004</v>
      </c>
      <c r="D2389">
        <v>110</v>
      </c>
      <c r="E2389" s="2">
        <v>0.65902777777777777</v>
      </c>
      <c r="F2389">
        <v>6.6</v>
      </c>
      <c r="G2389">
        <v>110</v>
      </c>
      <c r="H2389" s="2">
        <v>0.71666666666666667</v>
      </c>
    </row>
    <row r="2390" spans="1:8">
      <c r="A2390" s="1">
        <v>43663</v>
      </c>
      <c r="B2390">
        <v>2.2000000000000002</v>
      </c>
      <c r="C2390">
        <v>4</v>
      </c>
      <c r="D2390">
        <v>110</v>
      </c>
      <c r="E2390" s="2">
        <v>0.54791666666666672</v>
      </c>
      <c r="F2390">
        <v>5.5</v>
      </c>
      <c r="G2390">
        <v>90</v>
      </c>
      <c r="H2390" s="2">
        <v>0.56874999999999998</v>
      </c>
    </row>
    <row r="2391" spans="1:8">
      <c r="A2391" s="1">
        <v>43664</v>
      </c>
      <c r="B2391">
        <v>1</v>
      </c>
      <c r="C2391">
        <v>3.2</v>
      </c>
      <c r="D2391">
        <v>140</v>
      </c>
      <c r="E2391" s="2">
        <v>2.2916666666666665E-2</v>
      </c>
      <c r="F2391">
        <v>3.9</v>
      </c>
      <c r="G2391">
        <v>140</v>
      </c>
      <c r="H2391" s="2">
        <v>1.6666666666666666E-2</v>
      </c>
    </row>
    <row r="2392" spans="1:8">
      <c r="A2392" s="1">
        <v>43665</v>
      </c>
      <c r="B2392">
        <v>1.6</v>
      </c>
      <c r="C2392">
        <v>4.0999999999999996</v>
      </c>
      <c r="D2392">
        <v>140</v>
      </c>
      <c r="E2392" s="2">
        <v>0.78541666666666665</v>
      </c>
      <c r="F2392">
        <v>6</v>
      </c>
      <c r="G2392">
        <v>140</v>
      </c>
      <c r="H2392" s="2">
        <v>0.85486111111111107</v>
      </c>
    </row>
    <row r="2393" spans="1:8">
      <c r="A2393" s="1">
        <v>43666</v>
      </c>
      <c r="B2393">
        <v>3.4</v>
      </c>
      <c r="C2393">
        <v>6.4</v>
      </c>
      <c r="D2393">
        <v>110</v>
      </c>
      <c r="E2393" s="2">
        <v>0.23125000000000001</v>
      </c>
      <c r="F2393">
        <v>8.6999999999999993</v>
      </c>
      <c r="G2393">
        <v>90</v>
      </c>
      <c r="H2393" s="2">
        <v>0.23125000000000001</v>
      </c>
    </row>
    <row r="2394" spans="1:8">
      <c r="A2394" s="1">
        <v>43667</v>
      </c>
      <c r="B2394">
        <v>1.3</v>
      </c>
      <c r="C2394">
        <v>4.4000000000000004</v>
      </c>
      <c r="D2394">
        <v>250</v>
      </c>
      <c r="E2394" s="2">
        <v>0.77361111111111114</v>
      </c>
      <c r="F2394">
        <v>6.5</v>
      </c>
      <c r="G2394">
        <v>250</v>
      </c>
      <c r="H2394" s="2">
        <v>0.70902777777777781</v>
      </c>
    </row>
    <row r="2395" spans="1:8">
      <c r="A2395" s="1">
        <v>43668</v>
      </c>
      <c r="B2395">
        <v>1.4</v>
      </c>
      <c r="C2395">
        <v>4.4000000000000004</v>
      </c>
      <c r="D2395">
        <v>320</v>
      </c>
      <c r="E2395" s="2">
        <v>0.61388888888888893</v>
      </c>
      <c r="F2395">
        <v>6.9</v>
      </c>
      <c r="G2395">
        <v>290</v>
      </c>
      <c r="H2395" s="2">
        <v>0.56041666666666667</v>
      </c>
    </row>
    <row r="2396" spans="1:8">
      <c r="A2396" s="1">
        <v>43669</v>
      </c>
      <c r="B2396">
        <v>1.2</v>
      </c>
      <c r="C2396">
        <v>3.3</v>
      </c>
      <c r="D2396">
        <v>320</v>
      </c>
      <c r="E2396" s="2">
        <v>0.53263888888888888</v>
      </c>
      <c r="F2396">
        <v>5.2</v>
      </c>
      <c r="G2396">
        <v>250</v>
      </c>
      <c r="H2396" s="2">
        <v>0.48333333333333334</v>
      </c>
    </row>
    <row r="2397" spans="1:8">
      <c r="A2397" s="1">
        <v>43670</v>
      </c>
      <c r="B2397">
        <v>0.8</v>
      </c>
      <c r="C2397">
        <v>3.6</v>
      </c>
      <c r="D2397">
        <v>290</v>
      </c>
      <c r="E2397" s="2">
        <v>0.50277777777777777</v>
      </c>
      <c r="F2397">
        <v>5.4</v>
      </c>
      <c r="G2397">
        <v>270</v>
      </c>
      <c r="H2397" s="2">
        <v>0.52083333333333337</v>
      </c>
    </row>
    <row r="2398" spans="1:8">
      <c r="A2398" s="1">
        <v>43671</v>
      </c>
      <c r="B2398">
        <v>0.9</v>
      </c>
      <c r="C2398">
        <v>1.7</v>
      </c>
      <c r="D2398">
        <v>180</v>
      </c>
      <c r="E2398" s="2">
        <v>0.65972222222222221</v>
      </c>
      <c r="F2398">
        <v>2.7</v>
      </c>
      <c r="G2398">
        <v>200</v>
      </c>
      <c r="H2398" s="2">
        <v>0.65972222222222221</v>
      </c>
    </row>
    <row r="2399" spans="1:8">
      <c r="A2399" s="1">
        <v>43672</v>
      </c>
      <c r="B2399">
        <v>1.8</v>
      </c>
      <c r="C2399">
        <v>3.1</v>
      </c>
      <c r="D2399">
        <v>180</v>
      </c>
      <c r="E2399" s="2">
        <v>0.59375</v>
      </c>
      <c r="F2399">
        <v>4.9000000000000004</v>
      </c>
      <c r="G2399">
        <v>250</v>
      </c>
      <c r="H2399" s="2">
        <v>0.51249999999999996</v>
      </c>
    </row>
    <row r="2400" spans="1:8">
      <c r="A2400" s="1">
        <v>43673</v>
      </c>
      <c r="B2400">
        <v>0.9</v>
      </c>
      <c r="C2400">
        <v>3.4</v>
      </c>
      <c r="D2400">
        <v>340</v>
      </c>
      <c r="E2400" s="2">
        <v>0.5854166666666667</v>
      </c>
      <c r="F2400">
        <v>5.6</v>
      </c>
      <c r="G2400">
        <v>360</v>
      </c>
      <c r="H2400" s="2">
        <v>0.58333333333333337</v>
      </c>
    </row>
    <row r="2401" spans="1:8">
      <c r="A2401" s="1">
        <v>43674</v>
      </c>
      <c r="B2401">
        <v>1.3</v>
      </c>
      <c r="C2401">
        <v>3.5</v>
      </c>
      <c r="D2401">
        <v>200</v>
      </c>
      <c r="E2401" s="2">
        <v>0.5444444444444444</v>
      </c>
      <c r="F2401">
        <v>6.2</v>
      </c>
      <c r="G2401">
        <v>200</v>
      </c>
      <c r="H2401" s="2">
        <v>0.54374999999999996</v>
      </c>
    </row>
    <row r="2402" spans="1:8">
      <c r="A2402" s="1">
        <v>43675</v>
      </c>
      <c r="B2402">
        <v>1.2</v>
      </c>
      <c r="C2402">
        <v>3.5</v>
      </c>
      <c r="D2402">
        <v>250</v>
      </c>
      <c r="E2402" s="2">
        <v>0.55208333333333337</v>
      </c>
      <c r="F2402">
        <v>5.5</v>
      </c>
      <c r="G2402">
        <v>290</v>
      </c>
      <c r="H2402" s="2">
        <v>0.53819444444444442</v>
      </c>
    </row>
    <row r="2403" spans="1:8">
      <c r="A2403" s="1">
        <v>43676</v>
      </c>
      <c r="B2403">
        <v>1.9</v>
      </c>
      <c r="C2403">
        <v>5.4</v>
      </c>
      <c r="D2403">
        <v>250</v>
      </c>
      <c r="E2403" s="2">
        <v>0.52569444444444446</v>
      </c>
      <c r="F2403">
        <v>7.9</v>
      </c>
      <c r="G2403">
        <v>270</v>
      </c>
      <c r="H2403" s="2">
        <v>0.52430555555555558</v>
      </c>
    </row>
    <row r="2404" spans="1:8">
      <c r="A2404" s="1">
        <v>43677</v>
      </c>
      <c r="B2404">
        <v>2</v>
      </c>
      <c r="C2404">
        <v>5.3</v>
      </c>
      <c r="D2404">
        <v>270</v>
      </c>
      <c r="E2404" s="2">
        <v>0.48402777777777778</v>
      </c>
      <c r="F2404">
        <v>7.4</v>
      </c>
      <c r="G2404">
        <v>290</v>
      </c>
      <c r="H2404" s="2">
        <v>0.37569444444444444</v>
      </c>
    </row>
    <row r="2405" spans="1:8">
      <c r="A2405" s="1">
        <v>43678</v>
      </c>
      <c r="B2405">
        <v>1.8</v>
      </c>
      <c r="C2405">
        <v>3.4</v>
      </c>
      <c r="D2405">
        <v>290</v>
      </c>
      <c r="E2405" s="2">
        <v>0.5493055555555556</v>
      </c>
      <c r="F2405">
        <v>6.5</v>
      </c>
      <c r="G2405">
        <v>270</v>
      </c>
      <c r="H2405" s="2">
        <v>0.71319444444444446</v>
      </c>
    </row>
    <row r="2406" spans="1:8">
      <c r="A2406" s="1">
        <v>43679</v>
      </c>
      <c r="B2406">
        <v>1.5</v>
      </c>
      <c r="C2406">
        <v>3.2</v>
      </c>
      <c r="D2406">
        <v>140</v>
      </c>
      <c r="E2406" s="2">
        <v>0.9194444444444444</v>
      </c>
      <c r="F2406">
        <v>4.4000000000000004</v>
      </c>
      <c r="G2406">
        <v>140</v>
      </c>
      <c r="H2406" s="2">
        <v>0.8881944444444444</v>
      </c>
    </row>
    <row r="2407" spans="1:8">
      <c r="A2407" s="1">
        <v>43680</v>
      </c>
      <c r="B2407">
        <v>2.2999999999999998</v>
      </c>
      <c r="C2407">
        <v>5.3</v>
      </c>
      <c r="D2407">
        <v>290</v>
      </c>
      <c r="E2407" s="2">
        <v>0.68958333333333333</v>
      </c>
      <c r="F2407">
        <v>7.9</v>
      </c>
      <c r="G2407">
        <v>320</v>
      </c>
      <c r="H2407" s="2">
        <v>0.68472222222222223</v>
      </c>
    </row>
    <row r="2408" spans="1:8">
      <c r="A2408" s="1">
        <v>43681</v>
      </c>
      <c r="B2408">
        <v>1.4</v>
      </c>
      <c r="C2408">
        <v>3.4</v>
      </c>
      <c r="D2408">
        <v>140</v>
      </c>
      <c r="E2408" s="2">
        <v>2.5000000000000001E-2</v>
      </c>
      <c r="F2408">
        <v>4.5999999999999996</v>
      </c>
      <c r="G2408">
        <v>140</v>
      </c>
      <c r="H2408" s="2">
        <v>2.1527777777777778E-2</v>
      </c>
    </row>
    <row r="2409" spans="1:8">
      <c r="A2409" s="1">
        <v>43682</v>
      </c>
      <c r="B2409">
        <v>2.8</v>
      </c>
      <c r="C2409">
        <v>5.9</v>
      </c>
      <c r="D2409">
        <v>140</v>
      </c>
      <c r="E2409" s="2">
        <v>0.90416666666666667</v>
      </c>
      <c r="F2409">
        <v>8</v>
      </c>
      <c r="G2409">
        <v>140</v>
      </c>
      <c r="H2409" s="2">
        <v>0.87777777777777777</v>
      </c>
    </row>
    <row r="2410" spans="1:8">
      <c r="A2410" s="1">
        <v>43683</v>
      </c>
      <c r="B2410">
        <v>2.1</v>
      </c>
      <c r="C2410">
        <v>5.5</v>
      </c>
      <c r="D2410">
        <v>110</v>
      </c>
      <c r="E2410" s="2">
        <v>0.55000000000000004</v>
      </c>
      <c r="F2410">
        <v>8.1</v>
      </c>
      <c r="G2410">
        <v>90</v>
      </c>
      <c r="H2410" s="2">
        <v>0.55277777777777781</v>
      </c>
    </row>
    <row r="2411" spans="1:8">
      <c r="A2411" s="1">
        <v>43684</v>
      </c>
      <c r="B2411">
        <v>1.6</v>
      </c>
      <c r="C2411">
        <v>4.2</v>
      </c>
      <c r="D2411">
        <v>270</v>
      </c>
      <c r="E2411" s="2">
        <v>0.59722222222222221</v>
      </c>
      <c r="F2411">
        <v>7.9</v>
      </c>
      <c r="G2411">
        <v>290</v>
      </c>
      <c r="H2411" s="2">
        <v>0.59236111111111112</v>
      </c>
    </row>
    <row r="2412" spans="1:8">
      <c r="A2412" s="1">
        <v>43685</v>
      </c>
      <c r="B2412">
        <v>1.2</v>
      </c>
      <c r="C2412">
        <v>4.8</v>
      </c>
      <c r="D2412">
        <v>270</v>
      </c>
      <c r="E2412" s="2">
        <v>0.69930555555555551</v>
      </c>
      <c r="F2412">
        <v>6.6</v>
      </c>
      <c r="G2412">
        <v>320</v>
      </c>
      <c r="H2412" s="2">
        <v>0.6958333333333333</v>
      </c>
    </row>
    <row r="2413" spans="1:8">
      <c r="A2413" s="1">
        <v>43686</v>
      </c>
      <c r="B2413">
        <v>0.7</v>
      </c>
      <c r="C2413">
        <v>2.5</v>
      </c>
      <c r="D2413">
        <v>290</v>
      </c>
      <c r="E2413" s="2">
        <v>0.54305555555555551</v>
      </c>
      <c r="F2413">
        <v>4.5</v>
      </c>
      <c r="G2413">
        <v>320</v>
      </c>
      <c r="H2413" s="2">
        <v>0.54305555555555551</v>
      </c>
    </row>
    <row r="2414" spans="1:8">
      <c r="A2414" s="1">
        <v>43687</v>
      </c>
      <c r="B2414">
        <v>3.3</v>
      </c>
      <c r="C2414">
        <v>6.9</v>
      </c>
      <c r="D2414">
        <v>90</v>
      </c>
      <c r="E2414" s="2">
        <v>0.71319444444444446</v>
      </c>
      <c r="F2414">
        <v>10.5</v>
      </c>
      <c r="G2414">
        <v>110</v>
      </c>
      <c r="H2414" s="2">
        <v>0.63888888888888884</v>
      </c>
    </row>
    <row r="2415" spans="1:8">
      <c r="A2415" s="1">
        <v>43688</v>
      </c>
      <c r="B2415">
        <v>4.7</v>
      </c>
      <c r="C2415">
        <v>7.2</v>
      </c>
      <c r="D2415">
        <v>110</v>
      </c>
      <c r="E2415" s="2">
        <v>0.61250000000000004</v>
      </c>
      <c r="F2415">
        <v>10</v>
      </c>
      <c r="G2415">
        <v>110</v>
      </c>
      <c r="H2415" s="2">
        <v>0.54166666666666663</v>
      </c>
    </row>
    <row r="2416" spans="1:8">
      <c r="A2416" s="1">
        <v>43689</v>
      </c>
      <c r="B2416">
        <v>2.4</v>
      </c>
      <c r="C2416">
        <v>5</v>
      </c>
      <c r="D2416">
        <v>160</v>
      </c>
      <c r="E2416" s="2">
        <v>0.51875000000000004</v>
      </c>
      <c r="F2416">
        <v>7.6</v>
      </c>
      <c r="G2416">
        <v>140</v>
      </c>
      <c r="H2416" s="2">
        <v>0.51666666666666672</v>
      </c>
    </row>
    <row r="2417" spans="1:8">
      <c r="A2417" s="1">
        <v>43690</v>
      </c>
      <c r="B2417">
        <v>2.7</v>
      </c>
      <c r="C2417">
        <v>6.3</v>
      </c>
      <c r="D2417">
        <v>110</v>
      </c>
      <c r="E2417" s="2">
        <v>0.75763888888888886</v>
      </c>
      <c r="F2417">
        <v>9.1999999999999993</v>
      </c>
      <c r="G2417">
        <v>110</v>
      </c>
      <c r="H2417" s="2">
        <v>0.69652777777777775</v>
      </c>
    </row>
    <row r="2418" spans="1:8">
      <c r="A2418" s="1">
        <v>43691</v>
      </c>
      <c r="B2418">
        <v>2.8</v>
      </c>
      <c r="C2418">
        <v>6.6</v>
      </c>
      <c r="D2418">
        <v>110</v>
      </c>
      <c r="E2418" s="2">
        <v>0.6118055555555556</v>
      </c>
      <c r="F2418">
        <v>10.1</v>
      </c>
      <c r="G2418">
        <v>90</v>
      </c>
      <c r="H2418" s="2">
        <v>0.60902777777777772</v>
      </c>
    </row>
    <row r="2419" spans="1:8">
      <c r="A2419" s="1">
        <v>43692</v>
      </c>
      <c r="B2419">
        <v>2.2999999999999998</v>
      </c>
      <c r="C2419">
        <v>4.5999999999999996</v>
      </c>
      <c r="D2419">
        <v>290</v>
      </c>
      <c r="E2419" s="2">
        <v>0.6</v>
      </c>
      <c r="F2419">
        <v>6.1</v>
      </c>
      <c r="G2419">
        <v>270</v>
      </c>
      <c r="H2419" s="2">
        <v>0.59513888888888888</v>
      </c>
    </row>
    <row r="2420" spans="1:8">
      <c r="A2420" s="1">
        <v>43693</v>
      </c>
      <c r="B2420">
        <v>2.5</v>
      </c>
      <c r="C2420">
        <v>4.8</v>
      </c>
      <c r="D2420">
        <v>290</v>
      </c>
      <c r="E2420" s="2">
        <v>0.74513888888888891</v>
      </c>
      <c r="F2420">
        <v>6.6</v>
      </c>
      <c r="G2420">
        <v>290</v>
      </c>
      <c r="H2420" s="2">
        <v>0.42222222222222222</v>
      </c>
    </row>
    <row r="2421" spans="1:8">
      <c r="A2421" s="1">
        <v>43694</v>
      </c>
      <c r="B2421">
        <v>1.9</v>
      </c>
      <c r="C2421">
        <v>5.3</v>
      </c>
      <c r="D2421">
        <v>270</v>
      </c>
      <c r="E2421" s="2">
        <v>0.55208333333333337</v>
      </c>
      <c r="F2421">
        <v>8</v>
      </c>
      <c r="G2421">
        <v>270</v>
      </c>
      <c r="H2421" s="2">
        <v>0.55000000000000004</v>
      </c>
    </row>
    <row r="2422" spans="1:8">
      <c r="A2422" s="1">
        <v>43695</v>
      </c>
      <c r="B2422">
        <v>1.7</v>
      </c>
      <c r="C2422">
        <v>3.7</v>
      </c>
      <c r="D2422">
        <v>340</v>
      </c>
      <c r="E2422" s="2">
        <v>0.70486111111111116</v>
      </c>
      <c r="F2422">
        <v>5.3</v>
      </c>
      <c r="G2422">
        <v>270</v>
      </c>
      <c r="H2422" s="2">
        <v>0.66597222222222219</v>
      </c>
    </row>
    <row r="2423" spans="1:8">
      <c r="A2423" s="1">
        <v>43696</v>
      </c>
      <c r="B2423">
        <v>2.4</v>
      </c>
      <c r="C2423">
        <v>5.6</v>
      </c>
      <c r="D2423">
        <v>90</v>
      </c>
      <c r="E2423" s="2">
        <v>0.6333333333333333</v>
      </c>
      <c r="F2423">
        <v>7.4</v>
      </c>
      <c r="G2423">
        <v>90</v>
      </c>
      <c r="H2423" s="2">
        <v>0.6069444444444444</v>
      </c>
    </row>
    <row r="2424" spans="1:8">
      <c r="A2424" s="1">
        <v>43697</v>
      </c>
      <c r="B2424">
        <v>3.4</v>
      </c>
      <c r="C2424">
        <v>6.3</v>
      </c>
      <c r="D2424">
        <v>110</v>
      </c>
      <c r="E2424" s="2">
        <v>0.42986111111111114</v>
      </c>
      <c r="F2424">
        <v>8.9</v>
      </c>
      <c r="G2424">
        <v>110</v>
      </c>
      <c r="H2424" s="2">
        <v>0.42152777777777778</v>
      </c>
    </row>
    <row r="2425" spans="1:8">
      <c r="A2425" s="1">
        <v>43698</v>
      </c>
      <c r="B2425">
        <v>1.4</v>
      </c>
      <c r="C2425">
        <v>3.7</v>
      </c>
      <c r="D2425">
        <v>110</v>
      </c>
      <c r="E2425" s="2">
        <v>0.50694444444444442</v>
      </c>
      <c r="F2425">
        <v>5.3</v>
      </c>
      <c r="G2425">
        <v>110</v>
      </c>
      <c r="H2425" s="2">
        <v>1.8749999999999999E-2</v>
      </c>
    </row>
    <row r="2426" spans="1:8">
      <c r="A2426" s="1">
        <v>43699</v>
      </c>
      <c r="B2426">
        <v>1.2</v>
      </c>
      <c r="C2426">
        <v>4.0999999999999996</v>
      </c>
      <c r="D2426">
        <v>290</v>
      </c>
      <c r="E2426" s="2">
        <v>0.57708333333333328</v>
      </c>
      <c r="F2426">
        <v>6.1</v>
      </c>
      <c r="G2426">
        <v>290</v>
      </c>
      <c r="H2426" s="2">
        <v>0.57361111111111107</v>
      </c>
    </row>
    <row r="2427" spans="1:8">
      <c r="A2427" s="1">
        <v>43700</v>
      </c>
      <c r="B2427">
        <v>1.6</v>
      </c>
      <c r="C2427">
        <v>3.8</v>
      </c>
      <c r="D2427">
        <v>290</v>
      </c>
      <c r="E2427" s="2">
        <v>0.61111111111111116</v>
      </c>
      <c r="F2427">
        <v>5.7</v>
      </c>
      <c r="G2427">
        <v>290</v>
      </c>
      <c r="H2427" s="2">
        <v>0.47638888888888886</v>
      </c>
    </row>
    <row r="2428" spans="1:8">
      <c r="A2428" s="1">
        <v>43701</v>
      </c>
      <c r="B2428">
        <v>1.1000000000000001</v>
      </c>
      <c r="C2428">
        <v>4</v>
      </c>
      <c r="D2428">
        <v>290</v>
      </c>
      <c r="E2428" s="2">
        <v>0.54027777777777775</v>
      </c>
      <c r="F2428">
        <v>6.2</v>
      </c>
      <c r="G2428">
        <v>290</v>
      </c>
      <c r="H2428" s="2">
        <v>0.54374999999999996</v>
      </c>
    </row>
    <row r="2429" spans="1:8">
      <c r="A2429" s="1">
        <v>43702</v>
      </c>
      <c r="B2429">
        <v>0.9</v>
      </c>
      <c r="C2429">
        <v>3.5</v>
      </c>
      <c r="D2429">
        <v>270</v>
      </c>
      <c r="E2429" s="2">
        <v>0.61041666666666672</v>
      </c>
      <c r="F2429">
        <v>6.1</v>
      </c>
      <c r="G2429">
        <v>290</v>
      </c>
      <c r="H2429" s="2">
        <v>0.60486111111111107</v>
      </c>
    </row>
    <row r="2430" spans="1:8">
      <c r="A2430" s="1">
        <v>43703</v>
      </c>
      <c r="B2430">
        <v>1.2</v>
      </c>
      <c r="C2430">
        <v>3.1</v>
      </c>
      <c r="D2430">
        <v>110</v>
      </c>
      <c r="E2430" s="2">
        <v>0.50555555555555554</v>
      </c>
      <c r="F2430">
        <v>4.9000000000000004</v>
      </c>
      <c r="G2430">
        <v>90</v>
      </c>
      <c r="H2430" s="2">
        <v>0.53819444444444442</v>
      </c>
    </row>
    <row r="2431" spans="1:8">
      <c r="A2431" s="1">
        <v>43704</v>
      </c>
      <c r="B2431">
        <v>1.4</v>
      </c>
      <c r="C2431">
        <v>4</v>
      </c>
      <c r="D2431">
        <v>290</v>
      </c>
      <c r="E2431" s="2">
        <v>0.47430555555555554</v>
      </c>
      <c r="F2431">
        <v>5.4</v>
      </c>
      <c r="G2431">
        <v>290</v>
      </c>
      <c r="H2431" s="2">
        <v>0.48819444444444443</v>
      </c>
    </row>
    <row r="2432" spans="1:8">
      <c r="A2432" s="1">
        <v>43705</v>
      </c>
      <c r="B2432">
        <v>1</v>
      </c>
      <c r="C2432">
        <v>2.4</v>
      </c>
      <c r="D2432">
        <v>340</v>
      </c>
      <c r="E2432" s="2">
        <v>0.7006944444444444</v>
      </c>
      <c r="F2432">
        <v>3.3</v>
      </c>
      <c r="G2432">
        <v>340</v>
      </c>
      <c r="H2432" s="2">
        <v>0.68541666666666667</v>
      </c>
    </row>
    <row r="2433" spans="1:8">
      <c r="A2433" s="1">
        <v>43706</v>
      </c>
      <c r="B2433">
        <v>0.7</v>
      </c>
      <c r="C2433">
        <v>2.2000000000000002</v>
      </c>
      <c r="D2433">
        <v>340</v>
      </c>
      <c r="E2433" s="2">
        <v>0.4284722222222222</v>
      </c>
      <c r="F2433">
        <v>2.7</v>
      </c>
      <c r="G2433">
        <v>320</v>
      </c>
      <c r="H2433" s="2">
        <v>0.42638888888888887</v>
      </c>
    </row>
    <row r="2434" spans="1:8">
      <c r="A2434" s="1">
        <v>43707</v>
      </c>
      <c r="B2434">
        <v>2.4</v>
      </c>
      <c r="C2434">
        <v>5.0999999999999996</v>
      </c>
      <c r="D2434">
        <v>270</v>
      </c>
      <c r="E2434" s="2">
        <v>0.56388888888888888</v>
      </c>
      <c r="F2434">
        <v>7.7</v>
      </c>
      <c r="G2434">
        <v>290</v>
      </c>
      <c r="H2434" s="2">
        <v>0.56180555555555556</v>
      </c>
    </row>
    <row r="2435" spans="1:8">
      <c r="A2435" s="1">
        <v>43708</v>
      </c>
      <c r="B2435">
        <v>0.8</v>
      </c>
      <c r="C2435">
        <v>4</v>
      </c>
      <c r="D2435">
        <v>290</v>
      </c>
      <c r="E2435" s="2">
        <v>0.49305555555555558</v>
      </c>
      <c r="F2435">
        <v>6.4</v>
      </c>
      <c r="G2435">
        <v>290</v>
      </c>
      <c r="H2435" s="2">
        <v>0.48819444444444443</v>
      </c>
    </row>
    <row r="2436" spans="1:8">
      <c r="A2436" s="1">
        <v>43709</v>
      </c>
      <c r="B2436">
        <v>0.4</v>
      </c>
      <c r="C2436">
        <v>2.6</v>
      </c>
      <c r="D2436">
        <v>110</v>
      </c>
      <c r="E2436" s="2">
        <v>0.31597222222222221</v>
      </c>
      <c r="F2436">
        <v>3.6</v>
      </c>
      <c r="G2436">
        <v>110</v>
      </c>
      <c r="H2436" s="2">
        <v>0.30972222222222223</v>
      </c>
    </row>
    <row r="2437" spans="1:8">
      <c r="A2437" s="1">
        <v>43710</v>
      </c>
      <c r="B2437">
        <v>1.3</v>
      </c>
      <c r="C2437">
        <v>2.9</v>
      </c>
      <c r="D2437">
        <v>140</v>
      </c>
      <c r="E2437" s="2">
        <v>0.62847222222222221</v>
      </c>
      <c r="F2437">
        <v>4</v>
      </c>
      <c r="G2437">
        <v>140</v>
      </c>
      <c r="H2437" s="2">
        <v>0.62847222222222221</v>
      </c>
    </row>
    <row r="2438" spans="1:8">
      <c r="A2438" s="1">
        <v>43711</v>
      </c>
      <c r="B2438">
        <v>1.4</v>
      </c>
      <c r="C2438">
        <v>3.5</v>
      </c>
      <c r="D2438">
        <v>110</v>
      </c>
      <c r="E2438" s="2">
        <v>0.36666666666666664</v>
      </c>
      <c r="F2438">
        <v>5.5</v>
      </c>
      <c r="G2438">
        <v>140</v>
      </c>
      <c r="H2438" s="2">
        <v>0.3659722222222222</v>
      </c>
    </row>
    <row r="2439" spans="1:8">
      <c r="A2439" s="1">
        <v>43712</v>
      </c>
      <c r="B2439">
        <v>1.4</v>
      </c>
      <c r="C2439">
        <v>3.4</v>
      </c>
      <c r="D2439">
        <v>110</v>
      </c>
      <c r="E2439" s="2">
        <v>0.7993055555555556</v>
      </c>
      <c r="F2439">
        <v>4.7</v>
      </c>
      <c r="G2439">
        <v>110</v>
      </c>
      <c r="H2439" s="2">
        <v>0.7895833333333333</v>
      </c>
    </row>
    <row r="2440" spans="1:8">
      <c r="A2440" s="1">
        <v>43713</v>
      </c>
      <c r="B2440">
        <v>1.5</v>
      </c>
      <c r="C2440">
        <v>5.4</v>
      </c>
      <c r="D2440">
        <v>110</v>
      </c>
      <c r="E2440" s="2">
        <v>0.64166666666666672</v>
      </c>
      <c r="F2440">
        <v>7.4</v>
      </c>
      <c r="G2440">
        <v>140</v>
      </c>
      <c r="H2440" s="2">
        <v>0.65</v>
      </c>
    </row>
    <row r="2441" spans="1:8">
      <c r="A2441" s="1">
        <v>43714</v>
      </c>
      <c r="B2441">
        <v>2.6</v>
      </c>
      <c r="C2441">
        <v>5.6</v>
      </c>
      <c r="D2441">
        <v>90</v>
      </c>
      <c r="E2441" s="2">
        <v>0.92361111111111116</v>
      </c>
      <c r="F2441">
        <v>8.9</v>
      </c>
      <c r="G2441">
        <v>90</v>
      </c>
      <c r="H2441" s="2">
        <v>0.95416666666666672</v>
      </c>
    </row>
    <row r="2442" spans="1:8">
      <c r="A2442" s="1">
        <v>43715</v>
      </c>
      <c r="B2442">
        <v>3.7</v>
      </c>
      <c r="C2442">
        <v>7.8</v>
      </c>
      <c r="D2442">
        <v>140</v>
      </c>
      <c r="E2442" s="2">
        <v>0.38194444444444442</v>
      </c>
      <c r="F2442">
        <v>12.2</v>
      </c>
      <c r="G2442">
        <v>160</v>
      </c>
      <c r="H2442" s="2">
        <v>0.37986111111111109</v>
      </c>
    </row>
    <row r="2443" spans="1:8">
      <c r="A2443" s="1">
        <v>43716</v>
      </c>
      <c r="B2443">
        <v>0.5</v>
      </c>
      <c r="C2443">
        <v>2.8</v>
      </c>
      <c r="D2443">
        <v>340</v>
      </c>
      <c r="E2443" s="2">
        <v>0.69791666666666663</v>
      </c>
      <c r="F2443">
        <v>4.2</v>
      </c>
      <c r="G2443">
        <v>290</v>
      </c>
      <c r="H2443" s="2">
        <v>0.7104166666666667</v>
      </c>
    </row>
    <row r="2444" spans="1:8">
      <c r="A2444" s="1">
        <v>43717</v>
      </c>
      <c r="B2444">
        <v>1.2</v>
      </c>
      <c r="C2444">
        <v>5.2</v>
      </c>
      <c r="D2444">
        <v>140</v>
      </c>
      <c r="E2444" s="2">
        <v>0.65347222222222223</v>
      </c>
      <c r="F2444">
        <v>7.6</v>
      </c>
      <c r="G2444">
        <v>140</v>
      </c>
      <c r="H2444" s="2">
        <v>0.65069444444444446</v>
      </c>
    </row>
    <row r="2445" spans="1:8">
      <c r="A2445" s="1">
        <v>43718</v>
      </c>
      <c r="B2445">
        <v>2.1</v>
      </c>
      <c r="C2445">
        <v>3.9</v>
      </c>
      <c r="D2445">
        <v>140</v>
      </c>
      <c r="E2445" s="2">
        <v>3.6111111111111108E-2</v>
      </c>
      <c r="F2445">
        <v>5.9</v>
      </c>
      <c r="G2445">
        <v>200</v>
      </c>
      <c r="H2445" s="2">
        <v>0.47013888888888888</v>
      </c>
    </row>
    <row r="2446" spans="1:8">
      <c r="A2446" s="1">
        <v>43719</v>
      </c>
      <c r="B2446">
        <v>3.1</v>
      </c>
      <c r="C2446">
        <v>7.3</v>
      </c>
      <c r="D2446">
        <v>110</v>
      </c>
      <c r="E2446" s="2">
        <v>0.75694444444444442</v>
      </c>
      <c r="F2446">
        <v>9.8000000000000007</v>
      </c>
      <c r="G2446">
        <v>90</v>
      </c>
      <c r="H2446" s="2">
        <v>0.61597222222222225</v>
      </c>
    </row>
    <row r="2447" spans="1:8">
      <c r="A2447" s="1">
        <v>43720</v>
      </c>
      <c r="B2447">
        <v>1.7</v>
      </c>
      <c r="C2447">
        <v>4.3</v>
      </c>
      <c r="D2447">
        <v>110</v>
      </c>
      <c r="E2447" s="2">
        <v>7.6388888888888886E-3</v>
      </c>
      <c r="F2447">
        <v>6.8</v>
      </c>
      <c r="G2447">
        <v>90</v>
      </c>
      <c r="H2447" s="2">
        <v>0.24583333333333332</v>
      </c>
    </row>
    <row r="2448" spans="1:8">
      <c r="A2448" s="1">
        <v>43721</v>
      </c>
      <c r="B2448">
        <v>1.9</v>
      </c>
      <c r="C2448">
        <v>5.9</v>
      </c>
      <c r="D2448">
        <v>110</v>
      </c>
      <c r="E2448" s="2">
        <v>0.52638888888888891</v>
      </c>
      <c r="F2448">
        <v>8.1</v>
      </c>
      <c r="G2448">
        <v>110</v>
      </c>
      <c r="H2448" s="2">
        <v>0.52222222222222225</v>
      </c>
    </row>
    <row r="2449" spans="1:8">
      <c r="A2449" s="1">
        <v>43722</v>
      </c>
      <c r="B2449">
        <v>1</v>
      </c>
      <c r="C2449">
        <v>3</v>
      </c>
      <c r="D2449">
        <v>340</v>
      </c>
      <c r="E2449" s="2">
        <v>0.63611111111111107</v>
      </c>
      <c r="F2449">
        <v>5</v>
      </c>
      <c r="G2449">
        <v>290</v>
      </c>
      <c r="H2449" s="2">
        <v>0.48958333333333331</v>
      </c>
    </row>
    <row r="2450" spans="1:8">
      <c r="A2450" s="1">
        <v>43723</v>
      </c>
      <c r="B2450">
        <v>2.8</v>
      </c>
      <c r="C2450">
        <v>6.3</v>
      </c>
      <c r="D2450">
        <v>90</v>
      </c>
      <c r="E2450" s="2">
        <v>0.73750000000000004</v>
      </c>
      <c r="F2450">
        <v>9.3000000000000007</v>
      </c>
      <c r="G2450">
        <v>90</v>
      </c>
      <c r="H2450" s="2">
        <v>0.72430555555555554</v>
      </c>
    </row>
    <row r="2451" spans="1:8">
      <c r="A2451" s="1">
        <v>43724</v>
      </c>
      <c r="B2451">
        <v>2.1</v>
      </c>
      <c r="C2451">
        <v>4.4000000000000004</v>
      </c>
      <c r="D2451">
        <v>110</v>
      </c>
      <c r="E2451" s="2">
        <v>0.69097222222222221</v>
      </c>
      <c r="F2451">
        <v>6.6</v>
      </c>
      <c r="G2451">
        <v>140</v>
      </c>
      <c r="H2451" s="2">
        <v>0.68958333333333333</v>
      </c>
    </row>
    <row r="2452" spans="1:8">
      <c r="A2452" s="1">
        <v>43725</v>
      </c>
      <c r="B2452">
        <v>2</v>
      </c>
      <c r="C2452">
        <v>6.2</v>
      </c>
      <c r="D2452">
        <v>90</v>
      </c>
      <c r="E2452" s="2">
        <v>0.4826388888888889</v>
      </c>
      <c r="F2452">
        <v>8.9</v>
      </c>
      <c r="G2452">
        <v>110</v>
      </c>
      <c r="H2452" s="2">
        <v>0.47916666666666669</v>
      </c>
    </row>
    <row r="2453" spans="1:8">
      <c r="A2453" s="1">
        <v>43726</v>
      </c>
      <c r="B2453">
        <v>1.9</v>
      </c>
      <c r="C2453">
        <v>5.6</v>
      </c>
      <c r="D2453">
        <v>90</v>
      </c>
      <c r="E2453" s="2">
        <v>0.83958333333333335</v>
      </c>
      <c r="F2453">
        <v>8.8000000000000007</v>
      </c>
      <c r="G2453">
        <v>90</v>
      </c>
      <c r="H2453" s="2">
        <v>0.81458333333333333</v>
      </c>
    </row>
    <row r="2454" spans="1:8">
      <c r="A2454" s="1">
        <v>43727</v>
      </c>
      <c r="B2454">
        <v>2.4</v>
      </c>
      <c r="C2454">
        <v>5.5</v>
      </c>
      <c r="D2454">
        <v>110</v>
      </c>
      <c r="E2454" s="2">
        <v>0.42569444444444443</v>
      </c>
      <c r="F2454">
        <v>7.9</v>
      </c>
      <c r="G2454">
        <v>140</v>
      </c>
      <c r="H2454" s="2">
        <v>0.4236111111111111</v>
      </c>
    </row>
    <row r="2455" spans="1:8">
      <c r="A2455" s="1">
        <v>43728</v>
      </c>
      <c r="B2455">
        <v>2.6</v>
      </c>
      <c r="C2455">
        <v>5.9</v>
      </c>
      <c r="D2455">
        <v>110</v>
      </c>
      <c r="E2455" s="2">
        <v>0.48888888888888887</v>
      </c>
      <c r="F2455">
        <v>8.4</v>
      </c>
      <c r="G2455">
        <v>90</v>
      </c>
      <c r="H2455" s="2">
        <v>0.65138888888888891</v>
      </c>
    </row>
    <row r="2456" spans="1:8">
      <c r="A2456" s="1">
        <v>43729</v>
      </c>
      <c r="B2456">
        <v>1.8</v>
      </c>
      <c r="C2456">
        <v>4.5</v>
      </c>
      <c r="D2456">
        <v>110</v>
      </c>
      <c r="E2456" s="2">
        <v>0.81041666666666667</v>
      </c>
      <c r="F2456">
        <v>7.6</v>
      </c>
      <c r="G2456">
        <v>70</v>
      </c>
      <c r="H2456" s="2">
        <v>0.55138888888888893</v>
      </c>
    </row>
    <row r="2457" spans="1:8">
      <c r="A2457" s="1">
        <v>43730</v>
      </c>
      <c r="B2457">
        <v>2.8</v>
      </c>
      <c r="C2457">
        <v>5.7</v>
      </c>
      <c r="D2457">
        <v>90</v>
      </c>
      <c r="E2457" s="2">
        <v>0.90486111111111112</v>
      </c>
      <c r="F2457">
        <v>10</v>
      </c>
      <c r="G2457">
        <v>110</v>
      </c>
      <c r="H2457" s="2">
        <v>0.89861111111111114</v>
      </c>
    </row>
    <row r="2458" spans="1:8">
      <c r="A2458" s="1">
        <v>43731</v>
      </c>
      <c r="B2458">
        <v>1.5</v>
      </c>
      <c r="C2458">
        <v>4.5999999999999996</v>
      </c>
      <c r="D2458">
        <v>320</v>
      </c>
      <c r="E2458" s="2">
        <v>9.3055555555555558E-2</v>
      </c>
      <c r="F2458">
        <v>6.9</v>
      </c>
      <c r="G2458">
        <v>290</v>
      </c>
      <c r="H2458" s="2">
        <v>9.6527777777777782E-2</v>
      </c>
    </row>
    <row r="2459" spans="1:8">
      <c r="A2459" s="1">
        <v>43732</v>
      </c>
      <c r="B2459">
        <v>0.9</v>
      </c>
      <c r="C2459">
        <v>3.2</v>
      </c>
      <c r="D2459">
        <v>320</v>
      </c>
      <c r="E2459" s="2">
        <v>0.68472222222222223</v>
      </c>
      <c r="F2459">
        <v>4.5999999999999996</v>
      </c>
      <c r="G2459">
        <v>340</v>
      </c>
      <c r="H2459" s="2">
        <v>0.68333333333333335</v>
      </c>
    </row>
    <row r="2460" spans="1:8">
      <c r="A2460" s="1">
        <v>43733</v>
      </c>
      <c r="B2460">
        <v>1.7</v>
      </c>
      <c r="C2460">
        <v>4.3</v>
      </c>
      <c r="D2460">
        <v>140</v>
      </c>
      <c r="E2460" s="2">
        <v>0.54791666666666672</v>
      </c>
      <c r="F2460">
        <v>6.5</v>
      </c>
      <c r="G2460">
        <v>110</v>
      </c>
      <c r="H2460" s="2">
        <v>0.54722222222222228</v>
      </c>
    </row>
    <row r="2461" spans="1:8">
      <c r="A2461" s="1">
        <v>43734</v>
      </c>
      <c r="B2461">
        <v>2.2000000000000002</v>
      </c>
      <c r="C2461">
        <v>5.2</v>
      </c>
      <c r="D2461">
        <v>90</v>
      </c>
      <c r="E2461" s="2">
        <v>0.66666666666666663</v>
      </c>
      <c r="F2461">
        <v>7.6</v>
      </c>
      <c r="G2461">
        <v>90</v>
      </c>
      <c r="H2461" s="2">
        <v>0.70347222222222228</v>
      </c>
    </row>
    <row r="2462" spans="1:8">
      <c r="A2462" s="1">
        <v>43735</v>
      </c>
      <c r="B2462">
        <v>1.9</v>
      </c>
      <c r="C2462">
        <v>4.7</v>
      </c>
      <c r="D2462">
        <v>110</v>
      </c>
      <c r="E2462" s="2">
        <v>0.68055555555555558</v>
      </c>
      <c r="F2462">
        <v>6.6</v>
      </c>
      <c r="G2462">
        <v>110</v>
      </c>
      <c r="H2462" s="2">
        <v>0.68402777777777779</v>
      </c>
    </row>
    <row r="2463" spans="1:8">
      <c r="A2463" s="1">
        <v>43736</v>
      </c>
      <c r="B2463">
        <v>0.6</v>
      </c>
      <c r="C2463">
        <v>2.5</v>
      </c>
      <c r="D2463">
        <v>140</v>
      </c>
      <c r="E2463" s="2">
        <v>7.013888888888889E-2</v>
      </c>
      <c r="F2463">
        <v>3.9</v>
      </c>
      <c r="G2463">
        <v>110</v>
      </c>
      <c r="H2463" s="2">
        <v>0.55000000000000004</v>
      </c>
    </row>
    <row r="2464" spans="1:8">
      <c r="A2464" s="1">
        <v>43737</v>
      </c>
      <c r="B2464">
        <v>0.9</v>
      </c>
      <c r="C2464">
        <v>3</v>
      </c>
      <c r="D2464">
        <v>320</v>
      </c>
      <c r="E2464" s="2">
        <v>0.50972222222222219</v>
      </c>
      <c r="F2464">
        <v>5.2</v>
      </c>
      <c r="G2464">
        <v>340</v>
      </c>
      <c r="H2464" s="2">
        <v>0.58958333333333335</v>
      </c>
    </row>
    <row r="2465" spans="1:8">
      <c r="A2465" s="1">
        <v>43738</v>
      </c>
      <c r="B2465">
        <v>0.5</v>
      </c>
      <c r="C2465">
        <v>2.7</v>
      </c>
      <c r="D2465">
        <v>110</v>
      </c>
      <c r="E2465" s="2">
        <v>0.89236111111111116</v>
      </c>
      <c r="F2465">
        <v>4.0999999999999996</v>
      </c>
      <c r="G2465">
        <v>110</v>
      </c>
      <c r="H2465" s="2">
        <v>0.8618055555555556</v>
      </c>
    </row>
    <row r="2466" spans="1:8">
      <c r="A2466" s="1">
        <v>43739</v>
      </c>
      <c r="B2466">
        <v>1.5</v>
      </c>
      <c r="C2466">
        <v>3.3</v>
      </c>
      <c r="D2466">
        <v>140</v>
      </c>
      <c r="E2466" s="2">
        <v>0.45555555555555555</v>
      </c>
      <c r="F2466">
        <v>4.4000000000000004</v>
      </c>
      <c r="G2466">
        <v>110</v>
      </c>
      <c r="H2466" s="2">
        <v>0.45208333333333334</v>
      </c>
    </row>
    <row r="2467" spans="1:8">
      <c r="A2467" s="1">
        <v>43740</v>
      </c>
      <c r="B2467">
        <v>2.2000000000000002</v>
      </c>
      <c r="C2467">
        <v>4.8</v>
      </c>
      <c r="D2467">
        <v>110</v>
      </c>
      <c r="E2467" s="2">
        <v>0.72916666666666663</v>
      </c>
      <c r="F2467">
        <v>7.5</v>
      </c>
      <c r="G2467">
        <v>110</v>
      </c>
      <c r="H2467" s="2">
        <v>0.76041666666666663</v>
      </c>
    </row>
    <row r="2468" spans="1:8">
      <c r="A2468" s="1">
        <v>43741</v>
      </c>
      <c r="B2468">
        <v>3</v>
      </c>
      <c r="C2468">
        <v>7.3</v>
      </c>
      <c r="D2468">
        <v>290</v>
      </c>
      <c r="E2468" s="2">
        <v>0.55625000000000002</v>
      </c>
      <c r="F2468">
        <v>10.199999999999999</v>
      </c>
      <c r="G2468">
        <v>320</v>
      </c>
      <c r="H2468" s="2">
        <v>0.55000000000000004</v>
      </c>
    </row>
    <row r="2469" spans="1:8">
      <c r="A2469" s="1">
        <v>43742</v>
      </c>
      <c r="B2469">
        <v>1.3</v>
      </c>
      <c r="C2469">
        <v>3.6</v>
      </c>
      <c r="D2469">
        <v>140</v>
      </c>
      <c r="E2469" s="2">
        <v>0.7368055555555556</v>
      </c>
      <c r="F2469">
        <v>5.9</v>
      </c>
      <c r="G2469">
        <v>140</v>
      </c>
      <c r="H2469" s="2">
        <v>0.57708333333333328</v>
      </c>
    </row>
    <row r="2470" spans="1:8">
      <c r="A2470" s="1">
        <v>43743</v>
      </c>
      <c r="B2470">
        <v>2.5</v>
      </c>
      <c r="C2470">
        <v>6.2</v>
      </c>
      <c r="D2470">
        <v>110</v>
      </c>
      <c r="E2470" s="2">
        <v>0.74444444444444446</v>
      </c>
      <c r="F2470">
        <v>9.1</v>
      </c>
      <c r="G2470">
        <v>110</v>
      </c>
      <c r="H2470" s="2">
        <v>0.74305555555555558</v>
      </c>
    </row>
    <row r="2471" spans="1:8">
      <c r="A2471" s="1">
        <v>43744</v>
      </c>
      <c r="B2471">
        <v>3.4</v>
      </c>
      <c r="C2471">
        <v>5.7</v>
      </c>
      <c r="D2471">
        <v>90</v>
      </c>
      <c r="E2471" s="2">
        <v>0.4201388888888889</v>
      </c>
      <c r="F2471">
        <v>8.4</v>
      </c>
      <c r="G2471">
        <v>110</v>
      </c>
      <c r="H2471" s="2">
        <v>0.45069444444444445</v>
      </c>
    </row>
    <row r="2472" spans="1:8">
      <c r="A2472" s="1">
        <v>43745</v>
      </c>
      <c r="B2472">
        <v>0.8</v>
      </c>
      <c r="C2472">
        <v>3.1</v>
      </c>
      <c r="D2472">
        <v>290</v>
      </c>
      <c r="E2472" s="2">
        <v>0.94513888888888886</v>
      </c>
      <c r="F2472">
        <v>4.5</v>
      </c>
      <c r="G2472">
        <v>290</v>
      </c>
      <c r="H2472" s="2">
        <v>0.94513888888888886</v>
      </c>
    </row>
    <row r="2473" spans="1:8">
      <c r="A2473" s="1">
        <v>43746</v>
      </c>
      <c r="B2473">
        <v>2.9</v>
      </c>
      <c r="C2473">
        <v>6.6</v>
      </c>
      <c r="D2473">
        <v>290</v>
      </c>
      <c r="E2473" s="2">
        <v>0.69791666666666663</v>
      </c>
      <c r="F2473">
        <v>9.1999999999999993</v>
      </c>
      <c r="G2473">
        <v>270</v>
      </c>
      <c r="H2473" s="2">
        <v>0.6958333333333333</v>
      </c>
    </row>
    <row r="2474" spans="1:8">
      <c r="A2474" s="1">
        <v>43747</v>
      </c>
      <c r="B2474">
        <v>1.6</v>
      </c>
      <c r="C2474">
        <v>3.9</v>
      </c>
      <c r="D2474">
        <v>290</v>
      </c>
      <c r="E2474" s="2">
        <v>0.14444444444444443</v>
      </c>
      <c r="F2474">
        <v>5.4</v>
      </c>
      <c r="G2474">
        <v>290</v>
      </c>
      <c r="H2474" s="2">
        <v>0.14374999999999999</v>
      </c>
    </row>
    <row r="2475" spans="1:8">
      <c r="A2475" s="1">
        <v>43748</v>
      </c>
      <c r="B2475">
        <v>0.9</v>
      </c>
      <c r="C2475">
        <v>2.8</v>
      </c>
      <c r="D2475">
        <v>270</v>
      </c>
      <c r="E2475" s="2">
        <v>0.47361111111111109</v>
      </c>
      <c r="F2475">
        <v>4.2</v>
      </c>
      <c r="G2475">
        <v>250</v>
      </c>
      <c r="H2475" s="2">
        <v>0.47083333333333333</v>
      </c>
    </row>
    <row r="2476" spans="1:8">
      <c r="A2476" s="1">
        <v>43749</v>
      </c>
      <c r="B2476">
        <v>1.6</v>
      </c>
      <c r="C2476">
        <v>5.4</v>
      </c>
      <c r="D2476">
        <v>110</v>
      </c>
      <c r="E2476" s="2">
        <v>0.70208333333333328</v>
      </c>
      <c r="F2476">
        <v>7.5</v>
      </c>
      <c r="G2476">
        <v>140</v>
      </c>
      <c r="H2476" s="2">
        <v>0.69166666666666665</v>
      </c>
    </row>
    <row r="2477" spans="1:8">
      <c r="A2477" s="1">
        <v>43750</v>
      </c>
      <c r="B2477">
        <v>2.2999999999999998</v>
      </c>
      <c r="C2477">
        <v>5.9</v>
      </c>
      <c r="D2477">
        <v>70</v>
      </c>
      <c r="E2477" s="2">
        <v>0.48402777777777778</v>
      </c>
      <c r="F2477">
        <v>8.9</v>
      </c>
      <c r="G2477">
        <v>70</v>
      </c>
      <c r="H2477" s="2">
        <v>0.52222222222222225</v>
      </c>
    </row>
    <row r="2478" spans="1:8">
      <c r="A2478" s="1">
        <v>43751</v>
      </c>
      <c r="B2478">
        <v>1.8</v>
      </c>
      <c r="C2478">
        <v>6</v>
      </c>
      <c r="D2478">
        <v>110</v>
      </c>
      <c r="E2478" s="2">
        <v>0.52777777777777779</v>
      </c>
      <c r="F2478">
        <v>8.9</v>
      </c>
      <c r="G2478">
        <v>140</v>
      </c>
      <c r="H2478" s="2">
        <v>0.52708333333333335</v>
      </c>
    </row>
    <row r="2479" spans="1:8">
      <c r="A2479" s="1">
        <v>43752</v>
      </c>
      <c r="B2479">
        <v>1.3</v>
      </c>
      <c r="C2479">
        <v>4.7</v>
      </c>
      <c r="D2479">
        <v>320</v>
      </c>
      <c r="E2479" s="2">
        <v>0.55555555555555558</v>
      </c>
      <c r="F2479">
        <v>7.7</v>
      </c>
      <c r="G2479">
        <v>360</v>
      </c>
      <c r="H2479" s="2">
        <v>0.55555555555555558</v>
      </c>
    </row>
    <row r="2480" spans="1:8">
      <c r="A2480" s="1">
        <v>43753</v>
      </c>
      <c r="B2480">
        <v>2.7</v>
      </c>
      <c r="C2480">
        <v>5.8</v>
      </c>
      <c r="D2480">
        <v>110</v>
      </c>
      <c r="E2480" s="2">
        <v>0.56041666666666667</v>
      </c>
      <c r="F2480">
        <v>7.6</v>
      </c>
      <c r="G2480">
        <v>110</v>
      </c>
      <c r="H2480" s="2">
        <v>0.61527777777777781</v>
      </c>
    </row>
    <row r="2481" spans="1:8">
      <c r="A2481" s="1">
        <v>43754</v>
      </c>
      <c r="B2481">
        <v>0.8</v>
      </c>
      <c r="C2481">
        <v>2.4</v>
      </c>
      <c r="D2481">
        <v>290</v>
      </c>
      <c r="E2481" s="2">
        <v>0.5131944444444444</v>
      </c>
      <c r="F2481">
        <v>4.0999999999999996</v>
      </c>
      <c r="G2481">
        <v>290</v>
      </c>
      <c r="H2481" s="2">
        <v>0.54861111111111116</v>
      </c>
    </row>
    <row r="2482" spans="1:8">
      <c r="A2482" s="1">
        <v>43755</v>
      </c>
      <c r="B2482">
        <v>1.4</v>
      </c>
      <c r="C2482">
        <v>5.0999999999999996</v>
      </c>
      <c r="D2482">
        <v>90</v>
      </c>
      <c r="E2482" s="2">
        <v>0.70763888888888893</v>
      </c>
      <c r="F2482">
        <v>7</v>
      </c>
      <c r="G2482">
        <v>110</v>
      </c>
      <c r="H2482" s="2">
        <v>0.70625000000000004</v>
      </c>
    </row>
    <row r="2483" spans="1:8">
      <c r="A2483" s="1">
        <v>43756</v>
      </c>
      <c r="B2483">
        <v>0.9</v>
      </c>
      <c r="C2483">
        <v>5.0999999999999996</v>
      </c>
      <c r="D2483">
        <v>110</v>
      </c>
      <c r="E2483" s="2">
        <v>0.46458333333333335</v>
      </c>
      <c r="F2483">
        <v>7.5</v>
      </c>
      <c r="G2483">
        <v>110</v>
      </c>
      <c r="H2483" s="2">
        <v>0.46319444444444446</v>
      </c>
    </row>
    <row r="2484" spans="1:8">
      <c r="A2484" s="1">
        <v>43757</v>
      </c>
      <c r="B2484">
        <v>1.1000000000000001</v>
      </c>
      <c r="C2484">
        <v>3.3</v>
      </c>
      <c r="D2484">
        <v>270</v>
      </c>
      <c r="E2484" s="2">
        <v>0.64236111111111116</v>
      </c>
      <c r="F2484">
        <v>4.2</v>
      </c>
      <c r="G2484">
        <v>270</v>
      </c>
      <c r="H2484" s="2">
        <v>0.67500000000000004</v>
      </c>
    </row>
    <row r="2485" spans="1:8">
      <c r="A2485" s="1">
        <v>43758</v>
      </c>
      <c r="B2485">
        <v>0.6</v>
      </c>
      <c r="C2485">
        <v>2.7</v>
      </c>
      <c r="D2485">
        <v>140</v>
      </c>
      <c r="E2485" s="2">
        <v>0.80069444444444449</v>
      </c>
      <c r="F2485">
        <v>3.6</v>
      </c>
      <c r="G2485">
        <v>110</v>
      </c>
      <c r="H2485" s="2">
        <v>0.64861111111111114</v>
      </c>
    </row>
    <row r="2486" spans="1:8">
      <c r="A2486" s="1">
        <v>43759</v>
      </c>
      <c r="B2486">
        <v>1.4</v>
      </c>
      <c r="C2486">
        <v>5.4</v>
      </c>
      <c r="D2486">
        <v>110</v>
      </c>
      <c r="E2486" s="2">
        <v>0.62777777777777777</v>
      </c>
      <c r="F2486">
        <v>7.8</v>
      </c>
      <c r="G2486">
        <v>110</v>
      </c>
      <c r="H2486" s="2">
        <v>0.59305555555555556</v>
      </c>
    </row>
    <row r="2487" spans="1:8">
      <c r="A2487" s="1">
        <v>43760</v>
      </c>
      <c r="B2487">
        <v>1.8</v>
      </c>
      <c r="C2487">
        <v>4.9000000000000004</v>
      </c>
      <c r="D2487">
        <v>140</v>
      </c>
      <c r="E2487" s="2">
        <v>0.5083333333333333</v>
      </c>
      <c r="F2487">
        <v>7</v>
      </c>
      <c r="G2487">
        <v>140</v>
      </c>
      <c r="H2487" s="2">
        <v>0.64930555555555558</v>
      </c>
    </row>
    <row r="2488" spans="1:8">
      <c r="A2488" s="1">
        <v>43761</v>
      </c>
      <c r="B2488">
        <v>1.6</v>
      </c>
      <c r="C2488">
        <v>4.7</v>
      </c>
      <c r="D2488">
        <v>90</v>
      </c>
      <c r="E2488" s="2">
        <v>0.61319444444444449</v>
      </c>
      <c r="F2488">
        <v>7.8</v>
      </c>
      <c r="G2488">
        <v>110</v>
      </c>
      <c r="H2488" s="2">
        <v>0.61111111111111116</v>
      </c>
    </row>
    <row r="2489" spans="1:8">
      <c r="A2489" s="1">
        <v>43762</v>
      </c>
      <c r="B2489">
        <v>1.2</v>
      </c>
      <c r="C2489">
        <v>3.7</v>
      </c>
      <c r="D2489">
        <v>90</v>
      </c>
      <c r="E2489" s="2">
        <v>0.62152777777777779</v>
      </c>
      <c r="F2489">
        <v>5.7</v>
      </c>
      <c r="G2489">
        <v>110</v>
      </c>
      <c r="H2489" s="2">
        <v>0.625</v>
      </c>
    </row>
    <row r="2490" spans="1:8">
      <c r="A2490" s="1">
        <v>43763</v>
      </c>
      <c r="B2490">
        <v>1.6</v>
      </c>
      <c r="C2490">
        <v>4.2</v>
      </c>
      <c r="D2490">
        <v>290</v>
      </c>
      <c r="E2490" s="2">
        <v>0.54513888888888884</v>
      </c>
      <c r="F2490">
        <v>5.8</v>
      </c>
      <c r="G2490">
        <v>270</v>
      </c>
      <c r="H2490" s="2">
        <v>0.56736111111111109</v>
      </c>
    </row>
    <row r="2491" spans="1:8">
      <c r="A2491" s="1">
        <v>43764</v>
      </c>
      <c r="B2491">
        <v>2.8</v>
      </c>
      <c r="C2491">
        <v>5.0999999999999996</v>
      </c>
      <c r="D2491">
        <v>290</v>
      </c>
      <c r="E2491" s="2">
        <v>0.40694444444444444</v>
      </c>
      <c r="F2491">
        <v>7.4</v>
      </c>
      <c r="G2491">
        <v>290</v>
      </c>
      <c r="H2491" s="2">
        <v>0.46041666666666664</v>
      </c>
    </row>
    <row r="2492" spans="1:8">
      <c r="A2492" s="1">
        <v>43765</v>
      </c>
      <c r="B2492">
        <v>2.2999999999999998</v>
      </c>
      <c r="C2492">
        <v>4.8</v>
      </c>
      <c r="D2492">
        <v>290</v>
      </c>
      <c r="E2492" s="2">
        <v>0.38055555555555554</v>
      </c>
      <c r="F2492">
        <v>7.3</v>
      </c>
      <c r="G2492">
        <v>290</v>
      </c>
      <c r="H2492" s="2">
        <v>0.37222222222222223</v>
      </c>
    </row>
    <row r="2493" spans="1:8">
      <c r="A2493" s="1">
        <v>43766</v>
      </c>
      <c r="B2493">
        <v>0.7</v>
      </c>
      <c r="C2493">
        <v>2.8</v>
      </c>
      <c r="D2493">
        <v>320</v>
      </c>
      <c r="E2493" s="2">
        <v>0.56944444444444442</v>
      </c>
      <c r="F2493">
        <v>4.0999999999999996</v>
      </c>
      <c r="G2493">
        <v>340</v>
      </c>
      <c r="H2493" s="2">
        <v>0.56319444444444444</v>
      </c>
    </row>
    <row r="2494" spans="1:8">
      <c r="A2494" s="1">
        <v>43767</v>
      </c>
      <c r="B2494">
        <v>1.8</v>
      </c>
      <c r="C2494">
        <v>4.2</v>
      </c>
      <c r="D2494">
        <v>320</v>
      </c>
      <c r="E2494" s="2">
        <v>0.7006944444444444</v>
      </c>
      <c r="F2494">
        <v>6.1</v>
      </c>
      <c r="G2494">
        <v>270</v>
      </c>
      <c r="H2494" s="2">
        <v>0.53263888888888888</v>
      </c>
    </row>
    <row r="2495" spans="1:8">
      <c r="A2495" s="1">
        <v>43768</v>
      </c>
      <c r="B2495">
        <v>2.1</v>
      </c>
      <c r="C2495">
        <v>5.2</v>
      </c>
      <c r="D2495">
        <v>270</v>
      </c>
      <c r="E2495" s="2">
        <v>0.41875000000000001</v>
      </c>
      <c r="F2495">
        <v>7</v>
      </c>
      <c r="G2495">
        <v>290</v>
      </c>
      <c r="H2495" s="2">
        <v>0.41388888888888886</v>
      </c>
    </row>
    <row r="2496" spans="1:8">
      <c r="A2496" s="1">
        <v>43769</v>
      </c>
      <c r="B2496">
        <v>1.6</v>
      </c>
      <c r="C2496">
        <v>4.0999999999999996</v>
      </c>
      <c r="D2496">
        <v>270</v>
      </c>
      <c r="E2496" s="2">
        <v>0.54305555555555551</v>
      </c>
      <c r="F2496">
        <v>6.3</v>
      </c>
      <c r="G2496">
        <v>270</v>
      </c>
      <c r="H2496" s="2">
        <v>0.52916666666666667</v>
      </c>
    </row>
    <row r="2497" spans="1:8">
      <c r="A2497" s="1">
        <v>43770</v>
      </c>
      <c r="B2497">
        <v>1.5</v>
      </c>
      <c r="C2497">
        <v>3.8</v>
      </c>
      <c r="D2497">
        <v>110</v>
      </c>
      <c r="E2497" s="2">
        <v>0.82499999999999996</v>
      </c>
      <c r="F2497">
        <v>5.4</v>
      </c>
      <c r="G2497">
        <v>110</v>
      </c>
      <c r="H2497" s="2">
        <v>0.82499999999999996</v>
      </c>
    </row>
    <row r="2498" spans="1:8">
      <c r="A2498" s="1">
        <v>43771</v>
      </c>
      <c r="B2498">
        <v>1.1000000000000001</v>
      </c>
      <c r="C2498">
        <v>2.4</v>
      </c>
      <c r="D2498">
        <v>290</v>
      </c>
      <c r="E2498" s="2">
        <v>0.69513888888888886</v>
      </c>
      <c r="F2498">
        <v>4.0999999999999996</v>
      </c>
      <c r="G2498">
        <v>270</v>
      </c>
      <c r="H2498" s="2">
        <v>0.69444444444444442</v>
      </c>
    </row>
    <row r="2499" spans="1:8">
      <c r="A2499" s="1">
        <v>43772</v>
      </c>
      <c r="B2499">
        <v>1.6</v>
      </c>
      <c r="C2499">
        <v>5.5</v>
      </c>
      <c r="D2499">
        <v>140</v>
      </c>
      <c r="E2499" s="2">
        <v>0.75972222222222219</v>
      </c>
      <c r="F2499">
        <v>8.8000000000000007</v>
      </c>
      <c r="G2499">
        <v>140</v>
      </c>
      <c r="H2499" s="2">
        <v>0.7104166666666667</v>
      </c>
    </row>
    <row r="2500" spans="1:8">
      <c r="A2500" s="1">
        <v>43773</v>
      </c>
      <c r="B2500">
        <v>1.5</v>
      </c>
      <c r="C2500">
        <v>3.9</v>
      </c>
      <c r="D2500">
        <v>90</v>
      </c>
      <c r="E2500" s="2">
        <v>0.45624999999999999</v>
      </c>
      <c r="F2500">
        <v>6.1</v>
      </c>
      <c r="G2500">
        <v>140</v>
      </c>
      <c r="H2500" s="2">
        <v>0.43680555555555556</v>
      </c>
    </row>
    <row r="2501" spans="1:8">
      <c r="A2501" s="1">
        <v>43774</v>
      </c>
      <c r="B2501">
        <v>1.3</v>
      </c>
      <c r="C2501">
        <v>4</v>
      </c>
      <c r="D2501">
        <v>290</v>
      </c>
      <c r="E2501" s="2">
        <v>0.63888888888888884</v>
      </c>
      <c r="F2501">
        <v>6.1</v>
      </c>
      <c r="G2501">
        <v>290</v>
      </c>
      <c r="H2501" s="2">
        <v>0.66319444444444442</v>
      </c>
    </row>
    <row r="2502" spans="1:8">
      <c r="A2502" s="1">
        <v>43775</v>
      </c>
      <c r="B2502">
        <v>0.8</v>
      </c>
      <c r="C2502">
        <v>2.8</v>
      </c>
      <c r="D2502">
        <v>290</v>
      </c>
      <c r="E2502" s="2">
        <v>0.65069444444444446</v>
      </c>
      <c r="F2502">
        <v>3.7</v>
      </c>
      <c r="G2502">
        <v>290</v>
      </c>
      <c r="H2502" s="2">
        <v>0.64583333333333337</v>
      </c>
    </row>
    <row r="2503" spans="1:8">
      <c r="A2503" s="1">
        <v>43776</v>
      </c>
      <c r="B2503">
        <v>2.1</v>
      </c>
      <c r="C2503">
        <v>5.3</v>
      </c>
      <c r="D2503">
        <v>290</v>
      </c>
      <c r="E2503" s="2">
        <v>0.42916666666666664</v>
      </c>
      <c r="F2503">
        <v>8</v>
      </c>
      <c r="G2503">
        <v>270</v>
      </c>
      <c r="H2503" s="2">
        <v>0.4236111111111111</v>
      </c>
    </row>
    <row r="2504" spans="1:8">
      <c r="A2504" s="1">
        <v>43777</v>
      </c>
      <c r="B2504">
        <v>1.4</v>
      </c>
      <c r="C2504">
        <v>3.5</v>
      </c>
      <c r="D2504">
        <v>270</v>
      </c>
      <c r="E2504" s="2">
        <v>0.51875000000000004</v>
      </c>
      <c r="F2504">
        <v>5.0999999999999996</v>
      </c>
      <c r="G2504">
        <v>270</v>
      </c>
      <c r="H2504" s="2">
        <v>0.59027777777777779</v>
      </c>
    </row>
    <row r="2505" spans="1:8">
      <c r="A2505" s="1">
        <v>43778</v>
      </c>
      <c r="B2505">
        <v>1.1000000000000001</v>
      </c>
      <c r="C2505">
        <v>5.2</v>
      </c>
      <c r="D2505">
        <v>320</v>
      </c>
      <c r="E2505" s="2">
        <v>0.5756944444444444</v>
      </c>
      <c r="F2505">
        <v>6.8</v>
      </c>
      <c r="G2505">
        <v>320</v>
      </c>
      <c r="H2505" s="2">
        <v>0.56736111111111109</v>
      </c>
    </row>
    <row r="2506" spans="1:8">
      <c r="A2506" s="1">
        <v>43779</v>
      </c>
      <c r="B2506">
        <v>1.2</v>
      </c>
      <c r="C2506">
        <v>7.8</v>
      </c>
      <c r="D2506">
        <v>270</v>
      </c>
      <c r="E2506" s="2">
        <v>0.92986111111111114</v>
      </c>
      <c r="F2506">
        <v>12.9</v>
      </c>
      <c r="G2506">
        <v>290</v>
      </c>
      <c r="H2506" s="2">
        <v>0.9291666666666667</v>
      </c>
    </row>
    <row r="2507" spans="1:8">
      <c r="A2507" s="1">
        <v>43780</v>
      </c>
      <c r="B2507">
        <v>1.9</v>
      </c>
      <c r="C2507">
        <v>6.2</v>
      </c>
      <c r="D2507">
        <v>290</v>
      </c>
      <c r="E2507" s="2">
        <v>0.625</v>
      </c>
      <c r="F2507">
        <v>8.9</v>
      </c>
      <c r="G2507">
        <v>270</v>
      </c>
      <c r="H2507" s="2">
        <v>0.62083333333333335</v>
      </c>
    </row>
    <row r="2508" spans="1:8">
      <c r="A2508" s="1">
        <v>43781</v>
      </c>
      <c r="B2508">
        <v>0.8</v>
      </c>
      <c r="C2508">
        <v>3.2</v>
      </c>
      <c r="D2508">
        <v>290</v>
      </c>
      <c r="E2508" s="2">
        <v>6.6666666666666666E-2</v>
      </c>
      <c r="F2508">
        <v>4.3</v>
      </c>
      <c r="G2508">
        <v>290</v>
      </c>
      <c r="H2508" s="2">
        <v>6.6666666666666666E-2</v>
      </c>
    </row>
    <row r="2509" spans="1:8">
      <c r="A2509" s="1">
        <v>43782</v>
      </c>
      <c r="B2509">
        <v>2</v>
      </c>
      <c r="C2509">
        <v>8.1999999999999993</v>
      </c>
      <c r="D2509">
        <v>290</v>
      </c>
      <c r="E2509" s="2">
        <v>0.91874999999999996</v>
      </c>
      <c r="F2509">
        <v>12</v>
      </c>
      <c r="G2509">
        <v>320</v>
      </c>
      <c r="H2509" s="2">
        <v>0.91736111111111107</v>
      </c>
    </row>
    <row r="2510" spans="1:8">
      <c r="A2510" s="1">
        <v>43783</v>
      </c>
      <c r="B2510">
        <v>4.0999999999999996</v>
      </c>
      <c r="C2510">
        <v>8.4</v>
      </c>
      <c r="D2510">
        <v>290</v>
      </c>
      <c r="E2510" s="2">
        <v>0.39652777777777776</v>
      </c>
      <c r="F2510">
        <v>11.1</v>
      </c>
      <c r="G2510">
        <v>320</v>
      </c>
      <c r="H2510" s="2">
        <v>0.36736111111111114</v>
      </c>
    </row>
    <row r="2511" spans="1:8">
      <c r="A2511" s="1">
        <v>43784</v>
      </c>
      <c r="B2511">
        <v>0.7</v>
      </c>
      <c r="C2511">
        <v>2.1</v>
      </c>
      <c r="D2511">
        <v>290</v>
      </c>
      <c r="E2511" s="2">
        <v>0.50902777777777775</v>
      </c>
      <c r="F2511">
        <v>3.2</v>
      </c>
      <c r="G2511">
        <v>160</v>
      </c>
      <c r="H2511" s="2">
        <v>0.29652777777777778</v>
      </c>
    </row>
    <row r="2512" spans="1:8">
      <c r="A2512" s="1">
        <v>43785</v>
      </c>
      <c r="B2512">
        <v>0.7</v>
      </c>
      <c r="C2512">
        <v>3</v>
      </c>
      <c r="D2512">
        <v>270</v>
      </c>
      <c r="E2512" s="2">
        <v>0.58680555555555558</v>
      </c>
      <c r="F2512">
        <v>5.2</v>
      </c>
      <c r="G2512">
        <v>270</v>
      </c>
      <c r="H2512" s="2">
        <v>0.55000000000000004</v>
      </c>
    </row>
    <row r="2513" spans="1:8">
      <c r="A2513" s="1">
        <v>43786</v>
      </c>
      <c r="B2513">
        <v>0.8</v>
      </c>
      <c r="C2513">
        <v>2.5</v>
      </c>
      <c r="D2513">
        <v>140</v>
      </c>
      <c r="E2513" s="2">
        <v>0.35486111111111113</v>
      </c>
      <c r="F2513">
        <v>3.4</v>
      </c>
      <c r="G2513">
        <v>140</v>
      </c>
      <c r="H2513" s="2">
        <v>0.35625000000000001</v>
      </c>
    </row>
    <row r="2514" spans="1:8">
      <c r="A2514" s="1">
        <v>43787</v>
      </c>
      <c r="B2514">
        <v>4.8</v>
      </c>
      <c r="C2514">
        <v>8.1999999999999993</v>
      </c>
      <c r="D2514">
        <v>290</v>
      </c>
      <c r="E2514" s="2">
        <v>0.48125000000000001</v>
      </c>
      <c r="F2514">
        <v>12.1</v>
      </c>
      <c r="G2514">
        <v>290</v>
      </c>
      <c r="H2514" s="2">
        <v>0.49375000000000002</v>
      </c>
    </row>
    <row r="2515" spans="1:8">
      <c r="A2515" s="1">
        <v>43788</v>
      </c>
      <c r="B2515">
        <v>4.2</v>
      </c>
      <c r="C2515">
        <v>8.1</v>
      </c>
      <c r="D2515">
        <v>290</v>
      </c>
      <c r="E2515" s="2">
        <v>0.52083333333333337</v>
      </c>
      <c r="F2515">
        <v>11.9</v>
      </c>
      <c r="G2515">
        <v>270</v>
      </c>
      <c r="H2515" s="2">
        <v>0.51458333333333328</v>
      </c>
    </row>
    <row r="2516" spans="1:8">
      <c r="A2516" s="1">
        <v>43789</v>
      </c>
      <c r="B2516">
        <v>2.1</v>
      </c>
      <c r="C2516">
        <v>5.2</v>
      </c>
      <c r="D2516">
        <v>290</v>
      </c>
      <c r="E2516" s="2">
        <v>0.39652777777777776</v>
      </c>
      <c r="F2516">
        <v>6.5</v>
      </c>
      <c r="G2516">
        <v>290</v>
      </c>
      <c r="H2516" s="2">
        <v>0.39027777777777778</v>
      </c>
    </row>
    <row r="2517" spans="1:8">
      <c r="A2517" s="1">
        <v>43790</v>
      </c>
      <c r="B2517">
        <v>0.4</v>
      </c>
      <c r="C2517">
        <v>1.7</v>
      </c>
      <c r="D2517">
        <v>110</v>
      </c>
      <c r="E2517" s="2">
        <v>0.77430555555555558</v>
      </c>
      <c r="F2517">
        <v>2.7</v>
      </c>
      <c r="G2517">
        <v>110</v>
      </c>
      <c r="H2517" s="2">
        <v>0.7729166666666667</v>
      </c>
    </row>
    <row r="2518" spans="1:8">
      <c r="A2518" s="1">
        <v>43791</v>
      </c>
      <c r="B2518">
        <v>1.6</v>
      </c>
      <c r="C2518">
        <v>4</v>
      </c>
      <c r="D2518">
        <v>110</v>
      </c>
      <c r="E2518" s="2">
        <v>0.81180555555555556</v>
      </c>
      <c r="F2518">
        <v>6.3</v>
      </c>
      <c r="G2518">
        <v>110</v>
      </c>
      <c r="H2518" s="2">
        <v>0.80763888888888891</v>
      </c>
    </row>
    <row r="2519" spans="1:8">
      <c r="A2519" s="1">
        <v>43792</v>
      </c>
      <c r="B2519">
        <v>1.1000000000000001</v>
      </c>
      <c r="C2519">
        <v>3.5</v>
      </c>
      <c r="D2519">
        <v>140</v>
      </c>
      <c r="E2519" s="2">
        <v>0.55277777777777781</v>
      </c>
      <c r="F2519">
        <v>4.5</v>
      </c>
      <c r="G2519">
        <v>110</v>
      </c>
      <c r="H2519" s="2">
        <v>0.52847222222222223</v>
      </c>
    </row>
    <row r="2520" spans="1:8">
      <c r="A2520" s="1">
        <v>43793</v>
      </c>
      <c r="B2520">
        <v>1.3</v>
      </c>
      <c r="C2520">
        <v>6.3</v>
      </c>
      <c r="D2520">
        <v>290</v>
      </c>
      <c r="E2520" s="2">
        <v>0.9291666666666667</v>
      </c>
      <c r="F2520">
        <v>9.3000000000000007</v>
      </c>
      <c r="G2520">
        <v>270</v>
      </c>
      <c r="H2520" s="2">
        <v>0.92500000000000004</v>
      </c>
    </row>
    <row r="2521" spans="1:8">
      <c r="A2521" s="1">
        <v>43794</v>
      </c>
      <c r="B2521">
        <v>3.1</v>
      </c>
      <c r="C2521">
        <v>6.4</v>
      </c>
      <c r="D2521">
        <v>290</v>
      </c>
      <c r="E2521" s="2">
        <v>5.5555555555555552E-2</v>
      </c>
      <c r="F2521">
        <v>9.8000000000000007</v>
      </c>
      <c r="G2521">
        <v>290</v>
      </c>
      <c r="H2521" s="2">
        <v>1.4583333333333334E-2</v>
      </c>
    </row>
    <row r="2522" spans="1:8">
      <c r="A2522" s="1">
        <v>43795</v>
      </c>
      <c r="B2522">
        <v>1.8</v>
      </c>
      <c r="C2522">
        <v>4</v>
      </c>
      <c r="D2522">
        <v>90</v>
      </c>
      <c r="E2522" s="2">
        <v>0.57430555555555551</v>
      </c>
      <c r="F2522">
        <v>5.9</v>
      </c>
      <c r="G2522">
        <v>90</v>
      </c>
      <c r="H2522" s="2">
        <v>0.57222222222222219</v>
      </c>
    </row>
    <row r="2523" spans="1:8">
      <c r="A2523" s="1">
        <v>43796</v>
      </c>
      <c r="B2523">
        <v>1.9</v>
      </c>
      <c r="C2523">
        <v>5</v>
      </c>
      <c r="D2523">
        <v>290</v>
      </c>
      <c r="E2523" s="2">
        <v>0.49791666666666667</v>
      </c>
      <c r="F2523">
        <v>6.8</v>
      </c>
      <c r="G2523">
        <v>270</v>
      </c>
      <c r="H2523" s="2">
        <v>0.49513888888888891</v>
      </c>
    </row>
    <row r="2524" spans="1:8">
      <c r="A2524" s="1">
        <v>43797</v>
      </c>
      <c r="B2524">
        <v>1.3</v>
      </c>
      <c r="C2524">
        <v>3.7</v>
      </c>
      <c r="D2524">
        <v>110</v>
      </c>
      <c r="E2524" s="2">
        <v>0.70416666666666672</v>
      </c>
      <c r="F2524">
        <v>5.5</v>
      </c>
      <c r="G2524">
        <v>110</v>
      </c>
      <c r="H2524" s="2">
        <v>0.57986111111111116</v>
      </c>
    </row>
    <row r="2525" spans="1:8">
      <c r="A2525" s="1">
        <v>43798</v>
      </c>
      <c r="B2525">
        <v>1.4</v>
      </c>
      <c r="C2525">
        <v>4.2</v>
      </c>
      <c r="D2525">
        <v>270</v>
      </c>
      <c r="E2525" s="2">
        <v>0.54097222222222219</v>
      </c>
      <c r="F2525">
        <v>6</v>
      </c>
      <c r="G2525">
        <v>270</v>
      </c>
      <c r="H2525" s="2">
        <v>0.53888888888888886</v>
      </c>
    </row>
    <row r="2526" spans="1:8">
      <c r="A2526" s="1">
        <v>43799</v>
      </c>
      <c r="B2526">
        <v>0.8</v>
      </c>
      <c r="C2526">
        <v>2</v>
      </c>
      <c r="D2526">
        <v>290</v>
      </c>
      <c r="E2526" s="2">
        <v>0.52916666666666667</v>
      </c>
      <c r="F2526">
        <v>3</v>
      </c>
      <c r="G2526">
        <v>320</v>
      </c>
      <c r="H2526" s="2">
        <v>0.4548611111111111</v>
      </c>
    </row>
    <row r="2527" spans="1:8">
      <c r="A2527" s="1">
        <v>43800</v>
      </c>
      <c r="B2527">
        <v>1</v>
      </c>
      <c r="C2527">
        <v>3.4</v>
      </c>
      <c r="D2527">
        <v>270</v>
      </c>
      <c r="E2527" s="2">
        <v>0.90763888888888888</v>
      </c>
      <c r="F2527">
        <v>4.5</v>
      </c>
      <c r="G2527">
        <v>250</v>
      </c>
      <c r="H2527" s="2">
        <v>0.9194444444444444</v>
      </c>
    </row>
    <row r="2528" spans="1:8">
      <c r="A2528" s="1">
        <v>43801</v>
      </c>
      <c r="B2528">
        <v>4.8</v>
      </c>
      <c r="C2528">
        <v>8.8000000000000007</v>
      </c>
      <c r="D2528">
        <v>290</v>
      </c>
      <c r="E2528" s="2">
        <v>0.5756944444444444</v>
      </c>
      <c r="F2528">
        <v>13.2</v>
      </c>
      <c r="G2528">
        <v>320</v>
      </c>
      <c r="H2528" s="2">
        <v>0.57499999999999996</v>
      </c>
    </row>
    <row r="2529" spans="1:8">
      <c r="A2529" s="1">
        <v>43802</v>
      </c>
      <c r="B2529">
        <v>2.2999999999999998</v>
      </c>
      <c r="C2529">
        <v>4.7</v>
      </c>
      <c r="D2529">
        <v>290</v>
      </c>
      <c r="E2529" s="2">
        <v>0.5395833333333333</v>
      </c>
      <c r="F2529">
        <v>6.9</v>
      </c>
      <c r="G2529">
        <v>290</v>
      </c>
      <c r="H2529" s="2">
        <v>0.66111111111111109</v>
      </c>
    </row>
    <row r="2530" spans="1:8">
      <c r="A2530" s="1">
        <v>43803</v>
      </c>
      <c r="B2530">
        <v>1.5</v>
      </c>
      <c r="C2530">
        <v>4.8</v>
      </c>
      <c r="D2530">
        <v>290</v>
      </c>
      <c r="E2530" s="2">
        <v>0.62083333333333335</v>
      </c>
      <c r="F2530">
        <v>7.1</v>
      </c>
      <c r="G2530">
        <v>290</v>
      </c>
      <c r="H2530" s="2">
        <v>0.64097222222222228</v>
      </c>
    </row>
    <row r="2531" spans="1:8">
      <c r="A2531" s="1">
        <v>43804</v>
      </c>
      <c r="B2531">
        <v>3.5</v>
      </c>
      <c r="C2531">
        <v>7.3</v>
      </c>
      <c r="D2531">
        <v>290</v>
      </c>
      <c r="E2531" s="2">
        <v>0.61805555555555558</v>
      </c>
      <c r="F2531">
        <v>11.2</v>
      </c>
      <c r="G2531">
        <v>320</v>
      </c>
      <c r="H2531" s="2">
        <v>0.6430555555555556</v>
      </c>
    </row>
    <row r="2532" spans="1:8">
      <c r="A2532" s="1">
        <v>43805</v>
      </c>
      <c r="B2532">
        <v>2.8</v>
      </c>
      <c r="C2532">
        <v>5.5</v>
      </c>
      <c r="D2532">
        <v>290</v>
      </c>
      <c r="E2532" s="2">
        <v>8.3333333333333329E-2</v>
      </c>
      <c r="F2532">
        <v>7.5</v>
      </c>
      <c r="G2532">
        <v>270</v>
      </c>
      <c r="H2532" s="2">
        <v>0.12430555555555556</v>
      </c>
    </row>
    <row r="2533" spans="1:8">
      <c r="A2533" s="1">
        <v>43806</v>
      </c>
      <c r="B2533">
        <v>2.4</v>
      </c>
      <c r="C2533">
        <v>5.9</v>
      </c>
      <c r="D2533">
        <v>290</v>
      </c>
      <c r="E2533" s="2">
        <v>0.55277777777777781</v>
      </c>
      <c r="F2533">
        <v>7.8</v>
      </c>
      <c r="G2533">
        <v>320</v>
      </c>
      <c r="H2533" s="2">
        <v>0.56041666666666667</v>
      </c>
    </row>
    <row r="2534" spans="1:8">
      <c r="A2534" s="1">
        <v>43807</v>
      </c>
      <c r="B2534">
        <v>1.4</v>
      </c>
      <c r="C2534">
        <v>3.8</v>
      </c>
      <c r="D2534">
        <v>290</v>
      </c>
      <c r="E2534" s="2">
        <v>0.13055555555555556</v>
      </c>
      <c r="F2534">
        <v>5.2</v>
      </c>
      <c r="G2534">
        <v>290</v>
      </c>
      <c r="H2534" s="2">
        <v>0.13055555555555556</v>
      </c>
    </row>
    <row r="2535" spans="1:8">
      <c r="A2535" s="1">
        <v>43808</v>
      </c>
      <c r="B2535">
        <v>0.8</v>
      </c>
      <c r="C2535">
        <v>2.2000000000000002</v>
      </c>
      <c r="D2535">
        <v>270</v>
      </c>
      <c r="E2535" s="2">
        <v>0.58611111111111114</v>
      </c>
      <c r="F2535">
        <v>3.4</v>
      </c>
      <c r="G2535">
        <v>290</v>
      </c>
      <c r="H2535" s="2">
        <v>0.58402777777777781</v>
      </c>
    </row>
    <row r="2536" spans="1:8">
      <c r="A2536" s="1">
        <v>43809</v>
      </c>
      <c r="B2536">
        <v>0.8</v>
      </c>
      <c r="C2536">
        <v>1.9</v>
      </c>
      <c r="D2536">
        <v>140</v>
      </c>
      <c r="E2536" s="2">
        <v>0.30208333333333331</v>
      </c>
      <c r="F2536">
        <v>2.6</v>
      </c>
      <c r="G2536">
        <v>140</v>
      </c>
      <c r="H2536" s="2">
        <v>0.3</v>
      </c>
    </row>
    <row r="2537" spans="1:8">
      <c r="A2537" s="1">
        <v>43810</v>
      </c>
      <c r="B2537">
        <v>2.9</v>
      </c>
      <c r="C2537">
        <v>8.9</v>
      </c>
      <c r="D2537">
        <v>290</v>
      </c>
      <c r="E2537" s="2">
        <v>0.8833333333333333</v>
      </c>
      <c r="F2537">
        <v>14</v>
      </c>
      <c r="G2537">
        <v>290</v>
      </c>
      <c r="H2537" s="2">
        <v>0.95902777777777781</v>
      </c>
    </row>
    <row r="2538" spans="1:8">
      <c r="A2538" s="1">
        <v>43811</v>
      </c>
      <c r="B2538">
        <v>3.3</v>
      </c>
      <c r="C2538">
        <v>5.9</v>
      </c>
      <c r="D2538">
        <v>290</v>
      </c>
      <c r="E2538" s="2">
        <v>3.472222222222222E-3</v>
      </c>
      <c r="F2538">
        <v>8.8000000000000007</v>
      </c>
      <c r="G2538">
        <v>290</v>
      </c>
      <c r="H2538" s="2">
        <v>1.1805555555555555E-2</v>
      </c>
    </row>
    <row r="2539" spans="1:8">
      <c r="A2539" s="1">
        <v>43812</v>
      </c>
      <c r="B2539">
        <v>1.1000000000000001</v>
      </c>
      <c r="C2539">
        <v>2.9</v>
      </c>
      <c r="D2539">
        <v>320</v>
      </c>
      <c r="E2539" s="2">
        <v>0.56041666666666667</v>
      </c>
      <c r="F2539">
        <v>4.0999999999999996</v>
      </c>
      <c r="G2539">
        <v>270</v>
      </c>
      <c r="H2539" s="2">
        <v>0.54861111111111116</v>
      </c>
    </row>
    <row r="2540" spans="1:8">
      <c r="A2540" s="1">
        <v>43813</v>
      </c>
      <c r="B2540">
        <v>1.7</v>
      </c>
      <c r="C2540">
        <v>5.2</v>
      </c>
      <c r="D2540">
        <v>270</v>
      </c>
      <c r="E2540" s="2">
        <v>0.54305555555555551</v>
      </c>
      <c r="F2540">
        <v>7.9</v>
      </c>
      <c r="G2540">
        <v>290</v>
      </c>
      <c r="H2540" s="2">
        <v>0.54166666666666663</v>
      </c>
    </row>
    <row r="2541" spans="1:8">
      <c r="A2541" s="1">
        <v>43814</v>
      </c>
      <c r="B2541">
        <v>1.2</v>
      </c>
      <c r="C2541">
        <v>3.6</v>
      </c>
      <c r="D2541">
        <v>90</v>
      </c>
      <c r="E2541" s="2">
        <v>0.57152777777777775</v>
      </c>
      <c r="F2541">
        <v>5.2</v>
      </c>
      <c r="G2541">
        <v>110</v>
      </c>
      <c r="H2541" s="2">
        <v>0.56597222222222221</v>
      </c>
    </row>
    <row r="2542" spans="1:8">
      <c r="A2542" s="1">
        <v>43815</v>
      </c>
      <c r="B2542">
        <v>0.9</v>
      </c>
      <c r="C2542">
        <v>2.1</v>
      </c>
      <c r="D2542">
        <v>270</v>
      </c>
      <c r="E2542" s="2">
        <v>0.6645833333333333</v>
      </c>
      <c r="F2542">
        <v>2.9</v>
      </c>
      <c r="G2542">
        <v>320</v>
      </c>
      <c r="H2542" s="2">
        <v>0.57013888888888886</v>
      </c>
    </row>
    <row r="2543" spans="1:8">
      <c r="A2543" s="1">
        <v>43816</v>
      </c>
      <c r="B2543">
        <v>1.7</v>
      </c>
      <c r="C2543">
        <v>5</v>
      </c>
      <c r="D2543">
        <v>320</v>
      </c>
      <c r="E2543" s="2">
        <v>0.96111111111111114</v>
      </c>
      <c r="F2543">
        <v>7.3</v>
      </c>
      <c r="G2543">
        <v>320</v>
      </c>
      <c r="H2543" s="2">
        <v>0.99583333333333335</v>
      </c>
    </row>
    <row r="2544" spans="1:8">
      <c r="A2544" s="1">
        <v>43817</v>
      </c>
      <c r="B2544">
        <v>3.1</v>
      </c>
      <c r="C2544">
        <v>4.8</v>
      </c>
      <c r="D2544">
        <v>290</v>
      </c>
      <c r="E2544" s="2">
        <v>6.9444444444444447E-4</v>
      </c>
      <c r="F2544">
        <v>7.4</v>
      </c>
      <c r="G2544">
        <v>320</v>
      </c>
      <c r="H2544" s="2">
        <v>2.2916666666666665E-2</v>
      </c>
    </row>
    <row r="2545" spans="1:8">
      <c r="A2545" s="1">
        <v>43818</v>
      </c>
      <c r="B2545">
        <v>4.0999999999999996</v>
      </c>
      <c r="C2545">
        <v>6.7</v>
      </c>
      <c r="D2545">
        <v>290</v>
      </c>
      <c r="E2545" s="2">
        <v>0.42986111111111114</v>
      </c>
      <c r="F2545">
        <v>9.1</v>
      </c>
      <c r="G2545">
        <v>290</v>
      </c>
      <c r="H2545" s="2">
        <v>0.4236111111111111</v>
      </c>
    </row>
    <row r="2546" spans="1:8">
      <c r="A2546" s="1">
        <v>43819</v>
      </c>
      <c r="B2546">
        <v>2</v>
      </c>
      <c r="C2546">
        <v>4.9000000000000004</v>
      </c>
      <c r="D2546">
        <v>320</v>
      </c>
      <c r="E2546" s="2">
        <v>0.59166666666666667</v>
      </c>
      <c r="F2546">
        <v>7.8</v>
      </c>
      <c r="G2546">
        <v>320</v>
      </c>
      <c r="H2546" s="2">
        <v>0.56041666666666667</v>
      </c>
    </row>
    <row r="2547" spans="1:8">
      <c r="A2547" s="1">
        <v>43820</v>
      </c>
      <c r="B2547">
        <v>1.1000000000000001</v>
      </c>
      <c r="C2547">
        <v>3.1</v>
      </c>
      <c r="D2547">
        <v>290</v>
      </c>
      <c r="E2547" s="2">
        <v>0.43333333333333335</v>
      </c>
      <c r="F2547">
        <v>4.3</v>
      </c>
      <c r="G2547">
        <v>290</v>
      </c>
      <c r="H2547" s="2">
        <v>0.41666666666666669</v>
      </c>
    </row>
    <row r="2548" spans="1:8">
      <c r="A2548" s="1">
        <v>43821</v>
      </c>
      <c r="B2548">
        <v>0.8</v>
      </c>
      <c r="C2548">
        <v>2</v>
      </c>
      <c r="D2548">
        <v>110</v>
      </c>
      <c r="E2548" s="2">
        <v>0.26319444444444445</v>
      </c>
      <c r="F2548">
        <v>2.6</v>
      </c>
      <c r="G2548">
        <v>320</v>
      </c>
      <c r="H2548" s="2">
        <v>0.60347222222222219</v>
      </c>
    </row>
    <row r="2549" spans="1:8">
      <c r="A2549" s="1">
        <v>43822</v>
      </c>
      <c r="B2549">
        <v>1.7</v>
      </c>
      <c r="C2549">
        <v>4.7</v>
      </c>
      <c r="D2549">
        <v>290</v>
      </c>
      <c r="E2549" s="2">
        <v>0.55486111111111114</v>
      </c>
      <c r="F2549">
        <v>7</v>
      </c>
      <c r="G2549">
        <v>290</v>
      </c>
      <c r="H2549" s="2">
        <v>0.54305555555555551</v>
      </c>
    </row>
    <row r="2550" spans="1:8">
      <c r="A2550" s="1">
        <v>43823</v>
      </c>
      <c r="B2550">
        <v>1</v>
      </c>
      <c r="C2550">
        <v>3.1</v>
      </c>
      <c r="D2550">
        <v>270</v>
      </c>
      <c r="E2550" s="2">
        <v>2.0833333333333332E-2</v>
      </c>
      <c r="F2550">
        <v>4.8</v>
      </c>
      <c r="G2550">
        <v>250</v>
      </c>
      <c r="H2550" s="2">
        <v>6.2500000000000003E-3</v>
      </c>
    </row>
    <row r="2551" spans="1:8">
      <c r="A2551" s="1">
        <v>43824</v>
      </c>
      <c r="B2551">
        <v>0.9</v>
      </c>
      <c r="C2551">
        <v>3</v>
      </c>
      <c r="D2551">
        <v>290</v>
      </c>
      <c r="E2551" s="2">
        <v>0.69374999999999998</v>
      </c>
      <c r="F2551">
        <v>4.5</v>
      </c>
      <c r="G2551">
        <v>290</v>
      </c>
      <c r="H2551" s="2">
        <v>0.69166666666666665</v>
      </c>
    </row>
    <row r="2552" spans="1:8">
      <c r="A2552" s="1">
        <v>43825</v>
      </c>
      <c r="B2552">
        <v>2.5</v>
      </c>
      <c r="C2552">
        <v>7</v>
      </c>
      <c r="D2552">
        <v>290</v>
      </c>
      <c r="E2552" s="2">
        <v>0.99791666666666667</v>
      </c>
      <c r="F2552">
        <v>10.3</v>
      </c>
      <c r="G2552">
        <v>290</v>
      </c>
      <c r="H2552" s="2">
        <v>0.99791666666666667</v>
      </c>
    </row>
    <row r="2553" spans="1:8">
      <c r="A2553" s="1">
        <v>43826</v>
      </c>
      <c r="B2553">
        <v>3.5</v>
      </c>
      <c r="C2553">
        <v>7.7</v>
      </c>
      <c r="D2553">
        <v>290</v>
      </c>
      <c r="E2553" s="2">
        <v>5.9027777777777776E-2</v>
      </c>
      <c r="F2553">
        <v>10.9</v>
      </c>
      <c r="G2553">
        <v>290</v>
      </c>
      <c r="H2553" s="2">
        <v>5.347222222222222E-2</v>
      </c>
    </row>
    <row r="2554" spans="1:8">
      <c r="A2554" s="1">
        <v>43827</v>
      </c>
      <c r="B2554">
        <v>1.4</v>
      </c>
      <c r="C2554">
        <v>3.9</v>
      </c>
      <c r="D2554">
        <v>290</v>
      </c>
      <c r="E2554" s="2">
        <v>0.10277777777777777</v>
      </c>
      <c r="F2554">
        <v>5.5</v>
      </c>
      <c r="G2554">
        <v>290</v>
      </c>
      <c r="H2554" s="2">
        <v>0.11597222222222223</v>
      </c>
    </row>
    <row r="2555" spans="1:8">
      <c r="A2555" s="1">
        <v>43828</v>
      </c>
      <c r="B2555">
        <v>0.9</v>
      </c>
      <c r="C2555">
        <v>2.8</v>
      </c>
      <c r="D2555">
        <v>110</v>
      </c>
      <c r="E2555" s="2">
        <v>0.1986111111111111</v>
      </c>
      <c r="F2555">
        <v>3.5</v>
      </c>
      <c r="G2555">
        <v>290</v>
      </c>
      <c r="H2555" s="2">
        <v>0.98750000000000004</v>
      </c>
    </row>
    <row r="2556" spans="1:8">
      <c r="A2556" s="1">
        <v>43829</v>
      </c>
      <c r="B2556">
        <v>2.5</v>
      </c>
      <c r="C2556">
        <v>7.3</v>
      </c>
      <c r="D2556">
        <v>290</v>
      </c>
      <c r="E2556" s="2">
        <v>0.85763888888888884</v>
      </c>
      <c r="F2556">
        <v>9.8000000000000007</v>
      </c>
      <c r="G2556">
        <v>290</v>
      </c>
      <c r="H2556" s="2">
        <v>0.92847222222222225</v>
      </c>
    </row>
    <row r="2557" spans="1:8">
      <c r="A2557" s="1">
        <v>43830</v>
      </c>
      <c r="B2557">
        <v>5.2</v>
      </c>
      <c r="C2557">
        <v>9.1</v>
      </c>
      <c r="D2557">
        <v>290</v>
      </c>
      <c r="E2557" s="2">
        <v>0.14861111111111111</v>
      </c>
      <c r="F2557">
        <v>12.8</v>
      </c>
      <c r="G2557">
        <v>320</v>
      </c>
      <c r="H2557" s="2">
        <v>0.16458333333333333</v>
      </c>
    </row>
    <row r="2558" spans="1:8">
      <c r="A2558" s="1">
        <v>43831</v>
      </c>
      <c r="B2558">
        <v>3</v>
      </c>
      <c r="C2558">
        <v>5.6</v>
      </c>
      <c r="D2558">
        <v>270</v>
      </c>
      <c r="E2558" s="2">
        <v>2.5694444444444443E-2</v>
      </c>
      <c r="F2558">
        <v>8</v>
      </c>
      <c r="G2558">
        <v>360</v>
      </c>
      <c r="H2558" s="2">
        <v>0.51527777777777772</v>
      </c>
    </row>
    <row r="2559" spans="1:8">
      <c r="A2559" s="1">
        <v>43832</v>
      </c>
      <c r="B2559">
        <v>2.8</v>
      </c>
      <c r="C2559">
        <v>5.5</v>
      </c>
      <c r="D2559">
        <v>290</v>
      </c>
      <c r="E2559" s="2">
        <v>0.54027777777777775</v>
      </c>
      <c r="F2559">
        <v>7.4</v>
      </c>
      <c r="G2559">
        <v>290</v>
      </c>
      <c r="H2559" s="2">
        <v>0.62013888888888891</v>
      </c>
    </row>
    <row r="2560" spans="1:8">
      <c r="A2560" s="1">
        <v>43833</v>
      </c>
      <c r="B2560">
        <v>2.5</v>
      </c>
      <c r="C2560">
        <v>5.9</v>
      </c>
      <c r="D2560">
        <v>290</v>
      </c>
      <c r="E2560" s="2">
        <v>0.51597222222222228</v>
      </c>
      <c r="F2560">
        <v>8</v>
      </c>
      <c r="G2560">
        <v>290</v>
      </c>
      <c r="H2560" s="2">
        <v>0.52500000000000002</v>
      </c>
    </row>
    <row r="2561" spans="1:8">
      <c r="A2561" s="1">
        <v>43834</v>
      </c>
      <c r="B2561">
        <v>2.4</v>
      </c>
      <c r="C2561">
        <v>6.4</v>
      </c>
      <c r="D2561">
        <v>290</v>
      </c>
      <c r="E2561" s="2">
        <v>0.52708333333333335</v>
      </c>
      <c r="F2561">
        <v>8.9</v>
      </c>
      <c r="G2561">
        <v>320</v>
      </c>
      <c r="H2561" s="2">
        <v>0.51111111111111107</v>
      </c>
    </row>
    <row r="2562" spans="1:8">
      <c r="A2562" s="1">
        <v>43835</v>
      </c>
      <c r="B2562">
        <v>1</v>
      </c>
      <c r="C2562">
        <v>2.5</v>
      </c>
      <c r="D2562">
        <v>290</v>
      </c>
      <c r="E2562" s="2">
        <v>0.58750000000000002</v>
      </c>
      <c r="F2562">
        <v>3.9</v>
      </c>
      <c r="G2562">
        <v>290</v>
      </c>
      <c r="H2562" s="2">
        <v>0.58680555555555558</v>
      </c>
    </row>
    <row r="2563" spans="1:8">
      <c r="A2563" s="1">
        <v>43836</v>
      </c>
      <c r="B2563">
        <v>0.9</v>
      </c>
      <c r="C2563">
        <v>2.4</v>
      </c>
      <c r="D2563">
        <v>110</v>
      </c>
      <c r="E2563" s="2">
        <v>0.55902777777777779</v>
      </c>
      <c r="F2563">
        <v>3</v>
      </c>
      <c r="G2563">
        <v>140</v>
      </c>
      <c r="H2563" s="2">
        <v>0.29444444444444445</v>
      </c>
    </row>
    <row r="2564" spans="1:8">
      <c r="A2564" s="1">
        <v>43837</v>
      </c>
      <c r="B2564">
        <v>1.1000000000000001</v>
      </c>
      <c r="C2564">
        <v>5.7</v>
      </c>
      <c r="D2564">
        <v>270</v>
      </c>
      <c r="E2564" s="2">
        <v>0.94722222222222219</v>
      </c>
      <c r="F2564">
        <v>9.5</v>
      </c>
      <c r="G2564">
        <v>270</v>
      </c>
      <c r="H2564" s="2">
        <v>0.94374999999999998</v>
      </c>
    </row>
    <row r="2565" spans="1:8">
      <c r="A2565" s="1">
        <v>43838</v>
      </c>
      <c r="B2565">
        <v>4.4000000000000004</v>
      </c>
      <c r="C2565">
        <v>8.6</v>
      </c>
      <c r="D2565">
        <v>290</v>
      </c>
      <c r="E2565" s="2">
        <v>0.37638888888888888</v>
      </c>
      <c r="F2565">
        <v>12.2</v>
      </c>
      <c r="G2565">
        <v>290</v>
      </c>
      <c r="H2565" s="2">
        <v>0.36666666666666664</v>
      </c>
    </row>
    <row r="2566" spans="1:8">
      <c r="A2566" s="1">
        <v>43839</v>
      </c>
      <c r="B2566">
        <v>3.5</v>
      </c>
      <c r="C2566">
        <v>5.3</v>
      </c>
      <c r="D2566">
        <v>290</v>
      </c>
      <c r="E2566" s="2">
        <v>0.47430555555555554</v>
      </c>
      <c r="F2566">
        <v>9.1999999999999993</v>
      </c>
      <c r="G2566">
        <v>290</v>
      </c>
      <c r="H2566" s="2">
        <v>0.54652777777777772</v>
      </c>
    </row>
    <row r="2567" spans="1:8">
      <c r="A2567" s="1">
        <v>43840</v>
      </c>
      <c r="B2567">
        <v>1.3</v>
      </c>
      <c r="C2567">
        <v>3</v>
      </c>
      <c r="D2567">
        <v>290</v>
      </c>
      <c r="E2567" s="2">
        <v>0.74236111111111114</v>
      </c>
      <c r="F2567">
        <v>4.3</v>
      </c>
      <c r="G2567">
        <v>290</v>
      </c>
      <c r="H2567" s="2">
        <v>0.74097222222222225</v>
      </c>
    </row>
    <row r="2568" spans="1:8">
      <c r="A2568" s="1">
        <v>43841</v>
      </c>
      <c r="B2568">
        <v>2.4</v>
      </c>
      <c r="C2568">
        <v>4.3</v>
      </c>
      <c r="D2568">
        <v>290</v>
      </c>
      <c r="E2568" s="2">
        <v>0.62013888888888891</v>
      </c>
      <c r="F2568">
        <v>6.2</v>
      </c>
      <c r="G2568">
        <v>340</v>
      </c>
      <c r="H2568" s="2">
        <v>0.5805555555555556</v>
      </c>
    </row>
    <row r="2569" spans="1:8">
      <c r="A2569" s="1">
        <v>43842</v>
      </c>
      <c r="B2569">
        <v>3.3</v>
      </c>
      <c r="C2569">
        <v>6.5</v>
      </c>
      <c r="D2569">
        <v>290</v>
      </c>
      <c r="E2569" s="2">
        <v>0.63055555555555554</v>
      </c>
      <c r="F2569">
        <v>9.6</v>
      </c>
      <c r="G2569">
        <v>290</v>
      </c>
      <c r="H2569" s="2">
        <v>0.5541666666666667</v>
      </c>
    </row>
    <row r="2570" spans="1:8">
      <c r="A2570" s="1">
        <v>43843</v>
      </c>
      <c r="B2570">
        <v>3.4</v>
      </c>
      <c r="C2570">
        <v>7.2</v>
      </c>
      <c r="D2570">
        <v>290</v>
      </c>
      <c r="E2570" s="2">
        <v>0.44791666666666669</v>
      </c>
      <c r="F2570">
        <v>9.4</v>
      </c>
      <c r="G2570">
        <v>290</v>
      </c>
      <c r="H2570" s="2">
        <v>0.61527777777777781</v>
      </c>
    </row>
    <row r="2571" spans="1:8">
      <c r="A2571" s="1">
        <v>43844</v>
      </c>
      <c r="B2571">
        <v>2.9</v>
      </c>
      <c r="C2571">
        <v>5.3</v>
      </c>
      <c r="D2571">
        <v>290</v>
      </c>
      <c r="E2571" s="2">
        <v>9.3055555555555558E-2</v>
      </c>
      <c r="F2571">
        <v>6.8</v>
      </c>
      <c r="G2571">
        <v>290</v>
      </c>
      <c r="H2571" s="2">
        <v>9.166666666666666E-2</v>
      </c>
    </row>
    <row r="2572" spans="1:8">
      <c r="A2572" s="1">
        <v>43845</v>
      </c>
      <c r="B2572">
        <v>2.7</v>
      </c>
      <c r="C2572">
        <v>5.0999999999999996</v>
      </c>
      <c r="D2572">
        <v>270</v>
      </c>
      <c r="E2572" s="2">
        <v>0.55000000000000004</v>
      </c>
      <c r="F2572">
        <v>7.4</v>
      </c>
      <c r="G2572">
        <v>320</v>
      </c>
      <c r="H2572" s="2">
        <v>0.66597222222222219</v>
      </c>
    </row>
    <row r="2573" spans="1:8">
      <c r="A2573" s="1">
        <v>43846</v>
      </c>
      <c r="B2573">
        <v>1.5</v>
      </c>
      <c r="C2573">
        <v>3.8</v>
      </c>
      <c r="D2573">
        <v>290</v>
      </c>
      <c r="E2573" s="2">
        <v>0.70138888888888884</v>
      </c>
      <c r="F2573">
        <v>5.0999999999999996</v>
      </c>
      <c r="G2573">
        <v>320</v>
      </c>
      <c r="H2573" s="2">
        <v>0.69791666666666663</v>
      </c>
    </row>
    <row r="2574" spans="1:8">
      <c r="A2574" s="1">
        <v>43847</v>
      </c>
      <c r="B2574">
        <v>0.9</v>
      </c>
      <c r="C2574">
        <v>2.4</v>
      </c>
      <c r="D2574">
        <v>290</v>
      </c>
      <c r="E2574" s="2">
        <v>0.70972222222222225</v>
      </c>
      <c r="F2574">
        <v>3.8</v>
      </c>
      <c r="G2574">
        <v>270</v>
      </c>
      <c r="H2574" s="2">
        <v>0.70902777777777781</v>
      </c>
    </row>
    <row r="2575" spans="1:8">
      <c r="A2575" s="1">
        <v>43848</v>
      </c>
      <c r="B2575">
        <v>1.6</v>
      </c>
      <c r="C2575">
        <v>3.8</v>
      </c>
      <c r="D2575">
        <v>270</v>
      </c>
      <c r="E2575" s="2">
        <v>0.56041666666666667</v>
      </c>
      <c r="F2575">
        <v>5</v>
      </c>
      <c r="G2575">
        <v>290</v>
      </c>
      <c r="H2575" s="2">
        <v>0.55555555555555558</v>
      </c>
    </row>
    <row r="2576" spans="1:8">
      <c r="A2576" s="1">
        <v>43849</v>
      </c>
      <c r="B2576">
        <v>2.2000000000000002</v>
      </c>
      <c r="C2576">
        <v>7.2</v>
      </c>
      <c r="D2576">
        <v>290</v>
      </c>
      <c r="E2576" s="2">
        <v>0.65972222222222221</v>
      </c>
      <c r="F2576">
        <v>10.1</v>
      </c>
      <c r="G2576">
        <v>290</v>
      </c>
      <c r="H2576" s="2">
        <v>0.61597222222222225</v>
      </c>
    </row>
    <row r="2577" spans="1:8">
      <c r="A2577" s="1">
        <v>43850</v>
      </c>
      <c r="B2577">
        <v>3.3</v>
      </c>
      <c r="C2577">
        <v>6.4</v>
      </c>
      <c r="D2577">
        <v>270</v>
      </c>
      <c r="E2577" s="2">
        <v>0.52986111111111112</v>
      </c>
      <c r="F2577">
        <v>9.3000000000000007</v>
      </c>
      <c r="G2577">
        <v>290</v>
      </c>
      <c r="H2577" s="2">
        <v>0.54027777777777775</v>
      </c>
    </row>
    <row r="2578" spans="1:8">
      <c r="A2578" s="1">
        <v>43851</v>
      </c>
      <c r="B2578">
        <v>1.7</v>
      </c>
      <c r="C2578">
        <v>4.7</v>
      </c>
      <c r="D2578">
        <v>290</v>
      </c>
      <c r="E2578" s="2">
        <v>1.2500000000000001E-2</v>
      </c>
      <c r="F2578">
        <v>6.8</v>
      </c>
      <c r="G2578">
        <v>320</v>
      </c>
      <c r="H2578" s="2">
        <v>1.3888888888888889E-3</v>
      </c>
    </row>
    <row r="2579" spans="1:8">
      <c r="A2579" s="1">
        <v>43852</v>
      </c>
      <c r="B2579">
        <v>0.8</v>
      </c>
      <c r="C2579">
        <v>1.9</v>
      </c>
      <c r="D2579">
        <v>110</v>
      </c>
      <c r="E2579" s="2">
        <v>2.9861111111111113E-2</v>
      </c>
      <c r="F2579">
        <v>2.9</v>
      </c>
      <c r="G2579">
        <v>160</v>
      </c>
      <c r="H2579" s="2">
        <v>0.31041666666666667</v>
      </c>
    </row>
    <row r="2580" spans="1:8">
      <c r="A2580" s="1">
        <v>43853</v>
      </c>
      <c r="B2580">
        <v>0.8</v>
      </c>
      <c r="C2580">
        <v>2.1</v>
      </c>
      <c r="D2580">
        <v>290</v>
      </c>
      <c r="E2580" s="2">
        <v>0.67500000000000004</v>
      </c>
      <c r="F2580">
        <v>2.8</v>
      </c>
      <c r="G2580">
        <v>290</v>
      </c>
      <c r="H2580" s="2">
        <v>0.70833333333333337</v>
      </c>
    </row>
    <row r="2581" spans="1:8">
      <c r="A2581" s="1">
        <v>43854</v>
      </c>
      <c r="B2581">
        <v>1.9</v>
      </c>
      <c r="C2581">
        <v>5.5</v>
      </c>
      <c r="D2581">
        <v>110</v>
      </c>
      <c r="E2581" s="2">
        <v>0.76041666666666663</v>
      </c>
      <c r="F2581">
        <v>8</v>
      </c>
      <c r="G2581">
        <v>20</v>
      </c>
      <c r="H2581" s="2">
        <v>0.71111111111111114</v>
      </c>
    </row>
    <row r="2582" spans="1:8">
      <c r="A2582" s="1">
        <v>43855</v>
      </c>
      <c r="B2582">
        <v>1.9</v>
      </c>
      <c r="C2582">
        <v>4.0999999999999996</v>
      </c>
      <c r="D2582">
        <v>90</v>
      </c>
      <c r="E2582" s="2">
        <v>4.8611111111111112E-2</v>
      </c>
      <c r="F2582">
        <v>6.2</v>
      </c>
      <c r="G2582">
        <v>70</v>
      </c>
      <c r="H2582" s="2">
        <v>4.7222222222222221E-2</v>
      </c>
    </row>
    <row r="2583" spans="1:8">
      <c r="A2583" s="1">
        <v>43856</v>
      </c>
      <c r="B2583">
        <v>2.2999999999999998</v>
      </c>
      <c r="C2583">
        <v>6.1</v>
      </c>
      <c r="D2583">
        <v>90</v>
      </c>
      <c r="E2583" s="2">
        <v>0.80625000000000002</v>
      </c>
      <c r="F2583">
        <v>9</v>
      </c>
      <c r="G2583">
        <v>90</v>
      </c>
      <c r="H2583" s="2">
        <v>0.80555555555555558</v>
      </c>
    </row>
    <row r="2584" spans="1:8">
      <c r="A2584" s="1">
        <v>43857</v>
      </c>
      <c r="B2584">
        <v>4.0999999999999996</v>
      </c>
      <c r="C2584">
        <v>7.7</v>
      </c>
      <c r="D2584">
        <v>90</v>
      </c>
      <c r="E2584" s="2">
        <v>0.27986111111111112</v>
      </c>
      <c r="F2584">
        <v>12.8</v>
      </c>
      <c r="G2584">
        <v>90</v>
      </c>
      <c r="H2584" s="2">
        <v>0.27569444444444446</v>
      </c>
    </row>
    <row r="2585" spans="1:8">
      <c r="A2585" s="1">
        <v>43858</v>
      </c>
      <c r="B2585">
        <v>1.3</v>
      </c>
      <c r="C2585">
        <v>3.5</v>
      </c>
      <c r="D2585">
        <v>70</v>
      </c>
      <c r="E2585" s="2">
        <v>0.52222222222222225</v>
      </c>
      <c r="F2585">
        <v>5.8</v>
      </c>
      <c r="G2585">
        <v>50</v>
      </c>
      <c r="H2585" s="2">
        <v>0.49305555555555558</v>
      </c>
    </row>
    <row r="2586" spans="1:8">
      <c r="A2586" s="1">
        <v>43859</v>
      </c>
      <c r="B2586">
        <v>1.3</v>
      </c>
      <c r="C2586">
        <v>3.4</v>
      </c>
      <c r="D2586">
        <v>90</v>
      </c>
      <c r="E2586" s="2">
        <v>0.74722222222222223</v>
      </c>
      <c r="F2586">
        <v>4.9000000000000004</v>
      </c>
      <c r="G2586">
        <v>110</v>
      </c>
      <c r="H2586" s="2">
        <v>0.74652777777777779</v>
      </c>
    </row>
    <row r="2587" spans="1:8">
      <c r="A2587" s="1">
        <v>43860</v>
      </c>
      <c r="B2587">
        <v>1.6</v>
      </c>
      <c r="C2587">
        <v>4.5999999999999996</v>
      </c>
      <c r="D2587">
        <v>90</v>
      </c>
      <c r="E2587" s="2">
        <v>0.80138888888888893</v>
      </c>
      <c r="F2587">
        <v>6.4</v>
      </c>
      <c r="G2587">
        <v>90</v>
      </c>
      <c r="H2587" s="2">
        <v>0.81944444444444442</v>
      </c>
    </row>
    <row r="2588" spans="1:8">
      <c r="A2588" s="1">
        <v>43861</v>
      </c>
      <c r="B2588">
        <v>1.1000000000000001</v>
      </c>
      <c r="C2588">
        <v>3.5</v>
      </c>
      <c r="D2588">
        <v>320</v>
      </c>
      <c r="E2588" s="2">
        <v>0.68819444444444444</v>
      </c>
      <c r="F2588">
        <v>4.9000000000000004</v>
      </c>
      <c r="G2588">
        <v>290</v>
      </c>
      <c r="H2588" s="2">
        <v>0.68263888888888891</v>
      </c>
    </row>
    <row r="2589" spans="1:8">
      <c r="A2589" s="1">
        <v>43862</v>
      </c>
      <c r="B2589">
        <v>2</v>
      </c>
      <c r="C2589">
        <v>6.5</v>
      </c>
      <c r="D2589">
        <v>290</v>
      </c>
      <c r="E2589" s="2">
        <v>0.68263888888888891</v>
      </c>
      <c r="F2589">
        <v>9.1999999999999993</v>
      </c>
      <c r="G2589">
        <v>290</v>
      </c>
      <c r="H2589" s="2">
        <v>0.69374999999999998</v>
      </c>
    </row>
    <row r="2590" spans="1:8">
      <c r="A2590" s="1">
        <v>43863</v>
      </c>
      <c r="B2590">
        <v>1.2</v>
      </c>
      <c r="C2590">
        <v>3.4</v>
      </c>
      <c r="D2590">
        <v>290</v>
      </c>
      <c r="E2590" s="2">
        <v>0.62291666666666667</v>
      </c>
      <c r="F2590">
        <v>5</v>
      </c>
      <c r="G2590">
        <v>290</v>
      </c>
      <c r="H2590" s="2">
        <v>0.62083333333333335</v>
      </c>
    </row>
    <row r="2591" spans="1:8">
      <c r="A2591" s="1">
        <v>43864</v>
      </c>
      <c r="B2591">
        <v>2.9</v>
      </c>
      <c r="C2591">
        <v>5.5</v>
      </c>
      <c r="D2591">
        <v>290</v>
      </c>
      <c r="E2591" s="2">
        <v>0.43888888888888888</v>
      </c>
      <c r="F2591">
        <v>7.8</v>
      </c>
      <c r="G2591">
        <v>290</v>
      </c>
      <c r="H2591" s="2">
        <v>0.57222222222222219</v>
      </c>
    </row>
    <row r="2592" spans="1:8">
      <c r="A2592" s="1">
        <v>43865</v>
      </c>
      <c r="B2592">
        <v>1.8</v>
      </c>
      <c r="C2592">
        <v>4.3</v>
      </c>
      <c r="D2592">
        <v>290</v>
      </c>
      <c r="E2592" s="2">
        <v>0.60416666666666663</v>
      </c>
      <c r="F2592">
        <v>6</v>
      </c>
      <c r="G2592">
        <v>270</v>
      </c>
      <c r="H2592" s="2">
        <v>0.60069444444444442</v>
      </c>
    </row>
    <row r="2593" spans="1:8">
      <c r="A2593" s="1">
        <v>43866</v>
      </c>
      <c r="B2593">
        <v>4.5</v>
      </c>
      <c r="C2593">
        <v>7</v>
      </c>
      <c r="D2593">
        <v>290</v>
      </c>
      <c r="E2593" s="2">
        <v>0.11597222222222223</v>
      </c>
      <c r="F2593">
        <v>10.3</v>
      </c>
      <c r="G2593">
        <v>270</v>
      </c>
      <c r="H2593" s="2">
        <v>0.1125</v>
      </c>
    </row>
    <row r="2594" spans="1:8">
      <c r="A2594" s="1">
        <v>43867</v>
      </c>
      <c r="B2594">
        <v>1.8</v>
      </c>
      <c r="C2594">
        <v>4.2</v>
      </c>
      <c r="D2594">
        <v>290</v>
      </c>
      <c r="E2594" s="2">
        <v>0.12152777777777778</v>
      </c>
      <c r="F2594">
        <v>6</v>
      </c>
      <c r="G2594">
        <v>290</v>
      </c>
      <c r="H2594" s="2">
        <v>0.11944444444444445</v>
      </c>
    </row>
    <row r="2595" spans="1:8">
      <c r="A2595" s="1">
        <v>43868</v>
      </c>
      <c r="B2595">
        <v>2.2000000000000002</v>
      </c>
      <c r="C2595">
        <v>5.3</v>
      </c>
      <c r="D2595">
        <v>320</v>
      </c>
      <c r="E2595" s="2">
        <v>0.67777777777777781</v>
      </c>
      <c r="F2595">
        <v>7.6</v>
      </c>
      <c r="G2595">
        <v>290</v>
      </c>
      <c r="H2595" s="2">
        <v>0.76736111111111116</v>
      </c>
    </row>
    <row r="2596" spans="1:8">
      <c r="A2596" s="1">
        <v>43869</v>
      </c>
      <c r="B2596">
        <v>3.7</v>
      </c>
      <c r="C2596">
        <v>6.2</v>
      </c>
      <c r="D2596">
        <v>290</v>
      </c>
      <c r="E2596" s="2">
        <v>0.66111111111111109</v>
      </c>
      <c r="F2596">
        <v>9.1999999999999993</v>
      </c>
      <c r="G2596">
        <v>290</v>
      </c>
      <c r="H2596" s="2">
        <v>0.65902777777777777</v>
      </c>
    </row>
    <row r="2597" spans="1:8">
      <c r="A2597" s="1">
        <v>43870</v>
      </c>
      <c r="B2597">
        <v>2.2000000000000002</v>
      </c>
      <c r="C2597">
        <v>5.0999999999999996</v>
      </c>
      <c r="D2597">
        <v>290</v>
      </c>
      <c r="E2597" s="2">
        <v>0.59652777777777777</v>
      </c>
      <c r="F2597">
        <v>6.8</v>
      </c>
      <c r="G2597">
        <v>290</v>
      </c>
      <c r="H2597" s="2">
        <v>0.57777777777777772</v>
      </c>
    </row>
    <row r="2598" spans="1:8">
      <c r="A2598" s="1">
        <v>43871</v>
      </c>
      <c r="B2598">
        <v>2.1</v>
      </c>
      <c r="C2598">
        <v>4.5</v>
      </c>
      <c r="D2598">
        <v>270</v>
      </c>
      <c r="E2598" s="2">
        <v>0.44236111111111109</v>
      </c>
      <c r="F2598">
        <v>7.2</v>
      </c>
      <c r="G2598">
        <v>270</v>
      </c>
      <c r="H2598" s="2">
        <v>0.51875000000000004</v>
      </c>
    </row>
    <row r="2599" spans="1:8">
      <c r="A2599" s="1">
        <v>43872</v>
      </c>
      <c r="B2599">
        <v>1.2</v>
      </c>
      <c r="C2599">
        <v>2.2000000000000002</v>
      </c>
      <c r="D2599">
        <v>140</v>
      </c>
      <c r="E2599" s="2">
        <v>0.24513888888888888</v>
      </c>
      <c r="F2599">
        <v>3.5</v>
      </c>
      <c r="G2599">
        <v>270</v>
      </c>
      <c r="H2599" s="2">
        <v>0.59722222222222221</v>
      </c>
    </row>
    <row r="2600" spans="1:8">
      <c r="A2600" s="1">
        <v>43873</v>
      </c>
      <c r="B2600">
        <v>1.7</v>
      </c>
      <c r="C2600">
        <v>3.7</v>
      </c>
      <c r="D2600">
        <v>110</v>
      </c>
      <c r="E2600" s="2">
        <v>0.29930555555555555</v>
      </c>
      <c r="F2600">
        <v>4.8</v>
      </c>
      <c r="G2600">
        <v>110</v>
      </c>
      <c r="H2600" s="2">
        <v>0.28611111111111109</v>
      </c>
    </row>
    <row r="2601" spans="1:8">
      <c r="A2601" s="1">
        <v>43874</v>
      </c>
      <c r="B2601">
        <v>1.8</v>
      </c>
      <c r="C2601">
        <v>4.3</v>
      </c>
      <c r="D2601">
        <v>290</v>
      </c>
      <c r="E2601" s="2">
        <v>0.5395833333333333</v>
      </c>
      <c r="F2601">
        <v>5.6</v>
      </c>
      <c r="G2601">
        <v>320</v>
      </c>
      <c r="H2601" s="2">
        <v>0.48472222222222222</v>
      </c>
    </row>
    <row r="2602" spans="1:8">
      <c r="A2602" s="1">
        <v>43875</v>
      </c>
      <c r="B2602">
        <v>1.4</v>
      </c>
      <c r="C2602">
        <v>3.6</v>
      </c>
      <c r="D2602">
        <v>140</v>
      </c>
      <c r="E2602" s="2">
        <v>0.81041666666666667</v>
      </c>
      <c r="F2602">
        <v>5.7</v>
      </c>
      <c r="G2602">
        <v>110</v>
      </c>
      <c r="H2602" s="2">
        <v>0.79166666666666663</v>
      </c>
    </row>
    <row r="2603" spans="1:8">
      <c r="A2603" s="1">
        <v>43876</v>
      </c>
      <c r="B2603">
        <v>2.6</v>
      </c>
      <c r="C2603">
        <v>4.8</v>
      </c>
      <c r="D2603">
        <v>110</v>
      </c>
      <c r="E2603" s="2">
        <v>0.45277777777777778</v>
      </c>
      <c r="F2603">
        <v>6.8</v>
      </c>
      <c r="G2603">
        <v>90</v>
      </c>
      <c r="H2603" s="2">
        <v>0.49444444444444446</v>
      </c>
    </row>
    <row r="2604" spans="1:8">
      <c r="A2604" s="1">
        <v>43877</v>
      </c>
      <c r="B2604">
        <v>4.8</v>
      </c>
      <c r="C2604">
        <v>8.6</v>
      </c>
      <c r="D2604">
        <v>320</v>
      </c>
      <c r="E2604" s="2">
        <v>0.59652777777777777</v>
      </c>
      <c r="F2604">
        <v>12.8</v>
      </c>
      <c r="G2604">
        <v>290</v>
      </c>
      <c r="H2604" s="2">
        <v>0.59375</v>
      </c>
    </row>
    <row r="2605" spans="1:8">
      <c r="A2605" s="1">
        <v>43878</v>
      </c>
      <c r="B2605">
        <v>5.7</v>
      </c>
      <c r="C2605">
        <v>9.1</v>
      </c>
      <c r="D2605">
        <v>290</v>
      </c>
      <c r="E2605" s="2">
        <v>0.62708333333333333</v>
      </c>
      <c r="F2605">
        <v>13.2</v>
      </c>
      <c r="G2605">
        <v>290</v>
      </c>
      <c r="H2605" s="2">
        <v>0.62430555555555556</v>
      </c>
    </row>
    <row r="2606" spans="1:8">
      <c r="A2606" s="1">
        <v>43879</v>
      </c>
      <c r="B2606">
        <v>3.5</v>
      </c>
      <c r="C2606">
        <v>6.2</v>
      </c>
      <c r="D2606">
        <v>290</v>
      </c>
      <c r="E2606" s="2">
        <v>0.40625</v>
      </c>
      <c r="F2606">
        <v>9.1</v>
      </c>
      <c r="G2606">
        <v>290</v>
      </c>
      <c r="H2606" s="2">
        <v>0.40069444444444446</v>
      </c>
    </row>
    <row r="2607" spans="1:8">
      <c r="A2607" s="1">
        <v>43880</v>
      </c>
      <c r="B2607">
        <v>2</v>
      </c>
      <c r="C2607">
        <v>4.2</v>
      </c>
      <c r="D2607">
        <v>290</v>
      </c>
      <c r="E2607" s="2">
        <v>0.18611111111111112</v>
      </c>
      <c r="F2607">
        <v>5</v>
      </c>
      <c r="G2607">
        <v>290</v>
      </c>
      <c r="H2607" s="2">
        <v>8.4027777777777785E-2</v>
      </c>
    </row>
    <row r="2608" spans="1:8">
      <c r="A2608" s="1">
        <v>43881</v>
      </c>
      <c r="B2608">
        <v>1.1000000000000001</v>
      </c>
      <c r="C2608">
        <v>2.9</v>
      </c>
      <c r="D2608">
        <v>250</v>
      </c>
      <c r="E2608" s="2">
        <v>0.57013888888888886</v>
      </c>
      <c r="F2608">
        <v>5.3</v>
      </c>
      <c r="G2608">
        <v>270</v>
      </c>
      <c r="H2608" s="2">
        <v>0.56944444444444442</v>
      </c>
    </row>
    <row r="2609" spans="1:8">
      <c r="A2609" s="1">
        <v>43882</v>
      </c>
      <c r="B2609">
        <v>1.5</v>
      </c>
      <c r="C2609">
        <v>4.3</v>
      </c>
      <c r="D2609">
        <v>160</v>
      </c>
      <c r="E2609" s="2">
        <v>0.56874999999999998</v>
      </c>
      <c r="F2609">
        <v>6.2</v>
      </c>
      <c r="G2609">
        <v>110</v>
      </c>
      <c r="H2609" s="2">
        <v>0.56805555555555554</v>
      </c>
    </row>
    <row r="2610" spans="1:8">
      <c r="A2610" s="1">
        <v>43883</v>
      </c>
      <c r="B2610">
        <v>4.7</v>
      </c>
      <c r="C2610">
        <v>9.1999999999999993</v>
      </c>
      <c r="D2610">
        <v>270</v>
      </c>
      <c r="E2610" s="2">
        <v>0.53680555555555554</v>
      </c>
      <c r="F2610">
        <v>13.2</v>
      </c>
      <c r="G2610">
        <v>290</v>
      </c>
      <c r="H2610" s="2">
        <v>0.55000000000000004</v>
      </c>
    </row>
    <row r="2611" spans="1:8">
      <c r="A2611" s="1">
        <v>43884</v>
      </c>
      <c r="B2611">
        <v>2.8</v>
      </c>
      <c r="C2611">
        <v>7.1</v>
      </c>
      <c r="D2611">
        <v>290</v>
      </c>
      <c r="E2611" s="2">
        <v>1.3888888888888889E-3</v>
      </c>
      <c r="F2611">
        <v>10</v>
      </c>
      <c r="G2611">
        <v>290</v>
      </c>
      <c r="H2611" s="2">
        <v>6.2500000000000003E-3</v>
      </c>
    </row>
    <row r="2612" spans="1:8">
      <c r="A2612" s="1">
        <v>43885</v>
      </c>
      <c r="B2612">
        <v>1.1000000000000001</v>
      </c>
      <c r="C2612">
        <v>2.8</v>
      </c>
      <c r="D2612">
        <v>290</v>
      </c>
      <c r="E2612" s="2">
        <v>0.68958333333333333</v>
      </c>
      <c r="F2612">
        <v>4.3</v>
      </c>
      <c r="G2612">
        <v>290</v>
      </c>
      <c r="H2612" s="2">
        <v>0.69027777777777777</v>
      </c>
    </row>
    <row r="2613" spans="1:8">
      <c r="A2613" s="1">
        <v>43886</v>
      </c>
      <c r="B2613">
        <v>2.8</v>
      </c>
      <c r="C2613">
        <v>6.5</v>
      </c>
      <c r="D2613">
        <v>110</v>
      </c>
      <c r="E2613" s="2">
        <v>0.40833333333333333</v>
      </c>
      <c r="F2613">
        <v>8.8000000000000007</v>
      </c>
      <c r="G2613">
        <v>90</v>
      </c>
      <c r="H2613" s="2">
        <v>0.40625</v>
      </c>
    </row>
    <row r="2614" spans="1:8">
      <c r="A2614" s="1">
        <v>43887</v>
      </c>
      <c r="B2614">
        <v>1.9</v>
      </c>
      <c r="C2614">
        <v>6.7</v>
      </c>
      <c r="D2614">
        <v>110</v>
      </c>
      <c r="E2614" s="2">
        <v>0.86250000000000004</v>
      </c>
      <c r="F2614">
        <v>9</v>
      </c>
      <c r="G2614">
        <v>110</v>
      </c>
      <c r="H2614" s="2">
        <v>0.86250000000000004</v>
      </c>
    </row>
    <row r="2615" spans="1:8">
      <c r="A2615" s="1">
        <v>43888</v>
      </c>
      <c r="B2615">
        <v>3.4</v>
      </c>
      <c r="C2615">
        <v>5</v>
      </c>
      <c r="D2615">
        <v>110</v>
      </c>
      <c r="E2615" s="2">
        <v>0.36736111111111114</v>
      </c>
      <c r="F2615">
        <v>6.9</v>
      </c>
      <c r="G2615">
        <v>90</v>
      </c>
      <c r="H2615" s="2">
        <v>0.44861111111111113</v>
      </c>
    </row>
    <row r="2616" spans="1:8">
      <c r="A2616" s="1">
        <v>43889</v>
      </c>
      <c r="B2616">
        <v>1.4</v>
      </c>
      <c r="C2616">
        <v>3.6</v>
      </c>
      <c r="D2616">
        <v>140</v>
      </c>
      <c r="E2616" s="2">
        <v>2.8472222222222222E-2</v>
      </c>
      <c r="F2616">
        <v>4.5</v>
      </c>
      <c r="G2616">
        <v>140</v>
      </c>
      <c r="H2616" s="2">
        <v>5.5555555555555558E-3</v>
      </c>
    </row>
    <row r="2617" spans="1:8">
      <c r="A2617" s="1">
        <v>43890</v>
      </c>
      <c r="B2617">
        <v>1.1000000000000001</v>
      </c>
      <c r="C2617">
        <v>2.7</v>
      </c>
      <c r="D2617">
        <v>160</v>
      </c>
      <c r="E2617" s="2">
        <v>0.73750000000000004</v>
      </c>
      <c r="F2617">
        <v>3.8</v>
      </c>
      <c r="G2617">
        <v>160</v>
      </c>
      <c r="H2617" s="2">
        <v>0.72361111111111109</v>
      </c>
    </row>
    <row r="2618" spans="1:8">
      <c r="A2618" s="1">
        <v>43891</v>
      </c>
      <c r="B2618">
        <v>1.5</v>
      </c>
      <c r="C2618">
        <v>5.7</v>
      </c>
      <c r="D2618">
        <v>290</v>
      </c>
      <c r="E2618" s="2">
        <v>0.99652777777777779</v>
      </c>
      <c r="F2618">
        <v>7.3</v>
      </c>
      <c r="G2618">
        <v>290</v>
      </c>
      <c r="H2618" s="2">
        <v>0.99444444444444446</v>
      </c>
    </row>
    <row r="2619" spans="1:8">
      <c r="A2619" s="1">
        <v>43892</v>
      </c>
      <c r="B2619">
        <v>3.8</v>
      </c>
      <c r="C2619">
        <v>6.9</v>
      </c>
      <c r="D2619">
        <v>270</v>
      </c>
      <c r="E2619" s="2">
        <v>0.42986111111111114</v>
      </c>
      <c r="F2619">
        <v>9.3000000000000007</v>
      </c>
      <c r="G2619">
        <v>320</v>
      </c>
      <c r="H2619" s="2">
        <v>1.9444444444444445E-2</v>
      </c>
    </row>
    <row r="2620" spans="1:8">
      <c r="A2620" s="1">
        <v>43893</v>
      </c>
      <c r="B2620">
        <v>2.8</v>
      </c>
      <c r="C2620">
        <v>5.0999999999999996</v>
      </c>
      <c r="D2620">
        <v>110</v>
      </c>
      <c r="E2620" s="2">
        <v>0.71250000000000002</v>
      </c>
      <c r="F2620">
        <v>7.4</v>
      </c>
      <c r="G2620">
        <v>110</v>
      </c>
      <c r="H2620" s="2">
        <v>0.71111111111111114</v>
      </c>
    </row>
    <row r="2621" spans="1:8">
      <c r="A2621" s="1">
        <v>43894</v>
      </c>
      <c r="B2621">
        <v>4.5999999999999996</v>
      </c>
      <c r="C2621">
        <v>8.6</v>
      </c>
      <c r="D2621">
        <v>290</v>
      </c>
      <c r="E2621" s="2">
        <v>0.9</v>
      </c>
      <c r="F2621">
        <v>12.2</v>
      </c>
      <c r="G2621">
        <v>320</v>
      </c>
      <c r="H2621" s="2">
        <v>0.88958333333333328</v>
      </c>
    </row>
    <row r="2622" spans="1:8">
      <c r="A2622" s="1">
        <v>43895</v>
      </c>
      <c r="B2622">
        <v>3</v>
      </c>
      <c r="C2622">
        <v>5.3</v>
      </c>
      <c r="D2622">
        <v>290</v>
      </c>
      <c r="E2622" s="2">
        <v>5.2083333333333336E-2</v>
      </c>
      <c r="F2622">
        <v>7.3</v>
      </c>
      <c r="G2622">
        <v>290</v>
      </c>
      <c r="H2622" s="2">
        <v>0.05</v>
      </c>
    </row>
    <row r="2623" spans="1:8">
      <c r="A2623" s="1">
        <v>43896</v>
      </c>
      <c r="B2623">
        <v>1.1000000000000001</v>
      </c>
      <c r="C2623">
        <v>3.1</v>
      </c>
      <c r="D2623">
        <v>340</v>
      </c>
      <c r="E2623" s="2">
        <v>0.58819444444444446</v>
      </c>
      <c r="F2623">
        <v>4.9000000000000004</v>
      </c>
      <c r="G2623">
        <v>340</v>
      </c>
      <c r="H2623" s="2">
        <v>0.56458333333333333</v>
      </c>
    </row>
    <row r="2624" spans="1:8">
      <c r="A2624" s="1">
        <v>43897</v>
      </c>
      <c r="B2624">
        <v>1.2</v>
      </c>
      <c r="C2624">
        <v>3.7</v>
      </c>
      <c r="D2624">
        <v>270</v>
      </c>
      <c r="E2624" s="2">
        <v>0.7680555555555556</v>
      </c>
      <c r="F2624">
        <v>5.4</v>
      </c>
      <c r="G2624">
        <v>270</v>
      </c>
      <c r="H2624" s="2">
        <v>0.76666666666666672</v>
      </c>
    </row>
    <row r="2625" spans="1:8">
      <c r="A2625" s="1">
        <v>43898</v>
      </c>
      <c r="B2625">
        <v>2</v>
      </c>
      <c r="C2625">
        <v>4.7</v>
      </c>
      <c r="D2625">
        <v>140</v>
      </c>
      <c r="E2625" s="2">
        <v>0.63680555555555551</v>
      </c>
      <c r="F2625">
        <v>6.4</v>
      </c>
      <c r="G2625">
        <v>110</v>
      </c>
      <c r="H2625" s="2">
        <v>0.58194444444444449</v>
      </c>
    </row>
    <row r="2626" spans="1:8">
      <c r="A2626" s="1">
        <v>43899</v>
      </c>
      <c r="B2626">
        <v>1.5</v>
      </c>
      <c r="C2626">
        <v>3.8</v>
      </c>
      <c r="D2626">
        <v>140</v>
      </c>
      <c r="E2626" s="2">
        <v>0.96805555555555556</v>
      </c>
      <c r="F2626">
        <v>4.5999999999999996</v>
      </c>
      <c r="G2626">
        <v>110</v>
      </c>
      <c r="H2626" s="2">
        <v>0.96736111111111112</v>
      </c>
    </row>
    <row r="2627" spans="1:8">
      <c r="A2627" s="1">
        <v>43900</v>
      </c>
      <c r="B2627">
        <v>2.9</v>
      </c>
      <c r="C2627">
        <v>6.6</v>
      </c>
      <c r="D2627">
        <v>290</v>
      </c>
      <c r="E2627" s="2">
        <v>0.67083333333333328</v>
      </c>
      <c r="F2627">
        <v>10.8</v>
      </c>
      <c r="G2627">
        <v>290</v>
      </c>
      <c r="H2627" s="2">
        <v>0.85</v>
      </c>
    </row>
    <row r="2628" spans="1:8">
      <c r="A2628" s="1">
        <v>43901</v>
      </c>
      <c r="B2628">
        <v>4.5</v>
      </c>
      <c r="C2628">
        <v>7.6</v>
      </c>
      <c r="D2628">
        <v>290</v>
      </c>
      <c r="E2628" s="2">
        <v>0.57777777777777772</v>
      </c>
      <c r="F2628">
        <v>11.4</v>
      </c>
      <c r="G2628">
        <v>270</v>
      </c>
      <c r="H2628" s="2">
        <v>0.6166666666666667</v>
      </c>
    </row>
    <row r="2629" spans="1:8">
      <c r="A2629" s="1">
        <v>43902</v>
      </c>
      <c r="B2629">
        <v>1.7</v>
      </c>
      <c r="C2629">
        <v>5</v>
      </c>
      <c r="D2629">
        <v>290</v>
      </c>
      <c r="E2629" s="2">
        <v>0.61736111111111114</v>
      </c>
      <c r="F2629">
        <v>6.1</v>
      </c>
      <c r="G2629">
        <v>270</v>
      </c>
      <c r="H2629" s="2">
        <v>0.61111111111111116</v>
      </c>
    </row>
    <row r="2630" spans="1:8">
      <c r="A2630" s="1">
        <v>43903</v>
      </c>
      <c r="B2630">
        <v>2.4</v>
      </c>
      <c r="C2630">
        <v>4.7</v>
      </c>
      <c r="D2630">
        <v>290</v>
      </c>
      <c r="E2630" s="2">
        <v>0.57708333333333328</v>
      </c>
      <c r="F2630">
        <v>7.5</v>
      </c>
      <c r="G2630">
        <v>270</v>
      </c>
      <c r="H2630" s="2">
        <v>0.57291666666666663</v>
      </c>
    </row>
    <row r="2631" spans="1:8">
      <c r="A2631" s="1">
        <v>43904</v>
      </c>
      <c r="B2631">
        <v>4.5999999999999996</v>
      </c>
      <c r="C2631">
        <v>6.9</v>
      </c>
      <c r="D2631">
        <v>290</v>
      </c>
      <c r="E2631" s="2">
        <v>0.7006944444444444</v>
      </c>
      <c r="F2631">
        <v>10.9</v>
      </c>
      <c r="G2631">
        <v>270</v>
      </c>
      <c r="H2631" s="2">
        <v>0.69791666666666663</v>
      </c>
    </row>
    <row r="2632" spans="1:8">
      <c r="A2632" s="1">
        <v>43905</v>
      </c>
      <c r="B2632">
        <v>4</v>
      </c>
      <c r="C2632">
        <v>10</v>
      </c>
      <c r="D2632">
        <v>290</v>
      </c>
      <c r="E2632" s="2">
        <v>0.55555555555555558</v>
      </c>
      <c r="F2632">
        <v>12.9</v>
      </c>
      <c r="G2632">
        <v>290</v>
      </c>
      <c r="H2632" s="2">
        <v>0.71527777777777779</v>
      </c>
    </row>
    <row r="2633" spans="1:8">
      <c r="A2633" s="1">
        <v>43906</v>
      </c>
      <c r="B2633">
        <v>2.5</v>
      </c>
      <c r="C2633">
        <v>5.2</v>
      </c>
      <c r="D2633">
        <v>290</v>
      </c>
      <c r="E2633" s="2">
        <v>1.3888888888888888E-2</v>
      </c>
      <c r="F2633">
        <v>7</v>
      </c>
      <c r="G2633">
        <v>290</v>
      </c>
      <c r="H2633" s="2">
        <v>8.3333333333333332E-3</v>
      </c>
    </row>
    <row r="2634" spans="1:8">
      <c r="A2634" s="1">
        <v>43907</v>
      </c>
      <c r="B2634">
        <v>2.6</v>
      </c>
      <c r="C2634">
        <v>6.7</v>
      </c>
      <c r="D2634">
        <v>270</v>
      </c>
      <c r="E2634" s="2">
        <v>0.70694444444444449</v>
      </c>
      <c r="F2634">
        <v>9.5</v>
      </c>
      <c r="G2634">
        <v>290</v>
      </c>
      <c r="H2634" s="2">
        <v>0.70208333333333328</v>
      </c>
    </row>
    <row r="2635" spans="1:8">
      <c r="A2635" s="1">
        <v>43908</v>
      </c>
      <c r="B2635">
        <v>1.4</v>
      </c>
      <c r="C2635">
        <v>4.5</v>
      </c>
      <c r="D2635">
        <v>290</v>
      </c>
      <c r="E2635" s="2">
        <v>5.9722222222222225E-2</v>
      </c>
      <c r="F2635">
        <v>6</v>
      </c>
      <c r="G2635">
        <v>290</v>
      </c>
      <c r="H2635" s="2">
        <v>5.8333333333333334E-2</v>
      </c>
    </row>
    <row r="2636" spans="1:8">
      <c r="A2636" s="1">
        <v>43909</v>
      </c>
      <c r="B2636">
        <v>4.4000000000000004</v>
      </c>
      <c r="C2636">
        <v>10.6</v>
      </c>
      <c r="D2636">
        <v>290</v>
      </c>
      <c r="E2636" s="2">
        <v>0.6694444444444444</v>
      </c>
      <c r="F2636">
        <v>17.399999999999999</v>
      </c>
      <c r="G2636">
        <v>320</v>
      </c>
      <c r="H2636" s="2">
        <v>0.74305555555555558</v>
      </c>
    </row>
    <row r="2637" spans="1:8">
      <c r="A2637" s="1">
        <v>43910</v>
      </c>
      <c r="B2637">
        <v>3.5</v>
      </c>
      <c r="C2637">
        <v>8</v>
      </c>
      <c r="D2637">
        <v>290</v>
      </c>
      <c r="E2637" s="2">
        <v>9.375E-2</v>
      </c>
      <c r="F2637">
        <v>11.1</v>
      </c>
      <c r="G2637">
        <v>290</v>
      </c>
      <c r="H2637" s="2">
        <v>9.0277777777777776E-2</v>
      </c>
    </row>
    <row r="2638" spans="1:8">
      <c r="A2638" s="1">
        <v>43911</v>
      </c>
      <c r="B2638">
        <v>1.5</v>
      </c>
      <c r="C2638">
        <v>4</v>
      </c>
      <c r="D2638">
        <v>290</v>
      </c>
      <c r="E2638" s="2">
        <v>0.60277777777777775</v>
      </c>
      <c r="F2638">
        <v>6.2</v>
      </c>
      <c r="G2638">
        <v>250</v>
      </c>
      <c r="H2638" s="2">
        <v>0.66041666666666665</v>
      </c>
    </row>
    <row r="2639" spans="1:8">
      <c r="A2639" s="1">
        <v>43912</v>
      </c>
      <c r="B2639">
        <v>2.8</v>
      </c>
      <c r="C2639">
        <v>7.2</v>
      </c>
      <c r="D2639">
        <v>110</v>
      </c>
      <c r="E2639" s="2">
        <v>0.74861111111111112</v>
      </c>
      <c r="F2639">
        <v>9.3000000000000007</v>
      </c>
      <c r="G2639">
        <v>110</v>
      </c>
      <c r="H2639" s="2">
        <v>0.72986111111111107</v>
      </c>
    </row>
    <row r="2640" spans="1:8">
      <c r="A2640" s="1">
        <v>43913</v>
      </c>
      <c r="B2640">
        <v>3</v>
      </c>
      <c r="C2640">
        <v>7.4</v>
      </c>
      <c r="D2640">
        <v>290</v>
      </c>
      <c r="E2640" s="2">
        <v>0.50416666666666665</v>
      </c>
      <c r="F2640">
        <v>11.4</v>
      </c>
      <c r="G2640">
        <v>270</v>
      </c>
      <c r="H2640" s="2">
        <v>0.49791666666666667</v>
      </c>
    </row>
    <row r="2641" spans="1:8">
      <c r="A2641" s="1">
        <v>43914</v>
      </c>
      <c r="B2641">
        <v>1.9</v>
      </c>
      <c r="C2641">
        <v>6</v>
      </c>
      <c r="D2641">
        <v>90</v>
      </c>
      <c r="E2641" s="2">
        <v>0.77986111111111112</v>
      </c>
      <c r="F2641">
        <v>8.1999999999999993</v>
      </c>
      <c r="G2641">
        <v>90</v>
      </c>
      <c r="H2641" s="2">
        <v>0.77847222222222223</v>
      </c>
    </row>
    <row r="2642" spans="1:8">
      <c r="A2642" s="1">
        <v>43915</v>
      </c>
      <c r="B2642">
        <v>1.5</v>
      </c>
      <c r="C2642">
        <v>3.2</v>
      </c>
      <c r="D2642">
        <v>180</v>
      </c>
      <c r="E2642" s="2">
        <v>0.75347222222222221</v>
      </c>
      <c r="F2642">
        <v>5.6</v>
      </c>
      <c r="G2642">
        <v>180</v>
      </c>
      <c r="H2642" s="2">
        <v>0.78402777777777777</v>
      </c>
    </row>
    <row r="2643" spans="1:8">
      <c r="A2643" s="1">
        <v>43916</v>
      </c>
      <c r="B2643">
        <v>0.7</v>
      </c>
      <c r="C2643">
        <v>2.2999999999999998</v>
      </c>
      <c r="D2643">
        <v>160</v>
      </c>
      <c r="E2643" s="2">
        <v>0.55694444444444446</v>
      </c>
      <c r="F2643">
        <v>3.2</v>
      </c>
      <c r="G2643">
        <v>160</v>
      </c>
      <c r="H2643" s="2">
        <v>0.55347222222222225</v>
      </c>
    </row>
    <row r="2644" spans="1:8">
      <c r="A2644" s="1">
        <v>43917</v>
      </c>
      <c r="B2644">
        <v>2.1</v>
      </c>
      <c r="C2644">
        <v>4.8</v>
      </c>
      <c r="D2644">
        <v>320</v>
      </c>
      <c r="E2644" s="2">
        <v>0.74305555555555558</v>
      </c>
      <c r="F2644">
        <v>7.5</v>
      </c>
      <c r="G2644">
        <v>320</v>
      </c>
      <c r="H2644" s="2">
        <v>0.73819444444444449</v>
      </c>
    </row>
    <row r="2645" spans="1:8">
      <c r="A2645" s="1">
        <v>43918</v>
      </c>
      <c r="B2645">
        <v>3.3</v>
      </c>
      <c r="C2645">
        <v>4.9000000000000004</v>
      </c>
      <c r="D2645">
        <v>90</v>
      </c>
      <c r="E2645" s="2">
        <v>0.76736111111111116</v>
      </c>
      <c r="F2645">
        <v>7</v>
      </c>
      <c r="G2645">
        <v>110</v>
      </c>
      <c r="H2645" s="2">
        <v>0.59236111111111112</v>
      </c>
    </row>
    <row r="2646" spans="1:8">
      <c r="A2646" s="1">
        <v>43919</v>
      </c>
      <c r="B2646">
        <v>2.6</v>
      </c>
      <c r="C2646">
        <v>5.5</v>
      </c>
      <c r="D2646">
        <v>90</v>
      </c>
      <c r="E2646" s="2">
        <v>0.71875</v>
      </c>
      <c r="F2646">
        <v>7.8</v>
      </c>
      <c r="G2646">
        <v>70</v>
      </c>
      <c r="H2646" s="2">
        <v>0.4909722222222222</v>
      </c>
    </row>
    <row r="2647" spans="1:8">
      <c r="A2647" s="1">
        <v>43920</v>
      </c>
      <c r="B2647">
        <v>1.8</v>
      </c>
      <c r="C2647">
        <v>4.2</v>
      </c>
      <c r="D2647">
        <v>90</v>
      </c>
      <c r="E2647" s="2">
        <v>0.79374999999999996</v>
      </c>
      <c r="F2647">
        <v>5.4</v>
      </c>
      <c r="G2647">
        <v>90</v>
      </c>
      <c r="H2647" s="2">
        <v>0.76875000000000004</v>
      </c>
    </row>
    <row r="2648" spans="1:8">
      <c r="A2648" s="1">
        <v>43921</v>
      </c>
      <c r="B2648">
        <v>1.5</v>
      </c>
      <c r="C2648">
        <v>3.2</v>
      </c>
      <c r="D2648">
        <v>110</v>
      </c>
      <c r="E2648" s="2">
        <v>0.53472222222222221</v>
      </c>
      <c r="F2648">
        <v>4.5</v>
      </c>
      <c r="G2648">
        <v>90</v>
      </c>
      <c r="H2648" s="2">
        <v>0.79236111111111107</v>
      </c>
    </row>
    <row r="2649" spans="1:8">
      <c r="A2649" s="1">
        <v>43922</v>
      </c>
      <c r="B2649">
        <v>2.5</v>
      </c>
      <c r="C2649">
        <v>5.6</v>
      </c>
      <c r="D2649">
        <v>340</v>
      </c>
      <c r="E2649" s="2">
        <v>0.87291666666666667</v>
      </c>
      <c r="F2649">
        <v>9</v>
      </c>
      <c r="G2649">
        <v>340</v>
      </c>
      <c r="H2649" s="2">
        <v>0.88472222222222219</v>
      </c>
    </row>
    <row r="2650" spans="1:8">
      <c r="A2650" s="1">
        <v>43923</v>
      </c>
      <c r="B2650">
        <v>2</v>
      </c>
      <c r="C2650">
        <v>4.5</v>
      </c>
      <c r="D2650">
        <v>290</v>
      </c>
      <c r="E2650" s="2">
        <v>0.56944444444444442</v>
      </c>
      <c r="F2650">
        <v>6.1</v>
      </c>
      <c r="G2650">
        <v>290</v>
      </c>
      <c r="H2650" s="2">
        <v>0.56736111111111109</v>
      </c>
    </row>
    <row r="2651" spans="1:8">
      <c r="A2651" s="1">
        <v>43924</v>
      </c>
      <c r="B2651">
        <v>2.2000000000000002</v>
      </c>
      <c r="C2651">
        <v>4.0999999999999996</v>
      </c>
      <c r="D2651">
        <v>340</v>
      </c>
      <c r="E2651" s="2">
        <v>0.76597222222222228</v>
      </c>
      <c r="F2651">
        <v>6.3</v>
      </c>
      <c r="G2651">
        <v>320</v>
      </c>
      <c r="H2651" s="2">
        <v>0.53888888888888886</v>
      </c>
    </row>
    <row r="2652" spans="1:8">
      <c r="A2652" s="1">
        <v>43925</v>
      </c>
      <c r="B2652">
        <v>2.9</v>
      </c>
      <c r="C2652">
        <v>8.1999999999999993</v>
      </c>
      <c r="D2652">
        <v>110</v>
      </c>
      <c r="E2652" s="2">
        <v>0.7583333333333333</v>
      </c>
      <c r="F2652">
        <v>10.4</v>
      </c>
      <c r="G2652">
        <v>110</v>
      </c>
      <c r="H2652" s="2">
        <v>0.75694444444444442</v>
      </c>
    </row>
    <row r="2653" spans="1:8">
      <c r="A2653" s="1">
        <v>43926</v>
      </c>
      <c r="B2653">
        <v>2</v>
      </c>
      <c r="C2653">
        <v>4.4000000000000004</v>
      </c>
      <c r="D2653">
        <v>340</v>
      </c>
      <c r="E2653" s="2">
        <v>0.68402777777777779</v>
      </c>
      <c r="F2653">
        <v>7.4</v>
      </c>
      <c r="G2653">
        <v>290</v>
      </c>
      <c r="H2653" s="2">
        <v>0.66805555555555551</v>
      </c>
    </row>
    <row r="2654" spans="1:8">
      <c r="A2654" s="1">
        <v>43927</v>
      </c>
      <c r="B2654">
        <v>1.7</v>
      </c>
      <c r="C2654">
        <v>3.7</v>
      </c>
      <c r="D2654">
        <v>270</v>
      </c>
      <c r="E2654" s="2">
        <v>0.91249999999999998</v>
      </c>
      <c r="F2654">
        <v>5.9</v>
      </c>
      <c r="G2654">
        <v>270</v>
      </c>
      <c r="H2654" s="2">
        <v>0.90625</v>
      </c>
    </row>
    <row r="2655" spans="1:8">
      <c r="A2655" s="1">
        <v>43928</v>
      </c>
      <c r="B2655">
        <v>3.4</v>
      </c>
      <c r="C2655">
        <v>5.9</v>
      </c>
      <c r="D2655">
        <v>320</v>
      </c>
      <c r="E2655" s="2">
        <v>0.62777777777777777</v>
      </c>
      <c r="F2655">
        <v>8.8000000000000007</v>
      </c>
      <c r="G2655">
        <v>290</v>
      </c>
      <c r="H2655" s="2">
        <v>0.625</v>
      </c>
    </row>
    <row r="2656" spans="1:8">
      <c r="A2656" s="1">
        <v>43929</v>
      </c>
      <c r="B2656">
        <v>3.9</v>
      </c>
      <c r="C2656">
        <v>6.4</v>
      </c>
      <c r="D2656">
        <v>320</v>
      </c>
      <c r="E2656" s="2">
        <v>0.64652777777777781</v>
      </c>
      <c r="F2656">
        <v>9.5</v>
      </c>
      <c r="G2656">
        <v>320</v>
      </c>
      <c r="H2656" s="2">
        <v>0.64236111111111116</v>
      </c>
    </row>
    <row r="2657" spans="1:8">
      <c r="A2657" s="1">
        <v>43930</v>
      </c>
      <c r="B2657">
        <v>2.8</v>
      </c>
      <c r="C2657">
        <v>6.4</v>
      </c>
      <c r="D2657">
        <v>110</v>
      </c>
      <c r="E2657" s="2">
        <v>0.89583333333333337</v>
      </c>
      <c r="F2657">
        <v>9.9</v>
      </c>
      <c r="G2657">
        <v>90</v>
      </c>
      <c r="H2657" s="2">
        <v>0.89166666666666672</v>
      </c>
    </row>
    <row r="2658" spans="1:8">
      <c r="A2658" s="1">
        <v>43931</v>
      </c>
      <c r="B2658">
        <v>2.1</v>
      </c>
      <c r="C2658">
        <v>4.2</v>
      </c>
      <c r="D2658">
        <v>140</v>
      </c>
      <c r="E2658" s="2">
        <v>0.37361111111111112</v>
      </c>
      <c r="F2658">
        <v>6.5</v>
      </c>
      <c r="G2658">
        <v>140</v>
      </c>
      <c r="H2658" s="2">
        <v>0.40833333333333333</v>
      </c>
    </row>
    <row r="2659" spans="1:8">
      <c r="A2659" s="1">
        <v>43932</v>
      </c>
      <c r="B2659">
        <v>1.5</v>
      </c>
      <c r="C2659">
        <v>4</v>
      </c>
      <c r="D2659">
        <v>250</v>
      </c>
      <c r="E2659" s="2">
        <v>0.72013888888888888</v>
      </c>
      <c r="F2659">
        <v>5.5</v>
      </c>
      <c r="G2659">
        <v>290</v>
      </c>
      <c r="H2659" s="2">
        <v>0.71458333333333335</v>
      </c>
    </row>
    <row r="2660" spans="1:8">
      <c r="A2660" s="1">
        <v>43933</v>
      </c>
      <c r="B2660">
        <v>2.6</v>
      </c>
      <c r="C2660">
        <v>9.9</v>
      </c>
      <c r="D2660">
        <v>90</v>
      </c>
      <c r="E2660" s="2">
        <v>0.65486111111111112</v>
      </c>
      <c r="F2660">
        <v>13.4</v>
      </c>
      <c r="G2660">
        <v>90</v>
      </c>
      <c r="H2660" s="2">
        <v>0.64930555555555558</v>
      </c>
    </row>
    <row r="2661" spans="1:8">
      <c r="A2661" s="1">
        <v>43934</v>
      </c>
      <c r="B2661">
        <v>2.7</v>
      </c>
      <c r="C2661">
        <v>5.5</v>
      </c>
      <c r="D2661">
        <v>320</v>
      </c>
      <c r="E2661" s="2">
        <v>0.5395833333333333</v>
      </c>
      <c r="F2661">
        <v>9</v>
      </c>
      <c r="G2661">
        <v>340</v>
      </c>
      <c r="H2661" s="2">
        <v>0.52708333333333335</v>
      </c>
    </row>
    <row r="2662" spans="1:8">
      <c r="A2662" s="1">
        <v>43935</v>
      </c>
      <c r="B2662">
        <v>2</v>
      </c>
      <c r="C2662">
        <v>5.4</v>
      </c>
      <c r="D2662">
        <v>290</v>
      </c>
      <c r="E2662" s="2">
        <v>0.58819444444444446</v>
      </c>
      <c r="F2662">
        <v>7.8</v>
      </c>
      <c r="G2662">
        <v>290</v>
      </c>
      <c r="H2662" s="2">
        <v>0.5854166666666667</v>
      </c>
    </row>
    <row r="2663" spans="1:8">
      <c r="A2663" s="1">
        <v>43936</v>
      </c>
      <c r="B2663">
        <v>2.5</v>
      </c>
      <c r="C2663">
        <v>5.7</v>
      </c>
      <c r="D2663">
        <v>90</v>
      </c>
      <c r="E2663" s="2">
        <v>0.74930555555555556</v>
      </c>
      <c r="F2663">
        <v>8.3000000000000007</v>
      </c>
      <c r="G2663">
        <v>110</v>
      </c>
      <c r="H2663" s="2">
        <v>0.82430555555555551</v>
      </c>
    </row>
    <row r="2664" spans="1:8">
      <c r="A2664" s="1">
        <v>43937</v>
      </c>
      <c r="B2664">
        <v>4.0999999999999996</v>
      </c>
      <c r="C2664">
        <v>7.2</v>
      </c>
      <c r="D2664">
        <v>90</v>
      </c>
      <c r="E2664" s="2">
        <v>0.68819444444444444</v>
      </c>
      <c r="F2664">
        <v>10.1</v>
      </c>
      <c r="G2664">
        <v>110</v>
      </c>
      <c r="H2664" s="2">
        <v>0.67152777777777772</v>
      </c>
    </row>
    <row r="2665" spans="1:8">
      <c r="A2665" s="1">
        <v>43938</v>
      </c>
      <c r="B2665">
        <v>1.9</v>
      </c>
      <c r="C2665">
        <v>4.5999999999999996</v>
      </c>
      <c r="D2665">
        <v>110</v>
      </c>
      <c r="E2665" s="2">
        <v>0.57152777777777775</v>
      </c>
      <c r="F2665">
        <v>6.2</v>
      </c>
      <c r="G2665">
        <v>110</v>
      </c>
      <c r="H2665" s="2">
        <v>0.60763888888888884</v>
      </c>
    </row>
    <row r="2666" spans="1:8">
      <c r="A2666" s="1">
        <v>43939</v>
      </c>
      <c r="B2666">
        <v>2.8</v>
      </c>
      <c r="C2666">
        <v>5.6</v>
      </c>
      <c r="D2666">
        <v>290</v>
      </c>
      <c r="E2666" s="2">
        <v>0.38750000000000001</v>
      </c>
      <c r="F2666">
        <v>8.5</v>
      </c>
      <c r="G2666">
        <v>270</v>
      </c>
      <c r="H2666" s="2">
        <v>0.47708333333333336</v>
      </c>
    </row>
    <row r="2667" spans="1:8">
      <c r="A2667" s="1">
        <v>43940</v>
      </c>
      <c r="B2667">
        <v>2.9</v>
      </c>
      <c r="C2667">
        <v>6.8</v>
      </c>
      <c r="D2667">
        <v>90</v>
      </c>
      <c r="E2667" s="2">
        <v>0.55486111111111114</v>
      </c>
      <c r="F2667">
        <v>9.1999999999999993</v>
      </c>
      <c r="G2667">
        <v>90</v>
      </c>
      <c r="H2667" s="2">
        <v>0.5395833333333333</v>
      </c>
    </row>
    <row r="2668" spans="1:8">
      <c r="A2668" s="1">
        <v>43941</v>
      </c>
      <c r="B2668">
        <v>3.4</v>
      </c>
      <c r="C2668">
        <v>6.7</v>
      </c>
      <c r="D2668">
        <v>290</v>
      </c>
      <c r="E2668" s="2">
        <v>0.96666666666666667</v>
      </c>
      <c r="F2668">
        <v>9.5</v>
      </c>
      <c r="G2668">
        <v>270</v>
      </c>
      <c r="H2668" s="2">
        <v>0.69027777777777777</v>
      </c>
    </row>
    <row r="2669" spans="1:8">
      <c r="A2669" s="1">
        <v>43942</v>
      </c>
      <c r="B2669">
        <v>5.4</v>
      </c>
      <c r="C2669">
        <v>9.1999999999999993</v>
      </c>
      <c r="D2669">
        <v>270</v>
      </c>
      <c r="E2669" s="2">
        <v>0.55069444444444449</v>
      </c>
      <c r="F2669">
        <v>13.5</v>
      </c>
      <c r="G2669">
        <v>290</v>
      </c>
      <c r="H2669" s="2">
        <v>0.52638888888888891</v>
      </c>
    </row>
    <row r="2670" spans="1:8">
      <c r="A2670" s="1">
        <v>43943</v>
      </c>
      <c r="B2670">
        <v>5.3</v>
      </c>
      <c r="C2670">
        <v>9.1</v>
      </c>
      <c r="D2670">
        <v>290</v>
      </c>
      <c r="E2670" s="2">
        <v>0.72986111111111107</v>
      </c>
      <c r="F2670">
        <v>13.2</v>
      </c>
      <c r="G2670">
        <v>290</v>
      </c>
      <c r="H2670" s="2">
        <v>0.67777777777777781</v>
      </c>
    </row>
    <row r="2671" spans="1:8">
      <c r="A2671" s="1">
        <v>43944</v>
      </c>
      <c r="B2671">
        <v>5.2</v>
      </c>
      <c r="C2671">
        <v>8.4</v>
      </c>
      <c r="D2671">
        <v>290</v>
      </c>
      <c r="E2671" s="2">
        <v>0.55277777777777781</v>
      </c>
      <c r="F2671">
        <v>13</v>
      </c>
      <c r="G2671">
        <v>290</v>
      </c>
      <c r="H2671" s="2">
        <v>0.6069444444444444</v>
      </c>
    </row>
    <row r="2672" spans="1:8">
      <c r="A2672" s="1">
        <v>43945</v>
      </c>
      <c r="B2672">
        <v>3.8</v>
      </c>
      <c r="C2672">
        <v>8.6</v>
      </c>
      <c r="D2672">
        <v>290</v>
      </c>
      <c r="E2672" s="2">
        <v>0.63472222222222219</v>
      </c>
      <c r="F2672">
        <v>13.6</v>
      </c>
      <c r="G2672">
        <v>270</v>
      </c>
      <c r="H2672" s="2">
        <v>0.60902777777777772</v>
      </c>
    </row>
    <row r="2673" spans="1:8">
      <c r="A2673" s="1">
        <v>43946</v>
      </c>
      <c r="B2673">
        <v>2.5</v>
      </c>
      <c r="C2673">
        <v>6.7</v>
      </c>
      <c r="D2673">
        <v>270</v>
      </c>
      <c r="E2673" s="2">
        <v>0.85972222222222228</v>
      </c>
      <c r="F2673">
        <v>10.4</v>
      </c>
      <c r="G2673">
        <v>290</v>
      </c>
      <c r="H2673" s="2">
        <v>0.53125</v>
      </c>
    </row>
    <row r="2674" spans="1:8">
      <c r="A2674" s="1">
        <v>43947</v>
      </c>
      <c r="B2674">
        <v>3.2</v>
      </c>
      <c r="C2674">
        <v>7</v>
      </c>
      <c r="D2674">
        <v>290</v>
      </c>
      <c r="E2674" s="2">
        <v>0.46319444444444446</v>
      </c>
      <c r="F2674">
        <v>9.9</v>
      </c>
      <c r="G2674">
        <v>270</v>
      </c>
      <c r="H2674" s="2">
        <v>0.47638888888888886</v>
      </c>
    </row>
    <row r="2675" spans="1:8">
      <c r="A2675" s="1">
        <v>43948</v>
      </c>
      <c r="B2675">
        <v>2.4</v>
      </c>
      <c r="C2675">
        <v>5.4</v>
      </c>
      <c r="D2675">
        <v>290</v>
      </c>
      <c r="E2675" s="2">
        <v>0.55208333333333337</v>
      </c>
      <c r="F2675">
        <v>8.5</v>
      </c>
      <c r="G2675">
        <v>320</v>
      </c>
      <c r="H2675" s="2">
        <v>0.64722222222222225</v>
      </c>
    </row>
    <row r="2676" spans="1:8">
      <c r="A2676" s="1">
        <v>43949</v>
      </c>
      <c r="B2676">
        <v>2.2999999999999998</v>
      </c>
      <c r="C2676">
        <v>5.3</v>
      </c>
      <c r="D2676">
        <v>290</v>
      </c>
      <c r="E2676" s="2">
        <v>0.65902777777777777</v>
      </c>
      <c r="F2676">
        <v>8.1</v>
      </c>
      <c r="G2676">
        <v>270</v>
      </c>
      <c r="H2676" s="2">
        <v>0.64097222222222228</v>
      </c>
    </row>
    <row r="2677" spans="1:8">
      <c r="A2677" s="1">
        <v>43950</v>
      </c>
      <c r="B2677">
        <v>1.6</v>
      </c>
      <c r="C2677">
        <v>4.5</v>
      </c>
      <c r="D2677">
        <v>290</v>
      </c>
      <c r="E2677" s="2">
        <v>0.61111111111111116</v>
      </c>
      <c r="F2677">
        <v>6.3</v>
      </c>
      <c r="G2677">
        <v>320</v>
      </c>
      <c r="H2677" s="2">
        <v>0.50972222222222219</v>
      </c>
    </row>
    <row r="2678" spans="1:8">
      <c r="A2678" s="1">
        <v>43951</v>
      </c>
      <c r="B2678">
        <v>2</v>
      </c>
      <c r="C2678">
        <v>5.0999999999999996</v>
      </c>
      <c r="D2678">
        <v>270</v>
      </c>
      <c r="E2678" s="2">
        <v>0.65694444444444444</v>
      </c>
      <c r="F2678">
        <v>8.1999999999999993</v>
      </c>
      <c r="G2678">
        <v>290</v>
      </c>
      <c r="H2678" s="2">
        <v>0.62916666666666665</v>
      </c>
    </row>
    <row r="2679" spans="1:8">
      <c r="A2679" s="1">
        <v>43952</v>
      </c>
      <c r="B2679">
        <v>1.8</v>
      </c>
      <c r="C2679">
        <v>5.4</v>
      </c>
      <c r="D2679">
        <v>290</v>
      </c>
      <c r="E2679" s="2">
        <v>0.59166666666666667</v>
      </c>
      <c r="F2679">
        <v>7.3</v>
      </c>
      <c r="G2679">
        <v>290</v>
      </c>
      <c r="H2679" s="2">
        <v>0.58125000000000004</v>
      </c>
    </row>
    <row r="2680" spans="1:8">
      <c r="A2680" s="1">
        <v>43953</v>
      </c>
      <c r="B2680">
        <v>1.9</v>
      </c>
      <c r="C2680">
        <v>4.9000000000000004</v>
      </c>
      <c r="D2680">
        <v>270</v>
      </c>
      <c r="E2680" s="2">
        <v>0.62777777777777777</v>
      </c>
      <c r="F2680">
        <v>6.9</v>
      </c>
      <c r="G2680">
        <v>340</v>
      </c>
      <c r="H2680" s="2">
        <v>0.625</v>
      </c>
    </row>
    <row r="2681" spans="1:8">
      <c r="A2681" s="1">
        <v>43954</v>
      </c>
      <c r="B2681">
        <v>1.5</v>
      </c>
      <c r="C2681">
        <v>3.1</v>
      </c>
      <c r="D2681">
        <v>110</v>
      </c>
      <c r="E2681" s="2">
        <v>0.56319444444444444</v>
      </c>
      <c r="F2681">
        <v>4.5999999999999996</v>
      </c>
      <c r="G2681">
        <v>90</v>
      </c>
      <c r="H2681" s="2">
        <v>0.39166666666666666</v>
      </c>
    </row>
    <row r="2682" spans="1:8">
      <c r="A2682" s="1">
        <v>43955</v>
      </c>
      <c r="B2682">
        <v>3.4</v>
      </c>
      <c r="C2682">
        <v>7.5</v>
      </c>
      <c r="D2682">
        <v>110</v>
      </c>
      <c r="E2682" s="2">
        <v>0.93263888888888891</v>
      </c>
      <c r="F2682">
        <v>10.3</v>
      </c>
      <c r="G2682">
        <v>140</v>
      </c>
      <c r="H2682" s="2">
        <v>0.94166666666666665</v>
      </c>
    </row>
    <row r="2683" spans="1:8">
      <c r="A2683" s="1">
        <v>43956</v>
      </c>
      <c r="B2683">
        <v>2.6</v>
      </c>
      <c r="C2683">
        <v>6</v>
      </c>
      <c r="D2683">
        <v>110</v>
      </c>
      <c r="E2683" s="2">
        <v>1.0416666666666666E-2</v>
      </c>
      <c r="F2683">
        <v>8.1999999999999993</v>
      </c>
      <c r="G2683">
        <v>110</v>
      </c>
      <c r="H2683" s="2">
        <v>1.3888888888888889E-3</v>
      </c>
    </row>
    <row r="2684" spans="1:8">
      <c r="A2684" s="1">
        <v>43957</v>
      </c>
      <c r="B2684">
        <v>3.3</v>
      </c>
      <c r="C2684">
        <v>8.5</v>
      </c>
      <c r="D2684">
        <v>90</v>
      </c>
      <c r="E2684" s="2">
        <v>0.65486111111111112</v>
      </c>
      <c r="F2684">
        <v>13.3</v>
      </c>
      <c r="G2684">
        <v>90</v>
      </c>
      <c r="H2684" s="2">
        <v>0.75069444444444444</v>
      </c>
    </row>
    <row r="2685" spans="1:8">
      <c r="A2685" s="1">
        <v>43958</v>
      </c>
      <c r="B2685">
        <v>3.7</v>
      </c>
      <c r="C2685">
        <v>7.3</v>
      </c>
      <c r="D2685">
        <v>90</v>
      </c>
      <c r="E2685" s="2">
        <v>0.5541666666666667</v>
      </c>
      <c r="F2685">
        <v>10.3</v>
      </c>
      <c r="G2685">
        <v>90</v>
      </c>
      <c r="H2685" s="2">
        <v>0.61041666666666672</v>
      </c>
    </row>
    <row r="2686" spans="1:8">
      <c r="A2686" s="1">
        <v>43959</v>
      </c>
      <c r="B2686">
        <v>2.2000000000000002</v>
      </c>
      <c r="C2686">
        <v>4.7</v>
      </c>
      <c r="D2686">
        <v>110</v>
      </c>
      <c r="E2686" s="2">
        <v>0.38333333333333336</v>
      </c>
      <c r="F2686">
        <v>6.8</v>
      </c>
      <c r="G2686">
        <v>200</v>
      </c>
      <c r="H2686" s="2">
        <v>0.6875</v>
      </c>
    </row>
    <row r="2687" spans="1:8">
      <c r="A2687" s="1">
        <v>43960</v>
      </c>
      <c r="B2687">
        <v>2.2999999999999998</v>
      </c>
      <c r="C2687">
        <v>4.7</v>
      </c>
      <c r="D2687">
        <v>140</v>
      </c>
      <c r="E2687" s="2">
        <v>0.12569444444444444</v>
      </c>
      <c r="F2687">
        <v>6.1</v>
      </c>
      <c r="G2687">
        <v>140</v>
      </c>
      <c r="H2687" s="2">
        <v>0.38194444444444442</v>
      </c>
    </row>
    <row r="2688" spans="1:8">
      <c r="A2688" s="1">
        <v>43961</v>
      </c>
      <c r="B2688">
        <v>3</v>
      </c>
      <c r="C2688">
        <v>6.1</v>
      </c>
      <c r="D2688">
        <v>290</v>
      </c>
      <c r="E2688" s="2">
        <v>0.58819444444444446</v>
      </c>
      <c r="F2688">
        <v>8.6999999999999993</v>
      </c>
      <c r="G2688">
        <v>320</v>
      </c>
      <c r="H2688" s="2">
        <v>0.5493055555555556</v>
      </c>
    </row>
    <row r="2689" spans="1:8">
      <c r="A2689" s="1">
        <v>43962</v>
      </c>
      <c r="B2689">
        <v>2.5</v>
      </c>
      <c r="C2689">
        <v>6.2</v>
      </c>
      <c r="D2689">
        <v>290</v>
      </c>
      <c r="E2689" s="2">
        <v>0.57986111111111116</v>
      </c>
      <c r="F2689">
        <v>8.9</v>
      </c>
      <c r="G2689">
        <v>270</v>
      </c>
      <c r="H2689" s="2">
        <v>0.5625</v>
      </c>
    </row>
    <row r="2690" spans="1:8">
      <c r="A2690" s="1">
        <v>43963</v>
      </c>
      <c r="B2690">
        <v>4.0999999999999996</v>
      </c>
      <c r="C2690">
        <v>8.6</v>
      </c>
      <c r="D2690">
        <v>290</v>
      </c>
      <c r="E2690" s="2">
        <v>0.72291666666666665</v>
      </c>
      <c r="F2690">
        <v>12.1</v>
      </c>
      <c r="G2690">
        <v>290</v>
      </c>
      <c r="H2690" s="2">
        <v>0.72569444444444442</v>
      </c>
    </row>
    <row r="2691" spans="1:8">
      <c r="A2691" s="1">
        <v>43964</v>
      </c>
      <c r="B2691">
        <v>3</v>
      </c>
      <c r="C2691">
        <v>6.5</v>
      </c>
      <c r="D2691">
        <v>270</v>
      </c>
      <c r="E2691" s="2">
        <v>0.6694444444444444</v>
      </c>
      <c r="F2691">
        <v>9.9</v>
      </c>
      <c r="G2691">
        <v>340</v>
      </c>
      <c r="H2691" s="2">
        <v>0.6069444444444444</v>
      </c>
    </row>
    <row r="2692" spans="1:8">
      <c r="A2692" s="1">
        <v>43965</v>
      </c>
      <c r="B2692">
        <v>1.3</v>
      </c>
      <c r="C2692">
        <v>2.8</v>
      </c>
      <c r="D2692">
        <v>250</v>
      </c>
      <c r="E2692" s="2">
        <v>0.66597222222222219</v>
      </c>
      <c r="F2692">
        <v>4.5</v>
      </c>
      <c r="G2692">
        <v>320</v>
      </c>
      <c r="H2692" s="2">
        <v>0.66527777777777775</v>
      </c>
    </row>
    <row r="2693" spans="1:8">
      <c r="A2693" s="1">
        <v>43966</v>
      </c>
      <c r="B2693">
        <v>2.2000000000000002</v>
      </c>
      <c r="C2693">
        <v>4.0999999999999996</v>
      </c>
      <c r="D2693">
        <v>110</v>
      </c>
      <c r="E2693" s="2">
        <v>0.50694444444444442</v>
      </c>
      <c r="F2693">
        <v>6.2</v>
      </c>
      <c r="G2693">
        <v>140</v>
      </c>
      <c r="H2693" s="2">
        <v>0.52430555555555558</v>
      </c>
    </row>
    <row r="2694" spans="1:8">
      <c r="A2694" s="1">
        <v>43967</v>
      </c>
      <c r="B2694">
        <v>1.8</v>
      </c>
      <c r="C2694">
        <v>5.4</v>
      </c>
      <c r="D2694">
        <v>140</v>
      </c>
      <c r="E2694" s="2">
        <v>0.94722222222222219</v>
      </c>
      <c r="F2694">
        <v>7.4</v>
      </c>
      <c r="G2694">
        <v>140</v>
      </c>
      <c r="H2694" s="2">
        <v>0.8833333333333333</v>
      </c>
    </row>
    <row r="2695" spans="1:8">
      <c r="A2695" s="1">
        <v>43968</v>
      </c>
      <c r="B2695">
        <v>1.9</v>
      </c>
      <c r="C2695">
        <v>4.0999999999999996</v>
      </c>
      <c r="D2695">
        <v>140</v>
      </c>
      <c r="E2695" s="2">
        <v>7.2916666666666671E-2</v>
      </c>
      <c r="F2695">
        <v>6</v>
      </c>
      <c r="G2695">
        <v>140</v>
      </c>
      <c r="H2695" s="2">
        <v>1.6666666666666666E-2</v>
      </c>
    </row>
    <row r="2696" spans="1:8">
      <c r="A2696" s="1">
        <v>43969</v>
      </c>
      <c r="B2696">
        <v>3.1</v>
      </c>
      <c r="C2696">
        <v>5.2</v>
      </c>
      <c r="D2696">
        <v>110</v>
      </c>
      <c r="E2696" s="2">
        <v>0.32291666666666669</v>
      </c>
      <c r="F2696">
        <v>7.6</v>
      </c>
      <c r="G2696">
        <v>140</v>
      </c>
      <c r="H2696" s="2">
        <v>0.31736111111111109</v>
      </c>
    </row>
    <row r="2697" spans="1:8">
      <c r="A2697" s="1">
        <v>43970</v>
      </c>
      <c r="B2697">
        <v>3.4</v>
      </c>
      <c r="C2697">
        <v>7.3</v>
      </c>
      <c r="D2697">
        <v>270</v>
      </c>
      <c r="E2697" s="2">
        <v>0.46388888888888891</v>
      </c>
      <c r="F2697">
        <v>9.8000000000000007</v>
      </c>
      <c r="G2697">
        <v>270</v>
      </c>
      <c r="H2697" s="2">
        <v>0.45902777777777776</v>
      </c>
    </row>
    <row r="2698" spans="1:8">
      <c r="A2698" s="1">
        <v>43971</v>
      </c>
      <c r="B2698">
        <v>2.8</v>
      </c>
      <c r="C2698">
        <v>5.9</v>
      </c>
      <c r="D2698">
        <v>140</v>
      </c>
      <c r="E2698" s="2">
        <v>0.72222222222222221</v>
      </c>
      <c r="F2698">
        <v>8.5</v>
      </c>
      <c r="G2698">
        <v>140</v>
      </c>
      <c r="H2698" s="2">
        <v>0.71805555555555556</v>
      </c>
    </row>
    <row r="2699" spans="1:8">
      <c r="A2699" s="1">
        <v>43972</v>
      </c>
      <c r="B2699">
        <v>2.8</v>
      </c>
      <c r="C2699">
        <v>5.8</v>
      </c>
      <c r="D2699">
        <v>110</v>
      </c>
      <c r="E2699" s="2">
        <v>0.77430555555555558</v>
      </c>
      <c r="F2699">
        <v>7.9</v>
      </c>
      <c r="G2699">
        <v>140</v>
      </c>
      <c r="H2699" s="2">
        <v>0.78541666666666665</v>
      </c>
    </row>
    <row r="2700" spans="1:8">
      <c r="A2700" s="1">
        <v>43973</v>
      </c>
      <c r="B2700">
        <v>3.3</v>
      </c>
      <c r="C2700">
        <v>5.4</v>
      </c>
      <c r="D2700">
        <v>110</v>
      </c>
      <c r="E2700" s="2">
        <v>0.82708333333333328</v>
      </c>
      <c r="F2700">
        <v>7.3</v>
      </c>
      <c r="G2700">
        <v>110</v>
      </c>
      <c r="H2700" s="2">
        <v>0.81944444444444442</v>
      </c>
    </row>
    <row r="2701" spans="1:8">
      <c r="A2701" s="1">
        <v>43974</v>
      </c>
      <c r="B2701">
        <v>1.9</v>
      </c>
      <c r="C2701">
        <v>4.2</v>
      </c>
      <c r="D2701">
        <v>140</v>
      </c>
      <c r="E2701" s="2">
        <v>3.6111111111111108E-2</v>
      </c>
      <c r="F2701">
        <v>5.7</v>
      </c>
      <c r="G2701">
        <v>90</v>
      </c>
      <c r="H2701" s="2">
        <v>5.486111111111111E-2</v>
      </c>
    </row>
    <row r="2702" spans="1:8">
      <c r="A2702" s="1">
        <v>43975</v>
      </c>
      <c r="B2702">
        <v>2.2999999999999998</v>
      </c>
      <c r="C2702">
        <v>6</v>
      </c>
      <c r="D2702">
        <v>270</v>
      </c>
      <c r="E2702" s="2">
        <v>0.48472222222222222</v>
      </c>
      <c r="F2702">
        <v>9.6999999999999993</v>
      </c>
      <c r="G2702">
        <v>250</v>
      </c>
      <c r="H2702" s="2">
        <v>0.52777777777777779</v>
      </c>
    </row>
    <row r="2703" spans="1:8">
      <c r="A2703" s="1">
        <v>43976</v>
      </c>
      <c r="B2703">
        <v>2.1</v>
      </c>
      <c r="C2703">
        <v>3.4</v>
      </c>
      <c r="D2703">
        <v>340</v>
      </c>
      <c r="E2703" s="2">
        <v>0.68541666666666667</v>
      </c>
      <c r="F2703">
        <v>4.9000000000000004</v>
      </c>
      <c r="G2703">
        <v>340</v>
      </c>
      <c r="H2703" s="2">
        <v>0.66111111111111109</v>
      </c>
    </row>
    <row r="2704" spans="1:8">
      <c r="A2704" s="1">
        <v>43977</v>
      </c>
      <c r="B2704">
        <v>1.7</v>
      </c>
      <c r="C2704">
        <v>5</v>
      </c>
      <c r="D2704">
        <v>290</v>
      </c>
      <c r="E2704" s="2">
        <v>0.97847222222222219</v>
      </c>
      <c r="F2704">
        <v>6.6</v>
      </c>
      <c r="G2704">
        <v>290</v>
      </c>
      <c r="H2704" s="2">
        <v>0.97222222222222221</v>
      </c>
    </row>
    <row r="2705" spans="1:8">
      <c r="A2705" s="1">
        <v>43978</v>
      </c>
      <c r="B2705">
        <v>2.6</v>
      </c>
      <c r="C2705">
        <v>4.5</v>
      </c>
      <c r="D2705">
        <v>290</v>
      </c>
      <c r="E2705" s="2">
        <v>0.17708333333333334</v>
      </c>
      <c r="F2705">
        <v>6.9</v>
      </c>
      <c r="G2705">
        <v>320</v>
      </c>
      <c r="H2705" s="2">
        <v>0.17152777777777778</v>
      </c>
    </row>
    <row r="2706" spans="1:8">
      <c r="A2706" s="1">
        <v>43979</v>
      </c>
      <c r="B2706">
        <v>1.9</v>
      </c>
      <c r="C2706">
        <v>5.0999999999999996</v>
      </c>
      <c r="D2706">
        <v>110</v>
      </c>
      <c r="E2706" s="2">
        <v>0.76111111111111107</v>
      </c>
      <c r="F2706">
        <v>7.8</v>
      </c>
      <c r="G2706">
        <v>110</v>
      </c>
      <c r="H2706" s="2">
        <v>0.75902777777777775</v>
      </c>
    </row>
    <row r="2707" spans="1:8">
      <c r="A2707" s="1">
        <v>43980</v>
      </c>
      <c r="B2707">
        <v>2.1</v>
      </c>
      <c r="C2707">
        <v>5.7</v>
      </c>
      <c r="D2707">
        <v>90</v>
      </c>
      <c r="E2707" s="2">
        <v>0.72499999999999998</v>
      </c>
      <c r="F2707">
        <v>7.9</v>
      </c>
      <c r="G2707">
        <v>90</v>
      </c>
      <c r="H2707" s="2">
        <v>0.7416666666666667</v>
      </c>
    </row>
    <row r="2708" spans="1:8">
      <c r="A2708" s="1">
        <v>43981</v>
      </c>
      <c r="B2708">
        <v>2.2000000000000002</v>
      </c>
      <c r="C2708">
        <v>3.5</v>
      </c>
      <c r="D2708">
        <v>110</v>
      </c>
      <c r="E2708" s="2">
        <v>0.55833333333333335</v>
      </c>
      <c r="F2708">
        <v>5.3</v>
      </c>
      <c r="G2708">
        <v>200</v>
      </c>
      <c r="H2708" s="2">
        <v>0.65347222222222223</v>
      </c>
    </row>
    <row r="2709" spans="1:8">
      <c r="A2709" s="1">
        <v>43982</v>
      </c>
      <c r="B2709">
        <v>2</v>
      </c>
      <c r="C2709">
        <v>4.7</v>
      </c>
      <c r="D2709">
        <v>110</v>
      </c>
      <c r="E2709" s="2">
        <v>0.64375000000000004</v>
      </c>
      <c r="F2709">
        <v>7.1</v>
      </c>
      <c r="G2709">
        <v>110</v>
      </c>
      <c r="H2709" s="2">
        <v>0.64097222222222228</v>
      </c>
    </row>
    <row r="2710" spans="1:8">
      <c r="A2710" s="1">
        <v>43983</v>
      </c>
      <c r="B2710">
        <v>3</v>
      </c>
      <c r="C2710">
        <v>5.9</v>
      </c>
      <c r="D2710">
        <v>290</v>
      </c>
      <c r="E2710" s="2">
        <v>0.59444444444444444</v>
      </c>
      <c r="F2710">
        <v>9.6</v>
      </c>
      <c r="G2710">
        <v>270</v>
      </c>
      <c r="H2710" s="2">
        <v>0.59375</v>
      </c>
    </row>
    <row r="2711" spans="1:8">
      <c r="A2711" s="1">
        <v>43984</v>
      </c>
      <c r="B2711">
        <v>1.4</v>
      </c>
      <c r="C2711">
        <v>4.3</v>
      </c>
      <c r="D2711">
        <v>320</v>
      </c>
      <c r="E2711" s="2">
        <v>0.5756944444444444</v>
      </c>
      <c r="F2711">
        <v>5.8</v>
      </c>
      <c r="G2711">
        <v>320</v>
      </c>
      <c r="H2711" s="2">
        <v>0.5708333333333333</v>
      </c>
    </row>
    <row r="2712" spans="1:8">
      <c r="A2712" s="1">
        <v>43985</v>
      </c>
      <c r="B2712">
        <v>1.7</v>
      </c>
      <c r="C2712">
        <v>3.8</v>
      </c>
      <c r="D2712">
        <v>290</v>
      </c>
      <c r="E2712" s="2">
        <v>0.65694444444444444</v>
      </c>
      <c r="F2712">
        <v>6</v>
      </c>
      <c r="G2712">
        <v>290</v>
      </c>
      <c r="H2712" s="2">
        <v>0.65277777777777779</v>
      </c>
    </row>
    <row r="2713" spans="1:8">
      <c r="A2713" s="1">
        <v>43986</v>
      </c>
      <c r="B2713">
        <v>2.1</v>
      </c>
      <c r="C2713">
        <v>4.3</v>
      </c>
      <c r="D2713">
        <v>270</v>
      </c>
      <c r="E2713" s="2">
        <v>0.56874999999999998</v>
      </c>
      <c r="F2713">
        <v>7</v>
      </c>
      <c r="G2713">
        <v>270</v>
      </c>
      <c r="H2713" s="2">
        <v>0.56736111111111109</v>
      </c>
    </row>
    <row r="2714" spans="1:8">
      <c r="A2714" s="1">
        <v>43987</v>
      </c>
      <c r="B2714">
        <v>2.7</v>
      </c>
      <c r="C2714">
        <v>5.8</v>
      </c>
      <c r="D2714">
        <v>140</v>
      </c>
      <c r="E2714" s="2">
        <v>0.72222222222222221</v>
      </c>
      <c r="F2714">
        <v>7.9</v>
      </c>
      <c r="G2714">
        <v>110</v>
      </c>
      <c r="H2714" s="2">
        <v>0.71736111111111112</v>
      </c>
    </row>
    <row r="2715" spans="1:8">
      <c r="A2715" s="1">
        <v>43988</v>
      </c>
      <c r="B2715">
        <v>4.4000000000000004</v>
      </c>
      <c r="C2715">
        <v>6</v>
      </c>
      <c r="D2715">
        <v>90</v>
      </c>
      <c r="E2715" s="2">
        <v>0.69930555555555551</v>
      </c>
      <c r="F2715">
        <v>8.6</v>
      </c>
      <c r="G2715">
        <v>70</v>
      </c>
      <c r="H2715" s="2">
        <v>0.66319444444444442</v>
      </c>
    </row>
    <row r="2716" spans="1:8">
      <c r="A2716" s="1">
        <v>43989</v>
      </c>
      <c r="B2716">
        <v>2.4</v>
      </c>
      <c r="C2716">
        <v>4.5</v>
      </c>
      <c r="D2716">
        <v>110</v>
      </c>
      <c r="E2716" s="2">
        <v>0.76111111111111107</v>
      </c>
      <c r="F2716">
        <v>6.9</v>
      </c>
      <c r="G2716">
        <v>90</v>
      </c>
      <c r="H2716" s="2">
        <v>0.76527777777777772</v>
      </c>
    </row>
    <row r="2717" spans="1:8">
      <c r="A2717" s="1">
        <v>43990</v>
      </c>
      <c r="B2717">
        <v>1.5</v>
      </c>
      <c r="C2717">
        <v>3.8</v>
      </c>
      <c r="D2717">
        <v>290</v>
      </c>
      <c r="E2717" s="2">
        <v>0.71597222222222223</v>
      </c>
      <c r="F2717">
        <v>5.6</v>
      </c>
      <c r="G2717">
        <v>290</v>
      </c>
      <c r="H2717" s="2">
        <v>0.75138888888888888</v>
      </c>
    </row>
    <row r="2718" spans="1:8">
      <c r="A2718" s="1">
        <v>43991</v>
      </c>
      <c r="B2718">
        <v>1.5</v>
      </c>
      <c r="C2718">
        <v>3.6</v>
      </c>
      <c r="D2718">
        <v>250</v>
      </c>
      <c r="E2718" s="2">
        <v>0.6875</v>
      </c>
      <c r="F2718">
        <v>5.9</v>
      </c>
      <c r="G2718">
        <v>270</v>
      </c>
      <c r="H2718" s="2">
        <v>0.68402777777777779</v>
      </c>
    </row>
    <row r="2719" spans="1:8">
      <c r="A2719" s="1">
        <v>43992</v>
      </c>
      <c r="B2719">
        <v>1.8</v>
      </c>
      <c r="C2719">
        <v>4.3</v>
      </c>
      <c r="D2719">
        <v>230</v>
      </c>
      <c r="E2719" s="2">
        <v>0.70972222222222225</v>
      </c>
      <c r="F2719">
        <v>6.9</v>
      </c>
      <c r="G2719">
        <v>230</v>
      </c>
      <c r="H2719" s="2">
        <v>0.70763888888888893</v>
      </c>
    </row>
    <row r="2720" spans="1:8">
      <c r="A2720" s="1">
        <v>43993</v>
      </c>
      <c r="B2720">
        <v>1.5</v>
      </c>
      <c r="C2720">
        <v>4.5</v>
      </c>
      <c r="D2720">
        <v>340</v>
      </c>
      <c r="E2720" s="2">
        <v>0.1</v>
      </c>
      <c r="F2720">
        <v>7.2</v>
      </c>
      <c r="G2720">
        <v>320</v>
      </c>
      <c r="H2720" s="2">
        <v>9.4444444444444442E-2</v>
      </c>
    </row>
    <row r="2721" spans="1:8">
      <c r="A2721" s="1">
        <v>43994</v>
      </c>
      <c r="B2721">
        <v>1.8</v>
      </c>
      <c r="C2721">
        <v>4.9000000000000004</v>
      </c>
      <c r="D2721">
        <v>90</v>
      </c>
      <c r="E2721" s="2">
        <v>0.89236111111111116</v>
      </c>
      <c r="F2721">
        <v>6.9</v>
      </c>
      <c r="G2721">
        <v>90</v>
      </c>
      <c r="H2721" s="2">
        <v>0.8881944444444444</v>
      </c>
    </row>
    <row r="2722" spans="1:8">
      <c r="A2722" s="1">
        <v>43995</v>
      </c>
      <c r="B2722">
        <v>1.3</v>
      </c>
      <c r="C2722">
        <v>3.2</v>
      </c>
      <c r="D2722">
        <v>110</v>
      </c>
      <c r="E2722" s="2">
        <v>4.7222222222222221E-2</v>
      </c>
      <c r="F2722">
        <v>4.7</v>
      </c>
      <c r="G2722">
        <v>140</v>
      </c>
      <c r="H2722" s="2">
        <v>0.70416666666666672</v>
      </c>
    </row>
    <row r="2723" spans="1:8">
      <c r="A2723" s="1">
        <v>43996</v>
      </c>
      <c r="B2723">
        <v>2.5</v>
      </c>
      <c r="C2723">
        <v>7.2</v>
      </c>
      <c r="D2723">
        <v>290</v>
      </c>
      <c r="E2723" s="2">
        <v>0.73819444444444449</v>
      </c>
      <c r="F2723">
        <v>9.8000000000000007</v>
      </c>
      <c r="G2723">
        <v>290</v>
      </c>
      <c r="H2723" s="2">
        <v>0.74097222222222225</v>
      </c>
    </row>
    <row r="2724" spans="1:8">
      <c r="A2724" s="1">
        <v>43997</v>
      </c>
      <c r="B2724">
        <v>2.4</v>
      </c>
      <c r="C2724">
        <v>4.0999999999999996</v>
      </c>
      <c r="D2724">
        <v>290</v>
      </c>
      <c r="E2724" s="2">
        <v>0.5395833333333333</v>
      </c>
      <c r="F2724">
        <v>7.5</v>
      </c>
      <c r="G2724">
        <v>320</v>
      </c>
      <c r="H2724" s="2">
        <v>0.53472222222222221</v>
      </c>
    </row>
    <row r="2725" spans="1:8">
      <c r="A2725" s="1">
        <v>43998</v>
      </c>
      <c r="B2725">
        <v>2</v>
      </c>
      <c r="C2725">
        <v>5.9</v>
      </c>
      <c r="D2725">
        <v>90</v>
      </c>
      <c r="E2725" s="2">
        <v>0.72083333333333333</v>
      </c>
      <c r="F2725">
        <v>8</v>
      </c>
      <c r="G2725">
        <v>90</v>
      </c>
      <c r="H2725" s="2">
        <v>0.71180555555555558</v>
      </c>
    </row>
    <row r="2726" spans="1:8">
      <c r="A2726" s="1">
        <v>43999</v>
      </c>
      <c r="B2726">
        <v>1.4</v>
      </c>
      <c r="C2726">
        <v>3.2</v>
      </c>
      <c r="D2726">
        <v>140</v>
      </c>
      <c r="E2726" s="2">
        <v>1.5972222222222221E-2</v>
      </c>
      <c r="F2726">
        <v>4.3</v>
      </c>
      <c r="G2726">
        <v>140</v>
      </c>
      <c r="H2726" s="2">
        <v>1.1805555555555555E-2</v>
      </c>
    </row>
    <row r="2727" spans="1:8">
      <c r="A2727" s="1">
        <v>44000</v>
      </c>
      <c r="B2727">
        <v>1.4</v>
      </c>
      <c r="C2727">
        <v>3.8</v>
      </c>
      <c r="D2727">
        <v>110</v>
      </c>
      <c r="E2727" s="2">
        <v>0.67847222222222225</v>
      </c>
      <c r="F2727">
        <v>5.6</v>
      </c>
      <c r="G2727">
        <v>110</v>
      </c>
      <c r="H2727" s="2">
        <v>0.67500000000000004</v>
      </c>
    </row>
    <row r="2728" spans="1:8">
      <c r="A2728" s="1">
        <v>44001</v>
      </c>
      <c r="B2728">
        <v>2.1</v>
      </c>
      <c r="C2728">
        <v>5.8</v>
      </c>
      <c r="D2728">
        <v>110</v>
      </c>
      <c r="E2728" s="2">
        <v>0.86805555555555558</v>
      </c>
      <c r="F2728">
        <v>8.1</v>
      </c>
      <c r="G2728">
        <v>110</v>
      </c>
      <c r="H2728" s="2">
        <v>0.7729166666666667</v>
      </c>
    </row>
    <row r="2729" spans="1:8">
      <c r="A2729" s="1">
        <v>44002</v>
      </c>
      <c r="B2729">
        <v>2.8</v>
      </c>
      <c r="C2729">
        <v>4.3</v>
      </c>
      <c r="D2729">
        <v>140</v>
      </c>
      <c r="E2729" s="2">
        <v>2.4305555555555556E-2</v>
      </c>
      <c r="F2729">
        <v>6</v>
      </c>
      <c r="G2729">
        <v>110</v>
      </c>
      <c r="H2729" s="2">
        <v>0.84722222222222221</v>
      </c>
    </row>
    <row r="2730" spans="1:8">
      <c r="A2730" s="1">
        <v>44003</v>
      </c>
      <c r="B2730">
        <v>3.4</v>
      </c>
      <c r="C2730">
        <v>6.2</v>
      </c>
      <c r="D2730">
        <v>110</v>
      </c>
      <c r="E2730" s="2">
        <v>0.49930555555555556</v>
      </c>
      <c r="F2730">
        <v>8.4</v>
      </c>
      <c r="G2730">
        <v>90</v>
      </c>
      <c r="H2730" s="2">
        <v>0.60833333333333328</v>
      </c>
    </row>
    <row r="2731" spans="1:8">
      <c r="A2731" s="1">
        <v>44004</v>
      </c>
      <c r="B2731">
        <v>1.7</v>
      </c>
      <c r="C2731">
        <v>3.8</v>
      </c>
      <c r="D2731">
        <v>140</v>
      </c>
      <c r="E2731" s="2">
        <v>0.56736111111111109</v>
      </c>
      <c r="F2731">
        <v>6.1</v>
      </c>
      <c r="G2731">
        <v>110</v>
      </c>
      <c r="H2731" s="2">
        <v>0.56736111111111109</v>
      </c>
    </row>
    <row r="2732" spans="1:8">
      <c r="A2732" s="1">
        <v>44005</v>
      </c>
      <c r="B2732">
        <v>1.9</v>
      </c>
      <c r="C2732">
        <v>4.2</v>
      </c>
      <c r="D2732">
        <v>90</v>
      </c>
      <c r="E2732" s="2">
        <v>0.48472222222222222</v>
      </c>
      <c r="F2732">
        <v>5.9</v>
      </c>
      <c r="G2732">
        <v>160</v>
      </c>
      <c r="H2732" s="2">
        <v>0.49375000000000002</v>
      </c>
    </row>
    <row r="2733" spans="1:8">
      <c r="A2733" s="1">
        <v>44006</v>
      </c>
      <c r="B2733">
        <v>2.8</v>
      </c>
      <c r="C2733">
        <v>4.2</v>
      </c>
      <c r="D2733">
        <v>110</v>
      </c>
      <c r="E2733" s="2">
        <v>0.34583333333333333</v>
      </c>
      <c r="F2733">
        <v>5.9</v>
      </c>
      <c r="G2733">
        <v>110</v>
      </c>
      <c r="H2733" s="2">
        <v>0.34375</v>
      </c>
    </row>
    <row r="2734" spans="1:8">
      <c r="A2734" s="1">
        <v>44007</v>
      </c>
      <c r="B2734">
        <v>1.1000000000000001</v>
      </c>
      <c r="C2734">
        <v>2.8</v>
      </c>
      <c r="D2734">
        <v>110</v>
      </c>
      <c r="E2734" s="2">
        <v>2.7777777777777776E-2</v>
      </c>
      <c r="F2734">
        <v>4</v>
      </c>
      <c r="G2734">
        <v>140</v>
      </c>
      <c r="H2734" s="2">
        <v>0.1451388888888889</v>
      </c>
    </row>
    <row r="2735" spans="1:8">
      <c r="A2735" s="1">
        <v>44008</v>
      </c>
      <c r="B2735">
        <v>2.4</v>
      </c>
      <c r="C2735">
        <v>4.7</v>
      </c>
      <c r="D2735">
        <v>340</v>
      </c>
      <c r="E2735" s="2">
        <v>0.50763888888888886</v>
      </c>
      <c r="F2735">
        <v>7.3</v>
      </c>
      <c r="G2735">
        <v>340</v>
      </c>
      <c r="H2735" s="2">
        <v>0.43958333333333333</v>
      </c>
    </row>
    <row r="2736" spans="1:8">
      <c r="A2736" s="1">
        <v>44009</v>
      </c>
      <c r="B2736">
        <v>1.3</v>
      </c>
      <c r="C2736">
        <v>3.3</v>
      </c>
      <c r="D2736">
        <v>340</v>
      </c>
      <c r="E2736" s="2">
        <v>0.6743055555555556</v>
      </c>
      <c r="F2736">
        <v>4.5999999999999996</v>
      </c>
      <c r="G2736">
        <v>360</v>
      </c>
      <c r="H2736" s="2">
        <v>0.67569444444444449</v>
      </c>
    </row>
    <row r="2737" spans="1:8">
      <c r="A2737" s="1">
        <v>44010</v>
      </c>
      <c r="B2737">
        <v>2.2000000000000002</v>
      </c>
      <c r="C2737">
        <v>5.4</v>
      </c>
      <c r="D2737">
        <v>110</v>
      </c>
      <c r="E2737" s="2">
        <v>0.81805555555555554</v>
      </c>
      <c r="F2737">
        <v>7.1</v>
      </c>
      <c r="G2737">
        <v>140</v>
      </c>
      <c r="H2737" s="2">
        <v>0.81458333333333333</v>
      </c>
    </row>
    <row r="2738" spans="1:8">
      <c r="A2738" s="1">
        <v>44011</v>
      </c>
      <c r="B2738">
        <v>3.1</v>
      </c>
      <c r="C2738">
        <v>6.1</v>
      </c>
      <c r="D2738">
        <v>110</v>
      </c>
      <c r="E2738" s="2">
        <v>0.99930555555555556</v>
      </c>
      <c r="F2738">
        <v>8.9</v>
      </c>
      <c r="G2738">
        <v>140</v>
      </c>
      <c r="H2738" s="2">
        <v>0.98333333333333328</v>
      </c>
    </row>
    <row r="2739" spans="1:8">
      <c r="A2739" s="1">
        <v>44012</v>
      </c>
      <c r="B2739">
        <v>3.2</v>
      </c>
      <c r="C2739">
        <v>7.5</v>
      </c>
      <c r="D2739">
        <v>270</v>
      </c>
      <c r="E2739" s="2">
        <v>0.69027777777777777</v>
      </c>
      <c r="F2739">
        <v>10.6</v>
      </c>
      <c r="G2739">
        <v>290</v>
      </c>
      <c r="H2739" s="2">
        <v>0.68819444444444444</v>
      </c>
    </row>
    <row r="2740" spans="1:8">
      <c r="A2740" s="1">
        <v>44013</v>
      </c>
      <c r="B2740">
        <v>2.2000000000000002</v>
      </c>
      <c r="C2740">
        <v>4.4000000000000004</v>
      </c>
      <c r="D2740">
        <v>290</v>
      </c>
      <c r="E2740" s="2">
        <v>0.19166666666666668</v>
      </c>
      <c r="F2740">
        <v>6.5</v>
      </c>
      <c r="G2740">
        <v>320</v>
      </c>
      <c r="H2740" s="2">
        <v>0.19097222222222221</v>
      </c>
    </row>
    <row r="2741" spans="1:8">
      <c r="A2741" s="1">
        <v>44014</v>
      </c>
      <c r="B2741">
        <v>1.8</v>
      </c>
      <c r="C2741">
        <v>4.7</v>
      </c>
      <c r="D2741">
        <v>110</v>
      </c>
      <c r="E2741" s="2">
        <v>0.64861111111111114</v>
      </c>
      <c r="F2741">
        <v>6.6</v>
      </c>
      <c r="G2741">
        <v>110</v>
      </c>
      <c r="H2741" s="2">
        <v>0.64583333333333337</v>
      </c>
    </row>
    <row r="2742" spans="1:8">
      <c r="A2742" s="1">
        <v>44015</v>
      </c>
      <c r="B2742">
        <v>2.7</v>
      </c>
      <c r="C2742">
        <v>5.8</v>
      </c>
      <c r="D2742">
        <v>110</v>
      </c>
      <c r="E2742" s="2">
        <v>0.44097222222222221</v>
      </c>
      <c r="F2742">
        <v>8.9</v>
      </c>
      <c r="G2742">
        <v>110</v>
      </c>
      <c r="H2742" s="2">
        <v>0.48819444444444443</v>
      </c>
    </row>
    <row r="2743" spans="1:8">
      <c r="A2743" s="1">
        <v>44016</v>
      </c>
      <c r="B2743">
        <v>1.4</v>
      </c>
      <c r="C2743">
        <v>3.9</v>
      </c>
      <c r="D2743">
        <v>110</v>
      </c>
      <c r="E2743" s="2">
        <v>0.59930555555555554</v>
      </c>
      <c r="F2743">
        <v>5.2</v>
      </c>
      <c r="G2743">
        <v>110</v>
      </c>
      <c r="H2743" s="2">
        <v>0.59513888888888888</v>
      </c>
    </row>
    <row r="2744" spans="1:8">
      <c r="A2744" s="1">
        <v>44017</v>
      </c>
      <c r="B2744">
        <v>0.9</v>
      </c>
      <c r="C2744">
        <v>2.4</v>
      </c>
      <c r="D2744">
        <v>90</v>
      </c>
      <c r="E2744" s="2">
        <v>0.50069444444444444</v>
      </c>
      <c r="F2744">
        <v>3.6</v>
      </c>
      <c r="G2744">
        <v>160</v>
      </c>
      <c r="H2744" s="2">
        <v>0.63541666666666663</v>
      </c>
    </row>
    <row r="2745" spans="1:8">
      <c r="A2745" s="1">
        <v>44018</v>
      </c>
      <c r="B2745">
        <v>1.3</v>
      </c>
      <c r="C2745">
        <v>3.1</v>
      </c>
      <c r="D2745">
        <v>140</v>
      </c>
      <c r="E2745" s="2">
        <v>0.46250000000000002</v>
      </c>
      <c r="F2745">
        <v>4.5999999999999996</v>
      </c>
      <c r="G2745">
        <v>160</v>
      </c>
      <c r="H2745" s="2">
        <v>0.75277777777777777</v>
      </c>
    </row>
    <row r="2746" spans="1:8">
      <c r="A2746" s="1">
        <v>44019</v>
      </c>
      <c r="B2746">
        <v>1.8</v>
      </c>
      <c r="C2746">
        <v>4</v>
      </c>
      <c r="D2746">
        <v>340</v>
      </c>
      <c r="E2746" s="2">
        <v>0.63611111111111107</v>
      </c>
      <c r="F2746">
        <v>5.5</v>
      </c>
      <c r="G2746">
        <v>320</v>
      </c>
      <c r="H2746" s="2">
        <v>0.66041666666666665</v>
      </c>
    </row>
    <row r="2747" spans="1:8">
      <c r="A2747" s="1">
        <v>44020</v>
      </c>
      <c r="B2747">
        <v>2.2000000000000002</v>
      </c>
      <c r="C2747">
        <v>4.5</v>
      </c>
      <c r="D2747">
        <v>90</v>
      </c>
      <c r="E2747" s="2">
        <v>0.68888888888888888</v>
      </c>
      <c r="F2747">
        <v>6.4</v>
      </c>
      <c r="G2747">
        <v>90</v>
      </c>
      <c r="H2747" s="2">
        <v>0.68680555555555556</v>
      </c>
    </row>
    <row r="2748" spans="1:8">
      <c r="A2748" s="1">
        <v>44021</v>
      </c>
      <c r="B2748">
        <v>3.6</v>
      </c>
      <c r="C2748">
        <v>5.9</v>
      </c>
      <c r="D2748">
        <v>110</v>
      </c>
      <c r="E2748" s="2">
        <v>0.69513888888888886</v>
      </c>
      <c r="F2748">
        <v>8.9</v>
      </c>
      <c r="G2748">
        <v>110</v>
      </c>
      <c r="H2748" s="2">
        <v>0.69305555555555554</v>
      </c>
    </row>
    <row r="2749" spans="1:8">
      <c r="A2749" s="1">
        <v>44022</v>
      </c>
      <c r="B2749">
        <v>2.2000000000000002</v>
      </c>
      <c r="C2749">
        <v>5.2</v>
      </c>
      <c r="D2749">
        <v>110</v>
      </c>
      <c r="E2749" s="2">
        <v>1.9444444444444445E-2</v>
      </c>
      <c r="F2749">
        <v>7.7</v>
      </c>
      <c r="G2749">
        <v>110</v>
      </c>
      <c r="H2749" s="2">
        <v>6.3194444444444442E-2</v>
      </c>
    </row>
    <row r="2750" spans="1:8">
      <c r="A2750" s="1">
        <v>44023</v>
      </c>
      <c r="B2750">
        <v>2.2999999999999998</v>
      </c>
      <c r="C2750">
        <v>6.1</v>
      </c>
      <c r="D2750">
        <v>110</v>
      </c>
      <c r="E2750" s="2">
        <v>0.72499999999999998</v>
      </c>
      <c r="F2750">
        <v>9.1</v>
      </c>
      <c r="G2750">
        <v>90</v>
      </c>
      <c r="H2750" s="2">
        <v>0.72430555555555554</v>
      </c>
    </row>
    <row r="2751" spans="1:8">
      <c r="A2751" s="1">
        <v>44024</v>
      </c>
      <c r="B2751">
        <v>3.4</v>
      </c>
      <c r="C2751">
        <v>5.2</v>
      </c>
      <c r="D2751">
        <v>110</v>
      </c>
      <c r="E2751" s="2">
        <v>0.86527777777777781</v>
      </c>
      <c r="F2751">
        <v>6.9</v>
      </c>
      <c r="G2751">
        <v>140</v>
      </c>
      <c r="H2751" s="2">
        <v>0.86250000000000004</v>
      </c>
    </row>
    <row r="2752" spans="1:8">
      <c r="A2752" s="1">
        <v>44025</v>
      </c>
      <c r="B2752">
        <v>4.0999999999999996</v>
      </c>
      <c r="C2752">
        <v>7.6</v>
      </c>
      <c r="D2752">
        <v>110</v>
      </c>
      <c r="E2752" s="2">
        <v>0.22152777777777777</v>
      </c>
      <c r="F2752">
        <v>10.6</v>
      </c>
      <c r="G2752">
        <v>110</v>
      </c>
      <c r="H2752" s="2">
        <v>0.21666666666666667</v>
      </c>
    </row>
    <row r="2753" spans="1:8">
      <c r="A2753" s="1">
        <v>44026</v>
      </c>
      <c r="B2753">
        <v>2.4</v>
      </c>
      <c r="C2753">
        <v>4.4000000000000004</v>
      </c>
      <c r="D2753">
        <v>110</v>
      </c>
      <c r="E2753" s="2">
        <v>0.23402777777777778</v>
      </c>
      <c r="F2753">
        <v>6</v>
      </c>
      <c r="G2753">
        <v>110</v>
      </c>
      <c r="H2753" s="2">
        <v>3.5416666666666666E-2</v>
      </c>
    </row>
    <row r="2754" spans="1:8">
      <c r="A2754" s="1">
        <v>44027</v>
      </c>
      <c r="B2754">
        <v>2.6</v>
      </c>
      <c r="C2754">
        <v>4.4000000000000004</v>
      </c>
      <c r="D2754">
        <v>110</v>
      </c>
      <c r="E2754" s="2">
        <v>0.41249999999999998</v>
      </c>
      <c r="F2754">
        <v>6.2</v>
      </c>
      <c r="G2754">
        <v>110</v>
      </c>
      <c r="H2754" s="2">
        <v>0.41111111111111109</v>
      </c>
    </row>
    <row r="2755" spans="1:8">
      <c r="A2755" s="1">
        <v>44028</v>
      </c>
      <c r="B2755">
        <v>2.1</v>
      </c>
      <c r="C2755">
        <v>4.9000000000000004</v>
      </c>
      <c r="D2755">
        <v>140</v>
      </c>
      <c r="E2755" s="2">
        <v>0.8305555555555556</v>
      </c>
      <c r="F2755">
        <v>6.9</v>
      </c>
      <c r="G2755">
        <v>140</v>
      </c>
      <c r="H2755" s="2">
        <v>0.90902777777777777</v>
      </c>
    </row>
    <row r="2756" spans="1:8">
      <c r="A2756" s="1">
        <v>44029</v>
      </c>
      <c r="B2756">
        <v>2.9</v>
      </c>
      <c r="C2756">
        <v>5.6</v>
      </c>
      <c r="D2756">
        <v>140</v>
      </c>
      <c r="E2756" s="2">
        <v>0.57638888888888884</v>
      </c>
      <c r="F2756">
        <v>7.1</v>
      </c>
      <c r="G2756">
        <v>140</v>
      </c>
      <c r="H2756" s="2">
        <v>0.5756944444444444</v>
      </c>
    </row>
    <row r="2757" spans="1:8">
      <c r="A2757" s="1">
        <v>44030</v>
      </c>
      <c r="B2757">
        <v>2.4</v>
      </c>
      <c r="C2757">
        <v>3.8</v>
      </c>
      <c r="D2757">
        <v>140</v>
      </c>
      <c r="E2757" s="2">
        <v>0.37986111111111109</v>
      </c>
      <c r="F2757">
        <v>5.5</v>
      </c>
      <c r="G2757">
        <v>110</v>
      </c>
      <c r="H2757" s="2">
        <v>0.76249999999999996</v>
      </c>
    </row>
    <row r="2758" spans="1:8">
      <c r="A2758" s="1">
        <v>44031</v>
      </c>
      <c r="B2758">
        <v>2.9</v>
      </c>
      <c r="C2758">
        <v>4.0999999999999996</v>
      </c>
      <c r="D2758">
        <v>140</v>
      </c>
      <c r="E2758" s="2">
        <v>4.8611111111111112E-3</v>
      </c>
      <c r="F2758">
        <v>5.5</v>
      </c>
      <c r="G2758">
        <v>140</v>
      </c>
      <c r="H2758" s="2">
        <v>0.37430555555555556</v>
      </c>
    </row>
    <row r="2759" spans="1:8">
      <c r="A2759" s="1">
        <v>44032</v>
      </c>
      <c r="B2759">
        <v>2.2999999999999998</v>
      </c>
      <c r="C2759">
        <v>5.5</v>
      </c>
      <c r="D2759">
        <v>290</v>
      </c>
      <c r="E2759" s="2">
        <v>0.6694444444444444</v>
      </c>
      <c r="F2759">
        <v>7.8</v>
      </c>
      <c r="G2759">
        <v>270</v>
      </c>
      <c r="H2759" s="2">
        <v>0.66736111111111107</v>
      </c>
    </row>
    <row r="2760" spans="1:8">
      <c r="A2760" s="1">
        <v>44033</v>
      </c>
      <c r="B2760">
        <v>1.6</v>
      </c>
      <c r="C2760">
        <v>3.7</v>
      </c>
      <c r="D2760">
        <v>290</v>
      </c>
      <c r="E2760" s="2">
        <v>0.40069444444444446</v>
      </c>
      <c r="F2760">
        <v>5.4</v>
      </c>
      <c r="G2760">
        <v>290</v>
      </c>
      <c r="H2760" s="2">
        <v>0.41736111111111113</v>
      </c>
    </row>
    <row r="2761" spans="1:8">
      <c r="A2761" s="1">
        <v>44034</v>
      </c>
      <c r="B2761">
        <v>0.9</v>
      </c>
      <c r="C2761">
        <v>3.8</v>
      </c>
      <c r="D2761">
        <v>140</v>
      </c>
      <c r="E2761" s="2">
        <v>4.7222222222222221E-2</v>
      </c>
      <c r="F2761">
        <v>5</v>
      </c>
      <c r="G2761">
        <v>140</v>
      </c>
      <c r="H2761" s="2">
        <v>4.583333333333333E-2</v>
      </c>
    </row>
    <row r="2762" spans="1:8">
      <c r="A2762" s="1">
        <v>44035</v>
      </c>
      <c r="B2762">
        <v>3.5</v>
      </c>
      <c r="C2762">
        <v>8.5</v>
      </c>
      <c r="D2762">
        <v>110</v>
      </c>
      <c r="E2762" s="2">
        <v>0.87361111111111112</v>
      </c>
      <c r="F2762">
        <v>12.8</v>
      </c>
      <c r="G2762">
        <v>90</v>
      </c>
      <c r="H2762" s="2">
        <v>0.87222222222222223</v>
      </c>
    </row>
    <row r="2763" spans="1:8">
      <c r="A2763" s="1">
        <v>44036</v>
      </c>
      <c r="B2763">
        <v>2.8</v>
      </c>
      <c r="C2763">
        <v>5.5</v>
      </c>
      <c r="D2763">
        <v>140</v>
      </c>
      <c r="E2763" s="2">
        <v>3.888888888888889E-2</v>
      </c>
      <c r="F2763">
        <v>7.5</v>
      </c>
      <c r="G2763">
        <v>110</v>
      </c>
      <c r="H2763" s="2">
        <v>1.4583333333333334E-2</v>
      </c>
    </row>
    <row r="2764" spans="1:8">
      <c r="A2764" s="1">
        <v>44037</v>
      </c>
      <c r="B2764">
        <v>1.2</v>
      </c>
      <c r="C2764">
        <v>3.3</v>
      </c>
      <c r="D2764">
        <v>110</v>
      </c>
      <c r="E2764" s="2">
        <v>0.59027777777777779</v>
      </c>
      <c r="F2764">
        <v>4.7</v>
      </c>
      <c r="G2764">
        <v>270</v>
      </c>
      <c r="H2764" s="2">
        <v>0.52638888888888891</v>
      </c>
    </row>
    <row r="2765" spans="1:8">
      <c r="A2765" s="1">
        <v>44038</v>
      </c>
      <c r="B2765">
        <v>1.7</v>
      </c>
      <c r="C2765">
        <v>3.4</v>
      </c>
      <c r="D2765">
        <v>110</v>
      </c>
      <c r="E2765" s="2">
        <v>0.64097222222222228</v>
      </c>
      <c r="F2765">
        <v>4.7</v>
      </c>
      <c r="G2765">
        <v>160</v>
      </c>
      <c r="H2765" s="2">
        <v>0.72083333333333333</v>
      </c>
    </row>
    <row r="2766" spans="1:8">
      <c r="A2766" s="1">
        <v>44039</v>
      </c>
      <c r="B2766">
        <v>2.9</v>
      </c>
      <c r="C2766">
        <v>4.2</v>
      </c>
      <c r="D2766">
        <v>140</v>
      </c>
      <c r="E2766" s="2">
        <v>0.29097222222222224</v>
      </c>
      <c r="F2766">
        <v>6.4</v>
      </c>
      <c r="G2766">
        <v>180</v>
      </c>
      <c r="H2766" s="2">
        <v>0.33333333333333331</v>
      </c>
    </row>
    <row r="2767" spans="1:8">
      <c r="A2767" s="1">
        <v>44040</v>
      </c>
      <c r="B2767">
        <v>2.7</v>
      </c>
      <c r="C2767">
        <v>4.3</v>
      </c>
      <c r="D2767">
        <v>140</v>
      </c>
      <c r="E2767" s="2">
        <v>0.64930555555555558</v>
      </c>
      <c r="F2767">
        <v>6.2</v>
      </c>
      <c r="G2767">
        <v>110</v>
      </c>
      <c r="H2767" s="2">
        <v>0.57847222222222228</v>
      </c>
    </row>
    <row r="2768" spans="1:8">
      <c r="A2768" s="1">
        <v>44041</v>
      </c>
      <c r="B2768">
        <v>2</v>
      </c>
      <c r="C2768">
        <v>4.3</v>
      </c>
      <c r="D2768">
        <v>140</v>
      </c>
      <c r="E2768" s="2">
        <v>0.51111111111111107</v>
      </c>
      <c r="F2768">
        <v>6</v>
      </c>
      <c r="G2768">
        <v>140</v>
      </c>
      <c r="H2768" s="2">
        <v>0.5083333333333333</v>
      </c>
    </row>
    <row r="2769" spans="1:8">
      <c r="A2769" s="1">
        <v>44042</v>
      </c>
      <c r="B2769">
        <v>1</v>
      </c>
      <c r="C2769">
        <v>4</v>
      </c>
      <c r="D2769">
        <v>110</v>
      </c>
      <c r="E2769" s="2">
        <v>0.44305555555555554</v>
      </c>
      <c r="F2769">
        <v>5.7</v>
      </c>
      <c r="G2769">
        <v>110</v>
      </c>
      <c r="H2769" s="2">
        <v>0.44236111111111109</v>
      </c>
    </row>
    <row r="2770" spans="1:8">
      <c r="A2770" s="1">
        <v>44043</v>
      </c>
      <c r="B2770">
        <v>1.2</v>
      </c>
      <c r="C2770">
        <v>3.2</v>
      </c>
      <c r="D2770">
        <v>290</v>
      </c>
      <c r="E2770" s="2">
        <v>0.54236111111111107</v>
      </c>
      <c r="F2770">
        <v>5.0999999999999996</v>
      </c>
      <c r="G2770">
        <v>290</v>
      </c>
      <c r="H2770" s="2">
        <v>0.54097222222222219</v>
      </c>
    </row>
    <row r="2771" spans="1:8">
      <c r="A2771" s="1">
        <v>44044</v>
      </c>
      <c r="B2771">
        <v>1.1000000000000001</v>
      </c>
      <c r="C2771">
        <v>3.3</v>
      </c>
      <c r="D2771">
        <v>320</v>
      </c>
      <c r="E2771" s="2">
        <v>0.71458333333333335</v>
      </c>
      <c r="F2771">
        <v>4.8</v>
      </c>
      <c r="G2771">
        <v>320</v>
      </c>
      <c r="H2771" s="2">
        <v>0.7104166666666667</v>
      </c>
    </row>
    <row r="2772" spans="1:8">
      <c r="A2772" s="1">
        <v>44045</v>
      </c>
      <c r="B2772">
        <v>1.3</v>
      </c>
      <c r="C2772">
        <v>4.3</v>
      </c>
      <c r="D2772">
        <v>270</v>
      </c>
      <c r="E2772" s="2">
        <v>0.61736111111111114</v>
      </c>
      <c r="F2772">
        <v>6.5</v>
      </c>
      <c r="G2772">
        <v>270</v>
      </c>
      <c r="H2772" s="2">
        <v>0.61388888888888893</v>
      </c>
    </row>
    <row r="2773" spans="1:8">
      <c r="A2773" s="1">
        <v>44046</v>
      </c>
      <c r="B2773">
        <v>1.6</v>
      </c>
      <c r="C2773">
        <v>4.7</v>
      </c>
      <c r="D2773">
        <v>250</v>
      </c>
      <c r="E2773" s="2">
        <v>0.55486111111111114</v>
      </c>
      <c r="F2773">
        <v>7.7</v>
      </c>
      <c r="G2773">
        <v>290</v>
      </c>
      <c r="H2773" s="2">
        <v>0.5180555555555556</v>
      </c>
    </row>
    <row r="2774" spans="1:8">
      <c r="A2774" s="1">
        <v>44047</v>
      </c>
      <c r="B2774">
        <v>1.6</v>
      </c>
      <c r="C2774">
        <v>4.5999999999999996</v>
      </c>
      <c r="D2774">
        <v>270</v>
      </c>
      <c r="E2774" s="2">
        <v>0.45069444444444445</v>
      </c>
      <c r="F2774">
        <v>6.1</v>
      </c>
      <c r="G2774">
        <v>270</v>
      </c>
      <c r="H2774" s="2">
        <v>0.41805555555555557</v>
      </c>
    </row>
    <row r="2775" spans="1:8">
      <c r="A2775" s="1">
        <v>44048</v>
      </c>
      <c r="B2775">
        <v>1.7</v>
      </c>
      <c r="C2775">
        <v>4.0999999999999996</v>
      </c>
      <c r="D2775">
        <v>160</v>
      </c>
      <c r="E2775" s="2">
        <v>0.96458333333333335</v>
      </c>
      <c r="F2775">
        <v>8.5</v>
      </c>
      <c r="G2775">
        <v>180</v>
      </c>
      <c r="H2775" s="2">
        <v>0.96111111111111114</v>
      </c>
    </row>
    <row r="2776" spans="1:8">
      <c r="A2776" s="1">
        <v>44049</v>
      </c>
      <c r="B2776">
        <v>2</v>
      </c>
      <c r="C2776">
        <v>5.2</v>
      </c>
      <c r="D2776">
        <v>290</v>
      </c>
      <c r="E2776" s="2">
        <v>0.73402777777777772</v>
      </c>
      <c r="F2776">
        <v>7.6</v>
      </c>
      <c r="G2776">
        <v>200</v>
      </c>
      <c r="H2776" s="2">
        <v>0.17499999999999999</v>
      </c>
    </row>
    <row r="2777" spans="1:8">
      <c r="A2777" s="1">
        <v>44050</v>
      </c>
      <c r="B2777">
        <v>1</v>
      </c>
      <c r="C2777">
        <v>4.3</v>
      </c>
      <c r="D2777">
        <v>110</v>
      </c>
      <c r="E2777" s="2">
        <v>0.69861111111111107</v>
      </c>
      <c r="F2777">
        <v>5.8</v>
      </c>
      <c r="G2777">
        <v>140</v>
      </c>
      <c r="H2777" s="2">
        <v>0.69861111111111107</v>
      </c>
    </row>
    <row r="2778" spans="1:8">
      <c r="A2778" s="1">
        <v>44051</v>
      </c>
      <c r="B2778">
        <v>1</v>
      </c>
      <c r="C2778">
        <v>3</v>
      </c>
      <c r="D2778">
        <v>110</v>
      </c>
      <c r="E2778" s="2">
        <v>0.84583333333333333</v>
      </c>
      <c r="F2778">
        <v>4.0999999999999996</v>
      </c>
      <c r="G2778">
        <v>140</v>
      </c>
      <c r="H2778" s="2">
        <v>0.85277777777777775</v>
      </c>
    </row>
    <row r="2779" spans="1:8">
      <c r="A2779" s="1">
        <v>44052</v>
      </c>
      <c r="B2779">
        <v>1.9</v>
      </c>
      <c r="C2779">
        <v>4.3</v>
      </c>
      <c r="D2779">
        <v>250</v>
      </c>
      <c r="E2779" s="2">
        <v>0.6381944444444444</v>
      </c>
      <c r="F2779">
        <v>7</v>
      </c>
      <c r="G2779">
        <v>230</v>
      </c>
      <c r="H2779" s="2">
        <v>0.6</v>
      </c>
    </row>
    <row r="2780" spans="1:8">
      <c r="A2780" s="1">
        <v>44053</v>
      </c>
      <c r="B2780">
        <v>1.7</v>
      </c>
      <c r="C2780">
        <v>6.6</v>
      </c>
      <c r="D2780">
        <v>270</v>
      </c>
      <c r="E2780" s="2">
        <v>0.76180555555555551</v>
      </c>
      <c r="F2780">
        <v>10</v>
      </c>
      <c r="G2780">
        <v>290</v>
      </c>
      <c r="H2780" s="2">
        <v>0.75555555555555554</v>
      </c>
    </row>
    <row r="2781" spans="1:8">
      <c r="A2781" s="1">
        <v>44054</v>
      </c>
      <c r="B2781">
        <v>1.2</v>
      </c>
      <c r="C2781">
        <v>3.4</v>
      </c>
      <c r="D2781">
        <v>270</v>
      </c>
      <c r="E2781" s="2">
        <v>0.53541666666666665</v>
      </c>
      <c r="F2781">
        <v>5.2</v>
      </c>
      <c r="G2781">
        <v>250</v>
      </c>
      <c r="H2781" s="2">
        <v>0.56527777777777777</v>
      </c>
    </row>
    <row r="2782" spans="1:8">
      <c r="A2782" s="1">
        <v>44055</v>
      </c>
      <c r="B2782">
        <v>1.1000000000000001</v>
      </c>
      <c r="C2782">
        <v>3.5</v>
      </c>
      <c r="D2782">
        <v>290</v>
      </c>
      <c r="E2782" s="2">
        <v>0.60347222222222219</v>
      </c>
      <c r="F2782">
        <v>5.4</v>
      </c>
      <c r="G2782">
        <v>290</v>
      </c>
      <c r="H2782" s="2">
        <v>0.59930555555555554</v>
      </c>
    </row>
    <row r="2783" spans="1:8">
      <c r="A2783" s="1">
        <v>44056</v>
      </c>
      <c r="B2783">
        <v>1.7</v>
      </c>
      <c r="C2783">
        <v>4.8</v>
      </c>
      <c r="D2783">
        <v>270</v>
      </c>
      <c r="E2783" s="2">
        <v>0.51597222222222228</v>
      </c>
      <c r="F2783">
        <v>7</v>
      </c>
      <c r="G2783">
        <v>250</v>
      </c>
      <c r="H2783" s="2">
        <v>0.5854166666666667</v>
      </c>
    </row>
    <row r="2784" spans="1:8">
      <c r="A2784" s="1">
        <v>44057</v>
      </c>
      <c r="B2784">
        <v>2.2999999999999998</v>
      </c>
      <c r="C2784">
        <v>5.5</v>
      </c>
      <c r="D2784">
        <v>270</v>
      </c>
      <c r="E2784" s="2">
        <v>0.6333333333333333</v>
      </c>
      <c r="F2784">
        <v>8.6</v>
      </c>
      <c r="G2784">
        <v>270</v>
      </c>
      <c r="H2784" s="2">
        <v>0.51388888888888884</v>
      </c>
    </row>
    <row r="2785" spans="1:8">
      <c r="A2785" s="1">
        <v>44058</v>
      </c>
      <c r="B2785">
        <v>2.1</v>
      </c>
      <c r="C2785">
        <v>3.9</v>
      </c>
      <c r="D2785">
        <v>270</v>
      </c>
      <c r="E2785" s="2">
        <v>0.52986111111111112</v>
      </c>
      <c r="F2785">
        <v>5.8</v>
      </c>
      <c r="G2785">
        <v>270</v>
      </c>
      <c r="H2785" s="2">
        <v>0.53333333333333333</v>
      </c>
    </row>
    <row r="2786" spans="1:8">
      <c r="A2786" s="1">
        <v>44059</v>
      </c>
      <c r="B2786">
        <v>1.5</v>
      </c>
      <c r="C2786">
        <v>3.9</v>
      </c>
      <c r="D2786">
        <v>320</v>
      </c>
      <c r="E2786" s="2">
        <v>0.60347222222222219</v>
      </c>
      <c r="F2786">
        <v>5.6</v>
      </c>
      <c r="G2786">
        <v>290</v>
      </c>
      <c r="H2786" s="2">
        <v>0.6</v>
      </c>
    </row>
    <row r="2787" spans="1:8">
      <c r="A2787" s="1">
        <v>44060</v>
      </c>
      <c r="B2787">
        <v>1.7</v>
      </c>
      <c r="C2787">
        <v>4.8</v>
      </c>
      <c r="D2787">
        <v>290</v>
      </c>
      <c r="E2787" s="2">
        <v>0.4201388888888889</v>
      </c>
      <c r="F2787">
        <v>6.7</v>
      </c>
      <c r="G2787">
        <v>290</v>
      </c>
      <c r="H2787" s="2">
        <v>0.4152777777777778</v>
      </c>
    </row>
    <row r="2788" spans="1:8">
      <c r="A2788" s="1">
        <v>44061</v>
      </c>
      <c r="B2788">
        <v>1.5</v>
      </c>
      <c r="C2788">
        <v>3.6</v>
      </c>
      <c r="D2788">
        <v>340</v>
      </c>
      <c r="E2788" s="2">
        <v>0.65069444444444446</v>
      </c>
      <c r="F2788">
        <v>5.2</v>
      </c>
      <c r="G2788">
        <v>320</v>
      </c>
      <c r="H2788" s="2">
        <v>0.43333333333333335</v>
      </c>
    </row>
    <row r="2789" spans="1:8">
      <c r="A2789" s="1">
        <v>44062</v>
      </c>
      <c r="B2789">
        <v>2.1</v>
      </c>
      <c r="C2789">
        <v>4.5999999999999996</v>
      </c>
      <c r="D2789">
        <v>290</v>
      </c>
      <c r="E2789" s="2">
        <v>0.48125000000000001</v>
      </c>
      <c r="F2789">
        <v>6.7</v>
      </c>
      <c r="G2789">
        <v>290</v>
      </c>
      <c r="H2789" s="2">
        <v>0.47708333333333336</v>
      </c>
    </row>
    <row r="2790" spans="1:8">
      <c r="A2790" s="1">
        <v>44063</v>
      </c>
      <c r="B2790">
        <v>1.7</v>
      </c>
      <c r="C2790">
        <v>4.5</v>
      </c>
      <c r="D2790">
        <v>140</v>
      </c>
      <c r="E2790" s="2">
        <v>0.77430555555555558</v>
      </c>
      <c r="F2790">
        <v>5.9</v>
      </c>
      <c r="G2790">
        <v>140</v>
      </c>
      <c r="H2790" s="2">
        <v>0.76875000000000004</v>
      </c>
    </row>
    <row r="2791" spans="1:8">
      <c r="A2791" s="1">
        <v>44064</v>
      </c>
      <c r="B2791">
        <v>2.9</v>
      </c>
      <c r="C2791">
        <v>5.8</v>
      </c>
      <c r="D2791">
        <v>140</v>
      </c>
      <c r="E2791" s="2">
        <v>0.92500000000000004</v>
      </c>
      <c r="F2791">
        <v>8.1</v>
      </c>
      <c r="G2791">
        <v>110</v>
      </c>
      <c r="H2791" s="2">
        <v>0.97361111111111109</v>
      </c>
    </row>
    <row r="2792" spans="1:8">
      <c r="A2792" s="1">
        <v>44065</v>
      </c>
      <c r="B2792">
        <v>3</v>
      </c>
      <c r="C2792">
        <v>4.7</v>
      </c>
      <c r="D2792">
        <v>140</v>
      </c>
      <c r="E2792" s="2">
        <v>0.47569444444444442</v>
      </c>
      <c r="F2792">
        <v>6.6</v>
      </c>
      <c r="G2792">
        <v>140</v>
      </c>
      <c r="H2792" s="2">
        <v>0.47430555555555554</v>
      </c>
    </row>
    <row r="2793" spans="1:8">
      <c r="A2793" s="1">
        <v>44066</v>
      </c>
      <c r="B2793">
        <v>1.5</v>
      </c>
      <c r="C2793">
        <v>3.9</v>
      </c>
      <c r="D2793">
        <v>140</v>
      </c>
      <c r="E2793" s="2">
        <v>1.1805555555555555E-2</v>
      </c>
      <c r="F2793">
        <v>5.4</v>
      </c>
      <c r="G2793">
        <v>160</v>
      </c>
      <c r="H2793" s="2">
        <v>9.7222222222222224E-3</v>
      </c>
    </row>
    <row r="2794" spans="1:8">
      <c r="A2794" s="1">
        <v>44067</v>
      </c>
      <c r="B2794">
        <v>1.6</v>
      </c>
      <c r="C2794">
        <v>3</v>
      </c>
      <c r="D2794">
        <v>160</v>
      </c>
      <c r="E2794" s="2">
        <v>0.6875</v>
      </c>
      <c r="F2794">
        <v>4.4000000000000004</v>
      </c>
      <c r="G2794">
        <v>160</v>
      </c>
      <c r="H2794" s="2">
        <v>0.68402777777777779</v>
      </c>
    </row>
    <row r="2795" spans="1:8">
      <c r="A2795" s="1">
        <v>44068</v>
      </c>
      <c r="B2795">
        <v>1.6</v>
      </c>
      <c r="C2795">
        <v>4</v>
      </c>
      <c r="D2795">
        <v>160</v>
      </c>
      <c r="E2795" s="2">
        <v>0.65486111111111112</v>
      </c>
      <c r="F2795">
        <v>5.8</v>
      </c>
      <c r="G2795">
        <v>160</v>
      </c>
      <c r="H2795" s="2">
        <v>0.64930555555555558</v>
      </c>
    </row>
    <row r="2796" spans="1:8">
      <c r="A2796" s="1">
        <v>44069</v>
      </c>
      <c r="B2796">
        <v>4</v>
      </c>
      <c r="C2796">
        <v>6.9</v>
      </c>
      <c r="D2796">
        <v>110</v>
      </c>
      <c r="E2796" s="2">
        <v>0.63541666666666663</v>
      </c>
      <c r="F2796">
        <v>9.5</v>
      </c>
      <c r="G2796">
        <v>140</v>
      </c>
      <c r="H2796" s="2">
        <v>0.47986111111111113</v>
      </c>
    </row>
    <row r="2797" spans="1:8">
      <c r="A2797" s="1">
        <v>44070</v>
      </c>
      <c r="B2797">
        <v>2.8</v>
      </c>
      <c r="C2797">
        <v>5.6</v>
      </c>
      <c r="D2797">
        <v>140</v>
      </c>
      <c r="E2797" s="2">
        <v>4.5138888888888888E-2</v>
      </c>
      <c r="F2797">
        <v>8.5</v>
      </c>
      <c r="G2797">
        <v>110</v>
      </c>
      <c r="H2797" s="2">
        <v>0.12083333333333333</v>
      </c>
    </row>
    <row r="2798" spans="1:8">
      <c r="A2798" s="1">
        <v>44071</v>
      </c>
      <c r="B2798">
        <v>1.7</v>
      </c>
      <c r="C2798">
        <v>3.3</v>
      </c>
      <c r="D2798">
        <v>200</v>
      </c>
      <c r="E2798" s="2">
        <v>0.72361111111111109</v>
      </c>
      <c r="F2798">
        <v>5.3</v>
      </c>
      <c r="G2798">
        <v>200</v>
      </c>
      <c r="H2798" s="2">
        <v>0.71875</v>
      </c>
    </row>
    <row r="2799" spans="1:8">
      <c r="A2799" s="1">
        <v>44072</v>
      </c>
      <c r="B2799">
        <v>1.4</v>
      </c>
      <c r="C2799">
        <v>3.4</v>
      </c>
      <c r="D2799">
        <v>160</v>
      </c>
      <c r="E2799" s="2">
        <v>0.5708333333333333</v>
      </c>
      <c r="F2799">
        <v>5.2</v>
      </c>
      <c r="G2799">
        <v>160</v>
      </c>
      <c r="H2799" s="2">
        <v>0.60763888888888884</v>
      </c>
    </row>
    <row r="2800" spans="1:8">
      <c r="A2800" s="1">
        <v>44073</v>
      </c>
      <c r="B2800">
        <v>2</v>
      </c>
      <c r="C2800">
        <v>5.0999999999999996</v>
      </c>
      <c r="D2800">
        <v>110</v>
      </c>
      <c r="E2800" s="2">
        <v>0.84027777777777779</v>
      </c>
      <c r="F2800">
        <v>8.1</v>
      </c>
      <c r="G2800">
        <v>140</v>
      </c>
      <c r="H2800" s="2">
        <v>0.83750000000000002</v>
      </c>
    </row>
    <row r="2801" spans="1:8">
      <c r="A2801" s="1">
        <v>44074</v>
      </c>
      <c r="B2801">
        <v>3.1</v>
      </c>
      <c r="C2801">
        <v>6.2</v>
      </c>
      <c r="D2801">
        <v>110</v>
      </c>
      <c r="E2801" s="2">
        <v>0.63749999999999996</v>
      </c>
      <c r="F2801">
        <v>8.1999999999999993</v>
      </c>
      <c r="G2801">
        <v>140</v>
      </c>
      <c r="H2801" s="2">
        <v>0.61041666666666672</v>
      </c>
    </row>
    <row r="2802" spans="1:8">
      <c r="A2802" s="1">
        <v>44075</v>
      </c>
      <c r="B2802">
        <v>2.5</v>
      </c>
      <c r="C2802">
        <v>4.9000000000000004</v>
      </c>
      <c r="D2802">
        <v>110</v>
      </c>
      <c r="E2802" s="2">
        <v>0.91111111111111109</v>
      </c>
      <c r="F2802">
        <v>6.9</v>
      </c>
      <c r="G2802">
        <v>110</v>
      </c>
      <c r="H2802" s="2">
        <v>0.90625</v>
      </c>
    </row>
    <row r="2803" spans="1:8">
      <c r="A2803" s="1">
        <v>44076</v>
      </c>
      <c r="B2803">
        <v>3.4</v>
      </c>
      <c r="C2803">
        <v>11.1</v>
      </c>
      <c r="D2803">
        <v>90</v>
      </c>
      <c r="E2803" s="2">
        <v>0.99583333333333335</v>
      </c>
      <c r="F2803">
        <v>16.600000000000001</v>
      </c>
      <c r="G2803">
        <v>90</v>
      </c>
      <c r="H2803" s="2">
        <v>0.9506944444444444</v>
      </c>
    </row>
    <row r="2804" spans="1:8">
      <c r="A2804" s="1">
        <v>44077</v>
      </c>
      <c r="B2804">
        <v>5.6</v>
      </c>
      <c r="C2804">
        <v>11.3</v>
      </c>
      <c r="D2804">
        <v>90</v>
      </c>
      <c r="E2804" s="2">
        <v>1.8749999999999999E-2</v>
      </c>
      <c r="F2804">
        <v>17.8</v>
      </c>
      <c r="G2804">
        <v>50</v>
      </c>
      <c r="H2804" s="2">
        <v>0.1125</v>
      </c>
    </row>
    <row r="2805" spans="1:8">
      <c r="A2805" s="1">
        <v>44078</v>
      </c>
      <c r="B2805">
        <v>1.3</v>
      </c>
      <c r="C2805">
        <v>3.3</v>
      </c>
      <c r="D2805">
        <v>270</v>
      </c>
      <c r="E2805" s="2">
        <v>6.1805555555555558E-2</v>
      </c>
      <c r="F2805">
        <v>5</v>
      </c>
      <c r="G2805">
        <v>270</v>
      </c>
      <c r="H2805" s="2">
        <v>0.51458333333333328</v>
      </c>
    </row>
    <row r="2806" spans="1:8">
      <c r="A2806" s="1">
        <v>44079</v>
      </c>
      <c r="B2806">
        <v>1.9</v>
      </c>
      <c r="C2806">
        <v>5.2</v>
      </c>
      <c r="D2806">
        <v>110</v>
      </c>
      <c r="E2806" s="2">
        <v>0.73402777777777772</v>
      </c>
      <c r="F2806">
        <v>8.3000000000000007</v>
      </c>
      <c r="G2806">
        <v>90</v>
      </c>
      <c r="H2806" s="2">
        <v>0.74236111111111114</v>
      </c>
    </row>
    <row r="2807" spans="1:8">
      <c r="A2807" s="1">
        <v>44080</v>
      </c>
      <c r="B2807">
        <v>1.3</v>
      </c>
      <c r="C2807">
        <v>3.9</v>
      </c>
      <c r="D2807">
        <v>140</v>
      </c>
      <c r="E2807" s="2">
        <v>0.44930555555555557</v>
      </c>
      <c r="F2807">
        <v>5.6</v>
      </c>
      <c r="G2807">
        <v>110</v>
      </c>
      <c r="H2807" s="2">
        <v>0.44374999999999998</v>
      </c>
    </row>
    <row r="2808" spans="1:8">
      <c r="A2808" s="1">
        <v>44081</v>
      </c>
      <c r="B2808">
        <v>4.3</v>
      </c>
      <c r="C2808">
        <v>9</v>
      </c>
      <c r="D2808">
        <v>270</v>
      </c>
      <c r="E2808" s="2">
        <v>0.43611111111111112</v>
      </c>
      <c r="F2808">
        <v>13.3</v>
      </c>
      <c r="G2808">
        <v>20</v>
      </c>
      <c r="H2808" s="2">
        <v>0.3659722222222222</v>
      </c>
    </row>
    <row r="2809" spans="1:8">
      <c r="A2809" s="1">
        <v>44082</v>
      </c>
      <c r="B2809">
        <v>2.8</v>
      </c>
      <c r="C2809">
        <v>5.9</v>
      </c>
      <c r="D2809">
        <v>250</v>
      </c>
      <c r="E2809" s="2">
        <v>0.52500000000000002</v>
      </c>
      <c r="F2809">
        <v>8.6</v>
      </c>
      <c r="G2809">
        <v>250</v>
      </c>
      <c r="H2809" s="2">
        <v>0.68125000000000002</v>
      </c>
    </row>
    <row r="2810" spans="1:8">
      <c r="A2810" s="1">
        <v>44083</v>
      </c>
      <c r="B2810">
        <v>1.6</v>
      </c>
      <c r="C2810">
        <v>4.3</v>
      </c>
      <c r="D2810">
        <v>290</v>
      </c>
      <c r="E2810" s="2">
        <v>0.63749999999999996</v>
      </c>
      <c r="F2810">
        <v>6.4</v>
      </c>
      <c r="G2810">
        <v>290</v>
      </c>
      <c r="H2810" s="2">
        <v>0.63749999999999996</v>
      </c>
    </row>
    <row r="2811" spans="1:8">
      <c r="A2811" s="1">
        <v>44084</v>
      </c>
      <c r="B2811">
        <v>1.2</v>
      </c>
      <c r="C2811">
        <v>2.5</v>
      </c>
      <c r="D2811">
        <v>340</v>
      </c>
      <c r="E2811" s="2">
        <v>0.72222222222222221</v>
      </c>
      <c r="F2811">
        <v>3.9</v>
      </c>
      <c r="G2811">
        <v>340</v>
      </c>
      <c r="H2811" s="2">
        <v>0.72152777777777777</v>
      </c>
    </row>
    <row r="2812" spans="1:8">
      <c r="A2812" s="1">
        <v>44085</v>
      </c>
      <c r="B2812">
        <v>2.4</v>
      </c>
      <c r="C2812">
        <v>4.9000000000000004</v>
      </c>
      <c r="D2812">
        <v>90</v>
      </c>
      <c r="E2812" s="2">
        <v>0.58263888888888893</v>
      </c>
      <c r="F2812">
        <v>7.5</v>
      </c>
      <c r="G2812">
        <v>110</v>
      </c>
      <c r="H2812" s="2">
        <v>0.58263888888888893</v>
      </c>
    </row>
    <row r="2813" spans="1:8">
      <c r="A2813" s="1">
        <v>44086</v>
      </c>
      <c r="B2813">
        <v>1.3</v>
      </c>
      <c r="C2813">
        <v>3.3</v>
      </c>
      <c r="D2813">
        <v>140</v>
      </c>
      <c r="E2813" s="2">
        <v>4.8611111111111112E-3</v>
      </c>
      <c r="F2813">
        <v>4.8</v>
      </c>
      <c r="G2813">
        <v>140</v>
      </c>
      <c r="H2813" s="2">
        <v>3.6111111111111108E-2</v>
      </c>
    </row>
    <row r="2814" spans="1:8">
      <c r="A2814" s="1">
        <v>44087</v>
      </c>
      <c r="B2814">
        <v>1.7</v>
      </c>
      <c r="C2814">
        <v>3.2</v>
      </c>
      <c r="D2814">
        <v>140</v>
      </c>
      <c r="E2814" s="2">
        <v>0.93680555555555556</v>
      </c>
      <c r="F2814">
        <v>4.7</v>
      </c>
      <c r="G2814">
        <v>140</v>
      </c>
      <c r="H2814" s="2">
        <v>0.93055555555555558</v>
      </c>
    </row>
    <row r="2815" spans="1:8">
      <c r="A2815" s="1">
        <v>44088</v>
      </c>
      <c r="B2815">
        <v>1.6</v>
      </c>
      <c r="C2815">
        <v>3.8</v>
      </c>
      <c r="D2815">
        <v>290</v>
      </c>
      <c r="E2815" s="2">
        <v>0.60138888888888886</v>
      </c>
      <c r="F2815">
        <v>5.9</v>
      </c>
      <c r="G2815">
        <v>320</v>
      </c>
      <c r="H2815" s="2">
        <v>0.59444444444444444</v>
      </c>
    </row>
    <row r="2816" spans="1:8">
      <c r="A2816" s="1">
        <v>44089</v>
      </c>
      <c r="B2816">
        <v>1.7</v>
      </c>
      <c r="C2816">
        <v>4.3</v>
      </c>
      <c r="D2816">
        <v>90</v>
      </c>
      <c r="E2816" s="2">
        <v>0.70972222222222225</v>
      </c>
      <c r="F2816">
        <v>6</v>
      </c>
      <c r="G2816">
        <v>110</v>
      </c>
      <c r="H2816" s="2">
        <v>0.70902777777777781</v>
      </c>
    </row>
    <row r="2817" spans="1:8">
      <c r="A2817" s="1">
        <v>44090</v>
      </c>
      <c r="B2817">
        <v>1.4</v>
      </c>
      <c r="C2817">
        <v>3.3</v>
      </c>
      <c r="D2817">
        <v>140</v>
      </c>
      <c r="E2817" s="2">
        <v>0.2076388888888889</v>
      </c>
      <c r="F2817">
        <v>4.0999999999999996</v>
      </c>
      <c r="G2817">
        <v>140</v>
      </c>
      <c r="H2817" s="2">
        <v>0.54861111111111116</v>
      </c>
    </row>
    <row r="2818" spans="1:8">
      <c r="A2818" s="1">
        <v>44091</v>
      </c>
      <c r="B2818">
        <v>0.9</v>
      </c>
      <c r="C2818">
        <v>3.2</v>
      </c>
      <c r="D2818">
        <v>290</v>
      </c>
      <c r="E2818" s="2">
        <v>0.66527777777777775</v>
      </c>
      <c r="F2818">
        <v>4.7</v>
      </c>
      <c r="G2818">
        <v>270</v>
      </c>
      <c r="H2818" s="2">
        <v>0.66388888888888886</v>
      </c>
    </row>
    <row r="2819" spans="1:8">
      <c r="A2819" s="1">
        <v>44092</v>
      </c>
      <c r="B2819">
        <v>1.6</v>
      </c>
      <c r="C2819">
        <v>4.0999999999999996</v>
      </c>
      <c r="D2819">
        <v>270</v>
      </c>
      <c r="E2819" s="2">
        <v>0.60347222222222219</v>
      </c>
      <c r="F2819">
        <v>6.3</v>
      </c>
      <c r="G2819">
        <v>290</v>
      </c>
      <c r="H2819" s="2">
        <v>0.68888888888888888</v>
      </c>
    </row>
    <row r="2820" spans="1:8">
      <c r="A2820" s="1">
        <v>44093</v>
      </c>
      <c r="B2820">
        <v>1.7</v>
      </c>
      <c r="C2820">
        <v>4.2</v>
      </c>
      <c r="D2820">
        <v>250</v>
      </c>
      <c r="E2820" s="2">
        <v>0.64166666666666672</v>
      </c>
      <c r="F2820">
        <v>6.2</v>
      </c>
      <c r="G2820">
        <v>250</v>
      </c>
      <c r="H2820" s="2">
        <v>0.57916666666666672</v>
      </c>
    </row>
    <row r="2821" spans="1:8">
      <c r="A2821" s="1">
        <v>44094</v>
      </c>
      <c r="B2821">
        <v>2.2000000000000002</v>
      </c>
      <c r="C2821">
        <v>6.5</v>
      </c>
      <c r="D2821">
        <v>290</v>
      </c>
      <c r="E2821" s="2">
        <v>0.59722222222222221</v>
      </c>
      <c r="F2821">
        <v>9.6</v>
      </c>
      <c r="G2821">
        <v>320</v>
      </c>
      <c r="H2821" s="2">
        <v>0.64097222222222228</v>
      </c>
    </row>
    <row r="2822" spans="1:8">
      <c r="A2822" s="1">
        <v>44095</v>
      </c>
      <c r="B2822">
        <v>1.7</v>
      </c>
      <c r="C2822">
        <v>5.2</v>
      </c>
      <c r="D2822">
        <v>110</v>
      </c>
      <c r="E2822" s="2">
        <v>0.72847222222222219</v>
      </c>
      <c r="F2822">
        <v>7.7</v>
      </c>
      <c r="G2822">
        <v>110</v>
      </c>
      <c r="H2822" s="2">
        <v>0.7270833333333333</v>
      </c>
    </row>
    <row r="2823" spans="1:8">
      <c r="A2823" s="1">
        <v>44096</v>
      </c>
      <c r="B2823">
        <v>2.1</v>
      </c>
      <c r="C2823">
        <v>6.7</v>
      </c>
      <c r="D2823">
        <v>110</v>
      </c>
      <c r="E2823" s="2">
        <v>0.66597222222222219</v>
      </c>
      <c r="F2823">
        <v>9.4</v>
      </c>
      <c r="G2823">
        <v>110</v>
      </c>
      <c r="H2823" s="2">
        <v>0.58402777777777781</v>
      </c>
    </row>
    <row r="2824" spans="1:8">
      <c r="A2824" s="1">
        <v>44097</v>
      </c>
      <c r="B2824">
        <v>2</v>
      </c>
      <c r="C2824">
        <v>5.9</v>
      </c>
      <c r="D2824">
        <v>110</v>
      </c>
      <c r="E2824" s="2">
        <v>0.5180555555555556</v>
      </c>
      <c r="F2824">
        <v>8.3000000000000007</v>
      </c>
      <c r="G2824">
        <v>110</v>
      </c>
      <c r="H2824" s="2">
        <v>0.5180555555555556</v>
      </c>
    </row>
    <row r="2825" spans="1:8">
      <c r="A2825" s="1">
        <v>44098</v>
      </c>
      <c r="B2825">
        <v>2</v>
      </c>
      <c r="C2825">
        <v>5.0999999999999996</v>
      </c>
      <c r="D2825">
        <v>110</v>
      </c>
      <c r="E2825" s="2">
        <v>0.57708333333333328</v>
      </c>
      <c r="F2825">
        <v>7</v>
      </c>
      <c r="G2825">
        <v>140</v>
      </c>
      <c r="H2825" s="2">
        <v>0.5493055555555556</v>
      </c>
    </row>
    <row r="2826" spans="1:8">
      <c r="A2826" s="1">
        <v>44099</v>
      </c>
      <c r="B2826">
        <v>1.5</v>
      </c>
      <c r="C2826">
        <v>4.5</v>
      </c>
      <c r="D2826">
        <v>70</v>
      </c>
      <c r="E2826" s="2">
        <v>0.58958333333333335</v>
      </c>
      <c r="F2826">
        <v>7.5</v>
      </c>
      <c r="G2826">
        <v>50</v>
      </c>
      <c r="H2826" s="2">
        <v>0.55069444444444449</v>
      </c>
    </row>
    <row r="2827" spans="1:8">
      <c r="A2827" s="1">
        <v>44100</v>
      </c>
      <c r="B2827">
        <v>1.5</v>
      </c>
      <c r="C2827">
        <v>4</v>
      </c>
      <c r="D2827">
        <v>110</v>
      </c>
      <c r="E2827" s="2">
        <v>0.81874999999999998</v>
      </c>
      <c r="F2827">
        <v>5.6</v>
      </c>
      <c r="G2827">
        <v>140</v>
      </c>
      <c r="H2827" s="2">
        <v>0.52430555555555558</v>
      </c>
    </row>
    <row r="2828" spans="1:8">
      <c r="A2828" s="1">
        <v>44101</v>
      </c>
      <c r="B2828">
        <v>1.9</v>
      </c>
      <c r="C2828">
        <v>5.4</v>
      </c>
      <c r="D2828">
        <v>110</v>
      </c>
      <c r="E2828" s="2">
        <v>0.63958333333333328</v>
      </c>
      <c r="F2828">
        <v>7.5</v>
      </c>
      <c r="G2828">
        <v>110</v>
      </c>
      <c r="H2828" s="2">
        <v>0.63402777777777775</v>
      </c>
    </row>
    <row r="2829" spans="1:8">
      <c r="A2829" s="1">
        <v>44102</v>
      </c>
      <c r="B2829">
        <v>2</v>
      </c>
      <c r="C2829">
        <v>4.5</v>
      </c>
      <c r="D2829">
        <v>140</v>
      </c>
      <c r="E2829" s="2">
        <v>0.45902777777777776</v>
      </c>
      <c r="F2829">
        <v>6.3</v>
      </c>
      <c r="G2829">
        <v>140</v>
      </c>
      <c r="H2829" s="2">
        <v>0.45833333333333331</v>
      </c>
    </row>
    <row r="2830" spans="1:8">
      <c r="A2830" s="1">
        <v>44103</v>
      </c>
      <c r="B2830">
        <v>1.2</v>
      </c>
      <c r="C2830">
        <v>3.9</v>
      </c>
      <c r="D2830">
        <v>320</v>
      </c>
      <c r="E2830" s="2">
        <v>0.55555555555555558</v>
      </c>
      <c r="F2830">
        <v>5.8</v>
      </c>
      <c r="G2830">
        <v>320</v>
      </c>
      <c r="H2830" s="2">
        <v>0.55208333333333337</v>
      </c>
    </row>
    <row r="2831" spans="1:8">
      <c r="A2831" s="1">
        <v>44104</v>
      </c>
      <c r="B2831">
        <v>1.8</v>
      </c>
      <c r="C2831">
        <v>4.9000000000000004</v>
      </c>
      <c r="D2831">
        <v>110</v>
      </c>
      <c r="E2831" s="2">
        <v>0.8256944444444444</v>
      </c>
      <c r="F2831">
        <v>6.7</v>
      </c>
      <c r="G2831">
        <v>110</v>
      </c>
      <c r="H2831" s="2">
        <v>0.81041666666666667</v>
      </c>
    </row>
    <row r="2832" spans="1:8">
      <c r="A2832" s="1">
        <v>44105</v>
      </c>
      <c r="B2832">
        <v>2</v>
      </c>
      <c r="C2832">
        <v>4.3</v>
      </c>
      <c r="D2832">
        <v>90</v>
      </c>
      <c r="E2832" s="2">
        <v>0.74652777777777779</v>
      </c>
      <c r="F2832">
        <v>6.1</v>
      </c>
      <c r="G2832">
        <v>90</v>
      </c>
      <c r="H2832" s="2">
        <v>0.74375000000000002</v>
      </c>
    </row>
    <row r="2833" spans="1:8">
      <c r="A2833" s="1">
        <v>44106</v>
      </c>
      <c r="B2833">
        <v>1.4</v>
      </c>
      <c r="C2833">
        <v>3.1</v>
      </c>
      <c r="D2833">
        <v>290</v>
      </c>
      <c r="E2833" s="2">
        <v>0.52986111111111112</v>
      </c>
      <c r="F2833">
        <v>5.6</v>
      </c>
      <c r="G2833">
        <v>270</v>
      </c>
      <c r="H2833" s="2">
        <v>0.52847222222222223</v>
      </c>
    </row>
    <row r="2834" spans="1:8">
      <c r="A2834" s="1">
        <v>44107</v>
      </c>
      <c r="B2834">
        <v>1.1000000000000001</v>
      </c>
      <c r="C2834">
        <v>2.6</v>
      </c>
      <c r="D2834">
        <v>320</v>
      </c>
      <c r="E2834" s="2">
        <v>0.75069444444444444</v>
      </c>
      <c r="F2834">
        <v>3.7</v>
      </c>
      <c r="G2834">
        <v>320</v>
      </c>
      <c r="H2834" s="2">
        <v>0.74791666666666667</v>
      </c>
    </row>
    <row r="2835" spans="1:8">
      <c r="A2835" s="1">
        <v>44108</v>
      </c>
      <c r="B2835">
        <v>2</v>
      </c>
      <c r="C2835">
        <v>5.0999999999999996</v>
      </c>
      <c r="D2835">
        <v>340</v>
      </c>
      <c r="E2835" s="2">
        <v>0.96319444444444446</v>
      </c>
      <c r="F2835">
        <v>7.7</v>
      </c>
      <c r="G2835">
        <v>290</v>
      </c>
      <c r="H2835" s="2">
        <v>0.98333333333333328</v>
      </c>
    </row>
    <row r="2836" spans="1:8">
      <c r="A2836" s="1">
        <v>44109</v>
      </c>
      <c r="B2836">
        <v>3.9</v>
      </c>
      <c r="C2836">
        <v>7.2</v>
      </c>
      <c r="D2836">
        <v>290</v>
      </c>
      <c r="E2836" s="2">
        <v>0.56527777777777777</v>
      </c>
      <c r="F2836">
        <v>10.3</v>
      </c>
      <c r="G2836">
        <v>290</v>
      </c>
      <c r="H2836" s="2">
        <v>0.55833333333333335</v>
      </c>
    </row>
    <row r="2837" spans="1:8">
      <c r="A2837" s="1">
        <v>44110</v>
      </c>
      <c r="B2837">
        <v>1.7</v>
      </c>
      <c r="C2837">
        <v>4</v>
      </c>
      <c r="D2837">
        <v>290</v>
      </c>
      <c r="E2837" s="2">
        <v>0.66874999999999996</v>
      </c>
      <c r="F2837">
        <v>5.3</v>
      </c>
      <c r="G2837">
        <v>290</v>
      </c>
      <c r="H2837" s="2">
        <v>0.66249999999999998</v>
      </c>
    </row>
    <row r="2838" spans="1:8">
      <c r="A2838" s="1">
        <v>44111</v>
      </c>
      <c r="B2838">
        <v>2.7</v>
      </c>
      <c r="C2838">
        <v>6.4</v>
      </c>
      <c r="D2838">
        <v>110</v>
      </c>
      <c r="E2838" s="2">
        <v>0.6479166666666667</v>
      </c>
      <c r="F2838">
        <v>9.6</v>
      </c>
      <c r="G2838">
        <v>110</v>
      </c>
      <c r="H2838" s="2">
        <v>0.56805555555555554</v>
      </c>
    </row>
    <row r="2839" spans="1:8">
      <c r="A2839" s="1">
        <v>44112</v>
      </c>
      <c r="B2839">
        <v>4.2</v>
      </c>
      <c r="C2839">
        <v>8.1999999999999993</v>
      </c>
      <c r="D2839">
        <v>110</v>
      </c>
      <c r="E2839" s="2">
        <v>0.54305555555555551</v>
      </c>
      <c r="F2839">
        <v>11.5</v>
      </c>
      <c r="G2839">
        <v>90</v>
      </c>
      <c r="H2839" s="2">
        <v>0.55486111111111114</v>
      </c>
    </row>
    <row r="2840" spans="1:8">
      <c r="A2840" s="1">
        <v>44113</v>
      </c>
      <c r="B2840">
        <v>3.8</v>
      </c>
      <c r="C2840">
        <v>7.6</v>
      </c>
      <c r="D2840">
        <v>90</v>
      </c>
      <c r="E2840" s="2">
        <v>0.42152777777777778</v>
      </c>
      <c r="F2840">
        <v>12.2</v>
      </c>
      <c r="G2840">
        <v>110</v>
      </c>
      <c r="H2840" s="2">
        <v>0.50138888888888888</v>
      </c>
    </row>
    <row r="2841" spans="1:8">
      <c r="A2841" s="1">
        <v>44114</v>
      </c>
      <c r="B2841">
        <v>2</v>
      </c>
      <c r="C2841">
        <v>5.3</v>
      </c>
      <c r="D2841">
        <v>110</v>
      </c>
      <c r="E2841" s="2">
        <v>0.74375000000000002</v>
      </c>
      <c r="F2841">
        <v>7.8</v>
      </c>
      <c r="G2841">
        <v>110</v>
      </c>
      <c r="H2841" s="2">
        <v>0.7680555555555556</v>
      </c>
    </row>
    <row r="2842" spans="1:8">
      <c r="A2842" s="1">
        <v>44115</v>
      </c>
      <c r="B2842">
        <v>1.1000000000000001</v>
      </c>
      <c r="C2842">
        <v>3.1</v>
      </c>
      <c r="D2842">
        <v>110</v>
      </c>
      <c r="E2842" s="2">
        <v>0.6333333333333333</v>
      </c>
      <c r="F2842">
        <v>4.4000000000000004</v>
      </c>
      <c r="G2842">
        <v>140</v>
      </c>
      <c r="H2842" s="2">
        <v>0.60763888888888884</v>
      </c>
    </row>
    <row r="2843" spans="1:8">
      <c r="A2843" s="1">
        <v>44116</v>
      </c>
      <c r="B2843">
        <v>1.6</v>
      </c>
      <c r="C2843">
        <v>4.5</v>
      </c>
      <c r="D2843">
        <v>290</v>
      </c>
      <c r="E2843" s="2">
        <v>0.52916666666666667</v>
      </c>
      <c r="F2843">
        <v>6.3</v>
      </c>
      <c r="G2843">
        <v>340</v>
      </c>
      <c r="H2843" s="2">
        <v>0.60347222222222219</v>
      </c>
    </row>
    <row r="2844" spans="1:8">
      <c r="A2844" s="1">
        <v>44117</v>
      </c>
      <c r="B2844">
        <v>2.5</v>
      </c>
      <c r="C2844">
        <v>5.5</v>
      </c>
      <c r="D2844">
        <v>290</v>
      </c>
      <c r="E2844" s="2">
        <v>0.60277777777777775</v>
      </c>
      <c r="F2844">
        <v>6.8</v>
      </c>
      <c r="G2844">
        <v>340</v>
      </c>
      <c r="H2844" s="2">
        <v>0.64513888888888893</v>
      </c>
    </row>
    <row r="2845" spans="1:8">
      <c r="A2845" s="1">
        <v>44118</v>
      </c>
      <c r="B2845">
        <v>1.6</v>
      </c>
      <c r="C2845">
        <v>5.6</v>
      </c>
      <c r="D2845">
        <v>340</v>
      </c>
      <c r="E2845" s="2">
        <v>0.60902777777777772</v>
      </c>
      <c r="F2845">
        <v>7.6</v>
      </c>
      <c r="G2845">
        <v>320</v>
      </c>
      <c r="H2845" s="2">
        <v>0.57291666666666663</v>
      </c>
    </row>
    <row r="2846" spans="1:8">
      <c r="A2846" s="1">
        <v>44119</v>
      </c>
      <c r="B2846">
        <v>1.7</v>
      </c>
      <c r="C2846">
        <v>4</v>
      </c>
      <c r="D2846">
        <v>140</v>
      </c>
      <c r="E2846" s="2">
        <v>0.81805555555555554</v>
      </c>
      <c r="F2846">
        <v>5.5</v>
      </c>
      <c r="G2846">
        <v>140</v>
      </c>
      <c r="H2846" s="2">
        <v>0.81666666666666665</v>
      </c>
    </row>
    <row r="2847" spans="1:8">
      <c r="A2847" s="1">
        <v>44120</v>
      </c>
      <c r="B2847">
        <v>0.9</v>
      </c>
      <c r="C2847">
        <v>2</v>
      </c>
      <c r="D2847">
        <v>340</v>
      </c>
      <c r="E2847" s="2">
        <v>0.5805555555555556</v>
      </c>
      <c r="F2847">
        <v>3</v>
      </c>
      <c r="G2847">
        <v>320</v>
      </c>
      <c r="H2847" s="2">
        <v>0.61875000000000002</v>
      </c>
    </row>
    <row r="2848" spans="1:8">
      <c r="A2848" s="1">
        <v>44121</v>
      </c>
      <c r="B2848">
        <v>1.4</v>
      </c>
      <c r="C2848">
        <v>3.9</v>
      </c>
      <c r="D2848">
        <v>320</v>
      </c>
      <c r="E2848" s="2">
        <v>0.62986111111111109</v>
      </c>
      <c r="F2848">
        <v>6.4</v>
      </c>
      <c r="G2848">
        <v>290</v>
      </c>
      <c r="H2848" s="2">
        <v>0.59722222222222221</v>
      </c>
    </row>
    <row r="2849" spans="1:8">
      <c r="A2849" s="1">
        <v>44122</v>
      </c>
      <c r="B2849">
        <v>1.4</v>
      </c>
      <c r="C2849">
        <v>3.3</v>
      </c>
      <c r="D2849">
        <v>270</v>
      </c>
      <c r="E2849" s="2">
        <v>0.5493055555555556</v>
      </c>
      <c r="F2849">
        <v>5.6</v>
      </c>
      <c r="G2849">
        <v>290</v>
      </c>
      <c r="H2849" s="2">
        <v>0.51527777777777772</v>
      </c>
    </row>
    <row r="2850" spans="1:8">
      <c r="A2850" s="1">
        <v>44123</v>
      </c>
      <c r="B2850">
        <v>1.2</v>
      </c>
      <c r="C2850">
        <v>3.4</v>
      </c>
      <c r="D2850">
        <v>140</v>
      </c>
      <c r="E2850" s="2">
        <v>0.54583333333333328</v>
      </c>
      <c r="F2850">
        <v>4.7</v>
      </c>
      <c r="G2850">
        <v>110</v>
      </c>
      <c r="H2850" s="2">
        <v>0.63888888888888884</v>
      </c>
    </row>
    <row r="2851" spans="1:8">
      <c r="A2851" s="1">
        <v>44124</v>
      </c>
      <c r="B2851">
        <v>1.7</v>
      </c>
      <c r="C2851">
        <v>5</v>
      </c>
      <c r="D2851">
        <v>110</v>
      </c>
      <c r="E2851" s="2">
        <v>0.78541666666666665</v>
      </c>
      <c r="F2851">
        <v>7.5</v>
      </c>
      <c r="G2851">
        <v>110</v>
      </c>
      <c r="H2851" s="2">
        <v>0.78541666666666665</v>
      </c>
    </row>
    <row r="2852" spans="1:8">
      <c r="A2852" s="1">
        <v>44125</v>
      </c>
      <c r="B2852">
        <v>1</v>
      </c>
      <c r="C2852">
        <v>2.6</v>
      </c>
      <c r="D2852">
        <v>320</v>
      </c>
      <c r="E2852" s="2">
        <v>0.7416666666666667</v>
      </c>
      <c r="F2852">
        <v>3.6</v>
      </c>
      <c r="G2852">
        <v>320</v>
      </c>
      <c r="H2852" s="2">
        <v>0.7368055555555556</v>
      </c>
    </row>
    <row r="2853" spans="1:8">
      <c r="A2853" s="1">
        <v>44126</v>
      </c>
      <c r="B2853">
        <v>2.2000000000000002</v>
      </c>
      <c r="C2853">
        <v>6.3</v>
      </c>
      <c r="D2853">
        <v>290</v>
      </c>
      <c r="E2853" s="2">
        <v>0.95</v>
      </c>
      <c r="F2853">
        <v>8.3000000000000007</v>
      </c>
      <c r="G2853">
        <v>290</v>
      </c>
      <c r="H2853" s="2">
        <v>0.94513888888888886</v>
      </c>
    </row>
    <row r="2854" spans="1:8">
      <c r="A2854" s="1">
        <v>44127</v>
      </c>
      <c r="B2854">
        <v>4</v>
      </c>
      <c r="C2854">
        <v>6.8</v>
      </c>
      <c r="D2854">
        <v>290</v>
      </c>
      <c r="E2854" s="2">
        <v>1.8055555555555554E-2</v>
      </c>
      <c r="F2854">
        <v>9.5</v>
      </c>
      <c r="G2854">
        <v>320</v>
      </c>
      <c r="H2854" s="2">
        <v>6.0416666666666667E-2</v>
      </c>
    </row>
    <row r="2855" spans="1:8">
      <c r="A2855" s="1">
        <v>44128</v>
      </c>
      <c r="B2855">
        <v>3.9</v>
      </c>
      <c r="C2855">
        <v>6.6</v>
      </c>
      <c r="D2855">
        <v>290</v>
      </c>
      <c r="E2855" s="2">
        <v>0.55625000000000002</v>
      </c>
      <c r="F2855">
        <v>10.3</v>
      </c>
      <c r="G2855">
        <v>290</v>
      </c>
      <c r="H2855" s="2">
        <v>0.5625</v>
      </c>
    </row>
    <row r="2856" spans="1:8">
      <c r="A2856" s="1">
        <v>44129</v>
      </c>
      <c r="B2856">
        <v>2.5</v>
      </c>
      <c r="C2856">
        <v>6.4</v>
      </c>
      <c r="D2856">
        <v>290</v>
      </c>
      <c r="E2856" s="2">
        <v>0.44513888888888886</v>
      </c>
      <c r="F2856">
        <v>9.1</v>
      </c>
      <c r="G2856">
        <v>320</v>
      </c>
      <c r="H2856" s="2">
        <v>0.43958333333333333</v>
      </c>
    </row>
    <row r="2857" spans="1:8">
      <c r="A2857" s="1">
        <v>44130</v>
      </c>
      <c r="B2857">
        <v>1.1000000000000001</v>
      </c>
      <c r="C2857">
        <v>2.9</v>
      </c>
      <c r="D2857">
        <v>270</v>
      </c>
      <c r="E2857" s="2">
        <v>0.65277777777777779</v>
      </c>
      <c r="F2857">
        <v>4.9000000000000004</v>
      </c>
      <c r="G2857">
        <v>270</v>
      </c>
      <c r="H2857" s="2">
        <v>0.66249999999999998</v>
      </c>
    </row>
    <row r="2858" spans="1:8">
      <c r="A2858" s="1">
        <v>44131</v>
      </c>
      <c r="B2858">
        <v>0.9</v>
      </c>
      <c r="C2858">
        <v>2.7</v>
      </c>
      <c r="D2858">
        <v>290</v>
      </c>
      <c r="E2858" s="2">
        <v>0.65277777777777779</v>
      </c>
      <c r="F2858">
        <v>4.0999999999999996</v>
      </c>
      <c r="G2858">
        <v>290</v>
      </c>
      <c r="H2858" s="2">
        <v>0.57361111111111107</v>
      </c>
    </row>
    <row r="2859" spans="1:8">
      <c r="A2859" s="1">
        <v>44132</v>
      </c>
      <c r="B2859">
        <v>2.2000000000000002</v>
      </c>
      <c r="C2859">
        <v>4.4000000000000004</v>
      </c>
      <c r="D2859">
        <v>290</v>
      </c>
      <c r="E2859" s="2">
        <v>0.61458333333333337</v>
      </c>
      <c r="F2859">
        <v>6.6</v>
      </c>
      <c r="G2859">
        <v>290</v>
      </c>
      <c r="H2859" s="2">
        <v>0.55555555555555558</v>
      </c>
    </row>
    <row r="2860" spans="1:8">
      <c r="A2860" s="1">
        <v>44133</v>
      </c>
      <c r="B2860">
        <v>1.2</v>
      </c>
      <c r="C2860">
        <v>3.9</v>
      </c>
      <c r="D2860">
        <v>290</v>
      </c>
      <c r="E2860" s="2">
        <v>1.3194444444444444E-2</v>
      </c>
      <c r="F2860">
        <v>5</v>
      </c>
      <c r="G2860">
        <v>290</v>
      </c>
      <c r="H2860" s="2">
        <v>6.9444444444444441E-3</v>
      </c>
    </row>
    <row r="2861" spans="1:8">
      <c r="A2861" s="1">
        <v>44134</v>
      </c>
      <c r="B2861">
        <v>1.9</v>
      </c>
      <c r="C2861">
        <v>5</v>
      </c>
      <c r="D2861">
        <v>140</v>
      </c>
      <c r="E2861" s="2">
        <v>0.58333333333333337</v>
      </c>
      <c r="F2861">
        <v>7.7</v>
      </c>
      <c r="G2861">
        <v>140</v>
      </c>
      <c r="H2861" s="2">
        <v>0.74722222222222223</v>
      </c>
    </row>
    <row r="2862" spans="1:8">
      <c r="A2862" s="1">
        <v>44135</v>
      </c>
      <c r="B2862">
        <v>1.1000000000000001</v>
      </c>
      <c r="C2862">
        <v>2.6</v>
      </c>
      <c r="D2862">
        <v>290</v>
      </c>
      <c r="E2862" s="2">
        <v>0.57361111111111107</v>
      </c>
      <c r="F2862">
        <v>4.2</v>
      </c>
      <c r="G2862">
        <v>290</v>
      </c>
      <c r="H2862" s="2">
        <v>0.54305555555555551</v>
      </c>
    </row>
    <row r="2863" spans="1:8">
      <c r="A2863" s="1">
        <v>44136</v>
      </c>
      <c r="B2863">
        <v>0.8</v>
      </c>
      <c r="C2863">
        <v>2.2999999999999998</v>
      </c>
      <c r="D2863">
        <v>290</v>
      </c>
      <c r="E2863" s="2">
        <v>0.56180555555555556</v>
      </c>
      <c r="F2863">
        <v>3.4</v>
      </c>
      <c r="G2863">
        <v>290</v>
      </c>
      <c r="H2863" s="2">
        <v>0.56180555555555556</v>
      </c>
    </row>
    <row r="2864" spans="1:8">
      <c r="A2864" s="1">
        <v>44137</v>
      </c>
      <c r="B2864">
        <v>1.6</v>
      </c>
      <c r="C2864">
        <v>4.4000000000000004</v>
      </c>
      <c r="D2864">
        <v>290</v>
      </c>
      <c r="E2864" s="2">
        <v>0.53888888888888886</v>
      </c>
      <c r="F2864">
        <v>6.5</v>
      </c>
      <c r="G2864">
        <v>320</v>
      </c>
      <c r="H2864" s="2">
        <v>0.56736111111111109</v>
      </c>
    </row>
    <row r="2865" spans="1:8">
      <c r="A2865" s="1">
        <v>44138</v>
      </c>
      <c r="B2865">
        <v>4</v>
      </c>
      <c r="C2865">
        <v>9</v>
      </c>
      <c r="D2865">
        <v>290</v>
      </c>
      <c r="E2865" s="2">
        <v>0.47986111111111113</v>
      </c>
      <c r="F2865">
        <v>12.9</v>
      </c>
      <c r="G2865">
        <v>290</v>
      </c>
      <c r="H2865" s="2">
        <v>0.66180555555555554</v>
      </c>
    </row>
    <row r="2866" spans="1:8">
      <c r="A2866" s="1">
        <v>44139</v>
      </c>
      <c r="B2866">
        <v>3.1</v>
      </c>
      <c r="C2866">
        <v>6.5</v>
      </c>
      <c r="D2866">
        <v>290</v>
      </c>
      <c r="E2866" s="2">
        <v>0.45833333333333331</v>
      </c>
      <c r="F2866">
        <v>9.8000000000000007</v>
      </c>
      <c r="G2866">
        <v>290</v>
      </c>
      <c r="H2866" s="2">
        <v>0.46736111111111112</v>
      </c>
    </row>
    <row r="2867" spans="1:8">
      <c r="A2867" s="1">
        <v>44140</v>
      </c>
      <c r="B2867">
        <v>0.9</v>
      </c>
      <c r="C2867">
        <v>2.1</v>
      </c>
      <c r="D2867">
        <v>140</v>
      </c>
      <c r="E2867" s="2">
        <v>0.33541666666666664</v>
      </c>
      <c r="F2867">
        <v>3.2</v>
      </c>
      <c r="G2867">
        <v>320</v>
      </c>
      <c r="H2867" s="2">
        <v>0.55069444444444449</v>
      </c>
    </row>
    <row r="2868" spans="1:8">
      <c r="A2868" s="1">
        <v>44141</v>
      </c>
      <c r="B2868">
        <v>0.8</v>
      </c>
      <c r="C2868">
        <v>1.8</v>
      </c>
      <c r="D2868">
        <v>110</v>
      </c>
      <c r="E2868" s="2">
        <v>0.16388888888888889</v>
      </c>
      <c r="F2868">
        <v>3</v>
      </c>
      <c r="G2868">
        <v>110</v>
      </c>
      <c r="H2868" s="2">
        <v>0.16180555555555556</v>
      </c>
    </row>
    <row r="2869" spans="1:8">
      <c r="A2869" s="1">
        <v>44142</v>
      </c>
      <c r="B2869">
        <v>1.9</v>
      </c>
      <c r="C2869">
        <v>5.5</v>
      </c>
      <c r="D2869">
        <v>320</v>
      </c>
      <c r="E2869" s="2">
        <v>0.68055555555555558</v>
      </c>
      <c r="F2869">
        <v>7.9</v>
      </c>
      <c r="G2869">
        <v>340</v>
      </c>
      <c r="H2869" s="2">
        <v>0.67569444444444449</v>
      </c>
    </row>
    <row r="2870" spans="1:8">
      <c r="A2870" s="1">
        <v>44143</v>
      </c>
      <c r="B2870">
        <v>3</v>
      </c>
      <c r="C2870">
        <v>7</v>
      </c>
      <c r="D2870">
        <v>320</v>
      </c>
      <c r="E2870" s="2">
        <v>0.53541666666666665</v>
      </c>
      <c r="F2870">
        <v>10.8</v>
      </c>
      <c r="G2870">
        <v>320</v>
      </c>
      <c r="H2870" s="2">
        <v>0.53055555555555556</v>
      </c>
    </row>
    <row r="2871" spans="1:8">
      <c r="A2871" s="1">
        <v>44144</v>
      </c>
      <c r="B2871">
        <v>3.3</v>
      </c>
      <c r="C2871">
        <v>6.2</v>
      </c>
      <c r="D2871">
        <v>290</v>
      </c>
      <c r="E2871" s="2">
        <v>0.13541666666666666</v>
      </c>
      <c r="F2871">
        <v>9</v>
      </c>
      <c r="G2871">
        <v>290</v>
      </c>
      <c r="H2871" s="2">
        <v>0.62916666666666665</v>
      </c>
    </row>
    <row r="2872" spans="1:8">
      <c r="A2872" s="1">
        <v>44145</v>
      </c>
      <c r="B2872">
        <v>1.8</v>
      </c>
      <c r="C2872">
        <v>4.9000000000000004</v>
      </c>
      <c r="D2872">
        <v>290</v>
      </c>
      <c r="E2872" s="2">
        <v>0.51597222222222228</v>
      </c>
      <c r="F2872">
        <v>7.2</v>
      </c>
      <c r="G2872">
        <v>290</v>
      </c>
      <c r="H2872" s="2">
        <v>0.51527777777777772</v>
      </c>
    </row>
    <row r="2873" spans="1:8">
      <c r="A2873" s="1">
        <v>44146</v>
      </c>
      <c r="B2873">
        <v>1.1000000000000001</v>
      </c>
      <c r="C2873">
        <v>2.1</v>
      </c>
      <c r="D2873">
        <v>110</v>
      </c>
      <c r="E2873" s="2">
        <v>4.3055555555555555E-2</v>
      </c>
      <c r="F2873">
        <v>2.8</v>
      </c>
      <c r="G2873">
        <v>90</v>
      </c>
      <c r="H2873" s="2">
        <v>4.027777777777778E-2</v>
      </c>
    </row>
    <row r="2874" spans="1:8">
      <c r="A2874" s="1">
        <v>44147</v>
      </c>
      <c r="B2874">
        <v>1.1000000000000001</v>
      </c>
      <c r="C2874">
        <v>3.1</v>
      </c>
      <c r="D2874">
        <v>290</v>
      </c>
      <c r="E2874" s="2">
        <v>0.55763888888888891</v>
      </c>
      <c r="F2874">
        <v>4.3</v>
      </c>
      <c r="G2874">
        <v>290</v>
      </c>
      <c r="H2874" s="2">
        <v>0.55277777777777781</v>
      </c>
    </row>
    <row r="2875" spans="1:8">
      <c r="A2875" s="1">
        <v>44148</v>
      </c>
      <c r="B2875">
        <v>1.1000000000000001</v>
      </c>
      <c r="C2875">
        <v>3</v>
      </c>
      <c r="D2875">
        <v>270</v>
      </c>
      <c r="E2875" s="2">
        <v>0.5756944444444444</v>
      </c>
      <c r="F2875">
        <v>4.5999999999999996</v>
      </c>
      <c r="G2875">
        <v>270</v>
      </c>
      <c r="H2875" s="2">
        <v>0.57361111111111107</v>
      </c>
    </row>
    <row r="2876" spans="1:8">
      <c r="A2876" s="1">
        <v>44149</v>
      </c>
      <c r="B2876">
        <v>1.8</v>
      </c>
      <c r="C2876">
        <v>4.2</v>
      </c>
      <c r="D2876">
        <v>110</v>
      </c>
      <c r="E2876" s="2">
        <v>0.68888888888888888</v>
      </c>
      <c r="F2876">
        <v>6.3</v>
      </c>
      <c r="G2876">
        <v>110</v>
      </c>
      <c r="H2876" s="2">
        <v>0.74236111111111114</v>
      </c>
    </row>
    <row r="2877" spans="1:8">
      <c r="A2877" s="1">
        <v>44150</v>
      </c>
      <c r="B2877">
        <v>1</v>
      </c>
      <c r="C2877">
        <v>3.8</v>
      </c>
      <c r="D2877">
        <v>270</v>
      </c>
      <c r="E2877" s="2">
        <v>0.55486111111111114</v>
      </c>
      <c r="F2877">
        <v>5.7</v>
      </c>
      <c r="G2877">
        <v>270</v>
      </c>
      <c r="H2877" s="2">
        <v>0.56666666666666665</v>
      </c>
    </row>
    <row r="2878" spans="1:8">
      <c r="A2878" s="1">
        <v>44151</v>
      </c>
      <c r="B2878">
        <v>1.7</v>
      </c>
      <c r="C2878">
        <v>5</v>
      </c>
      <c r="D2878">
        <v>110</v>
      </c>
      <c r="E2878" s="2">
        <v>0.76527777777777772</v>
      </c>
      <c r="F2878">
        <v>7.2</v>
      </c>
      <c r="G2878">
        <v>110</v>
      </c>
      <c r="H2878" s="2">
        <v>0.80625000000000002</v>
      </c>
    </row>
    <row r="2879" spans="1:8">
      <c r="A2879" s="1">
        <v>44152</v>
      </c>
      <c r="B2879">
        <v>1.1000000000000001</v>
      </c>
      <c r="C2879">
        <v>2.9</v>
      </c>
      <c r="D2879">
        <v>290</v>
      </c>
      <c r="E2879" s="2">
        <v>0.61388888888888893</v>
      </c>
      <c r="F2879">
        <v>4.0999999999999996</v>
      </c>
      <c r="G2879">
        <v>290</v>
      </c>
      <c r="H2879" s="2">
        <v>0.61319444444444449</v>
      </c>
    </row>
    <row r="2880" spans="1:8">
      <c r="A2880" s="1">
        <v>44153</v>
      </c>
      <c r="B2880">
        <v>2.1</v>
      </c>
      <c r="C2880">
        <v>5.2</v>
      </c>
      <c r="D2880">
        <v>160</v>
      </c>
      <c r="E2880" s="2">
        <v>0.85833333333333328</v>
      </c>
      <c r="F2880">
        <v>7.8</v>
      </c>
      <c r="G2880">
        <v>200</v>
      </c>
      <c r="H2880" s="2">
        <v>0.86388888888888893</v>
      </c>
    </row>
    <row r="2881" spans="1:8">
      <c r="A2881" s="1">
        <v>44154</v>
      </c>
      <c r="B2881">
        <v>3</v>
      </c>
      <c r="C2881">
        <v>6.9</v>
      </c>
      <c r="D2881">
        <v>290</v>
      </c>
      <c r="E2881" s="2">
        <v>0.59305555555555556</v>
      </c>
      <c r="F2881">
        <v>10.1</v>
      </c>
      <c r="G2881">
        <v>290</v>
      </c>
      <c r="H2881" s="2">
        <v>0.58750000000000002</v>
      </c>
    </row>
    <row r="2882" spans="1:8">
      <c r="A2882" s="1">
        <v>44155</v>
      </c>
      <c r="B2882">
        <v>4.0999999999999996</v>
      </c>
      <c r="C2882">
        <v>6.1</v>
      </c>
      <c r="D2882">
        <v>340</v>
      </c>
      <c r="E2882" s="2">
        <v>0.50624999999999998</v>
      </c>
      <c r="F2882">
        <v>9.1</v>
      </c>
      <c r="G2882">
        <v>340</v>
      </c>
      <c r="H2882" s="2">
        <v>0.46180555555555558</v>
      </c>
    </row>
    <row r="2883" spans="1:8">
      <c r="A2883" s="1">
        <v>44156</v>
      </c>
      <c r="B2883">
        <v>1.6</v>
      </c>
      <c r="C2883">
        <v>4.0999999999999996</v>
      </c>
      <c r="D2883">
        <v>140</v>
      </c>
      <c r="E2883" s="2">
        <v>0.61805555555555558</v>
      </c>
      <c r="F2883">
        <v>5.3</v>
      </c>
      <c r="G2883">
        <v>140</v>
      </c>
      <c r="H2883" s="2">
        <v>0.61527777777777781</v>
      </c>
    </row>
    <row r="2884" spans="1:8">
      <c r="A2884" s="1">
        <v>44157</v>
      </c>
      <c r="B2884">
        <v>2.7</v>
      </c>
      <c r="C2884">
        <v>6.3</v>
      </c>
      <c r="D2884">
        <v>290</v>
      </c>
      <c r="E2884" s="2">
        <v>0.92638888888888893</v>
      </c>
      <c r="F2884">
        <v>8.8000000000000007</v>
      </c>
      <c r="G2884">
        <v>320</v>
      </c>
      <c r="H2884" s="2">
        <v>0.89722222222222225</v>
      </c>
    </row>
    <row r="2885" spans="1:8">
      <c r="A2885" s="1">
        <v>44158</v>
      </c>
      <c r="B2885">
        <v>3</v>
      </c>
      <c r="C2885">
        <v>6.3</v>
      </c>
      <c r="D2885">
        <v>290</v>
      </c>
      <c r="E2885" s="2">
        <v>2.7083333333333334E-2</v>
      </c>
      <c r="F2885">
        <v>7.8</v>
      </c>
      <c r="G2885">
        <v>290</v>
      </c>
      <c r="H2885" s="2">
        <v>4.8611111111111112E-3</v>
      </c>
    </row>
    <row r="2886" spans="1:8">
      <c r="A2886" s="1">
        <v>44159</v>
      </c>
      <c r="B2886">
        <v>1.2</v>
      </c>
      <c r="C2886">
        <v>2.9</v>
      </c>
      <c r="D2886">
        <v>140</v>
      </c>
      <c r="E2886" s="2">
        <v>0.39374999999999999</v>
      </c>
      <c r="F2886">
        <v>3.9</v>
      </c>
      <c r="G2886">
        <v>290</v>
      </c>
      <c r="H2886" s="2">
        <v>2.0833333333333333E-3</v>
      </c>
    </row>
    <row r="2887" spans="1:8">
      <c r="A2887" s="1">
        <v>44160</v>
      </c>
      <c r="B2887">
        <v>2.4</v>
      </c>
      <c r="C2887">
        <v>5.2</v>
      </c>
      <c r="D2887">
        <v>290</v>
      </c>
      <c r="E2887" s="2">
        <v>0.64097222222222228</v>
      </c>
      <c r="F2887">
        <v>6.9</v>
      </c>
      <c r="G2887">
        <v>290</v>
      </c>
      <c r="H2887" s="2">
        <v>0.56597222222222221</v>
      </c>
    </row>
    <row r="2888" spans="1:8">
      <c r="A2888" s="1">
        <v>44161</v>
      </c>
      <c r="B2888">
        <v>1.8</v>
      </c>
      <c r="C2888">
        <v>3.6</v>
      </c>
      <c r="D2888">
        <v>140</v>
      </c>
      <c r="E2888" s="2">
        <v>0.59861111111111109</v>
      </c>
      <c r="F2888">
        <v>5.5</v>
      </c>
      <c r="G2888">
        <v>160</v>
      </c>
      <c r="H2888" s="2">
        <v>0.58819444444444446</v>
      </c>
    </row>
    <row r="2889" spans="1:8">
      <c r="A2889" s="1">
        <v>44162</v>
      </c>
      <c r="B2889">
        <v>3.6</v>
      </c>
      <c r="C2889">
        <v>7.6</v>
      </c>
      <c r="D2889">
        <v>290</v>
      </c>
      <c r="E2889" s="2">
        <v>0.81319444444444444</v>
      </c>
      <c r="F2889">
        <v>11.1</v>
      </c>
      <c r="G2889">
        <v>320</v>
      </c>
      <c r="H2889" s="2">
        <v>0.66388888888888886</v>
      </c>
    </row>
    <row r="2890" spans="1:8">
      <c r="A2890" s="1">
        <v>44163</v>
      </c>
      <c r="B2890">
        <v>3.1</v>
      </c>
      <c r="C2890">
        <v>6.1</v>
      </c>
      <c r="D2890">
        <v>290</v>
      </c>
      <c r="E2890" s="2">
        <v>0.50138888888888888</v>
      </c>
      <c r="F2890">
        <v>9.1999999999999993</v>
      </c>
      <c r="G2890">
        <v>290</v>
      </c>
      <c r="H2890" s="2">
        <v>0.49652777777777779</v>
      </c>
    </row>
    <row r="2891" spans="1:8">
      <c r="A2891" s="1">
        <v>44164</v>
      </c>
      <c r="B2891">
        <v>3.2</v>
      </c>
      <c r="C2891">
        <v>6.5</v>
      </c>
      <c r="D2891">
        <v>320</v>
      </c>
      <c r="E2891" s="2">
        <v>0.53888888888888886</v>
      </c>
      <c r="F2891">
        <v>10.1</v>
      </c>
      <c r="G2891">
        <v>320</v>
      </c>
      <c r="H2891" s="2">
        <v>0.55208333333333337</v>
      </c>
    </row>
    <row r="2892" spans="1:8">
      <c r="A2892" s="1">
        <v>44165</v>
      </c>
      <c r="B2892">
        <v>3.1</v>
      </c>
      <c r="C2892">
        <v>5.3</v>
      </c>
      <c r="D2892">
        <v>320</v>
      </c>
      <c r="E2892" s="2">
        <v>0.60833333333333328</v>
      </c>
      <c r="F2892">
        <v>8.3000000000000007</v>
      </c>
      <c r="G2892">
        <v>320</v>
      </c>
      <c r="H2892" s="2">
        <v>0.60416666666666663</v>
      </c>
    </row>
    <row r="2893" spans="1:8">
      <c r="A2893" s="1">
        <v>44166</v>
      </c>
      <c r="B2893">
        <v>1.6</v>
      </c>
      <c r="C2893">
        <v>5</v>
      </c>
      <c r="D2893">
        <v>290</v>
      </c>
      <c r="E2893" s="2">
        <v>2.361111111111111E-2</v>
      </c>
      <c r="F2893">
        <v>6.6</v>
      </c>
      <c r="G2893">
        <v>320</v>
      </c>
      <c r="H2893" s="2">
        <v>2.2916666666666665E-2</v>
      </c>
    </row>
    <row r="2894" spans="1:8">
      <c r="A2894" s="1">
        <v>44167</v>
      </c>
      <c r="B2894">
        <v>1.3</v>
      </c>
      <c r="C2894">
        <v>3.5</v>
      </c>
      <c r="D2894">
        <v>270</v>
      </c>
      <c r="E2894" s="2">
        <v>0.6645833333333333</v>
      </c>
      <c r="F2894">
        <v>4.7</v>
      </c>
      <c r="G2894">
        <v>340</v>
      </c>
      <c r="H2894" s="2">
        <v>0.85833333333333328</v>
      </c>
    </row>
    <row r="2895" spans="1:8">
      <c r="A2895" s="1">
        <v>44168</v>
      </c>
      <c r="B2895">
        <v>3.2</v>
      </c>
      <c r="C2895">
        <v>6.7</v>
      </c>
      <c r="D2895">
        <v>320</v>
      </c>
      <c r="E2895" s="2">
        <v>0.53402777777777777</v>
      </c>
      <c r="F2895">
        <v>9.4</v>
      </c>
      <c r="G2895">
        <v>290</v>
      </c>
      <c r="H2895" s="2">
        <v>0.5805555555555556</v>
      </c>
    </row>
    <row r="2896" spans="1:8">
      <c r="A2896" s="1">
        <v>44169</v>
      </c>
      <c r="B2896">
        <v>2.9</v>
      </c>
      <c r="C2896">
        <v>5.0999999999999996</v>
      </c>
      <c r="D2896">
        <v>290</v>
      </c>
      <c r="E2896" s="2">
        <v>6.7361111111111108E-2</v>
      </c>
      <c r="F2896">
        <v>7</v>
      </c>
      <c r="G2896">
        <v>290</v>
      </c>
      <c r="H2896" s="2">
        <v>0.61736111111111114</v>
      </c>
    </row>
    <row r="2897" spans="1:8">
      <c r="A2897" s="1">
        <v>44170</v>
      </c>
      <c r="B2897">
        <v>2.2000000000000002</v>
      </c>
      <c r="C2897">
        <v>6.1</v>
      </c>
      <c r="D2897">
        <v>290</v>
      </c>
      <c r="E2897" s="2">
        <v>0.55138888888888893</v>
      </c>
      <c r="F2897">
        <v>8.5</v>
      </c>
      <c r="G2897">
        <v>320</v>
      </c>
      <c r="H2897" s="2">
        <v>0.55902777777777779</v>
      </c>
    </row>
    <row r="2898" spans="1:8">
      <c r="A2898" s="1">
        <v>44171</v>
      </c>
      <c r="B2898">
        <v>1.5</v>
      </c>
      <c r="C2898">
        <v>5.0999999999999996</v>
      </c>
      <c r="D2898">
        <v>290</v>
      </c>
      <c r="E2898" s="2">
        <v>0.53749999999999998</v>
      </c>
      <c r="F2898">
        <v>7.5</v>
      </c>
      <c r="G2898">
        <v>320</v>
      </c>
      <c r="H2898" s="2">
        <v>0.53263888888888888</v>
      </c>
    </row>
    <row r="2899" spans="1:8">
      <c r="A2899" s="1">
        <v>44172</v>
      </c>
      <c r="B2899">
        <v>2</v>
      </c>
      <c r="C2899">
        <v>5</v>
      </c>
      <c r="D2899">
        <v>320</v>
      </c>
      <c r="E2899" s="2">
        <v>0.77222222222222225</v>
      </c>
      <c r="F2899">
        <v>7.9</v>
      </c>
      <c r="G2899">
        <v>290</v>
      </c>
      <c r="H2899" s="2">
        <v>0.7680555555555556</v>
      </c>
    </row>
    <row r="2900" spans="1:8">
      <c r="A2900" s="1">
        <v>44173</v>
      </c>
      <c r="B2900">
        <v>2.5</v>
      </c>
      <c r="C2900">
        <v>5.7</v>
      </c>
      <c r="D2900">
        <v>290</v>
      </c>
      <c r="E2900" s="2">
        <v>0.43888888888888888</v>
      </c>
      <c r="F2900">
        <v>8</v>
      </c>
      <c r="G2900">
        <v>290</v>
      </c>
      <c r="H2900" s="2">
        <v>0.43819444444444444</v>
      </c>
    </row>
    <row r="2901" spans="1:8">
      <c r="A2901" s="1">
        <v>44174</v>
      </c>
      <c r="B2901">
        <v>1.2</v>
      </c>
      <c r="C2901">
        <v>3.7</v>
      </c>
      <c r="D2901">
        <v>270</v>
      </c>
      <c r="E2901" s="2">
        <v>0.66180555555555554</v>
      </c>
      <c r="F2901">
        <v>5.0999999999999996</v>
      </c>
      <c r="G2901">
        <v>290</v>
      </c>
      <c r="H2901" s="2">
        <v>0.65763888888888888</v>
      </c>
    </row>
    <row r="2902" spans="1:8">
      <c r="A2902" s="1">
        <v>44175</v>
      </c>
      <c r="B2902">
        <v>1.2</v>
      </c>
      <c r="C2902">
        <v>4</v>
      </c>
      <c r="D2902">
        <v>290</v>
      </c>
      <c r="E2902" s="2">
        <v>0.62916666666666665</v>
      </c>
      <c r="F2902">
        <v>5.3</v>
      </c>
      <c r="G2902">
        <v>290</v>
      </c>
      <c r="H2902" s="2">
        <v>0.62638888888888888</v>
      </c>
    </row>
    <row r="2903" spans="1:8">
      <c r="A2903" s="1">
        <v>44176</v>
      </c>
      <c r="B2903">
        <v>1.2</v>
      </c>
      <c r="C2903">
        <v>4.2</v>
      </c>
      <c r="D2903">
        <v>290</v>
      </c>
      <c r="E2903" s="2">
        <v>0.57222222222222219</v>
      </c>
      <c r="F2903">
        <v>5.6</v>
      </c>
      <c r="G2903">
        <v>290</v>
      </c>
      <c r="H2903" s="2">
        <v>0.5708333333333333</v>
      </c>
    </row>
    <row r="2904" spans="1:8">
      <c r="A2904" s="1">
        <v>44177</v>
      </c>
      <c r="B2904">
        <v>3</v>
      </c>
      <c r="C2904">
        <v>6.9</v>
      </c>
      <c r="D2904">
        <v>290</v>
      </c>
      <c r="E2904" s="2">
        <v>0.53888888888888886</v>
      </c>
      <c r="F2904">
        <v>11.5</v>
      </c>
      <c r="G2904">
        <v>290</v>
      </c>
      <c r="H2904" s="2">
        <v>0.55138888888888893</v>
      </c>
    </row>
    <row r="2905" spans="1:8">
      <c r="A2905" s="1">
        <v>44178</v>
      </c>
      <c r="B2905">
        <v>2.4</v>
      </c>
      <c r="C2905">
        <v>6.9</v>
      </c>
      <c r="D2905">
        <v>320</v>
      </c>
      <c r="E2905" s="2">
        <v>0.81805555555555554</v>
      </c>
      <c r="F2905">
        <v>10.9</v>
      </c>
      <c r="G2905">
        <v>290</v>
      </c>
      <c r="H2905" s="2">
        <v>0.82499999999999996</v>
      </c>
    </row>
    <row r="2906" spans="1:8">
      <c r="A2906" s="1">
        <v>44179</v>
      </c>
      <c r="B2906">
        <v>4.4000000000000004</v>
      </c>
      <c r="C2906">
        <v>6.7</v>
      </c>
      <c r="D2906">
        <v>290</v>
      </c>
      <c r="E2906" s="2">
        <v>0.72569444444444442</v>
      </c>
      <c r="F2906">
        <v>9.1999999999999993</v>
      </c>
      <c r="G2906">
        <v>340</v>
      </c>
      <c r="H2906" s="2">
        <v>0.72152777777777777</v>
      </c>
    </row>
    <row r="2907" spans="1:8">
      <c r="A2907" s="1">
        <v>44180</v>
      </c>
      <c r="B2907">
        <v>4.4000000000000004</v>
      </c>
      <c r="C2907">
        <v>7.1</v>
      </c>
      <c r="D2907">
        <v>290</v>
      </c>
      <c r="E2907" s="2">
        <v>0.56597222222222221</v>
      </c>
      <c r="F2907">
        <v>10.3</v>
      </c>
      <c r="G2907">
        <v>320</v>
      </c>
      <c r="H2907" s="2">
        <v>0.56111111111111112</v>
      </c>
    </row>
    <row r="2908" spans="1:8">
      <c r="A2908" s="1">
        <v>44181</v>
      </c>
      <c r="B2908">
        <v>4.5</v>
      </c>
      <c r="C2908">
        <v>7.8</v>
      </c>
      <c r="D2908">
        <v>290</v>
      </c>
      <c r="E2908" s="2">
        <v>0.53194444444444444</v>
      </c>
      <c r="F2908">
        <v>10.9</v>
      </c>
      <c r="G2908">
        <v>290</v>
      </c>
      <c r="H2908" s="2">
        <v>0.50416666666666665</v>
      </c>
    </row>
    <row r="2909" spans="1:8">
      <c r="A2909" s="1">
        <v>44182</v>
      </c>
      <c r="B2909">
        <v>3.2</v>
      </c>
      <c r="C2909">
        <v>5.8</v>
      </c>
      <c r="D2909">
        <v>290</v>
      </c>
      <c r="E2909" s="2">
        <v>0.62361111111111112</v>
      </c>
      <c r="F2909">
        <v>8.4</v>
      </c>
      <c r="G2909">
        <v>290</v>
      </c>
      <c r="H2909" s="2">
        <v>0.61319444444444449</v>
      </c>
    </row>
    <row r="2910" spans="1:8">
      <c r="A2910" s="1">
        <v>44183</v>
      </c>
      <c r="B2910">
        <v>2.5</v>
      </c>
      <c r="C2910">
        <v>7.1</v>
      </c>
      <c r="D2910">
        <v>290</v>
      </c>
      <c r="E2910" s="2">
        <v>0.67361111111111116</v>
      </c>
      <c r="F2910">
        <v>9.3000000000000007</v>
      </c>
      <c r="G2910">
        <v>290</v>
      </c>
      <c r="H2910" s="2">
        <v>0.65833333333333333</v>
      </c>
    </row>
    <row r="2911" spans="1:8">
      <c r="A2911" s="1">
        <v>44184</v>
      </c>
      <c r="B2911">
        <v>3.7</v>
      </c>
      <c r="C2911">
        <v>5.7</v>
      </c>
      <c r="D2911">
        <v>290</v>
      </c>
      <c r="E2911" s="2">
        <v>0.65347222222222223</v>
      </c>
      <c r="F2911">
        <v>9.3000000000000007</v>
      </c>
      <c r="G2911">
        <v>290</v>
      </c>
      <c r="H2911" s="2">
        <v>0.70625000000000004</v>
      </c>
    </row>
    <row r="2912" spans="1:8">
      <c r="A2912" s="1">
        <v>44185</v>
      </c>
      <c r="B2912">
        <v>2.7</v>
      </c>
      <c r="C2912">
        <v>6.9</v>
      </c>
      <c r="D2912">
        <v>290</v>
      </c>
      <c r="E2912" s="2">
        <v>0.62013888888888891</v>
      </c>
      <c r="F2912">
        <v>9.5</v>
      </c>
      <c r="G2912">
        <v>290</v>
      </c>
      <c r="H2912" s="2">
        <v>0.61736111111111114</v>
      </c>
    </row>
    <row r="2913" spans="1:8">
      <c r="A2913" s="1">
        <v>44186</v>
      </c>
      <c r="B2913">
        <v>1.9</v>
      </c>
      <c r="C2913">
        <v>4.4000000000000004</v>
      </c>
      <c r="D2913">
        <v>290</v>
      </c>
      <c r="E2913" s="2">
        <v>0.70138888888888884</v>
      </c>
      <c r="F2913">
        <v>6.1</v>
      </c>
      <c r="G2913">
        <v>270</v>
      </c>
      <c r="H2913" s="2">
        <v>0.69513888888888886</v>
      </c>
    </row>
    <row r="2914" spans="1:8">
      <c r="A2914" s="1">
        <v>44187</v>
      </c>
      <c r="B2914">
        <v>1.6</v>
      </c>
      <c r="C2914">
        <v>7.4</v>
      </c>
      <c r="D2914">
        <v>290</v>
      </c>
      <c r="E2914" s="2">
        <v>0.65347222222222223</v>
      </c>
      <c r="F2914">
        <v>10.9</v>
      </c>
      <c r="G2914">
        <v>320</v>
      </c>
      <c r="H2914" s="2">
        <v>0.66805555555555551</v>
      </c>
    </row>
    <row r="2915" spans="1:8">
      <c r="A2915" s="1">
        <v>44188</v>
      </c>
      <c r="B2915">
        <v>1</v>
      </c>
      <c r="C2915">
        <v>3.2</v>
      </c>
      <c r="D2915">
        <v>320</v>
      </c>
      <c r="E2915" s="2">
        <v>0.6479166666666667</v>
      </c>
      <c r="F2915">
        <v>4.3</v>
      </c>
      <c r="G2915">
        <v>290</v>
      </c>
      <c r="H2915" s="2">
        <v>0.63749999999999996</v>
      </c>
    </row>
    <row r="2916" spans="1:8">
      <c r="A2916" s="1">
        <v>44189</v>
      </c>
      <c r="B2916">
        <v>2.9</v>
      </c>
      <c r="C2916">
        <v>8.1</v>
      </c>
      <c r="D2916">
        <v>290</v>
      </c>
      <c r="E2916" s="2">
        <v>0.67013888888888884</v>
      </c>
      <c r="F2916">
        <v>10.9</v>
      </c>
      <c r="G2916">
        <v>290</v>
      </c>
      <c r="H2916" s="2">
        <v>0.66527777777777775</v>
      </c>
    </row>
    <row r="2917" spans="1:8">
      <c r="A2917" s="1">
        <v>44190</v>
      </c>
      <c r="B2917">
        <v>3.7</v>
      </c>
      <c r="C2917">
        <v>6.9</v>
      </c>
      <c r="D2917">
        <v>290</v>
      </c>
      <c r="E2917" s="2">
        <v>0.47708333333333336</v>
      </c>
      <c r="F2917">
        <v>10.3</v>
      </c>
      <c r="G2917">
        <v>340</v>
      </c>
      <c r="H2917" s="2">
        <v>2.0833333333333332E-2</v>
      </c>
    </row>
    <row r="2918" spans="1:8">
      <c r="A2918" s="1">
        <v>44191</v>
      </c>
      <c r="B2918">
        <v>0.8</v>
      </c>
      <c r="C2918">
        <v>2.2000000000000002</v>
      </c>
      <c r="D2918">
        <v>270</v>
      </c>
      <c r="E2918" s="2">
        <v>0.58125000000000004</v>
      </c>
      <c r="F2918">
        <v>3.2</v>
      </c>
      <c r="G2918">
        <v>320</v>
      </c>
      <c r="H2918" s="2">
        <v>0.58611111111111114</v>
      </c>
    </row>
    <row r="2919" spans="1:8">
      <c r="A2919" s="1">
        <v>44192</v>
      </c>
      <c r="B2919">
        <v>1</v>
      </c>
      <c r="C2919">
        <v>2.6</v>
      </c>
      <c r="D2919">
        <v>320</v>
      </c>
      <c r="E2919" s="2">
        <v>0.81805555555555554</v>
      </c>
      <c r="F2919">
        <v>3.8</v>
      </c>
      <c r="G2919">
        <v>320</v>
      </c>
      <c r="H2919" s="2">
        <v>0.81388888888888888</v>
      </c>
    </row>
    <row r="2920" spans="1:8">
      <c r="A2920" s="1">
        <v>44193</v>
      </c>
      <c r="B2920">
        <v>0.8</v>
      </c>
      <c r="C2920">
        <v>1.8</v>
      </c>
      <c r="D2920">
        <v>140</v>
      </c>
      <c r="E2920" s="2">
        <v>0.86388888888888893</v>
      </c>
      <c r="F2920">
        <v>2.2999999999999998</v>
      </c>
      <c r="G2920">
        <v>270</v>
      </c>
      <c r="H2920" s="2">
        <v>0.67569444444444449</v>
      </c>
    </row>
    <row r="2921" spans="1:8">
      <c r="A2921" s="1">
        <v>44194</v>
      </c>
      <c r="B2921">
        <v>2.1</v>
      </c>
      <c r="C2921">
        <v>7.3</v>
      </c>
      <c r="D2921">
        <v>290</v>
      </c>
      <c r="E2921" s="2">
        <v>0.76597222222222228</v>
      </c>
      <c r="F2921">
        <v>9.1999999999999993</v>
      </c>
      <c r="G2921">
        <v>320</v>
      </c>
      <c r="H2921" s="2">
        <v>0.76388888888888884</v>
      </c>
    </row>
    <row r="2922" spans="1:8">
      <c r="A2922" s="1">
        <v>44195</v>
      </c>
      <c r="B2922">
        <v>6.2</v>
      </c>
      <c r="C2922">
        <v>9.6999999999999993</v>
      </c>
      <c r="D2922">
        <v>290</v>
      </c>
      <c r="E2922" s="2">
        <v>0.43611111111111112</v>
      </c>
      <c r="F2922">
        <v>13.9</v>
      </c>
      <c r="G2922">
        <v>320</v>
      </c>
      <c r="H2922" s="2">
        <v>0.30208333333333331</v>
      </c>
    </row>
    <row r="2923" spans="1:8">
      <c r="A2923" s="1">
        <v>44196</v>
      </c>
      <c r="B2923">
        <v>3.8</v>
      </c>
      <c r="C2923">
        <v>7</v>
      </c>
      <c r="D2923">
        <v>290</v>
      </c>
      <c r="E2923" s="2">
        <v>0.48472222222222222</v>
      </c>
      <c r="F2923">
        <v>9.6999999999999993</v>
      </c>
      <c r="G2923">
        <v>290</v>
      </c>
      <c r="H2923" s="2">
        <v>0.48333333333333334</v>
      </c>
    </row>
    <row r="2924" spans="1:8">
      <c r="A2924" s="1">
        <v>44197</v>
      </c>
      <c r="B2924">
        <v>1.9</v>
      </c>
      <c r="C2924">
        <v>5.7</v>
      </c>
      <c r="D2924">
        <v>290</v>
      </c>
      <c r="E2924" s="2">
        <v>1.1805555555555555E-2</v>
      </c>
      <c r="F2924">
        <v>7.9</v>
      </c>
      <c r="G2924">
        <v>290</v>
      </c>
      <c r="H2924" s="2">
        <v>7.6388888888888886E-3</v>
      </c>
    </row>
    <row r="2925" spans="1:8">
      <c r="A2925" s="1">
        <v>44198</v>
      </c>
      <c r="B2925">
        <v>3.1</v>
      </c>
      <c r="C2925">
        <v>9.1999999999999993</v>
      </c>
      <c r="D2925">
        <v>290</v>
      </c>
      <c r="E2925" s="2">
        <v>0.57152777777777775</v>
      </c>
      <c r="F2925">
        <v>12.7</v>
      </c>
      <c r="G2925">
        <v>290</v>
      </c>
      <c r="H2925" s="2">
        <v>0.56666666666666665</v>
      </c>
    </row>
    <row r="2926" spans="1:8">
      <c r="A2926" s="1">
        <v>44199</v>
      </c>
      <c r="B2926">
        <v>4</v>
      </c>
      <c r="C2926">
        <v>7.4</v>
      </c>
      <c r="D2926">
        <v>290</v>
      </c>
      <c r="E2926" s="2">
        <v>0.46944444444444444</v>
      </c>
      <c r="F2926">
        <v>10.3</v>
      </c>
      <c r="G2926">
        <v>290</v>
      </c>
      <c r="H2926" s="2">
        <v>0.46944444444444444</v>
      </c>
    </row>
    <row r="2927" spans="1:8">
      <c r="A2927" s="1">
        <v>44200</v>
      </c>
      <c r="B2927">
        <v>1.4</v>
      </c>
      <c r="C2927">
        <v>4.4000000000000004</v>
      </c>
      <c r="D2927">
        <v>290</v>
      </c>
      <c r="E2927" s="2">
        <v>7.2916666666666671E-2</v>
      </c>
      <c r="F2927">
        <v>6.1</v>
      </c>
      <c r="G2927">
        <v>320</v>
      </c>
      <c r="H2927" s="2">
        <v>2.9166666666666667E-2</v>
      </c>
    </row>
    <row r="2928" spans="1:8">
      <c r="A2928" s="1">
        <v>44201</v>
      </c>
      <c r="B2928">
        <v>3.2</v>
      </c>
      <c r="C2928">
        <v>7.7</v>
      </c>
      <c r="D2928">
        <v>320</v>
      </c>
      <c r="E2928" s="2">
        <v>0.53402777777777777</v>
      </c>
      <c r="F2928">
        <v>10.4</v>
      </c>
      <c r="G2928">
        <v>290</v>
      </c>
      <c r="H2928" s="2">
        <v>0.59305555555555556</v>
      </c>
    </row>
    <row r="2929" spans="1:8">
      <c r="A2929" s="1">
        <v>44202</v>
      </c>
      <c r="B2929">
        <v>2.7</v>
      </c>
      <c r="C2929">
        <v>6.1</v>
      </c>
      <c r="D2929">
        <v>290</v>
      </c>
      <c r="E2929" s="2">
        <v>0.44861111111111113</v>
      </c>
      <c r="F2929">
        <v>9.4</v>
      </c>
      <c r="G2929">
        <v>360</v>
      </c>
      <c r="H2929" s="2">
        <v>0.59513888888888888</v>
      </c>
    </row>
    <row r="2930" spans="1:8">
      <c r="A2930" s="1">
        <v>44203</v>
      </c>
      <c r="B2930">
        <v>5.3</v>
      </c>
      <c r="C2930">
        <v>9.1</v>
      </c>
      <c r="D2930">
        <v>290</v>
      </c>
      <c r="E2930" s="2">
        <v>0.41388888888888886</v>
      </c>
      <c r="F2930">
        <v>13.8</v>
      </c>
      <c r="G2930">
        <v>290</v>
      </c>
      <c r="H2930" s="2">
        <v>0.37152777777777779</v>
      </c>
    </row>
    <row r="2931" spans="1:8">
      <c r="A2931" s="1">
        <v>44204</v>
      </c>
      <c r="B2931">
        <v>4.5999999999999996</v>
      </c>
      <c r="C2931">
        <v>7</v>
      </c>
      <c r="D2931">
        <v>290</v>
      </c>
      <c r="E2931" s="2">
        <v>0.83194444444444449</v>
      </c>
      <c r="F2931">
        <v>10.1</v>
      </c>
      <c r="G2931">
        <v>320</v>
      </c>
      <c r="H2931" s="2">
        <v>0.81597222222222221</v>
      </c>
    </row>
    <row r="2932" spans="1:8">
      <c r="A2932" s="1">
        <v>44205</v>
      </c>
      <c r="B2932">
        <v>4.2</v>
      </c>
      <c r="C2932">
        <v>7.4</v>
      </c>
      <c r="D2932">
        <v>290</v>
      </c>
      <c r="E2932" s="2">
        <v>0.76875000000000004</v>
      </c>
      <c r="F2932">
        <v>10.3</v>
      </c>
      <c r="G2932">
        <v>290</v>
      </c>
      <c r="H2932" s="2">
        <v>0.7680555555555556</v>
      </c>
    </row>
    <row r="2933" spans="1:8">
      <c r="A2933" s="1">
        <v>44206</v>
      </c>
      <c r="B2933">
        <v>2.2999999999999998</v>
      </c>
      <c r="C2933">
        <v>5.0999999999999996</v>
      </c>
      <c r="D2933">
        <v>290</v>
      </c>
      <c r="E2933" s="2">
        <v>0.6020833333333333</v>
      </c>
      <c r="F2933">
        <v>7.1</v>
      </c>
      <c r="G2933">
        <v>290</v>
      </c>
      <c r="H2933" s="2">
        <v>0.59583333333333333</v>
      </c>
    </row>
    <row r="2934" spans="1:8">
      <c r="A2934" s="1">
        <v>44207</v>
      </c>
      <c r="B2934">
        <v>1.2</v>
      </c>
      <c r="C2934">
        <v>3.3</v>
      </c>
      <c r="D2934">
        <v>290</v>
      </c>
      <c r="E2934" s="2">
        <v>0.72291666666666665</v>
      </c>
      <c r="F2934">
        <v>4.4000000000000004</v>
      </c>
      <c r="G2934">
        <v>290</v>
      </c>
      <c r="H2934" s="2">
        <v>0.71388888888888891</v>
      </c>
    </row>
    <row r="2935" spans="1:8">
      <c r="A2935" s="1">
        <v>44208</v>
      </c>
      <c r="B2935">
        <v>1.3</v>
      </c>
      <c r="C2935">
        <v>3.8</v>
      </c>
      <c r="D2935">
        <v>290</v>
      </c>
      <c r="E2935" s="2">
        <v>0.54513888888888884</v>
      </c>
      <c r="F2935">
        <v>5.3</v>
      </c>
      <c r="G2935">
        <v>290</v>
      </c>
      <c r="H2935" s="2">
        <v>0.53611111111111109</v>
      </c>
    </row>
    <row r="2936" spans="1:8">
      <c r="A2936" s="1">
        <v>44209</v>
      </c>
      <c r="B2936">
        <v>1.4</v>
      </c>
      <c r="C2936">
        <v>4.5</v>
      </c>
      <c r="D2936">
        <v>270</v>
      </c>
      <c r="E2936" s="2">
        <v>0.62986111111111109</v>
      </c>
      <c r="F2936">
        <v>7.5</v>
      </c>
      <c r="G2936">
        <v>250</v>
      </c>
      <c r="H2936" s="2">
        <v>0.62430555555555556</v>
      </c>
    </row>
    <row r="2937" spans="1:8">
      <c r="A2937" s="1">
        <v>44210</v>
      </c>
      <c r="B2937">
        <v>1.2</v>
      </c>
      <c r="C2937">
        <v>3.8</v>
      </c>
      <c r="D2937">
        <v>140</v>
      </c>
      <c r="E2937" s="2">
        <v>0.94236111111111109</v>
      </c>
      <c r="F2937">
        <v>4.7</v>
      </c>
      <c r="G2937">
        <v>140</v>
      </c>
      <c r="H2937" s="2">
        <v>0.84652777777777777</v>
      </c>
    </row>
    <row r="2938" spans="1:8">
      <c r="A2938" s="1">
        <v>44211</v>
      </c>
      <c r="B2938">
        <v>2</v>
      </c>
      <c r="C2938">
        <v>5.4</v>
      </c>
      <c r="D2938">
        <v>320</v>
      </c>
      <c r="E2938" s="2">
        <v>0.96180555555555558</v>
      </c>
      <c r="F2938">
        <v>8</v>
      </c>
      <c r="G2938">
        <v>340</v>
      </c>
      <c r="H2938" s="2">
        <v>0.9604166666666667</v>
      </c>
    </row>
    <row r="2939" spans="1:8">
      <c r="A2939" s="1">
        <v>44212</v>
      </c>
      <c r="B2939">
        <v>3.9</v>
      </c>
      <c r="C2939">
        <v>6.1</v>
      </c>
      <c r="D2939">
        <v>290</v>
      </c>
      <c r="E2939" s="2">
        <v>0.51875000000000004</v>
      </c>
      <c r="F2939">
        <v>8.8000000000000007</v>
      </c>
      <c r="G2939">
        <v>320</v>
      </c>
      <c r="H2939" s="2">
        <v>0.63402777777777775</v>
      </c>
    </row>
    <row r="2940" spans="1:8">
      <c r="A2940" s="1">
        <v>44213</v>
      </c>
      <c r="B2940">
        <v>3.4</v>
      </c>
      <c r="C2940">
        <v>6.7</v>
      </c>
      <c r="D2940">
        <v>320</v>
      </c>
      <c r="E2940" s="2">
        <v>0.61388888888888893</v>
      </c>
      <c r="F2940">
        <v>9.6</v>
      </c>
      <c r="G2940">
        <v>340</v>
      </c>
      <c r="H2940" s="2">
        <v>0.60069444444444442</v>
      </c>
    </row>
    <row r="2941" spans="1:8">
      <c r="A2941" s="1">
        <v>44214</v>
      </c>
      <c r="B2941">
        <v>2.4</v>
      </c>
      <c r="C2941">
        <v>8.4</v>
      </c>
      <c r="D2941">
        <v>290</v>
      </c>
      <c r="E2941" s="2">
        <v>0.8881944444444444</v>
      </c>
      <c r="F2941">
        <v>11.8</v>
      </c>
      <c r="G2941">
        <v>290</v>
      </c>
      <c r="H2941" s="2">
        <v>0.88611111111111107</v>
      </c>
    </row>
    <row r="2942" spans="1:8">
      <c r="A2942" s="1">
        <v>44215</v>
      </c>
      <c r="B2942">
        <v>1.7</v>
      </c>
      <c r="C2942">
        <v>3.9</v>
      </c>
      <c r="D2942">
        <v>320</v>
      </c>
      <c r="E2942" s="2">
        <v>5.5555555555555558E-3</v>
      </c>
      <c r="F2942">
        <v>5.8</v>
      </c>
      <c r="G2942">
        <v>320</v>
      </c>
      <c r="H2942" s="2">
        <v>6.9444444444444441E-3</v>
      </c>
    </row>
    <row r="2943" spans="1:8">
      <c r="A2943" s="1">
        <v>44216</v>
      </c>
      <c r="B2943">
        <v>0.9</v>
      </c>
      <c r="C2943">
        <v>2.2000000000000002</v>
      </c>
      <c r="D2943">
        <v>110</v>
      </c>
      <c r="E2943" s="2">
        <v>0.25833333333333336</v>
      </c>
      <c r="F2943">
        <v>3</v>
      </c>
      <c r="G2943">
        <v>270</v>
      </c>
      <c r="H2943" s="2">
        <v>0.64236111111111116</v>
      </c>
    </row>
    <row r="2944" spans="1:8">
      <c r="A2944" s="1">
        <v>44217</v>
      </c>
      <c r="B2944">
        <v>0.7</v>
      </c>
      <c r="C2944">
        <v>3.3</v>
      </c>
      <c r="D2944">
        <v>290</v>
      </c>
      <c r="E2944" s="2">
        <v>0.59097222222222223</v>
      </c>
      <c r="F2944">
        <v>4.4000000000000004</v>
      </c>
      <c r="G2944">
        <v>290</v>
      </c>
      <c r="H2944" s="2">
        <v>0.58819444444444446</v>
      </c>
    </row>
    <row r="2945" spans="1:8">
      <c r="A2945" s="1">
        <v>44218</v>
      </c>
      <c r="B2945">
        <v>1</v>
      </c>
      <c r="C2945">
        <v>3.8</v>
      </c>
      <c r="D2945">
        <v>110</v>
      </c>
      <c r="E2945" s="2">
        <v>0.80277777777777781</v>
      </c>
      <c r="F2945">
        <v>5.7</v>
      </c>
      <c r="G2945">
        <v>140</v>
      </c>
      <c r="H2945" s="2">
        <v>0.80902777777777779</v>
      </c>
    </row>
    <row r="2946" spans="1:8">
      <c r="A2946" s="1">
        <v>44219</v>
      </c>
      <c r="B2946">
        <v>3.3</v>
      </c>
      <c r="C2946">
        <v>6.9</v>
      </c>
      <c r="D2946">
        <v>110</v>
      </c>
      <c r="E2946" s="2">
        <v>0.49861111111111112</v>
      </c>
      <c r="F2946">
        <v>10.4</v>
      </c>
      <c r="G2946">
        <v>110</v>
      </c>
      <c r="H2946" s="2">
        <v>0.49861111111111112</v>
      </c>
    </row>
    <row r="2947" spans="1:8">
      <c r="A2947" s="1">
        <v>44220</v>
      </c>
      <c r="B2947">
        <v>1.6</v>
      </c>
      <c r="C2947">
        <v>4.8</v>
      </c>
      <c r="D2947">
        <v>110</v>
      </c>
      <c r="E2947" s="2">
        <v>0.69305555555555554</v>
      </c>
      <c r="F2947">
        <v>6.3</v>
      </c>
      <c r="G2947">
        <v>140</v>
      </c>
      <c r="H2947" s="2">
        <v>0.69791666666666663</v>
      </c>
    </row>
    <row r="2948" spans="1:8">
      <c r="A2948" s="1">
        <v>44221</v>
      </c>
      <c r="B2948">
        <v>2.2000000000000002</v>
      </c>
      <c r="C2948">
        <v>5.6</v>
      </c>
      <c r="D2948">
        <v>110</v>
      </c>
      <c r="E2948" s="2">
        <v>0.48541666666666666</v>
      </c>
      <c r="F2948">
        <v>7.3</v>
      </c>
      <c r="G2948">
        <v>110</v>
      </c>
      <c r="H2948" s="2">
        <v>0.68263888888888891</v>
      </c>
    </row>
    <row r="2949" spans="1:8">
      <c r="A2949" s="1">
        <v>44222</v>
      </c>
      <c r="B2949">
        <v>1.6</v>
      </c>
      <c r="C2949">
        <v>4</v>
      </c>
      <c r="D2949">
        <v>290</v>
      </c>
      <c r="E2949" s="2">
        <v>0.64375000000000004</v>
      </c>
      <c r="F2949">
        <v>5.7</v>
      </c>
      <c r="G2949">
        <v>320</v>
      </c>
      <c r="H2949" s="2">
        <v>0.99444444444444446</v>
      </c>
    </row>
    <row r="2950" spans="1:8">
      <c r="A2950" s="1">
        <v>44223</v>
      </c>
      <c r="B2950">
        <v>2.7</v>
      </c>
      <c r="C2950">
        <v>6.2</v>
      </c>
      <c r="D2950">
        <v>290</v>
      </c>
      <c r="E2950" s="2">
        <v>0.23402777777777778</v>
      </c>
      <c r="F2950">
        <v>8.8000000000000007</v>
      </c>
      <c r="G2950">
        <v>290</v>
      </c>
      <c r="H2950" s="2">
        <v>0.20277777777777778</v>
      </c>
    </row>
    <row r="2951" spans="1:8">
      <c r="A2951" s="1">
        <v>44224</v>
      </c>
      <c r="B2951">
        <v>4.0999999999999996</v>
      </c>
      <c r="C2951">
        <v>10.4</v>
      </c>
      <c r="D2951">
        <v>290</v>
      </c>
      <c r="E2951" s="2">
        <v>0.58680555555555558</v>
      </c>
      <c r="F2951">
        <v>17</v>
      </c>
      <c r="G2951">
        <v>270</v>
      </c>
      <c r="H2951" s="2">
        <v>0.81944444444444442</v>
      </c>
    </row>
    <row r="2952" spans="1:8">
      <c r="A2952" s="1">
        <v>44225</v>
      </c>
      <c r="B2952">
        <v>5.6</v>
      </c>
      <c r="C2952">
        <v>9.1999999999999993</v>
      </c>
      <c r="D2952">
        <v>290</v>
      </c>
      <c r="E2952" s="2">
        <v>0.53819444444444442</v>
      </c>
      <c r="F2952">
        <v>13.7</v>
      </c>
      <c r="G2952">
        <v>320</v>
      </c>
      <c r="H2952" s="2">
        <v>0.53472222222222221</v>
      </c>
    </row>
    <row r="2953" spans="1:8">
      <c r="A2953" s="1">
        <v>44226</v>
      </c>
      <c r="B2953">
        <v>2.1</v>
      </c>
      <c r="C2953">
        <v>5.9</v>
      </c>
      <c r="D2953">
        <v>290</v>
      </c>
      <c r="E2953" s="2">
        <v>0.70625000000000004</v>
      </c>
      <c r="F2953">
        <v>8.6999999999999993</v>
      </c>
      <c r="G2953">
        <v>270</v>
      </c>
      <c r="H2953" s="2">
        <v>0.70486111111111116</v>
      </c>
    </row>
    <row r="2954" spans="1:8">
      <c r="A2954" s="1">
        <v>44227</v>
      </c>
      <c r="B2954">
        <v>1.2</v>
      </c>
      <c r="C2954">
        <v>3.2</v>
      </c>
      <c r="D2954">
        <v>90</v>
      </c>
      <c r="E2954" s="2">
        <v>0.95486111111111116</v>
      </c>
      <c r="F2954">
        <v>4.2</v>
      </c>
      <c r="G2954">
        <v>70</v>
      </c>
      <c r="H2954" s="2">
        <v>0.95277777777777772</v>
      </c>
    </row>
    <row r="2955" spans="1:8">
      <c r="A2955" s="1">
        <v>44228</v>
      </c>
      <c r="B2955">
        <v>1.4</v>
      </c>
      <c r="C2955">
        <v>6</v>
      </c>
      <c r="D2955">
        <v>290</v>
      </c>
      <c r="E2955" s="2">
        <v>0.92361111111111116</v>
      </c>
      <c r="F2955">
        <v>8.9</v>
      </c>
      <c r="G2955">
        <v>290</v>
      </c>
      <c r="H2955" s="2">
        <v>0.92291666666666672</v>
      </c>
    </row>
    <row r="2956" spans="1:8">
      <c r="A2956" s="1">
        <v>44229</v>
      </c>
      <c r="B2956">
        <v>5.0999999999999996</v>
      </c>
      <c r="C2956">
        <v>7.7</v>
      </c>
      <c r="D2956">
        <v>290</v>
      </c>
      <c r="E2956" s="2">
        <v>8.2638888888888887E-2</v>
      </c>
      <c r="F2956">
        <v>11.3</v>
      </c>
      <c r="G2956">
        <v>290</v>
      </c>
      <c r="H2956" s="2">
        <v>6.9444444444444448E-2</v>
      </c>
    </row>
    <row r="2957" spans="1:8">
      <c r="A2957" s="1">
        <v>44230</v>
      </c>
      <c r="B2957">
        <v>2.4</v>
      </c>
      <c r="C2957">
        <v>4.8</v>
      </c>
      <c r="D2957">
        <v>320</v>
      </c>
      <c r="E2957" s="2">
        <v>0.27152777777777776</v>
      </c>
      <c r="F2957">
        <v>6.8</v>
      </c>
      <c r="G2957">
        <v>320</v>
      </c>
      <c r="H2957" s="2">
        <v>0.15833333333333333</v>
      </c>
    </row>
    <row r="2958" spans="1:8">
      <c r="A2958" s="1">
        <v>44231</v>
      </c>
      <c r="B2958">
        <v>3.1</v>
      </c>
      <c r="C2958">
        <v>6.1</v>
      </c>
      <c r="D2958">
        <v>290</v>
      </c>
      <c r="E2958" s="2">
        <v>0.53888888888888886</v>
      </c>
      <c r="F2958">
        <v>8.1999999999999993</v>
      </c>
      <c r="G2958">
        <v>290</v>
      </c>
      <c r="H2958" s="2">
        <v>0.53541666666666665</v>
      </c>
    </row>
    <row r="2959" spans="1:8">
      <c r="A2959" s="1">
        <v>44232</v>
      </c>
      <c r="B2959">
        <v>1.1000000000000001</v>
      </c>
      <c r="C2959">
        <v>3.1</v>
      </c>
      <c r="D2959">
        <v>290</v>
      </c>
      <c r="E2959" s="2">
        <v>0.72361111111111109</v>
      </c>
      <c r="F2959">
        <v>4.5999999999999996</v>
      </c>
      <c r="G2959">
        <v>290</v>
      </c>
      <c r="H2959" s="2">
        <v>0.71805555555555556</v>
      </c>
    </row>
    <row r="2960" spans="1:8">
      <c r="A2960" s="1">
        <v>44233</v>
      </c>
      <c r="B2960">
        <v>1.1000000000000001</v>
      </c>
      <c r="C2960">
        <v>3.7</v>
      </c>
      <c r="D2960">
        <v>290</v>
      </c>
      <c r="E2960" s="2">
        <v>0.58472222222222225</v>
      </c>
      <c r="F2960">
        <v>5.2</v>
      </c>
      <c r="G2960">
        <v>320</v>
      </c>
      <c r="H2960" s="2">
        <v>0.66805555555555551</v>
      </c>
    </row>
    <row r="2961" spans="1:8">
      <c r="A2961" s="1">
        <v>44234</v>
      </c>
      <c r="B2961">
        <v>2.2000000000000002</v>
      </c>
      <c r="C2961">
        <v>5.2</v>
      </c>
      <c r="D2961">
        <v>320</v>
      </c>
      <c r="E2961" s="2">
        <v>0.70416666666666672</v>
      </c>
      <c r="F2961">
        <v>9.1999999999999993</v>
      </c>
      <c r="G2961">
        <v>320</v>
      </c>
      <c r="H2961" s="2">
        <v>0.72152777777777777</v>
      </c>
    </row>
    <row r="2962" spans="1:8">
      <c r="A2962" s="1">
        <v>44235</v>
      </c>
      <c r="B2962">
        <v>4.5999999999999996</v>
      </c>
      <c r="C2962">
        <v>7.2</v>
      </c>
      <c r="D2962">
        <v>290</v>
      </c>
      <c r="E2962" s="2">
        <v>0.56597222222222221</v>
      </c>
      <c r="F2962">
        <v>11.7</v>
      </c>
      <c r="G2962">
        <v>290</v>
      </c>
      <c r="H2962" s="2">
        <v>0.65069444444444446</v>
      </c>
    </row>
    <row r="2963" spans="1:8">
      <c r="A2963" s="1">
        <v>44236</v>
      </c>
      <c r="B2963">
        <v>3.5</v>
      </c>
      <c r="C2963">
        <v>6.2</v>
      </c>
      <c r="D2963">
        <v>290</v>
      </c>
      <c r="E2963" s="2">
        <v>0.53333333333333333</v>
      </c>
      <c r="F2963">
        <v>8.5</v>
      </c>
      <c r="G2963">
        <v>290</v>
      </c>
      <c r="H2963" s="2">
        <v>0.53611111111111109</v>
      </c>
    </row>
    <row r="2964" spans="1:8">
      <c r="A2964" s="1">
        <v>44237</v>
      </c>
      <c r="B2964">
        <v>1.9</v>
      </c>
      <c r="C2964">
        <v>4.5</v>
      </c>
      <c r="D2964">
        <v>290</v>
      </c>
      <c r="E2964" s="2">
        <v>0.60486111111111107</v>
      </c>
      <c r="F2964">
        <v>6.5</v>
      </c>
      <c r="G2964">
        <v>290</v>
      </c>
      <c r="H2964" s="2">
        <v>0.57986111111111116</v>
      </c>
    </row>
    <row r="2965" spans="1:8">
      <c r="A2965" s="1">
        <v>44238</v>
      </c>
      <c r="B2965">
        <v>1.2</v>
      </c>
      <c r="C2965">
        <v>3.2</v>
      </c>
      <c r="D2965">
        <v>160</v>
      </c>
      <c r="E2965" s="2">
        <v>0.6430555555555556</v>
      </c>
      <c r="F2965">
        <v>4</v>
      </c>
      <c r="G2965">
        <v>160</v>
      </c>
      <c r="H2965" s="2">
        <v>0.6430555555555556</v>
      </c>
    </row>
    <row r="2966" spans="1:8">
      <c r="A2966" s="1">
        <v>44239</v>
      </c>
      <c r="B2966">
        <v>1</v>
      </c>
      <c r="C2966">
        <v>3</v>
      </c>
      <c r="D2966">
        <v>270</v>
      </c>
      <c r="E2966" s="2">
        <v>0.62916666666666665</v>
      </c>
      <c r="F2966">
        <v>4.2</v>
      </c>
      <c r="G2966">
        <v>270</v>
      </c>
      <c r="H2966" s="2">
        <v>0.62847222222222221</v>
      </c>
    </row>
    <row r="2967" spans="1:8">
      <c r="A2967" s="1">
        <v>44240</v>
      </c>
      <c r="B2967">
        <v>1</v>
      </c>
      <c r="C2967">
        <v>2.7</v>
      </c>
      <c r="D2967">
        <v>290</v>
      </c>
      <c r="E2967" s="2">
        <v>0.60833333333333328</v>
      </c>
      <c r="F2967">
        <v>3.6</v>
      </c>
      <c r="G2967">
        <v>110</v>
      </c>
      <c r="H2967" s="2">
        <v>0.91111111111111109</v>
      </c>
    </row>
    <row r="2968" spans="1:8">
      <c r="A2968" s="1">
        <v>44241</v>
      </c>
      <c r="B2968">
        <v>1</v>
      </c>
      <c r="C2968">
        <v>2.8</v>
      </c>
      <c r="D2968">
        <v>110</v>
      </c>
      <c r="E2968" s="2">
        <v>0.52638888888888891</v>
      </c>
      <c r="F2968">
        <v>3.8</v>
      </c>
      <c r="G2968">
        <v>140</v>
      </c>
      <c r="H2968" s="2">
        <v>0.52083333333333337</v>
      </c>
    </row>
    <row r="2969" spans="1:8">
      <c r="A2969" s="1">
        <v>44242</v>
      </c>
      <c r="B2969">
        <v>4.4000000000000004</v>
      </c>
      <c r="C2969">
        <v>9.9</v>
      </c>
      <c r="D2969">
        <v>290</v>
      </c>
      <c r="E2969" s="2">
        <v>0.69722222222222219</v>
      </c>
      <c r="F2969">
        <v>15.2</v>
      </c>
      <c r="G2969">
        <v>290</v>
      </c>
      <c r="H2969" s="2">
        <v>0.67361111111111116</v>
      </c>
    </row>
    <row r="2970" spans="1:8">
      <c r="A2970" s="1">
        <v>44243</v>
      </c>
      <c r="B2970">
        <v>4.0999999999999996</v>
      </c>
      <c r="C2970">
        <v>8.1999999999999993</v>
      </c>
      <c r="D2970">
        <v>290</v>
      </c>
      <c r="E2970" s="2">
        <v>0.99722222222222223</v>
      </c>
      <c r="F2970">
        <v>11.2</v>
      </c>
      <c r="G2970">
        <v>320</v>
      </c>
      <c r="H2970" s="2">
        <v>0.99513888888888891</v>
      </c>
    </row>
    <row r="2971" spans="1:8">
      <c r="A2971" s="1">
        <v>44244</v>
      </c>
      <c r="B2971">
        <v>6.6</v>
      </c>
      <c r="C2971">
        <v>10.6</v>
      </c>
      <c r="D2971">
        <v>290</v>
      </c>
      <c r="E2971" s="2">
        <v>0.73819444444444449</v>
      </c>
      <c r="F2971">
        <v>14.5</v>
      </c>
      <c r="G2971">
        <v>290</v>
      </c>
      <c r="H2971" s="2">
        <v>0.73402777777777772</v>
      </c>
    </row>
    <row r="2972" spans="1:8">
      <c r="A2972" s="1">
        <v>44245</v>
      </c>
      <c r="B2972">
        <v>3.9</v>
      </c>
      <c r="C2972">
        <v>8.3000000000000007</v>
      </c>
      <c r="D2972">
        <v>290</v>
      </c>
      <c r="E2972" s="2">
        <v>0.53263888888888888</v>
      </c>
      <c r="F2972">
        <v>11.7</v>
      </c>
      <c r="G2972">
        <v>290</v>
      </c>
      <c r="H2972" s="2">
        <v>0.52986111111111112</v>
      </c>
    </row>
    <row r="2973" spans="1:8">
      <c r="A2973" s="1">
        <v>44246</v>
      </c>
      <c r="B2973">
        <v>2.9</v>
      </c>
      <c r="C2973">
        <v>4.4000000000000004</v>
      </c>
      <c r="D2973">
        <v>270</v>
      </c>
      <c r="E2973" s="2">
        <v>0.50277777777777777</v>
      </c>
      <c r="F2973">
        <v>6.2</v>
      </c>
      <c r="G2973">
        <v>270</v>
      </c>
      <c r="H2973" s="2">
        <v>0.50208333333333333</v>
      </c>
    </row>
    <row r="2974" spans="1:8">
      <c r="A2974" s="1">
        <v>44247</v>
      </c>
      <c r="B2974">
        <v>2.5</v>
      </c>
      <c r="C2974">
        <v>7.9</v>
      </c>
      <c r="D2974">
        <v>290</v>
      </c>
      <c r="E2974" s="2">
        <v>0.65277777777777779</v>
      </c>
      <c r="F2974">
        <v>10.4</v>
      </c>
      <c r="G2974">
        <v>290</v>
      </c>
      <c r="H2974" s="2">
        <v>0.65069444444444446</v>
      </c>
    </row>
    <row r="2975" spans="1:8">
      <c r="A2975" s="1">
        <v>44248</v>
      </c>
      <c r="B2975">
        <v>2.2999999999999998</v>
      </c>
      <c r="C2975">
        <v>8.1</v>
      </c>
      <c r="D2975">
        <v>270</v>
      </c>
      <c r="E2975" s="2">
        <v>0.66805555555555551</v>
      </c>
      <c r="F2975">
        <v>12</v>
      </c>
      <c r="G2975">
        <v>270</v>
      </c>
      <c r="H2975" s="2">
        <v>0.66180555555555554</v>
      </c>
    </row>
    <row r="2976" spans="1:8">
      <c r="A2976" s="1">
        <v>44249</v>
      </c>
      <c r="B2976">
        <v>2.5</v>
      </c>
      <c r="C2976">
        <v>7.2</v>
      </c>
      <c r="D2976">
        <v>320</v>
      </c>
      <c r="E2976" s="2">
        <v>0.79027777777777775</v>
      </c>
      <c r="F2976">
        <v>10.7</v>
      </c>
      <c r="G2976">
        <v>320</v>
      </c>
      <c r="H2976" s="2">
        <v>0.78472222222222221</v>
      </c>
    </row>
    <row r="2977" spans="1:8">
      <c r="A2977" s="1">
        <v>44250</v>
      </c>
      <c r="B2977">
        <v>3.2</v>
      </c>
      <c r="C2977">
        <v>5.3</v>
      </c>
      <c r="D2977">
        <v>320</v>
      </c>
      <c r="E2977" s="2">
        <v>0.17777777777777778</v>
      </c>
      <c r="F2977">
        <v>7.4</v>
      </c>
      <c r="G2977">
        <v>290</v>
      </c>
      <c r="H2977" s="2">
        <v>0.18194444444444444</v>
      </c>
    </row>
    <row r="2978" spans="1:8">
      <c r="A2978" s="1">
        <v>44251</v>
      </c>
      <c r="B2978">
        <v>2</v>
      </c>
      <c r="C2978">
        <v>5.7</v>
      </c>
      <c r="D2978">
        <v>110</v>
      </c>
      <c r="E2978" s="2">
        <v>0.74791666666666667</v>
      </c>
      <c r="F2978">
        <v>7.6</v>
      </c>
      <c r="G2978">
        <v>110</v>
      </c>
      <c r="H2978" s="2">
        <v>0.72847222222222219</v>
      </c>
    </row>
    <row r="2979" spans="1:8">
      <c r="A2979" s="1">
        <v>44252</v>
      </c>
      <c r="B2979">
        <v>1.1000000000000001</v>
      </c>
      <c r="C2979">
        <v>2.4</v>
      </c>
      <c r="D2979">
        <v>140</v>
      </c>
      <c r="E2979" s="2">
        <v>0.67152777777777772</v>
      </c>
      <c r="F2979">
        <v>3.2</v>
      </c>
      <c r="G2979">
        <v>230</v>
      </c>
      <c r="H2979" s="2">
        <v>0.55347222222222225</v>
      </c>
    </row>
    <row r="2980" spans="1:8">
      <c r="A2980" s="1">
        <v>44253</v>
      </c>
      <c r="B2980">
        <v>3.2</v>
      </c>
      <c r="C2980">
        <v>8</v>
      </c>
      <c r="D2980">
        <v>110</v>
      </c>
      <c r="E2980" s="2">
        <v>0.63402777777777775</v>
      </c>
      <c r="F2980">
        <v>11.4</v>
      </c>
      <c r="G2980">
        <v>90</v>
      </c>
      <c r="H2980" s="2">
        <v>0.63888888888888884</v>
      </c>
    </row>
    <row r="2981" spans="1:8">
      <c r="A2981" s="1">
        <v>44254</v>
      </c>
      <c r="B2981">
        <v>4.7</v>
      </c>
      <c r="C2981">
        <v>8.8000000000000007</v>
      </c>
      <c r="D2981">
        <v>90</v>
      </c>
      <c r="E2981" s="2">
        <v>0.69930555555555551</v>
      </c>
      <c r="F2981">
        <v>12.5</v>
      </c>
      <c r="G2981">
        <v>70</v>
      </c>
      <c r="H2981" s="2">
        <v>0.69652777777777775</v>
      </c>
    </row>
    <row r="2982" spans="1:8">
      <c r="A2982" s="1">
        <v>44255</v>
      </c>
      <c r="B2982">
        <v>1.1000000000000001</v>
      </c>
      <c r="C2982">
        <v>3.5</v>
      </c>
      <c r="D2982">
        <v>270</v>
      </c>
      <c r="E2982" s="2">
        <v>0.69513888888888886</v>
      </c>
      <c r="F2982">
        <v>5.0999999999999996</v>
      </c>
      <c r="G2982">
        <v>290</v>
      </c>
      <c r="H2982" s="2">
        <v>0.69444444444444442</v>
      </c>
    </row>
    <row r="2983" spans="1:8">
      <c r="A2983" s="1">
        <v>44256</v>
      </c>
      <c r="B2983">
        <v>3</v>
      </c>
      <c r="C2983">
        <v>8</v>
      </c>
      <c r="D2983">
        <v>110</v>
      </c>
      <c r="E2983" s="2">
        <v>0.87916666666666665</v>
      </c>
      <c r="F2983">
        <v>11.7</v>
      </c>
      <c r="G2983">
        <v>110</v>
      </c>
      <c r="H2983" s="2">
        <v>0.87361111111111112</v>
      </c>
    </row>
    <row r="2984" spans="1:8">
      <c r="A2984" s="1">
        <v>44257</v>
      </c>
      <c r="B2984">
        <v>1.7</v>
      </c>
      <c r="C2984">
        <v>4.0999999999999996</v>
      </c>
      <c r="D2984">
        <v>140</v>
      </c>
      <c r="E2984" s="2">
        <v>0.81597222222222221</v>
      </c>
      <c r="F2984">
        <v>6</v>
      </c>
      <c r="G2984">
        <v>140</v>
      </c>
      <c r="H2984" s="2">
        <v>0.87777777777777777</v>
      </c>
    </row>
    <row r="2985" spans="1:8">
      <c r="A2985" s="1">
        <v>44258</v>
      </c>
      <c r="B2985">
        <v>1.2</v>
      </c>
      <c r="C2985">
        <v>3.2</v>
      </c>
      <c r="D2985">
        <v>140</v>
      </c>
      <c r="E2985" s="2">
        <v>0.45833333333333331</v>
      </c>
      <c r="F2985">
        <v>3.9</v>
      </c>
      <c r="G2985">
        <v>270</v>
      </c>
      <c r="H2985" s="2">
        <v>0.52361111111111114</v>
      </c>
    </row>
    <row r="2986" spans="1:8">
      <c r="A2986" s="1">
        <v>44259</v>
      </c>
      <c r="B2986">
        <v>0.9</v>
      </c>
      <c r="C2986">
        <v>3.5</v>
      </c>
      <c r="D2986">
        <v>270</v>
      </c>
      <c r="E2986" s="2">
        <v>0.74097222222222225</v>
      </c>
      <c r="F2986">
        <v>5.2</v>
      </c>
      <c r="G2986">
        <v>270</v>
      </c>
      <c r="H2986" s="2">
        <v>0.73750000000000004</v>
      </c>
    </row>
    <row r="2987" spans="1:8">
      <c r="A2987" s="1">
        <v>44260</v>
      </c>
      <c r="B2987">
        <v>1.3</v>
      </c>
      <c r="C2987">
        <v>3.3</v>
      </c>
      <c r="D2987">
        <v>290</v>
      </c>
      <c r="E2987" s="2">
        <v>0.73888888888888893</v>
      </c>
      <c r="F2987">
        <v>5</v>
      </c>
      <c r="G2987">
        <v>270</v>
      </c>
      <c r="H2987" s="2">
        <v>0.73402777777777772</v>
      </c>
    </row>
    <row r="2988" spans="1:8">
      <c r="A2988" s="1">
        <v>44261</v>
      </c>
      <c r="B2988">
        <v>4</v>
      </c>
      <c r="C2988">
        <v>8.5</v>
      </c>
      <c r="D2988">
        <v>110</v>
      </c>
      <c r="E2988" s="2">
        <v>0.52430555555555558</v>
      </c>
      <c r="F2988">
        <v>12.3</v>
      </c>
      <c r="G2988">
        <v>140</v>
      </c>
      <c r="H2988" s="2">
        <v>0.56597222222222221</v>
      </c>
    </row>
    <row r="2989" spans="1:8">
      <c r="A2989" s="1">
        <v>44262</v>
      </c>
      <c r="B2989">
        <v>2.2000000000000002</v>
      </c>
      <c r="C2989">
        <v>4.2</v>
      </c>
      <c r="D2989">
        <v>110</v>
      </c>
      <c r="E2989" s="2">
        <v>0.15763888888888888</v>
      </c>
      <c r="F2989">
        <v>6</v>
      </c>
      <c r="G2989">
        <v>110</v>
      </c>
      <c r="H2989" s="2">
        <v>0.15486111111111112</v>
      </c>
    </row>
    <row r="2990" spans="1:8">
      <c r="A2990" s="1">
        <v>44263</v>
      </c>
      <c r="B2990">
        <v>2.7</v>
      </c>
      <c r="C2990">
        <v>6.6</v>
      </c>
      <c r="D2990">
        <v>110</v>
      </c>
      <c r="E2990" s="2">
        <v>0.79583333333333328</v>
      </c>
      <c r="F2990">
        <v>9.1999999999999993</v>
      </c>
      <c r="G2990">
        <v>90</v>
      </c>
      <c r="H2990" s="2">
        <v>0.80347222222222225</v>
      </c>
    </row>
    <row r="2991" spans="1:8">
      <c r="A2991" s="1">
        <v>44264</v>
      </c>
      <c r="B2991">
        <v>2</v>
      </c>
      <c r="C2991">
        <v>4.7</v>
      </c>
      <c r="D2991">
        <v>290</v>
      </c>
      <c r="E2991" s="2">
        <v>0.94305555555555554</v>
      </c>
      <c r="F2991">
        <v>7.2</v>
      </c>
      <c r="G2991">
        <v>290</v>
      </c>
      <c r="H2991" s="2">
        <v>0.95763888888888893</v>
      </c>
    </row>
    <row r="2992" spans="1:8">
      <c r="A2992" s="1">
        <v>44265</v>
      </c>
      <c r="B2992">
        <v>3.5</v>
      </c>
      <c r="C2992">
        <v>6.6</v>
      </c>
      <c r="D2992">
        <v>110</v>
      </c>
      <c r="E2992" s="2">
        <v>0.50694444444444442</v>
      </c>
      <c r="F2992">
        <v>9.3000000000000007</v>
      </c>
      <c r="G2992">
        <v>110</v>
      </c>
      <c r="H2992" s="2">
        <v>0.47083333333333333</v>
      </c>
    </row>
    <row r="2993" spans="1:8">
      <c r="A2993" s="1">
        <v>44266</v>
      </c>
      <c r="B2993">
        <v>1.1000000000000001</v>
      </c>
      <c r="C2993">
        <v>3.1</v>
      </c>
      <c r="D2993">
        <v>140</v>
      </c>
      <c r="E2993" s="2">
        <v>1.1111111111111112E-2</v>
      </c>
      <c r="F2993">
        <v>4.4000000000000004</v>
      </c>
      <c r="G2993">
        <v>140</v>
      </c>
      <c r="H2993" s="2">
        <v>9.7222222222222224E-3</v>
      </c>
    </row>
    <row r="2994" spans="1:8">
      <c r="A2994" s="1">
        <v>44267</v>
      </c>
      <c r="B2994">
        <v>1.2</v>
      </c>
      <c r="C2994">
        <v>3.1</v>
      </c>
      <c r="D2994">
        <v>270</v>
      </c>
      <c r="E2994" s="2">
        <v>0.5444444444444444</v>
      </c>
      <c r="F2994">
        <v>4.0999999999999996</v>
      </c>
      <c r="G2994">
        <v>290</v>
      </c>
      <c r="H2994" s="2">
        <v>0.54374999999999996</v>
      </c>
    </row>
    <row r="2995" spans="1:8">
      <c r="A2995" s="1">
        <v>44268</v>
      </c>
      <c r="B2995">
        <v>1.5</v>
      </c>
      <c r="C2995">
        <v>4.9000000000000004</v>
      </c>
      <c r="D2995">
        <v>140</v>
      </c>
      <c r="E2995" s="2">
        <v>0.90416666666666667</v>
      </c>
      <c r="F2995">
        <v>6.7</v>
      </c>
      <c r="G2995">
        <v>160</v>
      </c>
      <c r="H2995" s="2">
        <v>0.89444444444444449</v>
      </c>
    </row>
    <row r="2996" spans="1:8">
      <c r="A2996" s="1">
        <v>44269</v>
      </c>
      <c r="B2996">
        <v>1.7</v>
      </c>
      <c r="C2996">
        <v>4.8</v>
      </c>
      <c r="D2996">
        <v>270</v>
      </c>
      <c r="E2996" s="2">
        <v>0.49722222222222223</v>
      </c>
      <c r="F2996">
        <v>7.5</v>
      </c>
      <c r="G2996">
        <v>290</v>
      </c>
      <c r="H2996" s="2">
        <v>0.57430555555555551</v>
      </c>
    </row>
    <row r="2997" spans="1:8">
      <c r="A2997" s="1">
        <v>44270</v>
      </c>
      <c r="B2997">
        <v>1.6</v>
      </c>
      <c r="C2997">
        <v>4.9000000000000004</v>
      </c>
      <c r="D2997">
        <v>290</v>
      </c>
      <c r="E2997" s="2">
        <v>0.57638888888888884</v>
      </c>
      <c r="F2997">
        <v>7</v>
      </c>
      <c r="G2997">
        <v>270</v>
      </c>
      <c r="H2997" s="2">
        <v>0.61319444444444449</v>
      </c>
    </row>
    <row r="2998" spans="1:8">
      <c r="A2998" s="1">
        <v>44271</v>
      </c>
      <c r="B2998">
        <v>3.2</v>
      </c>
      <c r="C2998">
        <v>6.7</v>
      </c>
      <c r="D2998">
        <v>290</v>
      </c>
      <c r="E2998" s="2">
        <v>0.43680555555555556</v>
      </c>
      <c r="F2998">
        <v>8.9</v>
      </c>
      <c r="G2998">
        <v>320</v>
      </c>
      <c r="H2998" s="2">
        <v>0.42291666666666666</v>
      </c>
    </row>
    <row r="2999" spans="1:8">
      <c r="A2999" s="1">
        <v>44272</v>
      </c>
      <c r="B2999">
        <v>2.6</v>
      </c>
      <c r="C2999">
        <v>5.7</v>
      </c>
      <c r="D2999">
        <v>110</v>
      </c>
      <c r="E2999" s="2">
        <v>0.73124999999999996</v>
      </c>
      <c r="F2999">
        <v>7.5</v>
      </c>
      <c r="G2999">
        <v>110</v>
      </c>
      <c r="H2999" s="2">
        <v>0.83125000000000004</v>
      </c>
    </row>
    <row r="3000" spans="1:8">
      <c r="A3000" s="1">
        <v>44273</v>
      </c>
      <c r="B3000">
        <v>3.6</v>
      </c>
      <c r="C3000">
        <v>7.4</v>
      </c>
      <c r="D3000">
        <v>110</v>
      </c>
      <c r="E3000" s="2">
        <v>0.81041666666666667</v>
      </c>
      <c r="F3000">
        <v>9.6999999999999993</v>
      </c>
      <c r="G3000">
        <v>110</v>
      </c>
      <c r="H3000" s="2">
        <v>0.8041666666666667</v>
      </c>
    </row>
    <row r="3001" spans="1:8">
      <c r="A3001" s="1">
        <v>44274</v>
      </c>
      <c r="B3001">
        <v>4.2</v>
      </c>
      <c r="C3001">
        <v>7.6</v>
      </c>
      <c r="D3001">
        <v>90</v>
      </c>
      <c r="E3001" s="2">
        <v>0.69374999999999998</v>
      </c>
      <c r="F3001">
        <v>10.199999999999999</v>
      </c>
      <c r="G3001">
        <v>110</v>
      </c>
      <c r="H3001" s="2">
        <v>0.6875</v>
      </c>
    </row>
    <row r="3002" spans="1:8">
      <c r="A3002" s="1">
        <v>44275</v>
      </c>
      <c r="B3002">
        <v>2.2999999999999998</v>
      </c>
      <c r="C3002">
        <v>5.0999999999999996</v>
      </c>
      <c r="D3002">
        <v>110</v>
      </c>
      <c r="E3002" s="2">
        <v>7.9166666666666663E-2</v>
      </c>
      <c r="F3002">
        <v>6.9</v>
      </c>
      <c r="G3002">
        <v>110</v>
      </c>
      <c r="H3002" s="2">
        <v>7.8472222222222221E-2</v>
      </c>
    </row>
    <row r="3003" spans="1:8">
      <c r="A3003" s="1">
        <v>44276</v>
      </c>
      <c r="B3003">
        <v>5.3</v>
      </c>
      <c r="C3003">
        <v>8.6999999999999993</v>
      </c>
      <c r="D3003">
        <v>320</v>
      </c>
      <c r="E3003" s="2">
        <v>0.58611111111111114</v>
      </c>
      <c r="F3003">
        <v>13.4</v>
      </c>
      <c r="G3003">
        <v>290</v>
      </c>
      <c r="H3003" s="2">
        <v>0.68541666666666667</v>
      </c>
    </row>
    <row r="3004" spans="1:8">
      <c r="A3004" s="1">
        <v>44277</v>
      </c>
      <c r="B3004">
        <v>4.7</v>
      </c>
      <c r="C3004">
        <v>8.3000000000000007</v>
      </c>
      <c r="D3004">
        <v>290</v>
      </c>
      <c r="E3004" s="2">
        <v>0.7006944444444444</v>
      </c>
      <c r="F3004">
        <v>11.5</v>
      </c>
      <c r="G3004">
        <v>290</v>
      </c>
      <c r="H3004" s="2">
        <v>0.60902777777777772</v>
      </c>
    </row>
    <row r="3005" spans="1:8">
      <c r="A3005" s="1">
        <v>44278</v>
      </c>
      <c r="B3005">
        <v>2.2000000000000002</v>
      </c>
      <c r="C3005">
        <v>4.9000000000000004</v>
      </c>
      <c r="D3005">
        <v>270</v>
      </c>
      <c r="E3005" s="2">
        <v>0.70763888888888893</v>
      </c>
      <c r="F3005">
        <v>7.4</v>
      </c>
      <c r="G3005">
        <v>270</v>
      </c>
      <c r="H3005" s="2">
        <v>0.70486111111111116</v>
      </c>
    </row>
    <row r="3006" spans="1:8">
      <c r="A3006" s="1">
        <v>44279</v>
      </c>
      <c r="B3006">
        <v>1</v>
      </c>
      <c r="C3006">
        <v>2.9</v>
      </c>
      <c r="D3006">
        <v>290</v>
      </c>
      <c r="E3006" s="2">
        <v>0.90486111111111112</v>
      </c>
      <c r="F3006">
        <v>4.2</v>
      </c>
      <c r="G3006">
        <v>270</v>
      </c>
      <c r="H3006" s="2">
        <v>0.82847222222222228</v>
      </c>
    </row>
    <row r="3007" spans="1:8">
      <c r="A3007" s="1">
        <v>44280</v>
      </c>
      <c r="B3007">
        <v>1.6</v>
      </c>
      <c r="C3007">
        <v>4.5</v>
      </c>
      <c r="D3007">
        <v>270</v>
      </c>
      <c r="E3007" s="2">
        <v>0.58888888888888891</v>
      </c>
      <c r="F3007">
        <v>6.7</v>
      </c>
      <c r="G3007">
        <v>250</v>
      </c>
      <c r="H3007" s="2">
        <v>0.54513888888888884</v>
      </c>
    </row>
    <row r="3008" spans="1:8">
      <c r="A3008" s="1">
        <v>44281</v>
      </c>
      <c r="B3008">
        <v>1.6</v>
      </c>
      <c r="C3008">
        <v>5.3</v>
      </c>
      <c r="D3008">
        <v>110</v>
      </c>
      <c r="E3008" s="2">
        <v>0.70763888888888893</v>
      </c>
      <c r="F3008">
        <v>6.9</v>
      </c>
      <c r="G3008">
        <v>110</v>
      </c>
      <c r="H3008" s="2">
        <v>0.70416666666666672</v>
      </c>
    </row>
    <row r="3009" spans="1:8">
      <c r="A3009" s="1">
        <v>44282</v>
      </c>
      <c r="B3009">
        <v>2.2000000000000002</v>
      </c>
      <c r="C3009">
        <v>4.0999999999999996</v>
      </c>
      <c r="D3009">
        <v>140</v>
      </c>
      <c r="E3009" s="2">
        <v>0.42499999999999999</v>
      </c>
      <c r="F3009">
        <v>5.6</v>
      </c>
      <c r="G3009">
        <v>110</v>
      </c>
      <c r="H3009" s="2">
        <v>0.4777777777777778</v>
      </c>
    </row>
    <row r="3010" spans="1:8">
      <c r="A3010" s="1">
        <v>44283</v>
      </c>
      <c r="B3010">
        <v>3.1</v>
      </c>
      <c r="C3010">
        <v>6.9</v>
      </c>
      <c r="D3010">
        <v>290</v>
      </c>
      <c r="E3010" s="2">
        <v>0.5854166666666667</v>
      </c>
      <c r="F3010">
        <v>9.9</v>
      </c>
      <c r="G3010">
        <v>290</v>
      </c>
      <c r="H3010" s="2">
        <v>0.58472222222222225</v>
      </c>
    </row>
    <row r="3011" spans="1:8">
      <c r="A3011" s="1">
        <v>44284</v>
      </c>
      <c r="B3011">
        <v>3.1</v>
      </c>
      <c r="C3011">
        <v>6</v>
      </c>
      <c r="D3011">
        <v>340</v>
      </c>
      <c r="E3011" s="2">
        <v>0.51180555555555551</v>
      </c>
      <c r="F3011">
        <v>10.1</v>
      </c>
      <c r="G3011">
        <v>340</v>
      </c>
      <c r="H3011" s="2">
        <v>0.52361111111111114</v>
      </c>
    </row>
    <row r="3012" spans="1:8">
      <c r="A3012" s="1">
        <v>44285</v>
      </c>
      <c r="B3012">
        <v>2.6</v>
      </c>
      <c r="C3012">
        <v>4.5</v>
      </c>
      <c r="D3012">
        <v>270</v>
      </c>
      <c r="E3012" s="2">
        <v>0.47569444444444442</v>
      </c>
      <c r="F3012">
        <v>6.3</v>
      </c>
      <c r="G3012">
        <v>270</v>
      </c>
      <c r="H3012" s="2">
        <v>0.45416666666666666</v>
      </c>
    </row>
    <row r="3013" spans="1:8">
      <c r="A3013" s="1">
        <v>44286</v>
      </c>
      <c r="B3013">
        <v>2.1</v>
      </c>
      <c r="C3013">
        <v>5.6</v>
      </c>
      <c r="D3013">
        <v>110</v>
      </c>
      <c r="E3013" s="2">
        <v>0.77222222222222225</v>
      </c>
      <c r="F3013">
        <v>9</v>
      </c>
      <c r="G3013">
        <v>50</v>
      </c>
      <c r="H3013" s="2">
        <v>0.94791666666666663</v>
      </c>
    </row>
    <row r="3014" spans="1:8">
      <c r="A3014" s="1">
        <v>44287</v>
      </c>
      <c r="B3014">
        <v>5.2</v>
      </c>
      <c r="C3014">
        <v>8.9</v>
      </c>
      <c r="D3014">
        <v>90</v>
      </c>
      <c r="E3014" s="2">
        <v>0.5541666666666667</v>
      </c>
      <c r="F3014">
        <v>12.2</v>
      </c>
      <c r="G3014">
        <v>90</v>
      </c>
      <c r="H3014" s="2">
        <v>0.56597222222222221</v>
      </c>
    </row>
    <row r="3015" spans="1:8">
      <c r="A3015" s="1">
        <v>44288</v>
      </c>
      <c r="B3015">
        <v>4.5</v>
      </c>
      <c r="C3015">
        <v>7</v>
      </c>
      <c r="D3015">
        <v>110</v>
      </c>
      <c r="E3015" s="2">
        <v>0.17083333333333334</v>
      </c>
      <c r="F3015">
        <v>10</v>
      </c>
      <c r="G3015">
        <v>90</v>
      </c>
      <c r="H3015" s="2">
        <v>0.20972222222222223</v>
      </c>
    </row>
    <row r="3016" spans="1:8">
      <c r="A3016" s="1">
        <v>44289</v>
      </c>
      <c r="B3016">
        <v>2.2999999999999998</v>
      </c>
      <c r="C3016">
        <v>5</v>
      </c>
      <c r="D3016">
        <v>140</v>
      </c>
      <c r="E3016" s="2">
        <v>0.95</v>
      </c>
      <c r="F3016">
        <v>6.2</v>
      </c>
      <c r="G3016">
        <v>140</v>
      </c>
      <c r="H3016" s="2">
        <v>0.94513888888888886</v>
      </c>
    </row>
    <row r="3017" spans="1:8">
      <c r="A3017" s="1">
        <v>44290</v>
      </c>
      <c r="B3017">
        <v>3.7</v>
      </c>
      <c r="C3017">
        <v>7.2</v>
      </c>
      <c r="D3017">
        <v>110</v>
      </c>
      <c r="E3017" s="2">
        <v>0.17916666666666667</v>
      </c>
      <c r="F3017">
        <v>9.5</v>
      </c>
      <c r="G3017">
        <v>110</v>
      </c>
      <c r="H3017" s="2">
        <v>0.17916666666666667</v>
      </c>
    </row>
    <row r="3018" spans="1:8">
      <c r="A3018" s="1">
        <v>44291</v>
      </c>
      <c r="B3018">
        <v>2.2999999999999998</v>
      </c>
      <c r="C3018">
        <v>5.4</v>
      </c>
      <c r="D3018">
        <v>140</v>
      </c>
      <c r="E3018" s="2">
        <v>0.65069444444444446</v>
      </c>
      <c r="F3018">
        <v>7.7</v>
      </c>
      <c r="G3018">
        <v>110</v>
      </c>
      <c r="H3018" s="2">
        <v>0.73402777777777772</v>
      </c>
    </row>
    <row r="3019" spans="1:8">
      <c r="A3019" s="1">
        <v>44292</v>
      </c>
      <c r="B3019">
        <v>2.2999999999999998</v>
      </c>
      <c r="C3019">
        <v>5.5</v>
      </c>
      <c r="D3019">
        <v>320</v>
      </c>
      <c r="E3019" s="2">
        <v>0.66805555555555551</v>
      </c>
      <c r="F3019">
        <v>7.6</v>
      </c>
      <c r="G3019">
        <v>320</v>
      </c>
      <c r="H3019" s="2">
        <v>0.62430555555555556</v>
      </c>
    </row>
    <row r="3020" spans="1:8">
      <c r="A3020" s="1">
        <v>44293</v>
      </c>
      <c r="B3020">
        <v>2.2000000000000002</v>
      </c>
      <c r="C3020">
        <v>4.7</v>
      </c>
      <c r="D3020">
        <v>320</v>
      </c>
      <c r="E3020" s="2">
        <v>0.75208333333333333</v>
      </c>
      <c r="F3020">
        <v>6.8</v>
      </c>
      <c r="G3020">
        <v>320</v>
      </c>
      <c r="H3020" s="2">
        <v>0.74791666666666667</v>
      </c>
    </row>
    <row r="3021" spans="1:8">
      <c r="A3021" s="1">
        <v>44294</v>
      </c>
      <c r="B3021">
        <v>2</v>
      </c>
      <c r="C3021">
        <v>6</v>
      </c>
      <c r="D3021">
        <v>140</v>
      </c>
      <c r="E3021" s="2">
        <v>0.77222222222222225</v>
      </c>
      <c r="F3021">
        <v>8.6</v>
      </c>
      <c r="G3021">
        <v>140</v>
      </c>
      <c r="H3021" s="2">
        <v>0.77083333333333337</v>
      </c>
    </row>
    <row r="3022" spans="1:8">
      <c r="A3022" s="1">
        <v>44295</v>
      </c>
      <c r="B3022">
        <v>3.5</v>
      </c>
      <c r="C3022">
        <v>7.6</v>
      </c>
      <c r="D3022">
        <v>110</v>
      </c>
      <c r="E3022" s="2">
        <v>0.63958333333333328</v>
      </c>
      <c r="F3022">
        <v>11.1</v>
      </c>
      <c r="G3022">
        <v>110</v>
      </c>
      <c r="H3022" s="2">
        <v>0.68680555555555556</v>
      </c>
    </row>
    <row r="3023" spans="1:8">
      <c r="A3023" s="1">
        <v>44296</v>
      </c>
      <c r="B3023">
        <v>2.2999999999999998</v>
      </c>
      <c r="C3023">
        <v>4.5999999999999996</v>
      </c>
      <c r="D3023">
        <v>90</v>
      </c>
      <c r="E3023" s="2">
        <v>0.77916666666666667</v>
      </c>
      <c r="F3023">
        <v>6.8</v>
      </c>
      <c r="G3023">
        <v>90</v>
      </c>
      <c r="H3023" s="2">
        <v>0.80902777777777779</v>
      </c>
    </row>
    <row r="3024" spans="1:8">
      <c r="A3024" s="1">
        <v>44297</v>
      </c>
      <c r="B3024">
        <v>1.9</v>
      </c>
      <c r="C3024">
        <v>4</v>
      </c>
      <c r="D3024">
        <v>110</v>
      </c>
      <c r="E3024" s="2">
        <v>0.7680555555555556</v>
      </c>
      <c r="F3024">
        <v>5.8</v>
      </c>
      <c r="G3024">
        <v>140</v>
      </c>
      <c r="H3024" s="2">
        <v>0.76527777777777772</v>
      </c>
    </row>
    <row r="3025" spans="1:8">
      <c r="A3025" s="1">
        <v>44298</v>
      </c>
      <c r="B3025">
        <v>2</v>
      </c>
      <c r="C3025">
        <v>3.5</v>
      </c>
      <c r="D3025">
        <v>140</v>
      </c>
      <c r="E3025" s="2">
        <v>0.61875000000000002</v>
      </c>
      <c r="F3025">
        <v>5.4</v>
      </c>
      <c r="G3025">
        <v>140</v>
      </c>
      <c r="H3025" s="2">
        <v>0.88194444444444442</v>
      </c>
    </row>
    <row r="3026" spans="1:8">
      <c r="A3026" s="1">
        <v>44299</v>
      </c>
      <c r="B3026">
        <v>3.5</v>
      </c>
      <c r="C3026">
        <v>7</v>
      </c>
      <c r="D3026">
        <v>320</v>
      </c>
      <c r="E3026" s="2">
        <v>0.55763888888888891</v>
      </c>
      <c r="F3026">
        <v>10.9</v>
      </c>
      <c r="G3026">
        <v>320</v>
      </c>
      <c r="H3026" s="2">
        <v>0.55555555555555558</v>
      </c>
    </row>
    <row r="3027" spans="1:8">
      <c r="A3027" s="1">
        <v>44300</v>
      </c>
      <c r="B3027">
        <v>3.8</v>
      </c>
      <c r="C3027">
        <v>6.9</v>
      </c>
      <c r="D3027">
        <v>290</v>
      </c>
      <c r="E3027" s="2">
        <v>0.65347222222222223</v>
      </c>
      <c r="F3027">
        <v>9.6999999999999993</v>
      </c>
      <c r="G3027">
        <v>290</v>
      </c>
      <c r="H3027" s="2">
        <v>0.65</v>
      </c>
    </row>
    <row r="3028" spans="1:8">
      <c r="A3028" s="1">
        <v>44301</v>
      </c>
      <c r="B3028">
        <v>1.5</v>
      </c>
      <c r="C3028">
        <v>4</v>
      </c>
      <c r="D3028">
        <v>140</v>
      </c>
      <c r="E3028" s="2">
        <v>0.36875000000000002</v>
      </c>
      <c r="F3028">
        <v>5.2</v>
      </c>
      <c r="G3028">
        <v>230</v>
      </c>
      <c r="H3028" s="2">
        <v>0.83472222222222225</v>
      </c>
    </row>
    <row r="3029" spans="1:8">
      <c r="A3029" s="1">
        <v>44302</v>
      </c>
      <c r="B3029">
        <v>1.6</v>
      </c>
      <c r="C3029">
        <v>5.2</v>
      </c>
      <c r="D3029">
        <v>270</v>
      </c>
      <c r="E3029" s="2">
        <v>0.63749999999999996</v>
      </c>
      <c r="F3029">
        <v>7.9</v>
      </c>
      <c r="G3029">
        <v>290</v>
      </c>
      <c r="H3029" s="2">
        <v>0.63541666666666663</v>
      </c>
    </row>
    <row r="3030" spans="1:8">
      <c r="A3030" s="1">
        <v>44303</v>
      </c>
      <c r="B3030">
        <v>3.5</v>
      </c>
      <c r="C3030">
        <v>8.1</v>
      </c>
      <c r="D3030">
        <v>290</v>
      </c>
      <c r="E3030" s="2">
        <v>0.6645833333333333</v>
      </c>
      <c r="F3030">
        <v>12.9</v>
      </c>
      <c r="G3030">
        <v>290</v>
      </c>
      <c r="H3030" s="2">
        <v>0.75694444444444442</v>
      </c>
    </row>
    <row r="3031" spans="1:8">
      <c r="A3031" s="1">
        <v>44304</v>
      </c>
      <c r="B3031">
        <v>3.9</v>
      </c>
      <c r="C3031">
        <v>6.3</v>
      </c>
      <c r="D3031">
        <v>290</v>
      </c>
      <c r="E3031" s="2">
        <v>0.40625</v>
      </c>
      <c r="F3031">
        <v>9.8000000000000007</v>
      </c>
      <c r="G3031">
        <v>320</v>
      </c>
      <c r="H3031" s="2">
        <v>0.40208333333333335</v>
      </c>
    </row>
    <row r="3032" spans="1:8">
      <c r="A3032" s="1">
        <v>44305</v>
      </c>
      <c r="B3032">
        <v>3.5</v>
      </c>
      <c r="C3032">
        <v>6.2</v>
      </c>
      <c r="D3032">
        <v>290</v>
      </c>
      <c r="E3032" s="2">
        <v>0.49791666666666667</v>
      </c>
      <c r="F3032">
        <v>8.5</v>
      </c>
      <c r="G3032">
        <v>290</v>
      </c>
      <c r="H3032" s="2">
        <v>0.5131944444444444</v>
      </c>
    </row>
    <row r="3033" spans="1:8">
      <c r="A3033" s="1">
        <v>44306</v>
      </c>
      <c r="B3033">
        <v>3</v>
      </c>
      <c r="C3033">
        <v>5.4</v>
      </c>
      <c r="D3033">
        <v>290</v>
      </c>
      <c r="E3033" s="2">
        <v>6.8750000000000006E-2</v>
      </c>
      <c r="F3033">
        <v>7.4</v>
      </c>
      <c r="G3033">
        <v>290</v>
      </c>
      <c r="H3033" s="2">
        <v>6.25E-2</v>
      </c>
    </row>
    <row r="3034" spans="1:8">
      <c r="A3034" s="1">
        <v>44307</v>
      </c>
      <c r="B3034">
        <v>1.6</v>
      </c>
      <c r="C3034">
        <v>4.5</v>
      </c>
      <c r="D3034">
        <v>340</v>
      </c>
      <c r="E3034" s="2">
        <v>0.73472222222222228</v>
      </c>
      <c r="F3034">
        <v>7.7</v>
      </c>
      <c r="G3034">
        <v>270</v>
      </c>
      <c r="H3034" s="2">
        <v>0.73124999999999996</v>
      </c>
    </row>
    <row r="3035" spans="1:8">
      <c r="A3035" s="1">
        <v>44308</v>
      </c>
      <c r="B3035">
        <v>3</v>
      </c>
      <c r="C3035">
        <v>5.8</v>
      </c>
      <c r="D3035">
        <v>110</v>
      </c>
      <c r="E3035" s="2">
        <v>0.61250000000000004</v>
      </c>
      <c r="F3035">
        <v>7.7</v>
      </c>
      <c r="G3035">
        <v>140</v>
      </c>
      <c r="H3035" s="2">
        <v>0.60624999999999996</v>
      </c>
    </row>
    <row r="3036" spans="1:8">
      <c r="A3036" s="1">
        <v>44309</v>
      </c>
      <c r="B3036">
        <v>4.4000000000000004</v>
      </c>
      <c r="C3036">
        <v>7.4</v>
      </c>
      <c r="D3036">
        <v>110</v>
      </c>
      <c r="E3036" s="2">
        <v>0.70208333333333328</v>
      </c>
      <c r="F3036">
        <v>11</v>
      </c>
      <c r="G3036">
        <v>110</v>
      </c>
      <c r="H3036" s="2">
        <v>0.67500000000000004</v>
      </c>
    </row>
    <row r="3037" spans="1:8">
      <c r="A3037" s="1">
        <v>44310</v>
      </c>
      <c r="B3037">
        <v>3.3</v>
      </c>
      <c r="C3037">
        <v>5.8</v>
      </c>
      <c r="D3037">
        <v>110</v>
      </c>
      <c r="E3037" s="2">
        <v>0.36249999999999999</v>
      </c>
      <c r="F3037">
        <v>8</v>
      </c>
      <c r="G3037">
        <v>110</v>
      </c>
      <c r="H3037" s="2">
        <v>0.3576388888888889</v>
      </c>
    </row>
    <row r="3038" spans="1:8">
      <c r="A3038" s="1">
        <v>44311</v>
      </c>
      <c r="B3038">
        <v>4.3</v>
      </c>
      <c r="C3038">
        <v>7.7</v>
      </c>
      <c r="D3038">
        <v>140</v>
      </c>
      <c r="E3038" s="2">
        <v>0.51180555555555551</v>
      </c>
      <c r="F3038">
        <v>11.5</v>
      </c>
      <c r="G3038">
        <v>140</v>
      </c>
      <c r="H3038" s="2">
        <v>0.44374999999999998</v>
      </c>
    </row>
    <row r="3039" spans="1:8">
      <c r="A3039" s="1">
        <v>44312</v>
      </c>
      <c r="B3039">
        <v>2.2999999999999998</v>
      </c>
      <c r="C3039">
        <v>5.0999999999999996</v>
      </c>
      <c r="D3039">
        <v>90</v>
      </c>
      <c r="E3039" s="2">
        <v>0.77708333333333335</v>
      </c>
      <c r="F3039">
        <v>7.1</v>
      </c>
      <c r="G3039">
        <v>90</v>
      </c>
      <c r="H3039" s="2">
        <v>0.77638888888888891</v>
      </c>
    </row>
    <row r="3040" spans="1:8">
      <c r="A3040" s="1">
        <v>44313</v>
      </c>
      <c r="B3040">
        <v>1.5</v>
      </c>
      <c r="C3040">
        <v>4.3</v>
      </c>
      <c r="D3040">
        <v>290</v>
      </c>
      <c r="E3040" s="2">
        <v>0.53541666666666665</v>
      </c>
      <c r="F3040">
        <v>6.1</v>
      </c>
      <c r="G3040">
        <v>270</v>
      </c>
      <c r="H3040" s="2">
        <v>0.53055555555555556</v>
      </c>
    </row>
    <row r="3041" spans="1:8">
      <c r="A3041" s="1">
        <v>44314</v>
      </c>
      <c r="B3041">
        <v>1.9</v>
      </c>
      <c r="C3041">
        <v>4.2</v>
      </c>
      <c r="D3041">
        <v>320</v>
      </c>
      <c r="E3041" s="2">
        <v>0.65763888888888888</v>
      </c>
      <c r="F3041">
        <v>6.7</v>
      </c>
      <c r="G3041">
        <v>320</v>
      </c>
      <c r="H3041" s="2">
        <v>0.59652777777777777</v>
      </c>
    </row>
    <row r="3042" spans="1:8">
      <c r="A3042" s="1">
        <v>44315</v>
      </c>
      <c r="B3042">
        <v>2.5</v>
      </c>
      <c r="C3042">
        <v>6.8</v>
      </c>
      <c r="D3042">
        <v>290</v>
      </c>
      <c r="E3042" s="2">
        <v>0.62569444444444444</v>
      </c>
      <c r="F3042">
        <v>10.1</v>
      </c>
      <c r="G3042">
        <v>290</v>
      </c>
      <c r="H3042" s="2">
        <v>0.6743055555555556</v>
      </c>
    </row>
    <row r="3043" spans="1:8">
      <c r="A3043" s="1">
        <v>44316</v>
      </c>
      <c r="B3043">
        <v>4.0999999999999996</v>
      </c>
      <c r="C3043">
        <v>7.8</v>
      </c>
      <c r="D3043">
        <v>290</v>
      </c>
      <c r="E3043" s="2">
        <v>0.48333333333333334</v>
      </c>
      <c r="F3043">
        <v>12.7</v>
      </c>
      <c r="G3043">
        <v>140</v>
      </c>
      <c r="H3043" s="2">
        <v>2.4305555555555556E-2</v>
      </c>
    </row>
    <row r="3044" spans="1:8">
      <c r="A3044" s="1">
        <v>44317</v>
      </c>
      <c r="B3044">
        <v>3.9</v>
      </c>
      <c r="C3044">
        <v>7</v>
      </c>
      <c r="D3044">
        <v>290</v>
      </c>
      <c r="E3044" s="2">
        <v>0.63749999999999996</v>
      </c>
      <c r="F3044">
        <v>10.3</v>
      </c>
      <c r="G3044">
        <v>290</v>
      </c>
      <c r="H3044" s="2">
        <v>0.7006944444444444</v>
      </c>
    </row>
    <row r="3045" spans="1:8">
      <c r="A3045" s="1">
        <v>44318</v>
      </c>
      <c r="B3045">
        <v>3.2</v>
      </c>
      <c r="C3045">
        <v>6.1</v>
      </c>
      <c r="D3045">
        <v>290</v>
      </c>
      <c r="E3045" s="2">
        <v>9.0277777777777776E-2</v>
      </c>
      <c r="F3045">
        <v>8.1999999999999993</v>
      </c>
      <c r="G3045">
        <v>290</v>
      </c>
      <c r="H3045" s="2">
        <v>0.11041666666666666</v>
      </c>
    </row>
    <row r="3046" spans="1:8">
      <c r="A3046" s="1">
        <v>44319</v>
      </c>
      <c r="B3046">
        <v>1.8</v>
      </c>
      <c r="C3046">
        <v>4.3</v>
      </c>
      <c r="D3046">
        <v>290</v>
      </c>
      <c r="E3046" s="2">
        <v>0.59791666666666665</v>
      </c>
      <c r="F3046">
        <v>7.1</v>
      </c>
      <c r="G3046">
        <v>290</v>
      </c>
      <c r="H3046" s="2">
        <v>0.62361111111111112</v>
      </c>
    </row>
    <row r="3047" spans="1:8">
      <c r="A3047" s="1">
        <v>44320</v>
      </c>
      <c r="B3047">
        <v>1.6</v>
      </c>
      <c r="C3047">
        <v>3.4</v>
      </c>
      <c r="D3047">
        <v>110</v>
      </c>
      <c r="E3047" s="2">
        <v>0.77847222222222223</v>
      </c>
      <c r="F3047">
        <v>4.9000000000000004</v>
      </c>
      <c r="G3047">
        <v>200</v>
      </c>
      <c r="H3047" s="2">
        <v>0.62083333333333335</v>
      </c>
    </row>
    <row r="3048" spans="1:8">
      <c r="A3048" s="1">
        <v>44321</v>
      </c>
      <c r="B3048">
        <v>4.0999999999999996</v>
      </c>
      <c r="C3048">
        <v>8.8000000000000007</v>
      </c>
      <c r="D3048">
        <v>290</v>
      </c>
      <c r="E3048" s="2">
        <v>0.52083333333333337</v>
      </c>
      <c r="F3048">
        <v>12.2</v>
      </c>
      <c r="G3048">
        <v>290</v>
      </c>
      <c r="H3048" s="2">
        <v>0.51597222222222228</v>
      </c>
    </row>
    <row r="3049" spans="1:8">
      <c r="A3049" s="1">
        <v>44322</v>
      </c>
      <c r="B3049">
        <v>1.3</v>
      </c>
      <c r="C3049">
        <v>3.1</v>
      </c>
      <c r="D3049">
        <v>180</v>
      </c>
      <c r="E3049" s="2">
        <v>0.71805555555555556</v>
      </c>
      <c r="F3049">
        <v>5.2</v>
      </c>
      <c r="G3049">
        <v>270</v>
      </c>
      <c r="H3049" s="2">
        <v>0.6381944444444444</v>
      </c>
    </row>
    <row r="3050" spans="1:8">
      <c r="A3050" s="1">
        <v>44323</v>
      </c>
      <c r="B3050">
        <v>2.4</v>
      </c>
      <c r="C3050">
        <v>6.9</v>
      </c>
      <c r="D3050">
        <v>270</v>
      </c>
      <c r="E3050" s="2">
        <v>0.64513888888888893</v>
      </c>
      <c r="F3050">
        <v>11.5</v>
      </c>
      <c r="G3050">
        <v>270</v>
      </c>
      <c r="H3050" s="2">
        <v>0.64722222222222225</v>
      </c>
    </row>
    <row r="3051" spans="1:8">
      <c r="A3051" s="1">
        <v>44324</v>
      </c>
      <c r="B3051">
        <v>2.9</v>
      </c>
      <c r="C3051">
        <v>6.6</v>
      </c>
      <c r="D3051">
        <v>270</v>
      </c>
      <c r="E3051" s="2">
        <v>0.57847222222222228</v>
      </c>
      <c r="F3051">
        <v>10.6</v>
      </c>
      <c r="G3051">
        <v>270</v>
      </c>
      <c r="H3051" s="2">
        <v>0.60486111111111107</v>
      </c>
    </row>
    <row r="3052" spans="1:8">
      <c r="A3052" s="1">
        <v>44325</v>
      </c>
      <c r="B3052">
        <v>3.9</v>
      </c>
      <c r="C3052">
        <v>8.1</v>
      </c>
      <c r="D3052">
        <v>290</v>
      </c>
      <c r="E3052" s="2">
        <v>0.61597222222222225</v>
      </c>
      <c r="F3052">
        <v>11.3</v>
      </c>
      <c r="G3052">
        <v>290</v>
      </c>
      <c r="H3052" s="2">
        <v>0.67083333333333328</v>
      </c>
    </row>
    <row r="3053" spans="1:8">
      <c r="A3053" s="1">
        <v>44326</v>
      </c>
      <c r="B3053">
        <v>1.3</v>
      </c>
      <c r="C3053">
        <v>4.9000000000000004</v>
      </c>
      <c r="D3053">
        <v>340</v>
      </c>
      <c r="E3053" s="2">
        <v>0.42222222222222222</v>
      </c>
      <c r="F3053">
        <v>7.4</v>
      </c>
      <c r="G3053">
        <v>340</v>
      </c>
      <c r="H3053" s="2">
        <v>0.4201388888888889</v>
      </c>
    </row>
    <row r="3054" spans="1:8">
      <c r="A3054" s="1">
        <v>44327</v>
      </c>
      <c r="B3054">
        <v>3.1</v>
      </c>
      <c r="C3054">
        <v>6.1</v>
      </c>
      <c r="D3054">
        <v>110</v>
      </c>
      <c r="E3054" s="2">
        <v>0.84236111111111112</v>
      </c>
      <c r="F3054">
        <v>8.6999999999999993</v>
      </c>
      <c r="G3054">
        <v>140</v>
      </c>
      <c r="H3054" s="2">
        <v>0.73541666666666672</v>
      </c>
    </row>
    <row r="3055" spans="1:8">
      <c r="A3055" s="1">
        <v>44328</v>
      </c>
      <c r="B3055">
        <v>4.3</v>
      </c>
      <c r="C3055">
        <v>7</v>
      </c>
      <c r="D3055">
        <v>110</v>
      </c>
      <c r="E3055" s="2">
        <v>0.40347222222222223</v>
      </c>
      <c r="F3055">
        <v>10.8</v>
      </c>
      <c r="G3055">
        <v>90</v>
      </c>
      <c r="H3055" s="2">
        <v>0.39930555555555558</v>
      </c>
    </row>
    <row r="3056" spans="1:8">
      <c r="A3056" s="1">
        <v>44329</v>
      </c>
      <c r="B3056">
        <v>2.2000000000000002</v>
      </c>
      <c r="C3056">
        <v>4.7</v>
      </c>
      <c r="D3056">
        <v>110</v>
      </c>
      <c r="E3056" s="2">
        <v>0.71805555555555556</v>
      </c>
      <c r="F3056">
        <v>6.8</v>
      </c>
      <c r="G3056">
        <v>110</v>
      </c>
      <c r="H3056" s="2">
        <v>0.71666666666666667</v>
      </c>
    </row>
    <row r="3057" spans="1:8">
      <c r="A3057" s="1">
        <v>44330</v>
      </c>
      <c r="B3057">
        <v>2.4</v>
      </c>
      <c r="C3057">
        <v>5.0999999999999996</v>
      </c>
      <c r="D3057">
        <v>110</v>
      </c>
      <c r="E3057" s="2">
        <v>0.53611111111111109</v>
      </c>
      <c r="F3057">
        <v>7.1</v>
      </c>
      <c r="G3057">
        <v>110</v>
      </c>
      <c r="H3057" s="2">
        <v>0.65486111111111112</v>
      </c>
    </row>
    <row r="3058" spans="1:8">
      <c r="A3058" s="1">
        <v>44331</v>
      </c>
      <c r="B3058">
        <v>1.7</v>
      </c>
      <c r="C3058">
        <v>4.9000000000000004</v>
      </c>
      <c r="D3058">
        <v>140</v>
      </c>
      <c r="E3058" s="2">
        <v>6.1111111111111109E-2</v>
      </c>
      <c r="F3058">
        <v>6.3</v>
      </c>
      <c r="G3058">
        <v>140</v>
      </c>
      <c r="H3058" s="2">
        <v>5.4166666666666669E-2</v>
      </c>
    </row>
    <row r="3059" spans="1:8">
      <c r="A3059" s="1">
        <v>44332</v>
      </c>
      <c r="B3059">
        <v>2.1</v>
      </c>
      <c r="C3059">
        <v>6.3</v>
      </c>
      <c r="D3059">
        <v>140</v>
      </c>
      <c r="E3059" s="2">
        <v>0.94513888888888886</v>
      </c>
      <c r="F3059">
        <v>8.5</v>
      </c>
      <c r="G3059">
        <v>140</v>
      </c>
      <c r="H3059" s="2">
        <v>0.93958333333333333</v>
      </c>
    </row>
    <row r="3060" spans="1:8">
      <c r="A3060" s="1">
        <v>44333</v>
      </c>
      <c r="B3060">
        <v>3.6</v>
      </c>
      <c r="C3060">
        <v>5.8</v>
      </c>
      <c r="D3060">
        <v>140</v>
      </c>
      <c r="E3060" s="2">
        <v>0.27847222222222223</v>
      </c>
      <c r="F3060">
        <v>8.5</v>
      </c>
      <c r="G3060">
        <v>140</v>
      </c>
      <c r="H3060" s="2">
        <v>0.19930555555555557</v>
      </c>
    </row>
    <row r="3061" spans="1:8">
      <c r="A3061" s="1">
        <v>44334</v>
      </c>
      <c r="B3061">
        <v>1.3</v>
      </c>
      <c r="C3061">
        <v>3.8</v>
      </c>
      <c r="D3061">
        <v>140</v>
      </c>
      <c r="E3061" s="2">
        <v>0.16111111111111112</v>
      </c>
      <c r="F3061">
        <v>4.5999999999999996</v>
      </c>
      <c r="G3061">
        <v>140</v>
      </c>
      <c r="H3061" s="2">
        <v>0.16041666666666668</v>
      </c>
    </row>
    <row r="3062" spans="1:8">
      <c r="A3062" s="1">
        <v>44335</v>
      </c>
      <c r="B3062">
        <v>1.5</v>
      </c>
      <c r="C3062">
        <v>3.3</v>
      </c>
      <c r="D3062">
        <v>290</v>
      </c>
      <c r="E3062" s="2">
        <v>0.51736111111111116</v>
      </c>
      <c r="F3062">
        <v>5</v>
      </c>
      <c r="G3062">
        <v>320</v>
      </c>
      <c r="H3062" s="2">
        <v>0.51249999999999996</v>
      </c>
    </row>
    <row r="3063" spans="1:8">
      <c r="A3063" s="1">
        <v>44336</v>
      </c>
      <c r="B3063">
        <v>2.6</v>
      </c>
      <c r="C3063">
        <v>5.7</v>
      </c>
      <c r="D3063">
        <v>110</v>
      </c>
      <c r="E3063" s="2">
        <v>0.6430555555555556</v>
      </c>
      <c r="F3063">
        <v>8</v>
      </c>
      <c r="G3063">
        <v>110</v>
      </c>
      <c r="H3063" s="2">
        <v>0.62152777777777779</v>
      </c>
    </row>
    <row r="3064" spans="1:8">
      <c r="A3064" s="1">
        <v>44337</v>
      </c>
      <c r="B3064">
        <v>2.7</v>
      </c>
      <c r="C3064">
        <v>6.2</v>
      </c>
      <c r="D3064">
        <v>290</v>
      </c>
      <c r="E3064" s="2">
        <v>0.51875000000000004</v>
      </c>
      <c r="F3064">
        <v>8.6</v>
      </c>
      <c r="G3064">
        <v>320</v>
      </c>
      <c r="H3064" s="2">
        <v>0.60416666666666663</v>
      </c>
    </row>
    <row r="3065" spans="1:8">
      <c r="A3065" s="1">
        <v>44338</v>
      </c>
      <c r="B3065">
        <v>2.8</v>
      </c>
      <c r="C3065">
        <v>5.0999999999999996</v>
      </c>
      <c r="D3065">
        <v>290</v>
      </c>
      <c r="E3065" s="2">
        <v>0.56944444444444442</v>
      </c>
      <c r="F3065">
        <v>7.2</v>
      </c>
      <c r="G3065">
        <v>340</v>
      </c>
      <c r="H3065" s="2">
        <v>0.41041666666666665</v>
      </c>
    </row>
    <row r="3066" spans="1:8">
      <c r="A3066" s="1">
        <v>44339</v>
      </c>
      <c r="B3066">
        <v>1.5</v>
      </c>
      <c r="C3066">
        <v>3.6</v>
      </c>
      <c r="D3066">
        <v>290</v>
      </c>
      <c r="E3066" s="2">
        <v>0.69305555555555554</v>
      </c>
      <c r="F3066">
        <v>5.5</v>
      </c>
      <c r="G3066">
        <v>250</v>
      </c>
      <c r="H3066" s="2">
        <v>0.58819444444444446</v>
      </c>
    </row>
    <row r="3067" spans="1:8">
      <c r="A3067" s="1">
        <v>44340</v>
      </c>
      <c r="B3067">
        <v>2.4</v>
      </c>
      <c r="C3067">
        <v>5.7</v>
      </c>
      <c r="D3067">
        <v>340</v>
      </c>
      <c r="E3067" s="2">
        <v>0.62708333333333333</v>
      </c>
      <c r="F3067">
        <v>8.3000000000000007</v>
      </c>
      <c r="G3067">
        <v>320</v>
      </c>
      <c r="H3067" s="2">
        <v>0.62430555555555556</v>
      </c>
    </row>
    <row r="3068" spans="1:8">
      <c r="A3068" s="1">
        <v>44341</v>
      </c>
      <c r="B3068">
        <v>3.1</v>
      </c>
      <c r="C3068">
        <v>8.9</v>
      </c>
      <c r="D3068">
        <v>290</v>
      </c>
      <c r="E3068" s="2">
        <v>0.66666666666666663</v>
      </c>
      <c r="F3068">
        <v>13</v>
      </c>
      <c r="G3068">
        <v>270</v>
      </c>
      <c r="H3068" s="2">
        <v>0.55000000000000004</v>
      </c>
    </row>
    <row r="3069" spans="1:8">
      <c r="A3069" s="1">
        <v>44342</v>
      </c>
      <c r="B3069">
        <v>1.3</v>
      </c>
      <c r="C3069">
        <v>3.5</v>
      </c>
      <c r="D3069">
        <v>230</v>
      </c>
      <c r="E3069" s="2">
        <v>0.90486111111111112</v>
      </c>
      <c r="F3069">
        <v>7.2</v>
      </c>
      <c r="G3069">
        <v>270</v>
      </c>
      <c r="H3069" s="2">
        <v>0.89861111111111114</v>
      </c>
    </row>
    <row r="3070" spans="1:8">
      <c r="A3070" s="1">
        <v>44343</v>
      </c>
      <c r="B3070">
        <v>2.5</v>
      </c>
      <c r="C3070">
        <v>6.6</v>
      </c>
      <c r="D3070">
        <v>270</v>
      </c>
      <c r="E3070" s="2">
        <v>0.73402777777777772</v>
      </c>
      <c r="F3070">
        <v>9</v>
      </c>
      <c r="G3070">
        <v>290</v>
      </c>
      <c r="H3070" s="2">
        <v>0.65972222222222221</v>
      </c>
    </row>
    <row r="3071" spans="1:8">
      <c r="A3071" s="1">
        <v>44344</v>
      </c>
      <c r="B3071">
        <v>1.8</v>
      </c>
      <c r="C3071">
        <v>7</v>
      </c>
      <c r="D3071">
        <v>290</v>
      </c>
      <c r="E3071" s="2">
        <v>0.56597222222222221</v>
      </c>
      <c r="F3071">
        <v>10.6</v>
      </c>
      <c r="G3071">
        <v>270</v>
      </c>
      <c r="H3071" s="2">
        <v>0.56041666666666667</v>
      </c>
    </row>
    <row r="3072" spans="1:8">
      <c r="A3072" s="1">
        <v>44345</v>
      </c>
      <c r="B3072">
        <v>2.8</v>
      </c>
      <c r="C3072">
        <v>6.7</v>
      </c>
      <c r="D3072">
        <v>290</v>
      </c>
      <c r="E3072" s="2">
        <v>0.52152777777777781</v>
      </c>
      <c r="F3072">
        <v>9.9</v>
      </c>
      <c r="G3072">
        <v>320</v>
      </c>
      <c r="H3072" s="2">
        <v>0.52916666666666667</v>
      </c>
    </row>
    <row r="3073" spans="1:8">
      <c r="A3073" s="1">
        <v>44346</v>
      </c>
      <c r="B3073">
        <v>1.7</v>
      </c>
      <c r="C3073">
        <v>5.9</v>
      </c>
      <c r="D3073">
        <v>90</v>
      </c>
      <c r="E3073" s="2">
        <v>0.74930555555555556</v>
      </c>
      <c r="F3073">
        <v>7.7</v>
      </c>
      <c r="G3073">
        <v>110</v>
      </c>
      <c r="H3073" s="2">
        <v>0.74722222222222223</v>
      </c>
    </row>
    <row r="3074" spans="1:8">
      <c r="A3074" s="1">
        <v>44347</v>
      </c>
      <c r="B3074">
        <v>2.2000000000000002</v>
      </c>
      <c r="C3074">
        <v>4.9000000000000004</v>
      </c>
      <c r="D3074">
        <v>110</v>
      </c>
      <c r="E3074" s="2">
        <v>0.77152777777777781</v>
      </c>
      <c r="F3074">
        <v>7</v>
      </c>
      <c r="G3074">
        <v>140</v>
      </c>
      <c r="H3074" s="2">
        <v>0.77222222222222225</v>
      </c>
    </row>
    <row r="3075" spans="1:8">
      <c r="A3075" s="1">
        <v>44348</v>
      </c>
      <c r="B3075">
        <v>2.1</v>
      </c>
      <c r="C3075">
        <v>4</v>
      </c>
      <c r="D3075">
        <v>140</v>
      </c>
      <c r="E3075" s="2">
        <v>8.819444444444445E-2</v>
      </c>
      <c r="F3075">
        <v>5.7</v>
      </c>
      <c r="G3075">
        <v>160</v>
      </c>
      <c r="H3075" s="2">
        <v>8.3333333333333329E-2</v>
      </c>
    </row>
    <row r="3076" spans="1:8">
      <c r="A3076" s="1">
        <v>44349</v>
      </c>
      <c r="B3076">
        <v>1.4</v>
      </c>
      <c r="C3076">
        <v>3.1</v>
      </c>
      <c r="D3076">
        <v>140</v>
      </c>
      <c r="E3076" s="2">
        <v>0.61388888888888893</v>
      </c>
      <c r="F3076">
        <v>4.5999999999999996</v>
      </c>
      <c r="G3076">
        <v>200</v>
      </c>
      <c r="H3076" s="2">
        <v>0.74513888888888891</v>
      </c>
    </row>
    <row r="3077" spans="1:8">
      <c r="A3077" s="1">
        <v>44350</v>
      </c>
      <c r="B3077">
        <v>1.7</v>
      </c>
      <c r="C3077">
        <v>4</v>
      </c>
      <c r="D3077">
        <v>140</v>
      </c>
      <c r="E3077" s="2">
        <v>0.29583333333333334</v>
      </c>
      <c r="F3077">
        <v>5.0999999999999996</v>
      </c>
      <c r="G3077">
        <v>340</v>
      </c>
      <c r="H3077" s="2">
        <v>0.86458333333333337</v>
      </c>
    </row>
    <row r="3078" spans="1:8">
      <c r="A3078" s="1">
        <v>44351</v>
      </c>
      <c r="B3078">
        <v>2.7</v>
      </c>
      <c r="C3078">
        <v>4.8</v>
      </c>
      <c r="D3078">
        <v>290</v>
      </c>
      <c r="E3078" s="2">
        <v>0.49930555555555556</v>
      </c>
      <c r="F3078">
        <v>6.9</v>
      </c>
      <c r="G3078">
        <v>290</v>
      </c>
      <c r="H3078" s="2">
        <v>0.49444444444444446</v>
      </c>
    </row>
    <row r="3079" spans="1:8">
      <c r="A3079" s="1">
        <v>44352</v>
      </c>
      <c r="B3079">
        <v>2.1</v>
      </c>
      <c r="C3079">
        <v>5.6</v>
      </c>
      <c r="D3079">
        <v>290</v>
      </c>
      <c r="E3079" s="2">
        <v>0.52916666666666667</v>
      </c>
      <c r="F3079">
        <v>8.1</v>
      </c>
      <c r="G3079">
        <v>270</v>
      </c>
      <c r="H3079" s="2">
        <v>0.57777777777777772</v>
      </c>
    </row>
    <row r="3080" spans="1:8">
      <c r="A3080" s="1">
        <v>44353</v>
      </c>
      <c r="B3080">
        <v>1.3</v>
      </c>
      <c r="C3080">
        <v>3.6</v>
      </c>
      <c r="D3080">
        <v>290</v>
      </c>
      <c r="E3080" s="2">
        <v>0.61736111111111114</v>
      </c>
      <c r="F3080">
        <v>6.2</v>
      </c>
      <c r="G3080">
        <v>340</v>
      </c>
      <c r="H3080" s="2">
        <v>0.52500000000000002</v>
      </c>
    </row>
    <row r="3081" spans="1:8">
      <c r="A3081" s="1">
        <v>44354</v>
      </c>
      <c r="B3081">
        <v>1.3</v>
      </c>
      <c r="C3081">
        <v>3.4</v>
      </c>
      <c r="D3081">
        <v>340</v>
      </c>
      <c r="E3081" s="2">
        <v>0.52013888888888893</v>
      </c>
      <c r="F3081">
        <v>4.8</v>
      </c>
      <c r="G3081">
        <v>320</v>
      </c>
      <c r="H3081" s="2">
        <v>0.51388888888888884</v>
      </c>
    </row>
    <row r="3082" spans="1:8">
      <c r="A3082" s="1">
        <v>44355</v>
      </c>
      <c r="B3082">
        <v>1.8</v>
      </c>
      <c r="C3082">
        <v>5.6</v>
      </c>
      <c r="D3082">
        <v>140</v>
      </c>
      <c r="E3082" s="2">
        <v>0.71250000000000002</v>
      </c>
      <c r="F3082">
        <v>7.8</v>
      </c>
      <c r="G3082">
        <v>110</v>
      </c>
      <c r="H3082" s="2">
        <v>0.71875</v>
      </c>
    </row>
    <row r="3083" spans="1:8">
      <c r="A3083" s="1">
        <v>44356</v>
      </c>
      <c r="B3083">
        <v>2.6</v>
      </c>
      <c r="C3083">
        <v>4.7</v>
      </c>
      <c r="D3083">
        <v>110</v>
      </c>
      <c r="E3083" s="2">
        <v>0.73124999999999996</v>
      </c>
      <c r="F3083">
        <v>6.3</v>
      </c>
      <c r="G3083">
        <v>110</v>
      </c>
      <c r="H3083" s="2">
        <v>0.72986111111111107</v>
      </c>
    </row>
    <row r="3084" spans="1:8">
      <c r="A3084" s="1">
        <v>44357</v>
      </c>
      <c r="B3084">
        <v>2.6</v>
      </c>
      <c r="C3084">
        <v>4</v>
      </c>
      <c r="D3084">
        <v>140</v>
      </c>
      <c r="E3084" s="2">
        <v>5.9027777777777776E-2</v>
      </c>
      <c r="F3084">
        <v>5.5</v>
      </c>
      <c r="G3084">
        <v>140</v>
      </c>
      <c r="H3084" s="2">
        <v>0.12083333333333333</v>
      </c>
    </row>
    <row r="3085" spans="1:8">
      <c r="A3085" s="1">
        <v>44358</v>
      </c>
      <c r="B3085">
        <v>1.4</v>
      </c>
      <c r="C3085">
        <v>2.9</v>
      </c>
      <c r="D3085">
        <v>110</v>
      </c>
      <c r="E3085" s="2">
        <v>0.51736111111111116</v>
      </c>
      <c r="F3085">
        <v>7.2</v>
      </c>
      <c r="G3085">
        <v>200</v>
      </c>
      <c r="H3085" s="2">
        <v>0.29097222222222224</v>
      </c>
    </row>
    <row r="3086" spans="1:8">
      <c r="A3086" s="1">
        <v>44359</v>
      </c>
      <c r="B3086">
        <v>2.4</v>
      </c>
      <c r="C3086">
        <v>4.9000000000000004</v>
      </c>
      <c r="D3086">
        <v>110</v>
      </c>
      <c r="E3086" s="2">
        <v>0.54583333333333328</v>
      </c>
      <c r="F3086">
        <v>6.9</v>
      </c>
      <c r="G3086">
        <v>90</v>
      </c>
      <c r="H3086" s="2">
        <v>0.5395833333333333</v>
      </c>
    </row>
    <row r="3087" spans="1:8">
      <c r="A3087" s="1">
        <v>44360</v>
      </c>
      <c r="B3087">
        <v>2.2000000000000002</v>
      </c>
      <c r="C3087">
        <v>5.7</v>
      </c>
      <c r="D3087">
        <v>90</v>
      </c>
      <c r="E3087" s="2">
        <v>0.75763888888888886</v>
      </c>
      <c r="F3087">
        <v>8.1</v>
      </c>
      <c r="G3087">
        <v>90</v>
      </c>
      <c r="H3087" s="2">
        <v>0.75138888888888888</v>
      </c>
    </row>
    <row r="3088" spans="1:8">
      <c r="A3088" s="1">
        <v>44361</v>
      </c>
      <c r="B3088">
        <v>2.9</v>
      </c>
      <c r="C3088">
        <v>4.8</v>
      </c>
      <c r="D3088">
        <v>110</v>
      </c>
      <c r="E3088" s="2">
        <v>0.79583333333333328</v>
      </c>
      <c r="F3088">
        <v>6.6</v>
      </c>
      <c r="G3088">
        <v>90</v>
      </c>
      <c r="H3088" s="2">
        <v>0.79236111111111107</v>
      </c>
    </row>
    <row r="3089" spans="1:8">
      <c r="A3089" s="1">
        <v>44362</v>
      </c>
      <c r="B3089">
        <v>2.9</v>
      </c>
      <c r="C3089">
        <v>4.9000000000000004</v>
      </c>
      <c r="D3089">
        <v>110</v>
      </c>
      <c r="E3089" s="2">
        <v>0.91180555555555554</v>
      </c>
      <c r="F3089">
        <v>7.1</v>
      </c>
      <c r="G3089">
        <v>110</v>
      </c>
      <c r="H3089" s="2">
        <v>0.9916666666666667</v>
      </c>
    </row>
    <row r="3090" spans="1:8">
      <c r="A3090" s="1">
        <v>44363</v>
      </c>
      <c r="B3090">
        <v>3.5</v>
      </c>
      <c r="C3090">
        <v>6.4</v>
      </c>
      <c r="D3090">
        <v>110</v>
      </c>
      <c r="E3090" s="2">
        <v>0.47638888888888886</v>
      </c>
      <c r="F3090">
        <v>9.1</v>
      </c>
      <c r="G3090">
        <v>110</v>
      </c>
      <c r="H3090" s="2">
        <v>0.47291666666666665</v>
      </c>
    </row>
    <row r="3091" spans="1:8">
      <c r="A3091" s="1">
        <v>44364</v>
      </c>
      <c r="B3091">
        <v>2.5</v>
      </c>
      <c r="C3091">
        <v>4.3</v>
      </c>
      <c r="D3091">
        <v>110</v>
      </c>
      <c r="E3091" s="2">
        <v>0.56944444444444442</v>
      </c>
      <c r="F3091">
        <v>5.8</v>
      </c>
      <c r="G3091">
        <v>140</v>
      </c>
      <c r="H3091" s="2">
        <v>0.56736111111111109</v>
      </c>
    </row>
    <row r="3092" spans="1:8">
      <c r="A3092" s="1">
        <v>44365</v>
      </c>
      <c r="B3092">
        <v>1.3</v>
      </c>
      <c r="C3092">
        <v>3</v>
      </c>
      <c r="D3092">
        <v>270</v>
      </c>
      <c r="E3092" s="2">
        <v>0.81319444444444444</v>
      </c>
      <c r="F3092">
        <v>4.4000000000000004</v>
      </c>
      <c r="G3092">
        <v>360</v>
      </c>
      <c r="H3092" s="2">
        <v>0.88680555555555551</v>
      </c>
    </row>
    <row r="3093" spans="1:8">
      <c r="A3093" s="1">
        <v>44366</v>
      </c>
      <c r="B3093">
        <v>1.8</v>
      </c>
      <c r="C3093">
        <v>3.4</v>
      </c>
      <c r="D3093">
        <v>140</v>
      </c>
      <c r="E3093" s="2">
        <v>0.88680555555555551</v>
      </c>
      <c r="F3093">
        <v>6.1</v>
      </c>
      <c r="G3093">
        <v>320</v>
      </c>
      <c r="H3093" s="2">
        <v>0.65</v>
      </c>
    </row>
    <row r="3094" spans="1:8">
      <c r="A3094" s="1">
        <v>44367</v>
      </c>
      <c r="B3094">
        <v>2</v>
      </c>
      <c r="C3094">
        <v>4.3</v>
      </c>
      <c r="D3094">
        <v>290</v>
      </c>
      <c r="E3094" s="2">
        <v>0.58958333333333335</v>
      </c>
      <c r="F3094">
        <v>6.5</v>
      </c>
      <c r="G3094">
        <v>290</v>
      </c>
      <c r="H3094" s="2">
        <v>0.58819444444444446</v>
      </c>
    </row>
    <row r="3095" spans="1:8">
      <c r="A3095" s="1">
        <v>44368</v>
      </c>
      <c r="B3095">
        <v>3.1</v>
      </c>
      <c r="C3095">
        <v>7.3</v>
      </c>
      <c r="D3095">
        <v>110</v>
      </c>
      <c r="E3095" s="2">
        <v>0.72847222222222219</v>
      </c>
      <c r="F3095">
        <v>9.6</v>
      </c>
      <c r="G3095">
        <v>110</v>
      </c>
      <c r="H3095" s="2">
        <v>0.7583333333333333</v>
      </c>
    </row>
    <row r="3096" spans="1:8">
      <c r="A3096" s="1">
        <v>44369</v>
      </c>
      <c r="B3096">
        <v>3.4</v>
      </c>
      <c r="C3096">
        <v>5.5</v>
      </c>
      <c r="D3096">
        <v>110</v>
      </c>
      <c r="E3096" s="2">
        <v>1.2500000000000001E-2</v>
      </c>
      <c r="F3096">
        <v>7.5</v>
      </c>
      <c r="G3096">
        <v>90</v>
      </c>
      <c r="H3096" s="2">
        <v>1.2500000000000001E-2</v>
      </c>
    </row>
    <row r="3097" spans="1:8">
      <c r="A3097" s="1">
        <v>44370</v>
      </c>
      <c r="B3097">
        <v>3.4</v>
      </c>
      <c r="C3097">
        <v>5.6</v>
      </c>
      <c r="D3097">
        <v>110</v>
      </c>
      <c r="E3097" s="2">
        <v>0.70625000000000004</v>
      </c>
      <c r="F3097">
        <v>7.4</v>
      </c>
      <c r="G3097">
        <v>110</v>
      </c>
      <c r="H3097" s="2">
        <v>0.75277777777777777</v>
      </c>
    </row>
    <row r="3098" spans="1:8">
      <c r="A3098" s="1">
        <v>44371</v>
      </c>
      <c r="B3098">
        <v>1.8</v>
      </c>
      <c r="C3098">
        <v>3.1</v>
      </c>
      <c r="D3098">
        <v>140</v>
      </c>
      <c r="E3098" s="2">
        <v>0.15555555555555556</v>
      </c>
      <c r="F3098">
        <v>4.3</v>
      </c>
      <c r="G3098">
        <v>90</v>
      </c>
      <c r="H3098" s="2">
        <v>8.9583333333333334E-2</v>
      </c>
    </row>
    <row r="3099" spans="1:8">
      <c r="A3099" s="1">
        <v>44372</v>
      </c>
      <c r="B3099">
        <v>1.5</v>
      </c>
      <c r="C3099">
        <v>7.1</v>
      </c>
      <c r="D3099">
        <v>110</v>
      </c>
      <c r="E3099" s="2">
        <v>0.76527777777777772</v>
      </c>
      <c r="F3099">
        <v>10.3</v>
      </c>
      <c r="G3099">
        <v>110</v>
      </c>
      <c r="H3099" s="2">
        <v>0.75972222222222219</v>
      </c>
    </row>
    <row r="3100" spans="1:8">
      <c r="A3100" s="1">
        <v>44373</v>
      </c>
      <c r="B3100">
        <v>1.3</v>
      </c>
      <c r="C3100">
        <v>3.1</v>
      </c>
      <c r="D3100">
        <v>140</v>
      </c>
      <c r="E3100" s="2">
        <v>0.87291666666666667</v>
      </c>
      <c r="F3100">
        <v>4</v>
      </c>
      <c r="G3100">
        <v>140</v>
      </c>
      <c r="H3100" s="2">
        <v>0.87222222222222223</v>
      </c>
    </row>
    <row r="3101" spans="1:8">
      <c r="A3101" s="1">
        <v>44374</v>
      </c>
      <c r="B3101">
        <v>3.3</v>
      </c>
      <c r="C3101">
        <v>5.6</v>
      </c>
      <c r="D3101">
        <v>110</v>
      </c>
      <c r="E3101" s="2">
        <v>0.79583333333333328</v>
      </c>
      <c r="F3101">
        <v>7.7</v>
      </c>
      <c r="G3101">
        <v>110</v>
      </c>
      <c r="H3101" s="2">
        <v>0.90555555555555556</v>
      </c>
    </row>
    <row r="3102" spans="1:8">
      <c r="A3102" s="1">
        <v>44375</v>
      </c>
      <c r="B3102">
        <v>3.2</v>
      </c>
      <c r="C3102">
        <v>5.6</v>
      </c>
      <c r="D3102">
        <v>90</v>
      </c>
      <c r="E3102" s="2">
        <v>0.71944444444444444</v>
      </c>
      <c r="F3102">
        <v>8.4</v>
      </c>
      <c r="G3102">
        <v>90</v>
      </c>
      <c r="H3102" s="2">
        <v>0.65694444444444444</v>
      </c>
    </row>
    <row r="3103" spans="1:8">
      <c r="A3103" s="1">
        <v>44376</v>
      </c>
      <c r="B3103">
        <v>1.9</v>
      </c>
      <c r="C3103">
        <v>4.9000000000000004</v>
      </c>
      <c r="D3103">
        <v>90</v>
      </c>
      <c r="E3103" s="2">
        <v>0.80625000000000002</v>
      </c>
      <c r="F3103">
        <v>6.8</v>
      </c>
      <c r="G3103">
        <v>110</v>
      </c>
      <c r="H3103" s="2">
        <v>0.78194444444444444</v>
      </c>
    </row>
    <row r="3104" spans="1:8">
      <c r="A3104" s="1">
        <v>44377</v>
      </c>
      <c r="B3104">
        <v>2.2999999999999998</v>
      </c>
      <c r="C3104">
        <v>5.0999999999999996</v>
      </c>
      <c r="D3104">
        <v>110</v>
      </c>
      <c r="E3104" s="2">
        <v>0.7319444444444444</v>
      </c>
      <c r="F3104">
        <v>7.4</v>
      </c>
      <c r="G3104">
        <v>140</v>
      </c>
      <c r="H3104" s="2">
        <v>0.7270833333333333</v>
      </c>
    </row>
    <row r="3105" spans="1:8">
      <c r="A3105" s="1">
        <v>44378</v>
      </c>
      <c r="B3105">
        <v>2.9</v>
      </c>
      <c r="C3105">
        <v>6.3</v>
      </c>
      <c r="D3105">
        <v>140</v>
      </c>
      <c r="E3105" s="2">
        <v>0.94791666666666663</v>
      </c>
      <c r="F3105">
        <v>8.6</v>
      </c>
      <c r="G3105">
        <v>140</v>
      </c>
      <c r="H3105" s="2">
        <v>0.94930555555555551</v>
      </c>
    </row>
    <row r="3106" spans="1:8">
      <c r="A3106" s="1">
        <v>44379</v>
      </c>
      <c r="B3106">
        <v>3.8</v>
      </c>
      <c r="C3106">
        <v>6.4</v>
      </c>
      <c r="D3106">
        <v>140</v>
      </c>
      <c r="E3106" s="2">
        <v>0.7583333333333333</v>
      </c>
      <c r="F3106">
        <v>8.5</v>
      </c>
      <c r="G3106">
        <v>110</v>
      </c>
      <c r="H3106" s="2">
        <v>0.75694444444444442</v>
      </c>
    </row>
    <row r="3107" spans="1:8">
      <c r="A3107" s="1">
        <v>44380</v>
      </c>
      <c r="B3107">
        <v>3.9</v>
      </c>
      <c r="C3107">
        <v>6.7</v>
      </c>
      <c r="D3107">
        <v>110</v>
      </c>
      <c r="E3107" s="2">
        <v>0.54583333333333328</v>
      </c>
      <c r="F3107">
        <v>9.6</v>
      </c>
      <c r="G3107">
        <v>140</v>
      </c>
      <c r="H3107" s="2">
        <v>0.54027777777777775</v>
      </c>
    </row>
    <row r="3108" spans="1:8">
      <c r="A3108" s="1">
        <v>44381</v>
      </c>
      <c r="B3108">
        <v>2.9</v>
      </c>
      <c r="C3108">
        <v>5.9</v>
      </c>
      <c r="D3108">
        <v>270</v>
      </c>
      <c r="E3108" s="2">
        <v>0.42777777777777776</v>
      </c>
      <c r="F3108">
        <v>9.1</v>
      </c>
      <c r="G3108">
        <v>270</v>
      </c>
      <c r="H3108" s="2">
        <v>0.43680555555555556</v>
      </c>
    </row>
    <row r="3109" spans="1:8">
      <c r="A3109" s="1">
        <v>44382</v>
      </c>
      <c r="B3109">
        <v>1.7</v>
      </c>
      <c r="C3109">
        <v>4.2</v>
      </c>
      <c r="D3109">
        <v>270</v>
      </c>
      <c r="E3109" s="2">
        <v>0.58263888888888893</v>
      </c>
      <c r="F3109">
        <v>5.9</v>
      </c>
      <c r="G3109">
        <v>320</v>
      </c>
      <c r="H3109" s="2">
        <v>0.58888888888888891</v>
      </c>
    </row>
    <row r="3110" spans="1:8">
      <c r="A3110" s="1">
        <v>44383</v>
      </c>
      <c r="B3110">
        <v>1.2</v>
      </c>
      <c r="C3110">
        <v>3.6</v>
      </c>
      <c r="D3110">
        <v>140</v>
      </c>
      <c r="E3110" s="2">
        <v>1.0416666666666666E-2</v>
      </c>
      <c r="F3110">
        <v>4.9000000000000004</v>
      </c>
      <c r="G3110">
        <v>110</v>
      </c>
      <c r="H3110" s="2">
        <v>5.5555555555555558E-3</v>
      </c>
    </row>
    <row r="3111" spans="1:8">
      <c r="A3111" s="1">
        <v>44384</v>
      </c>
      <c r="B3111">
        <v>0.7</v>
      </c>
      <c r="C3111">
        <v>2.2999999999999998</v>
      </c>
      <c r="D3111">
        <v>110</v>
      </c>
      <c r="E3111" s="2">
        <v>0.54722222222222228</v>
      </c>
      <c r="F3111">
        <v>3.3</v>
      </c>
      <c r="G3111">
        <v>90</v>
      </c>
      <c r="H3111" s="2">
        <v>0.76944444444444449</v>
      </c>
    </row>
    <row r="3112" spans="1:8">
      <c r="A3112" s="1">
        <v>44385</v>
      </c>
      <c r="B3112">
        <v>2</v>
      </c>
      <c r="C3112">
        <v>4.5</v>
      </c>
      <c r="D3112">
        <v>110</v>
      </c>
      <c r="E3112" s="2">
        <v>0.77430555555555558</v>
      </c>
      <c r="F3112">
        <v>7.6</v>
      </c>
      <c r="G3112">
        <v>290</v>
      </c>
      <c r="H3112" s="2">
        <v>0.15</v>
      </c>
    </row>
    <row r="3113" spans="1:8">
      <c r="A3113" s="1">
        <v>44386</v>
      </c>
      <c r="B3113">
        <v>2</v>
      </c>
      <c r="C3113">
        <v>4</v>
      </c>
      <c r="D3113">
        <v>140</v>
      </c>
      <c r="E3113" s="2">
        <v>0.67500000000000004</v>
      </c>
      <c r="F3113">
        <v>6.5</v>
      </c>
      <c r="G3113">
        <v>340</v>
      </c>
      <c r="H3113" s="2">
        <v>0.84861111111111109</v>
      </c>
    </row>
    <row r="3114" spans="1:8">
      <c r="A3114" s="1">
        <v>44387</v>
      </c>
      <c r="B3114">
        <v>1.4</v>
      </c>
      <c r="C3114">
        <v>4.5999999999999996</v>
      </c>
      <c r="D3114">
        <v>340</v>
      </c>
      <c r="E3114" s="2">
        <v>0.74722222222222223</v>
      </c>
      <c r="F3114">
        <v>7.6</v>
      </c>
      <c r="G3114">
        <v>290</v>
      </c>
      <c r="H3114" s="2">
        <v>0.74444444444444446</v>
      </c>
    </row>
    <row r="3115" spans="1:8">
      <c r="A3115" s="1">
        <v>44388</v>
      </c>
      <c r="B3115">
        <v>1.6</v>
      </c>
      <c r="C3115">
        <v>5.9</v>
      </c>
      <c r="D3115">
        <v>320</v>
      </c>
      <c r="E3115" s="2">
        <v>0.85069444444444442</v>
      </c>
      <c r="F3115">
        <v>10.199999999999999</v>
      </c>
      <c r="G3115">
        <v>270</v>
      </c>
      <c r="H3115" s="2">
        <v>0.84861111111111109</v>
      </c>
    </row>
    <row r="3116" spans="1:8">
      <c r="A3116" s="1">
        <v>44389</v>
      </c>
      <c r="B3116">
        <v>1.2</v>
      </c>
      <c r="C3116">
        <v>5</v>
      </c>
      <c r="D3116">
        <v>270</v>
      </c>
      <c r="E3116" s="2">
        <v>0.7895833333333333</v>
      </c>
      <c r="F3116">
        <v>8.3000000000000007</v>
      </c>
      <c r="G3116">
        <v>270</v>
      </c>
      <c r="H3116" s="2">
        <v>0.78819444444444442</v>
      </c>
    </row>
    <row r="3117" spans="1:8">
      <c r="A3117" s="1">
        <v>44390</v>
      </c>
      <c r="B3117">
        <v>1.1000000000000001</v>
      </c>
      <c r="C3117">
        <v>2.7</v>
      </c>
      <c r="D3117">
        <v>180</v>
      </c>
      <c r="E3117" s="2">
        <v>0.86805555555555558</v>
      </c>
      <c r="F3117">
        <v>4.4000000000000004</v>
      </c>
      <c r="G3117">
        <v>230</v>
      </c>
      <c r="H3117" s="2">
        <v>0.8208333333333333</v>
      </c>
    </row>
    <row r="3118" spans="1:8">
      <c r="A3118" s="1">
        <v>44391</v>
      </c>
      <c r="B3118">
        <v>1.1000000000000001</v>
      </c>
      <c r="C3118">
        <v>3.3</v>
      </c>
      <c r="D3118">
        <v>290</v>
      </c>
      <c r="E3118" s="2">
        <v>0.40208333333333335</v>
      </c>
      <c r="F3118">
        <v>4.2</v>
      </c>
      <c r="G3118">
        <v>290</v>
      </c>
      <c r="H3118" s="2">
        <v>0.39930555555555558</v>
      </c>
    </row>
    <row r="3119" spans="1:8">
      <c r="A3119" s="1">
        <v>44392</v>
      </c>
      <c r="B3119">
        <v>1.8</v>
      </c>
      <c r="C3119">
        <v>6</v>
      </c>
      <c r="D3119">
        <v>290</v>
      </c>
      <c r="E3119" s="2">
        <v>0.57638888888888884</v>
      </c>
      <c r="F3119">
        <v>8.8000000000000007</v>
      </c>
      <c r="G3119">
        <v>270</v>
      </c>
      <c r="H3119" s="2">
        <v>0.56736111111111109</v>
      </c>
    </row>
    <row r="3120" spans="1:8">
      <c r="A3120" s="1">
        <v>44393</v>
      </c>
      <c r="B3120">
        <v>2.6</v>
      </c>
      <c r="C3120">
        <v>6.5</v>
      </c>
      <c r="D3120">
        <v>110</v>
      </c>
      <c r="E3120" s="2">
        <v>0.70486111111111116</v>
      </c>
      <c r="F3120">
        <v>9.4</v>
      </c>
      <c r="G3120">
        <v>90</v>
      </c>
      <c r="H3120" s="2">
        <v>0.70208333333333328</v>
      </c>
    </row>
    <row r="3121" spans="1:8">
      <c r="A3121" s="1">
        <v>44394</v>
      </c>
      <c r="B3121">
        <v>2.8</v>
      </c>
      <c r="C3121">
        <v>5.4</v>
      </c>
      <c r="D3121">
        <v>110</v>
      </c>
      <c r="E3121" s="2">
        <v>0.53402777777777777</v>
      </c>
      <c r="F3121">
        <v>7.5</v>
      </c>
      <c r="G3121">
        <v>110</v>
      </c>
      <c r="H3121" s="2">
        <v>0.60347222222222219</v>
      </c>
    </row>
    <row r="3122" spans="1:8">
      <c r="A3122" s="1">
        <v>44395</v>
      </c>
      <c r="B3122">
        <v>2.1</v>
      </c>
      <c r="C3122">
        <v>4.9000000000000004</v>
      </c>
      <c r="D3122">
        <v>110</v>
      </c>
      <c r="E3122" s="2">
        <v>0.67013888888888884</v>
      </c>
      <c r="F3122">
        <v>6.8</v>
      </c>
      <c r="G3122">
        <v>90</v>
      </c>
      <c r="H3122" s="2">
        <v>0.68888888888888888</v>
      </c>
    </row>
    <row r="3123" spans="1:8">
      <c r="A3123" s="1">
        <v>44396</v>
      </c>
      <c r="B3123">
        <v>1.3</v>
      </c>
      <c r="C3123">
        <v>3.3</v>
      </c>
      <c r="D3123">
        <v>110</v>
      </c>
      <c r="E3123" s="2">
        <v>0.68055555555555558</v>
      </c>
      <c r="F3123">
        <v>4.7</v>
      </c>
      <c r="G3123">
        <v>90</v>
      </c>
      <c r="H3123" s="2">
        <v>0.73333333333333328</v>
      </c>
    </row>
    <row r="3124" spans="1:8">
      <c r="A3124" s="1">
        <v>44397</v>
      </c>
      <c r="B3124">
        <v>2</v>
      </c>
      <c r="C3124">
        <v>4.9000000000000004</v>
      </c>
      <c r="D3124">
        <v>110</v>
      </c>
      <c r="E3124" s="2">
        <v>0.70208333333333328</v>
      </c>
      <c r="F3124">
        <v>7.2</v>
      </c>
      <c r="G3124">
        <v>90</v>
      </c>
      <c r="H3124" s="2">
        <v>0.69722222222222219</v>
      </c>
    </row>
    <row r="3125" spans="1:8">
      <c r="A3125" s="1">
        <v>44398</v>
      </c>
      <c r="B3125">
        <v>2.9</v>
      </c>
      <c r="C3125">
        <v>5.8</v>
      </c>
      <c r="D3125">
        <v>140</v>
      </c>
      <c r="E3125" s="2">
        <v>0.76527777777777772</v>
      </c>
      <c r="F3125">
        <v>8.1999999999999993</v>
      </c>
      <c r="G3125">
        <v>140</v>
      </c>
      <c r="H3125" s="2">
        <v>0.55138888888888893</v>
      </c>
    </row>
    <row r="3126" spans="1:8">
      <c r="A3126" s="1">
        <v>44399</v>
      </c>
      <c r="B3126">
        <v>3.2</v>
      </c>
      <c r="C3126">
        <v>5.7</v>
      </c>
      <c r="D3126">
        <v>90</v>
      </c>
      <c r="E3126" s="2">
        <v>0.63611111111111107</v>
      </c>
      <c r="F3126">
        <v>8.6999999999999993</v>
      </c>
      <c r="G3126">
        <v>110</v>
      </c>
      <c r="H3126" s="2">
        <v>0.63124999999999998</v>
      </c>
    </row>
    <row r="3127" spans="1:8">
      <c r="A3127" s="1">
        <v>44400</v>
      </c>
      <c r="B3127">
        <v>2.6</v>
      </c>
      <c r="C3127">
        <v>5</v>
      </c>
      <c r="D3127">
        <v>90</v>
      </c>
      <c r="E3127" s="2">
        <v>0.62569444444444444</v>
      </c>
      <c r="F3127">
        <v>6.8</v>
      </c>
      <c r="G3127">
        <v>90</v>
      </c>
      <c r="H3127" s="2">
        <v>0.59930555555555554</v>
      </c>
    </row>
    <row r="3128" spans="1:8">
      <c r="A3128" s="1">
        <v>44401</v>
      </c>
      <c r="B3128">
        <v>3</v>
      </c>
      <c r="C3128">
        <v>5.5</v>
      </c>
      <c r="D3128">
        <v>110</v>
      </c>
      <c r="E3128" s="2">
        <v>0.81805555555555554</v>
      </c>
      <c r="F3128">
        <v>7.3</v>
      </c>
      <c r="G3128">
        <v>110</v>
      </c>
      <c r="H3128" s="2">
        <v>0.80694444444444446</v>
      </c>
    </row>
    <row r="3129" spans="1:8">
      <c r="A3129" s="1">
        <v>44402</v>
      </c>
      <c r="B3129">
        <v>2.4</v>
      </c>
      <c r="C3129">
        <v>6</v>
      </c>
      <c r="D3129">
        <v>110</v>
      </c>
      <c r="E3129" s="2">
        <v>0.72847222222222219</v>
      </c>
      <c r="F3129">
        <v>7.9</v>
      </c>
      <c r="G3129">
        <v>110</v>
      </c>
      <c r="H3129" s="2">
        <v>0.68472222222222223</v>
      </c>
    </row>
    <row r="3130" spans="1:8">
      <c r="A3130" s="1">
        <v>44403</v>
      </c>
      <c r="B3130">
        <v>2.6</v>
      </c>
      <c r="C3130">
        <v>4.9000000000000004</v>
      </c>
      <c r="D3130">
        <v>90</v>
      </c>
      <c r="E3130" s="2">
        <v>0.80833333333333335</v>
      </c>
      <c r="F3130">
        <v>7.1</v>
      </c>
      <c r="G3130">
        <v>110</v>
      </c>
      <c r="H3130" s="2">
        <v>0.55208333333333337</v>
      </c>
    </row>
    <row r="3131" spans="1:8">
      <c r="A3131" s="1">
        <v>44404</v>
      </c>
      <c r="B3131">
        <v>2.6</v>
      </c>
      <c r="C3131">
        <v>6.4</v>
      </c>
      <c r="D3131">
        <v>90</v>
      </c>
      <c r="E3131" s="2">
        <v>0.72777777777777775</v>
      </c>
      <c r="F3131">
        <v>8.9</v>
      </c>
      <c r="G3131">
        <v>110</v>
      </c>
      <c r="H3131" s="2">
        <v>0.80069444444444449</v>
      </c>
    </row>
    <row r="3132" spans="1:8">
      <c r="A3132" s="1">
        <v>44405</v>
      </c>
      <c r="B3132">
        <v>2.2999999999999998</v>
      </c>
      <c r="C3132">
        <v>5.4</v>
      </c>
      <c r="D3132">
        <v>110</v>
      </c>
      <c r="E3132" s="2">
        <v>0.80555555555555558</v>
      </c>
      <c r="F3132">
        <v>7.7</v>
      </c>
      <c r="G3132">
        <v>90</v>
      </c>
      <c r="H3132" s="2">
        <v>0.76458333333333328</v>
      </c>
    </row>
    <row r="3133" spans="1:8">
      <c r="A3133" s="1">
        <v>44406</v>
      </c>
      <c r="B3133">
        <v>1.5</v>
      </c>
      <c r="C3133">
        <v>2.9</v>
      </c>
      <c r="D3133">
        <v>110</v>
      </c>
      <c r="E3133" s="2">
        <v>0.58611111111111114</v>
      </c>
      <c r="F3133">
        <v>4.5999999999999996</v>
      </c>
      <c r="G3133">
        <v>90</v>
      </c>
      <c r="H3133" s="2">
        <v>0.58402777777777781</v>
      </c>
    </row>
    <row r="3134" spans="1:8">
      <c r="A3134" s="1">
        <v>44407</v>
      </c>
      <c r="B3134">
        <v>1.3</v>
      </c>
      <c r="C3134">
        <v>3.3</v>
      </c>
      <c r="D3134">
        <v>230</v>
      </c>
      <c r="E3134" s="2">
        <v>0.73124999999999996</v>
      </c>
      <c r="F3134">
        <v>5.5</v>
      </c>
      <c r="G3134">
        <v>200</v>
      </c>
      <c r="H3134" s="2">
        <v>0.7368055555555556</v>
      </c>
    </row>
    <row r="3135" spans="1:8">
      <c r="A3135" s="1">
        <v>44408</v>
      </c>
      <c r="B3135">
        <v>1.5</v>
      </c>
      <c r="C3135">
        <v>4.2</v>
      </c>
      <c r="D3135">
        <v>110</v>
      </c>
      <c r="E3135" s="2">
        <v>0.74583333333333335</v>
      </c>
      <c r="F3135">
        <v>6.2</v>
      </c>
      <c r="G3135">
        <v>140</v>
      </c>
      <c r="H3135" s="2">
        <v>0.74513888888888891</v>
      </c>
    </row>
    <row r="3136" spans="1:8">
      <c r="A3136" s="1">
        <v>44409</v>
      </c>
      <c r="B3136">
        <v>1.4</v>
      </c>
      <c r="C3136">
        <v>5.3</v>
      </c>
      <c r="D3136">
        <v>110</v>
      </c>
      <c r="E3136" s="2">
        <v>0.57847222222222228</v>
      </c>
      <c r="F3136">
        <v>6.6</v>
      </c>
      <c r="G3136">
        <v>140</v>
      </c>
      <c r="H3136" s="2">
        <v>0.57291666666666663</v>
      </c>
    </row>
    <row r="3137" spans="1:8">
      <c r="A3137" s="1">
        <v>44410</v>
      </c>
      <c r="B3137">
        <v>1.3</v>
      </c>
      <c r="C3137">
        <v>5.5</v>
      </c>
      <c r="D3137">
        <v>270</v>
      </c>
      <c r="E3137" s="2">
        <v>0.57638888888888884</v>
      </c>
      <c r="F3137">
        <v>7.3</v>
      </c>
      <c r="G3137">
        <v>270</v>
      </c>
      <c r="H3137" s="2">
        <v>0.57152777777777775</v>
      </c>
    </row>
    <row r="3138" spans="1:8">
      <c r="A3138" s="1">
        <v>44411</v>
      </c>
      <c r="B3138">
        <v>1.3</v>
      </c>
      <c r="C3138">
        <v>3.3</v>
      </c>
      <c r="D3138">
        <v>110</v>
      </c>
      <c r="E3138" s="2">
        <v>0.29652777777777778</v>
      </c>
      <c r="F3138">
        <v>4.9000000000000004</v>
      </c>
      <c r="G3138">
        <v>110</v>
      </c>
      <c r="H3138" s="2">
        <v>0.29166666666666669</v>
      </c>
    </row>
    <row r="3139" spans="1:8">
      <c r="A3139" s="1">
        <v>44412</v>
      </c>
      <c r="B3139">
        <v>1.1000000000000001</v>
      </c>
      <c r="C3139">
        <v>2.7</v>
      </c>
      <c r="D3139">
        <v>140</v>
      </c>
      <c r="E3139" s="2">
        <v>0.57152777777777775</v>
      </c>
      <c r="F3139">
        <v>4.4000000000000004</v>
      </c>
      <c r="G3139">
        <v>140</v>
      </c>
      <c r="H3139" s="2">
        <v>0.57013888888888886</v>
      </c>
    </row>
    <row r="3140" spans="1:8">
      <c r="A3140" s="1">
        <v>44413</v>
      </c>
      <c r="B3140">
        <v>1.4</v>
      </c>
      <c r="C3140">
        <v>3.6</v>
      </c>
      <c r="D3140">
        <v>110</v>
      </c>
      <c r="E3140" s="2">
        <v>0.75486111111111109</v>
      </c>
      <c r="F3140">
        <v>5.0999999999999996</v>
      </c>
      <c r="G3140">
        <v>140</v>
      </c>
      <c r="H3140" s="2">
        <v>0.75277777777777777</v>
      </c>
    </row>
    <row r="3141" spans="1:8">
      <c r="A3141" s="1">
        <v>44414</v>
      </c>
      <c r="B3141">
        <v>1.8</v>
      </c>
      <c r="C3141">
        <v>4.5999999999999996</v>
      </c>
      <c r="D3141">
        <v>270</v>
      </c>
      <c r="E3141" s="2">
        <v>0.79374999999999996</v>
      </c>
      <c r="F3141">
        <v>7</v>
      </c>
      <c r="G3141">
        <v>250</v>
      </c>
      <c r="H3141" s="2">
        <v>0.78819444444444442</v>
      </c>
    </row>
    <row r="3142" spans="1:8">
      <c r="A3142" s="1">
        <v>44415</v>
      </c>
      <c r="B3142">
        <v>1.6</v>
      </c>
      <c r="C3142">
        <v>5.8</v>
      </c>
      <c r="D3142">
        <v>270</v>
      </c>
      <c r="E3142" s="2">
        <v>0.92083333333333328</v>
      </c>
      <c r="F3142">
        <v>8.1</v>
      </c>
      <c r="G3142">
        <v>270</v>
      </c>
      <c r="H3142" s="2">
        <v>0.9194444444444444</v>
      </c>
    </row>
    <row r="3143" spans="1:8">
      <c r="A3143" s="1">
        <v>44416</v>
      </c>
      <c r="B3143">
        <v>1.8</v>
      </c>
      <c r="C3143">
        <v>6.1</v>
      </c>
      <c r="D3143">
        <v>110</v>
      </c>
      <c r="E3143" s="2">
        <v>0.61527777777777781</v>
      </c>
      <c r="F3143">
        <v>8</v>
      </c>
      <c r="G3143">
        <v>110</v>
      </c>
      <c r="H3143" s="2">
        <v>0.61250000000000004</v>
      </c>
    </row>
    <row r="3144" spans="1:8">
      <c r="A3144" s="1">
        <v>44417</v>
      </c>
      <c r="B3144">
        <v>2.5</v>
      </c>
      <c r="C3144">
        <v>4.4000000000000004</v>
      </c>
      <c r="D3144">
        <v>110</v>
      </c>
      <c r="E3144" s="2">
        <v>0.79097222222222219</v>
      </c>
      <c r="F3144">
        <v>6.2</v>
      </c>
      <c r="G3144">
        <v>320</v>
      </c>
      <c r="H3144" s="2">
        <v>0.46458333333333335</v>
      </c>
    </row>
    <row r="3145" spans="1:8">
      <c r="A3145" s="1">
        <v>44418</v>
      </c>
      <c r="B3145">
        <v>2.4</v>
      </c>
      <c r="C3145">
        <v>4.5999999999999996</v>
      </c>
      <c r="D3145">
        <v>140</v>
      </c>
      <c r="E3145" s="2">
        <v>0.47013888888888888</v>
      </c>
      <c r="F3145">
        <v>6.5</v>
      </c>
      <c r="G3145">
        <v>140</v>
      </c>
      <c r="H3145" s="2">
        <v>0.50347222222222221</v>
      </c>
    </row>
    <row r="3146" spans="1:8">
      <c r="A3146" s="1">
        <v>44419</v>
      </c>
      <c r="B3146">
        <v>1.4</v>
      </c>
      <c r="C3146">
        <v>4.8</v>
      </c>
      <c r="D3146">
        <v>140</v>
      </c>
      <c r="E3146" s="2">
        <v>0.82986111111111116</v>
      </c>
      <c r="F3146">
        <v>6.4</v>
      </c>
      <c r="G3146">
        <v>140</v>
      </c>
      <c r="H3146" s="2">
        <v>0.82499999999999996</v>
      </c>
    </row>
    <row r="3147" spans="1:8">
      <c r="A3147" s="1">
        <v>44420</v>
      </c>
      <c r="B3147">
        <v>2.4</v>
      </c>
      <c r="C3147">
        <v>5</v>
      </c>
      <c r="D3147">
        <v>110</v>
      </c>
      <c r="E3147" s="2">
        <v>0.71388888888888891</v>
      </c>
      <c r="F3147">
        <v>6.7</v>
      </c>
      <c r="G3147">
        <v>140</v>
      </c>
      <c r="H3147" s="2">
        <v>0.71388888888888891</v>
      </c>
    </row>
    <row r="3148" spans="1:8">
      <c r="A3148" s="1">
        <v>44421</v>
      </c>
      <c r="B3148">
        <v>2.2999999999999998</v>
      </c>
      <c r="C3148">
        <v>5.7</v>
      </c>
      <c r="D3148">
        <v>110</v>
      </c>
      <c r="E3148" s="2">
        <v>0.67638888888888893</v>
      </c>
      <c r="F3148">
        <v>8.3000000000000007</v>
      </c>
      <c r="G3148">
        <v>110</v>
      </c>
      <c r="H3148" s="2">
        <v>0.6958333333333333</v>
      </c>
    </row>
    <row r="3149" spans="1:8">
      <c r="A3149" s="1">
        <v>44422</v>
      </c>
      <c r="B3149">
        <v>1.4</v>
      </c>
      <c r="C3149">
        <v>4.0999999999999996</v>
      </c>
      <c r="D3149">
        <v>70</v>
      </c>
      <c r="E3149" s="2">
        <v>0.70833333333333337</v>
      </c>
      <c r="F3149">
        <v>6.2</v>
      </c>
      <c r="G3149">
        <v>110</v>
      </c>
      <c r="H3149" s="2">
        <v>0.62569444444444444</v>
      </c>
    </row>
    <row r="3150" spans="1:8">
      <c r="A3150" s="1">
        <v>44423</v>
      </c>
      <c r="B3150">
        <v>1.7</v>
      </c>
      <c r="C3150">
        <v>4.8</v>
      </c>
      <c r="D3150">
        <v>110</v>
      </c>
      <c r="E3150" s="2">
        <v>0.7680555555555556</v>
      </c>
      <c r="F3150">
        <v>6.8</v>
      </c>
      <c r="G3150">
        <v>140</v>
      </c>
      <c r="H3150" s="2">
        <v>0.76597222222222228</v>
      </c>
    </row>
    <row r="3151" spans="1:8">
      <c r="A3151" s="1">
        <v>44424</v>
      </c>
      <c r="B3151">
        <v>2.2000000000000002</v>
      </c>
      <c r="C3151">
        <v>5.4</v>
      </c>
      <c r="D3151">
        <v>110</v>
      </c>
      <c r="E3151" s="2">
        <v>0.6381944444444444</v>
      </c>
      <c r="F3151">
        <v>7.9</v>
      </c>
      <c r="G3151">
        <v>110</v>
      </c>
      <c r="H3151" s="2">
        <v>0.63472222222222219</v>
      </c>
    </row>
    <row r="3152" spans="1:8">
      <c r="A3152" s="1">
        <v>44425</v>
      </c>
      <c r="B3152">
        <v>1.5</v>
      </c>
      <c r="C3152">
        <v>3.6</v>
      </c>
      <c r="D3152">
        <v>140</v>
      </c>
      <c r="E3152" s="2">
        <v>0.74791666666666667</v>
      </c>
      <c r="F3152">
        <v>4.8</v>
      </c>
      <c r="G3152">
        <v>160</v>
      </c>
      <c r="H3152" s="2">
        <v>0.57361111111111107</v>
      </c>
    </row>
    <row r="3153" spans="1:8">
      <c r="A3153" s="1">
        <v>44426</v>
      </c>
      <c r="B3153">
        <v>1.8</v>
      </c>
      <c r="C3153">
        <v>5.0999999999999996</v>
      </c>
      <c r="D3153">
        <v>110</v>
      </c>
      <c r="E3153" s="2">
        <v>0.64930555555555558</v>
      </c>
      <c r="F3153">
        <v>8.1999999999999993</v>
      </c>
      <c r="G3153">
        <v>110</v>
      </c>
      <c r="H3153" s="2">
        <v>0.64861111111111114</v>
      </c>
    </row>
    <row r="3154" spans="1:8">
      <c r="A3154" s="1">
        <v>44427</v>
      </c>
      <c r="B3154">
        <v>1.3</v>
      </c>
      <c r="C3154">
        <v>4.3</v>
      </c>
      <c r="D3154">
        <v>110</v>
      </c>
      <c r="E3154" s="2">
        <v>0.76666666666666672</v>
      </c>
      <c r="F3154">
        <v>6</v>
      </c>
      <c r="G3154">
        <v>140</v>
      </c>
      <c r="H3154" s="2">
        <v>0.76111111111111107</v>
      </c>
    </row>
    <row r="3155" spans="1:8">
      <c r="A3155" s="1">
        <v>44428</v>
      </c>
      <c r="B3155">
        <v>1.8</v>
      </c>
      <c r="C3155">
        <v>3.5</v>
      </c>
      <c r="D3155">
        <v>160</v>
      </c>
      <c r="E3155" s="2">
        <v>0.68194444444444446</v>
      </c>
      <c r="F3155">
        <v>5.2</v>
      </c>
      <c r="G3155">
        <v>160</v>
      </c>
      <c r="H3155" s="2">
        <v>0.6791666666666667</v>
      </c>
    </row>
    <row r="3156" spans="1:8">
      <c r="A3156" s="1">
        <v>44429</v>
      </c>
      <c r="B3156">
        <v>2.2999999999999998</v>
      </c>
      <c r="C3156">
        <v>4</v>
      </c>
      <c r="D3156">
        <v>140</v>
      </c>
      <c r="E3156" s="2">
        <v>0.14791666666666667</v>
      </c>
      <c r="F3156">
        <v>5.6</v>
      </c>
      <c r="G3156">
        <v>110</v>
      </c>
      <c r="H3156" s="2">
        <v>0.4909722222222222</v>
      </c>
    </row>
    <row r="3157" spans="1:8">
      <c r="A3157" s="1">
        <v>44430</v>
      </c>
      <c r="B3157">
        <v>1.4</v>
      </c>
      <c r="C3157">
        <v>4.2</v>
      </c>
      <c r="D3157">
        <v>270</v>
      </c>
      <c r="E3157" s="2">
        <v>0.68680555555555556</v>
      </c>
      <c r="F3157">
        <v>6.5</v>
      </c>
      <c r="G3157">
        <v>290</v>
      </c>
      <c r="H3157" s="2">
        <v>0.65486111111111112</v>
      </c>
    </row>
    <row r="3158" spans="1:8">
      <c r="A3158" s="1">
        <v>44431</v>
      </c>
      <c r="B3158">
        <v>1.6</v>
      </c>
      <c r="C3158">
        <v>5.6</v>
      </c>
      <c r="D3158">
        <v>110</v>
      </c>
      <c r="E3158" s="2">
        <v>0.9916666666666667</v>
      </c>
      <c r="F3158">
        <v>8.6</v>
      </c>
      <c r="G3158">
        <v>140</v>
      </c>
      <c r="H3158" s="2">
        <v>0.98750000000000004</v>
      </c>
    </row>
    <row r="3159" spans="1:8">
      <c r="A3159" s="1">
        <v>44432</v>
      </c>
      <c r="B3159">
        <v>1.6</v>
      </c>
      <c r="C3159">
        <v>4.8</v>
      </c>
      <c r="D3159">
        <v>110</v>
      </c>
      <c r="E3159" s="2">
        <v>2.7083333333333334E-2</v>
      </c>
      <c r="F3159">
        <v>8.9</v>
      </c>
      <c r="G3159">
        <v>110</v>
      </c>
      <c r="H3159" s="2">
        <v>2.6388888888888889E-2</v>
      </c>
    </row>
    <row r="3160" spans="1:8">
      <c r="A3160" s="1">
        <v>44433</v>
      </c>
      <c r="B3160">
        <v>1.1000000000000001</v>
      </c>
      <c r="C3160">
        <v>3.3</v>
      </c>
      <c r="D3160">
        <v>110</v>
      </c>
      <c r="E3160" s="2">
        <v>0.55555555555555558</v>
      </c>
      <c r="F3160">
        <v>4.8</v>
      </c>
      <c r="G3160">
        <v>110</v>
      </c>
      <c r="H3160" s="2">
        <v>0.57708333333333328</v>
      </c>
    </row>
    <row r="3161" spans="1:8">
      <c r="A3161" s="1">
        <v>44434</v>
      </c>
      <c r="B3161">
        <v>1.2</v>
      </c>
      <c r="C3161">
        <v>3.8</v>
      </c>
      <c r="D3161">
        <v>290</v>
      </c>
      <c r="E3161" s="2">
        <v>0.68194444444444446</v>
      </c>
      <c r="F3161">
        <v>5.9</v>
      </c>
      <c r="G3161">
        <v>290</v>
      </c>
      <c r="H3161" s="2">
        <v>0.68680555555555556</v>
      </c>
    </row>
    <row r="3162" spans="1:8">
      <c r="A3162" s="1">
        <v>44435</v>
      </c>
      <c r="B3162">
        <v>1.2</v>
      </c>
      <c r="C3162">
        <v>7</v>
      </c>
      <c r="D3162">
        <v>290</v>
      </c>
      <c r="E3162" s="2">
        <v>0.73333333333333328</v>
      </c>
      <c r="F3162">
        <v>9</v>
      </c>
      <c r="G3162">
        <v>290</v>
      </c>
      <c r="H3162" s="2">
        <v>0.7270833333333333</v>
      </c>
    </row>
    <row r="3163" spans="1:8">
      <c r="A3163" s="1">
        <v>44436</v>
      </c>
      <c r="B3163">
        <v>1.4</v>
      </c>
      <c r="C3163">
        <v>3.2</v>
      </c>
      <c r="D3163">
        <v>290</v>
      </c>
      <c r="E3163" s="2">
        <v>0.63124999999999998</v>
      </c>
      <c r="F3163">
        <v>5</v>
      </c>
      <c r="G3163">
        <v>290</v>
      </c>
      <c r="H3163" s="2">
        <v>0.63055555555555554</v>
      </c>
    </row>
    <row r="3164" spans="1:8">
      <c r="A3164" s="1">
        <v>44437</v>
      </c>
      <c r="B3164">
        <v>1.3</v>
      </c>
      <c r="C3164">
        <v>3.3</v>
      </c>
      <c r="D3164">
        <v>290</v>
      </c>
      <c r="E3164" s="2">
        <v>0.42569444444444443</v>
      </c>
      <c r="F3164">
        <v>4.3</v>
      </c>
      <c r="G3164">
        <v>290</v>
      </c>
      <c r="H3164" s="2">
        <v>0.41388888888888886</v>
      </c>
    </row>
    <row r="3165" spans="1:8">
      <c r="A3165" s="1">
        <v>44438</v>
      </c>
      <c r="B3165">
        <v>1.2</v>
      </c>
      <c r="C3165">
        <v>2.7</v>
      </c>
      <c r="D3165">
        <v>340</v>
      </c>
      <c r="E3165" s="2">
        <v>0.58611111111111114</v>
      </c>
      <c r="F3165">
        <v>4.2</v>
      </c>
      <c r="G3165">
        <v>290</v>
      </c>
      <c r="H3165" s="2">
        <v>0.52986111111111112</v>
      </c>
    </row>
    <row r="3166" spans="1:8">
      <c r="A3166" s="1">
        <v>44439</v>
      </c>
      <c r="B3166">
        <v>1.9</v>
      </c>
      <c r="C3166">
        <v>5</v>
      </c>
      <c r="D3166">
        <v>140</v>
      </c>
      <c r="E3166" s="2">
        <v>0.94930555555555551</v>
      </c>
      <c r="F3166">
        <v>7</v>
      </c>
      <c r="G3166">
        <v>140</v>
      </c>
      <c r="H3166" s="2">
        <v>0.94374999999999998</v>
      </c>
    </row>
    <row r="3167" spans="1:8">
      <c r="A3167" s="1">
        <v>44440</v>
      </c>
      <c r="B3167">
        <v>2.4</v>
      </c>
      <c r="C3167">
        <v>4.9000000000000004</v>
      </c>
      <c r="D3167">
        <v>140</v>
      </c>
      <c r="E3167" s="2">
        <v>0.77222222222222225</v>
      </c>
      <c r="F3167">
        <v>6.8</v>
      </c>
      <c r="G3167">
        <v>110</v>
      </c>
      <c r="H3167" s="2">
        <v>0.76597222222222228</v>
      </c>
    </row>
    <row r="3168" spans="1:8">
      <c r="A3168" s="1">
        <v>44441</v>
      </c>
      <c r="B3168">
        <v>2.5</v>
      </c>
      <c r="C3168">
        <v>5.0999999999999996</v>
      </c>
      <c r="D3168">
        <v>90</v>
      </c>
      <c r="E3168" s="2">
        <v>0.66527777777777775</v>
      </c>
      <c r="F3168">
        <v>7.2</v>
      </c>
      <c r="G3168">
        <v>140</v>
      </c>
      <c r="H3168" s="2">
        <v>0.6069444444444444</v>
      </c>
    </row>
    <row r="3169" spans="1:8">
      <c r="A3169" s="1">
        <v>44442</v>
      </c>
      <c r="B3169">
        <v>1.4</v>
      </c>
      <c r="C3169">
        <v>4.5</v>
      </c>
      <c r="D3169">
        <v>140</v>
      </c>
      <c r="E3169" s="2">
        <v>0.58680555555555558</v>
      </c>
      <c r="F3169">
        <v>6.3</v>
      </c>
      <c r="G3169">
        <v>140</v>
      </c>
      <c r="H3169" s="2">
        <v>0.58263888888888893</v>
      </c>
    </row>
    <row r="3170" spans="1:8">
      <c r="A3170" s="1">
        <v>44443</v>
      </c>
      <c r="B3170">
        <v>2</v>
      </c>
      <c r="C3170">
        <v>5.9</v>
      </c>
      <c r="D3170">
        <v>110</v>
      </c>
      <c r="E3170" s="2">
        <v>0.73124999999999996</v>
      </c>
      <c r="F3170">
        <v>7.5</v>
      </c>
      <c r="G3170">
        <v>110</v>
      </c>
      <c r="H3170" s="2">
        <v>0.72986111111111107</v>
      </c>
    </row>
    <row r="3171" spans="1:8">
      <c r="A3171" s="1">
        <v>44444</v>
      </c>
      <c r="B3171">
        <v>1.7</v>
      </c>
      <c r="C3171">
        <v>4.8</v>
      </c>
      <c r="D3171">
        <v>110</v>
      </c>
      <c r="E3171" s="2">
        <v>0.73333333333333328</v>
      </c>
      <c r="F3171">
        <v>6.5</v>
      </c>
      <c r="G3171">
        <v>110</v>
      </c>
      <c r="H3171" s="2">
        <v>0.73263888888888884</v>
      </c>
    </row>
    <row r="3172" spans="1:8">
      <c r="A3172" s="1">
        <v>44445</v>
      </c>
      <c r="B3172">
        <v>2.2999999999999998</v>
      </c>
      <c r="C3172">
        <v>7</v>
      </c>
      <c r="D3172">
        <v>90</v>
      </c>
      <c r="E3172" s="2">
        <v>0.57013888888888886</v>
      </c>
      <c r="F3172">
        <v>9.9</v>
      </c>
      <c r="G3172">
        <v>90</v>
      </c>
      <c r="H3172" s="2">
        <v>0.52638888888888891</v>
      </c>
    </row>
    <row r="3173" spans="1:8">
      <c r="A3173" s="1">
        <v>44446</v>
      </c>
      <c r="B3173">
        <v>1.2</v>
      </c>
      <c r="C3173">
        <v>4.2</v>
      </c>
      <c r="D3173">
        <v>290</v>
      </c>
      <c r="E3173" s="2">
        <v>0.59652777777777777</v>
      </c>
      <c r="F3173">
        <v>6.1</v>
      </c>
      <c r="G3173">
        <v>290</v>
      </c>
      <c r="H3173" s="2">
        <v>0.59375</v>
      </c>
    </row>
    <row r="3174" spans="1:8">
      <c r="A3174" s="1">
        <v>44447</v>
      </c>
      <c r="B3174">
        <v>1.7</v>
      </c>
      <c r="C3174">
        <v>3.9</v>
      </c>
      <c r="D3174">
        <v>320</v>
      </c>
      <c r="E3174" s="2">
        <v>0.70902777777777781</v>
      </c>
      <c r="F3174">
        <v>5.5</v>
      </c>
      <c r="G3174">
        <v>320</v>
      </c>
      <c r="H3174" s="2">
        <v>0.70902777777777781</v>
      </c>
    </row>
    <row r="3175" spans="1:8">
      <c r="A3175" s="1">
        <v>44448</v>
      </c>
      <c r="B3175">
        <v>0.9</v>
      </c>
      <c r="C3175">
        <v>2</v>
      </c>
      <c r="D3175">
        <v>320</v>
      </c>
      <c r="E3175" s="2">
        <v>0.47291666666666665</v>
      </c>
      <c r="F3175">
        <v>2.9</v>
      </c>
      <c r="G3175">
        <v>140</v>
      </c>
      <c r="H3175" s="2">
        <v>0.57291666666666663</v>
      </c>
    </row>
    <row r="3176" spans="1:8">
      <c r="A3176" s="1">
        <v>44449</v>
      </c>
      <c r="B3176">
        <v>0.9</v>
      </c>
      <c r="C3176">
        <v>3.2</v>
      </c>
      <c r="D3176">
        <v>340</v>
      </c>
      <c r="E3176" s="2">
        <v>0.61736111111111114</v>
      </c>
      <c r="F3176">
        <v>4.3</v>
      </c>
      <c r="G3176">
        <v>340</v>
      </c>
      <c r="H3176" s="2">
        <v>0.61250000000000004</v>
      </c>
    </row>
    <row r="3177" spans="1:8">
      <c r="A3177" s="1">
        <v>44450</v>
      </c>
      <c r="B3177">
        <v>1</v>
      </c>
      <c r="C3177">
        <v>2.5</v>
      </c>
      <c r="D3177">
        <v>340</v>
      </c>
      <c r="E3177" s="2">
        <v>0.38263888888888886</v>
      </c>
      <c r="F3177">
        <v>3.4</v>
      </c>
      <c r="G3177">
        <v>360</v>
      </c>
      <c r="H3177" s="2">
        <v>0.41041666666666665</v>
      </c>
    </row>
    <row r="3178" spans="1:8">
      <c r="A3178" s="1">
        <v>44451</v>
      </c>
      <c r="B3178">
        <v>2</v>
      </c>
      <c r="C3178">
        <v>5</v>
      </c>
      <c r="D3178">
        <v>110</v>
      </c>
      <c r="E3178" s="2">
        <v>0.71736111111111112</v>
      </c>
      <c r="F3178">
        <v>7.2</v>
      </c>
      <c r="G3178">
        <v>110</v>
      </c>
      <c r="H3178" s="2">
        <v>0.74513888888888891</v>
      </c>
    </row>
    <row r="3179" spans="1:8">
      <c r="A3179" s="1">
        <v>44452</v>
      </c>
      <c r="B3179">
        <v>3.4</v>
      </c>
      <c r="C3179">
        <v>5.7</v>
      </c>
      <c r="D3179">
        <v>90</v>
      </c>
      <c r="E3179" s="2">
        <v>0.53611111111111109</v>
      </c>
      <c r="F3179">
        <v>8.5</v>
      </c>
      <c r="G3179">
        <v>140</v>
      </c>
      <c r="H3179" s="2">
        <v>0.72499999999999998</v>
      </c>
    </row>
    <row r="3180" spans="1:8">
      <c r="A3180" s="1">
        <v>44453</v>
      </c>
      <c r="B3180">
        <v>3.5</v>
      </c>
      <c r="C3180">
        <v>5.4</v>
      </c>
      <c r="D3180">
        <v>90</v>
      </c>
      <c r="E3180" s="2">
        <v>0.65208333333333335</v>
      </c>
      <c r="F3180">
        <v>8</v>
      </c>
      <c r="G3180">
        <v>70</v>
      </c>
      <c r="H3180" s="2">
        <v>0.54305555555555551</v>
      </c>
    </row>
    <row r="3181" spans="1:8">
      <c r="A3181" s="1">
        <v>44454</v>
      </c>
      <c r="B3181">
        <v>3.9</v>
      </c>
      <c r="C3181">
        <v>7.6</v>
      </c>
      <c r="D3181">
        <v>110</v>
      </c>
      <c r="E3181" s="2">
        <v>0.50555555555555554</v>
      </c>
      <c r="F3181">
        <v>11.3</v>
      </c>
      <c r="G3181">
        <v>90</v>
      </c>
      <c r="H3181" s="2">
        <v>0.51388888888888884</v>
      </c>
    </row>
    <row r="3182" spans="1:8">
      <c r="A3182" s="1">
        <v>44455</v>
      </c>
      <c r="B3182">
        <v>2.9</v>
      </c>
      <c r="C3182">
        <v>5.6</v>
      </c>
      <c r="D3182">
        <v>90</v>
      </c>
      <c r="E3182" s="2">
        <v>0.50486111111111109</v>
      </c>
      <c r="F3182">
        <v>8.6</v>
      </c>
      <c r="G3182">
        <v>90</v>
      </c>
      <c r="H3182" s="2">
        <v>0.47430555555555554</v>
      </c>
    </row>
    <row r="3183" spans="1:8">
      <c r="A3183" s="1">
        <v>44456</v>
      </c>
      <c r="B3183">
        <v>2.5</v>
      </c>
      <c r="C3183">
        <v>5.4</v>
      </c>
      <c r="D3183">
        <v>110</v>
      </c>
      <c r="E3183" s="2">
        <v>7.4305555555555555E-2</v>
      </c>
      <c r="F3183">
        <v>7.3</v>
      </c>
      <c r="G3183">
        <v>90</v>
      </c>
      <c r="H3183" s="2">
        <v>0.65486111111111112</v>
      </c>
    </row>
    <row r="3184" spans="1:8">
      <c r="A3184" s="1">
        <v>44457</v>
      </c>
      <c r="B3184">
        <v>1.6</v>
      </c>
      <c r="C3184">
        <v>4.5999999999999996</v>
      </c>
      <c r="D3184">
        <v>110</v>
      </c>
      <c r="E3184" s="2">
        <v>0.76944444444444449</v>
      </c>
      <c r="F3184">
        <v>6.4</v>
      </c>
      <c r="G3184">
        <v>110</v>
      </c>
      <c r="H3184" s="2">
        <v>0.7631944444444444</v>
      </c>
    </row>
    <row r="3185" spans="1:8">
      <c r="A3185" s="1">
        <v>44458</v>
      </c>
      <c r="B3185">
        <v>2.1</v>
      </c>
      <c r="C3185">
        <v>4.5999999999999996</v>
      </c>
      <c r="D3185">
        <v>90</v>
      </c>
      <c r="E3185" s="2">
        <v>0.76249999999999996</v>
      </c>
      <c r="F3185">
        <v>6.9</v>
      </c>
      <c r="G3185">
        <v>70</v>
      </c>
      <c r="H3185" s="2">
        <v>0.5395833333333333</v>
      </c>
    </row>
    <row r="3186" spans="1:8">
      <c r="A3186" s="1">
        <v>44459</v>
      </c>
      <c r="B3186">
        <v>2.6</v>
      </c>
      <c r="C3186">
        <v>5.4</v>
      </c>
      <c r="D3186">
        <v>110</v>
      </c>
      <c r="E3186" s="2">
        <v>0.69513888888888886</v>
      </c>
      <c r="F3186">
        <v>7.6</v>
      </c>
      <c r="G3186">
        <v>90</v>
      </c>
      <c r="H3186" s="2">
        <v>0.70902777777777781</v>
      </c>
    </row>
    <row r="3187" spans="1:8">
      <c r="A3187" s="1">
        <v>44460</v>
      </c>
      <c r="B3187">
        <v>1.5</v>
      </c>
      <c r="C3187">
        <v>3.8</v>
      </c>
      <c r="D3187">
        <v>140</v>
      </c>
      <c r="E3187" s="2">
        <v>1.3888888888888889E-3</v>
      </c>
      <c r="F3187">
        <v>6.8</v>
      </c>
      <c r="G3187">
        <v>320</v>
      </c>
      <c r="H3187" s="2">
        <v>0.3840277777777778</v>
      </c>
    </row>
    <row r="3188" spans="1:8">
      <c r="A3188" s="1">
        <v>44461</v>
      </c>
      <c r="B3188">
        <v>2.2000000000000002</v>
      </c>
      <c r="C3188">
        <v>5.4</v>
      </c>
      <c r="D3188">
        <v>270</v>
      </c>
      <c r="E3188" s="2">
        <v>0.58333333333333337</v>
      </c>
      <c r="F3188">
        <v>9.6</v>
      </c>
      <c r="G3188">
        <v>270</v>
      </c>
      <c r="H3188" s="2">
        <v>0.58263888888888893</v>
      </c>
    </row>
    <row r="3189" spans="1:8">
      <c r="A3189" s="1">
        <v>44462</v>
      </c>
      <c r="B3189">
        <v>2.2000000000000002</v>
      </c>
      <c r="C3189">
        <v>6.5</v>
      </c>
      <c r="D3189">
        <v>290</v>
      </c>
      <c r="E3189" s="2">
        <v>0.51111111111111107</v>
      </c>
      <c r="F3189">
        <v>9.4</v>
      </c>
      <c r="G3189">
        <v>320</v>
      </c>
      <c r="H3189" s="2">
        <v>0.52847222222222223</v>
      </c>
    </row>
    <row r="3190" spans="1:8">
      <c r="A3190" s="1">
        <v>44463</v>
      </c>
      <c r="B3190">
        <v>1.9</v>
      </c>
      <c r="C3190">
        <v>6.3</v>
      </c>
      <c r="D3190">
        <v>110</v>
      </c>
      <c r="E3190" s="2">
        <v>0.66180555555555554</v>
      </c>
      <c r="F3190">
        <v>8.9</v>
      </c>
      <c r="G3190">
        <v>110</v>
      </c>
      <c r="H3190" s="2">
        <v>0.65972222222222221</v>
      </c>
    </row>
    <row r="3191" spans="1:8">
      <c r="A3191" s="1">
        <v>44464</v>
      </c>
      <c r="B3191">
        <v>1.7</v>
      </c>
      <c r="C3191">
        <v>5.3</v>
      </c>
      <c r="D3191">
        <v>110</v>
      </c>
      <c r="E3191" s="2">
        <v>0.65763888888888888</v>
      </c>
      <c r="F3191">
        <v>7.3</v>
      </c>
      <c r="G3191">
        <v>110</v>
      </c>
      <c r="H3191" s="2">
        <v>0.65625</v>
      </c>
    </row>
    <row r="3192" spans="1:8">
      <c r="A3192" s="1">
        <v>44465</v>
      </c>
      <c r="B3192">
        <v>2</v>
      </c>
      <c r="C3192">
        <v>5</v>
      </c>
      <c r="D3192">
        <v>90</v>
      </c>
      <c r="E3192" s="2">
        <v>0.63194444444444442</v>
      </c>
      <c r="F3192">
        <v>7.4</v>
      </c>
      <c r="G3192">
        <v>90</v>
      </c>
      <c r="H3192" s="2">
        <v>0.47708333333333336</v>
      </c>
    </row>
    <row r="3193" spans="1:8">
      <c r="A3193" s="1">
        <v>44466</v>
      </c>
      <c r="B3193">
        <v>1.8</v>
      </c>
      <c r="C3193">
        <v>4.9000000000000004</v>
      </c>
      <c r="D3193">
        <v>110</v>
      </c>
      <c r="E3193" s="2">
        <v>0.7583333333333333</v>
      </c>
      <c r="F3193">
        <v>7.9</v>
      </c>
      <c r="G3193">
        <v>90</v>
      </c>
      <c r="H3193" s="2">
        <v>0.75416666666666665</v>
      </c>
    </row>
    <row r="3194" spans="1:8">
      <c r="A3194" s="1">
        <v>44467</v>
      </c>
      <c r="B3194">
        <v>2</v>
      </c>
      <c r="C3194">
        <v>3.7</v>
      </c>
      <c r="D3194">
        <v>140</v>
      </c>
      <c r="E3194" s="2">
        <v>0.44444444444444442</v>
      </c>
      <c r="F3194">
        <v>6.4</v>
      </c>
      <c r="G3194">
        <v>110</v>
      </c>
      <c r="H3194" s="2">
        <v>0.46736111111111112</v>
      </c>
    </row>
    <row r="3195" spans="1:8">
      <c r="A3195" s="1">
        <v>44468</v>
      </c>
      <c r="B3195">
        <v>1.2</v>
      </c>
      <c r="C3195">
        <v>2.9</v>
      </c>
      <c r="D3195">
        <v>140</v>
      </c>
      <c r="E3195" s="2">
        <v>3.125E-2</v>
      </c>
      <c r="F3195">
        <v>4</v>
      </c>
      <c r="G3195">
        <v>110</v>
      </c>
      <c r="H3195" s="2">
        <v>2.6388888888888889E-2</v>
      </c>
    </row>
    <row r="3196" spans="1:8">
      <c r="A3196" s="1">
        <v>44469</v>
      </c>
      <c r="B3196">
        <v>2</v>
      </c>
      <c r="C3196">
        <v>5.0999999999999996</v>
      </c>
      <c r="D3196">
        <v>110</v>
      </c>
      <c r="E3196" s="2">
        <v>0.71180555555555558</v>
      </c>
      <c r="F3196">
        <v>6.7</v>
      </c>
      <c r="G3196">
        <v>110</v>
      </c>
      <c r="H3196" s="2">
        <v>0.70694444444444449</v>
      </c>
    </row>
    <row r="3197" spans="1:8">
      <c r="A3197" s="1">
        <v>44470</v>
      </c>
      <c r="B3197">
        <v>1.1000000000000001</v>
      </c>
      <c r="C3197">
        <v>2.7</v>
      </c>
      <c r="D3197">
        <v>290</v>
      </c>
      <c r="E3197" s="2">
        <v>0.52986111111111112</v>
      </c>
      <c r="F3197">
        <v>4.3</v>
      </c>
      <c r="G3197">
        <v>320</v>
      </c>
      <c r="H3197" s="2">
        <v>0.53819444444444442</v>
      </c>
    </row>
    <row r="3198" spans="1:8">
      <c r="A3198" s="1">
        <v>44471</v>
      </c>
      <c r="B3198">
        <v>1.3</v>
      </c>
      <c r="C3198">
        <v>4.0999999999999996</v>
      </c>
      <c r="D3198">
        <v>320</v>
      </c>
      <c r="E3198" s="2">
        <v>0.55138888888888893</v>
      </c>
      <c r="F3198">
        <v>6.1</v>
      </c>
      <c r="G3198">
        <v>320</v>
      </c>
      <c r="H3198" s="2">
        <v>0.51944444444444449</v>
      </c>
    </row>
    <row r="3199" spans="1:8">
      <c r="A3199" s="1">
        <v>44472</v>
      </c>
      <c r="B3199">
        <v>1.3</v>
      </c>
      <c r="C3199">
        <v>2.7</v>
      </c>
      <c r="D3199">
        <v>110</v>
      </c>
      <c r="E3199" s="2">
        <v>0.3888888888888889</v>
      </c>
      <c r="F3199">
        <v>3.9</v>
      </c>
      <c r="G3199">
        <v>160</v>
      </c>
      <c r="H3199" s="2">
        <v>0.6430555555555556</v>
      </c>
    </row>
    <row r="3200" spans="1:8">
      <c r="A3200" s="1">
        <v>44473</v>
      </c>
      <c r="B3200">
        <v>1.3</v>
      </c>
      <c r="C3200">
        <v>3.6</v>
      </c>
      <c r="D3200">
        <v>270</v>
      </c>
      <c r="E3200" s="2">
        <v>0.50277777777777777</v>
      </c>
      <c r="F3200">
        <v>5.8</v>
      </c>
      <c r="G3200">
        <v>230</v>
      </c>
      <c r="H3200" s="2">
        <v>0.50347222222222221</v>
      </c>
    </row>
    <row r="3201" spans="1:8">
      <c r="A3201" s="1">
        <v>44474</v>
      </c>
      <c r="B3201">
        <v>1.7</v>
      </c>
      <c r="C3201">
        <v>3.7</v>
      </c>
      <c r="D3201">
        <v>140</v>
      </c>
      <c r="E3201" s="2">
        <v>0.90555555555555556</v>
      </c>
      <c r="F3201">
        <v>5.5</v>
      </c>
      <c r="G3201">
        <v>320</v>
      </c>
      <c r="H3201" s="2">
        <v>0.52152777777777781</v>
      </c>
    </row>
    <row r="3202" spans="1:8">
      <c r="A3202" s="1">
        <v>44475</v>
      </c>
      <c r="B3202">
        <v>2.5</v>
      </c>
      <c r="C3202">
        <v>4.7</v>
      </c>
      <c r="D3202">
        <v>90</v>
      </c>
      <c r="E3202" s="2">
        <v>0.59652777777777777</v>
      </c>
      <c r="F3202">
        <v>7.2</v>
      </c>
      <c r="G3202">
        <v>90</v>
      </c>
      <c r="H3202" s="2">
        <v>0.59513888888888888</v>
      </c>
    </row>
    <row r="3203" spans="1:8">
      <c r="A3203" s="1">
        <v>44476</v>
      </c>
      <c r="B3203">
        <v>1.3</v>
      </c>
      <c r="C3203">
        <v>3.7</v>
      </c>
      <c r="D3203">
        <v>290</v>
      </c>
      <c r="E3203" s="2">
        <v>0.78263888888888888</v>
      </c>
      <c r="F3203">
        <v>5.3</v>
      </c>
      <c r="G3203">
        <v>250</v>
      </c>
      <c r="H3203" s="2">
        <v>0.58750000000000002</v>
      </c>
    </row>
    <row r="3204" spans="1:8">
      <c r="A3204" s="1">
        <v>44477</v>
      </c>
      <c r="B3204">
        <v>2.7</v>
      </c>
      <c r="C3204">
        <v>4.5</v>
      </c>
      <c r="D3204">
        <v>140</v>
      </c>
      <c r="E3204" s="2">
        <v>0.63541666666666663</v>
      </c>
      <c r="F3204">
        <v>6.3</v>
      </c>
      <c r="G3204">
        <v>110</v>
      </c>
      <c r="H3204" s="2">
        <v>0.64375000000000004</v>
      </c>
    </row>
    <row r="3205" spans="1:8">
      <c r="A3205" s="1">
        <v>44478</v>
      </c>
      <c r="B3205">
        <v>1.8</v>
      </c>
      <c r="C3205">
        <v>3.9</v>
      </c>
      <c r="D3205">
        <v>110</v>
      </c>
      <c r="E3205" s="2">
        <v>0.51180555555555551</v>
      </c>
      <c r="F3205">
        <v>5.9</v>
      </c>
      <c r="G3205">
        <v>110</v>
      </c>
      <c r="H3205" s="2">
        <v>0.53055555555555556</v>
      </c>
    </row>
    <row r="3206" spans="1:8">
      <c r="A3206" s="1">
        <v>44479</v>
      </c>
      <c r="B3206">
        <v>1.4</v>
      </c>
      <c r="C3206">
        <v>4.5</v>
      </c>
      <c r="D3206">
        <v>270</v>
      </c>
      <c r="E3206" s="2">
        <v>0.6118055555555556</v>
      </c>
      <c r="F3206">
        <v>6.7</v>
      </c>
      <c r="G3206">
        <v>270</v>
      </c>
      <c r="H3206" s="2">
        <v>0.60833333333333328</v>
      </c>
    </row>
    <row r="3207" spans="1:8">
      <c r="A3207" s="1">
        <v>44480</v>
      </c>
      <c r="B3207">
        <v>2</v>
      </c>
      <c r="C3207">
        <v>6.4</v>
      </c>
      <c r="D3207">
        <v>290</v>
      </c>
      <c r="E3207" s="2">
        <v>0.15069444444444444</v>
      </c>
      <c r="F3207">
        <v>9.4</v>
      </c>
      <c r="G3207">
        <v>290</v>
      </c>
      <c r="H3207" s="2">
        <v>0.14722222222222223</v>
      </c>
    </row>
    <row r="3208" spans="1:8">
      <c r="A3208" s="1">
        <v>44481</v>
      </c>
      <c r="B3208">
        <v>1.9</v>
      </c>
      <c r="C3208">
        <v>3.7</v>
      </c>
      <c r="D3208">
        <v>110</v>
      </c>
      <c r="E3208" s="2">
        <v>3.6111111111111108E-2</v>
      </c>
      <c r="F3208">
        <v>5.4</v>
      </c>
      <c r="G3208">
        <v>110</v>
      </c>
      <c r="H3208" s="2">
        <v>4.7222222222222221E-2</v>
      </c>
    </row>
    <row r="3209" spans="1:8">
      <c r="A3209" s="1">
        <v>44482</v>
      </c>
      <c r="B3209">
        <v>1.5</v>
      </c>
      <c r="C3209">
        <v>4.2</v>
      </c>
      <c r="D3209">
        <v>110</v>
      </c>
      <c r="E3209" s="2">
        <v>0.80694444444444446</v>
      </c>
      <c r="F3209">
        <v>6.5</v>
      </c>
      <c r="G3209">
        <v>90</v>
      </c>
      <c r="H3209" s="2">
        <v>0.5444444444444444</v>
      </c>
    </row>
    <row r="3210" spans="1:8">
      <c r="A3210" s="1">
        <v>44483</v>
      </c>
      <c r="B3210">
        <v>1.2</v>
      </c>
      <c r="C3210">
        <v>3.5</v>
      </c>
      <c r="D3210">
        <v>270</v>
      </c>
      <c r="E3210" s="2">
        <v>0.58958333333333335</v>
      </c>
      <c r="F3210">
        <v>5.2</v>
      </c>
      <c r="G3210">
        <v>270</v>
      </c>
      <c r="H3210" s="2">
        <v>0.61875000000000002</v>
      </c>
    </row>
    <row r="3211" spans="1:8">
      <c r="A3211" s="1">
        <v>44484</v>
      </c>
      <c r="B3211">
        <v>1.3</v>
      </c>
      <c r="C3211">
        <v>3.2</v>
      </c>
      <c r="D3211">
        <v>140</v>
      </c>
      <c r="E3211" s="2">
        <v>0.78749999999999998</v>
      </c>
      <c r="F3211">
        <v>4.4000000000000004</v>
      </c>
      <c r="G3211">
        <v>140</v>
      </c>
      <c r="H3211" s="2">
        <v>0.72569444444444442</v>
      </c>
    </row>
    <row r="3212" spans="1:8">
      <c r="A3212" s="1">
        <v>44485</v>
      </c>
      <c r="B3212">
        <v>3.3</v>
      </c>
      <c r="C3212">
        <v>6.3</v>
      </c>
      <c r="D3212">
        <v>290</v>
      </c>
      <c r="E3212" s="2">
        <v>0.7104166666666667</v>
      </c>
      <c r="F3212">
        <v>9.3000000000000007</v>
      </c>
      <c r="G3212">
        <v>290</v>
      </c>
      <c r="H3212" s="2">
        <v>0.83750000000000002</v>
      </c>
    </row>
    <row r="3213" spans="1:8">
      <c r="A3213" s="1">
        <v>44486</v>
      </c>
      <c r="B3213">
        <v>2.7</v>
      </c>
      <c r="C3213">
        <v>4.9000000000000004</v>
      </c>
      <c r="D3213">
        <v>290</v>
      </c>
      <c r="E3213" s="2">
        <v>6.1805555555555558E-2</v>
      </c>
      <c r="F3213">
        <v>6.8</v>
      </c>
      <c r="G3213">
        <v>320</v>
      </c>
      <c r="H3213" s="2">
        <v>1.3888888888888889E-3</v>
      </c>
    </row>
    <row r="3214" spans="1:8">
      <c r="A3214" s="1">
        <v>44487</v>
      </c>
      <c r="B3214">
        <v>1</v>
      </c>
      <c r="C3214">
        <v>2.8</v>
      </c>
      <c r="D3214">
        <v>320</v>
      </c>
      <c r="E3214" s="2">
        <v>0.61736111111111114</v>
      </c>
      <c r="F3214">
        <v>4.9000000000000004</v>
      </c>
      <c r="G3214">
        <v>290</v>
      </c>
      <c r="H3214" s="2">
        <v>0.60555555555555551</v>
      </c>
    </row>
    <row r="3215" spans="1:8">
      <c r="A3215" s="1">
        <v>44488</v>
      </c>
      <c r="B3215">
        <v>2</v>
      </c>
      <c r="C3215">
        <v>6.8</v>
      </c>
      <c r="D3215">
        <v>290</v>
      </c>
      <c r="E3215" s="2">
        <v>0.60486111111111107</v>
      </c>
      <c r="F3215">
        <v>10.1</v>
      </c>
      <c r="G3215">
        <v>340</v>
      </c>
      <c r="H3215" s="2">
        <v>0.62152777777777779</v>
      </c>
    </row>
    <row r="3216" spans="1:8">
      <c r="A3216" s="1">
        <v>44489</v>
      </c>
      <c r="B3216">
        <v>1</v>
      </c>
      <c r="C3216">
        <v>2.4</v>
      </c>
      <c r="D3216">
        <v>320</v>
      </c>
      <c r="E3216" s="2">
        <v>0.60277777777777775</v>
      </c>
      <c r="F3216">
        <v>3.6</v>
      </c>
      <c r="G3216">
        <v>340</v>
      </c>
      <c r="H3216" s="2">
        <v>0.60138888888888886</v>
      </c>
    </row>
    <row r="3217" spans="1:8">
      <c r="A3217" s="1">
        <v>44490</v>
      </c>
      <c r="B3217">
        <v>1.2</v>
      </c>
      <c r="C3217">
        <v>3.4</v>
      </c>
      <c r="D3217">
        <v>140</v>
      </c>
      <c r="E3217" s="2">
        <v>0.52430555555555558</v>
      </c>
      <c r="F3217">
        <v>4.5999999999999996</v>
      </c>
      <c r="G3217">
        <v>140</v>
      </c>
      <c r="H3217" s="2">
        <v>0.5229166666666667</v>
      </c>
    </row>
    <row r="3218" spans="1:8">
      <c r="A3218" s="1">
        <v>44491</v>
      </c>
      <c r="B3218">
        <v>1.9</v>
      </c>
      <c r="C3218">
        <v>5.7</v>
      </c>
      <c r="D3218">
        <v>50</v>
      </c>
      <c r="E3218" s="2">
        <v>0.7729166666666667</v>
      </c>
      <c r="F3218">
        <v>8.4</v>
      </c>
      <c r="G3218">
        <v>70</v>
      </c>
      <c r="H3218" s="2">
        <v>0.77222222222222225</v>
      </c>
    </row>
    <row r="3219" spans="1:8">
      <c r="A3219" s="1">
        <v>44492</v>
      </c>
      <c r="B3219">
        <v>1</v>
      </c>
      <c r="C3219">
        <v>2.9</v>
      </c>
      <c r="D3219">
        <v>270</v>
      </c>
      <c r="E3219" s="2">
        <v>0.64375000000000004</v>
      </c>
      <c r="F3219">
        <v>4.2</v>
      </c>
      <c r="G3219">
        <v>250</v>
      </c>
      <c r="H3219" s="2">
        <v>0.64097222222222228</v>
      </c>
    </row>
    <row r="3220" spans="1:8">
      <c r="A3220" s="1">
        <v>44493</v>
      </c>
      <c r="B3220">
        <v>0.9</v>
      </c>
      <c r="C3220">
        <v>3.1</v>
      </c>
      <c r="D3220">
        <v>290</v>
      </c>
      <c r="E3220" s="2">
        <v>0.60486111111111107</v>
      </c>
      <c r="F3220">
        <v>5</v>
      </c>
      <c r="G3220">
        <v>290</v>
      </c>
      <c r="H3220" s="2">
        <v>0.60069444444444442</v>
      </c>
    </row>
    <row r="3221" spans="1:8">
      <c r="A3221" s="1">
        <v>44494</v>
      </c>
      <c r="B3221">
        <v>1.1000000000000001</v>
      </c>
      <c r="C3221">
        <v>2.7</v>
      </c>
      <c r="D3221">
        <v>340</v>
      </c>
      <c r="E3221" s="2">
        <v>0.59305555555555556</v>
      </c>
      <c r="F3221">
        <v>4.5</v>
      </c>
      <c r="G3221">
        <v>320</v>
      </c>
      <c r="H3221" s="2">
        <v>0.55833333333333335</v>
      </c>
    </row>
    <row r="3222" spans="1:8">
      <c r="A3222" s="1">
        <v>44495</v>
      </c>
      <c r="B3222">
        <v>1</v>
      </c>
      <c r="C3222">
        <v>2.7</v>
      </c>
      <c r="D3222">
        <v>290</v>
      </c>
      <c r="E3222" s="2">
        <v>0.59166666666666667</v>
      </c>
      <c r="F3222">
        <v>4.2</v>
      </c>
      <c r="G3222">
        <v>270</v>
      </c>
      <c r="H3222" s="2">
        <v>0.58472222222222225</v>
      </c>
    </row>
    <row r="3223" spans="1:8">
      <c r="A3223" s="1">
        <v>44496</v>
      </c>
      <c r="B3223">
        <v>1.3</v>
      </c>
      <c r="C3223">
        <v>4.3</v>
      </c>
      <c r="D3223">
        <v>320</v>
      </c>
      <c r="E3223" s="2">
        <v>0.62222222222222223</v>
      </c>
      <c r="F3223">
        <v>6.6</v>
      </c>
      <c r="G3223">
        <v>320</v>
      </c>
      <c r="H3223" s="2">
        <v>0.61875000000000002</v>
      </c>
    </row>
    <row r="3224" spans="1:8">
      <c r="A3224" s="1">
        <v>44497</v>
      </c>
      <c r="B3224">
        <v>1.8</v>
      </c>
      <c r="C3224">
        <v>5.8</v>
      </c>
      <c r="D3224">
        <v>110</v>
      </c>
      <c r="E3224" s="2">
        <v>0.68819444444444444</v>
      </c>
      <c r="F3224">
        <v>7.9</v>
      </c>
      <c r="G3224">
        <v>90</v>
      </c>
      <c r="H3224" s="2">
        <v>0.68263888888888891</v>
      </c>
    </row>
    <row r="3225" spans="1:8">
      <c r="A3225" s="1">
        <v>44498</v>
      </c>
      <c r="B3225">
        <v>1.7</v>
      </c>
      <c r="C3225">
        <v>4.9000000000000004</v>
      </c>
      <c r="D3225">
        <v>110</v>
      </c>
      <c r="E3225" s="2">
        <v>0.47222222222222221</v>
      </c>
      <c r="F3225">
        <v>7.2</v>
      </c>
      <c r="G3225">
        <v>90</v>
      </c>
      <c r="H3225" s="2">
        <v>0.50624999999999998</v>
      </c>
    </row>
    <row r="3226" spans="1:8">
      <c r="A3226" s="1">
        <v>44499</v>
      </c>
      <c r="B3226">
        <v>0.7</v>
      </c>
      <c r="C3226">
        <v>2</v>
      </c>
      <c r="D3226">
        <v>110</v>
      </c>
      <c r="E3226" s="2">
        <v>0.3034722222222222</v>
      </c>
      <c r="F3226">
        <v>3.1</v>
      </c>
      <c r="G3226">
        <v>320</v>
      </c>
      <c r="H3226" s="2">
        <v>0.57222222222222219</v>
      </c>
    </row>
    <row r="3227" spans="1:8">
      <c r="A3227" s="1">
        <v>44500</v>
      </c>
      <c r="B3227">
        <v>0.9</v>
      </c>
      <c r="C3227">
        <v>3</v>
      </c>
      <c r="D3227">
        <v>270</v>
      </c>
      <c r="E3227" s="2">
        <v>0.55138888888888893</v>
      </c>
      <c r="F3227">
        <v>4.0999999999999996</v>
      </c>
      <c r="G3227">
        <v>290</v>
      </c>
      <c r="H3227" s="2">
        <v>0.55069444444444449</v>
      </c>
    </row>
    <row r="3228" spans="1:8">
      <c r="A3228" s="1">
        <v>44501</v>
      </c>
      <c r="B3228">
        <v>1.5</v>
      </c>
      <c r="C3228">
        <v>4.5</v>
      </c>
      <c r="D3228">
        <v>320</v>
      </c>
      <c r="E3228" s="2">
        <v>0.57847222222222228</v>
      </c>
      <c r="F3228">
        <v>5.7</v>
      </c>
      <c r="G3228">
        <v>290</v>
      </c>
      <c r="H3228" s="2">
        <v>0.49166666666666664</v>
      </c>
    </row>
    <row r="3229" spans="1:8">
      <c r="A3229" s="1">
        <v>44502</v>
      </c>
      <c r="B3229">
        <v>1.7</v>
      </c>
      <c r="C3229">
        <v>3.6</v>
      </c>
      <c r="D3229">
        <v>320</v>
      </c>
      <c r="E3229" s="2">
        <v>0.61458333333333337</v>
      </c>
      <c r="F3229">
        <v>5.8</v>
      </c>
      <c r="G3229">
        <v>290</v>
      </c>
      <c r="H3229" s="2">
        <v>0.54861111111111116</v>
      </c>
    </row>
    <row r="3230" spans="1:8">
      <c r="A3230" s="1">
        <v>44503</v>
      </c>
      <c r="B3230">
        <v>1.4</v>
      </c>
      <c r="C3230">
        <v>4.5</v>
      </c>
      <c r="D3230">
        <v>290</v>
      </c>
      <c r="E3230" s="2">
        <v>0.55625000000000002</v>
      </c>
      <c r="F3230">
        <v>6.2</v>
      </c>
      <c r="G3230">
        <v>270</v>
      </c>
      <c r="H3230" s="2">
        <v>0.57916666666666672</v>
      </c>
    </row>
    <row r="3231" spans="1:8">
      <c r="A3231" s="1">
        <v>44504</v>
      </c>
      <c r="B3231">
        <v>1.1000000000000001</v>
      </c>
      <c r="C3231">
        <v>4.3</v>
      </c>
      <c r="D3231">
        <v>290</v>
      </c>
      <c r="E3231" s="2">
        <v>0.59027777777777779</v>
      </c>
      <c r="F3231">
        <v>5.9</v>
      </c>
      <c r="G3231">
        <v>320</v>
      </c>
      <c r="H3231" s="2">
        <v>0.58888888888888891</v>
      </c>
    </row>
    <row r="3232" spans="1:8">
      <c r="A3232" s="1">
        <v>44505</v>
      </c>
      <c r="B3232">
        <v>1.4</v>
      </c>
      <c r="C3232">
        <v>4.2</v>
      </c>
      <c r="D3232">
        <v>110</v>
      </c>
      <c r="E3232" s="2">
        <v>0.69930555555555551</v>
      </c>
      <c r="F3232">
        <v>6</v>
      </c>
      <c r="G3232">
        <v>110</v>
      </c>
      <c r="H3232" s="2">
        <v>0.7416666666666667</v>
      </c>
    </row>
    <row r="3233" spans="1:8">
      <c r="A3233" s="1">
        <v>44506</v>
      </c>
      <c r="B3233">
        <v>1.7</v>
      </c>
      <c r="C3233">
        <v>5</v>
      </c>
      <c r="D3233">
        <v>90</v>
      </c>
      <c r="E3233" s="2">
        <v>0.61527777777777781</v>
      </c>
      <c r="F3233">
        <v>7.9</v>
      </c>
      <c r="G3233">
        <v>110</v>
      </c>
      <c r="H3233" s="2">
        <v>0.62430555555555556</v>
      </c>
    </row>
    <row r="3234" spans="1:8">
      <c r="A3234" s="1">
        <v>44507</v>
      </c>
      <c r="B3234">
        <v>1.9</v>
      </c>
      <c r="C3234">
        <v>6</v>
      </c>
      <c r="D3234">
        <v>90</v>
      </c>
      <c r="E3234" s="2">
        <v>0.49583333333333335</v>
      </c>
      <c r="F3234">
        <v>8.9</v>
      </c>
      <c r="G3234">
        <v>110</v>
      </c>
      <c r="H3234" s="2">
        <v>0.61527777777777781</v>
      </c>
    </row>
    <row r="3235" spans="1:8">
      <c r="A3235" s="1">
        <v>44508</v>
      </c>
      <c r="B3235">
        <v>2.9</v>
      </c>
      <c r="C3235">
        <v>6.6</v>
      </c>
      <c r="D3235">
        <v>290</v>
      </c>
      <c r="E3235" s="2">
        <v>0.5</v>
      </c>
      <c r="F3235">
        <v>9.5</v>
      </c>
      <c r="G3235">
        <v>290</v>
      </c>
      <c r="H3235" s="2">
        <v>0.8125</v>
      </c>
    </row>
    <row r="3236" spans="1:8">
      <c r="A3236" s="1">
        <v>44509</v>
      </c>
      <c r="B3236">
        <v>2.7</v>
      </c>
      <c r="C3236">
        <v>5.4</v>
      </c>
      <c r="D3236">
        <v>290</v>
      </c>
      <c r="E3236" s="2">
        <v>0.65833333333333333</v>
      </c>
      <c r="F3236">
        <v>7.9</v>
      </c>
      <c r="G3236">
        <v>290</v>
      </c>
      <c r="H3236" s="2">
        <v>0.65416666666666667</v>
      </c>
    </row>
    <row r="3237" spans="1:8">
      <c r="A3237" s="1">
        <v>44510</v>
      </c>
      <c r="B3237">
        <v>3.1</v>
      </c>
      <c r="C3237">
        <v>5.3</v>
      </c>
      <c r="D3237">
        <v>290</v>
      </c>
      <c r="E3237" s="2">
        <v>0.55833333333333335</v>
      </c>
      <c r="F3237">
        <v>7.8</v>
      </c>
      <c r="G3237">
        <v>290</v>
      </c>
      <c r="H3237" s="2">
        <v>0.17430555555555555</v>
      </c>
    </row>
    <row r="3238" spans="1:8">
      <c r="A3238" s="1">
        <v>44511</v>
      </c>
      <c r="B3238">
        <v>3.5</v>
      </c>
      <c r="C3238">
        <v>6.1</v>
      </c>
      <c r="D3238">
        <v>290</v>
      </c>
      <c r="E3238" s="2">
        <v>0.59513888888888888</v>
      </c>
      <c r="F3238">
        <v>9.1999999999999993</v>
      </c>
      <c r="G3238">
        <v>290</v>
      </c>
      <c r="H3238" s="2">
        <v>0.48819444444444443</v>
      </c>
    </row>
    <row r="3239" spans="1:8">
      <c r="A3239" s="1">
        <v>44512</v>
      </c>
      <c r="B3239">
        <v>3.8</v>
      </c>
      <c r="C3239">
        <v>7</v>
      </c>
      <c r="D3239">
        <v>290</v>
      </c>
      <c r="E3239" s="2">
        <v>0.43472222222222223</v>
      </c>
      <c r="F3239">
        <v>9.6999999999999993</v>
      </c>
      <c r="G3239">
        <v>290</v>
      </c>
      <c r="H3239" s="2">
        <v>0.52361111111111114</v>
      </c>
    </row>
    <row r="3240" spans="1:8">
      <c r="A3240" s="1">
        <v>44513</v>
      </c>
      <c r="B3240">
        <v>1.1000000000000001</v>
      </c>
      <c r="C3240">
        <v>3.7</v>
      </c>
      <c r="D3240">
        <v>290</v>
      </c>
      <c r="E3240" s="2">
        <v>0.58750000000000002</v>
      </c>
      <c r="F3240">
        <v>5.3</v>
      </c>
      <c r="G3240">
        <v>340</v>
      </c>
      <c r="H3240" s="2">
        <v>0.58750000000000002</v>
      </c>
    </row>
    <row r="3241" spans="1:8">
      <c r="A3241" s="1">
        <v>44514</v>
      </c>
      <c r="B3241">
        <v>0.9</v>
      </c>
      <c r="C3241">
        <v>3.8</v>
      </c>
      <c r="D3241">
        <v>270</v>
      </c>
      <c r="E3241" s="2">
        <v>0.5625</v>
      </c>
      <c r="F3241">
        <v>5.3</v>
      </c>
      <c r="G3241">
        <v>250</v>
      </c>
      <c r="H3241" s="2">
        <v>0.55763888888888891</v>
      </c>
    </row>
    <row r="3242" spans="1:8">
      <c r="A3242" s="1">
        <v>44515</v>
      </c>
      <c r="B3242">
        <v>1</v>
      </c>
      <c r="C3242">
        <v>3.2</v>
      </c>
      <c r="D3242">
        <v>270</v>
      </c>
      <c r="E3242" s="2">
        <v>0.46180555555555558</v>
      </c>
      <c r="F3242">
        <v>5.2</v>
      </c>
      <c r="G3242">
        <v>270</v>
      </c>
      <c r="H3242" s="2">
        <v>0.45833333333333331</v>
      </c>
    </row>
    <row r="3243" spans="1:8">
      <c r="A3243" s="1">
        <v>44516</v>
      </c>
      <c r="B3243">
        <v>1.3</v>
      </c>
      <c r="C3243">
        <v>4.3</v>
      </c>
      <c r="D3243">
        <v>290</v>
      </c>
      <c r="E3243" s="2">
        <v>0.6645833333333333</v>
      </c>
      <c r="F3243">
        <v>5.9</v>
      </c>
      <c r="G3243">
        <v>290</v>
      </c>
      <c r="H3243" s="2">
        <v>0.65833333333333333</v>
      </c>
    </row>
    <row r="3244" spans="1:8">
      <c r="A3244" s="1">
        <v>44517</v>
      </c>
      <c r="B3244">
        <v>1.4</v>
      </c>
      <c r="C3244">
        <v>3.4</v>
      </c>
      <c r="D3244">
        <v>290</v>
      </c>
      <c r="E3244" s="2">
        <v>0.55902777777777779</v>
      </c>
      <c r="F3244">
        <v>5.0999999999999996</v>
      </c>
      <c r="G3244">
        <v>270</v>
      </c>
      <c r="H3244" s="2">
        <v>0.60416666666666663</v>
      </c>
    </row>
    <row r="3245" spans="1:8">
      <c r="A3245" s="1">
        <v>44518</v>
      </c>
      <c r="B3245">
        <v>0.9</v>
      </c>
      <c r="C3245">
        <v>3.2</v>
      </c>
      <c r="D3245">
        <v>290</v>
      </c>
      <c r="E3245" s="2">
        <v>0.59236111111111112</v>
      </c>
      <c r="F3245">
        <v>4.7</v>
      </c>
      <c r="G3245">
        <v>290</v>
      </c>
      <c r="H3245" s="2">
        <v>0.59583333333333333</v>
      </c>
    </row>
    <row r="3246" spans="1:8">
      <c r="A3246" s="1">
        <v>44519</v>
      </c>
      <c r="B3246">
        <v>1.2</v>
      </c>
      <c r="C3246">
        <v>4.8</v>
      </c>
      <c r="D3246">
        <v>290</v>
      </c>
      <c r="E3246" s="2">
        <v>0.54166666666666663</v>
      </c>
      <c r="F3246">
        <v>6.7</v>
      </c>
      <c r="G3246">
        <v>250</v>
      </c>
      <c r="H3246" s="2">
        <v>0.54166666666666663</v>
      </c>
    </row>
    <row r="3247" spans="1:8">
      <c r="A3247" s="1">
        <v>44520</v>
      </c>
      <c r="B3247">
        <v>0.9</v>
      </c>
      <c r="C3247">
        <v>2.6</v>
      </c>
      <c r="D3247">
        <v>270</v>
      </c>
      <c r="E3247" s="2">
        <v>0.62569444444444444</v>
      </c>
      <c r="F3247">
        <v>3.7</v>
      </c>
      <c r="G3247">
        <v>290</v>
      </c>
      <c r="H3247" s="2">
        <v>0.63402777777777775</v>
      </c>
    </row>
    <row r="3248" spans="1:8">
      <c r="A3248" s="1">
        <v>44521</v>
      </c>
      <c r="B3248">
        <v>0.9</v>
      </c>
      <c r="C3248">
        <v>3</v>
      </c>
      <c r="D3248">
        <v>110</v>
      </c>
      <c r="E3248" s="2">
        <v>0.54861111111111116</v>
      </c>
      <c r="F3248">
        <v>4</v>
      </c>
      <c r="G3248">
        <v>110</v>
      </c>
      <c r="H3248" s="2">
        <v>0.54722222222222228</v>
      </c>
    </row>
    <row r="3249" spans="1:8">
      <c r="A3249" s="1">
        <v>44522</v>
      </c>
      <c r="B3249">
        <v>4.5999999999999996</v>
      </c>
      <c r="C3249">
        <v>10.3</v>
      </c>
      <c r="D3249">
        <v>290</v>
      </c>
      <c r="E3249" s="2">
        <v>0.61458333333333337</v>
      </c>
      <c r="F3249">
        <v>13.2</v>
      </c>
      <c r="G3249">
        <v>320</v>
      </c>
      <c r="H3249" s="2">
        <v>0.60902777777777772</v>
      </c>
    </row>
    <row r="3250" spans="1:8">
      <c r="A3250" s="1">
        <v>44523</v>
      </c>
      <c r="B3250">
        <v>4.4000000000000004</v>
      </c>
      <c r="C3250">
        <v>6.7</v>
      </c>
      <c r="D3250">
        <v>290</v>
      </c>
      <c r="E3250" s="2">
        <v>0.57013888888888886</v>
      </c>
      <c r="F3250">
        <v>9.3000000000000007</v>
      </c>
      <c r="G3250">
        <v>290</v>
      </c>
      <c r="H3250" s="2">
        <v>0.56527777777777777</v>
      </c>
    </row>
    <row r="3251" spans="1:8">
      <c r="A3251" s="1">
        <v>44524</v>
      </c>
      <c r="B3251">
        <v>3.1</v>
      </c>
      <c r="C3251">
        <v>6.6</v>
      </c>
      <c r="D3251">
        <v>290</v>
      </c>
      <c r="E3251" s="2">
        <v>0.12430555555555556</v>
      </c>
      <c r="F3251">
        <v>10.3</v>
      </c>
      <c r="G3251">
        <v>270</v>
      </c>
      <c r="H3251" s="2">
        <v>9.375E-2</v>
      </c>
    </row>
    <row r="3252" spans="1:8">
      <c r="A3252" s="1">
        <v>44525</v>
      </c>
      <c r="B3252">
        <v>2</v>
      </c>
      <c r="C3252">
        <v>6.4</v>
      </c>
      <c r="D3252">
        <v>290</v>
      </c>
      <c r="E3252" s="2">
        <v>0.65277777777777779</v>
      </c>
      <c r="F3252">
        <v>9.3000000000000007</v>
      </c>
      <c r="G3252">
        <v>290</v>
      </c>
      <c r="H3252" s="2">
        <v>0.64722222222222225</v>
      </c>
    </row>
    <row r="3253" spans="1:8">
      <c r="A3253" s="1">
        <v>44526</v>
      </c>
      <c r="B3253">
        <v>3.1</v>
      </c>
      <c r="C3253">
        <v>6.2</v>
      </c>
      <c r="D3253">
        <v>290</v>
      </c>
      <c r="E3253" s="2">
        <v>0.56736111111111109</v>
      </c>
      <c r="F3253">
        <v>8.8000000000000007</v>
      </c>
      <c r="G3253">
        <v>290</v>
      </c>
      <c r="H3253" s="2">
        <v>0.6958333333333333</v>
      </c>
    </row>
    <row r="3254" spans="1:8">
      <c r="A3254" s="1">
        <v>44527</v>
      </c>
      <c r="B3254">
        <v>1.5</v>
      </c>
      <c r="C3254">
        <v>3</v>
      </c>
      <c r="D3254">
        <v>290</v>
      </c>
      <c r="E3254" s="2">
        <v>0.34791666666666665</v>
      </c>
      <c r="F3254">
        <v>4.4000000000000004</v>
      </c>
      <c r="G3254">
        <v>320</v>
      </c>
      <c r="H3254" s="2">
        <v>0.34583333333333333</v>
      </c>
    </row>
    <row r="3255" spans="1:8">
      <c r="A3255" s="1">
        <v>44528</v>
      </c>
      <c r="B3255">
        <v>1</v>
      </c>
      <c r="C3255">
        <v>2.5</v>
      </c>
      <c r="D3255">
        <v>340</v>
      </c>
      <c r="E3255" s="2">
        <v>0.51944444444444449</v>
      </c>
      <c r="F3255">
        <v>3.6</v>
      </c>
      <c r="G3255">
        <v>320</v>
      </c>
      <c r="H3255" s="2">
        <v>0.53472222222222221</v>
      </c>
    </row>
    <row r="3256" spans="1:8">
      <c r="A3256" s="1">
        <v>44529</v>
      </c>
      <c r="B3256">
        <v>0.9</v>
      </c>
      <c r="C3256">
        <v>2.9</v>
      </c>
      <c r="D3256">
        <v>290</v>
      </c>
      <c r="E3256" s="2">
        <v>0.61527777777777781</v>
      </c>
      <c r="F3256">
        <v>3.8</v>
      </c>
      <c r="G3256">
        <v>290</v>
      </c>
      <c r="H3256" s="2">
        <v>0.61527777777777781</v>
      </c>
    </row>
    <row r="3257" spans="1:8">
      <c r="A3257" s="1">
        <v>44530</v>
      </c>
      <c r="B3257">
        <v>2.2999999999999998</v>
      </c>
      <c r="C3257">
        <v>8.1</v>
      </c>
      <c r="D3257">
        <v>290</v>
      </c>
      <c r="E3257" s="2">
        <v>0.99791666666666667</v>
      </c>
      <c r="F3257">
        <v>12.9</v>
      </c>
      <c r="G3257">
        <v>290</v>
      </c>
      <c r="H3257" s="2">
        <v>0.98263888888888884</v>
      </c>
    </row>
    <row r="3258" spans="1:8">
      <c r="A3258" s="1">
        <v>44531</v>
      </c>
      <c r="B3258">
        <v>6.3</v>
      </c>
      <c r="C3258">
        <v>9.8000000000000007</v>
      </c>
      <c r="D3258">
        <v>290</v>
      </c>
      <c r="E3258" s="2">
        <v>0.41041666666666665</v>
      </c>
      <c r="F3258">
        <v>15.2</v>
      </c>
      <c r="G3258">
        <v>290</v>
      </c>
      <c r="H3258" s="2">
        <v>0.40555555555555556</v>
      </c>
    </row>
    <row r="3259" spans="1:8">
      <c r="A3259" s="1">
        <v>44532</v>
      </c>
      <c r="B3259">
        <v>2.2999999999999998</v>
      </c>
      <c r="C3259">
        <v>4.7</v>
      </c>
      <c r="D3259">
        <v>290</v>
      </c>
      <c r="E3259" s="2">
        <v>0.47916666666666669</v>
      </c>
      <c r="F3259">
        <v>7.2</v>
      </c>
      <c r="G3259">
        <v>270</v>
      </c>
      <c r="H3259" s="2">
        <v>0.47569444444444442</v>
      </c>
    </row>
    <row r="3260" spans="1:8">
      <c r="A3260" s="1">
        <v>44533</v>
      </c>
      <c r="B3260">
        <v>2.9</v>
      </c>
      <c r="C3260">
        <v>7.2</v>
      </c>
      <c r="D3260">
        <v>290</v>
      </c>
      <c r="E3260" s="2">
        <v>0.85416666666666663</v>
      </c>
      <c r="F3260">
        <v>9.6</v>
      </c>
      <c r="G3260">
        <v>290</v>
      </c>
      <c r="H3260" s="2">
        <v>0.85069444444444442</v>
      </c>
    </row>
    <row r="3261" spans="1:8">
      <c r="A3261" s="1">
        <v>44534</v>
      </c>
      <c r="B3261">
        <v>3.1</v>
      </c>
      <c r="C3261">
        <v>5.3</v>
      </c>
      <c r="D3261">
        <v>290</v>
      </c>
      <c r="E3261" s="2">
        <v>0.10277777777777777</v>
      </c>
      <c r="F3261">
        <v>8.6</v>
      </c>
      <c r="G3261">
        <v>290</v>
      </c>
      <c r="H3261" s="2">
        <v>2.7777777777777776E-2</v>
      </c>
    </row>
    <row r="3262" spans="1:8">
      <c r="A3262" s="1">
        <v>44535</v>
      </c>
      <c r="B3262">
        <v>0.8</v>
      </c>
      <c r="C3262">
        <v>2.1</v>
      </c>
      <c r="D3262">
        <v>270</v>
      </c>
      <c r="E3262" s="2">
        <v>0.67847222222222225</v>
      </c>
      <c r="F3262">
        <v>2.9</v>
      </c>
      <c r="G3262">
        <v>270</v>
      </c>
      <c r="H3262" s="2">
        <v>0.66180555555555554</v>
      </c>
    </row>
    <row r="3263" spans="1:8">
      <c r="A3263" s="1">
        <v>44536</v>
      </c>
      <c r="B3263">
        <v>0.7</v>
      </c>
      <c r="C3263">
        <v>2.1</v>
      </c>
      <c r="D3263">
        <v>250</v>
      </c>
      <c r="E3263" s="2">
        <v>0.56180555555555556</v>
      </c>
      <c r="F3263">
        <v>3.1</v>
      </c>
      <c r="G3263">
        <v>250</v>
      </c>
      <c r="H3263" s="2">
        <v>0.56180555555555556</v>
      </c>
    </row>
    <row r="3264" spans="1:8">
      <c r="A3264" s="1">
        <v>44537</v>
      </c>
      <c r="B3264">
        <v>1.2</v>
      </c>
      <c r="C3264">
        <v>4.3</v>
      </c>
      <c r="D3264">
        <v>340</v>
      </c>
      <c r="E3264" s="2">
        <v>0.65486111111111112</v>
      </c>
      <c r="F3264">
        <v>6.2</v>
      </c>
      <c r="G3264">
        <v>340</v>
      </c>
      <c r="H3264" s="2">
        <v>0.62916666666666665</v>
      </c>
    </row>
    <row r="3265" spans="1:8">
      <c r="A3265" s="1">
        <v>44538</v>
      </c>
      <c r="B3265">
        <v>0.9</v>
      </c>
      <c r="C3265">
        <v>3.3</v>
      </c>
      <c r="D3265">
        <v>90</v>
      </c>
      <c r="E3265" s="2">
        <v>0.50069444444444444</v>
      </c>
      <c r="F3265">
        <v>4.5999999999999996</v>
      </c>
      <c r="G3265">
        <v>140</v>
      </c>
      <c r="H3265" s="2">
        <v>0.49861111111111112</v>
      </c>
    </row>
    <row r="3266" spans="1:8">
      <c r="A3266" s="1">
        <v>44539</v>
      </c>
      <c r="B3266">
        <v>0.9</v>
      </c>
      <c r="C3266">
        <v>2.7</v>
      </c>
      <c r="D3266">
        <v>290</v>
      </c>
      <c r="E3266" s="2">
        <v>0.62986111111111109</v>
      </c>
      <c r="F3266">
        <v>3.9</v>
      </c>
      <c r="G3266">
        <v>290</v>
      </c>
      <c r="H3266" s="2">
        <v>0.62916666666666665</v>
      </c>
    </row>
    <row r="3267" spans="1:8">
      <c r="A3267" s="1">
        <v>44540</v>
      </c>
      <c r="B3267">
        <v>1.1000000000000001</v>
      </c>
      <c r="C3267">
        <v>3</v>
      </c>
      <c r="D3267">
        <v>250</v>
      </c>
      <c r="E3267" s="2">
        <v>0.7319444444444444</v>
      </c>
      <c r="F3267">
        <v>5</v>
      </c>
      <c r="G3267">
        <v>250</v>
      </c>
      <c r="H3267" s="2">
        <v>0.73055555555555551</v>
      </c>
    </row>
    <row r="3268" spans="1:8">
      <c r="A3268" s="1">
        <v>44541</v>
      </c>
      <c r="B3268">
        <v>1.5</v>
      </c>
      <c r="C3268">
        <v>2.9</v>
      </c>
      <c r="D3268">
        <v>200</v>
      </c>
      <c r="E3268" s="2">
        <v>0.46805555555555556</v>
      </c>
      <c r="F3268">
        <v>4.9000000000000004</v>
      </c>
      <c r="G3268">
        <v>230</v>
      </c>
      <c r="H3268" s="2">
        <v>0.48888888888888887</v>
      </c>
    </row>
    <row r="3269" spans="1:8">
      <c r="A3269" s="1">
        <v>44542</v>
      </c>
      <c r="B3269">
        <v>4.0999999999999996</v>
      </c>
      <c r="C3269">
        <v>7.9</v>
      </c>
      <c r="D3269">
        <v>290</v>
      </c>
      <c r="E3269" s="2">
        <v>0.57499999999999996</v>
      </c>
      <c r="F3269">
        <v>11.3</v>
      </c>
      <c r="G3269">
        <v>270</v>
      </c>
      <c r="H3269" s="2">
        <v>0.65555555555555556</v>
      </c>
    </row>
    <row r="3270" spans="1:8">
      <c r="A3270" s="1">
        <v>44543</v>
      </c>
      <c r="B3270">
        <v>3.5</v>
      </c>
      <c r="C3270">
        <v>5.4</v>
      </c>
      <c r="D3270">
        <v>270</v>
      </c>
      <c r="E3270" s="2">
        <v>0.37638888888888888</v>
      </c>
      <c r="F3270">
        <v>7.6</v>
      </c>
      <c r="G3270">
        <v>290</v>
      </c>
      <c r="H3270" s="2">
        <v>0.36875000000000002</v>
      </c>
    </row>
    <row r="3271" spans="1:8">
      <c r="A3271" s="1">
        <v>44544</v>
      </c>
      <c r="B3271">
        <v>2</v>
      </c>
      <c r="C3271">
        <v>4.4000000000000004</v>
      </c>
      <c r="D3271">
        <v>270</v>
      </c>
      <c r="E3271" s="2">
        <v>0.5444444444444444</v>
      </c>
      <c r="F3271">
        <v>6.7</v>
      </c>
      <c r="G3271">
        <v>290</v>
      </c>
      <c r="H3271" s="2">
        <v>0.54097222222222219</v>
      </c>
    </row>
    <row r="3272" spans="1:8">
      <c r="A3272" s="1">
        <v>44545</v>
      </c>
      <c r="B3272">
        <v>1</v>
      </c>
      <c r="C3272">
        <v>4.5999999999999996</v>
      </c>
      <c r="D3272">
        <v>290</v>
      </c>
      <c r="E3272" s="2">
        <v>0.58611111111111114</v>
      </c>
      <c r="F3272">
        <v>6.4</v>
      </c>
      <c r="G3272">
        <v>290</v>
      </c>
      <c r="H3272" s="2">
        <v>0.5805555555555556</v>
      </c>
    </row>
    <row r="3273" spans="1:8">
      <c r="A3273" s="1">
        <v>44546</v>
      </c>
      <c r="B3273">
        <v>0.9</v>
      </c>
      <c r="C3273">
        <v>2.7</v>
      </c>
      <c r="D3273">
        <v>270</v>
      </c>
      <c r="E3273" s="2">
        <v>0.97569444444444442</v>
      </c>
      <c r="F3273">
        <v>3.7</v>
      </c>
      <c r="G3273">
        <v>290</v>
      </c>
      <c r="H3273" s="2">
        <v>0.92569444444444449</v>
      </c>
    </row>
    <row r="3274" spans="1:8">
      <c r="A3274" s="1">
        <v>44547</v>
      </c>
      <c r="B3274">
        <v>6.3</v>
      </c>
      <c r="C3274">
        <v>10.6</v>
      </c>
      <c r="D3274">
        <v>290</v>
      </c>
      <c r="E3274" s="2">
        <v>0.50694444444444442</v>
      </c>
      <c r="F3274">
        <v>15.2</v>
      </c>
      <c r="G3274">
        <v>320</v>
      </c>
      <c r="H3274" s="2">
        <v>0.58680555555555558</v>
      </c>
    </row>
    <row r="3275" spans="1:8">
      <c r="A3275" s="1">
        <v>44548</v>
      </c>
      <c r="B3275">
        <v>2.6</v>
      </c>
      <c r="C3275">
        <v>6.1</v>
      </c>
      <c r="D3275">
        <v>290</v>
      </c>
      <c r="E3275" s="2">
        <v>1.3888888888888889E-3</v>
      </c>
      <c r="F3275">
        <v>9.1999999999999993</v>
      </c>
      <c r="G3275">
        <v>290</v>
      </c>
      <c r="H3275" s="2">
        <v>4.8611111111111112E-3</v>
      </c>
    </row>
    <row r="3276" spans="1:8">
      <c r="A3276" s="1">
        <v>44549</v>
      </c>
      <c r="B3276">
        <v>3</v>
      </c>
      <c r="C3276">
        <v>7.9</v>
      </c>
      <c r="D3276">
        <v>290</v>
      </c>
      <c r="E3276" s="2">
        <v>0.5444444444444444</v>
      </c>
      <c r="F3276">
        <v>10.8</v>
      </c>
      <c r="G3276">
        <v>290</v>
      </c>
      <c r="H3276" s="2">
        <v>0.54861111111111116</v>
      </c>
    </row>
    <row r="3277" spans="1:8">
      <c r="A3277" s="1">
        <v>44550</v>
      </c>
      <c r="B3277">
        <v>1.5</v>
      </c>
      <c r="C3277">
        <v>4.7</v>
      </c>
      <c r="D3277">
        <v>270</v>
      </c>
      <c r="E3277" s="2">
        <v>0.57013888888888886</v>
      </c>
      <c r="F3277">
        <v>7.7</v>
      </c>
      <c r="G3277">
        <v>230</v>
      </c>
      <c r="H3277" s="2">
        <v>0.62361111111111112</v>
      </c>
    </row>
    <row r="3278" spans="1:8">
      <c r="A3278" s="1">
        <v>44551</v>
      </c>
      <c r="B3278">
        <v>1</v>
      </c>
      <c r="C3278">
        <v>3.3</v>
      </c>
      <c r="D3278">
        <v>290</v>
      </c>
      <c r="E3278" s="2">
        <v>0.62986111111111109</v>
      </c>
      <c r="F3278">
        <v>4.7</v>
      </c>
      <c r="G3278">
        <v>320</v>
      </c>
      <c r="H3278" s="2">
        <v>0.5444444444444444</v>
      </c>
    </row>
    <row r="3279" spans="1:8">
      <c r="A3279" s="1">
        <v>44552</v>
      </c>
      <c r="B3279">
        <v>1.1000000000000001</v>
      </c>
      <c r="C3279">
        <v>2.5</v>
      </c>
      <c r="D3279">
        <v>110</v>
      </c>
      <c r="E3279" s="2">
        <v>0.41111111111111109</v>
      </c>
      <c r="F3279">
        <v>3.3</v>
      </c>
      <c r="G3279">
        <v>250</v>
      </c>
      <c r="H3279" s="2">
        <v>0.6694444444444444</v>
      </c>
    </row>
    <row r="3280" spans="1:8">
      <c r="A3280" s="1">
        <v>44553</v>
      </c>
      <c r="B3280">
        <v>1</v>
      </c>
      <c r="C3280">
        <v>3.3</v>
      </c>
      <c r="D3280">
        <v>340</v>
      </c>
      <c r="E3280" s="2">
        <v>0.60277777777777775</v>
      </c>
      <c r="F3280">
        <v>5.3</v>
      </c>
      <c r="G3280">
        <v>290</v>
      </c>
      <c r="H3280" s="2">
        <v>0.53194444444444444</v>
      </c>
    </row>
    <row r="3281" spans="1:8">
      <c r="A3281" s="1">
        <v>44554</v>
      </c>
      <c r="B3281">
        <v>2</v>
      </c>
      <c r="C3281">
        <v>5.6</v>
      </c>
      <c r="D3281">
        <v>320</v>
      </c>
      <c r="E3281" s="2">
        <v>0.94444444444444442</v>
      </c>
      <c r="F3281">
        <v>7.4</v>
      </c>
      <c r="G3281">
        <v>320</v>
      </c>
      <c r="H3281" s="2">
        <v>0.82847222222222228</v>
      </c>
    </row>
    <row r="3282" spans="1:8">
      <c r="A3282" s="1">
        <v>44555</v>
      </c>
      <c r="B3282">
        <v>5.0999999999999996</v>
      </c>
      <c r="C3282">
        <v>8</v>
      </c>
      <c r="D3282">
        <v>290</v>
      </c>
      <c r="E3282" s="2">
        <v>0.49583333333333335</v>
      </c>
      <c r="F3282">
        <v>12.6</v>
      </c>
      <c r="G3282">
        <v>290</v>
      </c>
      <c r="H3282" s="2">
        <v>0.47847222222222224</v>
      </c>
    </row>
    <row r="3283" spans="1:8">
      <c r="A3283" s="1">
        <v>44556</v>
      </c>
      <c r="B3283">
        <v>4.5999999999999996</v>
      </c>
      <c r="C3283">
        <v>7</v>
      </c>
      <c r="D3283">
        <v>290</v>
      </c>
      <c r="E3283" s="2">
        <v>0.69374999999999998</v>
      </c>
      <c r="F3283">
        <v>10.5</v>
      </c>
      <c r="G3283">
        <v>270</v>
      </c>
      <c r="H3283" s="2">
        <v>0.69236111111111109</v>
      </c>
    </row>
    <row r="3284" spans="1:8">
      <c r="A3284" s="1">
        <v>44557</v>
      </c>
      <c r="B3284">
        <v>3.7</v>
      </c>
      <c r="C3284">
        <v>6.9</v>
      </c>
      <c r="D3284">
        <v>290</v>
      </c>
      <c r="E3284" s="2">
        <v>0.58194444444444449</v>
      </c>
      <c r="F3284">
        <v>9.9</v>
      </c>
      <c r="G3284">
        <v>270</v>
      </c>
      <c r="H3284" s="2">
        <v>0.57986111111111116</v>
      </c>
    </row>
    <row r="3285" spans="1:8">
      <c r="A3285" s="1">
        <v>44558</v>
      </c>
      <c r="B3285">
        <v>1.2</v>
      </c>
      <c r="C3285">
        <v>3.4</v>
      </c>
      <c r="D3285">
        <v>270</v>
      </c>
      <c r="E3285" s="2">
        <v>0.56527777777777777</v>
      </c>
      <c r="F3285">
        <v>5.3</v>
      </c>
      <c r="G3285">
        <v>270</v>
      </c>
      <c r="H3285" s="2">
        <v>0.5625</v>
      </c>
    </row>
    <row r="3286" spans="1:8">
      <c r="A3286" s="1">
        <v>44559</v>
      </c>
      <c r="B3286">
        <v>2</v>
      </c>
      <c r="C3286">
        <v>6.3</v>
      </c>
      <c r="D3286">
        <v>290</v>
      </c>
      <c r="E3286" s="2">
        <v>0.84513888888888888</v>
      </c>
      <c r="F3286">
        <v>9.6999999999999993</v>
      </c>
      <c r="G3286">
        <v>290</v>
      </c>
      <c r="H3286" s="2">
        <v>0.85486111111111107</v>
      </c>
    </row>
    <row r="3287" spans="1:8">
      <c r="A3287" s="1">
        <v>44560</v>
      </c>
      <c r="B3287">
        <v>4.9000000000000004</v>
      </c>
      <c r="C3287">
        <v>7</v>
      </c>
      <c r="D3287">
        <v>290</v>
      </c>
      <c r="E3287" s="2">
        <v>0.32083333333333336</v>
      </c>
      <c r="F3287">
        <v>9.8000000000000007</v>
      </c>
      <c r="G3287">
        <v>290</v>
      </c>
      <c r="H3287" s="2">
        <v>0.28055555555555556</v>
      </c>
    </row>
    <row r="3288" spans="1:8">
      <c r="A3288" s="1">
        <v>44561</v>
      </c>
      <c r="B3288">
        <v>4.5999999999999996</v>
      </c>
      <c r="C3288">
        <v>7.4</v>
      </c>
      <c r="D3288">
        <v>270</v>
      </c>
      <c r="E3288" s="2">
        <v>0.57638888888888884</v>
      </c>
      <c r="F3288">
        <v>10.7</v>
      </c>
      <c r="G3288">
        <v>290</v>
      </c>
      <c r="H3288" s="2">
        <v>0.57638888888888884</v>
      </c>
    </row>
    <row r="3289" spans="1:8">
      <c r="A3289" s="1">
        <v>44562</v>
      </c>
      <c r="B3289">
        <v>1.6</v>
      </c>
      <c r="C3289">
        <v>4.3</v>
      </c>
      <c r="D3289">
        <v>290</v>
      </c>
      <c r="E3289" s="2">
        <v>2.2222222222222223E-2</v>
      </c>
      <c r="F3289">
        <v>6.2</v>
      </c>
      <c r="G3289">
        <v>290</v>
      </c>
      <c r="H3289" s="2">
        <v>5.5555555555555558E-3</v>
      </c>
    </row>
    <row r="3290" spans="1:8">
      <c r="A3290" s="1">
        <v>44563</v>
      </c>
      <c r="B3290">
        <v>1.7</v>
      </c>
      <c r="C3290">
        <v>5.5</v>
      </c>
      <c r="D3290">
        <v>290</v>
      </c>
      <c r="E3290" s="2">
        <v>0.64444444444444449</v>
      </c>
      <c r="F3290">
        <v>7.9</v>
      </c>
      <c r="G3290">
        <v>290</v>
      </c>
      <c r="H3290" s="2">
        <v>0.64375000000000004</v>
      </c>
    </row>
    <row r="3291" spans="1:8">
      <c r="A3291" s="1">
        <v>44564</v>
      </c>
      <c r="B3291">
        <v>1.6</v>
      </c>
      <c r="C3291">
        <v>5.2</v>
      </c>
      <c r="D3291">
        <v>290</v>
      </c>
      <c r="E3291" s="2">
        <v>0.68263888888888891</v>
      </c>
      <c r="F3291">
        <v>7.6</v>
      </c>
      <c r="G3291">
        <v>290</v>
      </c>
      <c r="H3291" s="2">
        <v>0.66666666666666663</v>
      </c>
    </row>
    <row r="3292" spans="1:8">
      <c r="A3292" s="1">
        <v>44565</v>
      </c>
      <c r="B3292">
        <v>2</v>
      </c>
      <c r="C3292">
        <v>5.9</v>
      </c>
      <c r="D3292">
        <v>290</v>
      </c>
      <c r="E3292" s="2">
        <v>0.40138888888888891</v>
      </c>
      <c r="F3292">
        <v>8</v>
      </c>
      <c r="G3292">
        <v>290</v>
      </c>
      <c r="H3292" s="2">
        <v>0.41597222222222224</v>
      </c>
    </row>
    <row r="3293" spans="1:8">
      <c r="A3293" s="1">
        <v>44566</v>
      </c>
      <c r="B3293">
        <v>0.8</v>
      </c>
      <c r="C3293">
        <v>1.9</v>
      </c>
      <c r="D3293">
        <v>110</v>
      </c>
      <c r="E3293" s="2">
        <v>0.16597222222222222</v>
      </c>
      <c r="F3293">
        <v>2.8</v>
      </c>
      <c r="G3293">
        <v>340</v>
      </c>
      <c r="H3293" s="2">
        <v>0.68194444444444446</v>
      </c>
    </row>
    <row r="3294" spans="1:8">
      <c r="A3294" s="1">
        <v>44567</v>
      </c>
      <c r="B3294">
        <v>2.2999999999999998</v>
      </c>
      <c r="C3294">
        <v>6.3</v>
      </c>
      <c r="D3294">
        <v>290</v>
      </c>
      <c r="E3294" s="2">
        <v>0.62986111111111109</v>
      </c>
      <c r="F3294">
        <v>8.6</v>
      </c>
      <c r="G3294">
        <v>290</v>
      </c>
      <c r="H3294" s="2">
        <v>0.62430555555555556</v>
      </c>
    </row>
    <row r="3295" spans="1:8">
      <c r="A3295" s="1">
        <v>44568</v>
      </c>
      <c r="B3295">
        <v>1.1000000000000001</v>
      </c>
      <c r="C3295">
        <v>3.3</v>
      </c>
      <c r="D3295">
        <v>270</v>
      </c>
      <c r="E3295" s="2">
        <v>0.6</v>
      </c>
      <c r="F3295">
        <v>4.4000000000000004</v>
      </c>
      <c r="G3295">
        <v>290</v>
      </c>
      <c r="H3295" s="2">
        <v>0.61944444444444446</v>
      </c>
    </row>
    <row r="3296" spans="1:8">
      <c r="A3296" s="1">
        <v>44569</v>
      </c>
      <c r="B3296">
        <v>1.7</v>
      </c>
      <c r="C3296">
        <v>4.5999999999999996</v>
      </c>
      <c r="D3296">
        <v>270</v>
      </c>
      <c r="E3296" s="2">
        <v>0.54166666666666663</v>
      </c>
      <c r="F3296">
        <v>6.6</v>
      </c>
      <c r="G3296">
        <v>290</v>
      </c>
      <c r="H3296" s="2">
        <v>0.66805555555555551</v>
      </c>
    </row>
    <row r="3297" spans="1:8">
      <c r="A3297" s="1">
        <v>44570</v>
      </c>
      <c r="B3297">
        <v>0.9</v>
      </c>
      <c r="C3297">
        <v>2.5</v>
      </c>
      <c r="D3297">
        <v>270</v>
      </c>
      <c r="E3297" s="2">
        <v>0.5541666666666667</v>
      </c>
      <c r="F3297">
        <v>3.7</v>
      </c>
      <c r="G3297">
        <v>270</v>
      </c>
      <c r="H3297" s="2">
        <v>0.55347222222222225</v>
      </c>
    </row>
    <row r="3298" spans="1:8">
      <c r="A3298" s="1">
        <v>44571</v>
      </c>
      <c r="B3298">
        <v>1.4</v>
      </c>
      <c r="C3298">
        <v>4.0999999999999996</v>
      </c>
      <c r="D3298">
        <v>290</v>
      </c>
      <c r="E3298" s="2">
        <v>0.92638888888888893</v>
      </c>
      <c r="F3298">
        <v>5.9</v>
      </c>
      <c r="G3298">
        <v>320</v>
      </c>
      <c r="H3298" s="2">
        <v>0.93402777777777779</v>
      </c>
    </row>
    <row r="3299" spans="1:8">
      <c r="A3299" s="1">
        <v>44572</v>
      </c>
      <c r="B3299">
        <v>5</v>
      </c>
      <c r="C3299">
        <v>8.3000000000000007</v>
      </c>
      <c r="D3299">
        <v>290</v>
      </c>
      <c r="E3299" s="2">
        <v>0.55625000000000002</v>
      </c>
      <c r="F3299">
        <v>11.7</v>
      </c>
      <c r="G3299">
        <v>290</v>
      </c>
      <c r="H3299" s="2">
        <v>0.42986111111111114</v>
      </c>
    </row>
    <row r="3300" spans="1:8">
      <c r="A3300" s="1">
        <v>44573</v>
      </c>
      <c r="B3300">
        <v>3.6</v>
      </c>
      <c r="C3300">
        <v>6.1</v>
      </c>
      <c r="D3300">
        <v>290</v>
      </c>
      <c r="E3300" s="2">
        <v>0.99375000000000002</v>
      </c>
      <c r="F3300">
        <v>8.6999999999999993</v>
      </c>
      <c r="G3300">
        <v>320</v>
      </c>
      <c r="H3300" s="2">
        <v>0.95416666666666672</v>
      </c>
    </row>
    <row r="3301" spans="1:8">
      <c r="A3301" s="1">
        <v>44574</v>
      </c>
      <c r="B3301">
        <v>5</v>
      </c>
      <c r="C3301">
        <v>9.3000000000000007</v>
      </c>
      <c r="D3301">
        <v>290</v>
      </c>
      <c r="E3301" s="2">
        <v>0.63611111111111107</v>
      </c>
      <c r="F3301">
        <v>14.2</v>
      </c>
      <c r="G3301">
        <v>290</v>
      </c>
      <c r="H3301" s="2">
        <v>0.63263888888888886</v>
      </c>
    </row>
    <row r="3302" spans="1:8">
      <c r="A3302" s="1">
        <v>44575</v>
      </c>
      <c r="B3302">
        <v>2.6</v>
      </c>
      <c r="C3302">
        <v>4.9000000000000004</v>
      </c>
      <c r="D3302">
        <v>290</v>
      </c>
      <c r="E3302" s="2">
        <v>5.6250000000000001E-2</v>
      </c>
      <c r="F3302">
        <v>7.4</v>
      </c>
      <c r="G3302">
        <v>290</v>
      </c>
      <c r="H3302" s="2">
        <v>6.3194444444444442E-2</v>
      </c>
    </row>
    <row r="3303" spans="1:8">
      <c r="A3303" s="1">
        <v>44576</v>
      </c>
      <c r="B3303">
        <v>1.3</v>
      </c>
      <c r="C3303">
        <v>4.4000000000000004</v>
      </c>
      <c r="D3303">
        <v>270</v>
      </c>
      <c r="E3303" s="2">
        <v>0.60555555555555551</v>
      </c>
      <c r="F3303">
        <v>6.1</v>
      </c>
      <c r="G3303">
        <v>270</v>
      </c>
      <c r="H3303" s="2">
        <v>0.60347222222222219</v>
      </c>
    </row>
    <row r="3304" spans="1:8">
      <c r="A3304" s="1">
        <v>44577</v>
      </c>
      <c r="B3304">
        <v>2.8</v>
      </c>
      <c r="C3304">
        <v>7.4</v>
      </c>
      <c r="D3304">
        <v>290</v>
      </c>
      <c r="E3304" s="2">
        <v>0.5444444444444444</v>
      </c>
      <c r="F3304">
        <v>10.8</v>
      </c>
      <c r="G3304">
        <v>320</v>
      </c>
      <c r="H3304" s="2">
        <v>0.52986111111111112</v>
      </c>
    </row>
    <row r="3305" spans="1:8">
      <c r="A3305" s="1">
        <v>44578</v>
      </c>
      <c r="B3305">
        <v>4.2</v>
      </c>
      <c r="C3305">
        <v>7.6</v>
      </c>
      <c r="D3305">
        <v>290</v>
      </c>
      <c r="E3305" s="2">
        <v>0.68055555555555558</v>
      </c>
      <c r="F3305">
        <v>12.4</v>
      </c>
      <c r="G3305">
        <v>290</v>
      </c>
      <c r="H3305" s="2">
        <v>0.67847222222222225</v>
      </c>
    </row>
    <row r="3306" spans="1:8">
      <c r="A3306" s="1">
        <v>44579</v>
      </c>
      <c r="B3306">
        <v>2.9</v>
      </c>
      <c r="C3306">
        <v>5.6</v>
      </c>
      <c r="D3306">
        <v>290</v>
      </c>
      <c r="E3306" s="2">
        <v>0.1388888888888889</v>
      </c>
      <c r="F3306">
        <v>7.4</v>
      </c>
      <c r="G3306">
        <v>320</v>
      </c>
      <c r="H3306" s="2">
        <v>0.1361111111111111</v>
      </c>
    </row>
    <row r="3307" spans="1:8">
      <c r="A3307" s="1">
        <v>44580</v>
      </c>
      <c r="B3307">
        <v>2.1</v>
      </c>
      <c r="C3307">
        <v>5.5</v>
      </c>
      <c r="D3307">
        <v>320</v>
      </c>
      <c r="E3307" s="2">
        <v>0.78472222222222221</v>
      </c>
      <c r="F3307">
        <v>7.6</v>
      </c>
      <c r="G3307">
        <v>340</v>
      </c>
      <c r="H3307" s="2">
        <v>0.99722222222222223</v>
      </c>
    </row>
    <row r="3308" spans="1:8">
      <c r="A3308" s="1">
        <v>44581</v>
      </c>
      <c r="B3308">
        <v>2</v>
      </c>
      <c r="C3308">
        <v>5.8</v>
      </c>
      <c r="D3308">
        <v>340</v>
      </c>
      <c r="E3308" s="2">
        <v>3.472222222222222E-3</v>
      </c>
      <c r="F3308">
        <v>9.9</v>
      </c>
      <c r="G3308">
        <v>320</v>
      </c>
      <c r="H3308" s="2">
        <v>1.3888888888888889E-3</v>
      </c>
    </row>
    <row r="3309" spans="1:8">
      <c r="A3309" s="1">
        <v>44582</v>
      </c>
      <c r="B3309">
        <v>1</v>
      </c>
      <c r="C3309">
        <v>2.1</v>
      </c>
      <c r="D3309">
        <v>110</v>
      </c>
      <c r="E3309" s="2">
        <v>0.62291666666666667</v>
      </c>
      <c r="F3309">
        <v>3.7</v>
      </c>
      <c r="G3309">
        <v>110</v>
      </c>
      <c r="H3309" s="2">
        <v>0.60624999999999996</v>
      </c>
    </row>
    <row r="3310" spans="1:8">
      <c r="A3310" s="1">
        <v>44583</v>
      </c>
      <c r="B3310">
        <v>1.1000000000000001</v>
      </c>
      <c r="C3310">
        <v>2.4</v>
      </c>
      <c r="D3310">
        <v>140</v>
      </c>
      <c r="E3310" s="2">
        <v>0.19375000000000001</v>
      </c>
      <c r="F3310">
        <v>3.4</v>
      </c>
      <c r="G3310">
        <v>320</v>
      </c>
      <c r="H3310" s="2">
        <v>0.6479166666666667</v>
      </c>
    </row>
    <row r="3311" spans="1:8">
      <c r="A3311" s="1">
        <v>44584</v>
      </c>
      <c r="B3311">
        <v>1.5</v>
      </c>
      <c r="C3311">
        <v>4.7</v>
      </c>
      <c r="D3311">
        <v>140</v>
      </c>
      <c r="E3311" s="2">
        <v>0.9375</v>
      </c>
      <c r="F3311">
        <v>6.3</v>
      </c>
      <c r="G3311">
        <v>140</v>
      </c>
      <c r="H3311" s="2">
        <v>0.92847222222222225</v>
      </c>
    </row>
    <row r="3312" spans="1:8">
      <c r="A3312" s="1">
        <v>44585</v>
      </c>
      <c r="B3312">
        <v>2.7</v>
      </c>
      <c r="C3312">
        <v>6.2</v>
      </c>
      <c r="D3312">
        <v>90</v>
      </c>
      <c r="E3312" s="2">
        <v>0.44930555555555557</v>
      </c>
      <c r="F3312">
        <v>9.1999999999999993</v>
      </c>
      <c r="G3312">
        <v>90</v>
      </c>
      <c r="H3312" s="2">
        <v>0.44722222222222224</v>
      </c>
    </row>
    <row r="3313" spans="1:8">
      <c r="A3313" s="1">
        <v>44586</v>
      </c>
      <c r="B3313">
        <v>1.3</v>
      </c>
      <c r="C3313">
        <v>2.7</v>
      </c>
      <c r="D3313">
        <v>290</v>
      </c>
      <c r="E3313" s="2">
        <v>0.99791666666666667</v>
      </c>
      <c r="F3313">
        <v>3.8</v>
      </c>
      <c r="G3313">
        <v>290</v>
      </c>
      <c r="H3313" s="2">
        <v>0.99305555555555558</v>
      </c>
    </row>
    <row r="3314" spans="1:8">
      <c r="A3314" s="1">
        <v>44587</v>
      </c>
      <c r="B3314">
        <v>2.6</v>
      </c>
      <c r="C3314">
        <v>5.4</v>
      </c>
      <c r="D3314">
        <v>290</v>
      </c>
      <c r="E3314" s="2">
        <v>0.18263888888888888</v>
      </c>
      <c r="F3314">
        <v>7.2</v>
      </c>
      <c r="G3314">
        <v>270</v>
      </c>
      <c r="H3314" s="2">
        <v>0.56319444444444444</v>
      </c>
    </row>
    <row r="3315" spans="1:8">
      <c r="A3315" s="1">
        <v>44588</v>
      </c>
      <c r="B3315">
        <v>1.9</v>
      </c>
      <c r="C3315">
        <v>4.4000000000000004</v>
      </c>
      <c r="D3315">
        <v>270</v>
      </c>
      <c r="E3315" s="2">
        <v>0.63541666666666663</v>
      </c>
      <c r="F3315">
        <v>5.9</v>
      </c>
      <c r="G3315">
        <v>250</v>
      </c>
      <c r="H3315" s="2">
        <v>0.62013888888888891</v>
      </c>
    </row>
    <row r="3316" spans="1:8">
      <c r="A3316" s="1">
        <v>44589</v>
      </c>
      <c r="B3316">
        <v>3.2</v>
      </c>
      <c r="C3316">
        <v>5.4</v>
      </c>
      <c r="D3316">
        <v>290</v>
      </c>
      <c r="E3316" s="2">
        <v>0.37847222222222221</v>
      </c>
      <c r="F3316">
        <v>7.3</v>
      </c>
      <c r="G3316">
        <v>270</v>
      </c>
      <c r="H3316" s="2">
        <v>0.64444444444444449</v>
      </c>
    </row>
    <row r="3317" spans="1:8">
      <c r="A3317" s="1">
        <v>44590</v>
      </c>
      <c r="B3317">
        <v>3.4</v>
      </c>
      <c r="C3317">
        <v>5.8</v>
      </c>
      <c r="D3317">
        <v>290</v>
      </c>
      <c r="E3317" s="2">
        <v>0.57847222222222228</v>
      </c>
      <c r="F3317">
        <v>7.9</v>
      </c>
      <c r="G3317">
        <v>290</v>
      </c>
      <c r="H3317" s="2">
        <v>0.54236111111111107</v>
      </c>
    </row>
    <row r="3318" spans="1:8">
      <c r="A3318" s="1">
        <v>44591</v>
      </c>
      <c r="B3318">
        <v>2.6</v>
      </c>
      <c r="C3318">
        <v>5.2</v>
      </c>
      <c r="D3318">
        <v>290</v>
      </c>
      <c r="E3318" s="2">
        <v>0.95347222222222228</v>
      </c>
      <c r="F3318">
        <v>7.6</v>
      </c>
      <c r="G3318">
        <v>320</v>
      </c>
      <c r="H3318" s="2">
        <v>0.93958333333333333</v>
      </c>
    </row>
    <row r="3319" spans="1:8">
      <c r="A3319" s="1">
        <v>44592</v>
      </c>
      <c r="B3319">
        <v>2.1</v>
      </c>
      <c r="C3319">
        <v>4.4000000000000004</v>
      </c>
      <c r="D3319">
        <v>270</v>
      </c>
      <c r="E3319" s="2">
        <v>0.64513888888888893</v>
      </c>
      <c r="F3319">
        <v>6.9</v>
      </c>
      <c r="G3319">
        <v>290</v>
      </c>
      <c r="H3319" s="2">
        <v>0.63958333333333328</v>
      </c>
    </row>
    <row r="3320" spans="1:8">
      <c r="A3320" s="1">
        <v>44593</v>
      </c>
      <c r="B3320">
        <v>3.8</v>
      </c>
      <c r="C3320">
        <v>8.4</v>
      </c>
      <c r="D3320">
        <v>290</v>
      </c>
      <c r="E3320" s="2">
        <v>0.59444444444444444</v>
      </c>
      <c r="F3320">
        <v>12.1</v>
      </c>
      <c r="G3320">
        <v>270</v>
      </c>
      <c r="H3320" s="2">
        <v>0.39930555555555558</v>
      </c>
    </row>
    <row r="3321" spans="1:8">
      <c r="A3321" s="1">
        <v>44594</v>
      </c>
      <c r="B3321">
        <v>3.3</v>
      </c>
      <c r="C3321">
        <v>6.7</v>
      </c>
      <c r="D3321">
        <v>290</v>
      </c>
      <c r="E3321" s="2">
        <v>0.63263888888888886</v>
      </c>
      <c r="F3321">
        <v>9.1999999999999993</v>
      </c>
      <c r="G3321">
        <v>290</v>
      </c>
      <c r="H3321" s="2">
        <v>0.62708333333333333</v>
      </c>
    </row>
    <row r="3322" spans="1:8">
      <c r="A3322" s="1">
        <v>44595</v>
      </c>
      <c r="B3322">
        <v>2.7</v>
      </c>
      <c r="C3322">
        <v>6.1</v>
      </c>
      <c r="D3322">
        <v>290</v>
      </c>
      <c r="E3322" s="2">
        <v>0.58680555555555558</v>
      </c>
      <c r="F3322">
        <v>8</v>
      </c>
      <c r="G3322">
        <v>270</v>
      </c>
      <c r="H3322" s="2">
        <v>0.5854166666666667</v>
      </c>
    </row>
    <row r="3323" spans="1:8">
      <c r="A3323" s="1">
        <v>44596</v>
      </c>
      <c r="B3323">
        <v>4.4000000000000004</v>
      </c>
      <c r="C3323">
        <v>7.8</v>
      </c>
      <c r="D3323">
        <v>290</v>
      </c>
      <c r="E3323" s="2">
        <v>0.99513888888888891</v>
      </c>
      <c r="F3323">
        <v>11.4</v>
      </c>
      <c r="G3323">
        <v>290</v>
      </c>
      <c r="H3323" s="2">
        <v>0.70347222222222228</v>
      </c>
    </row>
    <row r="3324" spans="1:8">
      <c r="A3324" s="1">
        <v>44597</v>
      </c>
      <c r="B3324">
        <v>5.6</v>
      </c>
      <c r="C3324">
        <v>8.4</v>
      </c>
      <c r="D3324">
        <v>290</v>
      </c>
      <c r="E3324" s="2">
        <v>0.61111111111111116</v>
      </c>
      <c r="F3324">
        <v>11.7</v>
      </c>
      <c r="G3324">
        <v>270</v>
      </c>
      <c r="H3324" s="2">
        <v>0.73333333333333328</v>
      </c>
    </row>
    <row r="3325" spans="1:8">
      <c r="A3325" s="1">
        <v>44598</v>
      </c>
      <c r="B3325">
        <v>4.4000000000000004</v>
      </c>
      <c r="C3325">
        <v>9.5</v>
      </c>
      <c r="D3325">
        <v>290</v>
      </c>
      <c r="E3325" s="2">
        <v>0.58402777777777781</v>
      </c>
      <c r="F3325">
        <v>13</v>
      </c>
      <c r="G3325">
        <v>270</v>
      </c>
      <c r="H3325" s="2">
        <v>0.58333333333333337</v>
      </c>
    </row>
    <row r="3326" spans="1:8">
      <c r="A3326" s="1">
        <v>44599</v>
      </c>
      <c r="B3326">
        <v>3</v>
      </c>
      <c r="C3326">
        <v>5.3</v>
      </c>
      <c r="D3326">
        <v>270</v>
      </c>
      <c r="E3326" s="2">
        <v>0.47222222222222221</v>
      </c>
      <c r="F3326">
        <v>7.4</v>
      </c>
      <c r="G3326">
        <v>290</v>
      </c>
      <c r="H3326" s="2">
        <v>0.40625</v>
      </c>
    </row>
    <row r="3327" spans="1:8">
      <c r="A3327" s="1">
        <v>44600</v>
      </c>
      <c r="B3327">
        <v>2.1</v>
      </c>
      <c r="C3327">
        <v>4.5</v>
      </c>
      <c r="D3327">
        <v>290</v>
      </c>
      <c r="E3327" s="2">
        <v>0.51041666666666663</v>
      </c>
      <c r="F3327">
        <v>6.6</v>
      </c>
      <c r="G3327">
        <v>290</v>
      </c>
      <c r="H3327" s="2">
        <v>0.50763888888888886</v>
      </c>
    </row>
    <row r="3328" spans="1:8">
      <c r="A3328" s="1">
        <v>44601</v>
      </c>
      <c r="B3328">
        <v>1</v>
      </c>
      <c r="C3328">
        <v>2.2999999999999998</v>
      </c>
      <c r="D3328">
        <v>290</v>
      </c>
      <c r="E3328" s="2">
        <v>0.6645833333333333</v>
      </c>
      <c r="F3328">
        <v>3.5</v>
      </c>
      <c r="G3328">
        <v>290</v>
      </c>
      <c r="H3328" s="2">
        <v>0.59791666666666665</v>
      </c>
    </row>
    <row r="3329" spans="1:8">
      <c r="A3329" s="1">
        <v>44602</v>
      </c>
      <c r="B3329">
        <v>1.9</v>
      </c>
      <c r="C3329">
        <v>4.9000000000000004</v>
      </c>
      <c r="D3329">
        <v>290</v>
      </c>
      <c r="E3329" s="2">
        <v>0.62083333333333335</v>
      </c>
      <c r="F3329">
        <v>7.1</v>
      </c>
      <c r="G3329">
        <v>270</v>
      </c>
      <c r="H3329" s="2">
        <v>0.5541666666666667</v>
      </c>
    </row>
    <row r="3330" spans="1:8">
      <c r="A3330" s="1">
        <v>44603</v>
      </c>
      <c r="B3330">
        <v>1.3</v>
      </c>
      <c r="C3330">
        <v>3.5</v>
      </c>
      <c r="D3330">
        <v>270</v>
      </c>
      <c r="E3330" s="2">
        <v>0.63541666666666663</v>
      </c>
      <c r="F3330">
        <v>5.3</v>
      </c>
      <c r="G3330">
        <v>290</v>
      </c>
      <c r="H3330" s="2">
        <v>0.63263888888888886</v>
      </c>
    </row>
    <row r="3331" spans="1:8">
      <c r="A3331" s="1">
        <v>44604</v>
      </c>
      <c r="B3331">
        <v>2.1</v>
      </c>
      <c r="C3331">
        <v>5.8</v>
      </c>
      <c r="D3331">
        <v>110</v>
      </c>
      <c r="E3331" s="2">
        <v>0.81041666666666667</v>
      </c>
      <c r="F3331">
        <v>8.6</v>
      </c>
      <c r="G3331">
        <v>90</v>
      </c>
      <c r="H3331" s="2">
        <v>0.80138888888888893</v>
      </c>
    </row>
    <row r="3332" spans="1:8">
      <c r="A3332" s="1">
        <v>44605</v>
      </c>
      <c r="B3332">
        <v>1.9</v>
      </c>
      <c r="C3332">
        <v>5</v>
      </c>
      <c r="D3332">
        <v>110</v>
      </c>
      <c r="E3332" s="2">
        <v>0.78888888888888886</v>
      </c>
      <c r="F3332">
        <v>7.8</v>
      </c>
      <c r="G3332">
        <v>90</v>
      </c>
      <c r="H3332" s="2">
        <v>0.77638888888888891</v>
      </c>
    </row>
    <row r="3333" spans="1:8">
      <c r="A3333" s="1">
        <v>44606</v>
      </c>
      <c r="B3333">
        <v>1.8</v>
      </c>
      <c r="C3333">
        <v>4.5</v>
      </c>
      <c r="D3333">
        <v>290</v>
      </c>
      <c r="E3333" s="2">
        <v>0.99791666666666667</v>
      </c>
      <c r="F3333">
        <v>6.9</v>
      </c>
      <c r="G3333">
        <v>290</v>
      </c>
      <c r="H3333" s="2">
        <v>0.96250000000000002</v>
      </c>
    </row>
    <row r="3334" spans="1:8">
      <c r="A3334" s="1">
        <v>44607</v>
      </c>
      <c r="B3334">
        <v>5.0999999999999996</v>
      </c>
      <c r="C3334">
        <v>7.2</v>
      </c>
      <c r="D3334">
        <v>290</v>
      </c>
      <c r="E3334" s="2">
        <v>0.66597222222222219</v>
      </c>
      <c r="F3334">
        <v>10.5</v>
      </c>
      <c r="G3334">
        <v>340</v>
      </c>
      <c r="H3334" s="2">
        <v>0.58819444444444446</v>
      </c>
    </row>
    <row r="3335" spans="1:8">
      <c r="A3335" s="1">
        <v>44608</v>
      </c>
      <c r="B3335">
        <v>5</v>
      </c>
      <c r="C3335">
        <v>8.3000000000000007</v>
      </c>
      <c r="D3335">
        <v>290</v>
      </c>
      <c r="E3335" s="2">
        <v>0.84791666666666665</v>
      </c>
      <c r="F3335">
        <v>11.4</v>
      </c>
      <c r="G3335">
        <v>290</v>
      </c>
      <c r="H3335" s="2">
        <v>0.66388888888888886</v>
      </c>
    </row>
    <row r="3336" spans="1:8">
      <c r="A3336" s="1">
        <v>44609</v>
      </c>
      <c r="B3336">
        <v>3.1</v>
      </c>
      <c r="C3336">
        <v>7.8</v>
      </c>
      <c r="D3336">
        <v>290</v>
      </c>
      <c r="E3336" s="2">
        <v>5.486111111111111E-2</v>
      </c>
      <c r="F3336">
        <v>11</v>
      </c>
      <c r="G3336">
        <v>320</v>
      </c>
      <c r="H3336" s="2">
        <v>5.2083333333333336E-2</v>
      </c>
    </row>
    <row r="3337" spans="1:8">
      <c r="A3337" s="1">
        <v>44610</v>
      </c>
      <c r="B3337">
        <v>1.1000000000000001</v>
      </c>
      <c r="C3337">
        <v>3.2</v>
      </c>
      <c r="D3337">
        <v>270</v>
      </c>
      <c r="E3337" s="2">
        <v>0.67083333333333328</v>
      </c>
      <c r="F3337">
        <v>5</v>
      </c>
      <c r="G3337">
        <v>290</v>
      </c>
      <c r="H3337" s="2">
        <v>0.6694444444444444</v>
      </c>
    </row>
    <row r="3338" spans="1:8">
      <c r="A3338" s="1">
        <v>44611</v>
      </c>
      <c r="B3338">
        <v>2.2999999999999998</v>
      </c>
      <c r="C3338">
        <v>5.9</v>
      </c>
      <c r="D3338">
        <v>320</v>
      </c>
      <c r="E3338" s="2">
        <v>0.62986111111111109</v>
      </c>
      <c r="F3338">
        <v>8.6999999999999993</v>
      </c>
      <c r="G3338">
        <v>290</v>
      </c>
      <c r="H3338" s="2">
        <v>0.66736111111111107</v>
      </c>
    </row>
    <row r="3339" spans="1:8">
      <c r="A3339" s="1">
        <v>44612</v>
      </c>
      <c r="B3339">
        <v>4.5</v>
      </c>
      <c r="C3339">
        <v>7.7</v>
      </c>
      <c r="D3339">
        <v>290</v>
      </c>
      <c r="E3339" s="2">
        <v>0.12291666666666666</v>
      </c>
      <c r="F3339">
        <v>11.1</v>
      </c>
      <c r="G3339">
        <v>320</v>
      </c>
      <c r="H3339" s="2">
        <v>0.12152777777777778</v>
      </c>
    </row>
    <row r="3340" spans="1:8">
      <c r="A3340" s="1">
        <v>44613</v>
      </c>
      <c r="B3340">
        <v>3.4</v>
      </c>
      <c r="C3340">
        <v>7.7</v>
      </c>
      <c r="D3340">
        <v>290</v>
      </c>
      <c r="E3340" s="2">
        <v>0.67847222222222225</v>
      </c>
      <c r="F3340">
        <v>11.5</v>
      </c>
      <c r="G3340">
        <v>290</v>
      </c>
      <c r="H3340" s="2">
        <v>0.70416666666666672</v>
      </c>
    </row>
    <row r="3341" spans="1:8">
      <c r="A3341" s="1">
        <v>44614</v>
      </c>
      <c r="B3341">
        <v>4.4000000000000004</v>
      </c>
      <c r="C3341">
        <v>7.2</v>
      </c>
      <c r="D3341">
        <v>320</v>
      </c>
      <c r="E3341" s="2">
        <v>0.63680555555555551</v>
      </c>
      <c r="F3341">
        <v>10.1</v>
      </c>
      <c r="G3341">
        <v>320</v>
      </c>
      <c r="H3341" s="2">
        <v>0.41111111111111109</v>
      </c>
    </row>
    <row r="3342" spans="1:8">
      <c r="A3342" s="1">
        <v>44615</v>
      </c>
      <c r="B3342">
        <v>3.5</v>
      </c>
      <c r="C3342">
        <v>6</v>
      </c>
      <c r="D3342">
        <v>290</v>
      </c>
      <c r="E3342" s="2">
        <v>0.94930555555555551</v>
      </c>
      <c r="F3342">
        <v>9.1</v>
      </c>
      <c r="G3342">
        <v>290</v>
      </c>
      <c r="H3342" s="2">
        <v>0.52708333333333335</v>
      </c>
    </row>
    <row r="3343" spans="1:8">
      <c r="A3343" s="1">
        <v>44616</v>
      </c>
      <c r="B3343">
        <v>3.7</v>
      </c>
      <c r="C3343">
        <v>5.7</v>
      </c>
      <c r="D3343">
        <v>290</v>
      </c>
      <c r="E3343" s="2">
        <v>0.64166666666666672</v>
      </c>
      <c r="F3343">
        <v>8.3000000000000007</v>
      </c>
      <c r="G3343">
        <v>290</v>
      </c>
      <c r="H3343" s="2">
        <v>0.59583333333333333</v>
      </c>
    </row>
    <row r="3344" spans="1:8">
      <c r="A3344" s="1">
        <v>44617</v>
      </c>
      <c r="B3344">
        <v>2.9</v>
      </c>
      <c r="C3344">
        <v>6.3</v>
      </c>
      <c r="D3344">
        <v>290</v>
      </c>
      <c r="E3344" s="2">
        <v>0.58194444444444449</v>
      </c>
      <c r="F3344">
        <v>9.3000000000000007</v>
      </c>
      <c r="G3344">
        <v>290</v>
      </c>
      <c r="H3344" s="2">
        <v>0.5805555555555556</v>
      </c>
    </row>
    <row r="3345" spans="1:8">
      <c r="A3345" s="1">
        <v>44618</v>
      </c>
      <c r="B3345">
        <v>2.5</v>
      </c>
      <c r="C3345">
        <v>8.1</v>
      </c>
      <c r="D3345">
        <v>270</v>
      </c>
      <c r="E3345" s="2">
        <v>0.98611111111111116</v>
      </c>
      <c r="F3345">
        <v>11.6</v>
      </c>
      <c r="G3345">
        <v>290</v>
      </c>
      <c r="H3345" s="2">
        <v>0.98124999999999996</v>
      </c>
    </row>
    <row r="3346" spans="1:8">
      <c r="A3346" s="1">
        <v>44619</v>
      </c>
      <c r="B3346">
        <v>3.5</v>
      </c>
      <c r="C3346">
        <v>7.8</v>
      </c>
      <c r="D3346">
        <v>290</v>
      </c>
      <c r="E3346" s="2">
        <v>9.5138888888888884E-2</v>
      </c>
      <c r="F3346">
        <v>10.9</v>
      </c>
      <c r="G3346">
        <v>290</v>
      </c>
      <c r="H3346" s="2">
        <v>6.5277777777777782E-2</v>
      </c>
    </row>
    <row r="3347" spans="1:8">
      <c r="A3347" s="1">
        <v>44620</v>
      </c>
      <c r="B3347">
        <v>1.2</v>
      </c>
      <c r="C3347">
        <v>3</v>
      </c>
      <c r="D3347">
        <v>290</v>
      </c>
      <c r="E3347" s="2">
        <v>0.56597222222222221</v>
      </c>
      <c r="F3347">
        <v>4.8</v>
      </c>
      <c r="G3347">
        <v>320</v>
      </c>
      <c r="H3347" s="2">
        <v>0.52777777777777779</v>
      </c>
    </row>
    <row r="3348" spans="1:8">
      <c r="A3348" s="1">
        <v>44621</v>
      </c>
      <c r="B3348">
        <v>2.5</v>
      </c>
      <c r="C3348">
        <v>5.5</v>
      </c>
      <c r="D3348">
        <v>270</v>
      </c>
      <c r="E3348" s="2">
        <v>0.56180555555555556</v>
      </c>
      <c r="F3348">
        <v>9.6999999999999993</v>
      </c>
      <c r="G3348">
        <v>340</v>
      </c>
      <c r="H3348" s="2">
        <v>0.72847222222222219</v>
      </c>
    </row>
    <row r="3349" spans="1:8">
      <c r="A3349" s="1">
        <v>44622</v>
      </c>
      <c r="B3349">
        <v>3.7</v>
      </c>
      <c r="C3349">
        <v>5.8</v>
      </c>
      <c r="D3349">
        <v>290</v>
      </c>
      <c r="E3349" s="2">
        <v>0.89722222222222225</v>
      </c>
      <c r="F3349">
        <v>8</v>
      </c>
      <c r="G3349">
        <v>290</v>
      </c>
      <c r="H3349" s="2">
        <v>0.90972222222222221</v>
      </c>
    </row>
    <row r="3350" spans="1:8">
      <c r="A3350" s="1">
        <v>44623</v>
      </c>
      <c r="B3350">
        <v>1.8</v>
      </c>
      <c r="C3350">
        <v>5.0999999999999996</v>
      </c>
      <c r="D3350">
        <v>290</v>
      </c>
      <c r="E3350" s="2">
        <v>0.52430555555555558</v>
      </c>
      <c r="F3350">
        <v>7.2</v>
      </c>
      <c r="G3350">
        <v>290</v>
      </c>
      <c r="H3350" s="2">
        <v>0.51875000000000004</v>
      </c>
    </row>
    <row r="3351" spans="1:8">
      <c r="A3351" s="1">
        <v>44624</v>
      </c>
      <c r="B3351">
        <v>1.8</v>
      </c>
      <c r="C3351">
        <v>5.6</v>
      </c>
      <c r="D3351">
        <v>270</v>
      </c>
      <c r="E3351" s="2">
        <v>0.97569444444444442</v>
      </c>
      <c r="F3351">
        <v>8.1999999999999993</v>
      </c>
      <c r="G3351">
        <v>290</v>
      </c>
      <c r="H3351" s="2">
        <v>0.97777777777777775</v>
      </c>
    </row>
    <row r="3352" spans="1:8">
      <c r="A3352" s="1">
        <v>44625</v>
      </c>
      <c r="B3352">
        <v>5.3</v>
      </c>
      <c r="C3352">
        <v>9.6</v>
      </c>
      <c r="D3352">
        <v>290</v>
      </c>
      <c r="E3352" s="2">
        <v>0.47499999999999998</v>
      </c>
      <c r="F3352">
        <v>13.3</v>
      </c>
      <c r="G3352">
        <v>320</v>
      </c>
      <c r="H3352" s="2">
        <v>0.47361111111111109</v>
      </c>
    </row>
    <row r="3353" spans="1:8">
      <c r="A3353" s="1">
        <v>44626</v>
      </c>
      <c r="B3353">
        <v>3.5</v>
      </c>
      <c r="C3353">
        <v>6.8</v>
      </c>
      <c r="D3353">
        <v>290</v>
      </c>
      <c r="E3353" s="2">
        <v>0.46319444444444446</v>
      </c>
      <c r="F3353">
        <v>11.5</v>
      </c>
      <c r="G3353">
        <v>270</v>
      </c>
      <c r="H3353" s="2">
        <v>0.52013888888888893</v>
      </c>
    </row>
    <row r="3354" spans="1:8">
      <c r="A3354" s="1">
        <v>44627</v>
      </c>
      <c r="B3354">
        <v>1.6</v>
      </c>
      <c r="C3354">
        <v>3.9</v>
      </c>
      <c r="D3354">
        <v>290</v>
      </c>
      <c r="E3354" s="2">
        <v>0.59444444444444444</v>
      </c>
      <c r="F3354">
        <v>5.6</v>
      </c>
      <c r="G3354">
        <v>270</v>
      </c>
      <c r="H3354" s="2">
        <v>0.59375</v>
      </c>
    </row>
    <row r="3355" spans="1:8">
      <c r="A3355" s="1">
        <v>44628</v>
      </c>
      <c r="B3355">
        <v>1.3</v>
      </c>
      <c r="C3355">
        <v>3.9</v>
      </c>
      <c r="D3355">
        <v>290</v>
      </c>
      <c r="E3355" s="2">
        <v>0.46250000000000002</v>
      </c>
      <c r="F3355">
        <v>5.6</v>
      </c>
      <c r="G3355">
        <v>270</v>
      </c>
      <c r="H3355" s="2">
        <v>0.56597222222222221</v>
      </c>
    </row>
    <row r="3356" spans="1:8">
      <c r="A3356" s="1">
        <v>44629</v>
      </c>
      <c r="B3356">
        <v>1.6</v>
      </c>
      <c r="C3356">
        <v>5.5</v>
      </c>
      <c r="D3356">
        <v>110</v>
      </c>
      <c r="E3356" s="2">
        <v>0.80069444444444449</v>
      </c>
      <c r="F3356">
        <v>7.8</v>
      </c>
      <c r="G3356">
        <v>110</v>
      </c>
      <c r="H3356" s="2">
        <v>0.80208333333333337</v>
      </c>
    </row>
    <row r="3357" spans="1:8">
      <c r="A3357" s="1">
        <v>44630</v>
      </c>
      <c r="B3357">
        <v>1.4</v>
      </c>
      <c r="C3357">
        <v>4</v>
      </c>
      <c r="D3357">
        <v>290</v>
      </c>
      <c r="E3357" s="2">
        <v>0.60347222222222219</v>
      </c>
      <c r="F3357">
        <v>5.4</v>
      </c>
      <c r="G3357">
        <v>270</v>
      </c>
      <c r="H3357" s="2">
        <v>0.55902777777777779</v>
      </c>
    </row>
    <row r="3358" spans="1:8">
      <c r="A3358" s="1">
        <v>44631</v>
      </c>
      <c r="B3358">
        <v>1.3</v>
      </c>
      <c r="C3358">
        <v>4.4000000000000004</v>
      </c>
      <c r="D3358">
        <v>270</v>
      </c>
      <c r="E3358" s="2">
        <v>0.55069444444444449</v>
      </c>
      <c r="F3358">
        <v>5.6</v>
      </c>
      <c r="G3358">
        <v>270</v>
      </c>
      <c r="H3358" s="2">
        <v>0.54861111111111116</v>
      </c>
    </row>
    <row r="3359" spans="1:8">
      <c r="A3359" s="1">
        <v>44632</v>
      </c>
      <c r="B3359">
        <v>1.8</v>
      </c>
      <c r="C3359">
        <v>4.5999999999999996</v>
      </c>
      <c r="D3359">
        <v>110</v>
      </c>
      <c r="E3359" s="2">
        <v>0.49166666666666664</v>
      </c>
      <c r="F3359">
        <v>5.8</v>
      </c>
      <c r="G3359">
        <v>140</v>
      </c>
      <c r="H3359" s="2">
        <v>0.4861111111111111</v>
      </c>
    </row>
    <row r="3360" spans="1:8">
      <c r="A3360" s="1">
        <v>44633</v>
      </c>
      <c r="B3360">
        <v>1.5</v>
      </c>
      <c r="C3360">
        <v>5.8</v>
      </c>
      <c r="D3360">
        <v>140</v>
      </c>
      <c r="E3360" s="2">
        <v>0.99444444444444446</v>
      </c>
      <c r="F3360">
        <v>7.5</v>
      </c>
      <c r="G3360">
        <v>140</v>
      </c>
      <c r="H3360" s="2">
        <v>0.99027777777777781</v>
      </c>
    </row>
    <row r="3361" spans="1:8">
      <c r="A3361" s="1">
        <v>44634</v>
      </c>
      <c r="B3361">
        <v>3.9</v>
      </c>
      <c r="C3361">
        <v>6.7</v>
      </c>
      <c r="D3361">
        <v>110</v>
      </c>
      <c r="E3361" s="2">
        <v>0.10625</v>
      </c>
      <c r="F3361">
        <v>9.6999999999999993</v>
      </c>
      <c r="G3361">
        <v>160</v>
      </c>
      <c r="H3361" s="2">
        <v>2.1527777777777778E-2</v>
      </c>
    </row>
    <row r="3362" spans="1:8">
      <c r="A3362" s="1">
        <v>44635</v>
      </c>
      <c r="B3362">
        <v>1.8</v>
      </c>
      <c r="C3362">
        <v>4.0999999999999996</v>
      </c>
      <c r="D3362">
        <v>320</v>
      </c>
      <c r="E3362" s="2">
        <v>8.2638888888888887E-2</v>
      </c>
      <c r="F3362">
        <v>6.5</v>
      </c>
      <c r="G3362">
        <v>320</v>
      </c>
      <c r="H3362" s="2">
        <v>7.9166666666666663E-2</v>
      </c>
    </row>
    <row r="3363" spans="1:8">
      <c r="A3363" s="1">
        <v>44636</v>
      </c>
      <c r="B3363">
        <v>1.5</v>
      </c>
      <c r="C3363">
        <v>4.0999999999999996</v>
      </c>
      <c r="D3363">
        <v>140</v>
      </c>
      <c r="E3363" s="2">
        <v>0.85902777777777772</v>
      </c>
      <c r="F3363">
        <v>5.5</v>
      </c>
      <c r="G3363">
        <v>140</v>
      </c>
      <c r="H3363" s="2">
        <v>0.86319444444444449</v>
      </c>
    </row>
    <row r="3364" spans="1:8">
      <c r="A3364" s="1">
        <v>44637</v>
      </c>
      <c r="B3364">
        <v>4.5999999999999996</v>
      </c>
      <c r="C3364">
        <v>7</v>
      </c>
      <c r="D3364">
        <v>90</v>
      </c>
      <c r="E3364" s="2">
        <v>0.35555555555555557</v>
      </c>
      <c r="F3364">
        <v>10.1</v>
      </c>
      <c r="G3364">
        <v>110</v>
      </c>
      <c r="H3364" s="2">
        <v>0.34166666666666667</v>
      </c>
    </row>
    <row r="3365" spans="1:8">
      <c r="A3365" s="1">
        <v>44638</v>
      </c>
      <c r="B3365">
        <v>4.2</v>
      </c>
      <c r="C3365">
        <v>6.7</v>
      </c>
      <c r="D3365">
        <v>110</v>
      </c>
      <c r="E3365" s="2">
        <v>8.7499999999999994E-2</v>
      </c>
      <c r="F3365">
        <v>10.6</v>
      </c>
      <c r="G3365">
        <v>110</v>
      </c>
      <c r="H3365" s="2">
        <v>8.1944444444444445E-2</v>
      </c>
    </row>
    <row r="3366" spans="1:8">
      <c r="A3366" s="1">
        <v>44639</v>
      </c>
      <c r="B3366">
        <v>1.8</v>
      </c>
      <c r="C3366">
        <v>5.6</v>
      </c>
      <c r="D3366">
        <v>290</v>
      </c>
      <c r="E3366" s="2">
        <v>0.65694444444444444</v>
      </c>
      <c r="F3366">
        <v>8.1</v>
      </c>
      <c r="G3366">
        <v>290</v>
      </c>
      <c r="H3366" s="2">
        <v>0.65555555555555556</v>
      </c>
    </row>
    <row r="3367" spans="1:8">
      <c r="A3367" s="1">
        <v>44640</v>
      </c>
      <c r="B3367">
        <v>1.6</v>
      </c>
      <c r="C3367">
        <v>3.3</v>
      </c>
      <c r="D3367">
        <v>290</v>
      </c>
      <c r="E3367" s="2">
        <v>0.93958333333333333</v>
      </c>
      <c r="F3367">
        <v>4.9000000000000004</v>
      </c>
      <c r="G3367">
        <v>290</v>
      </c>
      <c r="H3367" s="2">
        <v>0.75902777777777775</v>
      </c>
    </row>
    <row r="3368" spans="1:8">
      <c r="A3368" s="1">
        <v>44641</v>
      </c>
      <c r="B3368">
        <v>2</v>
      </c>
      <c r="C3368">
        <v>4.2</v>
      </c>
      <c r="D3368">
        <v>290</v>
      </c>
      <c r="E3368" s="2">
        <v>4.2361111111111113E-2</v>
      </c>
      <c r="F3368">
        <v>6.1</v>
      </c>
      <c r="G3368">
        <v>290</v>
      </c>
      <c r="H3368" s="2">
        <v>4.1666666666666664E-2</v>
      </c>
    </row>
    <row r="3369" spans="1:8">
      <c r="A3369" s="1">
        <v>44642</v>
      </c>
      <c r="B3369">
        <v>3</v>
      </c>
      <c r="C3369">
        <v>6.7</v>
      </c>
      <c r="D3369">
        <v>90</v>
      </c>
      <c r="E3369" s="2">
        <v>0.73611111111111116</v>
      </c>
      <c r="F3369">
        <v>9.4</v>
      </c>
      <c r="G3369">
        <v>90</v>
      </c>
      <c r="H3369" s="2">
        <v>0.72986111111111107</v>
      </c>
    </row>
    <row r="3370" spans="1:8">
      <c r="A3370" s="1">
        <v>44643</v>
      </c>
      <c r="B3370">
        <v>1.7</v>
      </c>
      <c r="C3370">
        <v>4.7</v>
      </c>
      <c r="D3370">
        <v>290</v>
      </c>
      <c r="E3370" s="2">
        <v>0.58263888888888893</v>
      </c>
      <c r="F3370">
        <v>7</v>
      </c>
      <c r="G3370">
        <v>290</v>
      </c>
      <c r="H3370" s="2">
        <v>0.57986111111111116</v>
      </c>
    </row>
    <row r="3371" spans="1:8">
      <c r="A3371" s="1">
        <v>44644</v>
      </c>
      <c r="B3371">
        <v>1.1000000000000001</v>
      </c>
      <c r="C3371">
        <v>3.1</v>
      </c>
      <c r="D3371">
        <v>290</v>
      </c>
      <c r="E3371" s="2">
        <v>0.57638888888888884</v>
      </c>
      <c r="F3371">
        <v>4.7</v>
      </c>
      <c r="G3371">
        <v>290</v>
      </c>
      <c r="H3371" s="2">
        <v>0.6020833333333333</v>
      </c>
    </row>
    <row r="3372" spans="1:8">
      <c r="A3372" s="1">
        <v>44645</v>
      </c>
      <c r="B3372">
        <v>1.9</v>
      </c>
      <c r="C3372">
        <v>5.4</v>
      </c>
      <c r="D3372">
        <v>140</v>
      </c>
      <c r="E3372" s="2">
        <v>0.96666666666666667</v>
      </c>
      <c r="F3372">
        <v>8</v>
      </c>
      <c r="G3372">
        <v>110</v>
      </c>
      <c r="H3372" s="2">
        <v>0.96111111111111114</v>
      </c>
    </row>
    <row r="3373" spans="1:8">
      <c r="A3373" s="1">
        <v>44646</v>
      </c>
      <c r="B3373">
        <v>3.8</v>
      </c>
      <c r="C3373">
        <v>7.9</v>
      </c>
      <c r="D3373">
        <v>290</v>
      </c>
      <c r="E3373" s="2">
        <v>0.65416666666666667</v>
      </c>
      <c r="F3373">
        <v>11.8</v>
      </c>
      <c r="G3373">
        <v>290</v>
      </c>
      <c r="H3373" s="2">
        <v>0.58680555555555558</v>
      </c>
    </row>
    <row r="3374" spans="1:8">
      <c r="A3374" s="1">
        <v>44647</v>
      </c>
      <c r="B3374">
        <v>3.7</v>
      </c>
      <c r="C3374">
        <v>8</v>
      </c>
      <c r="D3374">
        <v>290</v>
      </c>
      <c r="E3374" s="2">
        <v>0.71180555555555558</v>
      </c>
      <c r="F3374">
        <v>11.5</v>
      </c>
      <c r="G3374">
        <v>270</v>
      </c>
      <c r="H3374" s="2">
        <v>0.68194444444444446</v>
      </c>
    </row>
    <row r="3375" spans="1:8">
      <c r="A3375" s="1">
        <v>44648</v>
      </c>
      <c r="B3375">
        <v>2.2000000000000002</v>
      </c>
      <c r="C3375">
        <v>4.8</v>
      </c>
      <c r="D3375">
        <v>110</v>
      </c>
      <c r="E3375" s="2">
        <v>0.79513888888888884</v>
      </c>
      <c r="F3375">
        <v>6.9</v>
      </c>
      <c r="G3375">
        <v>110</v>
      </c>
      <c r="H3375" s="2">
        <v>0.79236111111111107</v>
      </c>
    </row>
    <row r="3376" spans="1:8">
      <c r="A3376" s="1">
        <v>44649</v>
      </c>
      <c r="B3376">
        <v>1.3</v>
      </c>
      <c r="C3376">
        <v>2.9</v>
      </c>
      <c r="D3376">
        <v>110</v>
      </c>
      <c r="E3376" s="2">
        <v>0.34375</v>
      </c>
      <c r="F3376">
        <v>4.9000000000000004</v>
      </c>
      <c r="G3376">
        <v>320</v>
      </c>
      <c r="H3376" s="2">
        <v>0.60138888888888886</v>
      </c>
    </row>
    <row r="3377" spans="1:8">
      <c r="A3377" s="1">
        <v>44650</v>
      </c>
      <c r="B3377">
        <v>1.7</v>
      </c>
      <c r="C3377">
        <v>5.5</v>
      </c>
      <c r="D3377">
        <v>290</v>
      </c>
      <c r="E3377" s="2">
        <v>0.62222222222222223</v>
      </c>
      <c r="F3377">
        <v>9.1999999999999993</v>
      </c>
      <c r="G3377">
        <v>270</v>
      </c>
      <c r="H3377" s="2">
        <v>0.61805555555555558</v>
      </c>
    </row>
    <row r="3378" spans="1:8">
      <c r="A3378" s="1">
        <v>44651</v>
      </c>
      <c r="B3378">
        <v>4.8</v>
      </c>
      <c r="C3378">
        <v>7.5</v>
      </c>
      <c r="D3378">
        <v>90</v>
      </c>
      <c r="E3378" s="2">
        <v>0.6333333333333333</v>
      </c>
      <c r="F3378">
        <v>9.6</v>
      </c>
      <c r="G3378">
        <v>110</v>
      </c>
      <c r="H3378" s="2">
        <v>0.6875</v>
      </c>
    </row>
    <row r="3379" spans="1:8">
      <c r="A3379" s="1">
        <v>44652</v>
      </c>
      <c r="B3379">
        <v>2.1</v>
      </c>
      <c r="C3379">
        <v>4.9000000000000004</v>
      </c>
      <c r="D3379">
        <v>90</v>
      </c>
      <c r="E3379" s="2">
        <v>0.79374999999999996</v>
      </c>
      <c r="F3379">
        <v>7</v>
      </c>
      <c r="G3379">
        <v>110</v>
      </c>
      <c r="H3379" s="2">
        <v>0.43194444444444446</v>
      </c>
    </row>
    <row r="3380" spans="1:8">
      <c r="A3380" s="1">
        <v>44653</v>
      </c>
      <c r="B3380">
        <v>1.5</v>
      </c>
      <c r="C3380">
        <v>3.3</v>
      </c>
      <c r="D3380">
        <v>290</v>
      </c>
      <c r="E3380" s="2">
        <v>0.52986111111111112</v>
      </c>
      <c r="F3380">
        <v>8.1</v>
      </c>
      <c r="G3380">
        <v>270</v>
      </c>
      <c r="H3380" s="2">
        <v>0.62083333333333335</v>
      </c>
    </row>
    <row r="3381" spans="1:8">
      <c r="A3381" s="1">
        <v>44654</v>
      </c>
      <c r="B3381">
        <v>1.7</v>
      </c>
      <c r="C3381">
        <v>4.5999999999999996</v>
      </c>
      <c r="D3381">
        <v>110</v>
      </c>
      <c r="E3381" s="2">
        <v>0.82013888888888886</v>
      </c>
      <c r="F3381">
        <v>6.5</v>
      </c>
      <c r="G3381">
        <v>50</v>
      </c>
      <c r="H3381" s="2">
        <v>0.78541666666666665</v>
      </c>
    </row>
    <row r="3382" spans="1:8">
      <c r="A3382" s="1">
        <v>44655</v>
      </c>
      <c r="B3382">
        <v>1.4</v>
      </c>
      <c r="C3382">
        <v>3.9</v>
      </c>
      <c r="D3382">
        <v>250</v>
      </c>
      <c r="E3382" s="2">
        <v>0.5541666666666667</v>
      </c>
      <c r="F3382">
        <v>5.9</v>
      </c>
      <c r="G3382">
        <v>270</v>
      </c>
      <c r="H3382" s="2">
        <v>0.54791666666666672</v>
      </c>
    </row>
    <row r="3383" spans="1:8">
      <c r="A3383" s="1">
        <v>44656</v>
      </c>
      <c r="B3383">
        <v>2</v>
      </c>
      <c r="C3383">
        <v>4.3</v>
      </c>
      <c r="D3383">
        <v>290</v>
      </c>
      <c r="E3383" s="2">
        <v>0.51875000000000004</v>
      </c>
      <c r="F3383">
        <v>6.5</v>
      </c>
      <c r="G3383">
        <v>290</v>
      </c>
      <c r="H3383" s="2">
        <v>0.51666666666666672</v>
      </c>
    </row>
    <row r="3384" spans="1:8">
      <c r="A3384" s="1">
        <v>44657</v>
      </c>
      <c r="B3384">
        <v>2.2000000000000002</v>
      </c>
      <c r="C3384">
        <v>4.0999999999999996</v>
      </c>
      <c r="D3384">
        <v>290</v>
      </c>
      <c r="E3384" s="2">
        <v>0.62361111111111112</v>
      </c>
      <c r="F3384">
        <v>6.4</v>
      </c>
      <c r="G3384">
        <v>290</v>
      </c>
      <c r="H3384" s="2">
        <v>0.62291666666666667</v>
      </c>
    </row>
    <row r="3385" spans="1:8">
      <c r="A3385" s="1">
        <v>44658</v>
      </c>
      <c r="B3385">
        <v>2.7</v>
      </c>
      <c r="C3385">
        <v>6.2</v>
      </c>
      <c r="D3385">
        <v>290</v>
      </c>
      <c r="E3385" s="2">
        <v>0.71250000000000002</v>
      </c>
      <c r="F3385">
        <v>9.6</v>
      </c>
      <c r="G3385">
        <v>290</v>
      </c>
      <c r="H3385" s="2">
        <v>0.68125000000000002</v>
      </c>
    </row>
    <row r="3386" spans="1:8">
      <c r="A3386" s="1">
        <v>44659</v>
      </c>
      <c r="B3386">
        <v>1.6</v>
      </c>
      <c r="C3386">
        <v>3.5</v>
      </c>
      <c r="D3386">
        <v>270</v>
      </c>
      <c r="E3386" s="2">
        <v>0.64652777777777781</v>
      </c>
      <c r="F3386">
        <v>5.4</v>
      </c>
      <c r="G3386">
        <v>290</v>
      </c>
      <c r="H3386" s="2">
        <v>0.59236111111111112</v>
      </c>
    </row>
    <row r="3387" spans="1:8">
      <c r="A3387" s="1">
        <v>44660</v>
      </c>
      <c r="B3387">
        <v>1.7</v>
      </c>
      <c r="C3387">
        <v>5.8</v>
      </c>
      <c r="D3387">
        <v>290</v>
      </c>
      <c r="E3387" s="2">
        <v>0.54722222222222228</v>
      </c>
      <c r="F3387">
        <v>7.5</v>
      </c>
      <c r="G3387">
        <v>270</v>
      </c>
      <c r="H3387" s="2">
        <v>0.54583333333333328</v>
      </c>
    </row>
    <row r="3388" spans="1:8">
      <c r="A3388" s="1">
        <v>44661</v>
      </c>
      <c r="B3388">
        <v>1.6</v>
      </c>
      <c r="C3388">
        <v>4</v>
      </c>
      <c r="D3388">
        <v>290</v>
      </c>
      <c r="E3388" s="2">
        <v>0.65763888888888888</v>
      </c>
      <c r="F3388">
        <v>5.7</v>
      </c>
      <c r="G3388">
        <v>290</v>
      </c>
      <c r="H3388" s="2">
        <v>0.66111111111111109</v>
      </c>
    </row>
    <row r="3389" spans="1:8">
      <c r="A3389" s="1">
        <v>44662</v>
      </c>
      <c r="B3389">
        <v>1.7</v>
      </c>
      <c r="C3389">
        <v>5.0999999999999996</v>
      </c>
      <c r="D3389">
        <v>270</v>
      </c>
      <c r="E3389" s="2">
        <v>0.50486111111111109</v>
      </c>
      <c r="F3389">
        <v>7.1</v>
      </c>
      <c r="G3389">
        <v>270</v>
      </c>
      <c r="H3389" s="2">
        <v>0.50486111111111109</v>
      </c>
    </row>
    <row r="3390" spans="1:8">
      <c r="A3390" s="1">
        <v>44663</v>
      </c>
      <c r="B3390">
        <v>1.4</v>
      </c>
      <c r="C3390">
        <v>3.9</v>
      </c>
      <c r="D3390">
        <v>270</v>
      </c>
      <c r="E3390" s="2">
        <v>0.60833333333333328</v>
      </c>
      <c r="F3390">
        <v>5.5</v>
      </c>
      <c r="G3390">
        <v>250</v>
      </c>
      <c r="H3390" s="2">
        <v>0.60555555555555551</v>
      </c>
    </row>
    <row r="3391" spans="1:8">
      <c r="A3391" s="1">
        <v>44664</v>
      </c>
      <c r="B3391">
        <v>5.4</v>
      </c>
      <c r="C3391">
        <v>8.5</v>
      </c>
      <c r="D3391">
        <v>110</v>
      </c>
      <c r="E3391" s="2">
        <v>0.63541666666666663</v>
      </c>
      <c r="F3391">
        <v>12.6</v>
      </c>
      <c r="G3391">
        <v>110</v>
      </c>
      <c r="H3391" s="2">
        <v>0.61319444444444449</v>
      </c>
    </row>
    <row r="3392" spans="1:8">
      <c r="A3392" s="1">
        <v>44665</v>
      </c>
      <c r="B3392">
        <v>3.7</v>
      </c>
      <c r="C3392">
        <v>5.6</v>
      </c>
      <c r="D3392">
        <v>110</v>
      </c>
      <c r="E3392" s="2">
        <v>0.36041666666666666</v>
      </c>
      <c r="F3392">
        <v>9.9</v>
      </c>
      <c r="G3392">
        <v>110</v>
      </c>
      <c r="H3392" s="2">
        <v>0.35555555555555557</v>
      </c>
    </row>
    <row r="3393" spans="1:8">
      <c r="A3393" s="1">
        <v>44666</v>
      </c>
      <c r="B3393">
        <v>3.2</v>
      </c>
      <c r="C3393">
        <v>8.1</v>
      </c>
      <c r="D3393">
        <v>110</v>
      </c>
      <c r="E3393" s="2">
        <v>0.79236111111111107</v>
      </c>
      <c r="F3393">
        <v>10.7</v>
      </c>
      <c r="G3393">
        <v>90</v>
      </c>
      <c r="H3393" s="2">
        <v>0.79097222222222219</v>
      </c>
    </row>
    <row r="3394" spans="1:8">
      <c r="A3394" s="1">
        <v>44667</v>
      </c>
      <c r="B3394">
        <v>1.9</v>
      </c>
      <c r="C3394">
        <v>4.5</v>
      </c>
      <c r="D3394">
        <v>290</v>
      </c>
      <c r="E3394" s="2">
        <v>0.6430555555555556</v>
      </c>
      <c r="F3394">
        <v>7.1</v>
      </c>
      <c r="G3394">
        <v>290</v>
      </c>
      <c r="H3394" s="2">
        <v>0.59444444444444444</v>
      </c>
    </row>
    <row r="3395" spans="1:8">
      <c r="A3395" s="1">
        <v>44668</v>
      </c>
      <c r="B3395">
        <v>1.8</v>
      </c>
      <c r="C3395">
        <v>5</v>
      </c>
      <c r="D3395">
        <v>290</v>
      </c>
      <c r="E3395" s="2">
        <v>0.47916666666666669</v>
      </c>
      <c r="F3395">
        <v>7.1</v>
      </c>
      <c r="G3395">
        <v>290</v>
      </c>
      <c r="H3395" s="2">
        <v>0.67222222222222228</v>
      </c>
    </row>
    <row r="3396" spans="1:8">
      <c r="A3396" s="1">
        <v>44669</v>
      </c>
      <c r="B3396">
        <v>2</v>
      </c>
      <c r="C3396">
        <v>4.5999999999999996</v>
      </c>
      <c r="D3396">
        <v>340</v>
      </c>
      <c r="E3396" s="2">
        <v>0.51041666666666663</v>
      </c>
      <c r="F3396">
        <v>8</v>
      </c>
      <c r="G3396">
        <v>290</v>
      </c>
      <c r="H3396" s="2">
        <v>0.63194444444444442</v>
      </c>
    </row>
    <row r="3397" spans="1:8">
      <c r="A3397" s="1">
        <v>44670</v>
      </c>
      <c r="B3397">
        <v>2.2000000000000002</v>
      </c>
      <c r="C3397">
        <v>5.7</v>
      </c>
      <c r="D3397">
        <v>290</v>
      </c>
      <c r="E3397" s="2">
        <v>0.54513888888888884</v>
      </c>
      <c r="F3397">
        <v>8.3000000000000007</v>
      </c>
      <c r="G3397">
        <v>290</v>
      </c>
      <c r="H3397" s="2">
        <v>0.5395833333333333</v>
      </c>
    </row>
    <row r="3398" spans="1:8">
      <c r="A3398" s="1">
        <v>44671</v>
      </c>
      <c r="B3398">
        <v>1.6</v>
      </c>
      <c r="C3398">
        <v>4.8</v>
      </c>
      <c r="D3398">
        <v>290</v>
      </c>
      <c r="E3398" s="2">
        <v>0.53611111111111109</v>
      </c>
      <c r="F3398">
        <v>8</v>
      </c>
      <c r="G3398">
        <v>290</v>
      </c>
      <c r="H3398" s="2">
        <v>0.59166666666666667</v>
      </c>
    </row>
    <row r="3399" spans="1:8">
      <c r="A3399" s="1">
        <v>44672</v>
      </c>
      <c r="B3399">
        <v>1.1000000000000001</v>
      </c>
      <c r="C3399">
        <v>3.8</v>
      </c>
      <c r="D3399">
        <v>270</v>
      </c>
      <c r="E3399" s="2">
        <v>0.69097222222222221</v>
      </c>
      <c r="F3399">
        <v>5.5</v>
      </c>
      <c r="G3399">
        <v>290</v>
      </c>
      <c r="H3399" s="2">
        <v>0.53055555555555556</v>
      </c>
    </row>
    <row r="3400" spans="1:8">
      <c r="A3400" s="1">
        <v>44673</v>
      </c>
      <c r="B3400">
        <v>2.1</v>
      </c>
      <c r="C3400">
        <v>5.3</v>
      </c>
      <c r="D3400">
        <v>270</v>
      </c>
      <c r="E3400" s="2">
        <v>0.50347222222222221</v>
      </c>
      <c r="F3400">
        <v>7.9</v>
      </c>
      <c r="G3400">
        <v>290</v>
      </c>
      <c r="H3400" s="2">
        <v>0.52569444444444446</v>
      </c>
    </row>
    <row r="3401" spans="1:8">
      <c r="A3401" s="1">
        <v>44674</v>
      </c>
      <c r="B3401">
        <v>2.6</v>
      </c>
      <c r="C3401">
        <v>6.1</v>
      </c>
      <c r="D3401">
        <v>110</v>
      </c>
      <c r="E3401" s="2">
        <v>0.6694444444444444</v>
      </c>
      <c r="F3401">
        <v>8.6</v>
      </c>
      <c r="G3401">
        <v>110</v>
      </c>
      <c r="H3401" s="2">
        <v>0.66874999999999996</v>
      </c>
    </row>
    <row r="3402" spans="1:8">
      <c r="A3402" s="1">
        <v>44675</v>
      </c>
      <c r="B3402">
        <v>1.8</v>
      </c>
      <c r="C3402">
        <v>4.2</v>
      </c>
      <c r="D3402">
        <v>270</v>
      </c>
      <c r="E3402" s="2">
        <v>0.61875000000000002</v>
      </c>
      <c r="F3402">
        <v>5.6</v>
      </c>
      <c r="G3402">
        <v>290</v>
      </c>
      <c r="H3402" s="2">
        <v>0.54513888888888884</v>
      </c>
    </row>
    <row r="3403" spans="1:8">
      <c r="A3403" s="1">
        <v>44676</v>
      </c>
      <c r="B3403">
        <v>1.7</v>
      </c>
      <c r="C3403">
        <v>4.5999999999999996</v>
      </c>
      <c r="D3403">
        <v>110</v>
      </c>
      <c r="E3403" s="2">
        <v>0.65972222222222221</v>
      </c>
      <c r="F3403">
        <v>6.2</v>
      </c>
      <c r="G3403">
        <v>110</v>
      </c>
      <c r="H3403" s="2">
        <v>0.6875</v>
      </c>
    </row>
    <row r="3404" spans="1:8">
      <c r="A3404" s="1">
        <v>44677</v>
      </c>
      <c r="B3404">
        <v>1.6</v>
      </c>
      <c r="C3404">
        <v>4.4000000000000004</v>
      </c>
      <c r="D3404">
        <v>160</v>
      </c>
      <c r="E3404" s="2">
        <v>0.16319444444444445</v>
      </c>
      <c r="F3404">
        <v>6.6</v>
      </c>
      <c r="G3404">
        <v>110</v>
      </c>
      <c r="H3404" s="2">
        <v>0.16944444444444445</v>
      </c>
    </row>
    <row r="3405" spans="1:8">
      <c r="A3405" s="1">
        <v>44678</v>
      </c>
      <c r="B3405">
        <v>3.7</v>
      </c>
      <c r="C3405">
        <v>6.6</v>
      </c>
      <c r="D3405">
        <v>90</v>
      </c>
      <c r="E3405" s="2">
        <v>0.66319444444444442</v>
      </c>
      <c r="F3405">
        <v>9.5</v>
      </c>
      <c r="G3405">
        <v>110</v>
      </c>
      <c r="H3405" s="2">
        <v>0.46180555555555558</v>
      </c>
    </row>
    <row r="3406" spans="1:8">
      <c r="A3406" s="1">
        <v>44679</v>
      </c>
      <c r="B3406">
        <v>3.7</v>
      </c>
      <c r="C3406">
        <v>7.7</v>
      </c>
      <c r="D3406">
        <v>110</v>
      </c>
      <c r="E3406" s="2">
        <v>0.91805555555555551</v>
      </c>
      <c r="F3406">
        <v>10.4</v>
      </c>
      <c r="G3406">
        <v>110</v>
      </c>
      <c r="H3406" s="2">
        <v>0.91527777777777775</v>
      </c>
    </row>
    <row r="3407" spans="1:8">
      <c r="A3407" s="1">
        <v>44680</v>
      </c>
      <c r="B3407">
        <v>2.6</v>
      </c>
      <c r="C3407">
        <v>6.4</v>
      </c>
      <c r="D3407">
        <v>110</v>
      </c>
      <c r="E3407" s="2">
        <v>1.6666666666666666E-2</v>
      </c>
      <c r="F3407">
        <v>9.1</v>
      </c>
      <c r="G3407">
        <v>110</v>
      </c>
      <c r="H3407" s="2">
        <v>1.0416666666666666E-2</v>
      </c>
    </row>
    <row r="3408" spans="1:8">
      <c r="A3408" s="1">
        <v>44681</v>
      </c>
      <c r="B3408">
        <v>2.1</v>
      </c>
      <c r="C3408">
        <v>4.8</v>
      </c>
      <c r="D3408">
        <v>320</v>
      </c>
      <c r="E3408" s="2">
        <v>0.98124999999999996</v>
      </c>
      <c r="F3408">
        <v>7.1</v>
      </c>
      <c r="G3408">
        <v>290</v>
      </c>
      <c r="H3408" s="2">
        <v>0.98611111111111116</v>
      </c>
    </row>
    <row r="3409" spans="1:8">
      <c r="A3409" s="1">
        <v>44682</v>
      </c>
      <c r="B3409">
        <v>3.2</v>
      </c>
      <c r="C3409">
        <v>6.1</v>
      </c>
      <c r="D3409">
        <v>290</v>
      </c>
      <c r="E3409" s="2">
        <v>0.60138888888888886</v>
      </c>
      <c r="F3409">
        <v>8.8000000000000007</v>
      </c>
      <c r="G3409">
        <v>320</v>
      </c>
      <c r="H3409" s="2">
        <v>0.59652777777777777</v>
      </c>
    </row>
    <row r="3410" spans="1:8">
      <c r="A3410" s="1">
        <v>44683</v>
      </c>
      <c r="B3410">
        <v>2.1</v>
      </c>
      <c r="C3410">
        <v>6.1</v>
      </c>
      <c r="D3410">
        <v>110</v>
      </c>
      <c r="E3410" s="2">
        <v>0.78680555555555554</v>
      </c>
      <c r="F3410">
        <v>9.4</v>
      </c>
      <c r="G3410">
        <v>90</v>
      </c>
      <c r="H3410" s="2">
        <v>0.77083333333333337</v>
      </c>
    </row>
    <row r="3411" spans="1:8">
      <c r="A3411" s="1">
        <v>44684</v>
      </c>
      <c r="B3411">
        <v>1.5</v>
      </c>
      <c r="C3411">
        <v>4.2</v>
      </c>
      <c r="D3411">
        <v>290</v>
      </c>
      <c r="E3411" s="2">
        <v>0.55694444444444446</v>
      </c>
      <c r="F3411">
        <v>6.9</v>
      </c>
      <c r="G3411">
        <v>270</v>
      </c>
      <c r="H3411" s="2">
        <v>0.5541666666666667</v>
      </c>
    </row>
    <row r="3412" spans="1:8">
      <c r="A3412" s="1">
        <v>44685</v>
      </c>
      <c r="B3412">
        <v>1.7</v>
      </c>
      <c r="C3412">
        <v>3.7</v>
      </c>
      <c r="D3412">
        <v>270</v>
      </c>
      <c r="E3412" s="2">
        <v>0.62847222222222221</v>
      </c>
      <c r="F3412">
        <v>5.5</v>
      </c>
      <c r="G3412">
        <v>290</v>
      </c>
      <c r="H3412" s="2">
        <v>0.56458333333333333</v>
      </c>
    </row>
    <row r="3413" spans="1:8">
      <c r="A3413" s="1">
        <v>44686</v>
      </c>
      <c r="B3413">
        <v>1.5</v>
      </c>
      <c r="C3413">
        <v>3.5</v>
      </c>
      <c r="D3413">
        <v>320</v>
      </c>
      <c r="E3413" s="2">
        <v>0.56527777777777777</v>
      </c>
      <c r="F3413">
        <v>6.5</v>
      </c>
      <c r="G3413">
        <v>290</v>
      </c>
      <c r="H3413" s="2">
        <v>0.56041666666666667</v>
      </c>
    </row>
    <row r="3414" spans="1:8">
      <c r="A3414" s="1">
        <v>44687</v>
      </c>
      <c r="B3414">
        <v>1.5</v>
      </c>
      <c r="C3414">
        <v>4.5</v>
      </c>
      <c r="D3414">
        <v>290</v>
      </c>
      <c r="E3414" s="2">
        <v>0.5854166666666667</v>
      </c>
      <c r="F3414">
        <v>6.3</v>
      </c>
      <c r="G3414">
        <v>290</v>
      </c>
      <c r="H3414" s="2">
        <v>0.58472222222222225</v>
      </c>
    </row>
    <row r="3415" spans="1:8">
      <c r="A3415" s="1">
        <v>44688</v>
      </c>
      <c r="B3415">
        <v>3.7</v>
      </c>
      <c r="C3415">
        <v>7.9</v>
      </c>
      <c r="D3415">
        <v>110</v>
      </c>
      <c r="E3415" s="2">
        <v>0.82638888888888884</v>
      </c>
      <c r="F3415">
        <v>11</v>
      </c>
      <c r="G3415">
        <v>90</v>
      </c>
      <c r="H3415" s="2">
        <v>0.82222222222222219</v>
      </c>
    </row>
    <row r="3416" spans="1:8">
      <c r="A3416" s="1">
        <v>44689</v>
      </c>
      <c r="B3416">
        <v>3.7</v>
      </c>
      <c r="C3416">
        <v>6.2</v>
      </c>
      <c r="D3416">
        <v>110</v>
      </c>
      <c r="E3416" s="2">
        <v>4.8611111111111112E-2</v>
      </c>
      <c r="F3416">
        <v>8.9</v>
      </c>
      <c r="G3416">
        <v>90</v>
      </c>
      <c r="H3416" s="2">
        <v>1.2500000000000001E-2</v>
      </c>
    </row>
    <row r="3417" spans="1:8">
      <c r="A3417" s="1">
        <v>44690</v>
      </c>
      <c r="B3417">
        <v>3</v>
      </c>
      <c r="C3417">
        <v>6.7</v>
      </c>
      <c r="D3417">
        <v>90</v>
      </c>
      <c r="E3417" s="2">
        <v>0.69652777777777775</v>
      </c>
      <c r="F3417">
        <v>9.8000000000000007</v>
      </c>
      <c r="G3417">
        <v>110</v>
      </c>
      <c r="H3417" s="2">
        <v>0.69097222222222221</v>
      </c>
    </row>
    <row r="3418" spans="1:8">
      <c r="A3418" s="1">
        <v>44691</v>
      </c>
      <c r="B3418">
        <v>2.9</v>
      </c>
      <c r="C3418">
        <v>6</v>
      </c>
      <c r="D3418">
        <v>110</v>
      </c>
      <c r="E3418" s="2">
        <v>0.68541666666666667</v>
      </c>
      <c r="F3418">
        <v>8</v>
      </c>
      <c r="G3418">
        <v>90</v>
      </c>
      <c r="H3418" s="2">
        <v>0.68263888888888891</v>
      </c>
    </row>
    <row r="3419" spans="1:8">
      <c r="A3419" s="1">
        <v>44692</v>
      </c>
      <c r="B3419">
        <v>1.7</v>
      </c>
      <c r="C3419">
        <v>3.4</v>
      </c>
      <c r="D3419">
        <v>140</v>
      </c>
      <c r="E3419" s="2">
        <v>3.8194444444444448E-2</v>
      </c>
      <c r="F3419">
        <v>4.7</v>
      </c>
      <c r="G3419">
        <v>140</v>
      </c>
      <c r="H3419" s="2">
        <v>3.7499999999999999E-2</v>
      </c>
    </row>
    <row r="3420" spans="1:8">
      <c r="A3420" s="1">
        <v>44693</v>
      </c>
      <c r="B3420">
        <v>3.1</v>
      </c>
      <c r="C3420">
        <v>6.1</v>
      </c>
      <c r="D3420">
        <v>110</v>
      </c>
      <c r="E3420" s="2">
        <v>0.99930555555555556</v>
      </c>
      <c r="F3420">
        <v>8.3000000000000007</v>
      </c>
      <c r="G3420">
        <v>140</v>
      </c>
      <c r="H3420" s="2">
        <v>0.99791666666666667</v>
      </c>
    </row>
    <row r="3421" spans="1:8">
      <c r="A3421" s="1">
        <v>44694</v>
      </c>
      <c r="B3421">
        <v>3</v>
      </c>
      <c r="C3421">
        <v>6</v>
      </c>
      <c r="D3421">
        <v>110</v>
      </c>
      <c r="E3421" s="2">
        <v>1.3888888888888889E-3</v>
      </c>
      <c r="F3421">
        <v>8.6</v>
      </c>
      <c r="G3421">
        <v>110</v>
      </c>
      <c r="H3421" s="2">
        <v>1.1111111111111112E-2</v>
      </c>
    </row>
    <row r="3422" spans="1:8">
      <c r="A3422" s="1">
        <v>44695</v>
      </c>
      <c r="B3422">
        <v>3.1</v>
      </c>
      <c r="C3422">
        <v>7</v>
      </c>
      <c r="D3422">
        <v>290</v>
      </c>
      <c r="E3422" s="2">
        <v>0.51875000000000004</v>
      </c>
      <c r="F3422">
        <v>9.8000000000000007</v>
      </c>
      <c r="G3422">
        <v>290</v>
      </c>
      <c r="H3422" s="2">
        <v>0.51597222222222228</v>
      </c>
    </row>
    <row r="3423" spans="1:8">
      <c r="A3423" s="1">
        <v>44696</v>
      </c>
      <c r="B3423">
        <v>2.4</v>
      </c>
      <c r="C3423">
        <v>5.2</v>
      </c>
      <c r="D3423">
        <v>320</v>
      </c>
      <c r="E3423" s="2">
        <v>2.9166666666666667E-2</v>
      </c>
      <c r="F3423">
        <v>7.8</v>
      </c>
      <c r="G3423">
        <v>320</v>
      </c>
      <c r="H3423" s="2">
        <v>2.361111111111111E-2</v>
      </c>
    </row>
    <row r="3424" spans="1:8">
      <c r="A3424" s="1">
        <v>44697</v>
      </c>
      <c r="B3424">
        <v>2</v>
      </c>
      <c r="C3424">
        <v>5.8</v>
      </c>
      <c r="D3424">
        <v>290</v>
      </c>
      <c r="E3424" s="2">
        <v>0.6479166666666667</v>
      </c>
      <c r="F3424">
        <v>7.9</v>
      </c>
      <c r="G3424">
        <v>290</v>
      </c>
      <c r="H3424" s="2">
        <v>0.65069444444444446</v>
      </c>
    </row>
    <row r="3425" spans="1:8">
      <c r="A3425" s="1">
        <v>44698</v>
      </c>
      <c r="B3425">
        <v>1.5</v>
      </c>
      <c r="C3425">
        <v>4.2</v>
      </c>
      <c r="D3425">
        <v>250</v>
      </c>
      <c r="E3425" s="2">
        <v>0.6430555555555556</v>
      </c>
      <c r="F3425">
        <v>6.5</v>
      </c>
      <c r="G3425">
        <v>290</v>
      </c>
      <c r="H3425" s="2">
        <v>0.6118055555555556</v>
      </c>
    </row>
    <row r="3426" spans="1:8">
      <c r="A3426" s="1">
        <v>44699</v>
      </c>
      <c r="B3426">
        <v>2.1</v>
      </c>
      <c r="C3426">
        <v>5.2</v>
      </c>
      <c r="D3426">
        <v>270</v>
      </c>
      <c r="E3426" s="2">
        <v>0.68472222222222223</v>
      </c>
      <c r="F3426">
        <v>8</v>
      </c>
      <c r="G3426">
        <v>250</v>
      </c>
      <c r="H3426" s="2">
        <v>0.63263888888888886</v>
      </c>
    </row>
    <row r="3427" spans="1:8">
      <c r="A3427" s="1">
        <v>44700</v>
      </c>
      <c r="B3427">
        <v>2</v>
      </c>
      <c r="C3427">
        <v>5.2</v>
      </c>
      <c r="D3427">
        <v>270</v>
      </c>
      <c r="E3427" s="2">
        <v>0.52847222222222223</v>
      </c>
      <c r="F3427">
        <v>7.6</v>
      </c>
      <c r="G3427">
        <v>270</v>
      </c>
      <c r="H3427" s="2">
        <v>0.50763888888888886</v>
      </c>
    </row>
    <row r="3428" spans="1:8">
      <c r="A3428" s="1">
        <v>44701</v>
      </c>
      <c r="B3428">
        <v>1.9</v>
      </c>
      <c r="C3428">
        <v>4.5999999999999996</v>
      </c>
      <c r="D3428">
        <v>270</v>
      </c>
      <c r="E3428" s="2">
        <v>0.8354166666666667</v>
      </c>
      <c r="F3428">
        <v>6.5</v>
      </c>
      <c r="G3428">
        <v>290</v>
      </c>
      <c r="H3428" s="2">
        <v>0.83263888888888893</v>
      </c>
    </row>
    <row r="3429" spans="1:8">
      <c r="A3429" s="1">
        <v>44702</v>
      </c>
      <c r="B3429">
        <v>3.1</v>
      </c>
      <c r="C3429">
        <v>5.7</v>
      </c>
      <c r="D3429">
        <v>290</v>
      </c>
      <c r="E3429" s="2">
        <v>0.61111111111111116</v>
      </c>
      <c r="F3429">
        <v>9.6</v>
      </c>
      <c r="G3429">
        <v>320</v>
      </c>
      <c r="H3429" s="2">
        <v>0.60624999999999996</v>
      </c>
    </row>
    <row r="3430" spans="1:8">
      <c r="A3430" s="1">
        <v>44703</v>
      </c>
      <c r="B3430">
        <v>3.7</v>
      </c>
      <c r="C3430">
        <v>7</v>
      </c>
      <c r="D3430">
        <v>270</v>
      </c>
      <c r="E3430" s="2">
        <v>0.60347222222222219</v>
      </c>
      <c r="F3430">
        <v>10</v>
      </c>
      <c r="G3430">
        <v>290</v>
      </c>
      <c r="H3430" s="2">
        <v>0.61111111111111116</v>
      </c>
    </row>
    <row r="3431" spans="1:8">
      <c r="A3431" s="1">
        <v>44704</v>
      </c>
      <c r="B3431">
        <v>2.1</v>
      </c>
      <c r="C3431">
        <v>5</v>
      </c>
      <c r="D3431">
        <v>270</v>
      </c>
      <c r="E3431" s="2">
        <v>0.54583333333333328</v>
      </c>
      <c r="F3431">
        <v>6.8</v>
      </c>
      <c r="G3431">
        <v>290</v>
      </c>
      <c r="H3431" s="2">
        <v>0.54097222222222219</v>
      </c>
    </row>
    <row r="3432" spans="1:8">
      <c r="A3432" s="1">
        <v>44705</v>
      </c>
      <c r="B3432">
        <v>2</v>
      </c>
      <c r="C3432">
        <v>7</v>
      </c>
      <c r="D3432">
        <v>50</v>
      </c>
      <c r="E3432" s="2">
        <v>0.79097222222222219</v>
      </c>
      <c r="F3432">
        <v>9</v>
      </c>
      <c r="G3432">
        <v>50</v>
      </c>
      <c r="H3432" s="2">
        <v>0.78611111111111109</v>
      </c>
    </row>
    <row r="3433" spans="1:8">
      <c r="A3433" s="1">
        <v>44706</v>
      </c>
      <c r="B3433">
        <v>1.8</v>
      </c>
      <c r="C3433">
        <v>6.5</v>
      </c>
      <c r="D3433">
        <v>290</v>
      </c>
      <c r="E3433" s="2">
        <v>0.74791666666666667</v>
      </c>
      <c r="F3433">
        <v>9.5</v>
      </c>
      <c r="G3433">
        <v>320</v>
      </c>
      <c r="H3433" s="2">
        <v>0.74236111111111114</v>
      </c>
    </row>
    <row r="3434" spans="1:8">
      <c r="A3434" s="1">
        <v>44707</v>
      </c>
      <c r="B3434">
        <v>3.4</v>
      </c>
      <c r="C3434">
        <v>5.9</v>
      </c>
      <c r="D3434">
        <v>290</v>
      </c>
      <c r="E3434" s="2">
        <v>0.33263888888888887</v>
      </c>
      <c r="F3434">
        <v>9.3000000000000007</v>
      </c>
      <c r="G3434">
        <v>290</v>
      </c>
      <c r="H3434" s="2">
        <v>0.36805555555555558</v>
      </c>
    </row>
    <row r="3435" spans="1:8">
      <c r="A3435" s="1">
        <v>44708</v>
      </c>
      <c r="B3435">
        <v>4.0999999999999996</v>
      </c>
      <c r="C3435">
        <v>9.1</v>
      </c>
      <c r="D3435">
        <v>270</v>
      </c>
      <c r="E3435" s="2">
        <v>0.46527777777777779</v>
      </c>
      <c r="F3435">
        <v>13.9</v>
      </c>
      <c r="G3435">
        <v>270</v>
      </c>
      <c r="H3435" s="2">
        <v>0.46388888888888891</v>
      </c>
    </row>
    <row r="3436" spans="1:8">
      <c r="A3436" s="1">
        <v>44709</v>
      </c>
      <c r="B3436">
        <v>1.9</v>
      </c>
      <c r="C3436">
        <v>5.0999999999999996</v>
      </c>
      <c r="D3436">
        <v>290</v>
      </c>
      <c r="E3436" s="2">
        <v>0.53819444444444442</v>
      </c>
      <c r="F3436">
        <v>7.6</v>
      </c>
      <c r="G3436">
        <v>320</v>
      </c>
      <c r="H3436" s="2">
        <v>0.73402777777777772</v>
      </c>
    </row>
    <row r="3437" spans="1:8">
      <c r="A3437" s="1">
        <v>44710</v>
      </c>
      <c r="B3437">
        <v>1.7</v>
      </c>
      <c r="C3437">
        <v>5.3</v>
      </c>
      <c r="D3437">
        <v>160</v>
      </c>
      <c r="E3437" s="2">
        <v>0.68819444444444444</v>
      </c>
      <c r="F3437">
        <v>8</v>
      </c>
      <c r="G3437">
        <v>160</v>
      </c>
      <c r="H3437" s="2">
        <v>0.66805555555555551</v>
      </c>
    </row>
    <row r="3438" spans="1:8">
      <c r="A3438" s="1">
        <v>44711</v>
      </c>
      <c r="B3438">
        <v>2.1</v>
      </c>
      <c r="C3438">
        <v>5.8</v>
      </c>
      <c r="D3438">
        <v>290</v>
      </c>
      <c r="E3438" s="2">
        <v>0.9506944444444444</v>
      </c>
      <c r="F3438">
        <v>7.3</v>
      </c>
      <c r="G3438">
        <v>290</v>
      </c>
      <c r="H3438" s="2">
        <v>0.94930555555555551</v>
      </c>
    </row>
    <row r="3439" spans="1:8">
      <c r="A3439" s="1">
        <v>44712</v>
      </c>
      <c r="B3439">
        <v>2.9</v>
      </c>
      <c r="C3439">
        <v>6.1</v>
      </c>
      <c r="D3439">
        <v>290</v>
      </c>
      <c r="E3439" s="2">
        <v>0.13680555555555557</v>
      </c>
      <c r="F3439">
        <v>8.9</v>
      </c>
      <c r="G3439">
        <v>290</v>
      </c>
      <c r="H3439" s="2">
        <v>0.13263888888888889</v>
      </c>
    </row>
    <row r="3440" spans="1:8">
      <c r="A3440" s="1">
        <v>44713</v>
      </c>
      <c r="B3440">
        <v>1.7</v>
      </c>
      <c r="C3440">
        <v>4.5</v>
      </c>
      <c r="D3440">
        <v>290</v>
      </c>
      <c r="E3440" s="2">
        <v>0.61388888888888893</v>
      </c>
      <c r="F3440">
        <v>7.1</v>
      </c>
      <c r="G3440">
        <v>290</v>
      </c>
      <c r="H3440" s="2">
        <v>0.61250000000000004</v>
      </c>
    </row>
    <row r="3441" spans="1:8">
      <c r="A3441" s="1">
        <v>44714</v>
      </c>
      <c r="B3441">
        <v>2.2999999999999998</v>
      </c>
      <c r="C3441">
        <v>4.5999999999999996</v>
      </c>
      <c r="D3441">
        <v>340</v>
      </c>
      <c r="E3441" s="2">
        <v>0.73819444444444449</v>
      </c>
      <c r="F3441">
        <v>6.6</v>
      </c>
      <c r="G3441">
        <v>290</v>
      </c>
      <c r="H3441" s="2">
        <v>0.5444444444444444</v>
      </c>
    </row>
    <row r="3442" spans="1:8">
      <c r="A3442" s="1">
        <v>44715</v>
      </c>
      <c r="B3442">
        <v>3.9</v>
      </c>
      <c r="C3442">
        <v>7.9</v>
      </c>
      <c r="D3442">
        <v>90</v>
      </c>
      <c r="E3442" s="2">
        <v>0.71111111111111114</v>
      </c>
      <c r="F3442">
        <v>11.3</v>
      </c>
      <c r="G3442">
        <v>110</v>
      </c>
      <c r="H3442" s="2">
        <v>0.74583333333333335</v>
      </c>
    </row>
    <row r="3443" spans="1:8">
      <c r="A3443" s="1">
        <v>44716</v>
      </c>
      <c r="B3443">
        <v>3.7</v>
      </c>
      <c r="C3443">
        <v>5.4</v>
      </c>
      <c r="D3443">
        <v>110</v>
      </c>
      <c r="E3443" s="2">
        <v>0.74027777777777781</v>
      </c>
      <c r="F3443">
        <v>8.1</v>
      </c>
      <c r="G3443">
        <v>110</v>
      </c>
      <c r="H3443" s="2">
        <v>0.73611111111111116</v>
      </c>
    </row>
    <row r="3444" spans="1:8">
      <c r="A3444" s="1">
        <v>44717</v>
      </c>
      <c r="B3444">
        <v>2.7</v>
      </c>
      <c r="C3444">
        <v>6.4</v>
      </c>
      <c r="D3444">
        <v>110</v>
      </c>
      <c r="E3444" s="2">
        <v>0.91666666666666663</v>
      </c>
      <c r="F3444">
        <v>8.4</v>
      </c>
      <c r="G3444">
        <v>110</v>
      </c>
      <c r="H3444" s="2">
        <v>0.9145833333333333</v>
      </c>
    </row>
    <row r="3445" spans="1:8">
      <c r="A3445" s="1">
        <v>44718</v>
      </c>
      <c r="B3445">
        <v>1.9</v>
      </c>
      <c r="C3445">
        <v>6.6</v>
      </c>
      <c r="D3445">
        <v>50</v>
      </c>
      <c r="E3445" s="2">
        <v>0.6743055555555556</v>
      </c>
      <c r="F3445">
        <v>9.1</v>
      </c>
      <c r="G3445">
        <v>20</v>
      </c>
      <c r="H3445" s="2">
        <v>0.67083333333333328</v>
      </c>
    </row>
    <row r="3446" spans="1:8">
      <c r="A3446" s="1">
        <v>44719</v>
      </c>
      <c r="B3446">
        <v>2.9</v>
      </c>
      <c r="C3446">
        <v>4.7</v>
      </c>
      <c r="D3446">
        <v>90</v>
      </c>
      <c r="E3446" s="2">
        <v>0.41736111111111113</v>
      </c>
      <c r="F3446">
        <v>7</v>
      </c>
      <c r="G3446">
        <v>110</v>
      </c>
      <c r="H3446" s="2">
        <v>0.88541666666666663</v>
      </c>
    </row>
    <row r="3447" spans="1:8">
      <c r="A3447" s="1">
        <v>44720</v>
      </c>
      <c r="B3447">
        <v>2.5</v>
      </c>
      <c r="C3447">
        <v>3.9</v>
      </c>
      <c r="D3447">
        <v>110</v>
      </c>
      <c r="E3447" s="2">
        <v>0.77152777777777781</v>
      </c>
      <c r="F3447">
        <v>5.6</v>
      </c>
      <c r="G3447">
        <v>160</v>
      </c>
      <c r="H3447" s="2">
        <v>0.92569444444444449</v>
      </c>
    </row>
    <row r="3448" spans="1:8">
      <c r="A3448" s="1">
        <v>44721</v>
      </c>
      <c r="B3448">
        <v>2</v>
      </c>
      <c r="C3448">
        <v>3.7</v>
      </c>
      <c r="D3448">
        <v>140</v>
      </c>
      <c r="E3448" s="2">
        <v>0.96666666666666667</v>
      </c>
      <c r="F3448">
        <v>5.0999999999999996</v>
      </c>
      <c r="G3448">
        <v>110</v>
      </c>
      <c r="H3448" s="2">
        <v>0.92291666666666672</v>
      </c>
    </row>
    <row r="3449" spans="1:8">
      <c r="A3449" s="1">
        <v>44722</v>
      </c>
      <c r="B3449">
        <v>1.5</v>
      </c>
      <c r="C3449">
        <v>4.0999999999999996</v>
      </c>
      <c r="D3449">
        <v>140</v>
      </c>
      <c r="E3449" s="2">
        <v>6.5277777777777782E-2</v>
      </c>
      <c r="F3449">
        <v>5.7</v>
      </c>
      <c r="G3449">
        <v>140</v>
      </c>
      <c r="H3449" s="2">
        <v>6.5277777777777782E-2</v>
      </c>
    </row>
    <row r="3450" spans="1:8">
      <c r="A3450" s="1">
        <v>44723</v>
      </c>
      <c r="B3450">
        <v>3.4</v>
      </c>
      <c r="C3450">
        <v>7.2</v>
      </c>
      <c r="D3450">
        <v>110</v>
      </c>
      <c r="E3450" s="2">
        <v>0.64583333333333337</v>
      </c>
      <c r="F3450">
        <v>9.8000000000000007</v>
      </c>
      <c r="G3450">
        <v>90</v>
      </c>
      <c r="H3450" s="2">
        <v>0.64027777777777772</v>
      </c>
    </row>
    <row r="3451" spans="1:8">
      <c r="A3451" s="1">
        <v>44724</v>
      </c>
      <c r="B3451">
        <v>3.2</v>
      </c>
      <c r="C3451">
        <v>5.4</v>
      </c>
      <c r="D3451">
        <v>110</v>
      </c>
      <c r="E3451" s="2">
        <v>0.80069444444444449</v>
      </c>
      <c r="F3451">
        <v>7.7</v>
      </c>
      <c r="G3451">
        <v>90</v>
      </c>
      <c r="H3451" s="2">
        <v>0.43333333333333335</v>
      </c>
    </row>
    <row r="3452" spans="1:8">
      <c r="A3452" s="1">
        <v>44725</v>
      </c>
      <c r="B3452">
        <v>4.2</v>
      </c>
      <c r="C3452">
        <v>7.2</v>
      </c>
      <c r="D3452">
        <v>90</v>
      </c>
      <c r="E3452" s="2">
        <v>0.72847222222222219</v>
      </c>
      <c r="F3452">
        <v>10.5</v>
      </c>
      <c r="G3452">
        <v>140</v>
      </c>
      <c r="H3452" s="2">
        <v>0.70972222222222225</v>
      </c>
    </row>
    <row r="3453" spans="1:8">
      <c r="A3453" s="1">
        <v>44726</v>
      </c>
      <c r="B3453">
        <v>2.7</v>
      </c>
      <c r="C3453">
        <v>5</v>
      </c>
      <c r="D3453">
        <v>110</v>
      </c>
      <c r="E3453" s="2">
        <v>0.38472222222222224</v>
      </c>
      <c r="F3453">
        <v>8.3000000000000007</v>
      </c>
      <c r="G3453">
        <v>70</v>
      </c>
      <c r="H3453" s="2">
        <v>0.37916666666666665</v>
      </c>
    </row>
    <row r="3454" spans="1:8">
      <c r="A3454" s="1">
        <v>44727</v>
      </c>
      <c r="B3454">
        <v>1</v>
      </c>
      <c r="C3454">
        <v>4.5999999999999996</v>
      </c>
      <c r="D3454">
        <v>320</v>
      </c>
      <c r="E3454" s="2">
        <v>0.76736111111111116</v>
      </c>
      <c r="F3454">
        <v>7.2</v>
      </c>
      <c r="G3454">
        <v>320</v>
      </c>
      <c r="H3454" s="2">
        <v>0.76458333333333328</v>
      </c>
    </row>
    <row r="3455" spans="1:8">
      <c r="A3455" s="1">
        <v>44728</v>
      </c>
      <c r="B3455">
        <v>1.8</v>
      </c>
      <c r="C3455">
        <v>4.5</v>
      </c>
      <c r="D3455">
        <v>340</v>
      </c>
      <c r="E3455" s="2">
        <v>0.64513888888888893</v>
      </c>
      <c r="F3455">
        <v>6.9</v>
      </c>
      <c r="G3455">
        <v>290</v>
      </c>
      <c r="H3455" s="2">
        <v>0.58958333333333335</v>
      </c>
    </row>
    <row r="3456" spans="1:8">
      <c r="A3456" s="1">
        <v>44729</v>
      </c>
      <c r="B3456">
        <v>1.5</v>
      </c>
      <c r="C3456">
        <v>3.4</v>
      </c>
      <c r="D3456">
        <v>270</v>
      </c>
      <c r="E3456" s="2">
        <v>0.59583333333333333</v>
      </c>
      <c r="F3456">
        <v>6.2</v>
      </c>
      <c r="G3456">
        <v>200</v>
      </c>
      <c r="H3456" s="2">
        <v>0.7583333333333333</v>
      </c>
    </row>
    <row r="3457" spans="1:8">
      <c r="A3457" s="1">
        <v>44730</v>
      </c>
      <c r="B3457">
        <v>2.1</v>
      </c>
      <c r="C3457">
        <v>4.3</v>
      </c>
      <c r="D3457">
        <v>290</v>
      </c>
      <c r="E3457" s="2">
        <v>0.57222222222222219</v>
      </c>
      <c r="F3457">
        <v>6.5</v>
      </c>
      <c r="G3457">
        <v>290</v>
      </c>
      <c r="H3457" s="2">
        <v>0.57013888888888886</v>
      </c>
    </row>
    <row r="3458" spans="1:8">
      <c r="A3458" s="1">
        <v>44731</v>
      </c>
      <c r="B3458">
        <v>2.2000000000000002</v>
      </c>
      <c r="C3458">
        <v>4.5999999999999996</v>
      </c>
      <c r="D3458">
        <v>270</v>
      </c>
      <c r="E3458" s="2">
        <v>0.9243055555555556</v>
      </c>
      <c r="F3458">
        <v>5.9</v>
      </c>
      <c r="G3458">
        <v>290</v>
      </c>
      <c r="H3458" s="2">
        <v>0.92291666666666672</v>
      </c>
    </row>
    <row r="3459" spans="1:8">
      <c r="A3459" s="1">
        <v>44732</v>
      </c>
      <c r="B3459">
        <v>1.9</v>
      </c>
      <c r="C3459">
        <v>4.5</v>
      </c>
      <c r="D3459">
        <v>340</v>
      </c>
      <c r="E3459" s="2">
        <v>0.86041666666666672</v>
      </c>
      <c r="F3459">
        <v>6.4</v>
      </c>
      <c r="G3459">
        <v>360</v>
      </c>
      <c r="H3459" s="2">
        <v>0.85486111111111107</v>
      </c>
    </row>
    <row r="3460" spans="1:8">
      <c r="A3460" s="1">
        <v>44733</v>
      </c>
      <c r="B3460">
        <v>2.2999999999999998</v>
      </c>
      <c r="C3460">
        <v>5.3</v>
      </c>
      <c r="D3460">
        <v>90</v>
      </c>
      <c r="E3460" s="2">
        <v>0.76249999999999996</v>
      </c>
      <c r="F3460">
        <v>7.3</v>
      </c>
      <c r="G3460">
        <v>90</v>
      </c>
      <c r="H3460" s="2">
        <v>0.75138888888888888</v>
      </c>
    </row>
    <row r="3461" spans="1:8">
      <c r="A3461" s="1">
        <v>44734</v>
      </c>
      <c r="B3461">
        <v>1.6</v>
      </c>
      <c r="C3461">
        <v>4.2</v>
      </c>
      <c r="D3461">
        <v>270</v>
      </c>
      <c r="E3461" s="2">
        <v>0.60624999999999996</v>
      </c>
      <c r="F3461">
        <v>6.3</v>
      </c>
      <c r="G3461">
        <v>270</v>
      </c>
      <c r="H3461" s="2">
        <v>0.66041666666666665</v>
      </c>
    </row>
    <row r="3462" spans="1:8">
      <c r="A3462" s="1">
        <v>44735</v>
      </c>
      <c r="B3462">
        <v>2</v>
      </c>
      <c r="C3462">
        <v>4.0999999999999996</v>
      </c>
      <c r="D3462">
        <v>230</v>
      </c>
      <c r="E3462" s="2">
        <v>0.61458333333333337</v>
      </c>
      <c r="F3462">
        <v>7.9</v>
      </c>
      <c r="G3462">
        <v>270</v>
      </c>
      <c r="H3462" s="2">
        <v>0.89027777777777772</v>
      </c>
    </row>
    <row r="3463" spans="1:8">
      <c r="A3463" s="1">
        <v>44736</v>
      </c>
      <c r="B3463">
        <v>3.1</v>
      </c>
      <c r="C3463">
        <v>5.6</v>
      </c>
      <c r="D3463">
        <v>250</v>
      </c>
      <c r="E3463" s="2">
        <v>0.84930555555555554</v>
      </c>
      <c r="F3463">
        <v>9.1999999999999993</v>
      </c>
      <c r="G3463">
        <v>250</v>
      </c>
      <c r="H3463" s="2">
        <v>0.47708333333333336</v>
      </c>
    </row>
    <row r="3464" spans="1:8">
      <c r="A3464" s="1">
        <v>44737</v>
      </c>
      <c r="B3464">
        <v>2.4</v>
      </c>
      <c r="C3464">
        <v>5</v>
      </c>
      <c r="D3464">
        <v>270</v>
      </c>
      <c r="E3464" s="2">
        <v>0.60555555555555551</v>
      </c>
      <c r="F3464">
        <v>7</v>
      </c>
      <c r="G3464">
        <v>160</v>
      </c>
      <c r="H3464" s="2">
        <v>0.69722222222222219</v>
      </c>
    </row>
    <row r="3465" spans="1:8">
      <c r="A3465" s="1">
        <v>44738</v>
      </c>
      <c r="B3465">
        <v>1.7</v>
      </c>
      <c r="C3465">
        <v>3.7</v>
      </c>
      <c r="D3465">
        <v>180</v>
      </c>
      <c r="E3465" s="2">
        <v>0.61111111111111116</v>
      </c>
      <c r="F3465">
        <v>6.6</v>
      </c>
      <c r="G3465">
        <v>230</v>
      </c>
      <c r="H3465" s="2">
        <v>0.66805555555555551</v>
      </c>
    </row>
    <row r="3466" spans="1:8">
      <c r="A3466" s="1">
        <v>44739</v>
      </c>
      <c r="B3466">
        <v>1.8</v>
      </c>
      <c r="C3466">
        <v>3.8</v>
      </c>
      <c r="D3466">
        <v>110</v>
      </c>
      <c r="E3466" s="2">
        <v>0.68680555555555556</v>
      </c>
      <c r="F3466">
        <v>6.1</v>
      </c>
      <c r="G3466">
        <v>140</v>
      </c>
      <c r="H3466" s="2">
        <v>0.99861111111111112</v>
      </c>
    </row>
    <row r="3467" spans="1:8">
      <c r="A3467" s="1">
        <v>44740</v>
      </c>
      <c r="B3467">
        <v>2.6</v>
      </c>
      <c r="C3467">
        <v>5</v>
      </c>
      <c r="D3467">
        <v>230</v>
      </c>
      <c r="E3467" s="2">
        <v>0.55347222222222225</v>
      </c>
      <c r="F3467">
        <v>8.4</v>
      </c>
      <c r="G3467">
        <v>110</v>
      </c>
      <c r="H3467" s="2">
        <v>0.6</v>
      </c>
    </row>
    <row r="3468" spans="1:8">
      <c r="A3468" s="1">
        <v>44741</v>
      </c>
      <c r="B3468">
        <v>2.4</v>
      </c>
      <c r="C3468">
        <v>5.0999999999999996</v>
      </c>
      <c r="D3468">
        <v>250</v>
      </c>
      <c r="E3468" s="2">
        <v>0.6069444444444444</v>
      </c>
      <c r="F3468">
        <v>8.6999999999999993</v>
      </c>
      <c r="G3468">
        <v>270</v>
      </c>
      <c r="H3468" s="2">
        <v>0.37361111111111112</v>
      </c>
    </row>
    <row r="3469" spans="1:8">
      <c r="A3469" s="1">
        <v>44742</v>
      </c>
      <c r="B3469">
        <v>1.9</v>
      </c>
      <c r="C3469">
        <v>4.4000000000000004</v>
      </c>
      <c r="D3469">
        <v>270</v>
      </c>
      <c r="E3469" s="2">
        <v>0.37986111111111109</v>
      </c>
      <c r="F3469">
        <v>7</v>
      </c>
      <c r="G3469">
        <v>290</v>
      </c>
      <c r="H3469" s="2">
        <v>0.40416666666666667</v>
      </c>
    </row>
    <row r="3470" spans="1:8">
      <c r="A3470" s="1">
        <v>44743</v>
      </c>
      <c r="B3470">
        <v>1.4</v>
      </c>
      <c r="C3470">
        <v>5</v>
      </c>
      <c r="D3470">
        <v>270</v>
      </c>
      <c r="E3470" s="2">
        <v>0.62777777777777777</v>
      </c>
      <c r="F3470">
        <v>6.4</v>
      </c>
      <c r="G3470">
        <v>270</v>
      </c>
      <c r="H3470" s="2">
        <v>0.65486111111111112</v>
      </c>
    </row>
    <row r="3471" spans="1:8">
      <c r="A3471" s="1">
        <v>44744</v>
      </c>
      <c r="B3471">
        <v>2</v>
      </c>
      <c r="C3471">
        <v>3.8</v>
      </c>
      <c r="D3471">
        <v>110</v>
      </c>
      <c r="E3471" s="2">
        <v>0.47083333333333333</v>
      </c>
      <c r="F3471">
        <v>5.4</v>
      </c>
      <c r="G3471">
        <v>110</v>
      </c>
      <c r="H3471" s="2">
        <v>0.46597222222222223</v>
      </c>
    </row>
    <row r="3472" spans="1:8">
      <c r="A3472" s="1">
        <v>44745</v>
      </c>
      <c r="B3472">
        <v>1.6</v>
      </c>
      <c r="C3472">
        <v>3.5</v>
      </c>
      <c r="D3472">
        <v>110</v>
      </c>
      <c r="E3472" s="2">
        <v>0.50347222222222221</v>
      </c>
      <c r="F3472">
        <v>6.6</v>
      </c>
      <c r="G3472">
        <v>200</v>
      </c>
      <c r="H3472" s="2">
        <v>0.70625000000000004</v>
      </c>
    </row>
    <row r="3473" spans="1:8">
      <c r="A3473" s="1">
        <v>44746</v>
      </c>
      <c r="B3473">
        <v>1.4</v>
      </c>
      <c r="C3473">
        <v>4.0999999999999996</v>
      </c>
      <c r="D3473">
        <v>160</v>
      </c>
      <c r="E3473" s="2">
        <v>0.57291666666666663</v>
      </c>
      <c r="F3473">
        <v>5.6</v>
      </c>
      <c r="G3473">
        <v>180</v>
      </c>
      <c r="H3473" s="2">
        <v>0.57222222222222219</v>
      </c>
    </row>
    <row r="3474" spans="1:8">
      <c r="A3474" s="1">
        <v>44747</v>
      </c>
      <c r="B3474">
        <v>1.8</v>
      </c>
      <c r="C3474">
        <v>3.7</v>
      </c>
      <c r="D3474">
        <v>110</v>
      </c>
      <c r="E3474" s="2">
        <v>0.79236111111111107</v>
      </c>
      <c r="F3474">
        <v>5.7</v>
      </c>
      <c r="G3474">
        <v>110</v>
      </c>
      <c r="H3474" s="2">
        <v>0.78611111111111109</v>
      </c>
    </row>
    <row r="3475" spans="1:8">
      <c r="A3475" s="1">
        <v>44748</v>
      </c>
      <c r="B3475">
        <v>2.2999999999999998</v>
      </c>
      <c r="C3475">
        <v>4.7</v>
      </c>
      <c r="D3475">
        <v>90</v>
      </c>
      <c r="E3475" s="2">
        <v>0.74513888888888891</v>
      </c>
      <c r="F3475">
        <v>6.7</v>
      </c>
      <c r="G3475">
        <v>90</v>
      </c>
      <c r="H3475" s="2">
        <v>0.77916666666666667</v>
      </c>
    </row>
    <row r="3476" spans="1:8">
      <c r="A3476" s="1">
        <v>44749</v>
      </c>
      <c r="B3476">
        <v>2.2000000000000002</v>
      </c>
      <c r="C3476">
        <v>4.2</v>
      </c>
      <c r="D3476">
        <v>200</v>
      </c>
      <c r="E3476" s="2">
        <v>0.58680555555555558</v>
      </c>
      <c r="F3476">
        <v>7</v>
      </c>
      <c r="G3476">
        <v>200</v>
      </c>
      <c r="H3476" s="2">
        <v>0.62986111111111109</v>
      </c>
    </row>
    <row r="3477" spans="1:8">
      <c r="A3477" s="1">
        <v>44750</v>
      </c>
      <c r="B3477">
        <v>1.3</v>
      </c>
      <c r="C3477">
        <v>5.0999999999999996</v>
      </c>
      <c r="D3477">
        <v>270</v>
      </c>
      <c r="E3477" s="2">
        <v>0.68680555555555556</v>
      </c>
      <c r="F3477">
        <v>8.5</v>
      </c>
      <c r="G3477">
        <v>320</v>
      </c>
      <c r="H3477" s="2">
        <v>0.68472222222222223</v>
      </c>
    </row>
    <row r="3478" spans="1:8">
      <c r="A3478" s="1">
        <v>44751</v>
      </c>
      <c r="B3478">
        <v>2.2999999999999998</v>
      </c>
      <c r="C3478">
        <v>4</v>
      </c>
      <c r="D3478">
        <v>110</v>
      </c>
      <c r="E3478" s="2">
        <v>0.86250000000000004</v>
      </c>
      <c r="F3478">
        <v>6</v>
      </c>
      <c r="G3478">
        <v>340</v>
      </c>
      <c r="H3478" s="2">
        <v>0.69444444444444442</v>
      </c>
    </row>
    <row r="3479" spans="1:8">
      <c r="A3479" s="1">
        <v>44752</v>
      </c>
      <c r="B3479">
        <v>2.7</v>
      </c>
      <c r="C3479">
        <v>6.1</v>
      </c>
      <c r="D3479">
        <v>90</v>
      </c>
      <c r="E3479" s="2">
        <v>0.70347222222222228</v>
      </c>
      <c r="F3479">
        <v>8.9</v>
      </c>
      <c r="G3479">
        <v>90</v>
      </c>
      <c r="H3479" s="2">
        <v>0.75902777777777775</v>
      </c>
    </row>
    <row r="3480" spans="1:8">
      <c r="A3480" s="1">
        <v>44753</v>
      </c>
      <c r="B3480">
        <v>1.4</v>
      </c>
      <c r="C3480">
        <v>4.0999999999999996</v>
      </c>
      <c r="D3480">
        <v>110</v>
      </c>
      <c r="E3480" s="3">
        <v>1</v>
      </c>
      <c r="F3480">
        <v>5.3</v>
      </c>
      <c r="G3480">
        <v>110</v>
      </c>
      <c r="H3480" s="2">
        <v>0.99791666666666667</v>
      </c>
    </row>
    <row r="3481" spans="1:8">
      <c r="A3481" s="1">
        <v>44754</v>
      </c>
      <c r="B3481">
        <v>3.8</v>
      </c>
      <c r="C3481">
        <v>5.8</v>
      </c>
      <c r="D3481">
        <v>110</v>
      </c>
      <c r="E3481" s="2">
        <v>0.60624999999999996</v>
      </c>
      <c r="F3481">
        <v>8</v>
      </c>
      <c r="G3481">
        <v>110</v>
      </c>
      <c r="H3481" s="2">
        <v>0.60833333333333328</v>
      </c>
    </row>
    <row r="3482" spans="1:8">
      <c r="A3482" s="1">
        <v>44755</v>
      </c>
      <c r="B3482">
        <v>2.2000000000000002</v>
      </c>
      <c r="C3482">
        <v>4.3</v>
      </c>
      <c r="D3482">
        <v>110</v>
      </c>
      <c r="E3482" s="2">
        <v>0.56944444444444442</v>
      </c>
      <c r="F3482">
        <v>6.4</v>
      </c>
      <c r="G3482">
        <v>110</v>
      </c>
      <c r="H3482" s="2">
        <v>0.56736111111111109</v>
      </c>
    </row>
    <row r="3483" spans="1:8">
      <c r="A3483" s="1">
        <v>44756</v>
      </c>
      <c r="B3483">
        <v>1.7</v>
      </c>
      <c r="C3483">
        <v>5.4</v>
      </c>
      <c r="D3483">
        <v>340</v>
      </c>
      <c r="E3483" s="2">
        <v>0.65486111111111112</v>
      </c>
      <c r="F3483">
        <v>7.4</v>
      </c>
      <c r="G3483">
        <v>340</v>
      </c>
      <c r="H3483" s="2">
        <v>0.65277777777777779</v>
      </c>
    </row>
    <row r="3484" spans="1:8">
      <c r="A3484" s="1">
        <v>44757</v>
      </c>
      <c r="B3484">
        <v>1.9</v>
      </c>
      <c r="C3484">
        <v>4.0999999999999996</v>
      </c>
      <c r="D3484">
        <v>290</v>
      </c>
      <c r="E3484" s="2">
        <v>0.52777777777777779</v>
      </c>
      <c r="F3484">
        <v>6.6</v>
      </c>
      <c r="G3484">
        <v>320</v>
      </c>
      <c r="H3484" s="2">
        <v>0.48749999999999999</v>
      </c>
    </row>
    <row r="3485" spans="1:8">
      <c r="A3485" s="1">
        <v>44758</v>
      </c>
      <c r="B3485">
        <v>1.9</v>
      </c>
      <c r="C3485">
        <v>5</v>
      </c>
      <c r="D3485">
        <v>140</v>
      </c>
      <c r="E3485" s="2">
        <v>0.86041666666666672</v>
      </c>
      <c r="F3485">
        <v>6.5</v>
      </c>
      <c r="G3485">
        <v>140</v>
      </c>
      <c r="H3485" s="2">
        <v>0.85555555555555551</v>
      </c>
    </row>
    <row r="3486" spans="1:8">
      <c r="A3486" s="1">
        <v>44759</v>
      </c>
      <c r="B3486">
        <v>1.9</v>
      </c>
      <c r="C3486">
        <v>4.5999999999999996</v>
      </c>
      <c r="D3486">
        <v>340</v>
      </c>
      <c r="E3486" s="2">
        <v>0.50347222222222221</v>
      </c>
      <c r="F3486">
        <v>6.9</v>
      </c>
      <c r="G3486">
        <v>290</v>
      </c>
      <c r="H3486" s="2">
        <v>0.55972222222222223</v>
      </c>
    </row>
    <row r="3487" spans="1:8">
      <c r="A3487" s="1">
        <v>44760</v>
      </c>
      <c r="B3487">
        <v>1.5</v>
      </c>
      <c r="C3487">
        <v>5.3</v>
      </c>
      <c r="D3487">
        <v>110</v>
      </c>
      <c r="E3487" s="2">
        <v>0.58263888888888893</v>
      </c>
      <c r="F3487">
        <v>7.8</v>
      </c>
      <c r="G3487">
        <v>110</v>
      </c>
      <c r="H3487" s="2">
        <v>0.57638888888888884</v>
      </c>
    </row>
    <row r="3488" spans="1:8">
      <c r="A3488" s="1">
        <v>44761</v>
      </c>
      <c r="B3488">
        <v>1.5</v>
      </c>
      <c r="C3488">
        <v>3.6</v>
      </c>
      <c r="D3488">
        <v>270</v>
      </c>
      <c r="E3488" s="2">
        <v>0.67986111111111114</v>
      </c>
      <c r="F3488">
        <v>5.3</v>
      </c>
      <c r="G3488">
        <v>290</v>
      </c>
      <c r="H3488" s="2">
        <v>0.67847222222222225</v>
      </c>
    </row>
    <row r="3489" spans="1:8">
      <c r="A3489" s="1">
        <v>44762</v>
      </c>
      <c r="B3489">
        <v>2.2000000000000002</v>
      </c>
      <c r="C3489">
        <v>3.9</v>
      </c>
      <c r="D3489">
        <v>340</v>
      </c>
      <c r="E3489" s="2">
        <v>0.63888888888888884</v>
      </c>
      <c r="F3489">
        <v>5.7</v>
      </c>
      <c r="G3489">
        <v>290</v>
      </c>
      <c r="H3489" s="2">
        <v>0.37986111111111109</v>
      </c>
    </row>
    <row r="3490" spans="1:8">
      <c r="A3490" s="1">
        <v>44763</v>
      </c>
      <c r="B3490">
        <v>2.8</v>
      </c>
      <c r="C3490">
        <v>6.2</v>
      </c>
      <c r="D3490">
        <v>290</v>
      </c>
      <c r="E3490" s="2">
        <v>0.67013888888888884</v>
      </c>
      <c r="F3490">
        <v>9.1999999999999993</v>
      </c>
      <c r="G3490">
        <v>290</v>
      </c>
      <c r="H3490" s="2">
        <v>0.69097222222222221</v>
      </c>
    </row>
    <row r="3491" spans="1:8">
      <c r="A3491" s="1">
        <v>44764</v>
      </c>
      <c r="B3491">
        <v>2.9</v>
      </c>
      <c r="C3491">
        <v>5.0999999999999996</v>
      </c>
      <c r="D3491">
        <v>110</v>
      </c>
      <c r="E3491" s="2">
        <v>0.86319444444444449</v>
      </c>
      <c r="F3491">
        <v>7.3</v>
      </c>
      <c r="G3491">
        <v>110</v>
      </c>
      <c r="H3491" s="2">
        <v>0.86250000000000004</v>
      </c>
    </row>
    <row r="3492" spans="1:8">
      <c r="A3492" s="1">
        <v>44765</v>
      </c>
      <c r="B3492">
        <v>2.1</v>
      </c>
      <c r="C3492">
        <v>3.4</v>
      </c>
      <c r="D3492">
        <v>110</v>
      </c>
      <c r="E3492" s="2">
        <v>0.41666666666666669</v>
      </c>
      <c r="F3492">
        <v>4.4000000000000004</v>
      </c>
      <c r="G3492">
        <v>140</v>
      </c>
      <c r="H3492" s="2">
        <v>2.361111111111111E-2</v>
      </c>
    </row>
    <row r="3493" spans="1:8">
      <c r="A3493" s="1">
        <v>44766</v>
      </c>
      <c r="B3493">
        <v>2.2000000000000002</v>
      </c>
      <c r="C3493">
        <v>5.4</v>
      </c>
      <c r="D3493">
        <v>110</v>
      </c>
      <c r="E3493" s="2">
        <v>0.40486111111111112</v>
      </c>
      <c r="F3493">
        <v>7</v>
      </c>
      <c r="G3493">
        <v>140</v>
      </c>
      <c r="H3493" s="2">
        <v>0.375</v>
      </c>
    </row>
    <row r="3494" spans="1:8">
      <c r="A3494" s="1">
        <v>44767</v>
      </c>
      <c r="B3494">
        <v>2.1</v>
      </c>
      <c r="C3494">
        <v>4.9000000000000004</v>
      </c>
      <c r="D3494">
        <v>110</v>
      </c>
      <c r="E3494" s="2">
        <v>0.75</v>
      </c>
      <c r="F3494">
        <v>6.5</v>
      </c>
      <c r="G3494">
        <v>110</v>
      </c>
      <c r="H3494" s="2">
        <v>0.74652777777777779</v>
      </c>
    </row>
    <row r="3495" spans="1:8">
      <c r="A3495" s="1">
        <v>44768</v>
      </c>
      <c r="B3495">
        <v>2.9</v>
      </c>
      <c r="C3495">
        <v>5.4</v>
      </c>
      <c r="D3495">
        <v>90</v>
      </c>
      <c r="E3495" s="2">
        <v>0.73819444444444449</v>
      </c>
      <c r="F3495">
        <v>7.5</v>
      </c>
      <c r="G3495">
        <v>140</v>
      </c>
      <c r="H3495" s="2">
        <v>0.67638888888888893</v>
      </c>
    </row>
    <row r="3496" spans="1:8">
      <c r="A3496" s="1">
        <v>44769</v>
      </c>
      <c r="B3496">
        <v>3.3</v>
      </c>
      <c r="C3496">
        <v>6.2</v>
      </c>
      <c r="D3496">
        <v>90</v>
      </c>
      <c r="E3496" s="2">
        <v>0.72083333333333333</v>
      </c>
      <c r="F3496">
        <v>8.6999999999999993</v>
      </c>
      <c r="G3496">
        <v>70</v>
      </c>
      <c r="H3496" s="2">
        <v>0.76944444444444449</v>
      </c>
    </row>
    <row r="3497" spans="1:8">
      <c r="A3497" s="1">
        <v>44770</v>
      </c>
      <c r="B3497">
        <v>2.9</v>
      </c>
      <c r="C3497">
        <v>4.4000000000000004</v>
      </c>
      <c r="D3497">
        <v>110</v>
      </c>
      <c r="E3497" s="2">
        <v>0.48888888888888887</v>
      </c>
      <c r="F3497">
        <v>6.2</v>
      </c>
      <c r="G3497">
        <v>110</v>
      </c>
      <c r="H3497" s="2">
        <v>0.48402777777777778</v>
      </c>
    </row>
    <row r="3498" spans="1:8">
      <c r="A3498" s="1">
        <v>44771</v>
      </c>
      <c r="B3498">
        <v>3.3</v>
      </c>
      <c r="C3498">
        <v>5.6</v>
      </c>
      <c r="D3498">
        <v>90</v>
      </c>
      <c r="E3498" s="2">
        <v>0.75486111111111109</v>
      </c>
      <c r="F3498">
        <v>8.3000000000000007</v>
      </c>
      <c r="G3498">
        <v>110</v>
      </c>
      <c r="H3498" s="2">
        <v>0.72430555555555554</v>
      </c>
    </row>
    <row r="3499" spans="1:8">
      <c r="A3499" s="1">
        <v>44772</v>
      </c>
      <c r="B3499">
        <v>4</v>
      </c>
      <c r="C3499">
        <v>6.2</v>
      </c>
      <c r="D3499">
        <v>90</v>
      </c>
      <c r="E3499" s="2">
        <v>0.76180555555555551</v>
      </c>
      <c r="F3499">
        <v>8.1999999999999993</v>
      </c>
      <c r="G3499">
        <v>110</v>
      </c>
      <c r="H3499" s="2">
        <v>0.40555555555555556</v>
      </c>
    </row>
    <row r="3500" spans="1:8">
      <c r="A3500" s="1">
        <v>44773</v>
      </c>
      <c r="B3500">
        <v>2.5</v>
      </c>
      <c r="C3500">
        <v>4.4000000000000004</v>
      </c>
      <c r="D3500">
        <v>110</v>
      </c>
      <c r="E3500" s="2">
        <v>0.47916666666666669</v>
      </c>
      <c r="F3500">
        <v>6.2</v>
      </c>
      <c r="G3500">
        <v>110</v>
      </c>
      <c r="H3500" s="2">
        <v>0.47708333333333336</v>
      </c>
    </row>
    <row r="3501" spans="1:8">
      <c r="A3501" s="1">
        <v>44774</v>
      </c>
      <c r="B3501">
        <v>2.2000000000000002</v>
      </c>
      <c r="C3501">
        <v>4.7</v>
      </c>
      <c r="D3501">
        <v>160</v>
      </c>
      <c r="E3501" s="2">
        <v>0.63472222222222219</v>
      </c>
      <c r="F3501">
        <v>7.3</v>
      </c>
      <c r="G3501">
        <v>110</v>
      </c>
      <c r="H3501" s="2">
        <v>0.74791666666666667</v>
      </c>
    </row>
    <row r="3502" spans="1:8">
      <c r="A3502" s="1">
        <v>44775</v>
      </c>
      <c r="B3502">
        <v>1</v>
      </c>
      <c r="C3502">
        <v>2.7</v>
      </c>
      <c r="D3502">
        <v>140</v>
      </c>
      <c r="E3502" s="2">
        <v>1.3888888888888889E-3</v>
      </c>
      <c r="F3502">
        <v>3.8</v>
      </c>
      <c r="G3502">
        <v>180</v>
      </c>
      <c r="H3502" s="2">
        <v>0.70416666666666672</v>
      </c>
    </row>
    <row r="3503" spans="1:8">
      <c r="A3503" s="1">
        <v>44776</v>
      </c>
      <c r="B3503">
        <v>2.1</v>
      </c>
      <c r="C3503">
        <v>6.2</v>
      </c>
      <c r="D3503">
        <v>270</v>
      </c>
      <c r="E3503" s="2">
        <v>0.78819444444444442</v>
      </c>
      <c r="F3503">
        <v>8.8000000000000007</v>
      </c>
      <c r="G3503">
        <v>290</v>
      </c>
      <c r="H3503" s="2">
        <v>0.78541666666666665</v>
      </c>
    </row>
    <row r="3504" spans="1:8">
      <c r="A3504" s="1">
        <v>44777</v>
      </c>
      <c r="B3504">
        <v>2.4</v>
      </c>
      <c r="C3504">
        <v>4.3</v>
      </c>
      <c r="D3504">
        <v>270</v>
      </c>
      <c r="E3504" s="2">
        <v>0.49305555555555558</v>
      </c>
      <c r="F3504">
        <v>6.1</v>
      </c>
      <c r="G3504">
        <v>250</v>
      </c>
      <c r="H3504" s="2">
        <v>0.4909722222222222</v>
      </c>
    </row>
    <row r="3505" spans="1:8">
      <c r="A3505" s="1">
        <v>44778</v>
      </c>
      <c r="B3505">
        <v>1.9</v>
      </c>
      <c r="C3505">
        <v>4.0999999999999996</v>
      </c>
      <c r="D3505">
        <v>270</v>
      </c>
      <c r="E3505" s="2">
        <v>0.52013888888888893</v>
      </c>
      <c r="F3505">
        <v>6.8</v>
      </c>
      <c r="G3505">
        <v>290</v>
      </c>
      <c r="H3505" s="2">
        <v>0.52013888888888893</v>
      </c>
    </row>
    <row r="3506" spans="1:8">
      <c r="A3506" s="1">
        <v>44779</v>
      </c>
      <c r="B3506">
        <v>1.7</v>
      </c>
      <c r="C3506">
        <v>4.0999999999999996</v>
      </c>
      <c r="D3506">
        <v>290</v>
      </c>
      <c r="E3506" s="2">
        <v>0.53611111111111109</v>
      </c>
      <c r="F3506">
        <v>6.5</v>
      </c>
      <c r="G3506">
        <v>290</v>
      </c>
      <c r="H3506" s="2">
        <v>0.53125</v>
      </c>
    </row>
    <row r="3507" spans="1:8">
      <c r="A3507" s="1">
        <v>44780</v>
      </c>
      <c r="B3507">
        <v>1.8</v>
      </c>
      <c r="C3507">
        <v>5</v>
      </c>
      <c r="D3507">
        <v>270</v>
      </c>
      <c r="E3507" s="2">
        <v>0.625</v>
      </c>
      <c r="F3507">
        <v>7.7</v>
      </c>
      <c r="G3507">
        <v>290</v>
      </c>
      <c r="H3507" s="2">
        <v>0.62083333333333335</v>
      </c>
    </row>
    <row r="3508" spans="1:8">
      <c r="A3508" s="1">
        <v>44781</v>
      </c>
      <c r="B3508">
        <v>2.1</v>
      </c>
      <c r="C3508">
        <v>5.3</v>
      </c>
      <c r="D3508">
        <v>250</v>
      </c>
      <c r="E3508" s="2">
        <v>0.61944444444444446</v>
      </c>
      <c r="F3508">
        <v>8.1999999999999993</v>
      </c>
      <c r="G3508">
        <v>250</v>
      </c>
      <c r="H3508" s="2">
        <v>0.64513888888888893</v>
      </c>
    </row>
    <row r="3509" spans="1:8">
      <c r="A3509" s="1">
        <v>44782</v>
      </c>
      <c r="B3509">
        <v>1.7</v>
      </c>
      <c r="C3509">
        <v>3.8</v>
      </c>
      <c r="D3509">
        <v>250</v>
      </c>
      <c r="E3509" s="2">
        <v>0.56111111111111112</v>
      </c>
      <c r="F3509">
        <v>6.5</v>
      </c>
      <c r="G3509">
        <v>230</v>
      </c>
      <c r="H3509" s="2">
        <v>0.56874999999999998</v>
      </c>
    </row>
    <row r="3510" spans="1:8">
      <c r="A3510" s="1">
        <v>44783</v>
      </c>
      <c r="B3510">
        <v>1.2</v>
      </c>
      <c r="C3510">
        <v>4.3</v>
      </c>
      <c r="D3510">
        <v>270</v>
      </c>
      <c r="E3510" s="2">
        <v>0.48819444444444443</v>
      </c>
      <c r="F3510">
        <v>6.3</v>
      </c>
      <c r="G3510">
        <v>270</v>
      </c>
      <c r="H3510" s="2">
        <v>0.48194444444444445</v>
      </c>
    </row>
    <row r="3511" spans="1:8">
      <c r="A3511" s="1">
        <v>44784</v>
      </c>
      <c r="B3511">
        <v>0.9</v>
      </c>
      <c r="C3511">
        <v>3.2</v>
      </c>
      <c r="D3511">
        <v>270</v>
      </c>
      <c r="E3511" s="2">
        <v>0.60763888888888884</v>
      </c>
      <c r="F3511">
        <v>4.9000000000000004</v>
      </c>
      <c r="G3511">
        <v>270</v>
      </c>
      <c r="H3511" s="2">
        <v>0.60486111111111107</v>
      </c>
    </row>
    <row r="3512" spans="1:8">
      <c r="A3512" s="1">
        <v>44785</v>
      </c>
      <c r="B3512">
        <v>1.6</v>
      </c>
      <c r="C3512">
        <v>3.6</v>
      </c>
      <c r="D3512">
        <v>340</v>
      </c>
      <c r="E3512" s="2">
        <v>0.60555555555555551</v>
      </c>
      <c r="F3512">
        <v>5.3</v>
      </c>
      <c r="G3512">
        <v>340</v>
      </c>
      <c r="H3512" s="2">
        <v>0.55138888888888893</v>
      </c>
    </row>
    <row r="3513" spans="1:8">
      <c r="A3513" s="1">
        <v>44786</v>
      </c>
      <c r="B3513">
        <v>1.5</v>
      </c>
      <c r="C3513">
        <v>7.4</v>
      </c>
      <c r="D3513">
        <v>270</v>
      </c>
      <c r="E3513" s="2">
        <v>0.6118055555555556</v>
      </c>
      <c r="F3513">
        <v>12.8</v>
      </c>
      <c r="G3513">
        <v>250</v>
      </c>
      <c r="H3513" s="2">
        <v>0.60902777777777772</v>
      </c>
    </row>
    <row r="3514" spans="1:8">
      <c r="A3514" s="1">
        <v>44787</v>
      </c>
      <c r="B3514">
        <v>1.6</v>
      </c>
      <c r="C3514">
        <v>4.7</v>
      </c>
      <c r="D3514">
        <v>290</v>
      </c>
      <c r="E3514" s="2">
        <v>0.45555555555555555</v>
      </c>
      <c r="F3514">
        <v>7.1</v>
      </c>
      <c r="G3514">
        <v>290</v>
      </c>
      <c r="H3514" s="2">
        <v>0.5</v>
      </c>
    </row>
    <row r="3515" spans="1:8">
      <c r="A3515" s="1">
        <v>44788</v>
      </c>
      <c r="B3515">
        <v>1.9</v>
      </c>
      <c r="C3515">
        <v>4.5</v>
      </c>
      <c r="D3515">
        <v>230</v>
      </c>
      <c r="E3515" s="2">
        <v>0.66597222222222219</v>
      </c>
      <c r="F3515">
        <v>7.8</v>
      </c>
      <c r="G3515">
        <v>250</v>
      </c>
      <c r="H3515" s="2">
        <v>0.48402777777777778</v>
      </c>
    </row>
    <row r="3516" spans="1:8">
      <c r="A3516" s="1">
        <v>44789</v>
      </c>
      <c r="B3516">
        <v>1.1000000000000001</v>
      </c>
      <c r="C3516">
        <v>4.0999999999999996</v>
      </c>
      <c r="D3516">
        <v>320</v>
      </c>
      <c r="E3516" s="2">
        <v>0.26111111111111113</v>
      </c>
      <c r="F3516">
        <v>7.7</v>
      </c>
      <c r="G3516">
        <v>340</v>
      </c>
      <c r="H3516" s="2">
        <v>0.25694444444444442</v>
      </c>
    </row>
    <row r="3517" spans="1:8">
      <c r="A3517" s="1">
        <v>44790</v>
      </c>
      <c r="B3517">
        <v>2.2000000000000002</v>
      </c>
      <c r="C3517">
        <v>4.5</v>
      </c>
      <c r="D3517">
        <v>140</v>
      </c>
      <c r="E3517" s="2">
        <v>0.63194444444444442</v>
      </c>
      <c r="F3517">
        <v>6</v>
      </c>
      <c r="G3517">
        <v>140</v>
      </c>
      <c r="H3517" s="2">
        <v>0.63541666666666663</v>
      </c>
    </row>
    <row r="3518" spans="1:8">
      <c r="A3518" s="1">
        <v>44791</v>
      </c>
      <c r="B3518">
        <v>1.2</v>
      </c>
      <c r="C3518">
        <v>2.9</v>
      </c>
      <c r="D3518">
        <v>320</v>
      </c>
      <c r="E3518" s="2">
        <v>0.61875000000000002</v>
      </c>
      <c r="F3518">
        <v>4.5999999999999996</v>
      </c>
      <c r="G3518">
        <v>320</v>
      </c>
      <c r="H3518" s="2">
        <v>0.6166666666666667</v>
      </c>
    </row>
    <row r="3519" spans="1:8">
      <c r="A3519" s="1">
        <v>44792</v>
      </c>
      <c r="B3519">
        <v>1.5</v>
      </c>
      <c r="C3519">
        <v>4.2</v>
      </c>
      <c r="D3519">
        <v>270</v>
      </c>
      <c r="E3519" s="2">
        <v>0.66597222222222219</v>
      </c>
      <c r="F3519">
        <v>6.8</v>
      </c>
      <c r="G3519">
        <v>250</v>
      </c>
      <c r="H3519" s="2">
        <v>0.65694444444444444</v>
      </c>
    </row>
    <row r="3520" spans="1:8">
      <c r="A3520" s="1">
        <v>44793</v>
      </c>
      <c r="B3520">
        <v>1.6</v>
      </c>
      <c r="C3520">
        <v>4.5</v>
      </c>
      <c r="D3520">
        <v>110</v>
      </c>
      <c r="E3520" s="2">
        <v>0.84097222222222223</v>
      </c>
      <c r="F3520">
        <v>6.8</v>
      </c>
      <c r="G3520">
        <v>110</v>
      </c>
      <c r="H3520" s="2">
        <v>0.8618055555555556</v>
      </c>
    </row>
    <row r="3521" spans="1:8">
      <c r="A3521" s="1">
        <v>44794</v>
      </c>
      <c r="B3521">
        <v>3.2</v>
      </c>
      <c r="C3521">
        <v>4.7</v>
      </c>
      <c r="D3521">
        <v>110</v>
      </c>
      <c r="E3521" s="2">
        <v>0.3923611111111111</v>
      </c>
      <c r="F3521">
        <v>6.8</v>
      </c>
      <c r="G3521">
        <v>110</v>
      </c>
      <c r="H3521" s="2">
        <v>0.41458333333333336</v>
      </c>
    </row>
    <row r="3522" spans="1:8">
      <c r="A3522" s="1">
        <v>44795</v>
      </c>
      <c r="B3522">
        <v>1.4</v>
      </c>
      <c r="C3522">
        <v>3.1</v>
      </c>
      <c r="D3522">
        <v>160</v>
      </c>
      <c r="E3522" s="2">
        <v>2.361111111111111E-2</v>
      </c>
      <c r="F3522">
        <v>5</v>
      </c>
      <c r="G3522">
        <v>340</v>
      </c>
      <c r="H3522" s="2">
        <v>0.68194444444444446</v>
      </c>
    </row>
    <row r="3523" spans="1:8">
      <c r="A3523" s="1">
        <v>44796</v>
      </c>
      <c r="B3523">
        <v>1.5</v>
      </c>
      <c r="C3523">
        <v>4.7</v>
      </c>
      <c r="D3523">
        <v>110</v>
      </c>
      <c r="E3523" s="2">
        <v>0.99444444444444446</v>
      </c>
      <c r="F3523">
        <v>6.7</v>
      </c>
      <c r="G3523">
        <v>140</v>
      </c>
      <c r="H3523" s="2">
        <v>0.95694444444444449</v>
      </c>
    </row>
    <row r="3524" spans="1:8">
      <c r="A3524" s="1">
        <v>44797</v>
      </c>
      <c r="B3524">
        <v>2.7</v>
      </c>
      <c r="C3524">
        <v>4.9000000000000004</v>
      </c>
      <c r="D3524">
        <v>90</v>
      </c>
      <c r="E3524" s="2">
        <v>0.58472222222222225</v>
      </c>
      <c r="F3524">
        <v>7.4</v>
      </c>
      <c r="G3524">
        <v>140</v>
      </c>
      <c r="H3524" s="2">
        <v>3.6805555555555557E-2</v>
      </c>
    </row>
    <row r="3525" spans="1:8">
      <c r="A3525" s="1">
        <v>44798</v>
      </c>
      <c r="B3525">
        <v>1.4</v>
      </c>
      <c r="C3525">
        <v>4.0999999999999996</v>
      </c>
      <c r="D3525">
        <v>290</v>
      </c>
      <c r="E3525" s="2">
        <v>0.9770833333333333</v>
      </c>
      <c r="F3525">
        <v>5.6</v>
      </c>
      <c r="G3525">
        <v>320</v>
      </c>
      <c r="H3525" s="2">
        <v>0.98958333333333337</v>
      </c>
    </row>
    <row r="3526" spans="1:8">
      <c r="A3526" s="1">
        <v>44799</v>
      </c>
      <c r="B3526">
        <v>2.2000000000000002</v>
      </c>
      <c r="C3526">
        <v>4.9000000000000004</v>
      </c>
      <c r="D3526">
        <v>290</v>
      </c>
      <c r="E3526" s="2">
        <v>0.2326388888888889</v>
      </c>
      <c r="F3526">
        <v>6.4</v>
      </c>
      <c r="G3526">
        <v>290</v>
      </c>
      <c r="H3526" s="2">
        <v>0.22708333333333333</v>
      </c>
    </row>
    <row r="3527" spans="1:8">
      <c r="A3527" s="1">
        <v>44800</v>
      </c>
      <c r="B3527">
        <v>1.7</v>
      </c>
      <c r="C3527">
        <v>4.7</v>
      </c>
      <c r="D3527">
        <v>320</v>
      </c>
      <c r="E3527" s="2">
        <v>0.59930555555555554</v>
      </c>
      <c r="F3527">
        <v>7.2</v>
      </c>
      <c r="G3527">
        <v>270</v>
      </c>
      <c r="H3527" s="2">
        <v>0.60347222222222219</v>
      </c>
    </row>
    <row r="3528" spans="1:8">
      <c r="A3528" s="1">
        <v>44801</v>
      </c>
      <c r="B3528">
        <v>2.4</v>
      </c>
      <c r="C3528">
        <v>5.2</v>
      </c>
      <c r="D3528">
        <v>110</v>
      </c>
      <c r="E3528" s="2">
        <v>0.49791666666666667</v>
      </c>
      <c r="F3528">
        <v>7.6</v>
      </c>
      <c r="G3528">
        <v>110</v>
      </c>
      <c r="H3528" s="2">
        <v>0.49166666666666664</v>
      </c>
    </row>
    <row r="3529" spans="1:8">
      <c r="A3529" s="1">
        <v>44802</v>
      </c>
      <c r="B3529">
        <v>1.1000000000000001</v>
      </c>
      <c r="C3529">
        <v>2.8</v>
      </c>
      <c r="D3529">
        <v>110</v>
      </c>
      <c r="E3529" s="2">
        <v>0.80694444444444446</v>
      </c>
      <c r="F3529">
        <v>4</v>
      </c>
      <c r="G3529">
        <v>110</v>
      </c>
      <c r="H3529" s="2">
        <v>0.80763888888888891</v>
      </c>
    </row>
    <row r="3530" spans="1:8">
      <c r="A3530" s="1">
        <v>44803</v>
      </c>
      <c r="B3530">
        <v>1.5</v>
      </c>
      <c r="C3530">
        <v>4.3</v>
      </c>
      <c r="D3530">
        <v>140</v>
      </c>
      <c r="E3530" s="2">
        <v>0.77708333333333335</v>
      </c>
      <c r="F3530">
        <v>6.2</v>
      </c>
      <c r="G3530">
        <v>90</v>
      </c>
      <c r="H3530" s="2">
        <v>0.77361111111111114</v>
      </c>
    </row>
    <row r="3531" spans="1:8">
      <c r="A3531" s="1">
        <v>44804</v>
      </c>
      <c r="B3531">
        <v>1.2</v>
      </c>
      <c r="C3531">
        <v>3</v>
      </c>
      <c r="D3531">
        <v>110</v>
      </c>
      <c r="E3531" s="2">
        <v>0.58125000000000004</v>
      </c>
      <c r="F3531">
        <v>4.8</v>
      </c>
      <c r="G3531">
        <v>140</v>
      </c>
      <c r="H3531" s="2">
        <v>0.58750000000000002</v>
      </c>
    </row>
    <row r="3532" spans="1:8">
      <c r="A3532" s="1">
        <v>44805</v>
      </c>
      <c r="B3532">
        <v>1.5</v>
      </c>
      <c r="C3532">
        <v>4.3</v>
      </c>
      <c r="D3532">
        <v>140</v>
      </c>
      <c r="E3532" s="2">
        <v>0.59513888888888888</v>
      </c>
      <c r="F3532">
        <v>6</v>
      </c>
      <c r="G3532">
        <v>110</v>
      </c>
      <c r="H3532" s="2">
        <v>0.59444444444444444</v>
      </c>
    </row>
    <row r="3533" spans="1:8">
      <c r="A3533" s="1">
        <v>44806</v>
      </c>
      <c r="B3533">
        <v>1.9</v>
      </c>
      <c r="C3533">
        <v>4.9000000000000004</v>
      </c>
      <c r="D3533">
        <v>90</v>
      </c>
      <c r="E3533" s="2">
        <v>0.64097222222222228</v>
      </c>
      <c r="F3533">
        <v>7.6</v>
      </c>
      <c r="G3533">
        <v>90</v>
      </c>
      <c r="H3533" s="2">
        <v>0.58680555555555558</v>
      </c>
    </row>
    <row r="3534" spans="1:8">
      <c r="A3534" s="1">
        <v>44807</v>
      </c>
      <c r="B3534">
        <v>3.1</v>
      </c>
      <c r="C3534">
        <v>5</v>
      </c>
      <c r="D3534">
        <v>110</v>
      </c>
      <c r="E3534" s="2">
        <v>0.48888888888888887</v>
      </c>
      <c r="F3534">
        <v>7.4</v>
      </c>
      <c r="G3534">
        <v>110</v>
      </c>
      <c r="H3534" s="2">
        <v>0.48472222222222222</v>
      </c>
    </row>
    <row r="3535" spans="1:8">
      <c r="A3535" s="1">
        <v>44808</v>
      </c>
      <c r="B3535">
        <v>2.7</v>
      </c>
      <c r="C3535">
        <v>5.0999999999999996</v>
      </c>
      <c r="D3535">
        <v>110</v>
      </c>
      <c r="E3535" s="2">
        <v>0.46944444444444444</v>
      </c>
      <c r="F3535">
        <v>7.1</v>
      </c>
      <c r="G3535">
        <v>90</v>
      </c>
      <c r="H3535" s="2">
        <v>0.37222222222222223</v>
      </c>
    </row>
    <row r="3536" spans="1:8">
      <c r="A3536" s="1">
        <v>44809</v>
      </c>
      <c r="B3536">
        <v>2.6</v>
      </c>
      <c r="C3536">
        <v>7.1</v>
      </c>
      <c r="D3536">
        <v>90</v>
      </c>
      <c r="E3536" s="2">
        <v>0.89027777777777772</v>
      </c>
      <c r="F3536">
        <v>11.1</v>
      </c>
      <c r="G3536">
        <v>90</v>
      </c>
      <c r="H3536" s="2">
        <v>0.88749999999999996</v>
      </c>
    </row>
    <row r="3537" spans="1:8">
      <c r="A3537" s="1">
        <v>44810</v>
      </c>
      <c r="B3537">
        <v>4.2</v>
      </c>
      <c r="C3537">
        <v>9.4</v>
      </c>
      <c r="D3537">
        <v>270</v>
      </c>
      <c r="E3537" s="2">
        <v>0.33680555555555558</v>
      </c>
      <c r="F3537">
        <v>13.5</v>
      </c>
      <c r="G3537">
        <v>290</v>
      </c>
      <c r="H3537" s="2">
        <v>0.30277777777777776</v>
      </c>
    </row>
    <row r="3538" spans="1:8">
      <c r="A3538" s="1">
        <v>44811</v>
      </c>
      <c r="B3538">
        <v>1.5</v>
      </c>
      <c r="C3538">
        <v>4.5</v>
      </c>
      <c r="D3538">
        <v>320</v>
      </c>
      <c r="E3538" s="2">
        <v>0.57361111111111107</v>
      </c>
      <c r="F3538">
        <v>7.1</v>
      </c>
      <c r="G3538">
        <v>290</v>
      </c>
      <c r="H3538" s="2">
        <v>0.59027777777777779</v>
      </c>
    </row>
    <row r="3539" spans="1:8">
      <c r="A3539" s="1">
        <v>44812</v>
      </c>
      <c r="B3539">
        <v>2.2000000000000002</v>
      </c>
      <c r="C3539">
        <v>5</v>
      </c>
      <c r="D3539">
        <v>140</v>
      </c>
      <c r="E3539" s="2">
        <v>0.53888888888888886</v>
      </c>
      <c r="F3539">
        <v>7.1</v>
      </c>
      <c r="G3539">
        <v>90</v>
      </c>
      <c r="H3539" s="2">
        <v>0.72569444444444442</v>
      </c>
    </row>
    <row r="3540" spans="1:8">
      <c r="A3540" s="1">
        <v>44813</v>
      </c>
      <c r="B3540">
        <v>2.6</v>
      </c>
      <c r="C3540">
        <v>5.9</v>
      </c>
      <c r="D3540">
        <v>110</v>
      </c>
      <c r="E3540" s="2">
        <v>0.76180555555555551</v>
      </c>
      <c r="F3540">
        <v>8.6</v>
      </c>
      <c r="G3540">
        <v>110</v>
      </c>
      <c r="H3540" s="2">
        <v>0.67986111111111114</v>
      </c>
    </row>
    <row r="3541" spans="1:8">
      <c r="A3541" s="1">
        <v>44814</v>
      </c>
      <c r="B3541">
        <v>1.9</v>
      </c>
      <c r="C3541">
        <v>6.4</v>
      </c>
      <c r="D3541">
        <v>110</v>
      </c>
      <c r="E3541" s="2">
        <v>0.59166666666666667</v>
      </c>
      <c r="F3541">
        <v>9.1</v>
      </c>
      <c r="G3541">
        <v>90</v>
      </c>
      <c r="H3541" s="2">
        <v>0.60555555555555551</v>
      </c>
    </row>
    <row r="3542" spans="1:8">
      <c r="A3542" s="1">
        <v>44815</v>
      </c>
      <c r="B3542">
        <v>2.4</v>
      </c>
      <c r="C3542">
        <v>5.2</v>
      </c>
      <c r="D3542">
        <v>110</v>
      </c>
      <c r="E3542" s="2">
        <v>0.86250000000000004</v>
      </c>
      <c r="F3542">
        <v>7.7</v>
      </c>
      <c r="G3542">
        <v>110</v>
      </c>
      <c r="H3542" s="2">
        <v>0.86041666666666672</v>
      </c>
    </row>
    <row r="3543" spans="1:8">
      <c r="A3543" s="1">
        <v>44816</v>
      </c>
      <c r="B3543">
        <v>1.4</v>
      </c>
      <c r="C3543">
        <v>3.5</v>
      </c>
      <c r="D3543">
        <v>140</v>
      </c>
      <c r="E3543" s="2">
        <v>0.99722222222222223</v>
      </c>
      <c r="F3543">
        <v>4.8</v>
      </c>
      <c r="G3543">
        <v>160</v>
      </c>
      <c r="H3543" s="2">
        <v>0.05</v>
      </c>
    </row>
    <row r="3544" spans="1:8">
      <c r="A3544" s="1">
        <v>44817</v>
      </c>
      <c r="B3544">
        <v>3.2</v>
      </c>
      <c r="C3544">
        <v>6.8</v>
      </c>
      <c r="D3544">
        <v>110</v>
      </c>
      <c r="E3544" s="2">
        <v>0.50972222222222219</v>
      </c>
      <c r="F3544">
        <v>9.9</v>
      </c>
      <c r="G3544">
        <v>90</v>
      </c>
      <c r="H3544" s="2">
        <v>0.49375000000000002</v>
      </c>
    </row>
    <row r="3545" spans="1:8">
      <c r="A3545" s="1">
        <v>44818</v>
      </c>
      <c r="B3545">
        <v>4.0999999999999996</v>
      </c>
      <c r="C3545">
        <v>7.5</v>
      </c>
      <c r="D3545">
        <v>110</v>
      </c>
      <c r="E3545" s="2">
        <v>0.54305555555555551</v>
      </c>
      <c r="F3545">
        <v>10.8</v>
      </c>
      <c r="G3545">
        <v>110</v>
      </c>
      <c r="H3545" s="2">
        <v>0.62013888888888891</v>
      </c>
    </row>
    <row r="3546" spans="1:8">
      <c r="A3546" s="1">
        <v>44819</v>
      </c>
      <c r="B3546">
        <v>4.5999999999999996</v>
      </c>
      <c r="C3546">
        <v>6.6</v>
      </c>
      <c r="D3546">
        <v>110</v>
      </c>
      <c r="E3546" s="2">
        <v>0.45347222222222222</v>
      </c>
      <c r="F3546">
        <v>10.3</v>
      </c>
      <c r="G3546">
        <v>110</v>
      </c>
      <c r="H3546" s="2">
        <v>0.44791666666666669</v>
      </c>
    </row>
    <row r="3547" spans="1:8">
      <c r="A3547" s="1">
        <v>44820</v>
      </c>
      <c r="B3547">
        <v>2.9</v>
      </c>
      <c r="C3547">
        <v>4.3</v>
      </c>
      <c r="D3547">
        <v>140</v>
      </c>
      <c r="E3547" s="2">
        <v>0.90347222222222223</v>
      </c>
      <c r="F3547">
        <v>6.3</v>
      </c>
      <c r="G3547">
        <v>140</v>
      </c>
      <c r="H3547" s="2">
        <v>0.90138888888888891</v>
      </c>
    </row>
    <row r="3548" spans="1:8">
      <c r="A3548" s="1">
        <v>44821</v>
      </c>
      <c r="B3548">
        <v>1.5</v>
      </c>
      <c r="C3548">
        <v>4.0999999999999996</v>
      </c>
      <c r="D3548">
        <v>110</v>
      </c>
      <c r="E3548" s="2">
        <v>0.67847222222222225</v>
      </c>
      <c r="F3548">
        <v>5.7</v>
      </c>
      <c r="G3548">
        <v>110</v>
      </c>
      <c r="H3548" s="2">
        <v>0.6694444444444444</v>
      </c>
    </row>
    <row r="3549" spans="1:8">
      <c r="A3549" s="1">
        <v>44822</v>
      </c>
      <c r="B3549">
        <v>2.2000000000000002</v>
      </c>
      <c r="C3549">
        <v>5.5</v>
      </c>
      <c r="D3549">
        <v>90</v>
      </c>
      <c r="E3549" s="2">
        <v>0.92152777777777772</v>
      </c>
      <c r="F3549">
        <v>9.4</v>
      </c>
      <c r="G3549">
        <v>90</v>
      </c>
      <c r="H3549" s="2">
        <v>0.81180555555555556</v>
      </c>
    </row>
    <row r="3550" spans="1:8">
      <c r="A3550" s="1">
        <v>44823</v>
      </c>
      <c r="B3550">
        <v>3.1</v>
      </c>
      <c r="C3550">
        <v>5.6</v>
      </c>
      <c r="D3550">
        <v>200</v>
      </c>
      <c r="E3550" s="2">
        <v>0.57986111111111116</v>
      </c>
      <c r="F3550">
        <v>8.3000000000000007</v>
      </c>
      <c r="G3550">
        <v>180</v>
      </c>
      <c r="H3550" s="2">
        <v>0.57499999999999996</v>
      </c>
    </row>
    <row r="3551" spans="1:8">
      <c r="A3551" s="1">
        <v>44824</v>
      </c>
      <c r="B3551">
        <v>3.2</v>
      </c>
      <c r="C3551">
        <v>6</v>
      </c>
      <c r="D3551">
        <v>110</v>
      </c>
      <c r="E3551" s="2">
        <v>0.51458333333333328</v>
      </c>
      <c r="F3551">
        <v>8.4</v>
      </c>
      <c r="G3551">
        <v>140</v>
      </c>
      <c r="H3551" s="2">
        <v>0.64513888888888893</v>
      </c>
    </row>
    <row r="3552" spans="1:8">
      <c r="A3552" s="1">
        <v>44825</v>
      </c>
      <c r="B3552">
        <v>2.2999999999999998</v>
      </c>
      <c r="C3552">
        <v>5.6</v>
      </c>
      <c r="D3552">
        <v>110</v>
      </c>
      <c r="E3552" s="2">
        <v>0.5708333333333333</v>
      </c>
      <c r="F3552">
        <v>8</v>
      </c>
      <c r="G3552">
        <v>140</v>
      </c>
      <c r="H3552" s="2">
        <v>0.56458333333333333</v>
      </c>
    </row>
    <row r="3553" spans="1:8">
      <c r="A3553" s="1">
        <v>44826</v>
      </c>
      <c r="B3553">
        <v>1.7</v>
      </c>
      <c r="C3553">
        <v>4.0999999999999996</v>
      </c>
      <c r="D3553">
        <v>110</v>
      </c>
      <c r="E3553" s="2">
        <v>0.53888888888888886</v>
      </c>
      <c r="F3553">
        <v>6.2</v>
      </c>
      <c r="G3553">
        <v>110</v>
      </c>
      <c r="H3553" s="2">
        <v>0.59027777777777779</v>
      </c>
    </row>
    <row r="3554" spans="1:8">
      <c r="A3554" s="1">
        <v>44827</v>
      </c>
      <c r="B3554">
        <v>2.6</v>
      </c>
      <c r="C3554">
        <v>6.4</v>
      </c>
      <c r="D3554">
        <v>250</v>
      </c>
      <c r="E3554" s="2">
        <v>0.70347222222222228</v>
      </c>
      <c r="F3554">
        <v>9.1999999999999993</v>
      </c>
      <c r="G3554">
        <v>250</v>
      </c>
      <c r="H3554" s="2">
        <v>0.68402777777777779</v>
      </c>
    </row>
    <row r="3555" spans="1:8">
      <c r="A3555" s="1">
        <v>44828</v>
      </c>
      <c r="B3555">
        <v>2.6</v>
      </c>
      <c r="C3555">
        <v>5.6</v>
      </c>
      <c r="D3555">
        <v>250</v>
      </c>
      <c r="E3555" s="2">
        <v>0.51041666666666663</v>
      </c>
      <c r="F3555">
        <v>7.5</v>
      </c>
      <c r="G3555">
        <v>250</v>
      </c>
      <c r="H3555" s="2">
        <v>0.51458333333333328</v>
      </c>
    </row>
    <row r="3556" spans="1:8">
      <c r="A3556" s="1">
        <v>44829</v>
      </c>
      <c r="B3556">
        <v>1.2</v>
      </c>
      <c r="C3556">
        <v>3.1</v>
      </c>
      <c r="D3556">
        <v>110</v>
      </c>
      <c r="E3556" s="2">
        <v>0.6479166666666667</v>
      </c>
      <c r="F3556">
        <v>4.3</v>
      </c>
      <c r="G3556">
        <v>140</v>
      </c>
      <c r="H3556" s="2">
        <v>0.63055555555555554</v>
      </c>
    </row>
    <row r="3557" spans="1:8">
      <c r="A3557" s="1">
        <v>44830</v>
      </c>
      <c r="B3557">
        <v>0.9</v>
      </c>
      <c r="C3557">
        <v>2.2999999999999998</v>
      </c>
      <c r="D3557">
        <v>200</v>
      </c>
      <c r="E3557" s="2">
        <v>0.53194444444444444</v>
      </c>
      <c r="F3557">
        <v>3.2</v>
      </c>
      <c r="G3557">
        <v>200</v>
      </c>
      <c r="H3557" s="2">
        <v>0.52638888888888891</v>
      </c>
    </row>
    <row r="3558" spans="1:8">
      <c r="A3558" s="1">
        <v>44831</v>
      </c>
      <c r="B3558">
        <v>2.1</v>
      </c>
      <c r="C3558">
        <v>4.5999999999999996</v>
      </c>
      <c r="D3558">
        <v>110</v>
      </c>
      <c r="E3558" s="2">
        <v>0.52916666666666667</v>
      </c>
      <c r="F3558">
        <v>6.8</v>
      </c>
      <c r="G3558">
        <v>110</v>
      </c>
      <c r="H3558" s="2">
        <v>0.47708333333333336</v>
      </c>
    </row>
    <row r="3559" spans="1:8">
      <c r="A3559" s="1">
        <v>44832</v>
      </c>
      <c r="B3559">
        <v>0.9</v>
      </c>
      <c r="C3559">
        <v>2.5</v>
      </c>
      <c r="D3559">
        <v>200</v>
      </c>
      <c r="E3559" s="2">
        <v>0.64861111111111114</v>
      </c>
      <c r="F3559">
        <v>3.9</v>
      </c>
      <c r="G3559">
        <v>200</v>
      </c>
      <c r="H3559" s="2">
        <v>0.64861111111111114</v>
      </c>
    </row>
    <row r="3560" spans="1:8">
      <c r="A3560" s="1">
        <v>44833</v>
      </c>
      <c r="B3560">
        <v>0.9</v>
      </c>
      <c r="C3560">
        <v>2.6</v>
      </c>
      <c r="D3560">
        <v>250</v>
      </c>
      <c r="E3560" s="2">
        <v>0.48749999999999999</v>
      </c>
      <c r="F3560">
        <v>4.0999999999999996</v>
      </c>
      <c r="G3560">
        <v>230</v>
      </c>
      <c r="H3560" s="2">
        <v>0.48541666666666666</v>
      </c>
    </row>
    <row r="3561" spans="1:8">
      <c r="A3561" s="1">
        <v>44834</v>
      </c>
      <c r="B3561">
        <v>0.9</v>
      </c>
      <c r="C3561">
        <v>2</v>
      </c>
      <c r="D3561">
        <v>250</v>
      </c>
      <c r="E3561" s="2">
        <v>0.46180555555555558</v>
      </c>
      <c r="F3561">
        <v>3.2</v>
      </c>
      <c r="G3561">
        <v>180</v>
      </c>
      <c r="H3561" s="2">
        <v>0.52083333333333337</v>
      </c>
    </row>
    <row r="3562" spans="1:8">
      <c r="A3562" s="1">
        <v>44835</v>
      </c>
      <c r="B3562">
        <v>1.2</v>
      </c>
      <c r="C3562">
        <v>3.2</v>
      </c>
      <c r="D3562">
        <v>250</v>
      </c>
      <c r="E3562" s="2">
        <v>0.59513888888888888</v>
      </c>
      <c r="F3562">
        <v>4.8</v>
      </c>
      <c r="G3562">
        <v>250</v>
      </c>
      <c r="H3562" s="2">
        <v>0.59444444444444444</v>
      </c>
    </row>
    <row r="3563" spans="1:8">
      <c r="A3563" s="1">
        <v>44836</v>
      </c>
      <c r="B3563">
        <v>1.7</v>
      </c>
      <c r="C3563">
        <v>3.4</v>
      </c>
      <c r="D3563">
        <v>110</v>
      </c>
      <c r="E3563" s="2">
        <v>0.55069444444444449</v>
      </c>
      <c r="F3563">
        <v>5</v>
      </c>
      <c r="G3563">
        <v>110</v>
      </c>
      <c r="H3563" s="2">
        <v>0.54583333333333328</v>
      </c>
    </row>
    <row r="3564" spans="1:8">
      <c r="A3564" s="1">
        <v>44837</v>
      </c>
      <c r="B3564">
        <v>1.3</v>
      </c>
      <c r="C3564">
        <v>3.6</v>
      </c>
      <c r="D3564">
        <v>250</v>
      </c>
      <c r="E3564" s="2">
        <v>0.61041666666666672</v>
      </c>
      <c r="F3564">
        <v>5.4</v>
      </c>
      <c r="G3564">
        <v>250</v>
      </c>
      <c r="H3564" s="2">
        <v>0.60624999999999996</v>
      </c>
    </row>
    <row r="3565" spans="1:8">
      <c r="A3565" s="1">
        <v>44838</v>
      </c>
      <c r="B3565">
        <v>2.9</v>
      </c>
      <c r="C3565">
        <v>7.2</v>
      </c>
      <c r="D3565">
        <v>110</v>
      </c>
      <c r="E3565" s="2">
        <v>0.76527777777777772</v>
      </c>
      <c r="F3565">
        <v>9.9</v>
      </c>
      <c r="G3565">
        <v>110</v>
      </c>
      <c r="H3565" s="2">
        <v>0.76249999999999996</v>
      </c>
    </row>
    <row r="3566" spans="1:8">
      <c r="A3566" s="1">
        <v>44839</v>
      </c>
      <c r="B3566">
        <v>3.3</v>
      </c>
      <c r="C3566">
        <v>5.0999999999999996</v>
      </c>
      <c r="D3566">
        <v>110</v>
      </c>
      <c r="E3566" s="2">
        <v>0.68333333333333335</v>
      </c>
      <c r="F3566">
        <v>7.1</v>
      </c>
      <c r="G3566">
        <v>90</v>
      </c>
      <c r="H3566" s="2">
        <v>0.64861111111111114</v>
      </c>
    </row>
    <row r="3567" spans="1:8">
      <c r="A3567" s="1">
        <v>44840</v>
      </c>
      <c r="B3567">
        <v>1.4</v>
      </c>
      <c r="C3567">
        <v>3.1</v>
      </c>
      <c r="D3567">
        <v>140</v>
      </c>
      <c r="E3567" s="2">
        <v>0.80069444444444449</v>
      </c>
      <c r="F3567">
        <v>4.4000000000000004</v>
      </c>
      <c r="G3567">
        <v>110</v>
      </c>
      <c r="H3567" s="2">
        <v>0.81180555555555556</v>
      </c>
    </row>
    <row r="3568" spans="1:8">
      <c r="A3568" s="1">
        <v>44841</v>
      </c>
      <c r="B3568">
        <v>2.8</v>
      </c>
      <c r="C3568">
        <v>5.5</v>
      </c>
      <c r="D3568">
        <v>250</v>
      </c>
      <c r="E3568" s="2">
        <v>0.43680555555555556</v>
      </c>
      <c r="F3568">
        <v>7.8</v>
      </c>
      <c r="G3568">
        <v>270</v>
      </c>
      <c r="H3568" s="2">
        <v>0.43611111111111112</v>
      </c>
    </row>
    <row r="3569" spans="1:8">
      <c r="A3569" s="1">
        <v>44842</v>
      </c>
      <c r="B3569">
        <v>2.4</v>
      </c>
      <c r="C3569">
        <v>6.3</v>
      </c>
      <c r="D3569">
        <v>110</v>
      </c>
      <c r="E3569" s="2">
        <v>0.7416666666666667</v>
      </c>
      <c r="F3569">
        <v>9.3000000000000007</v>
      </c>
      <c r="G3569">
        <v>90</v>
      </c>
      <c r="H3569" s="2">
        <v>0.62708333333333333</v>
      </c>
    </row>
    <row r="3570" spans="1:8">
      <c r="A3570" s="1">
        <v>44843</v>
      </c>
      <c r="B3570">
        <v>1.3</v>
      </c>
      <c r="C3570">
        <v>4</v>
      </c>
      <c r="D3570">
        <v>270</v>
      </c>
      <c r="E3570" s="2">
        <v>0.95694444444444449</v>
      </c>
      <c r="F3570">
        <v>6.5</v>
      </c>
      <c r="G3570">
        <v>230</v>
      </c>
      <c r="H3570" s="2">
        <v>0.98263888888888884</v>
      </c>
    </row>
    <row r="3571" spans="1:8">
      <c r="A3571" s="1">
        <v>44844</v>
      </c>
      <c r="B3571">
        <v>4.9000000000000004</v>
      </c>
      <c r="C3571">
        <v>8.6999999999999993</v>
      </c>
      <c r="D3571">
        <v>250</v>
      </c>
      <c r="E3571" s="2">
        <v>0.45833333333333331</v>
      </c>
      <c r="F3571">
        <v>13.6</v>
      </c>
      <c r="G3571">
        <v>270</v>
      </c>
      <c r="H3571" s="2">
        <v>0.4548611111111111</v>
      </c>
    </row>
    <row r="3572" spans="1:8">
      <c r="A3572" s="1">
        <v>44845</v>
      </c>
      <c r="B3572">
        <v>3.4</v>
      </c>
      <c r="C3572">
        <v>6.7</v>
      </c>
      <c r="D3572">
        <v>250</v>
      </c>
      <c r="E3572" s="2">
        <v>0.20624999999999999</v>
      </c>
      <c r="F3572">
        <v>9.5</v>
      </c>
      <c r="G3572">
        <v>250</v>
      </c>
      <c r="H3572" s="2">
        <v>0.2048611111111111</v>
      </c>
    </row>
    <row r="3573" spans="1:8">
      <c r="A3573" s="1">
        <v>44846</v>
      </c>
      <c r="B3573">
        <v>1.8</v>
      </c>
      <c r="C3573">
        <v>5.7</v>
      </c>
      <c r="D3573">
        <v>110</v>
      </c>
      <c r="E3573" s="2">
        <v>0.69097222222222221</v>
      </c>
      <c r="F3573">
        <v>7.9</v>
      </c>
      <c r="G3573">
        <v>110</v>
      </c>
      <c r="H3573" s="2">
        <v>0.64027777777777772</v>
      </c>
    </row>
    <row r="3574" spans="1:8">
      <c r="A3574" s="1">
        <v>44847</v>
      </c>
      <c r="B3574">
        <v>1.9</v>
      </c>
      <c r="C3574">
        <v>5.3</v>
      </c>
      <c r="D3574">
        <v>110</v>
      </c>
      <c r="E3574" s="2">
        <v>0.70347222222222228</v>
      </c>
      <c r="F3574">
        <v>7.2</v>
      </c>
      <c r="G3574">
        <v>90</v>
      </c>
      <c r="H3574" s="2">
        <v>0.7416666666666667</v>
      </c>
    </row>
    <row r="3575" spans="1:8">
      <c r="A3575" s="1">
        <v>44848</v>
      </c>
      <c r="B3575">
        <v>1.9</v>
      </c>
      <c r="C3575">
        <v>4.2</v>
      </c>
      <c r="D3575">
        <v>140</v>
      </c>
      <c r="E3575" s="2">
        <v>0.54236111111111107</v>
      </c>
      <c r="F3575">
        <v>6.1</v>
      </c>
      <c r="G3575">
        <v>140</v>
      </c>
      <c r="H3575" s="2">
        <v>0.5395833333333333</v>
      </c>
    </row>
    <row r="3576" spans="1:8">
      <c r="A3576" s="1">
        <v>44849</v>
      </c>
      <c r="B3576">
        <v>2.1</v>
      </c>
      <c r="C3576">
        <v>4.5999999999999996</v>
      </c>
      <c r="D3576">
        <v>110</v>
      </c>
      <c r="E3576" s="2">
        <v>0.84305555555555556</v>
      </c>
      <c r="F3576">
        <v>6.4</v>
      </c>
      <c r="G3576">
        <v>110</v>
      </c>
      <c r="H3576" s="2">
        <v>0.79513888888888884</v>
      </c>
    </row>
    <row r="3577" spans="1:8">
      <c r="A3577" s="1">
        <v>44850</v>
      </c>
      <c r="B3577">
        <v>1.4</v>
      </c>
      <c r="C3577">
        <v>3.6</v>
      </c>
      <c r="D3577">
        <v>200</v>
      </c>
      <c r="E3577" s="2">
        <v>0.69861111111111107</v>
      </c>
      <c r="F3577">
        <v>5</v>
      </c>
      <c r="G3577">
        <v>250</v>
      </c>
      <c r="H3577" s="2">
        <v>0.69305555555555554</v>
      </c>
    </row>
    <row r="3578" spans="1:8">
      <c r="A3578" s="1">
        <v>44851</v>
      </c>
      <c r="B3578">
        <v>3.8</v>
      </c>
      <c r="C3578">
        <v>6.5</v>
      </c>
      <c r="D3578">
        <v>230</v>
      </c>
      <c r="E3578" s="2">
        <v>0.55138888888888893</v>
      </c>
      <c r="F3578">
        <v>9.8000000000000007</v>
      </c>
      <c r="G3578">
        <v>250</v>
      </c>
      <c r="H3578" s="2">
        <v>0.5395833333333333</v>
      </c>
    </row>
    <row r="3579" spans="1:8">
      <c r="A3579" s="1">
        <v>44852</v>
      </c>
      <c r="B3579">
        <v>3.1</v>
      </c>
      <c r="C3579">
        <v>5.0999999999999996</v>
      </c>
      <c r="D3579">
        <v>250</v>
      </c>
      <c r="E3579" s="2">
        <v>3.4027777777777775E-2</v>
      </c>
      <c r="F3579">
        <v>7.3</v>
      </c>
      <c r="G3579">
        <v>250</v>
      </c>
      <c r="H3579" s="2">
        <v>3.1944444444444442E-2</v>
      </c>
    </row>
    <row r="3580" spans="1:8">
      <c r="A3580" s="1">
        <v>44853</v>
      </c>
      <c r="B3580">
        <v>2.1</v>
      </c>
      <c r="C3580">
        <v>4.8</v>
      </c>
      <c r="D3580">
        <v>250</v>
      </c>
      <c r="E3580" s="2">
        <v>0.58125000000000004</v>
      </c>
      <c r="F3580">
        <v>6.9</v>
      </c>
      <c r="G3580">
        <v>250</v>
      </c>
      <c r="H3580" s="2">
        <v>0.60624999999999996</v>
      </c>
    </row>
    <row r="3581" spans="1:8">
      <c r="A3581" s="1">
        <v>44854</v>
      </c>
      <c r="B3581">
        <v>0.9</v>
      </c>
      <c r="C3581">
        <v>2.5</v>
      </c>
      <c r="D3581">
        <v>250</v>
      </c>
      <c r="E3581" s="2">
        <v>0.54374999999999996</v>
      </c>
      <c r="F3581">
        <v>4</v>
      </c>
      <c r="G3581">
        <v>270</v>
      </c>
      <c r="H3581" s="2">
        <v>0.54166666666666663</v>
      </c>
    </row>
    <row r="3582" spans="1:8">
      <c r="A3582" s="1">
        <v>44855</v>
      </c>
      <c r="B3582">
        <v>1.1000000000000001</v>
      </c>
      <c r="C3582">
        <v>3.1</v>
      </c>
      <c r="D3582">
        <v>250</v>
      </c>
      <c r="E3582" s="2">
        <v>0.66249999999999998</v>
      </c>
      <c r="F3582">
        <v>4.4000000000000004</v>
      </c>
      <c r="G3582">
        <v>250</v>
      </c>
      <c r="H3582" s="2">
        <v>0.65902777777777777</v>
      </c>
    </row>
    <row r="3583" spans="1:8">
      <c r="A3583" s="1">
        <v>44856</v>
      </c>
      <c r="B3583">
        <v>1.5</v>
      </c>
      <c r="C3583">
        <v>4.5</v>
      </c>
      <c r="D3583">
        <v>230</v>
      </c>
      <c r="E3583" s="2">
        <v>0.48472222222222222</v>
      </c>
      <c r="F3583">
        <v>6.2</v>
      </c>
      <c r="G3583">
        <v>250</v>
      </c>
      <c r="H3583" s="2">
        <v>0.51458333333333328</v>
      </c>
    </row>
    <row r="3584" spans="1:8">
      <c r="A3584" s="1">
        <v>44857</v>
      </c>
      <c r="B3584">
        <v>2</v>
      </c>
      <c r="C3584">
        <v>4.3</v>
      </c>
      <c r="D3584">
        <v>250</v>
      </c>
      <c r="E3584" s="2">
        <v>0.57708333333333328</v>
      </c>
      <c r="F3584">
        <v>6.8</v>
      </c>
      <c r="G3584">
        <v>250</v>
      </c>
      <c r="H3584" s="2">
        <v>0.53333333333333333</v>
      </c>
    </row>
    <row r="3585" spans="1:8">
      <c r="A3585" s="1">
        <v>44858</v>
      </c>
      <c r="B3585">
        <v>2.5</v>
      </c>
      <c r="C3585">
        <v>5.6</v>
      </c>
      <c r="D3585">
        <v>250</v>
      </c>
      <c r="E3585" s="2">
        <v>0.65555555555555556</v>
      </c>
      <c r="F3585">
        <v>8.4</v>
      </c>
      <c r="G3585">
        <v>270</v>
      </c>
      <c r="H3585" s="2">
        <v>0.65208333333333335</v>
      </c>
    </row>
    <row r="3586" spans="1:8">
      <c r="A3586" s="1">
        <v>44859</v>
      </c>
      <c r="B3586">
        <v>1.6</v>
      </c>
      <c r="C3586">
        <v>4.9000000000000004</v>
      </c>
      <c r="D3586">
        <v>110</v>
      </c>
      <c r="E3586" s="2">
        <v>0.71388888888888891</v>
      </c>
      <c r="F3586">
        <v>7.1</v>
      </c>
      <c r="G3586">
        <v>110</v>
      </c>
      <c r="H3586" s="2">
        <v>0.71388888888888891</v>
      </c>
    </row>
    <row r="3587" spans="1:8">
      <c r="A3587" s="1">
        <v>44860</v>
      </c>
      <c r="B3587">
        <v>0.9</v>
      </c>
      <c r="C3587">
        <v>2</v>
      </c>
      <c r="D3587">
        <v>110</v>
      </c>
      <c r="E3587" s="2">
        <v>0.33680555555555558</v>
      </c>
      <c r="F3587">
        <v>2.8</v>
      </c>
      <c r="G3587">
        <v>230</v>
      </c>
      <c r="H3587" s="2">
        <v>0.59652777777777777</v>
      </c>
    </row>
    <row r="3588" spans="1:8">
      <c r="A3588" s="1">
        <v>44861</v>
      </c>
      <c r="B3588">
        <v>1.2</v>
      </c>
      <c r="C3588">
        <v>3.8</v>
      </c>
      <c r="D3588">
        <v>250</v>
      </c>
      <c r="E3588" s="2">
        <v>0.43125000000000002</v>
      </c>
      <c r="F3588">
        <v>5.6</v>
      </c>
      <c r="G3588">
        <v>270</v>
      </c>
      <c r="H3588" s="2">
        <v>0.43125000000000002</v>
      </c>
    </row>
    <row r="3589" spans="1:8">
      <c r="A3589" s="1">
        <v>44862</v>
      </c>
      <c r="B3589">
        <v>2</v>
      </c>
      <c r="C3589">
        <v>7</v>
      </c>
      <c r="D3589">
        <v>110</v>
      </c>
      <c r="E3589" s="2">
        <v>0.68055555555555558</v>
      </c>
      <c r="F3589">
        <v>10.5</v>
      </c>
      <c r="G3589">
        <v>110</v>
      </c>
      <c r="H3589" s="2">
        <v>0.67638888888888893</v>
      </c>
    </row>
    <row r="3590" spans="1:8">
      <c r="A3590" s="1">
        <v>44863</v>
      </c>
      <c r="B3590">
        <v>1.8</v>
      </c>
      <c r="C3590">
        <v>4.8</v>
      </c>
      <c r="D3590">
        <v>110</v>
      </c>
      <c r="E3590" s="2">
        <v>0.70694444444444449</v>
      </c>
      <c r="F3590">
        <v>6.7</v>
      </c>
      <c r="G3590">
        <v>110</v>
      </c>
      <c r="H3590" s="2">
        <v>0.70277777777777772</v>
      </c>
    </row>
    <row r="3591" spans="1:8">
      <c r="A3591" s="1">
        <v>44864</v>
      </c>
      <c r="B3591">
        <v>2.1</v>
      </c>
      <c r="C3591">
        <v>5.5</v>
      </c>
      <c r="D3591">
        <v>110</v>
      </c>
      <c r="E3591" s="2">
        <v>0.60486111111111107</v>
      </c>
      <c r="F3591">
        <v>7.6</v>
      </c>
      <c r="G3591">
        <v>110</v>
      </c>
      <c r="H3591" s="2">
        <v>0.65138888888888891</v>
      </c>
    </row>
    <row r="3592" spans="1:8">
      <c r="A3592" s="1">
        <v>44865</v>
      </c>
      <c r="B3592">
        <v>1.6</v>
      </c>
      <c r="C3592">
        <v>4.3</v>
      </c>
      <c r="D3592">
        <v>110</v>
      </c>
      <c r="E3592" s="2">
        <v>0.49513888888888891</v>
      </c>
      <c r="F3592">
        <v>6.9</v>
      </c>
      <c r="G3592">
        <v>110</v>
      </c>
      <c r="H3592" s="2">
        <v>0.48333333333333334</v>
      </c>
    </row>
    <row r="3593" spans="1:8">
      <c r="A3593" s="1">
        <v>44866</v>
      </c>
      <c r="B3593">
        <v>1.5</v>
      </c>
      <c r="C3593">
        <v>4.3</v>
      </c>
      <c r="D3593">
        <v>250</v>
      </c>
      <c r="E3593" s="2">
        <v>0.60972222222222228</v>
      </c>
      <c r="F3593">
        <v>5.8</v>
      </c>
      <c r="G3593">
        <v>230</v>
      </c>
      <c r="H3593" s="2">
        <v>0.61597222222222225</v>
      </c>
    </row>
    <row r="3594" spans="1:8">
      <c r="A3594" s="1">
        <v>44867</v>
      </c>
      <c r="B3594">
        <v>1.1000000000000001</v>
      </c>
      <c r="C3594">
        <v>3.3</v>
      </c>
      <c r="D3594">
        <v>250</v>
      </c>
      <c r="E3594" s="2">
        <v>0.54583333333333328</v>
      </c>
      <c r="F3594">
        <v>4.8</v>
      </c>
      <c r="G3594">
        <v>230</v>
      </c>
      <c r="H3594" s="2">
        <v>0.5395833333333333</v>
      </c>
    </row>
    <row r="3595" spans="1:8">
      <c r="A3595" s="1">
        <v>44868</v>
      </c>
      <c r="B3595">
        <v>2</v>
      </c>
      <c r="C3595">
        <v>4.3</v>
      </c>
      <c r="D3595">
        <v>250</v>
      </c>
      <c r="E3595" s="2">
        <v>0.56388888888888888</v>
      </c>
      <c r="F3595">
        <v>6.7</v>
      </c>
      <c r="G3595">
        <v>250</v>
      </c>
      <c r="H3595" s="2">
        <v>0.92777777777777781</v>
      </c>
    </row>
    <row r="3596" spans="1:8">
      <c r="A3596" s="1">
        <v>44869</v>
      </c>
      <c r="B3596">
        <v>3.5</v>
      </c>
      <c r="C3596">
        <v>5.2</v>
      </c>
      <c r="D3596">
        <v>250</v>
      </c>
      <c r="E3596" s="2">
        <v>0.34236111111111112</v>
      </c>
      <c r="F3596">
        <v>7.5</v>
      </c>
      <c r="G3596">
        <v>270</v>
      </c>
      <c r="H3596" s="2">
        <v>0.46597222222222223</v>
      </c>
    </row>
    <row r="3597" spans="1:8">
      <c r="A3597" s="1">
        <v>44870</v>
      </c>
      <c r="B3597">
        <v>2.4</v>
      </c>
      <c r="C3597">
        <v>4.8</v>
      </c>
      <c r="D3597">
        <v>250</v>
      </c>
      <c r="E3597" s="2">
        <v>0.6694444444444444</v>
      </c>
      <c r="F3597">
        <v>6.6</v>
      </c>
      <c r="G3597">
        <v>270</v>
      </c>
      <c r="H3597" s="2">
        <v>0.66805555555555551</v>
      </c>
    </row>
    <row r="3598" spans="1:8">
      <c r="A3598" s="1">
        <v>44871</v>
      </c>
      <c r="B3598">
        <v>1</v>
      </c>
      <c r="C3598">
        <v>3.8</v>
      </c>
      <c r="D3598">
        <v>250</v>
      </c>
      <c r="E3598" s="2">
        <v>0.62430555555555556</v>
      </c>
      <c r="F3598">
        <v>5.8</v>
      </c>
      <c r="G3598">
        <v>230</v>
      </c>
      <c r="H3598" s="2">
        <v>0.61875000000000002</v>
      </c>
    </row>
    <row r="3599" spans="1:8">
      <c r="A3599" s="1">
        <v>44872</v>
      </c>
      <c r="B3599">
        <v>1</v>
      </c>
      <c r="C3599">
        <v>2.6</v>
      </c>
      <c r="D3599">
        <v>250</v>
      </c>
      <c r="E3599" s="2">
        <v>0.49027777777777776</v>
      </c>
      <c r="F3599">
        <v>4.0999999999999996</v>
      </c>
      <c r="G3599">
        <v>270</v>
      </c>
      <c r="H3599" s="2">
        <v>0.55069444444444449</v>
      </c>
    </row>
    <row r="3600" spans="1:8">
      <c r="A3600" s="1">
        <v>44873</v>
      </c>
      <c r="B3600">
        <v>1.1000000000000001</v>
      </c>
      <c r="C3600">
        <v>4</v>
      </c>
      <c r="D3600">
        <v>250</v>
      </c>
      <c r="E3600" s="2">
        <v>0.60624999999999996</v>
      </c>
      <c r="F3600">
        <v>5.7</v>
      </c>
      <c r="G3600">
        <v>270</v>
      </c>
      <c r="H3600" s="2">
        <v>0.60277777777777775</v>
      </c>
    </row>
    <row r="3601" spans="1:8">
      <c r="A3601" s="1">
        <v>44874</v>
      </c>
      <c r="B3601">
        <v>1.1000000000000001</v>
      </c>
      <c r="C3601">
        <v>2.9</v>
      </c>
      <c r="D3601">
        <v>250</v>
      </c>
      <c r="E3601" s="2">
        <v>0.51458333333333328</v>
      </c>
      <c r="F3601">
        <v>4.3</v>
      </c>
      <c r="G3601">
        <v>200</v>
      </c>
      <c r="H3601" s="2">
        <v>0.50624999999999998</v>
      </c>
    </row>
    <row r="3602" spans="1:8">
      <c r="A3602" s="1">
        <v>44875</v>
      </c>
      <c r="B3602">
        <v>1.2</v>
      </c>
      <c r="C3602">
        <v>3</v>
      </c>
      <c r="D3602">
        <v>250</v>
      </c>
      <c r="E3602" s="2">
        <v>0.53611111111111109</v>
      </c>
      <c r="F3602">
        <v>4.5</v>
      </c>
      <c r="G3602">
        <v>270</v>
      </c>
      <c r="H3602" s="2">
        <v>0.52500000000000002</v>
      </c>
    </row>
    <row r="3603" spans="1:8">
      <c r="A3603" s="1">
        <v>44876</v>
      </c>
      <c r="B3603">
        <v>1.2</v>
      </c>
      <c r="C3603">
        <v>3.1</v>
      </c>
      <c r="D3603">
        <v>110</v>
      </c>
      <c r="E3603" s="2">
        <v>0.73819444444444449</v>
      </c>
      <c r="F3603">
        <v>5.0999999999999996</v>
      </c>
      <c r="G3603">
        <v>110</v>
      </c>
      <c r="H3603" s="2">
        <v>0.74930555555555556</v>
      </c>
    </row>
    <row r="3604" spans="1:8">
      <c r="A3604" s="1">
        <v>44877</v>
      </c>
      <c r="B3604">
        <v>1.2</v>
      </c>
      <c r="C3604">
        <v>2.9</v>
      </c>
      <c r="D3604">
        <v>160</v>
      </c>
      <c r="E3604" s="2">
        <v>0.79027777777777775</v>
      </c>
      <c r="F3604">
        <v>4.5999999999999996</v>
      </c>
      <c r="G3604">
        <v>180</v>
      </c>
      <c r="H3604" s="2">
        <v>0.99513888888888891</v>
      </c>
    </row>
    <row r="3605" spans="1:8">
      <c r="A3605" s="1">
        <v>44878</v>
      </c>
      <c r="B3605">
        <v>3</v>
      </c>
      <c r="C3605">
        <v>5.5</v>
      </c>
      <c r="D3605">
        <v>230</v>
      </c>
      <c r="E3605" s="2">
        <v>0.45694444444444443</v>
      </c>
      <c r="F3605">
        <v>7.8</v>
      </c>
      <c r="G3605">
        <v>230</v>
      </c>
      <c r="H3605" s="2">
        <v>0.43194444444444446</v>
      </c>
    </row>
    <row r="3606" spans="1:8">
      <c r="A3606" s="1">
        <v>44879</v>
      </c>
      <c r="B3606">
        <v>1.5</v>
      </c>
      <c r="C3606">
        <v>3.6</v>
      </c>
      <c r="D3606">
        <v>250</v>
      </c>
      <c r="E3606" s="2">
        <v>0.99722222222222223</v>
      </c>
      <c r="F3606">
        <v>5.6</v>
      </c>
      <c r="G3606">
        <v>270</v>
      </c>
      <c r="H3606" s="2">
        <v>0.64930555555555558</v>
      </c>
    </row>
    <row r="3607" spans="1:8">
      <c r="A3607" s="1">
        <v>44880</v>
      </c>
      <c r="B3607">
        <v>2.6</v>
      </c>
      <c r="C3607">
        <v>5.7</v>
      </c>
      <c r="D3607">
        <v>250</v>
      </c>
      <c r="E3607" s="2">
        <v>0.52430555555555558</v>
      </c>
      <c r="F3607">
        <v>7.9</v>
      </c>
      <c r="G3607">
        <v>270</v>
      </c>
      <c r="H3607" s="2">
        <v>0.52013888888888893</v>
      </c>
    </row>
    <row r="3608" spans="1:8">
      <c r="A3608" s="1">
        <v>44881</v>
      </c>
      <c r="B3608">
        <v>1.5</v>
      </c>
      <c r="C3608">
        <v>4.9000000000000004</v>
      </c>
      <c r="D3608">
        <v>250</v>
      </c>
      <c r="E3608" s="2">
        <v>0.57986111111111116</v>
      </c>
      <c r="F3608">
        <v>7.1</v>
      </c>
      <c r="G3608">
        <v>230</v>
      </c>
      <c r="H3608" s="2">
        <v>0.6166666666666667</v>
      </c>
    </row>
    <row r="3609" spans="1:8">
      <c r="A3609" s="1">
        <v>44882</v>
      </c>
      <c r="B3609">
        <v>0.9</v>
      </c>
      <c r="C3609">
        <v>2.2000000000000002</v>
      </c>
      <c r="D3609">
        <v>250</v>
      </c>
      <c r="E3609" s="2">
        <v>0.50347222222222221</v>
      </c>
      <c r="F3609">
        <v>3.5</v>
      </c>
      <c r="G3609">
        <v>250</v>
      </c>
      <c r="H3609" s="2">
        <v>0.68125000000000002</v>
      </c>
    </row>
    <row r="3610" spans="1:8">
      <c r="A3610" s="1">
        <v>44883</v>
      </c>
      <c r="B3610">
        <v>0.9</v>
      </c>
      <c r="C3610">
        <v>2</v>
      </c>
      <c r="D3610">
        <v>110</v>
      </c>
      <c r="E3610" s="2">
        <v>0.22152777777777777</v>
      </c>
      <c r="F3610">
        <v>3.2</v>
      </c>
      <c r="G3610">
        <v>270</v>
      </c>
      <c r="H3610" s="2">
        <v>0.53888888888888886</v>
      </c>
    </row>
    <row r="3611" spans="1:8">
      <c r="A3611" s="1">
        <v>44884</v>
      </c>
      <c r="B3611">
        <v>1.6</v>
      </c>
      <c r="C3611">
        <v>4.3</v>
      </c>
      <c r="D3611">
        <v>110</v>
      </c>
      <c r="E3611" s="2">
        <v>0.6875</v>
      </c>
      <c r="F3611">
        <v>6.4</v>
      </c>
      <c r="G3611">
        <v>110</v>
      </c>
      <c r="H3611" s="2">
        <v>0.68263888888888891</v>
      </c>
    </row>
    <row r="3612" spans="1:8">
      <c r="A3612" s="1">
        <v>44885</v>
      </c>
      <c r="B3612">
        <v>0.8</v>
      </c>
      <c r="C3612">
        <v>1.8</v>
      </c>
      <c r="D3612">
        <v>110</v>
      </c>
      <c r="E3612" s="2">
        <v>0.11319444444444444</v>
      </c>
      <c r="F3612">
        <v>3.1</v>
      </c>
      <c r="G3612">
        <v>110</v>
      </c>
      <c r="H3612" s="2">
        <v>0.51736111111111116</v>
      </c>
    </row>
    <row r="3613" spans="1:8">
      <c r="A3613" s="1">
        <v>44886</v>
      </c>
      <c r="B3613">
        <v>0.8</v>
      </c>
      <c r="C3613">
        <v>2.1</v>
      </c>
      <c r="D3613">
        <v>250</v>
      </c>
      <c r="E3613" s="2">
        <v>0.56180555555555556</v>
      </c>
      <c r="F3613">
        <v>3.1</v>
      </c>
      <c r="G3613">
        <v>250</v>
      </c>
      <c r="H3613" s="2">
        <v>0.56041666666666667</v>
      </c>
    </row>
    <row r="3614" spans="1:8">
      <c r="A3614" s="1">
        <v>44887</v>
      </c>
      <c r="B3614">
        <v>0.9</v>
      </c>
      <c r="C3614">
        <v>2</v>
      </c>
      <c r="D3614">
        <v>110</v>
      </c>
      <c r="E3614" s="2">
        <v>0.20972222222222223</v>
      </c>
      <c r="F3614">
        <v>3.2</v>
      </c>
      <c r="G3614">
        <v>110</v>
      </c>
      <c r="H3614" s="2">
        <v>0.20624999999999999</v>
      </c>
    </row>
    <row r="3615" spans="1:8">
      <c r="A3615" s="1">
        <v>44888</v>
      </c>
      <c r="B3615">
        <v>2.2000000000000002</v>
      </c>
      <c r="C3615">
        <v>5.5</v>
      </c>
      <c r="D3615">
        <v>250</v>
      </c>
      <c r="E3615" s="2">
        <v>0.66805555555555551</v>
      </c>
      <c r="F3615">
        <v>7.9</v>
      </c>
      <c r="G3615">
        <v>250</v>
      </c>
      <c r="H3615" s="2">
        <v>0.66666666666666663</v>
      </c>
    </row>
    <row r="3616" spans="1:8">
      <c r="A3616" s="1">
        <v>44889</v>
      </c>
      <c r="B3616">
        <v>0.8</v>
      </c>
      <c r="C3616">
        <v>2</v>
      </c>
      <c r="D3616">
        <v>250</v>
      </c>
      <c r="E3616" s="2">
        <v>0.57013888888888886</v>
      </c>
      <c r="F3616">
        <v>4.0999999999999996</v>
      </c>
      <c r="G3616">
        <v>230</v>
      </c>
      <c r="H3616" s="2">
        <v>0.56458333333333333</v>
      </c>
    </row>
    <row r="3617" spans="1:8">
      <c r="A3617" s="1">
        <v>44890</v>
      </c>
      <c r="B3617">
        <v>1.1000000000000001</v>
      </c>
      <c r="C3617">
        <v>2.1</v>
      </c>
      <c r="D3617">
        <v>250</v>
      </c>
      <c r="E3617" s="2">
        <v>0.53263888888888888</v>
      </c>
      <c r="F3617">
        <v>3.1</v>
      </c>
      <c r="G3617">
        <v>270</v>
      </c>
      <c r="H3617" s="2">
        <v>0.54097222222222219</v>
      </c>
    </row>
    <row r="3618" spans="1:8">
      <c r="A3618" s="1">
        <v>44891</v>
      </c>
      <c r="B3618">
        <v>2.2999999999999998</v>
      </c>
      <c r="C3618">
        <v>6.3</v>
      </c>
      <c r="D3618">
        <v>250</v>
      </c>
      <c r="E3618" s="2">
        <v>0.6645833333333333</v>
      </c>
      <c r="F3618">
        <v>9.6999999999999993</v>
      </c>
      <c r="G3618">
        <v>250</v>
      </c>
      <c r="H3618" s="2">
        <v>0.66527777777777775</v>
      </c>
    </row>
    <row r="3619" spans="1:8">
      <c r="A3619" s="1">
        <v>44892</v>
      </c>
      <c r="B3619">
        <v>0.8</v>
      </c>
      <c r="C3619">
        <v>1.8</v>
      </c>
      <c r="D3619">
        <v>90</v>
      </c>
      <c r="E3619" s="2">
        <v>0.23819444444444443</v>
      </c>
      <c r="F3619">
        <v>2.6</v>
      </c>
      <c r="G3619">
        <v>200</v>
      </c>
      <c r="H3619" s="2">
        <v>0.53055555555555556</v>
      </c>
    </row>
    <row r="3620" spans="1:8">
      <c r="A3620" s="1">
        <v>44893</v>
      </c>
      <c r="B3620">
        <v>1.1000000000000001</v>
      </c>
      <c r="C3620">
        <v>4</v>
      </c>
      <c r="D3620">
        <v>250</v>
      </c>
      <c r="E3620" s="2">
        <v>0.67569444444444449</v>
      </c>
      <c r="F3620">
        <v>5.5</v>
      </c>
      <c r="G3620">
        <v>270</v>
      </c>
      <c r="H3620" s="2">
        <v>0.67222222222222228</v>
      </c>
    </row>
    <row r="3621" spans="1:8">
      <c r="A3621" s="1">
        <v>44894</v>
      </c>
      <c r="B3621">
        <v>3.6</v>
      </c>
      <c r="C3621">
        <v>7</v>
      </c>
      <c r="D3621">
        <v>250</v>
      </c>
      <c r="E3621" s="2">
        <v>0.52013888888888893</v>
      </c>
      <c r="F3621">
        <v>10</v>
      </c>
      <c r="G3621">
        <v>270</v>
      </c>
      <c r="H3621" s="2">
        <v>0.51388888888888884</v>
      </c>
    </row>
    <row r="3622" spans="1:8">
      <c r="A3622" s="1">
        <v>44895</v>
      </c>
      <c r="B3622">
        <v>5.2</v>
      </c>
      <c r="C3622">
        <v>8.1</v>
      </c>
      <c r="D3622">
        <v>230</v>
      </c>
      <c r="E3622" s="2">
        <v>0.33541666666666664</v>
      </c>
      <c r="F3622">
        <v>11.3</v>
      </c>
      <c r="G3622">
        <v>250</v>
      </c>
      <c r="H3622" s="2">
        <v>0.37291666666666667</v>
      </c>
    </row>
    <row r="3623" spans="1:8">
      <c r="A3623" s="1">
        <v>44896</v>
      </c>
      <c r="B3623">
        <v>3.4</v>
      </c>
      <c r="C3623">
        <v>6</v>
      </c>
      <c r="D3623">
        <v>250</v>
      </c>
      <c r="E3623" s="2">
        <v>0.53819444444444442</v>
      </c>
      <c r="F3623">
        <v>7.8</v>
      </c>
      <c r="G3623">
        <v>250</v>
      </c>
      <c r="H3623" s="2">
        <v>0.53194444444444444</v>
      </c>
    </row>
    <row r="3624" spans="1:8">
      <c r="A3624" s="1">
        <v>44897</v>
      </c>
      <c r="B3624">
        <v>2.2999999999999998</v>
      </c>
      <c r="C3624">
        <v>4.9000000000000004</v>
      </c>
      <c r="D3624">
        <v>250</v>
      </c>
      <c r="E3624" s="2">
        <v>0.57013888888888886</v>
      </c>
      <c r="F3624">
        <v>6.7</v>
      </c>
      <c r="G3624">
        <v>250</v>
      </c>
      <c r="H3624" s="2">
        <v>9.2361111111111116E-2</v>
      </c>
    </row>
    <row r="3625" spans="1:8">
      <c r="A3625" s="1">
        <v>44898</v>
      </c>
      <c r="B3625">
        <v>1.5</v>
      </c>
      <c r="C3625">
        <v>3.6</v>
      </c>
      <c r="D3625">
        <v>250</v>
      </c>
      <c r="E3625" s="2">
        <v>0.5756944444444444</v>
      </c>
      <c r="F3625">
        <v>4.8</v>
      </c>
      <c r="G3625">
        <v>250</v>
      </c>
      <c r="H3625" s="2">
        <v>0.57013888888888886</v>
      </c>
    </row>
    <row r="3626" spans="1:8">
      <c r="A3626" s="1">
        <v>44899</v>
      </c>
      <c r="B3626">
        <v>3.6</v>
      </c>
      <c r="C3626">
        <v>5.9</v>
      </c>
      <c r="D3626">
        <v>250</v>
      </c>
      <c r="E3626" s="2">
        <v>0.26180555555555557</v>
      </c>
      <c r="F3626">
        <v>8.3000000000000007</v>
      </c>
      <c r="G3626">
        <v>250</v>
      </c>
      <c r="H3626" s="2">
        <v>0.15555555555555556</v>
      </c>
    </row>
    <row r="3627" spans="1:8">
      <c r="A3627" s="1">
        <v>44900</v>
      </c>
      <c r="B3627">
        <v>3.3</v>
      </c>
      <c r="C3627">
        <v>5.0999999999999996</v>
      </c>
      <c r="D3627">
        <v>250</v>
      </c>
      <c r="E3627" s="2">
        <v>0.2076388888888889</v>
      </c>
      <c r="F3627">
        <v>7.2</v>
      </c>
      <c r="G3627">
        <v>250</v>
      </c>
      <c r="H3627" s="2">
        <v>4.6527777777777779E-2</v>
      </c>
    </row>
    <row r="3628" spans="1:8">
      <c r="A3628" s="1">
        <v>44901</v>
      </c>
      <c r="B3628">
        <v>1.6</v>
      </c>
      <c r="C3628">
        <v>4.4000000000000004</v>
      </c>
      <c r="D3628">
        <v>250</v>
      </c>
      <c r="E3628" s="2">
        <v>0.59027777777777779</v>
      </c>
      <c r="F3628">
        <v>6.9</v>
      </c>
      <c r="G3628">
        <v>250</v>
      </c>
      <c r="H3628" s="2">
        <v>0.58472222222222225</v>
      </c>
    </row>
    <row r="3629" spans="1:8">
      <c r="A3629" s="1">
        <v>44902</v>
      </c>
      <c r="B3629">
        <v>1.7</v>
      </c>
      <c r="C3629">
        <v>5.6</v>
      </c>
      <c r="D3629">
        <v>250</v>
      </c>
      <c r="E3629" s="2">
        <v>0.71111111111111114</v>
      </c>
      <c r="F3629">
        <v>8</v>
      </c>
      <c r="G3629">
        <v>250</v>
      </c>
      <c r="H3629" s="2">
        <v>0.70902777777777781</v>
      </c>
    </row>
    <row r="3630" spans="1:8">
      <c r="A3630" s="1">
        <v>44903</v>
      </c>
      <c r="B3630">
        <v>1</v>
      </c>
      <c r="C3630">
        <v>3.5</v>
      </c>
      <c r="D3630">
        <v>250</v>
      </c>
      <c r="E3630" s="2">
        <v>0.4513888888888889</v>
      </c>
      <c r="F3630">
        <v>4.5999999999999996</v>
      </c>
      <c r="G3630">
        <v>250</v>
      </c>
      <c r="H3630" s="2">
        <v>0.49166666666666664</v>
      </c>
    </row>
    <row r="3631" spans="1:8">
      <c r="A3631" s="1">
        <v>44904</v>
      </c>
      <c r="B3631">
        <v>0.9</v>
      </c>
      <c r="C3631">
        <v>2.6</v>
      </c>
      <c r="D3631">
        <v>110</v>
      </c>
      <c r="E3631" s="2">
        <v>0.31319444444444444</v>
      </c>
      <c r="F3631">
        <v>3.4</v>
      </c>
      <c r="G3631">
        <v>230</v>
      </c>
      <c r="H3631" s="2">
        <v>0.65694444444444444</v>
      </c>
    </row>
    <row r="3632" spans="1:8">
      <c r="A3632" s="1">
        <v>44905</v>
      </c>
      <c r="B3632">
        <v>1.4</v>
      </c>
      <c r="C3632">
        <v>3.7</v>
      </c>
      <c r="D3632">
        <v>110</v>
      </c>
      <c r="E3632" s="2">
        <v>0.47708333333333336</v>
      </c>
      <c r="F3632">
        <v>5.5</v>
      </c>
      <c r="G3632">
        <v>140</v>
      </c>
      <c r="H3632" s="2">
        <v>0.47499999999999998</v>
      </c>
    </row>
    <row r="3633" spans="1:8">
      <c r="A3633" s="1">
        <v>44906</v>
      </c>
      <c r="B3633">
        <v>2</v>
      </c>
      <c r="C3633">
        <v>4.9000000000000004</v>
      </c>
      <c r="D3633">
        <v>250</v>
      </c>
      <c r="E3633" s="2">
        <v>0.51388888888888884</v>
      </c>
      <c r="F3633">
        <v>6.9</v>
      </c>
      <c r="G3633">
        <v>250</v>
      </c>
      <c r="H3633" s="2">
        <v>0.51388888888888884</v>
      </c>
    </row>
    <row r="3634" spans="1:8">
      <c r="A3634" s="1">
        <v>44907</v>
      </c>
      <c r="B3634">
        <v>1.3</v>
      </c>
      <c r="C3634">
        <v>4.4000000000000004</v>
      </c>
      <c r="D3634">
        <v>250</v>
      </c>
      <c r="E3634" s="2">
        <v>0.70416666666666672</v>
      </c>
      <c r="F3634">
        <v>5.9</v>
      </c>
      <c r="G3634">
        <v>250</v>
      </c>
      <c r="H3634" s="2">
        <v>0.7006944444444444</v>
      </c>
    </row>
    <row r="3635" spans="1:8">
      <c r="A3635" s="1">
        <v>44908</v>
      </c>
      <c r="B3635">
        <v>3.7</v>
      </c>
      <c r="C3635">
        <v>8.5</v>
      </c>
      <c r="D3635">
        <v>250</v>
      </c>
      <c r="E3635" s="2">
        <v>0.64583333333333337</v>
      </c>
      <c r="F3635">
        <v>13.4</v>
      </c>
      <c r="G3635">
        <v>270</v>
      </c>
      <c r="H3635" s="2">
        <v>0.64375000000000004</v>
      </c>
    </row>
    <row r="3636" spans="1:8">
      <c r="A3636" s="1">
        <v>44909</v>
      </c>
      <c r="B3636">
        <v>4.2</v>
      </c>
      <c r="C3636">
        <v>7.4</v>
      </c>
      <c r="D3636">
        <v>250</v>
      </c>
      <c r="E3636" s="2">
        <v>0.49652777777777779</v>
      </c>
      <c r="F3636">
        <v>12.5</v>
      </c>
      <c r="G3636">
        <v>270</v>
      </c>
      <c r="H3636" s="2">
        <v>0.49166666666666664</v>
      </c>
    </row>
    <row r="3637" spans="1:8">
      <c r="A3637" s="1">
        <v>44910</v>
      </c>
      <c r="B3637">
        <v>1.4</v>
      </c>
      <c r="C3637">
        <v>3.8</v>
      </c>
      <c r="D3637">
        <v>250</v>
      </c>
      <c r="E3637" s="2">
        <v>0.82777777777777772</v>
      </c>
      <c r="F3637">
        <v>6.6</v>
      </c>
      <c r="G3637">
        <v>270</v>
      </c>
      <c r="H3637" s="2">
        <v>0.83888888888888891</v>
      </c>
    </row>
    <row r="3638" spans="1:8">
      <c r="A3638" s="1">
        <v>44911</v>
      </c>
      <c r="B3638">
        <v>3.5</v>
      </c>
      <c r="C3638">
        <v>6.2</v>
      </c>
      <c r="D3638">
        <v>250</v>
      </c>
      <c r="E3638" s="2">
        <v>7.4305555555555555E-2</v>
      </c>
      <c r="F3638">
        <v>9.9</v>
      </c>
      <c r="G3638">
        <v>230</v>
      </c>
      <c r="H3638" s="2">
        <v>0.11666666666666667</v>
      </c>
    </row>
    <row r="3639" spans="1:8">
      <c r="A3639" s="1">
        <v>44912</v>
      </c>
      <c r="B3639">
        <v>3</v>
      </c>
      <c r="C3639">
        <v>5.5</v>
      </c>
      <c r="D3639">
        <v>230</v>
      </c>
      <c r="E3639" s="2">
        <v>0.51944444444444449</v>
      </c>
      <c r="F3639">
        <v>8</v>
      </c>
      <c r="G3639">
        <v>230</v>
      </c>
      <c r="H3639" s="2">
        <v>0.51736111111111116</v>
      </c>
    </row>
    <row r="3640" spans="1:8">
      <c r="A3640" s="1">
        <v>44913</v>
      </c>
      <c r="B3640">
        <v>3.5</v>
      </c>
      <c r="C3640">
        <v>7.9</v>
      </c>
      <c r="D3640">
        <v>250</v>
      </c>
      <c r="E3640" s="2">
        <v>0.62916666666666665</v>
      </c>
      <c r="F3640">
        <v>10.199999999999999</v>
      </c>
      <c r="G3640">
        <v>250</v>
      </c>
      <c r="H3640" s="2">
        <v>0.56666666666666665</v>
      </c>
    </row>
    <row r="3641" spans="1:8">
      <c r="A3641" s="1">
        <v>44914</v>
      </c>
      <c r="B3641">
        <v>1.8</v>
      </c>
      <c r="C3641">
        <v>4.5</v>
      </c>
      <c r="D3641">
        <v>250</v>
      </c>
      <c r="E3641" s="2">
        <v>0.65625</v>
      </c>
      <c r="F3641">
        <v>6.3</v>
      </c>
      <c r="G3641">
        <v>270</v>
      </c>
      <c r="H3641" s="2">
        <v>0.43541666666666667</v>
      </c>
    </row>
    <row r="3642" spans="1:8">
      <c r="A3642" s="1">
        <v>44915</v>
      </c>
      <c r="B3642">
        <v>1.2</v>
      </c>
      <c r="C3642">
        <v>4.9000000000000004</v>
      </c>
      <c r="D3642">
        <v>250</v>
      </c>
      <c r="E3642" s="2">
        <v>0.51597222222222228</v>
      </c>
      <c r="F3642">
        <v>6.9</v>
      </c>
      <c r="G3642">
        <v>250</v>
      </c>
      <c r="H3642" s="2">
        <v>0.51527777777777772</v>
      </c>
    </row>
    <row r="3643" spans="1:8">
      <c r="A3643" s="1">
        <v>44916</v>
      </c>
      <c r="B3643">
        <v>1.1000000000000001</v>
      </c>
      <c r="C3643">
        <v>3.8</v>
      </c>
      <c r="D3643">
        <v>250</v>
      </c>
      <c r="E3643" s="2">
        <v>0.79097222222222219</v>
      </c>
      <c r="F3643">
        <v>5.2</v>
      </c>
      <c r="G3643">
        <v>270</v>
      </c>
      <c r="H3643" s="2">
        <v>0.78611111111111109</v>
      </c>
    </row>
    <row r="3644" spans="1:8">
      <c r="A3644" s="1">
        <v>44917</v>
      </c>
      <c r="B3644">
        <v>4.4000000000000004</v>
      </c>
      <c r="C3644">
        <v>7.8</v>
      </c>
      <c r="D3644">
        <v>250</v>
      </c>
      <c r="E3644" s="2">
        <v>0.71527777777777779</v>
      </c>
      <c r="F3644">
        <v>11.8</v>
      </c>
      <c r="G3644">
        <v>250</v>
      </c>
      <c r="H3644" s="2">
        <v>0.77430555555555558</v>
      </c>
    </row>
    <row r="3645" spans="1:8">
      <c r="A3645" s="1">
        <v>44918</v>
      </c>
      <c r="B3645">
        <v>5.4</v>
      </c>
      <c r="C3645">
        <v>9</v>
      </c>
      <c r="D3645">
        <v>250</v>
      </c>
      <c r="E3645" s="2">
        <v>0.56736111111111109</v>
      </c>
      <c r="F3645">
        <v>14.7</v>
      </c>
      <c r="G3645">
        <v>250</v>
      </c>
      <c r="H3645" s="2">
        <v>0.56180555555555556</v>
      </c>
    </row>
    <row r="3646" spans="1:8">
      <c r="A3646" s="1">
        <v>44919</v>
      </c>
      <c r="B3646">
        <v>2.4</v>
      </c>
      <c r="C3646">
        <v>4.5</v>
      </c>
      <c r="D3646">
        <v>250</v>
      </c>
      <c r="E3646" s="2">
        <v>0.33611111111111114</v>
      </c>
      <c r="F3646">
        <v>6.4</v>
      </c>
      <c r="G3646">
        <v>200</v>
      </c>
      <c r="H3646" s="2">
        <v>8.2638888888888887E-2</v>
      </c>
    </row>
    <row r="3647" spans="1:8">
      <c r="A3647" s="1">
        <v>44920</v>
      </c>
      <c r="B3647">
        <v>2.4</v>
      </c>
      <c r="C3647">
        <v>6.8</v>
      </c>
      <c r="D3647">
        <v>250</v>
      </c>
      <c r="E3647" s="2">
        <v>0.5493055555555556</v>
      </c>
      <c r="F3647">
        <v>10.6</v>
      </c>
      <c r="G3647">
        <v>270</v>
      </c>
      <c r="H3647" s="2">
        <v>0.54513888888888884</v>
      </c>
    </row>
    <row r="3648" spans="1:8">
      <c r="A3648" s="1">
        <v>44921</v>
      </c>
      <c r="B3648">
        <v>1.8</v>
      </c>
      <c r="C3648">
        <v>4.0999999999999996</v>
      </c>
      <c r="D3648">
        <v>270</v>
      </c>
      <c r="E3648" s="2">
        <v>0.55000000000000004</v>
      </c>
      <c r="F3648">
        <v>6</v>
      </c>
      <c r="G3648">
        <v>270</v>
      </c>
      <c r="H3648" s="2">
        <v>0.53194444444444444</v>
      </c>
    </row>
    <row r="3649" spans="1:8">
      <c r="A3649" s="1">
        <v>44922</v>
      </c>
      <c r="B3649">
        <v>1.7</v>
      </c>
      <c r="C3649">
        <v>4.4000000000000004</v>
      </c>
      <c r="D3649">
        <v>250</v>
      </c>
      <c r="E3649" s="2">
        <v>0.53680555555555554</v>
      </c>
      <c r="F3649">
        <v>5.9</v>
      </c>
      <c r="G3649">
        <v>270</v>
      </c>
      <c r="H3649" s="2">
        <v>0.52013888888888893</v>
      </c>
    </row>
    <row r="3650" spans="1:8">
      <c r="A3650" s="1">
        <v>44923</v>
      </c>
      <c r="B3650">
        <v>2.6</v>
      </c>
      <c r="C3650">
        <v>6.2</v>
      </c>
      <c r="D3650">
        <v>250</v>
      </c>
      <c r="E3650" s="2">
        <v>0.67569444444444449</v>
      </c>
      <c r="F3650">
        <v>9.3000000000000007</v>
      </c>
      <c r="G3650">
        <v>230</v>
      </c>
      <c r="H3650" s="2">
        <v>0.66666666666666663</v>
      </c>
    </row>
    <row r="3651" spans="1:8">
      <c r="A3651" s="1">
        <v>44924</v>
      </c>
      <c r="B3651">
        <v>3</v>
      </c>
      <c r="C3651">
        <v>6.3</v>
      </c>
      <c r="D3651">
        <v>250</v>
      </c>
      <c r="E3651" s="2">
        <v>0.53611111111111109</v>
      </c>
      <c r="F3651">
        <v>8.5</v>
      </c>
      <c r="G3651">
        <v>250</v>
      </c>
      <c r="H3651" s="2">
        <v>0.46250000000000002</v>
      </c>
    </row>
    <row r="3652" spans="1:8">
      <c r="A3652" s="1">
        <v>44925</v>
      </c>
      <c r="B3652">
        <v>1.5</v>
      </c>
      <c r="C3652">
        <v>4.3</v>
      </c>
      <c r="D3652">
        <v>250</v>
      </c>
      <c r="E3652" s="2">
        <v>0.54374999999999996</v>
      </c>
      <c r="F3652">
        <v>6.9</v>
      </c>
      <c r="G3652">
        <v>270</v>
      </c>
      <c r="H3652" s="2">
        <v>0.53194444444444444</v>
      </c>
    </row>
    <row r="3653" spans="1:8">
      <c r="A3653" s="1">
        <v>44926</v>
      </c>
      <c r="B3653">
        <v>3.2</v>
      </c>
      <c r="C3653">
        <v>6.6</v>
      </c>
      <c r="D3653">
        <v>250</v>
      </c>
      <c r="E3653" s="2">
        <v>0.50138888888888888</v>
      </c>
      <c r="F3653">
        <v>8.9</v>
      </c>
      <c r="G3653">
        <v>230</v>
      </c>
      <c r="H3653" s="2">
        <v>0.50555555555555554</v>
      </c>
    </row>
    <row r="3654" spans="1:8">
      <c r="A3654" s="1">
        <v>44927</v>
      </c>
      <c r="B3654">
        <v>2.5</v>
      </c>
      <c r="C3654">
        <v>6.8</v>
      </c>
      <c r="D3654">
        <v>250</v>
      </c>
      <c r="E3654" s="2">
        <v>0.58819444444444446</v>
      </c>
      <c r="F3654">
        <v>10.5</v>
      </c>
      <c r="G3654">
        <v>250</v>
      </c>
      <c r="H3654" s="2">
        <v>0.58680555555555558</v>
      </c>
    </row>
    <row r="3655" spans="1:8">
      <c r="A3655" s="1">
        <v>44928</v>
      </c>
      <c r="B3655">
        <v>3.6</v>
      </c>
      <c r="C3655">
        <v>6.3</v>
      </c>
      <c r="D3655">
        <v>250</v>
      </c>
      <c r="E3655" s="2">
        <v>0.57986111111111116</v>
      </c>
      <c r="F3655">
        <v>8.8000000000000007</v>
      </c>
      <c r="G3655">
        <v>250</v>
      </c>
      <c r="H3655" s="2">
        <v>0.56736111111111109</v>
      </c>
    </row>
    <row r="3656" spans="1:8">
      <c r="A3656" s="1">
        <v>44929</v>
      </c>
      <c r="B3656">
        <v>3.4</v>
      </c>
      <c r="C3656">
        <v>5.6</v>
      </c>
      <c r="D3656">
        <v>250</v>
      </c>
      <c r="E3656" s="2">
        <v>0.37638888888888888</v>
      </c>
      <c r="F3656">
        <v>8.4</v>
      </c>
      <c r="G3656">
        <v>250</v>
      </c>
      <c r="H3656" s="2">
        <v>0.63472222222222219</v>
      </c>
    </row>
    <row r="3657" spans="1:8">
      <c r="A3657" s="1">
        <v>44930</v>
      </c>
      <c r="B3657">
        <v>2.8</v>
      </c>
      <c r="C3657">
        <v>5.6</v>
      </c>
      <c r="D3657">
        <v>250</v>
      </c>
      <c r="E3657" s="2">
        <v>5.4166666666666669E-2</v>
      </c>
      <c r="F3657">
        <v>8.3000000000000007</v>
      </c>
      <c r="G3657">
        <v>270</v>
      </c>
      <c r="H3657" s="2">
        <v>0.53888888888888886</v>
      </c>
    </row>
    <row r="3658" spans="1:8">
      <c r="A3658" s="1">
        <v>44931</v>
      </c>
      <c r="B3658">
        <v>1.3</v>
      </c>
      <c r="C3658">
        <v>3.8</v>
      </c>
      <c r="D3658">
        <v>250</v>
      </c>
      <c r="E3658" s="2">
        <v>0.64513888888888893</v>
      </c>
      <c r="F3658">
        <v>5.7</v>
      </c>
      <c r="G3658">
        <v>230</v>
      </c>
      <c r="H3658" s="2">
        <v>0.65902777777777777</v>
      </c>
    </row>
    <row r="3659" spans="1:8">
      <c r="A3659" s="1">
        <v>44932</v>
      </c>
      <c r="B3659">
        <v>1.1000000000000001</v>
      </c>
      <c r="C3659">
        <v>3.7</v>
      </c>
      <c r="D3659">
        <v>270</v>
      </c>
      <c r="E3659" s="2">
        <v>0.47986111111111113</v>
      </c>
      <c r="F3659">
        <v>5.2</v>
      </c>
      <c r="G3659">
        <v>270</v>
      </c>
      <c r="H3659" s="2">
        <v>0.47708333333333336</v>
      </c>
    </row>
    <row r="3660" spans="1:8">
      <c r="A3660" s="1">
        <v>44933</v>
      </c>
      <c r="B3660">
        <v>2.4</v>
      </c>
      <c r="C3660">
        <v>6.8</v>
      </c>
      <c r="D3660">
        <v>250</v>
      </c>
      <c r="E3660" s="2">
        <v>0.51597222222222228</v>
      </c>
      <c r="F3660">
        <v>10.1</v>
      </c>
      <c r="G3660">
        <v>250</v>
      </c>
      <c r="H3660" s="2">
        <v>0.59652777777777777</v>
      </c>
    </row>
    <row r="3661" spans="1:8">
      <c r="A3661" s="1">
        <v>44934</v>
      </c>
      <c r="B3661">
        <v>1</v>
      </c>
      <c r="C3661">
        <v>3.3</v>
      </c>
      <c r="D3661">
        <v>250</v>
      </c>
      <c r="E3661" s="2">
        <v>0.625</v>
      </c>
      <c r="F3661">
        <v>4.8</v>
      </c>
      <c r="G3661">
        <v>270</v>
      </c>
      <c r="H3661" s="2">
        <v>0.65138888888888891</v>
      </c>
    </row>
    <row r="3662" spans="1:8">
      <c r="A3662" s="1">
        <v>44935</v>
      </c>
      <c r="B3662">
        <v>1.3</v>
      </c>
      <c r="C3662">
        <v>4.4000000000000004</v>
      </c>
      <c r="D3662">
        <v>230</v>
      </c>
      <c r="E3662" s="2">
        <v>0.74444444444444446</v>
      </c>
      <c r="F3662">
        <v>6.5</v>
      </c>
      <c r="G3662">
        <v>250</v>
      </c>
      <c r="H3662" s="2">
        <v>0.67986111111111114</v>
      </c>
    </row>
    <row r="3663" spans="1:8">
      <c r="A3663" s="1">
        <v>44936</v>
      </c>
      <c r="B3663">
        <v>0.7</v>
      </c>
      <c r="C3663">
        <v>1.8</v>
      </c>
      <c r="D3663">
        <v>250</v>
      </c>
      <c r="E3663" s="2">
        <v>0.46597222222222223</v>
      </c>
      <c r="F3663">
        <v>2.8</v>
      </c>
      <c r="G3663">
        <v>270</v>
      </c>
      <c r="H3663" s="2">
        <v>0.53333333333333333</v>
      </c>
    </row>
    <row r="3664" spans="1:8">
      <c r="A3664" s="1">
        <v>44937</v>
      </c>
      <c r="B3664">
        <v>1.1000000000000001</v>
      </c>
      <c r="C3664">
        <v>4</v>
      </c>
      <c r="D3664">
        <v>250</v>
      </c>
      <c r="E3664" s="2">
        <v>0.56736111111111109</v>
      </c>
      <c r="F3664">
        <v>5.4</v>
      </c>
      <c r="G3664">
        <v>270</v>
      </c>
      <c r="H3664" s="2">
        <v>0.56319444444444444</v>
      </c>
    </row>
    <row r="3665" spans="1:8">
      <c r="A3665" s="1">
        <v>44938</v>
      </c>
      <c r="B3665">
        <v>0.9</v>
      </c>
      <c r="C3665">
        <v>3.1</v>
      </c>
      <c r="D3665">
        <v>110</v>
      </c>
      <c r="E3665" s="2">
        <v>0.38819444444444445</v>
      </c>
      <c r="F3665">
        <v>4.0999999999999996</v>
      </c>
      <c r="G3665">
        <v>140</v>
      </c>
      <c r="H3665" s="2">
        <v>0.38680555555555557</v>
      </c>
    </row>
    <row r="3666" spans="1:8">
      <c r="A3666" s="1">
        <v>44939</v>
      </c>
      <c r="B3666">
        <v>1</v>
      </c>
      <c r="C3666">
        <v>4.5</v>
      </c>
      <c r="D3666">
        <v>140</v>
      </c>
      <c r="E3666" s="2">
        <v>0.44166666666666665</v>
      </c>
      <c r="F3666">
        <v>5.7</v>
      </c>
      <c r="G3666">
        <v>110</v>
      </c>
      <c r="H3666" s="2">
        <v>0.4375</v>
      </c>
    </row>
    <row r="3667" spans="1:8">
      <c r="A3667" s="1">
        <v>44940</v>
      </c>
      <c r="B3667">
        <v>3.1</v>
      </c>
      <c r="C3667">
        <v>5.2</v>
      </c>
      <c r="D3667">
        <v>140</v>
      </c>
      <c r="E3667" s="2">
        <v>0.26944444444444443</v>
      </c>
      <c r="F3667">
        <v>7.8</v>
      </c>
      <c r="G3667">
        <v>140</v>
      </c>
      <c r="H3667" s="2">
        <v>0.6479166666666667</v>
      </c>
    </row>
    <row r="3668" spans="1:8">
      <c r="A3668" s="1">
        <v>44941</v>
      </c>
      <c r="B3668">
        <v>2.6</v>
      </c>
      <c r="C3668">
        <v>5.0999999999999996</v>
      </c>
      <c r="D3668">
        <v>230</v>
      </c>
      <c r="E3668" s="2">
        <v>0.71250000000000002</v>
      </c>
      <c r="F3668">
        <v>7.7</v>
      </c>
      <c r="G3668">
        <v>230</v>
      </c>
      <c r="H3668" s="2">
        <v>0.70625000000000004</v>
      </c>
    </row>
    <row r="3669" spans="1:8">
      <c r="A3669" s="1">
        <v>44942</v>
      </c>
      <c r="B3669">
        <v>3.6</v>
      </c>
      <c r="C3669">
        <v>6</v>
      </c>
      <c r="D3669">
        <v>250</v>
      </c>
      <c r="E3669" s="2">
        <v>0.25</v>
      </c>
      <c r="F3669">
        <v>7.6</v>
      </c>
      <c r="G3669">
        <v>270</v>
      </c>
      <c r="H3669" s="2">
        <v>6.5277777777777782E-2</v>
      </c>
    </row>
    <row r="3670" spans="1:8">
      <c r="A3670" s="1">
        <v>44943</v>
      </c>
      <c r="B3670">
        <v>2.7</v>
      </c>
      <c r="C3670">
        <v>5.3</v>
      </c>
      <c r="D3670">
        <v>250</v>
      </c>
      <c r="E3670" s="2">
        <v>0.53125</v>
      </c>
      <c r="F3670">
        <v>7.2</v>
      </c>
      <c r="G3670">
        <v>270</v>
      </c>
      <c r="H3670" s="2">
        <v>0.52986111111111112</v>
      </c>
    </row>
    <row r="3671" spans="1:8">
      <c r="A3671" s="1">
        <v>44944</v>
      </c>
      <c r="B3671">
        <v>1.7</v>
      </c>
      <c r="C3671">
        <v>4.4000000000000004</v>
      </c>
      <c r="D3671">
        <v>270</v>
      </c>
      <c r="E3671" s="2">
        <v>0.5805555555555556</v>
      </c>
      <c r="F3671">
        <v>6.2</v>
      </c>
      <c r="G3671">
        <v>250</v>
      </c>
      <c r="H3671" s="2">
        <v>0.67638888888888893</v>
      </c>
    </row>
    <row r="3672" spans="1:8">
      <c r="A3672" s="1">
        <v>44945</v>
      </c>
      <c r="B3672">
        <v>1.1000000000000001</v>
      </c>
      <c r="C3672">
        <v>4.0999999999999996</v>
      </c>
      <c r="D3672">
        <v>250</v>
      </c>
      <c r="E3672" s="2">
        <v>0.53125</v>
      </c>
      <c r="F3672">
        <v>6</v>
      </c>
      <c r="G3672">
        <v>250</v>
      </c>
      <c r="H3672" s="2">
        <v>0.53055555555555556</v>
      </c>
    </row>
    <row r="3673" spans="1:8">
      <c r="A3673" s="1">
        <v>44946</v>
      </c>
      <c r="B3673">
        <v>3.5</v>
      </c>
      <c r="C3673">
        <v>9</v>
      </c>
      <c r="D3673">
        <v>250</v>
      </c>
      <c r="E3673" s="2">
        <v>0.54027777777777775</v>
      </c>
      <c r="F3673">
        <v>12.9</v>
      </c>
      <c r="G3673">
        <v>270</v>
      </c>
      <c r="H3673" s="2">
        <v>0.58888888888888891</v>
      </c>
    </row>
    <row r="3674" spans="1:8">
      <c r="A3674" s="1">
        <v>44947</v>
      </c>
      <c r="B3674">
        <v>2.1</v>
      </c>
      <c r="C3674">
        <v>4.5</v>
      </c>
      <c r="D3674">
        <v>250</v>
      </c>
      <c r="E3674" s="2">
        <v>4.027777777777778E-2</v>
      </c>
      <c r="F3674">
        <v>6</v>
      </c>
      <c r="G3674">
        <v>250</v>
      </c>
      <c r="H3674" s="2">
        <v>2.361111111111111E-2</v>
      </c>
    </row>
    <row r="3675" spans="1:8">
      <c r="A3675" s="1">
        <v>44948</v>
      </c>
      <c r="B3675">
        <v>0.8</v>
      </c>
      <c r="C3675">
        <v>2.1</v>
      </c>
      <c r="D3675">
        <v>110</v>
      </c>
      <c r="E3675" s="2">
        <v>0.32291666666666669</v>
      </c>
      <c r="F3675">
        <v>2.8</v>
      </c>
      <c r="G3675">
        <v>160</v>
      </c>
      <c r="H3675" s="2">
        <v>0.34444444444444444</v>
      </c>
    </row>
    <row r="3676" spans="1:8">
      <c r="A3676" s="1">
        <v>44949</v>
      </c>
      <c r="B3676">
        <v>2</v>
      </c>
      <c r="C3676">
        <v>5.6</v>
      </c>
      <c r="D3676">
        <v>230</v>
      </c>
      <c r="E3676" s="2">
        <v>0.93472222222222223</v>
      </c>
      <c r="F3676">
        <v>8</v>
      </c>
      <c r="G3676">
        <v>230</v>
      </c>
      <c r="H3676" s="2">
        <v>0.93472222222222223</v>
      </c>
    </row>
    <row r="3677" spans="1:8">
      <c r="A3677" s="1">
        <v>44950</v>
      </c>
      <c r="B3677">
        <v>6.1</v>
      </c>
      <c r="C3677">
        <v>11.1</v>
      </c>
      <c r="D3677">
        <v>250</v>
      </c>
      <c r="E3677" s="2">
        <v>0.54374999999999996</v>
      </c>
      <c r="F3677">
        <v>15.9</v>
      </c>
      <c r="G3677">
        <v>270</v>
      </c>
      <c r="H3677" s="2">
        <v>0.53819444444444442</v>
      </c>
    </row>
    <row r="3678" spans="1:8">
      <c r="A3678" s="1">
        <v>44951</v>
      </c>
      <c r="B3678">
        <v>3.4</v>
      </c>
      <c r="C3678">
        <v>6.6</v>
      </c>
      <c r="D3678">
        <v>250</v>
      </c>
      <c r="E3678" s="2">
        <v>4.0972222222222222E-2</v>
      </c>
      <c r="F3678">
        <v>9.1</v>
      </c>
      <c r="G3678">
        <v>270</v>
      </c>
      <c r="H3678" s="2">
        <v>4.0972222222222222E-2</v>
      </c>
    </row>
    <row r="3679" spans="1:8">
      <c r="A3679" s="1">
        <v>44952</v>
      </c>
      <c r="B3679">
        <v>1.4</v>
      </c>
      <c r="C3679">
        <v>3.9</v>
      </c>
      <c r="D3679">
        <v>270</v>
      </c>
      <c r="E3679" s="2">
        <v>0.79861111111111116</v>
      </c>
      <c r="F3679">
        <v>6.3</v>
      </c>
      <c r="G3679">
        <v>250</v>
      </c>
      <c r="H3679" s="2">
        <v>0.96527777777777779</v>
      </c>
    </row>
    <row r="3680" spans="1:8">
      <c r="A3680" s="1">
        <v>44953</v>
      </c>
      <c r="B3680">
        <v>4.9000000000000004</v>
      </c>
      <c r="C3680">
        <v>9.1</v>
      </c>
      <c r="D3680">
        <v>290</v>
      </c>
      <c r="E3680" s="2">
        <v>0.77847222222222223</v>
      </c>
      <c r="F3680">
        <v>16.3</v>
      </c>
      <c r="G3680">
        <v>270</v>
      </c>
      <c r="H3680" s="2">
        <v>0.7631944444444444</v>
      </c>
    </row>
    <row r="3681" spans="1:8">
      <c r="A3681" s="1">
        <v>44954</v>
      </c>
      <c r="B3681">
        <v>3.9</v>
      </c>
      <c r="C3681">
        <v>8.6999999999999993</v>
      </c>
      <c r="D3681">
        <v>270</v>
      </c>
      <c r="E3681" s="2">
        <v>0.61111111111111116</v>
      </c>
      <c r="F3681">
        <v>14.2</v>
      </c>
      <c r="G3681">
        <v>270</v>
      </c>
      <c r="H3681" s="2">
        <v>0.58125000000000004</v>
      </c>
    </row>
    <row r="3682" spans="1:8">
      <c r="A3682" s="1">
        <v>44955</v>
      </c>
      <c r="B3682">
        <v>2.4</v>
      </c>
      <c r="C3682">
        <v>4.7</v>
      </c>
      <c r="D3682">
        <v>270</v>
      </c>
      <c r="E3682" s="2">
        <v>0.57499999999999996</v>
      </c>
      <c r="F3682">
        <v>8.6999999999999993</v>
      </c>
      <c r="G3682">
        <v>270</v>
      </c>
      <c r="H3682" s="2">
        <v>0.90416666666666667</v>
      </c>
    </row>
    <row r="3683" spans="1:8">
      <c r="A3683" s="1">
        <v>44956</v>
      </c>
      <c r="B3683">
        <v>3.4</v>
      </c>
      <c r="C3683">
        <v>7.4</v>
      </c>
      <c r="D3683">
        <v>270</v>
      </c>
      <c r="E3683" s="2">
        <v>9.5138888888888884E-2</v>
      </c>
      <c r="F3683">
        <v>11</v>
      </c>
      <c r="G3683">
        <v>290</v>
      </c>
      <c r="H3683" s="2">
        <v>6.805555555555555E-2</v>
      </c>
    </row>
    <row r="3684" spans="1:8">
      <c r="A3684" s="1">
        <v>44957</v>
      </c>
      <c r="B3684">
        <v>1.1000000000000001</v>
      </c>
      <c r="C3684">
        <v>4.3</v>
      </c>
      <c r="D3684">
        <v>250</v>
      </c>
      <c r="E3684" s="2">
        <v>0.64652777777777781</v>
      </c>
      <c r="F3684">
        <v>6.5</v>
      </c>
      <c r="G3684">
        <v>250</v>
      </c>
      <c r="H3684" s="2">
        <v>0.64652777777777781</v>
      </c>
    </row>
    <row r="3685" spans="1:8">
      <c r="A3685" s="1">
        <v>44958</v>
      </c>
      <c r="B3685">
        <v>2.7</v>
      </c>
      <c r="C3685">
        <v>8.3000000000000007</v>
      </c>
      <c r="D3685">
        <v>290</v>
      </c>
      <c r="E3685" s="2">
        <v>0.68611111111111112</v>
      </c>
      <c r="F3685">
        <v>13.3</v>
      </c>
      <c r="G3685">
        <v>340</v>
      </c>
      <c r="H3685" s="2">
        <v>0.63472222222222219</v>
      </c>
    </row>
    <row r="3686" spans="1:8">
      <c r="A3686" s="1">
        <v>44959</v>
      </c>
      <c r="B3686">
        <v>2.1</v>
      </c>
      <c r="C3686">
        <v>4.8</v>
      </c>
      <c r="D3686">
        <v>270</v>
      </c>
      <c r="E3686" s="2">
        <v>2.6388888888888889E-2</v>
      </c>
      <c r="F3686">
        <v>7.3</v>
      </c>
      <c r="G3686">
        <v>270</v>
      </c>
      <c r="H3686" s="2">
        <v>2.7083333333333334E-2</v>
      </c>
    </row>
    <row r="3687" spans="1:8">
      <c r="A3687" s="1">
        <v>44960</v>
      </c>
      <c r="B3687">
        <v>1.9</v>
      </c>
      <c r="C3687">
        <v>4.3</v>
      </c>
      <c r="D3687">
        <v>270</v>
      </c>
      <c r="E3687" s="2">
        <v>0.61944444444444446</v>
      </c>
      <c r="F3687">
        <v>6.9</v>
      </c>
      <c r="G3687">
        <v>320</v>
      </c>
      <c r="H3687" s="2">
        <v>0.78402777777777777</v>
      </c>
    </row>
    <row r="3688" spans="1:8">
      <c r="A3688" s="1">
        <v>44961</v>
      </c>
      <c r="B3688">
        <v>3.2</v>
      </c>
      <c r="C3688">
        <v>5.4</v>
      </c>
      <c r="D3688">
        <v>290</v>
      </c>
      <c r="E3688" s="2">
        <v>0.33819444444444446</v>
      </c>
      <c r="F3688">
        <v>9.6</v>
      </c>
      <c r="G3688">
        <v>290</v>
      </c>
      <c r="H3688" s="2">
        <v>0.47986111111111113</v>
      </c>
    </row>
    <row r="3689" spans="1:8">
      <c r="A3689" s="1">
        <v>44962</v>
      </c>
      <c r="B3689">
        <v>1.3</v>
      </c>
      <c r="C3689">
        <v>3.8</v>
      </c>
      <c r="D3689">
        <v>250</v>
      </c>
      <c r="E3689" s="2">
        <v>0.60555555555555551</v>
      </c>
      <c r="F3689">
        <v>6.4</v>
      </c>
      <c r="G3689">
        <v>270</v>
      </c>
      <c r="H3689" s="2">
        <v>0.6</v>
      </c>
    </row>
    <row r="3690" spans="1:8">
      <c r="A3690" s="1">
        <v>44963</v>
      </c>
      <c r="B3690">
        <v>1</v>
      </c>
      <c r="C3690">
        <v>2.6</v>
      </c>
      <c r="D3690">
        <v>110</v>
      </c>
      <c r="E3690" s="2">
        <v>0.4152777777777778</v>
      </c>
      <c r="F3690">
        <v>3.7</v>
      </c>
      <c r="G3690">
        <v>270</v>
      </c>
      <c r="H3690" s="2">
        <v>0.50972222222222219</v>
      </c>
    </row>
    <row r="3691" spans="1:8">
      <c r="A3691" s="1">
        <v>44964</v>
      </c>
      <c r="B3691">
        <v>1.7</v>
      </c>
      <c r="C3691">
        <v>5.7</v>
      </c>
      <c r="D3691">
        <v>110</v>
      </c>
      <c r="E3691" s="2">
        <v>0.8</v>
      </c>
      <c r="F3691">
        <v>7.5</v>
      </c>
      <c r="G3691">
        <v>110</v>
      </c>
      <c r="H3691" s="2">
        <v>0.79583333333333328</v>
      </c>
    </row>
    <row r="3692" spans="1:8">
      <c r="A3692" s="1">
        <v>44965</v>
      </c>
      <c r="B3692">
        <v>2</v>
      </c>
      <c r="C3692">
        <v>5.8</v>
      </c>
      <c r="D3692">
        <v>270</v>
      </c>
      <c r="E3692" s="2">
        <v>0.50694444444444442</v>
      </c>
      <c r="F3692">
        <v>9.1999999999999993</v>
      </c>
      <c r="G3692">
        <v>290</v>
      </c>
      <c r="H3692" s="2">
        <v>0.61041666666666672</v>
      </c>
    </row>
    <row r="3693" spans="1:8">
      <c r="A3693" s="1">
        <v>44966</v>
      </c>
      <c r="B3693">
        <v>2.7</v>
      </c>
      <c r="C3693">
        <v>6.7</v>
      </c>
      <c r="D3693">
        <v>90</v>
      </c>
      <c r="E3693" s="2">
        <v>0.65902777777777777</v>
      </c>
      <c r="F3693">
        <v>10.4</v>
      </c>
      <c r="G3693">
        <v>90</v>
      </c>
      <c r="H3693" s="2">
        <v>0.76875000000000004</v>
      </c>
    </row>
    <row r="3694" spans="1:8">
      <c r="A3694" s="1">
        <v>44967</v>
      </c>
      <c r="B3694">
        <v>2.2000000000000002</v>
      </c>
      <c r="C3694">
        <v>5.2</v>
      </c>
      <c r="D3694">
        <v>290</v>
      </c>
      <c r="E3694" s="2">
        <v>0.7270833333333333</v>
      </c>
      <c r="F3694">
        <v>7.8</v>
      </c>
      <c r="G3694">
        <v>270</v>
      </c>
      <c r="H3694" s="2">
        <v>0.72569444444444442</v>
      </c>
    </row>
    <row r="3695" spans="1:8">
      <c r="A3695" s="1">
        <v>44968</v>
      </c>
      <c r="B3695">
        <v>1.2</v>
      </c>
      <c r="C3695">
        <v>2.6</v>
      </c>
      <c r="D3695">
        <v>290</v>
      </c>
      <c r="E3695" s="2">
        <v>0.58750000000000002</v>
      </c>
      <c r="F3695">
        <v>4.5</v>
      </c>
      <c r="G3695">
        <v>270</v>
      </c>
      <c r="H3695" s="2">
        <v>0.58819444444444446</v>
      </c>
    </row>
    <row r="3696" spans="1:8">
      <c r="A3696" s="1">
        <v>44969</v>
      </c>
      <c r="B3696">
        <v>1.7</v>
      </c>
      <c r="C3696">
        <v>5.8</v>
      </c>
      <c r="D3696">
        <v>110</v>
      </c>
      <c r="E3696" s="2">
        <v>0.74444444444444446</v>
      </c>
      <c r="F3696">
        <v>9</v>
      </c>
      <c r="G3696">
        <v>110</v>
      </c>
      <c r="H3696" s="2">
        <v>0.75694444444444442</v>
      </c>
    </row>
    <row r="3697" spans="1:8">
      <c r="A3697" s="1">
        <v>44970</v>
      </c>
      <c r="B3697">
        <v>2</v>
      </c>
      <c r="C3697">
        <v>4.3</v>
      </c>
      <c r="D3697">
        <v>110</v>
      </c>
      <c r="E3697" s="2">
        <v>0.70277777777777772</v>
      </c>
      <c r="F3697">
        <v>7.1</v>
      </c>
      <c r="G3697">
        <v>90</v>
      </c>
      <c r="H3697" s="2">
        <v>0.72013888888888888</v>
      </c>
    </row>
    <row r="3698" spans="1:8">
      <c r="A3698" s="1">
        <v>44971</v>
      </c>
      <c r="B3698">
        <v>2.5</v>
      </c>
      <c r="C3698">
        <v>6.9</v>
      </c>
      <c r="D3698">
        <v>90</v>
      </c>
      <c r="E3698" s="2">
        <v>0.75277777777777777</v>
      </c>
      <c r="F3698">
        <v>10</v>
      </c>
      <c r="G3698">
        <v>140</v>
      </c>
      <c r="H3698" s="2">
        <v>0.75763888888888886</v>
      </c>
    </row>
    <row r="3699" spans="1:8">
      <c r="A3699" s="1">
        <v>44972</v>
      </c>
      <c r="B3699">
        <v>3.4</v>
      </c>
      <c r="C3699">
        <v>5.7</v>
      </c>
      <c r="D3699">
        <v>110</v>
      </c>
      <c r="E3699" s="2">
        <v>0.56805555555555554</v>
      </c>
      <c r="F3699">
        <v>9</v>
      </c>
      <c r="G3699">
        <v>90</v>
      </c>
      <c r="H3699" s="2">
        <v>0.7006944444444444</v>
      </c>
    </row>
    <row r="3700" spans="1:8">
      <c r="A3700" s="1">
        <v>44973</v>
      </c>
      <c r="B3700">
        <v>1.7</v>
      </c>
      <c r="C3700">
        <v>4.8</v>
      </c>
      <c r="D3700">
        <v>250</v>
      </c>
      <c r="E3700" s="2">
        <v>0.64930555555555558</v>
      </c>
      <c r="F3700">
        <v>8.1</v>
      </c>
      <c r="G3700">
        <v>230</v>
      </c>
      <c r="H3700" s="2">
        <v>0.60763888888888884</v>
      </c>
    </row>
    <row r="3701" spans="1:8">
      <c r="A3701" s="1">
        <v>44974</v>
      </c>
      <c r="B3701">
        <v>1</v>
      </c>
      <c r="C3701">
        <v>2.7</v>
      </c>
      <c r="D3701">
        <v>160</v>
      </c>
      <c r="E3701" s="2">
        <v>0.46666666666666667</v>
      </c>
      <c r="F3701">
        <v>3.8</v>
      </c>
      <c r="G3701">
        <v>160</v>
      </c>
      <c r="H3701" s="2">
        <v>0.46388888888888891</v>
      </c>
    </row>
    <row r="3702" spans="1:8">
      <c r="A3702" s="1">
        <v>44975</v>
      </c>
      <c r="B3702">
        <v>1.2</v>
      </c>
      <c r="C3702">
        <v>2.5</v>
      </c>
      <c r="D3702">
        <v>110</v>
      </c>
      <c r="E3702" s="2">
        <v>0.17083333333333334</v>
      </c>
      <c r="F3702">
        <v>3.6</v>
      </c>
      <c r="G3702">
        <v>110</v>
      </c>
      <c r="H3702" s="2">
        <v>0.17222222222222222</v>
      </c>
    </row>
    <row r="3703" spans="1:8">
      <c r="A3703" s="1">
        <v>44976</v>
      </c>
      <c r="B3703">
        <v>4.0999999999999996</v>
      </c>
      <c r="C3703">
        <v>7.7</v>
      </c>
      <c r="D3703">
        <v>290</v>
      </c>
      <c r="E3703" s="2">
        <v>0.55069444444444449</v>
      </c>
      <c r="F3703">
        <v>13.4</v>
      </c>
      <c r="G3703">
        <v>250</v>
      </c>
      <c r="H3703" s="2">
        <v>0.57291666666666663</v>
      </c>
    </row>
    <row r="3704" spans="1:8">
      <c r="A3704" s="1">
        <v>44977</v>
      </c>
      <c r="B3704">
        <v>4</v>
      </c>
      <c r="C3704">
        <v>8.9</v>
      </c>
      <c r="D3704">
        <v>290</v>
      </c>
      <c r="E3704" s="2">
        <v>0.54305555555555551</v>
      </c>
      <c r="F3704">
        <v>15.5</v>
      </c>
      <c r="G3704">
        <v>270</v>
      </c>
      <c r="H3704" s="2">
        <v>0.56944444444444442</v>
      </c>
    </row>
    <row r="3705" spans="1:8">
      <c r="A3705" s="1">
        <v>44978</v>
      </c>
      <c r="B3705">
        <v>2.5</v>
      </c>
      <c r="C3705">
        <v>4.8</v>
      </c>
      <c r="D3705">
        <v>290</v>
      </c>
      <c r="E3705" s="2">
        <v>0.2</v>
      </c>
      <c r="F3705">
        <v>7.3</v>
      </c>
      <c r="G3705">
        <v>90</v>
      </c>
      <c r="H3705" s="2">
        <v>0.76041666666666663</v>
      </c>
    </row>
    <row r="3706" spans="1:8">
      <c r="A3706" s="1">
        <v>44979</v>
      </c>
      <c r="B3706">
        <v>1.5</v>
      </c>
      <c r="C3706">
        <v>3.8</v>
      </c>
      <c r="D3706">
        <v>320</v>
      </c>
      <c r="E3706" s="2">
        <v>0.56874999999999998</v>
      </c>
      <c r="F3706">
        <v>6.5</v>
      </c>
      <c r="G3706">
        <v>270</v>
      </c>
      <c r="H3706" s="2">
        <v>0.55208333333333337</v>
      </c>
    </row>
    <row r="3707" spans="1:8">
      <c r="A3707" s="1">
        <v>44980</v>
      </c>
      <c r="B3707">
        <v>2.8</v>
      </c>
      <c r="C3707">
        <v>5.2</v>
      </c>
      <c r="D3707">
        <v>290</v>
      </c>
      <c r="E3707" s="2">
        <v>0.38333333333333336</v>
      </c>
      <c r="F3707">
        <v>8.3000000000000007</v>
      </c>
      <c r="G3707">
        <v>250</v>
      </c>
      <c r="H3707" s="2">
        <v>0.41041666666666665</v>
      </c>
    </row>
    <row r="3708" spans="1:8">
      <c r="A3708" s="1">
        <v>44981</v>
      </c>
      <c r="B3708">
        <v>3.4</v>
      </c>
      <c r="C3708">
        <v>7.1</v>
      </c>
      <c r="D3708">
        <v>290</v>
      </c>
      <c r="E3708" s="2">
        <v>0.6743055555555556</v>
      </c>
      <c r="F3708">
        <v>10</v>
      </c>
      <c r="G3708">
        <v>290</v>
      </c>
      <c r="H3708" s="2">
        <v>0.67708333333333337</v>
      </c>
    </row>
    <row r="3709" spans="1:8">
      <c r="A3709" s="1">
        <v>44982</v>
      </c>
      <c r="B3709">
        <v>3.5</v>
      </c>
      <c r="C3709">
        <v>5.5</v>
      </c>
      <c r="D3709">
        <v>290</v>
      </c>
      <c r="E3709" s="2">
        <v>0.11319444444444444</v>
      </c>
      <c r="F3709">
        <v>8.4</v>
      </c>
      <c r="G3709">
        <v>290</v>
      </c>
      <c r="H3709" s="2">
        <v>0.7</v>
      </c>
    </row>
    <row r="3710" spans="1:8">
      <c r="A3710" s="1">
        <v>44983</v>
      </c>
      <c r="B3710">
        <v>1.5</v>
      </c>
      <c r="C3710">
        <v>4</v>
      </c>
      <c r="D3710">
        <v>290</v>
      </c>
      <c r="E3710" s="2">
        <v>1.1805555555555555E-2</v>
      </c>
      <c r="F3710">
        <v>5.9</v>
      </c>
      <c r="G3710">
        <v>290</v>
      </c>
      <c r="H3710" s="2">
        <v>0.5493055555555556</v>
      </c>
    </row>
    <row r="3711" spans="1:8">
      <c r="A3711" s="1">
        <v>44984</v>
      </c>
      <c r="B3711">
        <v>1.1000000000000001</v>
      </c>
      <c r="C3711">
        <v>3</v>
      </c>
      <c r="D3711">
        <v>290</v>
      </c>
      <c r="E3711" s="2">
        <v>0.58819444444444446</v>
      </c>
      <c r="F3711">
        <v>4.9000000000000004</v>
      </c>
      <c r="G3711">
        <v>290</v>
      </c>
      <c r="H3711" s="2">
        <v>0.6333333333333333</v>
      </c>
    </row>
    <row r="3712" spans="1:8">
      <c r="A3712" s="1">
        <v>44985</v>
      </c>
      <c r="B3712">
        <v>1.7</v>
      </c>
      <c r="C3712">
        <v>4.5</v>
      </c>
      <c r="D3712">
        <v>290</v>
      </c>
      <c r="E3712" s="2">
        <v>0.54722222222222228</v>
      </c>
      <c r="F3712">
        <v>7.8</v>
      </c>
      <c r="G3712">
        <v>270</v>
      </c>
      <c r="H3712" s="2">
        <v>0.54583333333333328</v>
      </c>
    </row>
    <row r="3713" spans="1:8">
      <c r="A3713" s="1">
        <v>44986</v>
      </c>
      <c r="B3713">
        <v>2.7</v>
      </c>
      <c r="C3713">
        <v>7.4</v>
      </c>
      <c r="D3713">
        <v>290</v>
      </c>
      <c r="E3713" s="2">
        <v>0.7583333333333333</v>
      </c>
      <c r="F3713">
        <v>13.7</v>
      </c>
      <c r="G3713">
        <v>290</v>
      </c>
      <c r="H3713" s="2">
        <v>0.75902777777777775</v>
      </c>
    </row>
    <row r="3714" spans="1:8">
      <c r="A3714" s="1">
        <v>44987</v>
      </c>
      <c r="B3714">
        <v>4</v>
      </c>
      <c r="C3714">
        <v>7.3</v>
      </c>
      <c r="D3714">
        <v>270</v>
      </c>
      <c r="E3714" s="2">
        <v>0.18819444444444444</v>
      </c>
      <c r="F3714">
        <v>12.6</v>
      </c>
      <c r="G3714">
        <v>270</v>
      </c>
      <c r="H3714" s="2">
        <v>0.14166666666666666</v>
      </c>
    </row>
    <row r="3715" spans="1:8">
      <c r="A3715" s="1">
        <v>44988</v>
      </c>
      <c r="B3715">
        <v>2.9</v>
      </c>
      <c r="C3715">
        <v>5.3</v>
      </c>
      <c r="D3715">
        <v>270</v>
      </c>
      <c r="E3715" s="2">
        <v>0.36527777777777776</v>
      </c>
      <c r="F3715">
        <v>8.1999999999999993</v>
      </c>
      <c r="G3715">
        <v>290</v>
      </c>
      <c r="H3715" s="2">
        <v>0.51388888888888884</v>
      </c>
    </row>
    <row r="3716" spans="1:8">
      <c r="A3716" s="1">
        <v>44989</v>
      </c>
      <c r="B3716">
        <v>1.8</v>
      </c>
      <c r="C3716">
        <v>5.5</v>
      </c>
      <c r="D3716">
        <v>90</v>
      </c>
      <c r="E3716" s="2">
        <v>0.80138888888888893</v>
      </c>
      <c r="F3716">
        <v>8.1</v>
      </c>
      <c r="G3716">
        <v>90</v>
      </c>
      <c r="H3716" s="2">
        <v>0.79583333333333328</v>
      </c>
    </row>
    <row r="3717" spans="1:8">
      <c r="A3717" s="1">
        <v>44990</v>
      </c>
      <c r="B3717">
        <v>1.5</v>
      </c>
      <c r="C3717">
        <v>3.2</v>
      </c>
      <c r="D3717">
        <v>290</v>
      </c>
      <c r="E3717" s="2">
        <v>0.63611111111111107</v>
      </c>
      <c r="F3717">
        <v>5.0999999999999996</v>
      </c>
      <c r="G3717">
        <v>290</v>
      </c>
      <c r="H3717" s="2">
        <v>0.63611111111111107</v>
      </c>
    </row>
    <row r="3718" spans="1:8">
      <c r="A3718" s="1">
        <v>44991</v>
      </c>
      <c r="B3718">
        <v>1.2</v>
      </c>
      <c r="C3718">
        <v>4.0999999999999996</v>
      </c>
      <c r="D3718">
        <v>270</v>
      </c>
      <c r="E3718" s="2">
        <v>0.54166666666666663</v>
      </c>
      <c r="F3718">
        <v>6.9</v>
      </c>
      <c r="G3718">
        <v>270</v>
      </c>
      <c r="H3718" s="2">
        <v>0.60624999999999996</v>
      </c>
    </row>
    <row r="3719" spans="1:8">
      <c r="A3719" s="1">
        <v>44992</v>
      </c>
      <c r="B3719">
        <v>1.9</v>
      </c>
      <c r="C3719">
        <v>4.5</v>
      </c>
      <c r="D3719">
        <v>250</v>
      </c>
      <c r="E3719" s="2">
        <v>0.88402777777777775</v>
      </c>
      <c r="F3719">
        <v>9</v>
      </c>
      <c r="G3719">
        <v>250</v>
      </c>
      <c r="H3719" s="2">
        <v>0.87222222222222223</v>
      </c>
    </row>
    <row r="3720" spans="1:8">
      <c r="A3720" s="1">
        <v>44993</v>
      </c>
      <c r="B3720">
        <v>1.3</v>
      </c>
      <c r="C3720">
        <v>3.7</v>
      </c>
      <c r="D3720">
        <v>160</v>
      </c>
      <c r="E3720" s="2">
        <v>0.66319444444444442</v>
      </c>
      <c r="F3720">
        <v>6.2</v>
      </c>
      <c r="G3720">
        <v>180</v>
      </c>
      <c r="H3720" s="2">
        <v>0.65902777777777777</v>
      </c>
    </row>
    <row r="3721" spans="1:8">
      <c r="A3721" s="1">
        <v>44994</v>
      </c>
      <c r="B3721">
        <v>2</v>
      </c>
      <c r="C3721">
        <v>5.2</v>
      </c>
      <c r="D3721">
        <v>270</v>
      </c>
      <c r="E3721" s="2">
        <v>0.55625000000000002</v>
      </c>
      <c r="F3721">
        <v>8.9</v>
      </c>
      <c r="G3721">
        <v>290</v>
      </c>
      <c r="H3721" s="2">
        <v>0.55138888888888893</v>
      </c>
    </row>
    <row r="3722" spans="1:8">
      <c r="A3722" s="1">
        <v>44995</v>
      </c>
      <c r="B3722">
        <v>1.6</v>
      </c>
      <c r="C3722">
        <v>3.9</v>
      </c>
      <c r="D3722">
        <v>110</v>
      </c>
      <c r="E3722" s="2">
        <v>0.42777777777777776</v>
      </c>
      <c r="F3722">
        <v>5.8</v>
      </c>
      <c r="G3722">
        <v>140</v>
      </c>
      <c r="H3722" s="2">
        <v>0.42638888888888887</v>
      </c>
    </row>
    <row r="3723" spans="1:8">
      <c r="A3723" s="1">
        <v>44996</v>
      </c>
      <c r="B3723">
        <v>1.2</v>
      </c>
      <c r="C3723">
        <v>3.2</v>
      </c>
      <c r="D3723">
        <v>180</v>
      </c>
      <c r="E3723" s="2">
        <v>0.69374999999999998</v>
      </c>
      <c r="F3723">
        <v>4.9000000000000004</v>
      </c>
      <c r="G3723">
        <v>160</v>
      </c>
      <c r="H3723" s="2">
        <v>0.66041666666666665</v>
      </c>
    </row>
    <row r="3724" spans="1:8">
      <c r="A3724" s="1">
        <v>44997</v>
      </c>
      <c r="B3724">
        <v>3.3</v>
      </c>
      <c r="C3724">
        <v>8.6999999999999993</v>
      </c>
      <c r="D3724">
        <v>290</v>
      </c>
      <c r="E3724" s="2">
        <v>0.87222222222222223</v>
      </c>
      <c r="F3724">
        <v>14.7</v>
      </c>
      <c r="G3724">
        <v>270</v>
      </c>
      <c r="H3724" s="2">
        <v>0.94236111111111109</v>
      </c>
    </row>
    <row r="3725" spans="1:8">
      <c r="A3725" s="1">
        <v>44998</v>
      </c>
      <c r="B3725">
        <v>4</v>
      </c>
      <c r="C3725">
        <v>9.6999999999999993</v>
      </c>
      <c r="D3725">
        <v>270</v>
      </c>
      <c r="E3725" s="2">
        <v>6.805555555555555E-2</v>
      </c>
      <c r="F3725">
        <v>14.5</v>
      </c>
      <c r="G3725">
        <v>270</v>
      </c>
      <c r="H3725" s="2">
        <v>0.11041666666666666</v>
      </c>
    </row>
    <row r="3726" spans="1:8">
      <c r="A3726" s="1">
        <v>44999</v>
      </c>
      <c r="B3726">
        <v>1.6</v>
      </c>
      <c r="C3726">
        <v>5.2</v>
      </c>
      <c r="D3726">
        <v>160</v>
      </c>
      <c r="E3726" s="2">
        <v>0.6875</v>
      </c>
      <c r="F3726">
        <v>9.9</v>
      </c>
      <c r="G3726">
        <v>160</v>
      </c>
      <c r="H3726" s="2">
        <v>0.68402777777777779</v>
      </c>
    </row>
    <row r="3727" spans="1:8">
      <c r="A3727" s="1">
        <v>45000</v>
      </c>
      <c r="B3727">
        <v>1.9</v>
      </c>
      <c r="C3727">
        <v>5.4</v>
      </c>
      <c r="D3727">
        <v>200</v>
      </c>
      <c r="E3727" s="2">
        <v>0.63888888888888884</v>
      </c>
      <c r="F3727">
        <v>10.1</v>
      </c>
      <c r="G3727">
        <v>200</v>
      </c>
      <c r="H3727" s="2">
        <v>0.63749999999999996</v>
      </c>
    </row>
    <row r="3728" spans="1:8">
      <c r="A3728" s="1">
        <v>45001</v>
      </c>
      <c r="B3728">
        <v>3.1</v>
      </c>
      <c r="C3728">
        <v>6.4</v>
      </c>
      <c r="D3728">
        <v>290</v>
      </c>
      <c r="E3728" s="2">
        <v>0.18194444444444444</v>
      </c>
      <c r="F3728">
        <v>10.5</v>
      </c>
      <c r="G3728">
        <v>270</v>
      </c>
      <c r="H3728" s="2">
        <v>0.17777777777777778</v>
      </c>
    </row>
    <row r="3729" spans="1:8">
      <c r="A3729" s="1">
        <v>45002</v>
      </c>
      <c r="B3729">
        <v>2.7</v>
      </c>
      <c r="C3729">
        <v>5.0999999999999996</v>
      </c>
      <c r="D3729">
        <v>110</v>
      </c>
      <c r="E3729" s="2">
        <v>0.43888888888888888</v>
      </c>
      <c r="F3729">
        <v>8.6</v>
      </c>
      <c r="G3729">
        <v>110</v>
      </c>
      <c r="H3729" s="2">
        <v>0.49027777777777776</v>
      </c>
    </row>
    <row r="3730" spans="1:8">
      <c r="A3730" s="1">
        <v>45003</v>
      </c>
      <c r="B3730">
        <v>2</v>
      </c>
      <c r="C3730">
        <v>4.7</v>
      </c>
      <c r="D3730">
        <v>290</v>
      </c>
      <c r="E3730" s="2">
        <v>0.78333333333333333</v>
      </c>
      <c r="F3730">
        <v>7.7</v>
      </c>
      <c r="G3730">
        <v>320</v>
      </c>
      <c r="H3730" s="2">
        <v>0.75347222222222221</v>
      </c>
    </row>
    <row r="3731" spans="1:8">
      <c r="A3731" s="1">
        <v>45004</v>
      </c>
      <c r="B3731">
        <v>2.1</v>
      </c>
      <c r="C3731">
        <v>3.7</v>
      </c>
      <c r="D3731">
        <v>270</v>
      </c>
      <c r="E3731" s="2">
        <v>0.23819444444444443</v>
      </c>
      <c r="F3731">
        <v>6</v>
      </c>
      <c r="G3731">
        <v>270</v>
      </c>
      <c r="H3731" s="2">
        <v>0.5083333333333333</v>
      </c>
    </row>
    <row r="3732" spans="1:8">
      <c r="A3732" s="1">
        <v>45005</v>
      </c>
      <c r="B3732">
        <v>1.6</v>
      </c>
      <c r="C3732">
        <v>4.8</v>
      </c>
      <c r="D3732">
        <v>270</v>
      </c>
      <c r="E3732" s="2">
        <v>0.65902777777777777</v>
      </c>
      <c r="F3732">
        <v>7.7</v>
      </c>
      <c r="G3732">
        <v>290</v>
      </c>
      <c r="H3732" s="2">
        <v>0.64722222222222225</v>
      </c>
    </row>
    <row r="3733" spans="1:8">
      <c r="A3733" s="1">
        <v>45006</v>
      </c>
      <c r="B3733">
        <v>1.9</v>
      </c>
      <c r="C3733">
        <v>5</v>
      </c>
      <c r="D3733">
        <v>90</v>
      </c>
      <c r="E3733" s="2">
        <v>0.7368055555555556</v>
      </c>
      <c r="F3733">
        <v>8.3000000000000007</v>
      </c>
      <c r="G3733">
        <v>90</v>
      </c>
      <c r="H3733" s="2">
        <v>0.74861111111111112</v>
      </c>
    </row>
    <row r="3734" spans="1:8">
      <c r="A3734" s="1">
        <v>45007</v>
      </c>
      <c r="B3734">
        <v>1.5</v>
      </c>
      <c r="C3734">
        <v>3.3</v>
      </c>
      <c r="D3734">
        <v>110</v>
      </c>
      <c r="E3734" s="2">
        <v>0.52361111111111114</v>
      </c>
      <c r="F3734">
        <v>5.6</v>
      </c>
      <c r="G3734">
        <v>110</v>
      </c>
      <c r="H3734" s="2">
        <v>0.52013888888888893</v>
      </c>
    </row>
    <row r="3735" spans="1:8">
      <c r="A3735" s="1">
        <v>45008</v>
      </c>
      <c r="B3735">
        <v>1.1000000000000001</v>
      </c>
      <c r="C3735">
        <v>3.3</v>
      </c>
      <c r="D3735">
        <v>140</v>
      </c>
      <c r="E3735" s="2">
        <v>0.53819444444444442</v>
      </c>
      <c r="F3735">
        <v>5.8</v>
      </c>
      <c r="G3735">
        <v>110</v>
      </c>
      <c r="H3735" s="2">
        <v>0.52152777777777781</v>
      </c>
    </row>
    <row r="3736" spans="1:8">
      <c r="A3736" s="1">
        <v>45009</v>
      </c>
      <c r="B3736">
        <v>4.4000000000000004</v>
      </c>
      <c r="C3736">
        <v>8</v>
      </c>
      <c r="D3736">
        <v>110</v>
      </c>
      <c r="E3736" s="2">
        <v>0.30416666666666664</v>
      </c>
      <c r="F3736">
        <v>12.7</v>
      </c>
      <c r="G3736">
        <v>110</v>
      </c>
      <c r="H3736" s="2">
        <v>0.28472222222222221</v>
      </c>
    </row>
    <row r="3737" spans="1:8">
      <c r="A3737" s="1">
        <v>45010</v>
      </c>
      <c r="B3737">
        <v>3.2</v>
      </c>
      <c r="C3737">
        <v>5.4</v>
      </c>
      <c r="D3737">
        <v>110</v>
      </c>
      <c r="E3737" s="2">
        <v>0.41111111111111109</v>
      </c>
      <c r="F3737">
        <v>8.8000000000000007</v>
      </c>
      <c r="G3737">
        <v>110</v>
      </c>
      <c r="H3737" s="2">
        <v>0.40555555555555556</v>
      </c>
    </row>
    <row r="3738" spans="1:8">
      <c r="A3738" s="1">
        <v>45011</v>
      </c>
      <c r="B3738">
        <v>1.7</v>
      </c>
      <c r="C3738">
        <v>5</v>
      </c>
      <c r="D3738">
        <v>290</v>
      </c>
      <c r="E3738" s="2">
        <v>0.68125000000000002</v>
      </c>
      <c r="F3738">
        <v>8</v>
      </c>
      <c r="G3738">
        <v>290</v>
      </c>
      <c r="H3738" s="2">
        <v>0.67708333333333337</v>
      </c>
    </row>
    <row r="3739" spans="1:8">
      <c r="A3739" s="1">
        <v>45012</v>
      </c>
      <c r="B3739">
        <v>2.2999999999999998</v>
      </c>
      <c r="C3739">
        <v>4.5999999999999996</v>
      </c>
      <c r="D3739">
        <v>270</v>
      </c>
      <c r="E3739" s="2">
        <v>0.6020833333333333</v>
      </c>
      <c r="F3739">
        <v>8.6</v>
      </c>
      <c r="G3739">
        <v>270</v>
      </c>
      <c r="H3739" s="2">
        <v>0.59652777777777777</v>
      </c>
    </row>
    <row r="3740" spans="1:8">
      <c r="A3740" s="1">
        <v>45013</v>
      </c>
      <c r="B3740">
        <v>1.5</v>
      </c>
      <c r="C3740">
        <v>4.5999999999999996</v>
      </c>
      <c r="D3740">
        <v>270</v>
      </c>
      <c r="E3740" s="2">
        <v>0.59513888888888888</v>
      </c>
      <c r="F3740">
        <v>7.5</v>
      </c>
      <c r="G3740">
        <v>250</v>
      </c>
      <c r="H3740" s="2">
        <v>0.66805555555555551</v>
      </c>
    </row>
    <row r="3741" spans="1:8">
      <c r="A3741" s="1">
        <v>45014</v>
      </c>
      <c r="B3741">
        <v>1.2</v>
      </c>
      <c r="C3741">
        <v>3.4</v>
      </c>
      <c r="D3741">
        <v>250</v>
      </c>
      <c r="E3741" s="2">
        <v>0.56458333333333333</v>
      </c>
      <c r="F3741">
        <v>7.2</v>
      </c>
      <c r="G3741">
        <v>270</v>
      </c>
      <c r="H3741" s="2">
        <v>0.66805555555555551</v>
      </c>
    </row>
    <row r="3742" spans="1:8">
      <c r="A3742" s="1">
        <v>45015</v>
      </c>
      <c r="B3742">
        <v>1.1000000000000001</v>
      </c>
      <c r="C3742">
        <v>2.9</v>
      </c>
      <c r="D3742">
        <v>250</v>
      </c>
      <c r="E3742" s="2">
        <v>0.51944444444444449</v>
      </c>
      <c r="F3742">
        <v>5</v>
      </c>
      <c r="G3742">
        <v>250</v>
      </c>
      <c r="H3742" s="2">
        <v>0.51666666666666672</v>
      </c>
    </row>
    <row r="3743" spans="1:8">
      <c r="A3743" s="1">
        <v>45016</v>
      </c>
      <c r="B3743">
        <v>1.7</v>
      </c>
      <c r="C3743">
        <v>5.9</v>
      </c>
      <c r="D3743">
        <v>90</v>
      </c>
      <c r="E3743" s="2">
        <v>0.74930555555555556</v>
      </c>
      <c r="F3743">
        <v>9</v>
      </c>
      <c r="G3743">
        <v>90</v>
      </c>
      <c r="H3743" s="2">
        <v>0.81527777777777777</v>
      </c>
    </row>
    <row r="3744" spans="1:8">
      <c r="A3744" s="1">
        <v>45017</v>
      </c>
      <c r="B3744">
        <v>3.3</v>
      </c>
      <c r="C3744">
        <v>6.9</v>
      </c>
      <c r="D3744">
        <v>90</v>
      </c>
      <c r="E3744" s="2">
        <v>0.90486111111111112</v>
      </c>
      <c r="F3744">
        <v>10.8</v>
      </c>
      <c r="G3744">
        <v>90</v>
      </c>
      <c r="H3744" s="2">
        <v>0.90486111111111112</v>
      </c>
    </row>
    <row r="3745" spans="1:8">
      <c r="A3745" s="1">
        <v>45018</v>
      </c>
      <c r="B3745">
        <v>3.4</v>
      </c>
      <c r="C3745">
        <v>8.3000000000000007</v>
      </c>
      <c r="D3745">
        <v>110</v>
      </c>
      <c r="E3745" s="2">
        <v>0.56319444444444444</v>
      </c>
      <c r="F3745">
        <v>12.3</v>
      </c>
      <c r="G3745">
        <v>110</v>
      </c>
      <c r="H3745" s="2">
        <v>0.55972222222222223</v>
      </c>
    </row>
    <row r="3746" spans="1:8">
      <c r="A3746" s="1">
        <v>45019</v>
      </c>
      <c r="B3746">
        <v>3.4</v>
      </c>
      <c r="C3746">
        <v>7.9</v>
      </c>
      <c r="D3746">
        <v>90</v>
      </c>
      <c r="E3746" s="2">
        <v>0.53125</v>
      </c>
      <c r="F3746">
        <v>11.8</v>
      </c>
      <c r="G3746">
        <v>90</v>
      </c>
      <c r="H3746" s="2">
        <v>0.52777777777777779</v>
      </c>
    </row>
    <row r="3747" spans="1:8">
      <c r="A3747" s="1">
        <v>45020</v>
      </c>
      <c r="B3747">
        <v>2.4</v>
      </c>
      <c r="C3747">
        <v>4.7</v>
      </c>
      <c r="D3747">
        <v>110</v>
      </c>
      <c r="E3747" s="2">
        <v>2.9166666666666667E-2</v>
      </c>
      <c r="F3747">
        <v>7.8</v>
      </c>
      <c r="G3747">
        <v>200</v>
      </c>
      <c r="H3747" s="2">
        <v>0.68263888888888891</v>
      </c>
    </row>
    <row r="3748" spans="1:8">
      <c r="A3748" s="1">
        <v>45021</v>
      </c>
      <c r="B3748">
        <v>2.2999999999999998</v>
      </c>
      <c r="C3748">
        <v>5.8</v>
      </c>
      <c r="D3748">
        <v>270</v>
      </c>
      <c r="E3748" s="2">
        <v>0.97916666666666663</v>
      </c>
      <c r="F3748">
        <v>9.1999999999999993</v>
      </c>
      <c r="G3748">
        <v>290</v>
      </c>
      <c r="H3748" s="2">
        <v>0.97569444444444442</v>
      </c>
    </row>
    <row r="3749" spans="1:8">
      <c r="A3749" s="1">
        <v>45022</v>
      </c>
      <c r="B3749">
        <v>3.5</v>
      </c>
      <c r="C3749">
        <v>5.2</v>
      </c>
      <c r="D3749">
        <v>270</v>
      </c>
      <c r="E3749" s="2">
        <v>0.40902777777777777</v>
      </c>
      <c r="F3749">
        <v>8.3000000000000007</v>
      </c>
      <c r="G3749">
        <v>250</v>
      </c>
      <c r="H3749" s="2">
        <v>0.49861111111111112</v>
      </c>
    </row>
    <row r="3750" spans="1:8">
      <c r="A3750" s="1">
        <v>45023</v>
      </c>
      <c r="B3750">
        <v>4.5</v>
      </c>
      <c r="C3750">
        <v>8.1</v>
      </c>
      <c r="D3750">
        <v>290</v>
      </c>
      <c r="E3750" s="2">
        <v>0.67638888888888893</v>
      </c>
      <c r="F3750">
        <v>12.5</v>
      </c>
      <c r="G3750">
        <v>290</v>
      </c>
      <c r="H3750" s="2">
        <v>0.67361111111111116</v>
      </c>
    </row>
    <row r="3751" spans="1:8">
      <c r="A3751" s="1">
        <v>45024</v>
      </c>
      <c r="B3751">
        <v>4.4000000000000004</v>
      </c>
      <c r="C3751">
        <v>8.3000000000000007</v>
      </c>
      <c r="D3751">
        <v>320</v>
      </c>
      <c r="E3751" s="2">
        <v>0.51180555555555551</v>
      </c>
      <c r="F3751">
        <v>14.9</v>
      </c>
      <c r="G3751">
        <v>270</v>
      </c>
      <c r="H3751" s="2">
        <v>0.4909722222222222</v>
      </c>
    </row>
    <row r="3752" spans="1:8">
      <c r="A3752" s="1">
        <v>45025</v>
      </c>
      <c r="B3752">
        <v>2.2000000000000002</v>
      </c>
      <c r="C3752">
        <v>4.9000000000000004</v>
      </c>
      <c r="D3752">
        <v>250</v>
      </c>
      <c r="E3752" s="2">
        <v>0.46805555555555556</v>
      </c>
      <c r="F3752">
        <v>7.7</v>
      </c>
      <c r="G3752">
        <v>250</v>
      </c>
      <c r="H3752" s="2">
        <v>0.46388888888888891</v>
      </c>
    </row>
    <row r="3753" spans="1:8">
      <c r="A3753" s="1">
        <v>45026</v>
      </c>
      <c r="B3753">
        <v>1.9</v>
      </c>
      <c r="C3753">
        <v>4.5</v>
      </c>
      <c r="D3753">
        <v>270</v>
      </c>
      <c r="E3753" s="2">
        <v>0.5180555555555556</v>
      </c>
      <c r="F3753">
        <v>7.9</v>
      </c>
      <c r="G3753">
        <v>290</v>
      </c>
      <c r="H3753" s="2">
        <v>0.53472222222222221</v>
      </c>
    </row>
    <row r="3754" spans="1:8">
      <c r="A3754" s="1">
        <v>45027</v>
      </c>
      <c r="B3754">
        <v>2.2000000000000002</v>
      </c>
      <c r="C3754">
        <v>5.6</v>
      </c>
      <c r="D3754">
        <v>290</v>
      </c>
      <c r="E3754" s="2">
        <v>0.93402777777777779</v>
      </c>
      <c r="F3754">
        <v>13.4</v>
      </c>
      <c r="G3754">
        <v>180</v>
      </c>
      <c r="H3754" s="2">
        <v>0.50972222222222219</v>
      </c>
    </row>
    <row r="3755" spans="1:8">
      <c r="A3755" s="1">
        <v>45028</v>
      </c>
      <c r="B3755">
        <v>4.0999999999999996</v>
      </c>
      <c r="C3755">
        <v>7.6</v>
      </c>
      <c r="D3755">
        <v>270</v>
      </c>
      <c r="E3755" s="2">
        <v>0.60347222222222219</v>
      </c>
      <c r="F3755">
        <v>11.9</v>
      </c>
      <c r="G3755">
        <v>270</v>
      </c>
      <c r="H3755" s="2">
        <v>0.39166666666666666</v>
      </c>
    </row>
    <row r="3756" spans="1:8">
      <c r="A3756" s="1">
        <v>45029</v>
      </c>
      <c r="B3756">
        <v>1.6</v>
      </c>
      <c r="C3756">
        <v>5</v>
      </c>
      <c r="D3756">
        <v>270</v>
      </c>
      <c r="E3756" s="2">
        <v>0.5708333333333333</v>
      </c>
      <c r="F3756">
        <v>8.1</v>
      </c>
      <c r="G3756">
        <v>320</v>
      </c>
      <c r="H3756" s="2">
        <v>0.56597222222222221</v>
      </c>
    </row>
    <row r="3757" spans="1:8">
      <c r="A3757" s="1">
        <v>45030</v>
      </c>
      <c r="B3757">
        <v>1.2</v>
      </c>
      <c r="C3757">
        <v>3.1</v>
      </c>
      <c r="D3757">
        <v>250</v>
      </c>
      <c r="E3757" s="2">
        <v>0.78402777777777777</v>
      </c>
      <c r="F3757">
        <v>4.9000000000000004</v>
      </c>
      <c r="G3757">
        <v>270</v>
      </c>
      <c r="H3757" s="2">
        <v>0.77916666666666667</v>
      </c>
    </row>
    <row r="3758" spans="1:8">
      <c r="A3758" s="1">
        <v>45031</v>
      </c>
      <c r="B3758">
        <v>1.5</v>
      </c>
      <c r="C3758">
        <v>6.1</v>
      </c>
      <c r="D3758">
        <v>290</v>
      </c>
      <c r="E3758" s="2">
        <v>0.66388888888888886</v>
      </c>
      <c r="F3758">
        <v>10.1</v>
      </c>
      <c r="G3758">
        <v>290</v>
      </c>
      <c r="H3758" s="2">
        <v>0.66041666666666665</v>
      </c>
    </row>
    <row r="3759" spans="1:8">
      <c r="A3759" s="1">
        <v>45032</v>
      </c>
      <c r="B3759">
        <v>1.8</v>
      </c>
      <c r="C3759">
        <v>6.1</v>
      </c>
      <c r="D3759">
        <v>90</v>
      </c>
      <c r="E3759" s="2">
        <v>0.57847222222222228</v>
      </c>
      <c r="F3759">
        <v>8.8000000000000007</v>
      </c>
      <c r="G3759">
        <v>90</v>
      </c>
      <c r="H3759" s="2">
        <v>0.6</v>
      </c>
    </row>
    <row r="3760" spans="1:8">
      <c r="A3760" s="1">
        <v>45033</v>
      </c>
      <c r="B3760">
        <v>1.5</v>
      </c>
      <c r="C3760">
        <v>4.3</v>
      </c>
      <c r="D3760">
        <v>270</v>
      </c>
      <c r="E3760" s="2">
        <v>0.44305555555555554</v>
      </c>
      <c r="F3760">
        <v>6.6</v>
      </c>
      <c r="G3760">
        <v>270</v>
      </c>
      <c r="H3760" s="2">
        <v>0.43819444444444444</v>
      </c>
    </row>
    <row r="3761" spans="1:8">
      <c r="A3761" s="1">
        <v>45034</v>
      </c>
      <c r="B3761">
        <v>1.4</v>
      </c>
      <c r="C3761">
        <v>2.9</v>
      </c>
      <c r="D3761">
        <v>340</v>
      </c>
      <c r="E3761" s="2">
        <v>0.45208333333333334</v>
      </c>
      <c r="F3761">
        <v>4.3</v>
      </c>
      <c r="G3761">
        <v>320</v>
      </c>
      <c r="H3761" s="2">
        <v>0.45069444444444445</v>
      </c>
    </row>
    <row r="3762" spans="1:8">
      <c r="A3762" s="1">
        <v>45035</v>
      </c>
      <c r="B3762">
        <v>2</v>
      </c>
      <c r="C3762">
        <v>5.0999999999999996</v>
      </c>
      <c r="D3762">
        <v>110</v>
      </c>
      <c r="E3762" s="2">
        <v>0.60277777777777775</v>
      </c>
      <c r="F3762">
        <v>7.8</v>
      </c>
      <c r="G3762">
        <v>110</v>
      </c>
      <c r="H3762" s="2">
        <v>0.55277777777777781</v>
      </c>
    </row>
    <row r="3763" spans="1:8">
      <c r="A3763" s="1">
        <v>45036</v>
      </c>
      <c r="B3763">
        <v>2.2000000000000002</v>
      </c>
      <c r="C3763">
        <v>4.3</v>
      </c>
      <c r="D3763">
        <v>290</v>
      </c>
      <c r="E3763" s="2">
        <v>0.99513888888888891</v>
      </c>
      <c r="F3763">
        <v>7.5</v>
      </c>
      <c r="G3763">
        <v>270</v>
      </c>
      <c r="H3763" s="2">
        <v>0.99236111111111114</v>
      </c>
    </row>
    <row r="3764" spans="1:8">
      <c r="A3764" s="1">
        <v>45037</v>
      </c>
      <c r="B3764">
        <v>4.7</v>
      </c>
      <c r="C3764">
        <v>8</v>
      </c>
      <c r="D3764">
        <v>110</v>
      </c>
      <c r="E3764" s="2">
        <v>0.48749999999999999</v>
      </c>
      <c r="F3764">
        <v>14</v>
      </c>
      <c r="G3764">
        <v>140</v>
      </c>
      <c r="H3764" s="2">
        <v>0.4861111111111111</v>
      </c>
    </row>
    <row r="3765" spans="1:8">
      <c r="A3765" s="1">
        <v>45038</v>
      </c>
      <c r="B3765">
        <v>3.6</v>
      </c>
      <c r="C3765">
        <v>7.6</v>
      </c>
      <c r="D3765">
        <v>110</v>
      </c>
      <c r="E3765" s="2">
        <v>0.52152777777777781</v>
      </c>
      <c r="F3765">
        <v>11.5</v>
      </c>
      <c r="G3765">
        <v>110</v>
      </c>
      <c r="H3765" s="2">
        <v>0.59791666666666665</v>
      </c>
    </row>
    <row r="3766" spans="1:8">
      <c r="A3766" s="1">
        <v>45039</v>
      </c>
      <c r="B3766">
        <v>3.2</v>
      </c>
      <c r="C3766">
        <v>6.4</v>
      </c>
      <c r="D3766">
        <v>90</v>
      </c>
      <c r="E3766" s="2">
        <v>0.73472222222222228</v>
      </c>
      <c r="F3766">
        <v>9.1999999999999993</v>
      </c>
      <c r="G3766">
        <v>110</v>
      </c>
      <c r="H3766" s="2">
        <v>0.72986111111111107</v>
      </c>
    </row>
    <row r="3767" spans="1:8">
      <c r="A3767" s="1">
        <v>45040</v>
      </c>
      <c r="B3767">
        <v>3.4</v>
      </c>
      <c r="C3767">
        <v>5.7</v>
      </c>
      <c r="D3767">
        <v>90</v>
      </c>
      <c r="E3767" s="2">
        <v>0.64444444444444449</v>
      </c>
      <c r="F3767">
        <v>9.1</v>
      </c>
      <c r="G3767">
        <v>90</v>
      </c>
      <c r="H3767" s="2">
        <v>0.61805555555555558</v>
      </c>
    </row>
    <row r="3768" spans="1:8">
      <c r="A3768" s="1">
        <v>45041</v>
      </c>
      <c r="B3768">
        <v>1.3</v>
      </c>
      <c r="C3768">
        <v>4.0999999999999996</v>
      </c>
      <c r="D3768">
        <v>270</v>
      </c>
      <c r="E3768" s="2">
        <v>0.99513888888888891</v>
      </c>
      <c r="F3768">
        <v>6.1</v>
      </c>
      <c r="G3768">
        <v>290</v>
      </c>
      <c r="H3768" s="2">
        <v>0.99305555555555558</v>
      </c>
    </row>
    <row r="3769" spans="1:8">
      <c r="A3769" s="1">
        <v>45042</v>
      </c>
      <c r="B3769">
        <v>2.9</v>
      </c>
      <c r="C3769">
        <v>7.1</v>
      </c>
      <c r="D3769">
        <v>290</v>
      </c>
      <c r="E3769" s="2">
        <v>0.55972222222222223</v>
      </c>
      <c r="F3769">
        <v>12.8</v>
      </c>
      <c r="G3769">
        <v>270</v>
      </c>
      <c r="H3769" s="2">
        <v>0.55833333333333335</v>
      </c>
    </row>
    <row r="3770" spans="1:8">
      <c r="A3770" s="1">
        <v>45043</v>
      </c>
      <c r="B3770">
        <v>1.4</v>
      </c>
      <c r="C3770">
        <v>3.3</v>
      </c>
      <c r="D3770">
        <v>270</v>
      </c>
      <c r="E3770" s="2">
        <v>0.63680555555555551</v>
      </c>
      <c r="F3770">
        <v>5.6</v>
      </c>
      <c r="G3770">
        <v>200</v>
      </c>
      <c r="H3770" s="2">
        <v>0.8041666666666667</v>
      </c>
    </row>
    <row r="3771" spans="1:8">
      <c r="A3771" s="1">
        <v>45044</v>
      </c>
      <c r="B3771">
        <v>2</v>
      </c>
      <c r="C3771">
        <v>5.6</v>
      </c>
      <c r="D3771">
        <v>290</v>
      </c>
      <c r="E3771" s="2">
        <v>0.63541666666666663</v>
      </c>
      <c r="F3771">
        <v>9.4</v>
      </c>
      <c r="G3771">
        <v>200</v>
      </c>
      <c r="H3771" s="2">
        <v>0.72569444444444442</v>
      </c>
    </row>
    <row r="3772" spans="1:8">
      <c r="A3772" s="1">
        <v>45045</v>
      </c>
      <c r="B3772">
        <v>2.2999999999999998</v>
      </c>
      <c r="C3772">
        <v>6.6</v>
      </c>
      <c r="D3772">
        <v>290</v>
      </c>
      <c r="E3772" s="2">
        <v>0.93125000000000002</v>
      </c>
      <c r="F3772">
        <v>9.8000000000000007</v>
      </c>
      <c r="G3772">
        <v>320</v>
      </c>
      <c r="H3772" s="2">
        <v>0.92777777777777781</v>
      </c>
    </row>
    <row r="3773" spans="1:8">
      <c r="A3773" s="1">
        <v>45046</v>
      </c>
      <c r="B3773">
        <v>3.5</v>
      </c>
      <c r="C3773">
        <v>6.9</v>
      </c>
      <c r="D3773">
        <v>290</v>
      </c>
      <c r="E3773" s="2">
        <v>0.65625</v>
      </c>
      <c r="F3773">
        <v>11</v>
      </c>
      <c r="G3773">
        <v>250</v>
      </c>
      <c r="H3773" s="2">
        <v>4.5138888888888888E-2</v>
      </c>
    </row>
    <row r="3774" spans="1:8">
      <c r="A3774" s="1">
        <v>45047</v>
      </c>
      <c r="B3774">
        <v>3.1</v>
      </c>
      <c r="C3774">
        <v>6.7</v>
      </c>
      <c r="D3774">
        <v>290</v>
      </c>
      <c r="E3774" s="2">
        <v>0.61736111111111114</v>
      </c>
      <c r="F3774">
        <v>10.6</v>
      </c>
      <c r="G3774">
        <v>320</v>
      </c>
      <c r="H3774" s="2">
        <v>0.47708333333333336</v>
      </c>
    </row>
    <row r="3775" spans="1:8">
      <c r="A3775" s="1">
        <v>45048</v>
      </c>
      <c r="B3775">
        <v>1.5</v>
      </c>
      <c r="C3775">
        <v>3.2</v>
      </c>
      <c r="D3775">
        <v>180</v>
      </c>
      <c r="E3775" s="2">
        <v>0.79374999999999996</v>
      </c>
      <c r="F3775">
        <v>6.2</v>
      </c>
      <c r="G3775">
        <v>200</v>
      </c>
      <c r="H3775" s="2">
        <v>0.77847222222222223</v>
      </c>
    </row>
    <row r="3776" spans="1:8">
      <c r="A3776" s="1">
        <v>45049</v>
      </c>
      <c r="B3776">
        <v>1.8</v>
      </c>
      <c r="C3776">
        <v>5.4</v>
      </c>
      <c r="D3776">
        <v>290</v>
      </c>
      <c r="E3776" s="2">
        <v>0.5493055555555556</v>
      </c>
      <c r="F3776">
        <v>8.4</v>
      </c>
      <c r="G3776">
        <v>270</v>
      </c>
      <c r="H3776" s="2">
        <v>0.53472222222222221</v>
      </c>
    </row>
    <row r="3777" spans="1:8">
      <c r="A3777" s="1">
        <v>45050</v>
      </c>
      <c r="B3777">
        <v>2.1</v>
      </c>
      <c r="C3777">
        <v>4.5999999999999996</v>
      </c>
      <c r="D3777">
        <v>140</v>
      </c>
      <c r="E3777" s="2">
        <v>0.63472222222222219</v>
      </c>
      <c r="F3777">
        <v>7.7</v>
      </c>
      <c r="G3777">
        <v>160</v>
      </c>
      <c r="H3777" s="2">
        <v>0.41944444444444445</v>
      </c>
    </row>
    <row r="3778" spans="1:8">
      <c r="A3778" s="1">
        <v>45051</v>
      </c>
      <c r="B3778">
        <v>2.4</v>
      </c>
      <c r="C3778">
        <v>3.5</v>
      </c>
      <c r="D3778">
        <v>110</v>
      </c>
      <c r="E3778" s="2">
        <v>0.72222222222222221</v>
      </c>
      <c r="F3778">
        <v>5.5</v>
      </c>
      <c r="G3778">
        <v>90</v>
      </c>
      <c r="H3778" s="2">
        <v>0.30138888888888887</v>
      </c>
    </row>
    <row r="3779" spans="1:8">
      <c r="A3779" s="1">
        <v>45052</v>
      </c>
      <c r="B3779">
        <v>4</v>
      </c>
      <c r="C3779">
        <v>7.4</v>
      </c>
      <c r="D3779">
        <v>90</v>
      </c>
      <c r="E3779" s="2">
        <v>0.25694444444444442</v>
      </c>
      <c r="F3779">
        <v>12.8</v>
      </c>
      <c r="G3779">
        <v>110</v>
      </c>
      <c r="H3779" s="2">
        <v>0.39305555555555555</v>
      </c>
    </row>
    <row r="3780" spans="1:8">
      <c r="A3780" s="1">
        <v>45053</v>
      </c>
      <c r="B3780">
        <v>1.6</v>
      </c>
      <c r="C3780">
        <v>3.7</v>
      </c>
      <c r="D3780">
        <v>90</v>
      </c>
      <c r="E3780" s="2">
        <v>0.1</v>
      </c>
      <c r="F3780">
        <v>6.3</v>
      </c>
      <c r="G3780">
        <v>90</v>
      </c>
      <c r="H3780" s="2">
        <v>0.10069444444444445</v>
      </c>
    </row>
    <row r="3781" spans="1:8">
      <c r="A3781" s="1">
        <v>45054</v>
      </c>
      <c r="B3781">
        <v>1.6</v>
      </c>
      <c r="C3781">
        <v>4.3</v>
      </c>
      <c r="D3781">
        <v>140</v>
      </c>
      <c r="E3781" s="2">
        <v>0.64861111111111114</v>
      </c>
      <c r="F3781">
        <v>6.6</v>
      </c>
      <c r="G3781">
        <v>140</v>
      </c>
      <c r="H3781" s="2">
        <v>0.6430555555555556</v>
      </c>
    </row>
    <row r="3782" spans="1:8">
      <c r="A3782" s="1">
        <v>45055</v>
      </c>
      <c r="B3782">
        <v>2</v>
      </c>
      <c r="C3782">
        <v>4.2</v>
      </c>
      <c r="D3782">
        <v>290</v>
      </c>
      <c r="E3782" s="2">
        <v>0.76249999999999996</v>
      </c>
      <c r="F3782">
        <v>7.4</v>
      </c>
      <c r="G3782">
        <v>270</v>
      </c>
      <c r="H3782" s="2">
        <v>0.99236111111111114</v>
      </c>
    </row>
    <row r="3783" spans="1:8">
      <c r="A3783" s="1">
        <v>45056</v>
      </c>
      <c r="B3783">
        <v>1.9</v>
      </c>
      <c r="C3783">
        <v>5</v>
      </c>
      <c r="D3783">
        <v>90</v>
      </c>
      <c r="E3783" s="2">
        <v>0.73611111111111116</v>
      </c>
      <c r="F3783">
        <v>8</v>
      </c>
      <c r="G3783">
        <v>70</v>
      </c>
      <c r="H3783" s="2">
        <v>0.73124999999999996</v>
      </c>
    </row>
    <row r="3784" spans="1:8">
      <c r="A3784" s="1">
        <v>45057</v>
      </c>
      <c r="B3784">
        <v>3.7</v>
      </c>
      <c r="C3784">
        <v>6.3</v>
      </c>
      <c r="D3784">
        <v>110</v>
      </c>
      <c r="E3784" s="2">
        <v>0.42638888888888887</v>
      </c>
      <c r="F3784">
        <v>9.6</v>
      </c>
      <c r="G3784">
        <v>110</v>
      </c>
      <c r="H3784" s="2">
        <v>0.36736111111111114</v>
      </c>
    </row>
    <row r="3785" spans="1:8">
      <c r="A3785" s="1">
        <v>45058</v>
      </c>
      <c r="B3785">
        <v>1.9</v>
      </c>
      <c r="C3785">
        <v>4</v>
      </c>
      <c r="D3785">
        <v>160</v>
      </c>
      <c r="E3785" s="2">
        <v>0.66180555555555554</v>
      </c>
      <c r="F3785">
        <v>6.4</v>
      </c>
      <c r="G3785">
        <v>160</v>
      </c>
      <c r="H3785" s="2">
        <v>0.60555555555555551</v>
      </c>
    </row>
    <row r="3786" spans="1:8">
      <c r="A3786" s="1">
        <v>45059</v>
      </c>
      <c r="B3786">
        <v>1.5</v>
      </c>
      <c r="C3786">
        <v>3.5</v>
      </c>
      <c r="D3786">
        <v>110</v>
      </c>
      <c r="E3786" s="2">
        <v>0.83819444444444446</v>
      </c>
      <c r="F3786">
        <v>6.1</v>
      </c>
      <c r="G3786">
        <v>110</v>
      </c>
      <c r="H3786" s="2">
        <v>0.83611111111111114</v>
      </c>
    </row>
    <row r="3787" spans="1:8">
      <c r="A3787" s="1">
        <v>45060</v>
      </c>
      <c r="B3787">
        <v>1.6</v>
      </c>
      <c r="C3787">
        <v>3.9</v>
      </c>
      <c r="D3787">
        <v>250</v>
      </c>
      <c r="E3787" s="2">
        <v>0.65902777777777777</v>
      </c>
      <c r="F3787">
        <v>7.6</v>
      </c>
      <c r="G3787">
        <v>250</v>
      </c>
      <c r="H3787" s="2">
        <v>0.65416666666666667</v>
      </c>
    </row>
    <row r="3788" spans="1:8">
      <c r="A3788" s="1">
        <v>45061</v>
      </c>
      <c r="B3788">
        <v>1.7</v>
      </c>
      <c r="C3788">
        <v>5.4</v>
      </c>
      <c r="D3788">
        <v>270</v>
      </c>
      <c r="E3788" s="2">
        <v>0.56319444444444444</v>
      </c>
      <c r="F3788">
        <v>8</v>
      </c>
      <c r="G3788">
        <v>270</v>
      </c>
      <c r="H3788" s="2">
        <v>0.54583333333333328</v>
      </c>
    </row>
    <row r="3789" spans="1:8">
      <c r="A3789" s="1">
        <v>45062</v>
      </c>
      <c r="B3789">
        <v>1.8</v>
      </c>
      <c r="C3789">
        <v>4</v>
      </c>
      <c r="D3789">
        <v>270</v>
      </c>
      <c r="E3789" s="2">
        <v>0.73611111111111116</v>
      </c>
      <c r="F3789">
        <v>6.4</v>
      </c>
      <c r="G3789">
        <v>270</v>
      </c>
      <c r="H3789" s="2">
        <v>0.67013888888888884</v>
      </c>
    </row>
    <row r="3790" spans="1:8">
      <c r="A3790" s="1">
        <v>45063</v>
      </c>
      <c r="B3790">
        <v>1.7</v>
      </c>
      <c r="C3790">
        <v>4.2</v>
      </c>
      <c r="D3790">
        <v>200</v>
      </c>
      <c r="E3790" s="2">
        <v>0.60972222222222228</v>
      </c>
      <c r="F3790">
        <v>8.3000000000000007</v>
      </c>
      <c r="G3790">
        <v>180</v>
      </c>
      <c r="H3790" s="2">
        <v>0.60486111111111107</v>
      </c>
    </row>
    <row r="3791" spans="1:8">
      <c r="A3791" s="1">
        <v>45064</v>
      </c>
      <c r="B3791">
        <v>1.7</v>
      </c>
      <c r="C3791">
        <v>4</v>
      </c>
      <c r="D3791">
        <v>110</v>
      </c>
      <c r="E3791" s="2">
        <v>0.84305555555555556</v>
      </c>
      <c r="F3791">
        <v>7.1</v>
      </c>
      <c r="G3791">
        <v>90</v>
      </c>
      <c r="H3791" s="2">
        <v>0.86458333333333337</v>
      </c>
    </row>
    <row r="3792" spans="1:8">
      <c r="A3792" s="1">
        <v>45065</v>
      </c>
      <c r="B3792">
        <v>2.2000000000000002</v>
      </c>
      <c r="C3792">
        <v>4.9000000000000004</v>
      </c>
      <c r="D3792">
        <v>110</v>
      </c>
      <c r="E3792" s="2">
        <v>0.96805555555555556</v>
      </c>
      <c r="F3792">
        <v>8.3000000000000007</v>
      </c>
      <c r="G3792">
        <v>90</v>
      </c>
      <c r="H3792" s="2">
        <v>0.53749999999999998</v>
      </c>
    </row>
    <row r="3793" spans="1:8">
      <c r="A3793" s="1">
        <v>45066</v>
      </c>
      <c r="B3793">
        <v>1.9</v>
      </c>
      <c r="C3793">
        <v>4</v>
      </c>
      <c r="D3793">
        <v>270</v>
      </c>
      <c r="E3793" s="2">
        <v>0.90555555555555556</v>
      </c>
      <c r="F3793">
        <v>6.9</v>
      </c>
      <c r="G3793">
        <v>270</v>
      </c>
      <c r="H3793" s="2">
        <v>0.90833333333333333</v>
      </c>
    </row>
    <row r="3794" spans="1:8">
      <c r="A3794" s="1">
        <v>45067</v>
      </c>
      <c r="B3794">
        <v>2.6</v>
      </c>
      <c r="C3794">
        <v>5.5</v>
      </c>
      <c r="D3794">
        <v>320</v>
      </c>
      <c r="E3794" s="2">
        <v>0.7055555555555556</v>
      </c>
      <c r="F3794">
        <v>8.5</v>
      </c>
      <c r="G3794">
        <v>320</v>
      </c>
      <c r="H3794" s="2">
        <v>0.74375000000000002</v>
      </c>
    </row>
    <row r="3795" spans="1:8">
      <c r="A3795" s="1">
        <v>45068</v>
      </c>
      <c r="B3795">
        <v>1.8</v>
      </c>
      <c r="C3795">
        <v>4.0999999999999996</v>
      </c>
      <c r="D3795">
        <v>270</v>
      </c>
      <c r="E3795" s="2">
        <v>2.9861111111111113E-2</v>
      </c>
      <c r="F3795">
        <v>6.1</v>
      </c>
      <c r="G3795">
        <v>290</v>
      </c>
      <c r="H3795" s="2">
        <v>2.7083333333333334E-2</v>
      </c>
    </row>
    <row r="3796" spans="1:8">
      <c r="A3796" s="1">
        <v>45069</v>
      </c>
      <c r="B3796">
        <v>1.9</v>
      </c>
      <c r="C3796">
        <v>6.6</v>
      </c>
      <c r="D3796">
        <v>90</v>
      </c>
      <c r="E3796" s="2">
        <v>0.69444444444444442</v>
      </c>
      <c r="F3796">
        <v>13</v>
      </c>
      <c r="G3796">
        <v>90</v>
      </c>
      <c r="H3796" s="2">
        <v>0.67222222222222228</v>
      </c>
    </row>
    <row r="3797" spans="1:8">
      <c r="A3797" s="1">
        <v>45070</v>
      </c>
      <c r="B3797">
        <v>1.9</v>
      </c>
      <c r="C3797">
        <v>5</v>
      </c>
      <c r="D3797">
        <v>90</v>
      </c>
      <c r="E3797" s="2">
        <v>0.71180555555555558</v>
      </c>
      <c r="F3797">
        <v>7.3</v>
      </c>
      <c r="G3797">
        <v>90</v>
      </c>
      <c r="H3797" s="2">
        <v>0.71180555555555558</v>
      </c>
    </row>
    <row r="3798" spans="1:8">
      <c r="A3798" s="1">
        <v>45071</v>
      </c>
      <c r="B3798">
        <v>2.1</v>
      </c>
      <c r="C3798">
        <v>5</v>
      </c>
      <c r="D3798">
        <v>250</v>
      </c>
      <c r="E3798" s="2">
        <v>0.62638888888888888</v>
      </c>
      <c r="F3798">
        <v>8.3000000000000007</v>
      </c>
      <c r="G3798">
        <v>250</v>
      </c>
      <c r="H3798" s="2">
        <v>0.62638888888888888</v>
      </c>
    </row>
    <row r="3799" spans="1:8">
      <c r="A3799" s="1">
        <v>45072</v>
      </c>
      <c r="B3799">
        <v>1.7</v>
      </c>
      <c r="C3799">
        <v>4.5999999999999996</v>
      </c>
      <c r="D3799">
        <v>270</v>
      </c>
      <c r="E3799" s="2">
        <v>0.64722222222222225</v>
      </c>
      <c r="F3799">
        <v>7.5</v>
      </c>
      <c r="G3799">
        <v>270</v>
      </c>
      <c r="H3799" s="2">
        <v>0.57708333333333328</v>
      </c>
    </row>
    <row r="3800" spans="1:8">
      <c r="A3800" s="1">
        <v>45073</v>
      </c>
      <c r="B3800">
        <v>1.6</v>
      </c>
      <c r="C3800">
        <v>3.7</v>
      </c>
      <c r="D3800">
        <v>160</v>
      </c>
      <c r="E3800" s="2">
        <v>0.70486111111111116</v>
      </c>
      <c r="F3800">
        <v>7.5</v>
      </c>
      <c r="G3800">
        <v>250</v>
      </c>
      <c r="H3800" s="2">
        <v>0.84930555555555554</v>
      </c>
    </row>
    <row r="3801" spans="1:8">
      <c r="A3801" s="1">
        <v>45074</v>
      </c>
      <c r="B3801">
        <v>1.1000000000000001</v>
      </c>
      <c r="C3801">
        <v>2.9</v>
      </c>
      <c r="D3801">
        <v>200</v>
      </c>
      <c r="E3801" s="2">
        <v>9.7222222222222224E-2</v>
      </c>
      <c r="F3801">
        <v>7.1</v>
      </c>
      <c r="G3801">
        <v>180</v>
      </c>
      <c r="H3801" s="2">
        <v>9.5138888888888884E-2</v>
      </c>
    </row>
    <row r="3802" spans="1:8">
      <c r="A3802" s="1">
        <v>45075</v>
      </c>
      <c r="B3802">
        <v>1.7</v>
      </c>
      <c r="C3802">
        <v>5.6</v>
      </c>
      <c r="D3802">
        <v>110</v>
      </c>
      <c r="E3802" s="2">
        <v>0.57986111111111116</v>
      </c>
      <c r="F3802">
        <v>7.9</v>
      </c>
      <c r="G3802">
        <v>110</v>
      </c>
      <c r="H3802" s="2">
        <v>0.57777777777777772</v>
      </c>
    </row>
    <row r="3803" spans="1:8">
      <c r="A3803" s="1">
        <v>45076</v>
      </c>
      <c r="B3803">
        <v>2.9</v>
      </c>
      <c r="C3803">
        <v>5.4</v>
      </c>
      <c r="D3803">
        <v>110</v>
      </c>
      <c r="E3803" s="2">
        <v>0.50138888888888888</v>
      </c>
      <c r="F3803">
        <v>9</v>
      </c>
      <c r="G3803">
        <v>110</v>
      </c>
      <c r="H3803" s="2">
        <v>0.875</v>
      </c>
    </row>
    <row r="3804" spans="1:8">
      <c r="A3804" s="1">
        <v>45077</v>
      </c>
      <c r="B3804">
        <v>2.8</v>
      </c>
      <c r="C3804">
        <v>5.7</v>
      </c>
      <c r="D3804">
        <v>90</v>
      </c>
      <c r="E3804" s="2">
        <v>0.76041666666666663</v>
      </c>
      <c r="F3804">
        <v>9</v>
      </c>
      <c r="G3804">
        <v>70</v>
      </c>
      <c r="H3804" s="2">
        <v>0.48194444444444445</v>
      </c>
    </row>
    <row r="3805" spans="1:8">
      <c r="A3805" s="1">
        <v>45078</v>
      </c>
      <c r="B3805">
        <v>1.5</v>
      </c>
      <c r="C3805">
        <v>3.1</v>
      </c>
      <c r="D3805">
        <v>110</v>
      </c>
      <c r="E3805" s="2">
        <v>0.59375</v>
      </c>
      <c r="F3805">
        <v>4.2</v>
      </c>
      <c r="G3805">
        <v>140</v>
      </c>
      <c r="H3805" s="2">
        <v>0.10694444444444444</v>
      </c>
    </row>
    <row r="3806" spans="1:8">
      <c r="A3806" s="1">
        <v>45079</v>
      </c>
      <c r="B3806">
        <v>2.8</v>
      </c>
      <c r="C3806">
        <v>6.7</v>
      </c>
      <c r="D3806">
        <v>270</v>
      </c>
      <c r="E3806" s="2">
        <v>0.60555555555555551</v>
      </c>
      <c r="F3806">
        <v>9.6</v>
      </c>
      <c r="G3806">
        <v>270</v>
      </c>
      <c r="H3806" s="2">
        <v>0.60347222222222219</v>
      </c>
    </row>
    <row r="3807" spans="1:8">
      <c r="A3807" s="1">
        <v>45080</v>
      </c>
      <c r="B3807">
        <v>2.5</v>
      </c>
      <c r="C3807">
        <v>5.9</v>
      </c>
      <c r="D3807">
        <v>290</v>
      </c>
      <c r="E3807" s="2">
        <v>0.71666666666666667</v>
      </c>
      <c r="F3807">
        <v>9.4</v>
      </c>
      <c r="G3807">
        <v>290</v>
      </c>
      <c r="H3807" s="2">
        <v>0.53263888888888888</v>
      </c>
    </row>
    <row r="3808" spans="1:8">
      <c r="A3808" s="1">
        <v>45081</v>
      </c>
      <c r="B3808">
        <v>2.4</v>
      </c>
      <c r="C3808">
        <v>6</v>
      </c>
      <c r="D3808">
        <v>270</v>
      </c>
      <c r="E3808" s="2">
        <v>0.5854166666666667</v>
      </c>
      <c r="F3808">
        <v>10.1</v>
      </c>
      <c r="G3808">
        <v>250</v>
      </c>
      <c r="H3808" s="2">
        <v>0.63263888888888886</v>
      </c>
    </row>
    <row r="3809" spans="1:8">
      <c r="A3809" s="1">
        <v>45082</v>
      </c>
      <c r="B3809">
        <v>2.2999999999999998</v>
      </c>
      <c r="C3809">
        <v>4.5999999999999996</v>
      </c>
      <c r="D3809">
        <v>270</v>
      </c>
      <c r="E3809" s="2">
        <v>0.74236111111111114</v>
      </c>
      <c r="F3809">
        <v>8</v>
      </c>
      <c r="G3809">
        <v>270</v>
      </c>
      <c r="H3809" s="2">
        <v>0.53402777777777777</v>
      </c>
    </row>
    <row r="3810" spans="1:8">
      <c r="A3810" s="1">
        <v>45083</v>
      </c>
      <c r="B3810">
        <v>2.4</v>
      </c>
      <c r="C3810">
        <v>4.5</v>
      </c>
      <c r="D3810">
        <v>290</v>
      </c>
      <c r="E3810" s="2">
        <v>3.4722222222222224E-2</v>
      </c>
      <c r="F3810">
        <v>7.1</v>
      </c>
      <c r="G3810">
        <v>290</v>
      </c>
      <c r="H3810" s="2">
        <v>0.73958333333333337</v>
      </c>
    </row>
    <row r="3811" spans="1:8">
      <c r="A3811" s="1">
        <v>45084</v>
      </c>
      <c r="B3811">
        <v>1.7</v>
      </c>
      <c r="C3811">
        <v>3.4</v>
      </c>
      <c r="D3811">
        <v>270</v>
      </c>
      <c r="E3811" s="2">
        <v>0.61041666666666672</v>
      </c>
      <c r="F3811">
        <v>6.1</v>
      </c>
      <c r="G3811">
        <v>290</v>
      </c>
      <c r="H3811" s="2">
        <v>0.51597222222222228</v>
      </c>
    </row>
    <row r="3812" spans="1:8">
      <c r="A3812" s="1">
        <v>45085</v>
      </c>
      <c r="B3812">
        <v>1.7</v>
      </c>
      <c r="C3812">
        <v>4.5</v>
      </c>
      <c r="D3812">
        <v>160</v>
      </c>
      <c r="E3812" s="2">
        <v>0.69374999999999998</v>
      </c>
      <c r="F3812">
        <v>6.8</v>
      </c>
      <c r="G3812">
        <v>180</v>
      </c>
      <c r="H3812" s="2">
        <v>0.69166666666666665</v>
      </c>
    </row>
    <row r="3813" spans="1:8">
      <c r="A3813" s="1">
        <v>45086</v>
      </c>
      <c r="B3813">
        <v>1.9</v>
      </c>
      <c r="C3813">
        <v>5.0999999999999996</v>
      </c>
      <c r="D3813">
        <v>290</v>
      </c>
      <c r="E3813" s="2">
        <v>0.58611111111111114</v>
      </c>
      <c r="F3813">
        <v>9</v>
      </c>
      <c r="G3813">
        <v>290</v>
      </c>
      <c r="H3813" s="2">
        <v>0.58472222222222225</v>
      </c>
    </row>
    <row r="3814" spans="1:8">
      <c r="A3814" s="1">
        <v>45087</v>
      </c>
      <c r="B3814">
        <v>1.8</v>
      </c>
      <c r="C3814">
        <v>4.8</v>
      </c>
      <c r="D3814">
        <v>160</v>
      </c>
      <c r="E3814" s="2">
        <v>0.69374999999999998</v>
      </c>
      <c r="F3814">
        <v>9</v>
      </c>
      <c r="G3814">
        <v>180</v>
      </c>
      <c r="H3814" s="2">
        <v>0.69374999999999998</v>
      </c>
    </row>
    <row r="3815" spans="1:8">
      <c r="A3815" s="1">
        <v>45088</v>
      </c>
      <c r="B3815">
        <v>2.4</v>
      </c>
      <c r="C3815">
        <v>3.9</v>
      </c>
      <c r="D3815">
        <v>110</v>
      </c>
      <c r="E3815" s="2">
        <v>0.32291666666666669</v>
      </c>
      <c r="F3815">
        <v>6.4</v>
      </c>
      <c r="G3815">
        <v>140</v>
      </c>
      <c r="H3815" s="2">
        <v>0.7416666666666667</v>
      </c>
    </row>
    <row r="3816" spans="1:8">
      <c r="A3816" s="1">
        <v>45089</v>
      </c>
      <c r="B3816">
        <v>2.2000000000000002</v>
      </c>
      <c r="C3816">
        <v>5.5</v>
      </c>
      <c r="D3816">
        <v>90</v>
      </c>
      <c r="E3816" s="2">
        <v>0.63055555555555554</v>
      </c>
      <c r="F3816">
        <v>9.8000000000000007</v>
      </c>
      <c r="G3816">
        <v>140</v>
      </c>
      <c r="H3816" s="2">
        <v>0.75624999999999998</v>
      </c>
    </row>
    <row r="3817" spans="1:8">
      <c r="A3817" s="1">
        <v>45090</v>
      </c>
      <c r="B3817">
        <v>1.6</v>
      </c>
      <c r="C3817">
        <v>3.9</v>
      </c>
      <c r="D3817">
        <v>270</v>
      </c>
      <c r="E3817" s="2">
        <v>0.72013888888888888</v>
      </c>
      <c r="F3817">
        <v>6.7</v>
      </c>
      <c r="G3817">
        <v>180</v>
      </c>
      <c r="H3817" s="2">
        <v>0.77361111111111114</v>
      </c>
    </row>
    <row r="3818" spans="1:8">
      <c r="A3818" s="1">
        <v>45091</v>
      </c>
      <c r="B3818">
        <v>1.8</v>
      </c>
      <c r="C3818">
        <v>5.7</v>
      </c>
      <c r="D3818">
        <v>110</v>
      </c>
      <c r="E3818" s="2">
        <v>0.72777777777777775</v>
      </c>
      <c r="F3818">
        <v>8.6</v>
      </c>
      <c r="G3818">
        <v>110</v>
      </c>
      <c r="H3818" s="2">
        <v>0.72430555555555554</v>
      </c>
    </row>
    <row r="3819" spans="1:8">
      <c r="A3819" s="1">
        <v>45092</v>
      </c>
      <c r="B3819">
        <v>1.8</v>
      </c>
      <c r="C3819">
        <v>4.3</v>
      </c>
      <c r="D3819">
        <v>110</v>
      </c>
      <c r="E3819" s="2">
        <v>0.79652777777777772</v>
      </c>
      <c r="F3819">
        <v>7</v>
      </c>
      <c r="G3819">
        <v>90</v>
      </c>
      <c r="H3819" s="2">
        <v>0.73541666666666672</v>
      </c>
    </row>
    <row r="3820" spans="1:8">
      <c r="A3820" s="1">
        <v>45093</v>
      </c>
      <c r="B3820">
        <v>1.5</v>
      </c>
      <c r="C3820">
        <v>3.7</v>
      </c>
      <c r="D3820">
        <v>290</v>
      </c>
      <c r="E3820" s="2">
        <v>0.55000000000000004</v>
      </c>
      <c r="F3820">
        <v>7.9</v>
      </c>
      <c r="G3820">
        <v>250</v>
      </c>
      <c r="H3820" s="2">
        <v>0.60347222222222219</v>
      </c>
    </row>
    <row r="3821" spans="1:8">
      <c r="A3821" s="1">
        <v>45094</v>
      </c>
      <c r="B3821">
        <v>2.2000000000000002</v>
      </c>
      <c r="C3821">
        <v>4</v>
      </c>
      <c r="D3821">
        <v>270</v>
      </c>
      <c r="E3821" s="2">
        <v>0.4513888888888889</v>
      </c>
      <c r="F3821">
        <v>6.7</v>
      </c>
      <c r="G3821">
        <v>250</v>
      </c>
      <c r="H3821" s="2">
        <v>0.45</v>
      </c>
    </row>
    <row r="3822" spans="1:8">
      <c r="A3822" s="1">
        <v>45095</v>
      </c>
      <c r="B3822">
        <v>2.6</v>
      </c>
      <c r="C3822">
        <v>5.9</v>
      </c>
      <c r="D3822">
        <v>90</v>
      </c>
      <c r="E3822" s="2">
        <v>0.73958333333333337</v>
      </c>
      <c r="F3822">
        <v>8.5</v>
      </c>
      <c r="G3822">
        <v>90</v>
      </c>
      <c r="H3822" s="2">
        <v>0.76041666666666663</v>
      </c>
    </row>
    <row r="3823" spans="1:8">
      <c r="A3823" s="1">
        <v>45096</v>
      </c>
      <c r="B3823">
        <v>3.6</v>
      </c>
      <c r="C3823">
        <v>6.3</v>
      </c>
      <c r="D3823">
        <v>90</v>
      </c>
      <c r="E3823" s="2">
        <v>0.64513888888888893</v>
      </c>
      <c r="F3823">
        <v>10</v>
      </c>
      <c r="G3823">
        <v>90</v>
      </c>
      <c r="H3823" s="2">
        <v>0.64027777777777772</v>
      </c>
    </row>
    <row r="3824" spans="1:8">
      <c r="A3824" s="1">
        <v>45097</v>
      </c>
      <c r="B3824">
        <v>3.9</v>
      </c>
      <c r="C3824">
        <v>6.1</v>
      </c>
      <c r="D3824">
        <v>90</v>
      </c>
      <c r="E3824" s="2">
        <v>0.36249999999999999</v>
      </c>
      <c r="F3824">
        <v>9.4</v>
      </c>
      <c r="G3824">
        <v>90</v>
      </c>
      <c r="H3824" s="2">
        <v>0.36041666666666666</v>
      </c>
    </row>
    <row r="3825" spans="1:8">
      <c r="A3825" s="1">
        <v>45098</v>
      </c>
      <c r="B3825">
        <v>1.7</v>
      </c>
      <c r="C3825">
        <v>3.9</v>
      </c>
      <c r="D3825">
        <v>140</v>
      </c>
      <c r="E3825" s="2">
        <v>0.26458333333333334</v>
      </c>
      <c r="F3825">
        <v>5.5</v>
      </c>
      <c r="G3825">
        <v>140</v>
      </c>
      <c r="H3825" s="2">
        <v>0.25694444444444442</v>
      </c>
    </row>
    <row r="3826" spans="1:8">
      <c r="A3826" s="1">
        <v>45099</v>
      </c>
      <c r="B3826">
        <v>2.2999999999999998</v>
      </c>
      <c r="C3826">
        <v>4.7</v>
      </c>
      <c r="D3826">
        <v>270</v>
      </c>
      <c r="E3826" s="2">
        <v>0.43333333333333335</v>
      </c>
      <c r="F3826">
        <v>8.4</v>
      </c>
      <c r="G3826">
        <v>290</v>
      </c>
      <c r="H3826" s="2">
        <v>0.61250000000000004</v>
      </c>
    </row>
    <row r="3827" spans="1:8">
      <c r="A3827" s="1">
        <v>45100</v>
      </c>
      <c r="B3827">
        <v>2.2000000000000002</v>
      </c>
      <c r="C3827">
        <v>5.3</v>
      </c>
      <c r="D3827">
        <v>110</v>
      </c>
      <c r="E3827" s="2">
        <v>0.77638888888888891</v>
      </c>
      <c r="F3827">
        <v>9.1999999999999993</v>
      </c>
      <c r="G3827">
        <v>110</v>
      </c>
      <c r="H3827" s="2">
        <v>0.77638888888888891</v>
      </c>
    </row>
    <row r="3828" spans="1:8">
      <c r="A3828" s="1">
        <v>45101</v>
      </c>
      <c r="B3828">
        <v>2.8</v>
      </c>
      <c r="C3828">
        <v>4.9000000000000004</v>
      </c>
      <c r="D3828">
        <v>110</v>
      </c>
      <c r="E3828" s="2">
        <v>0.8</v>
      </c>
      <c r="F3828">
        <v>7.2</v>
      </c>
      <c r="G3828">
        <v>110</v>
      </c>
      <c r="H3828" s="2">
        <v>0.79722222222222228</v>
      </c>
    </row>
    <row r="3829" spans="1:8">
      <c r="A3829" s="1">
        <v>45102</v>
      </c>
      <c r="B3829">
        <v>1.9</v>
      </c>
      <c r="C3829">
        <v>3.6</v>
      </c>
      <c r="D3829">
        <v>110</v>
      </c>
      <c r="E3829" s="2">
        <v>0.53611111111111109</v>
      </c>
      <c r="F3829">
        <v>6.8</v>
      </c>
      <c r="G3829">
        <v>200</v>
      </c>
      <c r="H3829" s="2">
        <v>0.66041666666666665</v>
      </c>
    </row>
    <row r="3830" spans="1:8">
      <c r="A3830" s="1">
        <v>45103</v>
      </c>
      <c r="B3830">
        <v>1.9</v>
      </c>
      <c r="C3830">
        <v>3.9</v>
      </c>
      <c r="D3830">
        <v>110</v>
      </c>
      <c r="E3830" s="2">
        <v>0.25138888888888888</v>
      </c>
      <c r="F3830">
        <v>5.7</v>
      </c>
      <c r="G3830">
        <v>140</v>
      </c>
      <c r="H3830" s="2">
        <v>0.28472222222222221</v>
      </c>
    </row>
    <row r="3831" spans="1:8">
      <c r="A3831" s="1">
        <v>45104</v>
      </c>
      <c r="B3831">
        <v>2.6</v>
      </c>
      <c r="C3831">
        <v>6.1</v>
      </c>
      <c r="D3831">
        <v>250</v>
      </c>
      <c r="E3831" s="2">
        <v>0.45</v>
      </c>
      <c r="F3831">
        <v>10.7</v>
      </c>
      <c r="G3831">
        <v>270</v>
      </c>
      <c r="H3831" s="2">
        <v>0.63124999999999998</v>
      </c>
    </row>
    <row r="3832" spans="1:8">
      <c r="A3832" s="1">
        <v>45105</v>
      </c>
      <c r="B3832">
        <v>2.2999999999999998</v>
      </c>
      <c r="C3832">
        <v>4.9000000000000004</v>
      </c>
      <c r="D3832">
        <v>290</v>
      </c>
      <c r="E3832" s="2">
        <v>0.48541666666666666</v>
      </c>
      <c r="F3832">
        <v>7.5</v>
      </c>
      <c r="G3832">
        <v>250</v>
      </c>
      <c r="H3832" s="2">
        <v>0.67638888888888893</v>
      </c>
    </row>
    <row r="3833" spans="1:8">
      <c r="A3833" s="1">
        <v>45106</v>
      </c>
      <c r="B3833">
        <v>1.4</v>
      </c>
      <c r="C3833">
        <v>3</v>
      </c>
      <c r="D3833">
        <v>140</v>
      </c>
      <c r="E3833" s="2">
        <v>0.72291666666666665</v>
      </c>
      <c r="F3833">
        <v>4.5999999999999996</v>
      </c>
      <c r="G3833">
        <v>140</v>
      </c>
      <c r="H3833" s="2">
        <v>0.72222222222222221</v>
      </c>
    </row>
    <row r="3834" spans="1:8">
      <c r="A3834" s="1">
        <v>45107</v>
      </c>
      <c r="B3834">
        <v>1.5</v>
      </c>
      <c r="C3834">
        <v>4.2</v>
      </c>
      <c r="D3834">
        <v>140</v>
      </c>
      <c r="E3834" s="2">
        <v>0.91666666666666663</v>
      </c>
      <c r="F3834">
        <v>6.9</v>
      </c>
      <c r="G3834">
        <v>110</v>
      </c>
      <c r="H3834" s="2">
        <v>0.93541666666666667</v>
      </c>
    </row>
    <row r="3835" spans="1:8">
      <c r="A3835" s="1">
        <v>45108</v>
      </c>
      <c r="B3835">
        <v>2.4</v>
      </c>
      <c r="C3835">
        <v>4.7</v>
      </c>
      <c r="D3835">
        <v>110</v>
      </c>
      <c r="E3835" s="2">
        <v>0.40416666666666667</v>
      </c>
      <c r="F3835">
        <v>6.9</v>
      </c>
      <c r="G3835">
        <v>90</v>
      </c>
      <c r="H3835" s="2">
        <v>0.54722222222222228</v>
      </c>
    </row>
    <row r="3836" spans="1:8">
      <c r="A3836" s="1">
        <v>45109</v>
      </c>
      <c r="B3836">
        <v>1.9</v>
      </c>
      <c r="C3836">
        <v>4.2</v>
      </c>
      <c r="D3836">
        <v>290</v>
      </c>
      <c r="E3836" s="2">
        <v>0.39374999999999999</v>
      </c>
      <c r="F3836">
        <v>6.1</v>
      </c>
      <c r="G3836">
        <v>270</v>
      </c>
      <c r="H3836" s="2">
        <v>4.1666666666666664E-2</v>
      </c>
    </row>
    <row r="3837" spans="1:8">
      <c r="A3837" s="1">
        <v>45110</v>
      </c>
      <c r="B3837">
        <v>2.1</v>
      </c>
      <c r="C3837">
        <v>3.9</v>
      </c>
      <c r="D3837">
        <v>110</v>
      </c>
      <c r="E3837" s="2">
        <v>0.49583333333333335</v>
      </c>
      <c r="F3837">
        <v>6.5</v>
      </c>
      <c r="G3837">
        <v>140</v>
      </c>
      <c r="H3837" s="2">
        <v>0.43819444444444444</v>
      </c>
    </row>
    <row r="3838" spans="1:8">
      <c r="A3838" s="1">
        <v>45111</v>
      </c>
      <c r="B3838">
        <v>2</v>
      </c>
      <c r="C3838">
        <v>4</v>
      </c>
      <c r="D3838">
        <v>110</v>
      </c>
      <c r="E3838" s="2">
        <v>0.28541666666666665</v>
      </c>
      <c r="F3838">
        <v>6.2</v>
      </c>
      <c r="G3838">
        <v>180</v>
      </c>
      <c r="H3838" s="2">
        <v>0.49375000000000002</v>
      </c>
    </row>
    <row r="3839" spans="1:8">
      <c r="A3839" s="1">
        <v>45112</v>
      </c>
      <c r="B3839">
        <v>3</v>
      </c>
      <c r="C3839">
        <v>8.4</v>
      </c>
      <c r="D3839">
        <v>270</v>
      </c>
      <c r="E3839" s="2">
        <v>0.57430555555555551</v>
      </c>
      <c r="F3839">
        <v>14.6</v>
      </c>
      <c r="G3839">
        <v>290</v>
      </c>
      <c r="H3839" s="2">
        <v>0.5131944444444444</v>
      </c>
    </row>
    <row r="3840" spans="1:8">
      <c r="A3840" s="1">
        <v>45113</v>
      </c>
      <c r="B3840">
        <v>1.2</v>
      </c>
      <c r="C3840">
        <v>3.7</v>
      </c>
      <c r="D3840">
        <v>270</v>
      </c>
      <c r="E3840" s="2">
        <v>0.56666666666666665</v>
      </c>
      <c r="F3840">
        <v>5.6</v>
      </c>
      <c r="G3840">
        <v>270</v>
      </c>
      <c r="H3840" s="2">
        <v>0.56597222222222221</v>
      </c>
    </row>
    <row r="3841" spans="1:8">
      <c r="A3841" s="1">
        <v>45114</v>
      </c>
      <c r="B3841">
        <v>1.8</v>
      </c>
      <c r="C3841">
        <v>5.3</v>
      </c>
      <c r="D3841">
        <v>110</v>
      </c>
      <c r="E3841" s="2">
        <v>0.74305555555555558</v>
      </c>
      <c r="F3841">
        <v>9.1999999999999993</v>
      </c>
      <c r="G3841">
        <v>110</v>
      </c>
      <c r="H3841" s="2">
        <v>0.74861111111111112</v>
      </c>
    </row>
    <row r="3842" spans="1:8">
      <c r="A3842" s="1">
        <v>45115</v>
      </c>
      <c r="B3842">
        <v>1.7</v>
      </c>
      <c r="C3842">
        <v>4.5</v>
      </c>
      <c r="D3842">
        <v>110</v>
      </c>
      <c r="E3842" s="2">
        <v>0.7631944444444444</v>
      </c>
      <c r="F3842">
        <v>6.7</v>
      </c>
      <c r="G3842">
        <v>140</v>
      </c>
      <c r="H3842" s="2">
        <v>0.73611111111111116</v>
      </c>
    </row>
    <row r="3843" spans="1:8">
      <c r="A3843" s="1">
        <v>45116</v>
      </c>
      <c r="B3843">
        <v>1.5</v>
      </c>
      <c r="C3843">
        <v>2.7</v>
      </c>
      <c r="D3843">
        <v>110</v>
      </c>
      <c r="E3843" s="2">
        <v>6.9444444444444441E-3</v>
      </c>
      <c r="F3843">
        <v>5</v>
      </c>
      <c r="G3843">
        <v>140</v>
      </c>
      <c r="H3843" s="2">
        <v>0.14930555555555555</v>
      </c>
    </row>
    <row r="3844" spans="1:8">
      <c r="A3844" s="1">
        <v>45117</v>
      </c>
      <c r="B3844">
        <v>1.6</v>
      </c>
      <c r="C3844">
        <v>4.2</v>
      </c>
      <c r="D3844">
        <v>250</v>
      </c>
      <c r="E3844" s="2">
        <v>0.70208333333333328</v>
      </c>
      <c r="F3844">
        <v>8.1</v>
      </c>
      <c r="G3844">
        <v>250</v>
      </c>
      <c r="H3844" s="2">
        <v>0.70138888888888884</v>
      </c>
    </row>
    <row r="3845" spans="1:8">
      <c r="A3845" s="1">
        <v>45118</v>
      </c>
      <c r="B3845">
        <v>1.2</v>
      </c>
      <c r="C3845">
        <v>8.3000000000000007</v>
      </c>
      <c r="D3845">
        <v>230</v>
      </c>
      <c r="E3845" s="2">
        <v>0.59097222222222223</v>
      </c>
      <c r="F3845">
        <v>18.8</v>
      </c>
      <c r="G3845">
        <v>230</v>
      </c>
      <c r="H3845" s="2">
        <v>0.58611111111111114</v>
      </c>
    </row>
    <row r="3846" spans="1:8">
      <c r="A3846" s="1">
        <v>45119</v>
      </c>
      <c r="B3846">
        <v>1.3</v>
      </c>
      <c r="C3846">
        <v>3.6</v>
      </c>
      <c r="D3846">
        <v>250</v>
      </c>
      <c r="E3846" s="2">
        <v>0.65694444444444444</v>
      </c>
      <c r="F3846">
        <v>6.2</v>
      </c>
      <c r="G3846">
        <v>250</v>
      </c>
      <c r="H3846" s="2">
        <v>0.65625</v>
      </c>
    </row>
    <row r="3847" spans="1:8">
      <c r="A3847" s="1">
        <v>45120</v>
      </c>
      <c r="B3847">
        <v>1.3</v>
      </c>
      <c r="C3847">
        <v>2.9</v>
      </c>
      <c r="D3847">
        <v>140</v>
      </c>
      <c r="E3847" s="2">
        <v>0.87638888888888888</v>
      </c>
      <c r="F3847">
        <v>4.9000000000000004</v>
      </c>
      <c r="G3847">
        <v>160</v>
      </c>
      <c r="H3847" s="2">
        <v>0.88958333333333328</v>
      </c>
    </row>
    <row r="3848" spans="1:8">
      <c r="A3848" s="1">
        <v>45121</v>
      </c>
      <c r="B3848">
        <v>1.4</v>
      </c>
      <c r="C3848">
        <v>3</v>
      </c>
      <c r="D3848">
        <v>50</v>
      </c>
      <c r="E3848" s="2">
        <v>0.43541666666666667</v>
      </c>
      <c r="F3848">
        <v>7.3</v>
      </c>
      <c r="G3848">
        <v>180</v>
      </c>
      <c r="H3848" s="2">
        <v>0.52569444444444446</v>
      </c>
    </row>
    <row r="3849" spans="1:8">
      <c r="A3849" s="1">
        <v>45122</v>
      </c>
      <c r="B3849">
        <v>1.7</v>
      </c>
      <c r="C3849">
        <v>3.9</v>
      </c>
      <c r="D3849">
        <v>270</v>
      </c>
      <c r="E3849" s="2">
        <v>0.24236111111111111</v>
      </c>
      <c r="F3849">
        <v>8.6</v>
      </c>
      <c r="G3849">
        <v>290</v>
      </c>
      <c r="H3849" s="2">
        <v>0.24027777777777778</v>
      </c>
    </row>
    <row r="3850" spans="1:8">
      <c r="A3850" s="1">
        <v>45123</v>
      </c>
      <c r="B3850">
        <v>0.8</v>
      </c>
      <c r="C3850">
        <v>2.5</v>
      </c>
      <c r="D3850">
        <v>290</v>
      </c>
      <c r="E3850" s="2">
        <v>0.71666666666666667</v>
      </c>
      <c r="F3850">
        <v>3.9</v>
      </c>
      <c r="G3850">
        <v>320</v>
      </c>
      <c r="H3850" s="2">
        <v>0.52361111111111114</v>
      </c>
    </row>
    <row r="3851" spans="1:8">
      <c r="A3851" s="1">
        <v>45124</v>
      </c>
      <c r="B3851">
        <v>1.3</v>
      </c>
      <c r="C3851">
        <v>4.5999999999999996</v>
      </c>
      <c r="D3851">
        <v>270</v>
      </c>
      <c r="E3851" s="2">
        <v>0.59513888888888888</v>
      </c>
      <c r="F3851">
        <v>7.3</v>
      </c>
      <c r="G3851">
        <v>270</v>
      </c>
      <c r="H3851" s="2">
        <v>0.59166666666666667</v>
      </c>
    </row>
    <row r="3852" spans="1:8">
      <c r="A3852" s="1">
        <v>45125</v>
      </c>
      <c r="B3852">
        <v>1.2</v>
      </c>
      <c r="C3852">
        <v>4.3</v>
      </c>
      <c r="D3852">
        <v>110</v>
      </c>
      <c r="E3852" s="2">
        <v>0.59444444444444444</v>
      </c>
      <c r="F3852">
        <v>7.5</v>
      </c>
      <c r="G3852">
        <v>110</v>
      </c>
      <c r="H3852" s="2">
        <v>0.59375</v>
      </c>
    </row>
    <row r="3853" spans="1:8">
      <c r="A3853" s="1">
        <v>45126</v>
      </c>
      <c r="B3853">
        <v>2</v>
      </c>
      <c r="C3853">
        <v>4.2</v>
      </c>
      <c r="D3853">
        <v>110</v>
      </c>
      <c r="E3853" s="2">
        <v>0.75208333333333333</v>
      </c>
      <c r="F3853">
        <v>6.1</v>
      </c>
      <c r="G3853">
        <v>110</v>
      </c>
      <c r="H3853" s="2">
        <v>0.72083333333333333</v>
      </c>
    </row>
    <row r="3854" spans="1:8">
      <c r="A3854" s="1">
        <v>45127</v>
      </c>
      <c r="B3854">
        <v>1.4</v>
      </c>
      <c r="C3854">
        <v>3.5</v>
      </c>
      <c r="D3854">
        <v>110</v>
      </c>
      <c r="E3854" s="2">
        <v>0.81180555555555556</v>
      </c>
      <c r="F3854">
        <v>5.0999999999999996</v>
      </c>
      <c r="G3854">
        <v>110</v>
      </c>
      <c r="H3854" s="2">
        <v>0.80763888888888891</v>
      </c>
    </row>
    <row r="3855" spans="1:8">
      <c r="A3855" s="1">
        <v>45128</v>
      </c>
      <c r="B3855">
        <v>2.2999999999999998</v>
      </c>
      <c r="C3855">
        <v>4.9000000000000004</v>
      </c>
      <c r="D3855">
        <v>110</v>
      </c>
      <c r="E3855" s="2">
        <v>0.61736111111111114</v>
      </c>
      <c r="F3855">
        <v>7.4</v>
      </c>
      <c r="G3855">
        <v>110</v>
      </c>
      <c r="H3855" s="2">
        <v>0.61805555555555558</v>
      </c>
    </row>
    <row r="3856" spans="1:8">
      <c r="A3856" s="1">
        <v>45129</v>
      </c>
      <c r="B3856">
        <v>2.7</v>
      </c>
      <c r="C3856">
        <v>4.0999999999999996</v>
      </c>
      <c r="D3856">
        <v>140</v>
      </c>
      <c r="E3856" s="2">
        <v>0.15902777777777777</v>
      </c>
      <c r="F3856">
        <v>6.3</v>
      </c>
      <c r="G3856">
        <v>110</v>
      </c>
      <c r="H3856" s="2">
        <v>2.9166666666666667E-2</v>
      </c>
    </row>
    <row r="3857" spans="1:8">
      <c r="A3857" s="1">
        <v>45130</v>
      </c>
      <c r="B3857">
        <v>2.1</v>
      </c>
      <c r="C3857">
        <v>3.8</v>
      </c>
      <c r="D3857">
        <v>140</v>
      </c>
      <c r="E3857" s="2">
        <v>0.73055555555555551</v>
      </c>
      <c r="F3857">
        <v>6.5</v>
      </c>
      <c r="G3857">
        <v>230</v>
      </c>
      <c r="H3857" s="2">
        <v>0.74513888888888891</v>
      </c>
    </row>
    <row r="3858" spans="1:8">
      <c r="A3858" s="1">
        <v>45131</v>
      </c>
      <c r="B3858">
        <v>1.3</v>
      </c>
      <c r="C3858">
        <v>4.4000000000000004</v>
      </c>
      <c r="D3858">
        <v>250</v>
      </c>
      <c r="E3858" s="2">
        <v>0.62569444444444444</v>
      </c>
      <c r="F3858">
        <v>7.6</v>
      </c>
      <c r="G3858">
        <v>270</v>
      </c>
      <c r="H3858" s="2">
        <v>0.62013888888888891</v>
      </c>
    </row>
    <row r="3859" spans="1:8">
      <c r="A3859" s="1">
        <v>45132</v>
      </c>
      <c r="B3859">
        <v>1.3</v>
      </c>
      <c r="C3859">
        <v>5.5</v>
      </c>
      <c r="D3859">
        <v>250</v>
      </c>
      <c r="E3859" s="2">
        <v>0.67291666666666672</v>
      </c>
      <c r="F3859">
        <v>11</v>
      </c>
      <c r="G3859">
        <v>250</v>
      </c>
      <c r="H3859" s="2">
        <v>0.66666666666666663</v>
      </c>
    </row>
    <row r="3860" spans="1:8">
      <c r="A3860" s="1">
        <v>45133</v>
      </c>
      <c r="B3860">
        <v>1.4</v>
      </c>
      <c r="C3860">
        <v>5.7</v>
      </c>
      <c r="D3860">
        <v>290</v>
      </c>
      <c r="E3860" s="2">
        <v>0.80069444444444449</v>
      </c>
      <c r="F3860">
        <v>10.5</v>
      </c>
      <c r="G3860">
        <v>320</v>
      </c>
      <c r="H3860" s="2">
        <v>0.79583333333333328</v>
      </c>
    </row>
    <row r="3861" spans="1:8">
      <c r="A3861" s="1">
        <v>45134</v>
      </c>
      <c r="B3861">
        <v>1.3</v>
      </c>
      <c r="C3861">
        <v>2.9</v>
      </c>
      <c r="D3861">
        <v>290</v>
      </c>
      <c r="E3861" s="2">
        <v>0.53888888888888886</v>
      </c>
      <c r="F3861">
        <v>4.8</v>
      </c>
      <c r="G3861">
        <v>290</v>
      </c>
      <c r="H3861" s="2">
        <v>0.5493055555555556</v>
      </c>
    </row>
    <row r="3862" spans="1:8">
      <c r="A3862" s="1">
        <v>45135</v>
      </c>
      <c r="B3862">
        <v>1.1000000000000001</v>
      </c>
      <c r="C3862">
        <v>3.3</v>
      </c>
      <c r="D3862">
        <v>270</v>
      </c>
      <c r="E3862" s="2">
        <v>0.56597222222222221</v>
      </c>
      <c r="F3862">
        <v>4.5999999999999996</v>
      </c>
      <c r="G3862">
        <v>270</v>
      </c>
      <c r="H3862" s="2">
        <v>0.56041666666666667</v>
      </c>
    </row>
    <row r="3863" spans="1:8">
      <c r="A3863" s="1">
        <v>45136</v>
      </c>
      <c r="B3863">
        <v>1.1000000000000001</v>
      </c>
      <c r="C3863">
        <v>2.8</v>
      </c>
      <c r="D3863">
        <v>290</v>
      </c>
      <c r="E3863" s="2">
        <v>0.62013888888888891</v>
      </c>
      <c r="F3863">
        <v>5.4</v>
      </c>
      <c r="G3863">
        <v>320</v>
      </c>
      <c r="H3863" s="2">
        <v>0.61527777777777781</v>
      </c>
    </row>
    <row r="3864" spans="1:8">
      <c r="A3864" s="1">
        <v>45137</v>
      </c>
      <c r="B3864">
        <v>1.5</v>
      </c>
      <c r="C3864">
        <v>3.3</v>
      </c>
      <c r="D3864">
        <v>140</v>
      </c>
      <c r="E3864" s="2">
        <v>0.66736111111111107</v>
      </c>
      <c r="F3864">
        <v>5.5</v>
      </c>
      <c r="G3864">
        <v>200</v>
      </c>
      <c r="H3864" s="2">
        <v>0.73888888888888893</v>
      </c>
    </row>
    <row r="3865" spans="1:8">
      <c r="A3865" s="1">
        <v>45138</v>
      </c>
      <c r="B3865">
        <v>1.5</v>
      </c>
      <c r="C3865">
        <v>4</v>
      </c>
      <c r="D3865">
        <v>90</v>
      </c>
      <c r="E3865" s="2">
        <v>0.77083333333333337</v>
      </c>
      <c r="F3865">
        <v>7.8</v>
      </c>
      <c r="G3865">
        <v>320</v>
      </c>
      <c r="H3865" s="2">
        <v>0.60069444444444442</v>
      </c>
    </row>
    <row r="3866" spans="1:8">
      <c r="A3866" s="1">
        <v>45139</v>
      </c>
      <c r="B3866">
        <v>1.9</v>
      </c>
      <c r="C3866">
        <v>3.4</v>
      </c>
      <c r="D3866">
        <v>110</v>
      </c>
      <c r="E3866" s="2">
        <v>0.52152777777777781</v>
      </c>
      <c r="F3866">
        <v>5.3</v>
      </c>
      <c r="G3866">
        <v>110</v>
      </c>
      <c r="H3866" s="2">
        <v>0.49305555555555558</v>
      </c>
    </row>
    <row r="3867" spans="1:8">
      <c r="A3867" s="1">
        <v>45140</v>
      </c>
      <c r="B3867">
        <v>1.5</v>
      </c>
      <c r="C3867">
        <v>3.1</v>
      </c>
      <c r="D3867">
        <v>160</v>
      </c>
      <c r="E3867" s="2">
        <v>0.75902777777777775</v>
      </c>
      <c r="F3867">
        <v>4.9000000000000004</v>
      </c>
      <c r="G3867">
        <v>160</v>
      </c>
      <c r="H3867" s="2">
        <v>0.75486111111111109</v>
      </c>
    </row>
    <row r="3868" spans="1:8">
      <c r="A3868" s="1">
        <v>45141</v>
      </c>
      <c r="B3868">
        <v>1.8</v>
      </c>
      <c r="C3868">
        <v>4.3</v>
      </c>
      <c r="D3868">
        <v>270</v>
      </c>
      <c r="E3868" s="2">
        <v>0.58888888888888891</v>
      </c>
      <c r="F3868">
        <v>8</v>
      </c>
      <c r="G3868">
        <v>250</v>
      </c>
      <c r="H3868" s="2">
        <v>0.58472222222222225</v>
      </c>
    </row>
    <row r="3869" spans="1:8">
      <c r="A3869" s="1">
        <v>45142</v>
      </c>
      <c r="B3869">
        <v>1.1000000000000001</v>
      </c>
      <c r="C3869">
        <v>3</v>
      </c>
      <c r="D3869">
        <v>50</v>
      </c>
      <c r="E3869" s="2">
        <v>0.64930555555555558</v>
      </c>
      <c r="F3869">
        <v>4.2</v>
      </c>
      <c r="G3869">
        <v>340</v>
      </c>
      <c r="H3869" s="2">
        <v>0.52361111111111114</v>
      </c>
    </row>
    <row r="3870" spans="1:8">
      <c r="A3870" s="1">
        <v>45143</v>
      </c>
      <c r="B3870">
        <v>1.5</v>
      </c>
      <c r="C3870">
        <v>3.7</v>
      </c>
      <c r="D3870">
        <v>320</v>
      </c>
      <c r="E3870" s="2">
        <v>0.69791666666666663</v>
      </c>
      <c r="F3870">
        <v>6.1</v>
      </c>
      <c r="G3870">
        <v>290</v>
      </c>
      <c r="H3870" s="2">
        <v>0.69305555555555554</v>
      </c>
    </row>
    <row r="3871" spans="1:8">
      <c r="A3871" s="1">
        <v>45144</v>
      </c>
      <c r="B3871">
        <v>3</v>
      </c>
      <c r="C3871">
        <v>6.3</v>
      </c>
      <c r="D3871">
        <v>90</v>
      </c>
      <c r="E3871" s="2">
        <v>0.84375</v>
      </c>
      <c r="F3871">
        <v>9.1999999999999993</v>
      </c>
      <c r="G3871">
        <v>90</v>
      </c>
      <c r="H3871" s="2">
        <v>0.81874999999999998</v>
      </c>
    </row>
    <row r="3872" spans="1:8">
      <c r="A3872" s="1">
        <v>45145</v>
      </c>
      <c r="B3872">
        <v>2.9</v>
      </c>
      <c r="C3872">
        <v>7</v>
      </c>
      <c r="D3872">
        <v>90</v>
      </c>
      <c r="E3872" s="2">
        <v>0.6430555555555556</v>
      </c>
      <c r="F3872">
        <v>10</v>
      </c>
      <c r="G3872">
        <v>110</v>
      </c>
      <c r="H3872" s="2">
        <v>0.6381944444444444</v>
      </c>
    </row>
    <row r="3873" spans="1:8">
      <c r="A3873" s="1">
        <v>45146</v>
      </c>
      <c r="B3873">
        <v>3.7</v>
      </c>
      <c r="C3873">
        <v>7.2</v>
      </c>
      <c r="D3873">
        <v>110</v>
      </c>
      <c r="E3873" s="2">
        <v>0.7270833333333333</v>
      </c>
      <c r="F3873">
        <v>10.7</v>
      </c>
      <c r="G3873">
        <v>110</v>
      </c>
      <c r="H3873" s="2">
        <v>0.65277777777777779</v>
      </c>
    </row>
    <row r="3874" spans="1:8">
      <c r="A3874" s="1">
        <v>45147</v>
      </c>
      <c r="B3874">
        <v>2.2000000000000002</v>
      </c>
      <c r="C3874">
        <v>4.7</v>
      </c>
      <c r="D3874">
        <v>110</v>
      </c>
      <c r="E3874" s="2">
        <v>0.23541666666666666</v>
      </c>
      <c r="F3874">
        <v>7.1</v>
      </c>
      <c r="G3874">
        <v>90</v>
      </c>
      <c r="H3874" s="2">
        <v>0.21805555555555556</v>
      </c>
    </row>
    <row r="3875" spans="1:8">
      <c r="A3875" s="1">
        <v>45148</v>
      </c>
      <c r="B3875">
        <v>2.8</v>
      </c>
      <c r="C3875">
        <v>8.9</v>
      </c>
      <c r="D3875">
        <v>50</v>
      </c>
      <c r="E3875" s="2">
        <v>0.43611111111111112</v>
      </c>
      <c r="F3875">
        <v>17.100000000000001</v>
      </c>
      <c r="G3875">
        <v>50</v>
      </c>
      <c r="H3875" s="2">
        <v>0.43055555555555558</v>
      </c>
    </row>
    <row r="3876" spans="1:8">
      <c r="A3876" s="1">
        <v>45149</v>
      </c>
      <c r="B3876">
        <v>1.9</v>
      </c>
      <c r="C3876">
        <v>4.4000000000000004</v>
      </c>
      <c r="D3876">
        <v>160</v>
      </c>
      <c r="E3876" s="2">
        <v>0.63611111111111107</v>
      </c>
      <c r="F3876">
        <v>7.7</v>
      </c>
      <c r="G3876">
        <v>160</v>
      </c>
      <c r="H3876" s="2">
        <v>0.63055555555555554</v>
      </c>
    </row>
    <row r="3877" spans="1:8">
      <c r="A3877" s="1">
        <v>45150</v>
      </c>
      <c r="B3877">
        <v>1.6</v>
      </c>
      <c r="C3877">
        <v>4.0999999999999996</v>
      </c>
      <c r="D3877">
        <v>290</v>
      </c>
      <c r="E3877" s="2">
        <v>0.65138888888888891</v>
      </c>
      <c r="F3877">
        <v>6.4</v>
      </c>
      <c r="G3877">
        <v>320</v>
      </c>
      <c r="H3877" s="2">
        <v>0.65</v>
      </c>
    </row>
    <row r="3878" spans="1:8">
      <c r="A3878" s="1">
        <v>45151</v>
      </c>
      <c r="B3878">
        <v>2</v>
      </c>
      <c r="C3878">
        <v>4.5</v>
      </c>
      <c r="D3878">
        <v>140</v>
      </c>
      <c r="E3878" s="2">
        <v>0.89513888888888893</v>
      </c>
      <c r="F3878">
        <v>6.7</v>
      </c>
      <c r="G3878">
        <v>140</v>
      </c>
      <c r="H3878" s="2">
        <v>0.88749999999999996</v>
      </c>
    </row>
    <row r="3879" spans="1:8">
      <c r="A3879" s="1">
        <v>45152</v>
      </c>
      <c r="B3879">
        <v>2.7</v>
      </c>
      <c r="C3879">
        <v>5.3</v>
      </c>
      <c r="D3879">
        <v>90</v>
      </c>
      <c r="E3879" s="2">
        <v>0.74375000000000002</v>
      </c>
      <c r="F3879">
        <v>8.1</v>
      </c>
      <c r="G3879">
        <v>90</v>
      </c>
      <c r="H3879" s="2">
        <v>0.74305555555555558</v>
      </c>
    </row>
    <row r="3880" spans="1:8">
      <c r="A3880" s="1">
        <v>45153</v>
      </c>
      <c r="B3880">
        <v>2</v>
      </c>
      <c r="C3880">
        <v>5</v>
      </c>
      <c r="D3880">
        <v>110</v>
      </c>
      <c r="E3880" s="2">
        <v>0.83263888888888893</v>
      </c>
      <c r="F3880">
        <v>7.7</v>
      </c>
      <c r="G3880">
        <v>110</v>
      </c>
      <c r="H3880" s="2">
        <v>0.85833333333333328</v>
      </c>
    </row>
    <row r="3881" spans="1:8">
      <c r="A3881" s="1">
        <v>45154</v>
      </c>
      <c r="B3881">
        <v>2</v>
      </c>
      <c r="C3881">
        <v>4.5999999999999996</v>
      </c>
      <c r="D3881">
        <v>110</v>
      </c>
      <c r="E3881" s="2">
        <v>0.72361111111111109</v>
      </c>
      <c r="F3881">
        <v>9.5</v>
      </c>
      <c r="G3881">
        <v>50</v>
      </c>
      <c r="H3881" s="2">
        <v>0.73888888888888893</v>
      </c>
    </row>
    <row r="3882" spans="1:8">
      <c r="A3882" s="1">
        <v>45155</v>
      </c>
      <c r="B3882">
        <v>2.8</v>
      </c>
      <c r="C3882">
        <v>5.2</v>
      </c>
      <c r="D3882">
        <v>110</v>
      </c>
      <c r="E3882" s="2">
        <v>0.54722222222222228</v>
      </c>
      <c r="F3882">
        <v>7.3</v>
      </c>
      <c r="G3882">
        <v>110</v>
      </c>
      <c r="H3882" s="2">
        <v>0.48194444444444445</v>
      </c>
    </row>
    <row r="3883" spans="1:8">
      <c r="A3883" s="1">
        <v>45156</v>
      </c>
      <c r="B3883">
        <v>2.2000000000000002</v>
      </c>
      <c r="C3883">
        <v>4.4000000000000004</v>
      </c>
      <c r="D3883">
        <v>110</v>
      </c>
      <c r="E3883" s="2">
        <v>0.53888888888888886</v>
      </c>
      <c r="F3883">
        <v>6.6</v>
      </c>
      <c r="G3883">
        <v>110</v>
      </c>
      <c r="H3883" s="2">
        <v>0.53541666666666665</v>
      </c>
    </row>
    <row r="3884" spans="1:8">
      <c r="A3884" s="1">
        <v>45157</v>
      </c>
      <c r="B3884">
        <v>1.5</v>
      </c>
      <c r="C3884">
        <v>3.8</v>
      </c>
      <c r="D3884">
        <v>110</v>
      </c>
      <c r="E3884" s="2">
        <v>0.74097222222222225</v>
      </c>
      <c r="F3884">
        <v>5.2</v>
      </c>
      <c r="G3884">
        <v>110</v>
      </c>
      <c r="H3884" s="2">
        <v>0.73541666666666672</v>
      </c>
    </row>
    <row r="3885" spans="1:8">
      <c r="A3885" s="1">
        <v>45158</v>
      </c>
      <c r="B3885">
        <v>1.2</v>
      </c>
      <c r="C3885">
        <v>5.7</v>
      </c>
      <c r="D3885">
        <v>320</v>
      </c>
      <c r="E3885" s="2">
        <v>0.70694444444444449</v>
      </c>
      <c r="F3885">
        <v>9.3000000000000007</v>
      </c>
      <c r="G3885">
        <v>20</v>
      </c>
      <c r="H3885" s="2">
        <v>0.72013888888888888</v>
      </c>
    </row>
    <row r="3886" spans="1:8">
      <c r="A3886" s="1">
        <v>45159</v>
      </c>
      <c r="B3886">
        <v>1.5</v>
      </c>
      <c r="C3886">
        <v>3.5</v>
      </c>
      <c r="D3886">
        <v>160</v>
      </c>
      <c r="E3886" s="2">
        <v>0.65763888888888888</v>
      </c>
      <c r="F3886">
        <v>5.7</v>
      </c>
      <c r="G3886">
        <v>140</v>
      </c>
      <c r="H3886" s="2">
        <v>0.69791666666666663</v>
      </c>
    </row>
    <row r="3887" spans="1:8">
      <c r="A3887" s="1">
        <v>45160</v>
      </c>
      <c r="B3887">
        <v>2</v>
      </c>
      <c r="C3887">
        <v>4</v>
      </c>
      <c r="D3887">
        <v>140</v>
      </c>
      <c r="E3887" s="2">
        <v>0.53888888888888886</v>
      </c>
      <c r="F3887">
        <v>7.3</v>
      </c>
      <c r="G3887">
        <v>160</v>
      </c>
      <c r="H3887" s="2">
        <v>0.60486111111111107</v>
      </c>
    </row>
    <row r="3888" spans="1:8">
      <c r="A3888" s="1">
        <v>45161</v>
      </c>
      <c r="B3888">
        <v>2.4</v>
      </c>
      <c r="C3888">
        <v>4.4000000000000004</v>
      </c>
      <c r="D3888">
        <v>160</v>
      </c>
      <c r="E3888" s="2">
        <v>0.61041666666666672</v>
      </c>
      <c r="F3888">
        <v>7.3</v>
      </c>
      <c r="G3888">
        <v>160</v>
      </c>
      <c r="H3888" s="2">
        <v>0.6069444444444444</v>
      </c>
    </row>
    <row r="3889" spans="1:8">
      <c r="A3889" s="1">
        <v>45162</v>
      </c>
      <c r="B3889">
        <v>2.9</v>
      </c>
      <c r="C3889">
        <v>5.6</v>
      </c>
      <c r="D3889">
        <v>110</v>
      </c>
      <c r="E3889" s="2">
        <v>0.60555555555555551</v>
      </c>
      <c r="F3889">
        <v>9.8000000000000007</v>
      </c>
      <c r="G3889">
        <v>110</v>
      </c>
      <c r="H3889" s="2">
        <v>0.94374999999999998</v>
      </c>
    </row>
    <row r="3890" spans="1:8">
      <c r="A3890" s="1">
        <v>45163</v>
      </c>
      <c r="B3890">
        <v>1.9</v>
      </c>
      <c r="C3890">
        <v>4</v>
      </c>
      <c r="D3890">
        <v>250</v>
      </c>
      <c r="E3890" s="2">
        <v>2.1527777777777778E-2</v>
      </c>
      <c r="F3890">
        <v>7.7</v>
      </c>
      <c r="G3890">
        <v>250</v>
      </c>
      <c r="H3890" s="2">
        <v>1.5972222222222221E-2</v>
      </c>
    </row>
    <row r="3891" spans="1:8">
      <c r="A3891" s="1">
        <v>45164</v>
      </c>
      <c r="B3891">
        <v>1.6</v>
      </c>
      <c r="C3891">
        <v>3.5</v>
      </c>
      <c r="D3891">
        <v>90</v>
      </c>
      <c r="E3891" s="2">
        <v>0.73819444444444449</v>
      </c>
      <c r="F3891">
        <v>5.7</v>
      </c>
      <c r="G3891">
        <v>90</v>
      </c>
      <c r="H3891" s="2">
        <v>0.73124999999999996</v>
      </c>
    </row>
    <row r="3892" spans="1:8">
      <c r="A3892" s="1">
        <v>45165</v>
      </c>
      <c r="B3892">
        <v>2.6</v>
      </c>
      <c r="C3892">
        <v>5.6</v>
      </c>
      <c r="D3892">
        <v>110</v>
      </c>
      <c r="E3892" s="2">
        <v>0.64583333333333337</v>
      </c>
      <c r="F3892">
        <v>8.6</v>
      </c>
      <c r="G3892">
        <v>110</v>
      </c>
      <c r="H3892" s="2">
        <v>0.6743055555555556</v>
      </c>
    </row>
    <row r="3893" spans="1:8">
      <c r="A3893" s="1">
        <v>45166</v>
      </c>
      <c r="B3893">
        <v>3.4</v>
      </c>
      <c r="C3893">
        <v>5.9</v>
      </c>
      <c r="D3893">
        <v>110</v>
      </c>
      <c r="E3893" s="2">
        <v>0.45902777777777776</v>
      </c>
      <c r="F3893">
        <v>9.5</v>
      </c>
      <c r="G3893">
        <v>110</v>
      </c>
      <c r="H3893" s="2">
        <v>0.47013888888888888</v>
      </c>
    </row>
    <row r="3894" spans="1:8">
      <c r="A3894" s="1">
        <v>45167</v>
      </c>
      <c r="B3894">
        <v>2.2000000000000002</v>
      </c>
      <c r="C3894">
        <v>3.6</v>
      </c>
      <c r="D3894">
        <v>110</v>
      </c>
      <c r="E3894" s="2">
        <v>0.1361111111111111</v>
      </c>
      <c r="F3894">
        <v>5.2</v>
      </c>
      <c r="G3894">
        <v>140</v>
      </c>
      <c r="H3894" s="2">
        <v>0.11805555555555555</v>
      </c>
    </row>
    <row r="3895" spans="1:8">
      <c r="A3895" s="1">
        <v>45168</v>
      </c>
      <c r="B3895">
        <v>1.4</v>
      </c>
      <c r="C3895">
        <v>5.4</v>
      </c>
      <c r="D3895">
        <v>290</v>
      </c>
      <c r="E3895" s="2">
        <v>0.91527777777777775</v>
      </c>
      <c r="F3895">
        <v>9.9</v>
      </c>
      <c r="G3895">
        <v>290</v>
      </c>
      <c r="H3895" s="2">
        <v>0.91041666666666665</v>
      </c>
    </row>
    <row r="3896" spans="1:8">
      <c r="A3896" s="1">
        <v>45169</v>
      </c>
      <c r="B3896">
        <v>1.5</v>
      </c>
      <c r="C3896">
        <v>3.4</v>
      </c>
      <c r="D3896">
        <v>270</v>
      </c>
      <c r="E3896" s="2">
        <v>0.10902777777777778</v>
      </c>
      <c r="F3896">
        <v>5.8</v>
      </c>
      <c r="G3896">
        <v>250</v>
      </c>
      <c r="H3896" s="2">
        <v>0.10972222222222222</v>
      </c>
    </row>
    <row r="3897" spans="1:8">
      <c r="A3897" s="1">
        <v>45170</v>
      </c>
      <c r="B3897">
        <v>1.6</v>
      </c>
      <c r="C3897">
        <v>3.6</v>
      </c>
      <c r="D3897">
        <v>110</v>
      </c>
      <c r="E3897" s="2">
        <v>0.81527777777777777</v>
      </c>
      <c r="F3897">
        <v>5.3</v>
      </c>
      <c r="G3897">
        <v>140</v>
      </c>
      <c r="H3897" s="2">
        <v>0.81527777777777777</v>
      </c>
    </row>
    <row r="3898" spans="1:8">
      <c r="A3898" s="1">
        <v>45171</v>
      </c>
      <c r="B3898">
        <v>2.1</v>
      </c>
      <c r="C3898">
        <v>5.5</v>
      </c>
      <c r="D3898">
        <v>110</v>
      </c>
      <c r="E3898" s="2">
        <v>0.75416666666666665</v>
      </c>
      <c r="F3898">
        <v>8.8000000000000007</v>
      </c>
      <c r="G3898">
        <v>110</v>
      </c>
      <c r="H3898" s="2">
        <v>0.73611111111111116</v>
      </c>
    </row>
    <row r="3899" spans="1:8">
      <c r="A3899" s="1">
        <v>45172</v>
      </c>
      <c r="B3899">
        <v>1.9</v>
      </c>
      <c r="C3899">
        <v>5.3</v>
      </c>
      <c r="D3899">
        <v>90</v>
      </c>
      <c r="E3899" s="2">
        <v>0.72222222222222221</v>
      </c>
      <c r="F3899">
        <v>7.9</v>
      </c>
      <c r="G3899">
        <v>90</v>
      </c>
      <c r="H3899" s="2">
        <v>0.71944444444444444</v>
      </c>
    </row>
    <row r="3900" spans="1:8">
      <c r="A3900" s="1">
        <v>45173</v>
      </c>
      <c r="B3900">
        <v>2.7</v>
      </c>
      <c r="C3900">
        <v>5.5</v>
      </c>
      <c r="D3900">
        <v>90</v>
      </c>
      <c r="E3900" s="2">
        <v>0.74513888888888891</v>
      </c>
      <c r="F3900">
        <v>9.1</v>
      </c>
      <c r="G3900">
        <v>90</v>
      </c>
      <c r="H3900" s="2">
        <v>0.73124999999999996</v>
      </c>
    </row>
    <row r="3901" spans="1:8">
      <c r="A3901" s="1">
        <v>45174</v>
      </c>
      <c r="B3901">
        <v>2.1</v>
      </c>
      <c r="C3901">
        <v>4.5999999999999996</v>
      </c>
      <c r="D3901">
        <v>110</v>
      </c>
      <c r="E3901" s="2">
        <v>0.76458333333333328</v>
      </c>
      <c r="F3901">
        <v>7.2</v>
      </c>
      <c r="G3901">
        <v>110</v>
      </c>
      <c r="H3901" s="2">
        <v>0.7631944444444444</v>
      </c>
    </row>
    <row r="3902" spans="1:8">
      <c r="A3902" s="1">
        <v>45175</v>
      </c>
      <c r="B3902">
        <v>1.9</v>
      </c>
      <c r="C3902">
        <v>5.7</v>
      </c>
      <c r="D3902">
        <v>110</v>
      </c>
      <c r="E3902" s="2">
        <v>0.66666666666666663</v>
      </c>
      <c r="F3902">
        <v>8.5</v>
      </c>
      <c r="G3902">
        <v>110</v>
      </c>
      <c r="H3902" s="2">
        <v>0.66527777777777775</v>
      </c>
    </row>
    <row r="3903" spans="1:8">
      <c r="A3903" s="1">
        <v>45176</v>
      </c>
      <c r="B3903">
        <v>2.2999999999999998</v>
      </c>
      <c r="C3903">
        <v>5.8</v>
      </c>
      <c r="D3903">
        <v>110</v>
      </c>
      <c r="E3903" s="2">
        <v>0.62013888888888891</v>
      </c>
      <c r="F3903">
        <v>9.6</v>
      </c>
      <c r="G3903">
        <v>110</v>
      </c>
      <c r="H3903" s="2">
        <v>0.6</v>
      </c>
    </row>
    <row r="3904" spans="1:8">
      <c r="A3904" s="1">
        <v>45177</v>
      </c>
      <c r="B3904">
        <v>1.9</v>
      </c>
      <c r="C3904">
        <v>5.0999999999999996</v>
      </c>
      <c r="D3904">
        <v>110</v>
      </c>
      <c r="E3904" s="2">
        <v>0.80486111111111114</v>
      </c>
      <c r="F3904">
        <v>7.7</v>
      </c>
      <c r="G3904">
        <v>110</v>
      </c>
      <c r="H3904" s="2">
        <v>0.82986111111111116</v>
      </c>
    </row>
    <row r="3905" spans="1:8">
      <c r="A3905" s="1">
        <v>45178</v>
      </c>
      <c r="B3905">
        <v>2.2000000000000002</v>
      </c>
      <c r="C3905">
        <v>4.3</v>
      </c>
      <c r="D3905">
        <v>110</v>
      </c>
      <c r="E3905" s="2">
        <v>0.79166666666666663</v>
      </c>
      <c r="F3905">
        <v>6.6</v>
      </c>
      <c r="G3905">
        <v>140</v>
      </c>
      <c r="H3905" s="2">
        <v>0.82777777777777772</v>
      </c>
    </row>
    <row r="3906" spans="1:8">
      <c r="A3906" s="1">
        <v>45179</v>
      </c>
      <c r="B3906">
        <v>2</v>
      </c>
      <c r="C3906">
        <v>4.4000000000000004</v>
      </c>
      <c r="D3906">
        <v>90</v>
      </c>
      <c r="E3906" s="2">
        <v>0.74583333333333335</v>
      </c>
      <c r="F3906">
        <v>7.5</v>
      </c>
      <c r="G3906">
        <v>90</v>
      </c>
      <c r="H3906" s="2">
        <v>0.76180555555555551</v>
      </c>
    </row>
    <row r="3907" spans="1:8">
      <c r="A3907" s="1">
        <v>45180</v>
      </c>
      <c r="B3907">
        <v>1.6</v>
      </c>
      <c r="C3907">
        <v>3.2</v>
      </c>
      <c r="D3907">
        <v>110</v>
      </c>
      <c r="E3907" s="2">
        <v>0.77569444444444446</v>
      </c>
      <c r="F3907">
        <v>5.2</v>
      </c>
      <c r="G3907">
        <v>140</v>
      </c>
      <c r="H3907" s="2">
        <v>0.97222222222222221</v>
      </c>
    </row>
    <row r="3908" spans="1:8">
      <c r="A3908" s="1">
        <v>45181</v>
      </c>
      <c r="B3908">
        <v>1.3</v>
      </c>
      <c r="C3908">
        <v>2.6</v>
      </c>
      <c r="D3908">
        <v>160</v>
      </c>
      <c r="E3908" s="2">
        <v>0.64375000000000004</v>
      </c>
      <c r="F3908">
        <v>4.2</v>
      </c>
      <c r="G3908">
        <v>140</v>
      </c>
      <c r="H3908" s="2">
        <v>0.62847222222222221</v>
      </c>
    </row>
    <row r="3909" spans="1:8">
      <c r="A3909" s="1">
        <v>45182</v>
      </c>
      <c r="B3909">
        <v>2</v>
      </c>
      <c r="C3909">
        <v>4.3</v>
      </c>
      <c r="D3909">
        <v>110</v>
      </c>
      <c r="E3909" s="2">
        <v>0.74930555555555556</v>
      </c>
      <c r="F3909">
        <v>6.7</v>
      </c>
      <c r="G3909">
        <v>90</v>
      </c>
      <c r="H3909" s="2">
        <v>0.74861111111111112</v>
      </c>
    </row>
    <row r="3910" spans="1:8">
      <c r="A3910" s="1">
        <v>45183</v>
      </c>
      <c r="B3910">
        <v>2.4</v>
      </c>
      <c r="C3910">
        <v>4.7</v>
      </c>
      <c r="D3910">
        <v>90</v>
      </c>
      <c r="E3910" s="2">
        <v>0.67500000000000004</v>
      </c>
      <c r="F3910">
        <v>7.4</v>
      </c>
      <c r="G3910">
        <v>110</v>
      </c>
      <c r="H3910" s="2">
        <v>0.69930555555555551</v>
      </c>
    </row>
    <row r="3911" spans="1:8">
      <c r="A3911" s="1">
        <v>45184</v>
      </c>
      <c r="B3911">
        <v>1.4</v>
      </c>
      <c r="C3911">
        <v>2.9</v>
      </c>
      <c r="D3911">
        <v>140</v>
      </c>
      <c r="E3911" s="2">
        <v>0.83750000000000002</v>
      </c>
      <c r="F3911">
        <v>5.2</v>
      </c>
      <c r="G3911">
        <v>110</v>
      </c>
      <c r="H3911" s="2">
        <v>0.63402777777777775</v>
      </c>
    </row>
    <row r="3912" spans="1:8">
      <c r="A3912" s="1">
        <v>45185</v>
      </c>
      <c r="B3912">
        <v>1.5</v>
      </c>
      <c r="C3912">
        <v>3.2</v>
      </c>
      <c r="D3912">
        <v>110</v>
      </c>
      <c r="E3912" s="2">
        <v>0.47708333333333336</v>
      </c>
      <c r="F3912">
        <v>5.3</v>
      </c>
      <c r="G3912">
        <v>160</v>
      </c>
      <c r="H3912" s="2">
        <v>0.81111111111111112</v>
      </c>
    </row>
    <row r="3913" spans="1:8">
      <c r="A3913" s="1">
        <v>45186</v>
      </c>
      <c r="B3913">
        <v>1.2</v>
      </c>
      <c r="C3913">
        <v>2.9</v>
      </c>
      <c r="D3913">
        <v>110</v>
      </c>
      <c r="E3913" s="2">
        <v>0.27777777777777779</v>
      </c>
      <c r="F3913">
        <v>4.3</v>
      </c>
      <c r="G3913">
        <v>110</v>
      </c>
      <c r="H3913" s="2">
        <v>0.27430555555555558</v>
      </c>
    </row>
    <row r="3914" spans="1:8">
      <c r="A3914" s="1">
        <v>45187</v>
      </c>
      <c r="B3914">
        <v>1.4</v>
      </c>
      <c r="C3914">
        <v>3.7</v>
      </c>
      <c r="D3914">
        <v>250</v>
      </c>
      <c r="E3914" s="2">
        <v>0.70347222222222228</v>
      </c>
      <c r="F3914">
        <v>6.2</v>
      </c>
      <c r="G3914">
        <v>250</v>
      </c>
      <c r="H3914" s="2">
        <v>0.66597222222222219</v>
      </c>
    </row>
    <row r="3915" spans="1:8">
      <c r="A3915" s="1">
        <v>45188</v>
      </c>
      <c r="B3915">
        <v>1.6</v>
      </c>
      <c r="C3915">
        <v>4</v>
      </c>
      <c r="D3915">
        <v>270</v>
      </c>
      <c r="E3915" s="2">
        <v>0.43888888888888888</v>
      </c>
      <c r="F3915">
        <v>6.5</v>
      </c>
      <c r="G3915">
        <v>290</v>
      </c>
      <c r="H3915" s="2">
        <v>0.43263888888888891</v>
      </c>
    </row>
    <row r="3916" spans="1:8">
      <c r="A3916" s="1">
        <v>45189</v>
      </c>
      <c r="B3916">
        <v>2.1</v>
      </c>
      <c r="C3916">
        <v>5.4</v>
      </c>
      <c r="D3916">
        <v>110</v>
      </c>
      <c r="E3916" s="2">
        <v>0.55000000000000004</v>
      </c>
      <c r="F3916">
        <v>8.6</v>
      </c>
      <c r="G3916">
        <v>110</v>
      </c>
      <c r="H3916" s="2">
        <v>0.54791666666666672</v>
      </c>
    </row>
    <row r="3917" spans="1:8">
      <c r="A3917" s="1">
        <v>45190</v>
      </c>
      <c r="B3917">
        <v>2.2999999999999998</v>
      </c>
      <c r="C3917">
        <v>5.5</v>
      </c>
      <c r="D3917">
        <v>110</v>
      </c>
      <c r="E3917" s="2">
        <v>0.24374999999999999</v>
      </c>
      <c r="F3917">
        <v>9.6999999999999993</v>
      </c>
      <c r="G3917">
        <v>110</v>
      </c>
      <c r="H3917" s="2">
        <v>0.23958333333333334</v>
      </c>
    </row>
    <row r="3918" spans="1:8">
      <c r="A3918" s="1">
        <v>45191</v>
      </c>
      <c r="B3918">
        <v>1.5</v>
      </c>
      <c r="C3918">
        <v>4.5</v>
      </c>
      <c r="D3918">
        <v>90</v>
      </c>
      <c r="E3918" s="2">
        <v>0.82986111111111116</v>
      </c>
      <c r="F3918">
        <v>6.2</v>
      </c>
      <c r="G3918">
        <v>90</v>
      </c>
      <c r="H3918" s="2">
        <v>0.83472222222222225</v>
      </c>
    </row>
    <row r="3919" spans="1:8">
      <c r="A3919" s="1">
        <v>45192</v>
      </c>
      <c r="B3919">
        <v>2</v>
      </c>
      <c r="C3919">
        <v>5.6</v>
      </c>
      <c r="D3919">
        <v>110</v>
      </c>
      <c r="E3919" s="2">
        <v>0.54722222222222228</v>
      </c>
      <c r="F3919">
        <v>9.1999999999999993</v>
      </c>
      <c r="G3919">
        <v>90</v>
      </c>
      <c r="H3919" s="2">
        <v>0.72083333333333333</v>
      </c>
    </row>
    <row r="3920" spans="1:8">
      <c r="A3920" s="1">
        <v>45193</v>
      </c>
      <c r="B3920">
        <v>2.5</v>
      </c>
      <c r="C3920">
        <v>6.7</v>
      </c>
      <c r="D3920">
        <v>90</v>
      </c>
      <c r="E3920" s="2">
        <v>0.63402777777777775</v>
      </c>
      <c r="F3920">
        <v>10</v>
      </c>
      <c r="G3920">
        <v>90</v>
      </c>
      <c r="H3920" s="2">
        <v>0.46666666666666667</v>
      </c>
    </row>
    <row r="3921" spans="1:8">
      <c r="A3921" s="1">
        <v>45194</v>
      </c>
      <c r="B3921">
        <v>2</v>
      </c>
      <c r="C3921">
        <v>4.5</v>
      </c>
      <c r="D3921">
        <v>90</v>
      </c>
      <c r="E3921" s="2">
        <v>0.57916666666666672</v>
      </c>
      <c r="F3921">
        <v>7.4</v>
      </c>
      <c r="G3921">
        <v>110</v>
      </c>
      <c r="H3921" s="2">
        <v>0.83680555555555558</v>
      </c>
    </row>
    <row r="3922" spans="1:8">
      <c r="A3922" s="1">
        <v>45195</v>
      </c>
      <c r="B3922">
        <v>1.3</v>
      </c>
      <c r="C3922">
        <v>3.4</v>
      </c>
      <c r="D3922">
        <v>110</v>
      </c>
      <c r="E3922" s="2">
        <v>0.4548611111111111</v>
      </c>
      <c r="F3922">
        <v>4.9000000000000004</v>
      </c>
      <c r="G3922">
        <v>140</v>
      </c>
      <c r="H3922" s="2">
        <v>0.39166666666666666</v>
      </c>
    </row>
    <row r="3923" spans="1:8">
      <c r="A3923" s="1">
        <v>45196</v>
      </c>
      <c r="B3923">
        <v>1.3</v>
      </c>
      <c r="C3923">
        <v>3.3</v>
      </c>
      <c r="D3923">
        <v>290</v>
      </c>
      <c r="E3923" s="2">
        <v>0.68541666666666667</v>
      </c>
      <c r="F3923">
        <v>6.6</v>
      </c>
      <c r="G3923">
        <v>290</v>
      </c>
      <c r="H3923" s="2">
        <v>0.81597222222222221</v>
      </c>
    </row>
    <row r="3924" spans="1:8">
      <c r="A3924" s="1">
        <v>45197</v>
      </c>
      <c r="B3924">
        <v>2.2999999999999998</v>
      </c>
      <c r="C3924">
        <v>4.8</v>
      </c>
      <c r="D3924">
        <v>270</v>
      </c>
      <c r="E3924" s="2">
        <v>0.5444444444444444</v>
      </c>
      <c r="F3924">
        <v>8</v>
      </c>
      <c r="G3924">
        <v>290</v>
      </c>
      <c r="H3924" s="2">
        <v>0.51527777777777772</v>
      </c>
    </row>
    <row r="3925" spans="1:8">
      <c r="A3925" s="1">
        <v>45198</v>
      </c>
      <c r="B3925">
        <v>1.1000000000000001</v>
      </c>
      <c r="C3925">
        <v>2.2999999999999998</v>
      </c>
      <c r="D3925">
        <v>90</v>
      </c>
      <c r="E3925" s="2">
        <v>0.4861111111111111</v>
      </c>
      <c r="F3925">
        <v>3.8</v>
      </c>
      <c r="G3925">
        <v>140</v>
      </c>
      <c r="H3925" s="2">
        <v>0.52638888888888891</v>
      </c>
    </row>
    <row r="3926" spans="1:8">
      <c r="A3926" s="1">
        <v>45199</v>
      </c>
      <c r="B3926">
        <v>2.2000000000000002</v>
      </c>
      <c r="C3926">
        <v>4.9000000000000004</v>
      </c>
      <c r="D3926">
        <v>290</v>
      </c>
      <c r="E3926" s="2">
        <v>0.21597222222222223</v>
      </c>
      <c r="F3926">
        <v>8.4</v>
      </c>
      <c r="G3926">
        <v>270</v>
      </c>
      <c r="H3926" s="2">
        <v>0.24652777777777779</v>
      </c>
    </row>
    <row r="3927" spans="1:8">
      <c r="A3927" s="1">
        <v>45200</v>
      </c>
      <c r="B3927">
        <v>2.2000000000000002</v>
      </c>
      <c r="C3927">
        <v>5.5</v>
      </c>
      <c r="D3927">
        <v>290</v>
      </c>
      <c r="E3927" s="2">
        <v>0.46180555555555558</v>
      </c>
      <c r="F3927">
        <v>9.1999999999999993</v>
      </c>
      <c r="G3927">
        <v>340</v>
      </c>
      <c r="H3927" s="2">
        <v>0.52430555555555558</v>
      </c>
    </row>
    <row r="3928" spans="1:8">
      <c r="A3928" s="1">
        <v>45201</v>
      </c>
      <c r="B3928">
        <v>1.4</v>
      </c>
      <c r="C3928">
        <v>3.4</v>
      </c>
      <c r="D3928">
        <v>290</v>
      </c>
      <c r="E3928" s="2">
        <v>0.5395833333333333</v>
      </c>
      <c r="F3928">
        <v>5.8</v>
      </c>
      <c r="G3928">
        <v>290</v>
      </c>
      <c r="H3928" s="2">
        <v>0.68472222222222223</v>
      </c>
    </row>
    <row r="3929" spans="1:8">
      <c r="A3929" s="1">
        <v>45202</v>
      </c>
      <c r="B3929">
        <v>1</v>
      </c>
      <c r="C3929">
        <v>2.2000000000000002</v>
      </c>
      <c r="D3929">
        <v>110</v>
      </c>
      <c r="E3929" s="2">
        <v>9.7222222222222224E-3</v>
      </c>
      <c r="F3929">
        <v>3.3</v>
      </c>
      <c r="G3929">
        <v>290</v>
      </c>
      <c r="H3929" s="2">
        <v>0.81458333333333333</v>
      </c>
    </row>
    <row r="3930" spans="1:8">
      <c r="A3930" s="1">
        <v>45203</v>
      </c>
      <c r="B3930">
        <v>1.9</v>
      </c>
      <c r="C3930">
        <v>4.3</v>
      </c>
      <c r="D3930">
        <v>270</v>
      </c>
      <c r="E3930" s="2">
        <v>0.60763888888888884</v>
      </c>
      <c r="F3930">
        <v>7.6</v>
      </c>
      <c r="G3930">
        <v>250</v>
      </c>
      <c r="H3930" s="2">
        <v>0.60486111111111107</v>
      </c>
    </row>
    <row r="3931" spans="1:8">
      <c r="A3931" s="1">
        <v>45204</v>
      </c>
      <c r="B3931">
        <v>3.6</v>
      </c>
      <c r="C3931">
        <v>7.9</v>
      </c>
      <c r="D3931">
        <v>270</v>
      </c>
      <c r="E3931" s="2">
        <v>0.22847222222222222</v>
      </c>
      <c r="F3931">
        <v>13.7</v>
      </c>
      <c r="G3931">
        <v>250</v>
      </c>
      <c r="H3931" s="2">
        <v>0.22500000000000001</v>
      </c>
    </row>
    <row r="3932" spans="1:8">
      <c r="A3932" s="1">
        <v>45205</v>
      </c>
      <c r="B3932">
        <v>1.3</v>
      </c>
      <c r="C3932">
        <v>2.8</v>
      </c>
      <c r="D3932">
        <v>320</v>
      </c>
      <c r="E3932" s="2">
        <v>5.347222222222222E-2</v>
      </c>
      <c r="F3932">
        <v>4.7</v>
      </c>
      <c r="G3932">
        <v>320</v>
      </c>
      <c r="H3932" s="2">
        <v>0.72569444444444442</v>
      </c>
    </row>
    <row r="3933" spans="1:8">
      <c r="A3933" s="1">
        <v>45206</v>
      </c>
      <c r="B3933">
        <v>1.9</v>
      </c>
      <c r="C3933">
        <v>5</v>
      </c>
      <c r="D3933">
        <v>90</v>
      </c>
      <c r="E3933" s="2">
        <v>0.71875</v>
      </c>
      <c r="F3933">
        <v>7.8</v>
      </c>
      <c r="G3933">
        <v>90</v>
      </c>
      <c r="H3933" s="2">
        <v>0.71805555555555556</v>
      </c>
    </row>
    <row r="3934" spans="1:8">
      <c r="A3934" s="1">
        <v>45207</v>
      </c>
      <c r="B3934">
        <v>1.7</v>
      </c>
      <c r="C3934">
        <v>5</v>
      </c>
      <c r="D3934">
        <v>90</v>
      </c>
      <c r="E3934" s="2">
        <v>0.66527777777777775</v>
      </c>
      <c r="F3934">
        <v>8.8000000000000007</v>
      </c>
      <c r="G3934">
        <v>70</v>
      </c>
      <c r="H3934" s="2">
        <v>0.42291666666666666</v>
      </c>
    </row>
    <row r="3935" spans="1:8">
      <c r="A3935" s="1">
        <v>45208</v>
      </c>
      <c r="B3935">
        <v>0.9</v>
      </c>
      <c r="C3935">
        <v>2.2999999999999998</v>
      </c>
      <c r="D3935">
        <v>110</v>
      </c>
      <c r="E3935" s="2">
        <v>0.61458333333333337</v>
      </c>
      <c r="F3935">
        <v>3.8</v>
      </c>
      <c r="G3935">
        <v>110</v>
      </c>
      <c r="H3935" s="2">
        <v>0.60972222222222228</v>
      </c>
    </row>
    <row r="3936" spans="1:8">
      <c r="A3936" s="1">
        <v>45209</v>
      </c>
      <c r="B3936">
        <v>1.8</v>
      </c>
      <c r="C3936">
        <v>4.5999999999999996</v>
      </c>
      <c r="D3936">
        <v>90</v>
      </c>
      <c r="E3936" s="2">
        <v>0.68958333333333333</v>
      </c>
      <c r="F3936">
        <v>6.6</v>
      </c>
      <c r="G3936">
        <v>90</v>
      </c>
      <c r="H3936" s="2">
        <v>0.68472222222222223</v>
      </c>
    </row>
    <row r="3937" spans="1:8">
      <c r="A3937" s="1">
        <v>45210</v>
      </c>
      <c r="B3937">
        <v>1.7</v>
      </c>
      <c r="C3937">
        <v>5</v>
      </c>
      <c r="D3937">
        <v>90</v>
      </c>
      <c r="E3937" s="2">
        <v>0.67986111111111114</v>
      </c>
      <c r="F3937">
        <v>7.9</v>
      </c>
      <c r="G3937">
        <v>110</v>
      </c>
      <c r="H3937" s="2">
        <v>0.6743055555555556</v>
      </c>
    </row>
    <row r="3938" spans="1:8">
      <c r="A3938" s="1">
        <v>45211</v>
      </c>
      <c r="B3938">
        <v>1.4</v>
      </c>
      <c r="C3938">
        <v>3.2</v>
      </c>
      <c r="D3938">
        <v>90</v>
      </c>
      <c r="E3938" s="2">
        <v>0.74861111111111112</v>
      </c>
      <c r="F3938">
        <v>5</v>
      </c>
      <c r="G3938">
        <v>90</v>
      </c>
      <c r="H3938" s="2">
        <v>0.73819444444444449</v>
      </c>
    </row>
    <row r="3939" spans="1:8">
      <c r="A3939" s="1">
        <v>45212</v>
      </c>
      <c r="B3939">
        <v>1.1000000000000001</v>
      </c>
      <c r="C3939">
        <v>2.6</v>
      </c>
      <c r="D3939">
        <v>110</v>
      </c>
      <c r="E3939" s="2">
        <v>0.80138888888888893</v>
      </c>
      <c r="F3939">
        <v>3.9</v>
      </c>
      <c r="G3939">
        <v>90</v>
      </c>
      <c r="H3939" s="2">
        <v>0.51388888888888884</v>
      </c>
    </row>
    <row r="3940" spans="1:8">
      <c r="A3940" s="1">
        <v>45213</v>
      </c>
      <c r="B3940">
        <v>1.3</v>
      </c>
      <c r="C3940">
        <v>4.4000000000000004</v>
      </c>
      <c r="D3940">
        <v>250</v>
      </c>
      <c r="E3940" s="2">
        <v>0.55625000000000002</v>
      </c>
      <c r="F3940">
        <v>7.6</v>
      </c>
      <c r="G3940">
        <v>110</v>
      </c>
      <c r="H3940" s="2">
        <v>0.5131944444444444</v>
      </c>
    </row>
    <row r="3941" spans="1:8">
      <c r="A3941" s="1">
        <v>45214</v>
      </c>
      <c r="B3941">
        <v>2.2000000000000002</v>
      </c>
      <c r="C3941">
        <v>5.5</v>
      </c>
      <c r="D3941">
        <v>270</v>
      </c>
      <c r="E3941" s="2">
        <v>0.50763888888888886</v>
      </c>
      <c r="F3941">
        <v>9.6999999999999993</v>
      </c>
      <c r="G3941">
        <v>270</v>
      </c>
      <c r="H3941" s="2">
        <v>0.53333333333333333</v>
      </c>
    </row>
    <row r="3942" spans="1:8">
      <c r="A3942" s="1">
        <v>45215</v>
      </c>
      <c r="B3942">
        <v>1.7</v>
      </c>
      <c r="C3942">
        <v>4.9000000000000004</v>
      </c>
      <c r="D3942">
        <v>290</v>
      </c>
      <c r="E3942" s="2">
        <v>0.57638888888888884</v>
      </c>
      <c r="F3942">
        <v>8.4</v>
      </c>
      <c r="G3942">
        <v>270</v>
      </c>
      <c r="H3942" s="2">
        <v>0.55486111111111114</v>
      </c>
    </row>
    <row r="3943" spans="1:8">
      <c r="A3943" s="1">
        <v>45216</v>
      </c>
      <c r="B3943">
        <v>2</v>
      </c>
      <c r="C3943">
        <v>4</v>
      </c>
      <c r="D3943">
        <v>270</v>
      </c>
      <c r="E3943" s="2">
        <v>0.39305555555555555</v>
      </c>
      <c r="F3943">
        <v>6.7</v>
      </c>
      <c r="G3943">
        <v>270</v>
      </c>
      <c r="H3943" s="2">
        <v>0.40763888888888888</v>
      </c>
    </row>
    <row r="3944" spans="1:8">
      <c r="A3944" s="1">
        <v>45217</v>
      </c>
      <c r="B3944">
        <v>1</v>
      </c>
      <c r="C3944">
        <v>3.2</v>
      </c>
      <c r="D3944">
        <v>320</v>
      </c>
      <c r="E3944" s="2">
        <v>0.55138888888888893</v>
      </c>
      <c r="F3944">
        <v>5.3</v>
      </c>
      <c r="G3944">
        <v>340</v>
      </c>
      <c r="H3944" s="2">
        <v>0.5493055555555556</v>
      </c>
    </row>
    <row r="3945" spans="1:8">
      <c r="A3945" s="1">
        <v>45218</v>
      </c>
      <c r="B3945">
        <v>1.2</v>
      </c>
      <c r="C3945">
        <v>4</v>
      </c>
      <c r="D3945">
        <v>290</v>
      </c>
      <c r="E3945" s="2">
        <v>0.8979166666666667</v>
      </c>
      <c r="F3945">
        <v>6.2</v>
      </c>
      <c r="G3945">
        <v>270</v>
      </c>
      <c r="H3945" s="2">
        <v>0.83333333333333337</v>
      </c>
    </row>
    <row r="3946" spans="1:8">
      <c r="A3946" s="1">
        <v>45219</v>
      </c>
      <c r="B3946">
        <v>3.9</v>
      </c>
      <c r="C3946">
        <v>7.5</v>
      </c>
      <c r="D3946">
        <v>290</v>
      </c>
      <c r="E3946" s="2">
        <v>0.46805555555555556</v>
      </c>
      <c r="F3946">
        <v>13.8</v>
      </c>
      <c r="G3946">
        <v>290</v>
      </c>
      <c r="H3946" s="2">
        <v>0.5131944444444444</v>
      </c>
    </row>
    <row r="3947" spans="1:8">
      <c r="A3947" s="1">
        <v>45220</v>
      </c>
      <c r="B3947">
        <v>2.5</v>
      </c>
      <c r="C3947">
        <v>6.8</v>
      </c>
      <c r="D3947">
        <v>290</v>
      </c>
      <c r="E3947" s="2">
        <v>1.5277777777777777E-2</v>
      </c>
      <c r="F3947">
        <v>10.3</v>
      </c>
      <c r="G3947">
        <v>290</v>
      </c>
      <c r="H3947" s="2">
        <v>1.2500000000000001E-2</v>
      </c>
    </row>
    <row r="3948" spans="1:8">
      <c r="A3948" s="1">
        <v>45221</v>
      </c>
      <c r="B3948">
        <v>1.9</v>
      </c>
      <c r="C3948">
        <v>6.1</v>
      </c>
      <c r="D3948">
        <v>290</v>
      </c>
      <c r="E3948" s="2">
        <v>0.55069444444444449</v>
      </c>
      <c r="F3948">
        <v>10.3</v>
      </c>
      <c r="G3948">
        <v>290</v>
      </c>
      <c r="H3948" s="2">
        <v>0.54861111111111116</v>
      </c>
    </row>
    <row r="3949" spans="1:8">
      <c r="A3949" s="1">
        <v>45222</v>
      </c>
      <c r="B3949">
        <v>1.1000000000000001</v>
      </c>
      <c r="C3949">
        <v>3.6</v>
      </c>
      <c r="D3949">
        <v>270</v>
      </c>
      <c r="E3949" s="2">
        <v>0.52430555555555558</v>
      </c>
      <c r="F3949">
        <v>6.3</v>
      </c>
      <c r="G3949">
        <v>230</v>
      </c>
      <c r="H3949" s="2">
        <v>0.52083333333333337</v>
      </c>
    </row>
    <row r="3950" spans="1:8">
      <c r="A3950" s="1">
        <v>45223</v>
      </c>
      <c r="B3950">
        <v>1.2</v>
      </c>
      <c r="C3950">
        <v>3.4</v>
      </c>
      <c r="D3950">
        <v>290</v>
      </c>
      <c r="E3950" s="2">
        <v>0.53125</v>
      </c>
      <c r="F3950">
        <v>5.0999999999999996</v>
      </c>
      <c r="G3950">
        <v>270</v>
      </c>
      <c r="H3950" s="2">
        <v>0.53055555555555556</v>
      </c>
    </row>
    <row r="3951" spans="1:8">
      <c r="A3951" s="1">
        <v>45224</v>
      </c>
      <c r="B3951">
        <v>1.2</v>
      </c>
      <c r="C3951">
        <v>4.0999999999999996</v>
      </c>
      <c r="D3951">
        <v>290</v>
      </c>
      <c r="E3951" s="2">
        <v>0.45069444444444445</v>
      </c>
      <c r="F3951">
        <v>6.7</v>
      </c>
      <c r="G3951">
        <v>270</v>
      </c>
      <c r="H3951" s="2">
        <v>0.57291666666666663</v>
      </c>
    </row>
    <row r="3952" spans="1:8">
      <c r="A3952" s="1">
        <v>45225</v>
      </c>
      <c r="B3952">
        <v>1.1000000000000001</v>
      </c>
      <c r="C3952">
        <v>3.1</v>
      </c>
      <c r="D3952">
        <v>270</v>
      </c>
      <c r="E3952" s="2">
        <v>0.43472222222222223</v>
      </c>
      <c r="F3952">
        <v>7.4</v>
      </c>
      <c r="G3952">
        <v>270</v>
      </c>
      <c r="H3952" s="2">
        <v>0.50555555555555554</v>
      </c>
    </row>
    <row r="3953" spans="1:8">
      <c r="A3953" s="1">
        <v>45226</v>
      </c>
      <c r="B3953">
        <v>1.6</v>
      </c>
      <c r="C3953">
        <v>4.8</v>
      </c>
      <c r="D3953">
        <v>290</v>
      </c>
      <c r="E3953" s="2">
        <v>0.43819444444444444</v>
      </c>
      <c r="F3953">
        <v>8.5</v>
      </c>
      <c r="G3953">
        <v>270</v>
      </c>
      <c r="H3953" s="2">
        <v>0.43333333333333335</v>
      </c>
    </row>
    <row r="3954" spans="1:8">
      <c r="A3954" s="1">
        <v>45227</v>
      </c>
      <c r="B3954">
        <v>1.6</v>
      </c>
      <c r="C3954">
        <v>3.4</v>
      </c>
      <c r="D3954">
        <v>110</v>
      </c>
      <c r="E3954" s="2">
        <v>0.80208333333333337</v>
      </c>
      <c r="F3954">
        <v>5.3</v>
      </c>
      <c r="G3954">
        <v>140</v>
      </c>
      <c r="H3954" s="2">
        <v>0.79861111111111116</v>
      </c>
    </row>
    <row r="3955" spans="1:8">
      <c r="A3955" s="1">
        <v>45228</v>
      </c>
      <c r="B3955">
        <v>1.5</v>
      </c>
      <c r="C3955">
        <v>3.6</v>
      </c>
      <c r="D3955">
        <v>110</v>
      </c>
      <c r="E3955" s="2">
        <v>0.4861111111111111</v>
      </c>
      <c r="F3955">
        <v>5.0999999999999996</v>
      </c>
      <c r="G3955">
        <v>110</v>
      </c>
      <c r="H3955" s="2">
        <v>0.45902777777777776</v>
      </c>
    </row>
    <row r="3956" spans="1:8">
      <c r="A3956" s="1">
        <v>45229</v>
      </c>
      <c r="B3956">
        <v>1.2</v>
      </c>
      <c r="C3956">
        <v>3.4</v>
      </c>
      <c r="D3956">
        <v>270</v>
      </c>
      <c r="E3956" s="2">
        <v>0.49305555555555558</v>
      </c>
      <c r="F3956">
        <v>6</v>
      </c>
      <c r="G3956">
        <v>270</v>
      </c>
      <c r="H3956" s="2">
        <v>0.53402777777777777</v>
      </c>
    </row>
    <row r="3957" spans="1:8">
      <c r="A3957" s="1">
        <v>45230</v>
      </c>
      <c r="B3957">
        <v>1.2</v>
      </c>
      <c r="C3957">
        <v>3.4</v>
      </c>
      <c r="D3957">
        <v>290</v>
      </c>
      <c r="E3957" s="2">
        <v>0.51875000000000004</v>
      </c>
      <c r="F3957">
        <v>6</v>
      </c>
      <c r="G3957">
        <v>250</v>
      </c>
      <c r="H3957" s="2">
        <v>0.58611111111111114</v>
      </c>
    </row>
    <row r="3958" spans="1:8">
      <c r="A3958" s="1">
        <v>45231</v>
      </c>
      <c r="B3958">
        <v>0.8</v>
      </c>
      <c r="C3958">
        <v>2.4</v>
      </c>
      <c r="D3958">
        <v>320</v>
      </c>
      <c r="E3958" s="2">
        <v>0.66527777777777775</v>
      </c>
      <c r="F3958">
        <v>3.3</v>
      </c>
      <c r="G3958">
        <v>320</v>
      </c>
      <c r="H3958" s="2">
        <v>0.66111111111111109</v>
      </c>
    </row>
    <row r="3959" spans="1:8">
      <c r="A3959" s="1">
        <v>45232</v>
      </c>
      <c r="B3959">
        <v>0.8</v>
      </c>
      <c r="C3959">
        <v>2.4</v>
      </c>
      <c r="D3959">
        <v>290</v>
      </c>
      <c r="E3959" s="2">
        <v>0.47083333333333333</v>
      </c>
      <c r="F3959">
        <v>3.5</v>
      </c>
      <c r="G3959">
        <v>270</v>
      </c>
      <c r="H3959" s="2">
        <v>0.47847222222222224</v>
      </c>
    </row>
    <row r="3960" spans="1:8">
      <c r="A3960" s="1">
        <v>45233</v>
      </c>
      <c r="B3960">
        <v>1.3</v>
      </c>
      <c r="C3960">
        <v>5.5</v>
      </c>
      <c r="D3960">
        <v>270</v>
      </c>
      <c r="E3960" s="2">
        <v>0.53263888888888888</v>
      </c>
      <c r="F3960">
        <v>8.6</v>
      </c>
      <c r="G3960">
        <v>250</v>
      </c>
      <c r="H3960" s="2">
        <v>0.53194444444444444</v>
      </c>
    </row>
    <row r="3961" spans="1:8">
      <c r="A3961" s="1">
        <v>45234</v>
      </c>
      <c r="B3961">
        <v>2.7</v>
      </c>
      <c r="C3961">
        <v>5.5</v>
      </c>
      <c r="D3961">
        <v>90</v>
      </c>
      <c r="E3961" s="2">
        <v>0.58194444444444449</v>
      </c>
      <c r="F3961">
        <v>8.6</v>
      </c>
      <c r="G3961">
        <v>110</v>
      </c>
      <c r="H3961" s="2">
        <v>0.44444444444444442</v>
      </c>
    </row>
    <row r="3962" spans="1:8">
      <c r="A3962" s="1">
        <v>45235</v>
      </c>
      <c r="B3962">
        <v>2.4</v>
      </c>
      <c r="C3962">
        <v>4.5</v>
      </c>
      <c r="D3962">
        <v>110</v>
      </c>
      <c r="E3962" s="2">
        <v>0.90069444444444446</v>
      </c>
      <c r="F3962">
        <v>6.4</v>
      </c>
      <c r="G3962">
        <v>110</v>
      </c>
      <c r="H3962" s="2">
        <v>0.89513888888888893</v>
      </c>
    </row>
    <row r="3963" spans="1:8">
      <c r="A3963" s="1">
        <v>45236</v>
      </c>
      <c r="B3963">
        <v>4</v>
      </c>
      <c r="C3963">
        <v>8.6</v>
      </c>
      <c r="D3963">
        <v>270</v>
      </c>
      <c r="E3963" s="2">
        <v>0.64166666666666672</v>
      </c>
      <c r="F3963">
        <v>14.1</v>
      </c>
      <c r="G3963">
        <v>290</v>
      </c>
      <c r="H3963" s="2">
        <v>0.64027777777777772</v>
      </c>
    </row>
    <row r="3964" spans="1:8">
      <c r="A3964" s="1">
        <v>45237</v>
      </c>
      <c r="B3964">
        <v>4.8</v>
      </c>
      <c r="C3964">
        <v>8.6</v>
      </c>
      <c r="D3964">
        <v>290</v>
      </c>
      <c r="E3964" s="2">
        <v>0.33333333333333331</v>
      </c>
      <c r="F3964">
        <v>14</v>
      </c>
      <c r="G3964">
        <v>290</v>
      </c>
      <c r="H3964" s="2">
        <v>0.40069444444444446</v>
      </c>
    </row>
    <row r="3965" spans="1:8">
      <c r="A3965" s="1">
        <v>45238</v>
      </c>
      <c r="B3965">
        <v>1.2</v>
      </c>
      <c r="C3965">
        <v>3.2</v>
      </c>
      <c r="D3965">
        <v>270</v>
      </c>
      <c r="E3965" s="2">
        <v>0.68819444444444444</v>
      </c>
      <c r="F3965">
        <v>3.9</v>
      </c>
      <c r="G3965">
        <v>270</v>
      </c>
      <c r="H3965" s="2">
        <v>0.68194444444444446</v>
      </c>
    </row>
    <row r="3966" spans="1:8">
      <c r="A3966" s="1">
        <v>45239</v>
      </c>
      <c r="B3966">
        <v>1.2</v>
      </c>
      <c r="C3966">
        <v>3.1</v>
      </c>
      <c r="D3966">
        <v>270</v>
      </c>
      <c r="E3966" s="2">
        <v>0.6430555555555556</v>
      </c>
      <c r="F3966">
        <v>5.5</v>
      </c>
      <c r="G3966">
        <v>320</v>
      </c>
      <c r="H3966" s="2">
        <v>0.98750000000000004</v>
      </c>
    </row>
    <row r="3967" spans="1:8">
      <c r="A3967" s="1">
        <v>45240</v>
      </c>
      <c r="B3967">
        <v>3.7</v>
      </c>
      <c r="C3967">
        <v>7.4</v>
      </c>
      <c r="D3967">
        <v>270</v>
      </c>
      <c r="E3967" s="2">
        <v>0.4465277777777778</v>
      </c>
      <c r="F3967">
        <v>11.2</v>
      </c>
      <c r="G3967">
        <v>290</v>
      </c>
      <c r="H3967" s="2">
        <v>0.5395833333333333</v>
      </c>
    </row>
    <row r="3968" spans="1:8">
      <c r="A3968" s="1">
        <v>45241</v>
      </c>
      <c r="B3968">
        <v>2.4</v>
      </c>
      <c r="C3968">
        <v>6.1</v>
      </c>
      <c r="D3968">
        <v>290</v>
      </c>
      <c r="E3968" s="2">
        <v>0.90972222222222221</v>
      </c>
      <c r="F3968">
        <v>9.1999999999999993</v>
      </c>
      <c r="G3968">
        <v>270</v>
      </c>
      <c r="H3968" s="2">
        <v>0.91041666666666665</v>
      </c>
    </row>
    <row r="3969" spans="1:8">
      <c r="A3969" s="1">
        <v>45242</v>
      </c>
      <c r="B3969">
        <v>4</v>
      </c>
      <c r="C3969">
        <v>7.5</v>
      </c>
      <c r="D3969">
        <v>270</v>
      </c>
      <c r="E3969" s="2">
        <v>0.69444444444444442</v>
      </c>
      <c r="F3969">
        <v>11.8</v>
      </c>
      <c r="G3969">
        <v>290</v>
      </c>
      <c r="H3969" s="2">
        <v>0.56805555555555554</v>
      </c>
    </row>
    <row r="3970" spans="1:8">
      <c r="A3970" s="1">
        <v>45243</v>
      </c>
      <c r="B3970">
        <v>3.4</v>
      </c>
      <c r="C3970">
        <v>5.9</v>
      </c>
      <c r="D3970">
        <v>270</v>
      </c>
      <c r="E3970" s="2">
        <v>0.52638888888888891</v>
      </c>
      <c r="F3970">
        <v>9.8000000000000007</v>
      </c>
      <c r="G3970">
        <v>290</v>
      </c>
      <c r="H3970" s="2">
        <v>0.52152777777777781</v>
      </c>
    </row>
    <row r="3971" spans="1:8">
      <c r="A3971" s="1">
        <v>45244</v>
      </c>
      <c r="B3971">
        <v>2.7</v>
      </c>
      <c r="C3971">
        <v>5.3</v>
      </c>
      <c r="D3971">
        <v>290</v>
      </c>
      <c r="E3971" s="2">
        <v>0.61111111111111116</v>
      </c>
      <c r="F3971">
        <v>8.3000000000000007</v>
      </c>
      <c r="G3971">
        <v>270</v>
      </c>
      <c r="H3971" s="2">
        <v>0.65277777777777779</v>
      </c>
    </row>
    <row r="3972" spans="1:8">
      <c r="A3972" s="1">
        <v>45245</v>
      </c>
      <c r="B3972">
        <v>1.5</v>
      </c>
      <c r="C3972">
        <v>5.0999999999999996</v>
      </c>
      <c r="D3972">
        <v>270</v>
      </c>
      <c r="E3972" s="2">
        <v>0.48749999999999999</v>
      </c>
      <c r="F3972">
        <v>8</v>
      </c>
      <c r="G3972">
        <v>290</v>
      </c>
      <c r="H3972" s="2">
        <v>0.51944444444444449</v>
      </c>
    </row>
    <row r="3973" spans="1:8">
      <c r="A3973" s="1">
        <v>45246</v>
      </c>
      <c r="B3973">
        <v>1.4</v>
      </c>
      <c r="C3973">
        <v>3.3</v>
      </c>
      <c r="D3973">
        <v>270</v>
      </c>
      <c r="E3973" s="2">
        <v>0.85486111111111107</v>
      </c>
      <c r="F3973">
        <v>4.9000000000000004</v>
      </c>
      <c r="G3973">
        <v>250</v>
      </c>
      <c r="H3973" s="2">
        <v>0.85</v>
      </c>
    </row>
    <row r="3974" spans="1:8">
      <c r="A3974" s="1">
        <v>45247</v>
      </c>
      <c r="B3974">
        <v>3.3</v>
      </c>
      <c r="C3974">
        <v>6.9</v>
      </c>
      <c r="D3974">
        <v>270</v>
      </c>
      <c r="E3974" s="2">
        <v>0.76597222222222228</v>
      </c>
      <c r="F3974">
        <v>11.8</v>
      </c>
      <c r="G3974">
        <v>270</v>
      </c>
      <c r="H3974" s="2">
        <v>0.7944444444444444</v>
      </c>
    </row>
    <row r="3975" spans="1:8">
      <c r="A3975" s="1">
        <v>45248</v>
      </c>
      <c r="B3975">
        <v>5.6</v>
      </c>
      <c r="C3975">
        <v>9.9</v>
      </c>
      <c r="D3975">
        <v>270</v>
      </c>
      <c r="E3975" s="2">
        <v>0.27500000000000002</v>
      </c>
      <c r="F3975">
        <v>15.9</v>
      </c>
      <c r="G3975">
        <v>270</v>
      </c>
      <c r="H3975" s="2">
        <v>0.55277777777777781</v>
      </c>
    </row>
    <row r="3976" spans="1:8">
      <c r="A3976" s="1">
        <v>45249</v>
      </c>
      <c r="B3976">
        <v>2.5</v>
      </c>
      <c r="C3976">
        <v>5.2</v>
      </c>
      <c r="D3976">
        <v>270</v>
      </c>
      <c r="E3976" s="2">
        <v>0.94374999999999998</v>
      </c>
      <c r="F3976">
        <v>8.6</v>
      </c>
      <c r="G3976">
        <v>290</v>
      </c>
      <c r="H3976" s="2">
        <v>0.64652777777777781</v>
      </c>
    </row>
    <row r="3977" spans="1:8">
      <c r="A3977" s="1">
        <v>45250</v>
      </c>
      <c r="B3977">
        <v>2.2000000000000002</v>
      </c>
      <c r="C3977">
        <v>5.2</v>
      </c>
      <c r="D3977">
        <v>270</v>
      </c>
      <c r="E3977" s="2">
        <v>9.3055555555555558E-2</v>
      </c>
      <c r="F3977">
        <v>7.5</v>
      </c>
      <c r="G3977">
        <v>290</v>
      </c>
      <c r="H3977" s="2">
        <v>1.8749999999999999E-2</v>
      </c>
    </row>
    <row r="3978" spans="1:8">
      <c r="A3978" s="1">
        <v>45251</v>
      </c>
      <c r="B3978">
        <v>1.1000000000000001</v>
      </c>
      <c r="C3978">
        <v>3.2</v>
      </c>
      <c r="D3978">
        <v>270</v>
      </c>
      <c r="E3978" s="2">
        <v>0.52152777777777781</v>
      </c>
      <c r="F3978">
        <v>4.9000000000000004</v>
      </c>
      <c r="G3978">
        <v>270</v>
      </c>
      <c r="H3978" s="2">
        <v>0.54583333333333328</v>
      </c>
    </row>
    <row r="3979" spans="1:8">
      <c r="A3979" s="1">
        <v>45252</v>
      </c>
      <c r="B3979">
        <v>1.2</v>
      </c>
      <c r="C3979">
        <v>3.4</v>
      </c>
      <c r="D3979">
        <v>270</v>
      </c>
      <c r="E3979" s="2">
        <v>0.52430555555555558</v>
      </c>
      <c r="F3979">
        <v>4.9000000000000004</v>
      </c>
      <c r="G3979">
        <v>290</v>
      </c>
      <c r="H3979" s="2">
        <v>0.53541666666666665</v>
      </c>
    </row>
    <row r="3980" spans="1:8">
      <c r="A3980" s="1">
        <v>45253</v>
      </c>
      <c r="B3980">
        <v>2.7</v>
      </c>
      <c r="C3980">
        <v>6.9</v>
      </c>
      <c r="D3980">
        <v>290</v>
      </c>
      <c r="E3980" s="2">
        <v>0.93819444444444444</v>
      </c>
      <c r="F3980">
        <v>13.2</v>
      </c>
      <c r="G3980">
        <v>270</v>
      </c>
      <c r="H3980" s="2">
        <v>0.93888888888888888</v>
      </c>
    </row>
    <row r="3981" spans="1:8">
      <c r="A3981" s="1">
        <v>45254</v>
      </c>
      <c r="B3981">
        <v>5.2</v>
      </c>
      <c r="C3981">
        <v>9</v>
      </c>
      <c r="D3981">
        <v>290</v>
      </c>
      <c r="E3981" s="2">
        <v>0.2013888888888889</v>
      </c>
      <c r="F3981">
        <v>14.2</v>
      </c>
      <c r="G3981">
        <v>290</v>
      </c>
      <c r="H3981" s="2">
        <v>0.16041666666666668</v>
      </c>
    </row>
    <row r="3982" spans="1:8">
      <c r="A3982" s="1">
        <v>45255</v>
      </c>
      <c r="B3982">
        <v>2.1</v>
      </c>
      <c r="C3982">
        <v>7.4</v>
      </c>
      <c r="D3982">
        <v>270</v>
      </c>
      <c r="E3982" s="2">
        <v>9.8611111111111108E-2</v>
      </c>
      <c r="F3982">
        <v>10.4</v>
      </c>
      <c r="G3982">
        <v>270</v>
      </c>
      <c r="H3982" s="2">
        <v>9.375E-2</v>
      </c>
    </row>
    <row r="3983" spans="1:8">
      <c r="A3983" s="1">
        <v>45256</v>
      </c>
      <c r="B3983">
        <v>1.1000000000000001</v>
      </c>
      <c r="C3983">
        <v>3.6</v>
      </c>
      <c r="D3983">
        <v>270</v>
      </c>
      <c r="E3983" s="2">
        <v>0.61250000000000004</v>
      </c>
      <c r="F3983">
        <v>6</v>
      </c>
      <c r="G3983">
        <v>270</v>
      </c>
      <c r="H3983" s="2">
        <v>0.60763888888888884</v>
      </c>
    </row>
    <row r="3984" spans="1:8">
      <c r="A3984" s="1">
        <v>45257</v>
      </c>
      <c r="B3984">
        <v>1.2</v>
      </c>
      <c r="C3984">
        <v>4.3</v>
      </c>
      <c r="D3984">
        <v>270</v>
      </c>
      <c r="E3984" s="2">
        <v>0.625</v>
      </c>
      <c r="F3984">
        <v>7</v>
      </c>
      <c r="G3984">
        <v>290</v>
      </c>
      <c r="H3984" s="2">
        <v>0.62361111111111112</v>
      </c>
    </row>
    <row r="3985" spans="1:8">
      <c r="A3985" s="1">
        <v>45258</v>
      </c>
      <c r="B3985">
        <v>3.6</v>
      </c>
      <c r="C3985">
        <v>8.5</v>
      </c>
      <c r="D3985">
        <v>270</v>
      </c>
      <c r="E3985" s="2">
        <v>0.6020833333333333</v>
      </c>
      <c r="F3985">
        <v>14.1</v>
      </c>
      <c r="G3985">
        <v>250</v>
      </c>
      <c r="H3985" s="2">
        <v>0.60138888888888886</v>
      </c>
    </row>
    <row r="3986" spans="1:8">
      <c r="A3986" s="1">
        <v>45259</v>
      </c>
      <c r="B3986">
        <v>2.5</v>
      </c>
      <c r="C3986">
        <v>8</v>
      </c>
      <c r="D3986">
        <v>290</v>
      </c>
      <c r="E3986" s="2">
        <v>0.96180555555555558</v>
      </c>
      <c r="F3986">
        <v>12.9</v>
      </c>
      <c r="G3986">
        <v>320</v>
      </c>
      <c r="H3986" s="2">
        <v>0.94305555555555554</v>
      </c>
    </row>
    <row r="3987" spans="1:8">
      <c r="A3987" s="1">
        <v>45260</v>
      </c>
      <c r="B3987">
        <v>4.0999999999999996</v>
      </c>
      <c r="C3987">
        <v>6.7</v>
      </c>
      <c r="D3987">
        <v>290</v>
      </c>
      <c r="E3987" s="2">
        <v>4.0972222222222222E-2</v>
      </c>
      <c r="F3987">
        <v>10.199999999999999</v>
      </c>
      <c r="G3987">
        <v>270</v>
      </c>
      <c r="H3987" s="2">
        <v>3.4027777777777775E-2</v>
      </c>
    </row>
    <row r="3988" spans="1:8">
      <c r="A3988" s="1">
        <v>45261</v>
      </c>
      <c r="B3988">
        <v>4.0999999999999996</v>
      </c>
      <c r="C3988">
        <v>7.4</v>
      </c>
      <c r="D3988">
        <v>290</v>
      </c>
      <c r="E3988" s="2">
        <v>0.62013888888888891</v>
      </c>
      <c r="F3988">
        <v>10.7</v>
      </c>
      <c r="G3988">
        <v>290</v>
      </c>
      <c r="H3988" s="2">
        <v>0.57013888888888886</v>
      </c>
    </row>
    <row r="3989" spans="1:8">
      <c r="A3989" s="1">
        <v>45262</v>
      </c>
      <c r="B3989">
        <v>1.8</v>
      </c>
      <c r="C3989">
        <v>5.8</v>
      </c>
      <c r="D3989">
        <v>290</v>
      </c>
      <c r="E3989" s="2">
        <v>0.74513888888888891</v>
      </c>
      <c r="F3989">
        <v>9</v>
      </c>
      <c r="G3989">
        <v>290</v>
      </c>
      <c r="H3989" s="2">
        <v>0.74375000000000002</v>
      </c>
    </row>
    <row r="3990" spans="1:8">
      <c r="A3990" s="1">
        <v>45263</v>
      </c>
      <c r="B3990">
        <v>1.9</v>
      </c>
      <c r="C3990">
        <v>5.7</v>
      </c>
      <c r="D3990">
        <v>290</v>
      </c>
      <c r="E3990" s="2">
        <v>0.43541666666666667</v>
      </c>
      <c r="F3990">
        <v>7.5</v>
      </c>
      <c r="G3990">
        <v>290</v>
      </c>
      <c r="H3990" s="2">
        <v>0.42986111111111114</v>
      </c>
    </row>
    <row r="3991" spans="1:8">
      <c r="A3991" s="1">
        <v>45264</v>
      </c>
      <c r="B3991">
        <v>1</v>
      </c>
      <c r="C3991">
        <v>2.9</v>
      </c>
      <c r="D3991">
        <v>290</v>
      </c>
      <c r="E3991" s="2">
        <v>0.54861111111111116</v>
      </c>
      <c r="F3991">
        <v>5.0999999999999996</v>
      </c>
      <c r="G3991">
        <v>270</v>
      </c>
      <c r="H3991" s="2">
        <v>0.54513888888888884</v>
      </c>
    </row>
    <row r="3992" spans="1:8">
      <c r="A3992" s="1">
        <v>45265</v>
      </c>
      <c r="B3992">
        <v>0.9</v>
      </c>
      <c r="C3992">
        <v>2.6</v>
      </c>
      <c r="D3992">
        <v>290</v>
      </c>
      <c r="E3992" s="2">
        <v>0.57361111111111107</v>
      </c>
      <c r="F3992">
        <v>3.7</v>
      </c>
      <c r="G3992">
        <v>270</v>
      </c>
      <c r="H3992" s="2">
        <v>0.5708333333333333</v>
      </c>
    </row>
    <row r="3993" spans="1:8">
      <c r="A3993" s="1">
        <v>45266</v>
      </c>
      <c r="B3993">
        <v>1.4</v>
      </c>
      <c r="C3993">
        <v>5.8</v>
      </c>
      <c r="D3993">
        <v>290</v>
      </c>
      <c r="E3993" s="2">
        <v>0.97152777777777777</v>
      </c>
      <c r="F3993">
        <v>10</v>
      </c>
      <c r="G3993">
        <v>290</v>
      </c>
      <c r="H3993" s="2">
        <v>0.97430555555555554</v>
      </c>
    </row>
    <row r="3994" spans="1:8">
      <c r="A3994" s="1">
        <v>45267</v>
      </c>
      <c r="B3994">
        <v>2.7</v>
      </c>
      <c r="C3994">
        <v>6.7</v>
      </c>
      <c r="D3994">
        <v>270</v>
      </c>
      <c r="E3994" s="2">
        <v>9.2361111111111116E-2</v>
      </c>
      <c r="F3994">
        <v>14</v>
      </c>
      <c r="G3994">
        <v>270</v>
      </c>
      <c r="H3994" s="2">
        <v>0.18958333333333333</v>
      </c>
    </row>
    <row r="3995" spans="1:8">
      <c r="A3995" s="1">
        <v>45268</v>
      </c>
      <c r="B3995">
        <v>1.4</v>
      </c>
      <c r="C3995">
        <v>3.4</v>
      </c>
      <c r="D3995">
        <v>180</v>
      </c>
      <c r="E3995" s="2">
        <v>0.67361111111111116</v>
      </c>
      <c r="F3995">
        <v>5.8</v>
      </c>
      <c r="G3995">
        <v>180</v>
      </c>
      <c r="H3995" s="2">
        <v>0.67152777777777772</v>
      </c>
    </row>
    <row r="3996" spans="1:8">
      <c r="A3996" s="1">
        <v>45269</v>
      </c>
      <c r="B3996">
        <v>0.8</v>
      </c>
      <c r="C3996">
        <v>3.3</v>
      </c>
      <c r="D3996">
        <v>270</v>
      </c>
      <c r="E3996" s="2">
        <v>0.59027777777777779</v>
      </c>
      <c r="F3996">
        <v>4.8</v>
      </c>
      <c r="G3996">
        <v>270</v>
      </c>
      <c r="H3996" s="2">
        <v>0.58958333333333335</v>
      </c>
    </row>
    <row r="3997" spans="1:8">
      <c r="A3997" s="1">
        <v>45270</v>
      </c>
      <c r="B3997">
        <v>2.6</v>
      </c>
      <c r="C3997">
        <v>5</v>
      </c>
      <c r="D3997">
        <v>110</v>
      </c>
      <c r="E3997" s="2">
        <v>0.57638888888888884</v>
      </c>
      <c r="F3997">
        <v>8.6</v>
      </c>
      <c r="G3997">
        <v>110</v>
      </c>
      <c r="H3997" s="2">
        <v>0.6958333333333333</v>
      </c>
    </row>
    <row r="3998" spans="1:8">
      <c r="A3998" s="1">
        <v>45271</v>
      </c>
      <c r="B3998">
        <v>2.2999999999999998</v>
      </c>
      <c r="C3998">
        <v>6.4</v>
      </c>
      <c r="D3998">
        <v>110</v>
      </c>
      <c r="E3998" s="2">
        <v>0.71805555555555556</v>
      </c>
      <c r="F3998">
        <v>10.6</v>
      </c>
      <c r="G3998">
        <v>90</v>
      </c>
      <c r="H3998" s="2">
        <v>0.67708333333333337</v>
      </c>
    </row>
    <row r="3999" spans="1:8">
      <c r="A3999" s="1">
        <v>45272</v>
      </c>
      <c r="B3999">
        <v>2.7</v>
      </c>
      <c r="C3999">
        <v>5.7</v>
      </c>
      <c r="D3999">
        <v>110</v>
      </c>
      <c r="E3999" s="2">
        <v>0.11666666666666667</v>
      </c>
      <c r="F3999">
        <v>8.1</v>
      </c>
      <c r="G3999">
        <v>90</v>
      </c>
      <c r="H3999" s="2">
        <v>0.11666666666666667</v>
      </c>
    </row>
    <row r="4000" spans="1:8">
      <c r="A4000" s="1">
        <v>45273</v>
      </c>
      <c r="B4000">
        <v>1.4</v>
      </c>
      <c r="C4000">
        <v>3.8</v>
      </c>
      <c r="D4000">
        <v>140</v>
      </c>
      <c r="E4000" s="2">
        <v>0.44583333333333336</v>
      </c>
      <c r="F4000">
        <v>5.6</v>
      </c>
      <c r="G4000">
        <v>110</v>
      </c>
      <c r="H4000" s="2">
        <v>0.44374999999999998</v>
      </c>
    </row>
    <row r="4001" spans="1:8">
      <c r="A4001" s="1">
        <v>45274</v>
      </c>
      <c r="B4001">
        <v>1.9</v>
      </c>
      <c r="C4001">
        <v>4.5</v>
      </c>
      <c r="D4001">
        <v>110</v>
      </c>
      <c r="E4001" s="2">
        <v>0.79027777777777775</v>
      </c>
      <c r="F4001">
        <v>7.1</v>
      </c>
      <c r="G4001">
        <v>110</v>
      </c>
      <c r="H4001" s="2">
        <v>0.74444444444444446</v>
      </c>
    </row>
    <row r="4002" spans="1:8">
      <c r="A4002" s="1">
        <v>45275</v>
      </c>
      <c r="B4002">
        <v>2.8</v>
      </c>
      <c r="C4002">
        <v>6.4</v>
      </c>
      <c r="D4002">
        <v>140</v>
      </c>
      <c r="E4002" s="2">
        <v>0.72152777777777777</v>
      </c>
      <c r="F4002">
        <v>10</v>
      </c>
      <c r="G4002">
        <v>140</v>
      </c>
      <c r="H4002" s="2">
        <v>0.71736111111111112</v>
      </c>
    </row>
    <row r="4003" spans="1:8">
      <c r="A4003" s="1">
        <v>45276</v>
      </c>
      <c r="B4003">
        <v>5.5</v>
      </c>
      <c r="C4003">
        <v>10.6</v>
      </c>
      <c r="D4003">
        <v>290</v>
      </c>
      <c r="E4003" s="2">
        <v>0.56319444444444444</v>
      </c>
      <c r="F4003">
        <v>19.5</v>
      </c>
      <c r="G4003">
        <v>270</v>
      </c>
      <c r="H4003" s="2">
        <v>0.55972222222222223</v>
      </c>
    </row>
    <row r="4004" spans="1:8">
      <c r="A4004" s="1">
        <v>45277</v>
      </c>
      <c r="B4004">
        <v>4.5999999999999996</v>
      </c>
      <c r="C4004">
        <v>7.8</v>
      </c>
      <c r="D4004">
        <v>290</v>
      </c>
      <c r="E4004" s="2">
        <v>0.50208333333333333</v>
      </c>
      <c r="F4004">
        <v>11.7</v>
      </c>
      <c r="G4004">
        <v>290</v>
      </c>
      <c r="H4004" s="2">
        <v>0.50972222222222219</v>
      </c>
    </row>
    <row r="4005" spans="1:8">
      <c r="A4005" s="1">
        <v>45278</v>
      </c>
      <c r="B4005">
        <v>3.5</v>
      </c>
      <c r="C4005">
        <v>5.8</v>
      </c>
      <c r="D4005">
        <v>270</v>
      </c>
      <c r="E4005" s="2">
        <v>0.21319444444444444</v>
      </c>
      <c r="F4005">
        <v>8.8000000000000007</v>
      </c>
      <c r="G4005">
        <v>270</v>
      </c>
      <c r="H4005" s="2">
        <v>0.20416666666666666</v>
      </c>
    </row>
    <row r="4006" spans="1:8">
      <c r="A4006" s="1">
        <v>45279</v>
      </c>
      <c r="B4006">
        <v>1.6</v>
      </c>
      <c r="C4006">
        <v>3.9</v>
      </c>
      <c r="D4006">
        <v>290</v>
      </c>
      <c r="E4006" s="2">
        <v>2.1527777777777778E-2</v>
      </c>
      <c r="F4006">
        <v>5</v>
      </c>
      <c r="G4006">
        <v>290</v>
      </c>
      <c r="H4006" s="2">
        <v>1.6666666666666666E-2</v>
      </c>
    </row>
    <row r="4007" spans="1:8">
      <c r="A4007" s="1">
        <v>45280</v>
      </c>
      <c r="B4007">
        <v>3.8</v>
      </c>
      <c r="C4007">
        <v>7.3</v>
      </c>
      <c r="D4007">
        <v>290</v>
      </c>
      <c r="E4007" s="2">
        <v>0.47152777777777777</v>
      </c>
      <c r="F4007">
        <v>11.5</v>
      </c>
      <c r="G4007">
        <v>290</v>
      </c>
      <c r="H4007" s="2">
        <v>0.43333333333333335</v>
      </c>
    </row>
    <row r="4008" spans="1:8">
      <c r="A4008" s="1">
        <v>45281</v>
      </c>
      <c r="B4008">
        <v>4.0999999999999996</v>
      </c>
      <c r="C4008">
        <v>7.3</v>
      </c>
      <c r="D4008">
        <v>290</v>
      </c>
      <c r="E4008" s="2">
        <v>0.61805555555555558</v>
      </c>
      <c r="F4008">
        <v>12</v>
      </c>
      <c r="G4008">
        <v>250</v>
      </c>
      <c r="H4008" s="2">
        <v>0.58263888888888893</v>
      </c>
    </row>
    <row r="4009" spans="1:8">
      <c r="A4009" s="1">
        <v>45282</v>
      </c>
      <c r="B4009">
        <v>4.4000000000000004</v>
      </c>
      <c r="C4009">
        <v>7.8</v>
      </c>
      <c r="D4009">
        <v>270</v>
      </c>
      <c r="E4009" s="2">
        <v>0.50416666666666665</v>
      </c>
      <c r="F4009">
        <v>12.1</v>
      </c>
      <c r="G4009">
        <v>270</v>
      </c>
      <c r="H4009" s="2">
        <v>0.56458333333333333</v>
      </c>
    </row>
    <row r="4010" spans="1:8">
      <c r="A4010" s="1">
        <v>45283</v>
      </c>
      <c r="B4010">
        <v>2.6</v>
      </c>
      <c r="C4010">
        <v>6</v>
      </c>
      <c r="D4010">
        <v>270</v>
      </c>
      <c r="E4010" s="2">
        <v>0.56458333333333333</v>
      </c>
      <c r="F4010">
        <v>8.4</v>
      </c>
      <c r="G4010">
        <v>270</v>
      </c>
      <c r="H4010" s="2">
        <v>0.57847222222222228</v>
      </c>
    </row>
    <row r="4011" spans="1:8">
      <c r="A4011" s="1">
        <v>45284</v>
      </c>
      <c r="B4011">
        <v>1.4</v>
      </c>
      <c r="C4011">
        <v>4.3</v>
      </c>
      <c r="D4011">
        <v>290</v>
      </c>
      <c r="E4011" s="2">
        <v>0.63263888888888886</v>
      </c>
      <c r="F4011">
        <v>6.5</v>
      </c>
      <c r="G4011">
        <v>270</v>
      </c>
      <c r="H4011" s="2">
        <v>0.62708333333333333</v>
      </c>
    </row>
    <row r="4012" spans="1:8">
      <c r="A4012" s="1">
        <v>45285</v>
      </c>
      <c r="B4012">
        <v>1.7</v>
      </c>
      <c r="C4012">
        <v>5</v>
      </c>
      <c r="D4012">
        <v>250</v>
      </c>
      <c r="E4012" s="2">
        <v>0.59027777777777779</v>
      </c>
      <c r="F4012">
        <v>8.4</v>
      </c>
      <c r="G4012">
        <v>270</v>
      </c>
      <c r="H4012" s="2">
        <v>0.58819444444444446</v>
      </c>
    </row>
    <row r="4013" spans="1:8">
      <c r="A4013" s="1">
        <v>45286</v>
      </c>
      <c r="B4013">
        <v>1.3</v>
      </c>
      <c r="C4013">
        <v>4.3</v>
      </c>
      <c r="D4013">
        <v>250</v>
      </c>
      <c r="E4013" s="2">
        <v>0.57222222222222219</v>
      </c>
      <c r="F4013">
        <v>7</v>
      </c>
      <c r="G4013">
        <v>250</v>
      </c>
      <c r="H4013" s="2">
        <v>0.57986111111111116</v>
      </c>
    </row>
    <row r="4014" spans="1:8">
      <c r="A4014" s="1">
        <v>45287</v>
      </c>
      <c r="B4014">
        <v>1</v>
      </c>
      <c r="C4014">
        <v>2.2000000000000002</v>
      </c>
      <c r="D4014">
        <v>110</v>
      </c>
      <c r="E4014" s="2">
        <v>0.81944444444444442</v>
      </c>
      <c r="F4014">
        <v>2.9</v>
      </c>
      <c r="G4014">
        <v>110</v>
      </c>
      <c r="H4014" s="2">
        <v>0.30833333333333335</v>
      </c>
    </row>
    <row r="4015" spans="1:8">
      <c r="A4015" s="1">
        <v>45288</v>
      </c>
      <c r="B4015">
        <v>1.7</v>
      </c>
      <c r="C4015">
        <v>4</v>
      </c>
      <c r="D4015">
        <v>290</v>
      </c>
      <c r="E4015" s="2">
        <v>0.93194444444444446</v>
      </c>
      <c r="F4015">
        <v>6.7</v>
      </c>
      <c r="G4015">
        <v>270</v>
      </c>
      <c r="H4015" s="2">
        <v>0.94791666666666663</v>
      </c>
    </row>
    <row r="4016" spans="1:8">
      <c r="A4016" s="1">
        <v>45289</v>
      </c>
      <c r="B4016">
        <v>1.6</v>
      </c>
      <c r="C4016">
        <v>3.9</v>
      </c>
      <c r="D4016">
        <v>270</v>
      </c>
      <c r="E4016" s="2">
        <v>2.8472222222222222E-2</v>
      </c>
      <c r="F4016">
        <v>5.7</v>
      </c>
      <c r="G4016">
        <v>290</v>
      </c>
      <c r="H4016" s="2">
        <v>2.5694444444444443E-2</v>
      </c>
    </row>
    <row r="4017" spans="1:8">
      <c r="A4017" s="1">
        <v>45290</v>
      </c>
      <c r="B4017">
        <v>1.2</v>
      </c>
      <c r="C4017">
        <v>3.4</v>
      </c>
      <c r="D4017">
        <v>270</v>
      </c>
      <c r="E4017" s="2">
        <v>0.53611111111111109</v>
      </c>
      <c r="F4017">
        <v>5.0999999999999996</v>
      </c>
      <c r="G4017">
        <v>290</v>
      </c>
      <c r="H4017" s="2">
        <v>0.53611111111111109</v>
      </c>
    </row>
    <row r="4018" spans="1:8">
      <c r="A4018" s="1">
        <v>45291</v>
      </c>
      <c r="B4018">
        <v>2.4</v>
      </c>
      <c r="C4018">
        <v>8.1</v>
      </c>
      <c r="D4018">
        <v>270</v>
      </c>
      <c r="E4018" s="2">
        <v>0.5444444444444444</v>
      </c>
      <c r="F4018">
        <v>13.3</v>
      </c>
      <c r="G4018">
        <v>270</v>
      </c>
      <c r="H4018" s="2">
        <v>0.54166666666666663</v>
      </c>
    </row>
    <row r="4019" spans="1:8">
      <c r="A4019" s="1">
        <v>45292</v>
      </c>
      <c r="B4019">
        <v>1.2</v>
      </c>
      <c r="C4019">
        <v>3.5</v>
      </c>
      <c r="D4019">
        <v>110</v>
      </c>
      <c r="E4019" s="2">
        <v>0.53611111111111109</v>
      </c>
      <c r="F4019">
        <v>5.8</v>
      </c>
      <c r="G4019">
        <v>110</v>
      </c>
      <c r="H4019" s="2">
        <v>0.53472222222222221</v>
      </c>
    </row>
    <row r="4020" spans="1:8">
      <c r="A4020" s="1">
        <v>45293</v>
      </c>
      <c r="B4020">
        <v>1.8</v>
      </c>
      <c r="C4020">
        <v>4.5999999999999996</v>
      </c>
      <c r="D4020">
        <v>270</v>
      </c>
      <c r="E4020" s="2">
        <v>0.49930555555555556</v>
      </c>
      <c r="F4020">
        <v>7.8</v>
      </c>
      <c r="G4020">
        <v>250</v>
      </c>
      <c r="H4020" s="2">
        <v>0.5395833333333333</v>
      </c>
    </row>
    <row r="4021" spans="1:8">
      <c r="A4021" s="1">
        <v>45294</v>
      </c>
      <c r="B4021">
        <v>3.3</v>
      </c>
      <c r="C4021">
        <v>5.7</v>
      </c>
      <c r="D4021">
        <v>290</v>
      </c>
      <c r="E4021" s="2">
        <v>0.52500000000000002</v>
      </c>
      <c r="F4021">
        <v>9.1999999999999993</v>
      </c>
      <c r="G4021">
        <v>270</v>
      </c>
      <c r="H4021" s="2">
        <v>0.50902777777777775</v>
      </c>
    </row>
    <row r="4022" spans="1:8">
      <c r="A4022" s="1">
        <v>45295</v>
      </c>
      <c r="B4022">
        <v>2</v>
      </c>
      <c r="C4022">
        <v>4.9000000000000004</v>
      </c>
      <c r="D4022">
        <v>270</v>
      </c>
      <c r="E4022" s="2">
        <v>8.8888888888888892E-2</v>
      </c>
      <c r="F4022">
        <v>7.7</v>
      </c>
      <c r="G4022">
        <v>290</v>
      </c>
      <c r="H4022" s="2">
        <v>2.7083333333333334E-2</v>
      </c>
    </row>
    <row r="4023" spans="1:8">
      <c r="A4023" s="1">
        <v>45296</v>
      </c>
      <c r="B4023">
        <v>1.4</v>
      </c>
      <c r="C4023">
        <v>3.5</v>
      </c>
      <c r="D4023">
        <v>290</v>
      </c>
      <c r="E4023" s="2">
        <v>0.60624999999999996</v>
      </c>
      <c r="F4023">
        <v>6.3</v>
      </c>
      <c r="G4023">
        <v>290</v>
      </c>
      <c r="H4023" s="2">
        <v>0.60486111111111107</v>
      </c>
    </row>
    <row r="4024" spans="1:8">
      <c r="A4024" s="1">
        <v>45297</v>
      </c>
      <c r="B4024">
        <v>2.5</v>
      </c>
      <c r="C4024">
        <v>6.2</v>
      </c>
      <c r="D4024">
        <v>270</v>
      </c>
      <c r="E4024" s="2">
        <v>0.61388888888888893</v>
      </c>
      <c r="F4024">
        <v>9.1999999999999993</v>
      </c>
      <c r="G4024">
        <v>270</v>
      </c>
      <c r="H4024" s="2">
        <v>0.61250000000000004</v>
      </c>
    </row>
    <row r="4025" spans="1:8">
      <c r="A4025" s="1">
        <v>45298</v>
      </c>
      <c r="B4025">
        <v>4.5</v>
      </c>
      <c r="C4025">
        <v>9.8000000000000007</v>
      </c>
      <c r="D4025">
        <v>290</v>
      </c>
      <c r="E4025" s="2">
        <v>0.6645833333333333</v>
      </c>
      <c r="F4025">
        <v>16.3</v>
      </c>
      <c r="G4025">
        <v>290</v>
      </c>
      <c r="H4025" s="2">
        <v>0.65972222222222221</v>
      </c>
    </row>
    <row r="4026" spans="1:8">
      <c r="A4026" s="1">
        <v>45299</v>
      </c>
      <c r="B4026">
        <v>1.8</v>
      </c>
      <c r="C4026">
        <v>3.8</v>
      </c>
      <c r="D4026">
        <v>290</v>
      </c>
      <c r="E4026" s="2">
        <v>0.67222222222222228</v>
      </c>
      <c r="F4026">
        <v>5.6</v>
      </c>
      <c r="G4026">
        <v>270</v>
      </c>
      <c r="H4026" s="2">
        <v>0.61458333333333337</v>
      </c>
    </row>
    <row r="4027" spans="1:8">
      <c r="A4027" s="1">
        <v>45300</v>
      </c>
      <c r="B4027">
        <v>1</v>
      </c>
      <c r="C4027">
        <v>2.5</v>
      </c>
      <c r="D4027">
        <v>290</v>
      </c>
      <c r="E4027" s="2">
        <v>0.89375000000000004</v>
      </c>
      <c r="F4027">
        <v>3.9</v>
      </c>
      <c r="G4027">
        <v>320</v>
      </c>
      <c r="H4027" s="2">
        <v>0.89236111111111116</v>
      </c>
    </row>
    <row r="4028" spans="1:8">
      <c r="A4028" s="1">
        <v>45301</v>
      </c>
      <c r="B4028">
        <v>1.6</v>
      </c>
      <c r="C4028">
        <v>3.5</v>
      </c>
      <c r="D4028">
        <v>290</v>
      </c>
      <c r="E4028" s="2">
        <v>0.45416666666666666</v>
      </c>
      <c r="F4028">
        <v>5</v>
      </c>
      <c r="G4028">
        <v>290</v>
      </c>
      <c r="H4028" s="2">
        <v>0.44791666666666669</v>
      </c>
    </row>
    <row r="4029" spans="1:8">
      <c r="A4029" s="1">
        <v>45302</v>
      </c>
      <c r="B4029">
        <v>2.2000000000000002</v>
      </c>
      <c r="C4029">
        <v>4.5999999999999996</v>
      </c>
      <c r="D4029">
        <v>290</v>
      </c>
      <c r="E4029" s="2">
        <v>0.70486111111111116</v>
      </c>
      <c r="F4029">
        <v>7.5</v>
      </c>
      <c r="G4029">
        <v>340</v>
      </c>
      <c r="H4029" s="2">
        <v>0.7055555555555556</v>
      </c>
    </row>
    <row r="4030" spans="1:8">
      <c r="A4030" s="1">
        <v>45303</v>
      </c>
      <c r="B4030">
        <v>2.2000000000000002</v>
      </c>
      <c r="C4030">
        <v>5.6</v>
      </c>
      <c r="D4030">
        <v>290</v>
      </c>
      <c r="E4030" s="2">
        <v>0.62430555555555556</v>
      </c>
      <c r="F4030">
        <v>10</v>
      </c>
      <c r="G4030">
        <v>270</v>
      </c>
      <c r="H4030" s="2">
        <v>0.57222222222222219</v>
      </c>
    </row>
    <row r="4031" spans="1:8">
      <c r="A4031" s="1">
        <v>45304</v>
      </c>
      <c r="B4031">
        <v>2.8</v>
      </c>
      <c r="C4031">
        <v>6.1</v>
      </c>
      <c r="D4031">
        <v>270</v>
      </c>
      <c r="E4031" s="2">
        <v>0.48055555555555557</v>
      </c>
      <c r="F4031">
        <v>9.4</v>
      </c>
      <c r="G4031">
        <v>250</v>
      </c>
      <c r="H4031" s="2">
        <v>0.46527777777777779</v>
      </c>
    </row>
    <row r="4032" spans="1:8">
      <c r="A4032" s="1">
        <v>45305</v>
      </c>
      <c r="B4032">
        <v>2.1</v>
      </c>
      <c r="C4032">
        <v>5.3</v>
      </c>
      <c r="D4032">
        <v>270</v>
      </c>
      <c r="E4032" s="2">
        <v>0.61805555555555558</v>
      </c>
      <c r="F4032">
        <v>8.6</v>
      </c>
      <c r="G4032">
        <v>270</v>
      </c>
      <c r="H4032" s="2">
        <v>0.59375</v>
      </c>
    </row>
    <row r="4033" spans="1:8">
      <c r="A4033" s="1">
        <v>45306</v>
      </c>
      <c r="B4033">
        <v>3.7</v>
      </c>
      <c r="C4033">
        <v>5.8</v>
      </c>
      <c r="D4033">
        <v>270</v>
      </c>
      <c r="E4033" s="2">
        <v>0.22569444444444445</v>
      </c>
      <c r="F4033">
        <v>10.3</v>
      </c>
      <c r="G4033">
        <v>270</v>
      </c>
      <c r="H4033" s="2">
        <v>0.54236111111111107</v>
      </c>
    </row>
    <row r="4034" spans="1:8">
      <c r="A4034" s="1">
        <v>45307</v>
      </c>
      <c r="B4034">
        <v>1.5</v>
      </c>
      <c r="C4034">
        <v>4.5</v>
      </c>
      <c r="D4034">
        <v>290</v>
      </c>
      <c r="E4034" s="2">
        <v>8.611111111111111E-2</v>
      </c>
      <c r="F4034">
        <v>7.6</v>
      </c>
      <c r="G4034">
        <v>290</v>
      </c>
      <c r="H4034" s="2">
        <v>1.5277777777777777E-2</v>
      </c>
    </row>
    <row r="4035" spans="1:8">
      <c r="A4035" s="1">
        <v>45308</v>
      </c>
      <c r="B4035">
        <v>0.9</v>
      </c>
      <c r="C4035">
        <v>2.4</v>
      </c>
      <c r="D4035">
        <v>250</v>
      </c>
      <c r="E4035" s="2">
        <v>0.47361111111111109</v>
      </c>
      <c r="F4035">
        <v>3.6</v>
      </c>
      <c r="G4035">
        <v>270</v>
      </c>
      <c r="H4035" s="2">
        <v>0.56180555555555556</v>
      </c>
    </row>
    <row r="4036" spans="1:8">
      <c r="A4036" s="1">
        <v>45309</v>
      </c>
      <c r="B4036">
        <v>1.9</v>
      </c>
      <c r="C4036">
        <v>5.4</v>
      </c>
      <c r="D4036">
        <v>90</v>
      </c>
      <c r="E4036" s="2">
        <v>0.98541666666666672</v>
      </c>
      <c r="F4036">
        <v>8.8000000000000007</v>
      </c>
      <c r="G4036">
        <v>90</v>
      </c>
      <c r="H4036" s="2">
        <v>0.99861111111111112</v>
      </c>
    </row>
    <row r="4037" spans="1:8">
      <c r="A4037" s="1">
        <v>45310</v>
      </c>
      <c r="B4037">
        <v>3.6</v>
      </c>
      <c r="C4037">
        <v>6.7</v>
      </c>
      <c r="D4037">
        <v>90</v>
      </c>
      <c r="E4037" s="2">
        <v>0.52361111111111114</v>
      </c>
      <c r="F4037">
        <v>10.199999999999999</v>
      </c>
      <c r="G4037">
        <v>110</v>
      </c>
      <c r="H4037" s="2">
        <v>0.52777777777777779</v>
      </c>
    </row>
    <row r="4038" spans="1:8">
      <c r="A4038" s="1">
        <v>45311</v>
      </c>
      <c r="B4038">
        <v>2.8</v>
      </c>
      <c r="C4038">
        <v>5.9</v>
      </c>
      <c r="D4038">
        <v>110</v>
      </c>
      <c r="E4038" s="2">
        <v>0.42638888888888887</v>
      </c>
      <c r="F4038">
        <v>9.8000000000000007</v>
      </c>
      <c r="G4038">
        <v>110</v>
      </c>
      <c r="H4038" s="2">
        <v>0.45347222222222222</v>
      </c>
    </row>
    <row r="4039" spans="1:8">
      <c r="A4039" s="1">
        <v>45312</v>
      </c>
      <c r="B4039">
        <v>1.4</v>
      </c>
      <c r="C4039">
        <v>4.5</v>
      </c>
      <c r="D4039">
        <v>270</v>
      </c>
      <c r="E4039" s="2">
        <v>0.99722222222222223</v>
      </c>
      <c r="F4039">
        <v>6.1</v>
      </c>
      <c r="G4039">
        <v>250</v>
      </c>
      <c r="H4039" s="2">
        <v>0.99444444444444446</v>
      </c>
    </row>
    <row r="4040" spans="1:8">
      <c r="A4040" s="1">
        <v>45313</v>
      </c>
      <c r="B4040">
        <v>5.6</v>
      </c>
      <c r="C4040">
        <v>8.9</v>
      </c>
      <c r="D4040">
        <v>290</v>
      </c>
      <c r="E4040" s="2">
        <v>0.77569444444444446</v>
      </c>
      <c r="F4040">
        <v>14.8</v>
      </c>
      <c r="G4040">
        <v>290</v>
      </c>
      <c r="H4040" s="2">
        <v>0.65625</v>
      </c>
    </row>
    <row r="4041" spans="1:8">
      <c r="A4041" s="1">
        <v>45314</v>
      </c>
      <c r="B4041">
        <v>5.5</v>
      </c>
      <c r="C4041">
        <v>8.8000000000000007</v>
      </c>
      <c r="D4041">
        <v>290</v>
      </c>
      <c r="E4041" s="2">
        <v>0.60138888888888886</v>
      </c>
      <c r="F4041">
        <v>14.1</v>
      </c>
      <c r="G4041">
        <v>290</v>
      </c>
      <c r="H4041" s="2">
        <v>0.9819444444444444</v>
      </c>
    </row>
    <row r="4042" spans="1:8">
      <c r="A4042" s="1">
        <v>45315</v>
      </c>
      <c r="B4042">
        <v>4.4000000000000004</v>
      </c>
      <c r="C4042">
        <v>8</v>
      </c>
      <c r="D4042">
        <v>270</v>
      </c>
      <c r="E4042" s="2">
        <v>5.5555555555555558E-3</v>
      </c>
      <c r="F4042">
        <v>13.9</v>
      </c>
      <c r="G4042">
        <v>320</v>
      </c>
      <c r="H4042" s="2">
        <v>1.8055555555555554E-2</v>
      </c>
    </row>
    <row r="4043" spans="1:8">
      <c r="A4043" s="1">
        <v>45316</v>
      </c>
      <c r="B4043">
        <v>3.2</v>
      </c>
      <c r="C4043">
        <v>5.5</v>
      </c>
      <c r="D4043">
        <v>270</v>
      </c>
      <c r="E4043" s="2">
        <v>0.48125000000000001</v>
      </c>
      <c r="F4043">
        <v>8.4</v>
      </c>
      <c r="G4043">
        <v>270</v>
      </c>
      <c r="H4043" s="2">
        <v>0.47847222222222224</v>
      </c>
    </row>
    <row r="4044" spans="1:8">
      <c r="A4044" s="1">
        <v>45317</v>
      </c>
      <c r="B4044">
        <v>3.3</v>
      </c>
      <c r="C4044">
        <v>5.3</v>
      </c>
      <c r="D4044">
        <v>290</v>
      </c>
      <c r="E4044" s="2">
        <v>0.22569444444444445</v>
      </c>
      <c r="F4044">
        <v>9.4</v>
      </c>
      <c r="G4044">
        <v>250</v>
      </c>
      <c r="H4044" s="2">
        <v>0.4548611111111111</v>
      </c>
    </row>
    <row r="4045" spans="1:8">
      <c r="A4045" s="1">
        <v>45318</v>
      </c>
      <c r="B4045">
        <v>2.5</v>
      </c>
      <c r="C4045">
        <v>4.9000000000000004</v>
      </c>
      <c r="D4045">
        <v>250</v>
      </c>
      <c r="E4045" s="2">
        <v>0.58263888888888893</v>
      </c>
      <c r="F4045">
        <v>7.6</v>
      </c>
      <c r="G4045">
        <v>290</v>
      </c>
      <c r="H4045" s="2">
        <v>0.6020833333333333</v>
      </c>
    </row>
    <row r="4046" spans="1:8">
      <c r="A4046" s="1">
        <v>45319</v>
      </c>
      <c r="B4046">
        <v>2.6</v>
      </c>
      <c r="C4046">
        <v>5.6</v>
      </c>
      <c r="D4046">
        <v>270</v>
      </c>
      <c r="E4046" s="2">
        <v>0.47152777777777777</v>
      </c>
      <c r="F4046">
        <v>10.1</v>
      </c>
      <c r="G4046">
        <v>270</v>
      </c>
      <c r="H4046" s="2">
        <v>0.625</v>
      </c>
    </row>
    <row r="4047" spans="1:8">
      <c r="A4047" s="1">
        <v>45320</v>
      </c>
      <c r="B4047">
        <v>1.5</v>
      </c>
      <c r="C4047">
        <v>4.8</v>
      </c>
      <c r="D4047">
        <v>270</v>
      </c>
      <c r="E4047" s="2">
        <v>0.52500000000000002</v>
      </c>
      <c r="F4047">
        <v>6.8</v>
      </c>
      <c r="G4047">
        <v>250</v>
      </c>
      <c r="H4047" s="2">
        <v>0.50069444444444444</v>
      </c>
    </row>
    <row r="4048" spans="1:8">
      <c r="A4048" s="1">
        <v>45321</v>
      </c>
      <c r="B4048">
        <v>1</v>
      </c>
      <c r="C4048">
        <v>2</v>
      </c>
      <c r="D4048">
        <v>230</v>
      </c>
      <c r="E4048" s="2">
        <v>0.57499999999999996</v>
      </c>
      <c r="F4048">
        <v>3.3</v>
      </c>
      <c r="G4048">
        <v>200</v>
      </c>
      <c r="H4048" s="2">
        <v>0.57152777777777775</v>
      </c>
    </row>
    <row r="4049" spans="1:8">
      <c r="A4049" s="1">
        <v>45322</v>
      </c>
      <c r="B4049">
        <v>1.1000000000000001</v>
      </c>
      <c r="C4049">
        <v>2.6</v>
      </c>
      <c r="D4049">
        <v>250</v>
      </c>
      <c r="E4049" s="2">
        <v>0.53472222222222221</v>
      </c>
      <c r="F4049">
        <v>4.5</v>
      </c>
      <c r="G4049">
        <v>180</v>
      </c>
      <c r="H4049" s="2">
        <v>0.62291666666666667</v>
      </c>
    </row>
    <row r="4050" spans="1:8">
      <c r="A4050" s="1">
        <v>45323</v>
      </c>
      <c r="B4050">
        <v>3</v>
      </c>
      <c r="C4050">
        <v>6.8</v>
      </c>
      <c r="D4050">
        <v>90</v>
      </c>
      <c r="E4050" s="2">
        <v>0.59861111111111109</v>
      </c>
      <c r="F4050">
        <v>9.5</v>
      </c>
      <c r="G4050">
        <v>110</v>
      </c>
      <c r="H4050" s="2">
        <v>0.73055555555555551</v>
      </c>
    </row>
    <row r="4051" spans="1:8">
      <c r="A4051" s="1">
        <v>45324</v>
      </c>
      <c r="B4051">
        <v>3</v>
      </c>
      <c r="C4051">
        <v>4.4000000000000004</v>
      </c>
      <c r="D4051">
        <v>110</v>
      </c>
      <c r="E4051" s="2">
        <v>3.9583333333333331E-2</v>
      </c>
      <c r="F4051">
        <v>6.8</v>
      </c>
      <c r="G4051">
        <v>90</v>
      </c>
      <c r="H4051" s="2">
        <v>4.3055555555555555E-2</v>
      </c>
    </row>
    <row r="4052" spans="1:8">
      <c r="A4052" s="1">
        <v>45325</v>
      </c>
      <c r="B4052">
        <v>2.7</v>
      </c>
      <c r="C4052">
        <v>4.3</v>
      </c>
      <c r="D4052">
        <v>90</v>
      </c>
      <c r="E4052" s="2">
        <v>0.51527777777777772</v>
      </c>
      <c r="F4052">
        <v>7.6</v>
      </c>
      <c r="G4052">
        <v>90</v>
      </c>
      <c r="H4052" s="2">
        <v>0.49583333333333335</v>
      </c>
    </row>
    <row r="4053" spans="1:8">
      <c r="A4053" s="1">
        <v>45326</v>
      </c>
      <c r="B4053">
        <v>2.2999999999999998</v>
      </c>
      <c r="C4053">
        <v>5.7</v>
      </c>
      <c r="D4053">
        <v>110</v>
      </c>
      <c r="E4053" s="2">
        <v>0.66388888888888886</v>
      </c>
      <c r="F4053">
        <v>9.1</v>
      </c>
      <c r="G4053">
        <v>90</v>
      </c>
      <c r="H4053" s="2">
        <v>0.78402777777777777</v>
      </c>
    </row>
    <row r="4054" spans="1:8">
      <c r="A4054" s="1">
        <v>45327</v>
      </c>
      <c r="B4054">
        <v>3.5</v>
      </c>
      <c r="C4054">
        <v>6.4</v>
      </c>
      <c r="D4054">
        <v>110</v>
      </c>
      <c r="E4054" s="2">
        <v>0.6694444444444444</v>
      </c>
      <c r="F4054">
        <v>10.4</v>
      </c>
      <c r="G4054">
        <v>110</v>
      </c>
      <c r="H4054" s="2">
        <v>0.6020833333333333</v>
      </c>
    </row>
    <row r="4055" spans="1:8">
      <c r="A4055" s="1">
        <v>45328</v>
      </c>
      <c r="B4055">
        <v>2.2000000000000002</v>
      </c>
      <c r="C4055">
        <v>3.5</v>
      </c>
      <c r="D4055">
        <v>110</v>
      </c>
      <c r="E4055" s="2">
        <v>6.5277777777777782E-2</v>
      </c>
      <c r="F4055">
        <v>5.0999999999999996</v>
      </c>
      <c r="G4055">
        <v>110</v>
      </c>
      <c r="H4055" s="2">
        <v>0.36249999999999999</v>
      </c>
    </row>
    <row r="4056" spans="1:8">
      <c r="A4056" s="1">
        <v>45329</v>
      </c>
      <c r="B4056">
        <v>2.1</v>
      </c>
      <c r="C4056">
        <v>3.8</v>
      </c>
      <c r="D4056">
        <v>290</v>
      </c>
      <c r="E4056" s="2">
        <v>0.11736111111111111</v>
      </c>
      <c r="F4056">
        <v>5.8</v>
      </c>
      <c r="G4056">
        <v>340</v>
      </c>
      <c r="H4056" s="2">
        <v>0.40486111111111112</v>
      </c>
    </row>
    <row r="4057" spans="1:8">
      <c r="A4057" s="1">
        <v>45330</v>
      </c>
      <c r="B4057">
        <v>1.5</v>
      </c>
      <c r="C4057">
        <v>4.3</v>
      </c>
      <c r="D4057">
        <v>270</v>
      </c>
      <c r="E4057" s="2">
        <v>0.51736111111111116</v>
      </c>
      <c r="F4057">
        <v>6.7</v>
      </c>
      <c r="G4057">
        <v>270</v>
      </c>
      <c r="H4057" s="2">
        <v>0.51388888888888884</v>
      </c>
    </row>
    <row r="4058" spans="1:8">
      <c r="A4058" s="1">
        <v>45331</v>
      </c>
      <c r="B4058">
        <v>2.2000000000000002</v>
      </c>
      <c r="C4058">
        <v>5.0999999999999996</v>
      </c>
      <c r="D4058">
        <v>290</v>
      </c>
      <c r="E4058" s="2">
        <v>0.97916666666666663</v>
      </c>
      <c r="F4058">
        <v>7.8</v>
      </c>
      <c r="G4058">
        <v>270</v>
      </c>
      <c r="H4058" s="2">
        <v>0.9770833333333333</v>
      </c>
    </row>
    <row r="4059" spans="1:8">
      <c r="A4059" s="1">
        <v>45332</v>
      </c>
      <c r="B4059">
        <v>2.5</v>
      </c>
      <c r="C4059">
        <v>5.8</v>
      </c>
      <c r="D4059">
        <v>290</v>
      </c>
      <c r="E4059" s="2">
        <v>2.6388888888888889E-2</v>
      </c>
      <c r="F4059">
        <v>8.8000000000000007</v>
      </c>
      <c r="G4059">
        <v>290</v>
      </c>
      <c r="H4059" s="2">
        <v>2.0833333333333332E-2</v>
      </c>
    </row>
    <row r="4060" spans="1:8">
      <c r="A4060" s="1">
        <v>45333</v>
      </c>
      <c r="B4060">
        <v>2.5</v>
      </c>
      <c r="C4060">
        <v>8.1</v>
      </c>
      <c r="D4060">
        <v>290</v>
      </c>
      <c r="E4060" s="2">
        <v>0.62013888888888891</v>
      </c>
      <c r="F4060">
        <v>12.3</v>
      </c>
      <c r="G4060">
        <v>320</v>
      </c>
      <c r="H4060" s="2">
        <v>0.62083333333333335</v>
      </c>
    </row>
    <row r="4061" spans="1:8">
      <c r="A4061" s="1">
        <v>45334</v>
      </c>
      <c r="B4061">
        <v>1.3</v>
      </c>
      <c r="C4061">
        <v>3.8</v>
      </c>
      <c r="D4061">
        <v>290</v>
      </c>
      <c r="E4061" s="2">
        <v>1.1111111111111112E-2</v>
      </c>
      <c r="F4061">
        <v>6</v>
      </c>
      <c r="G4061">
        <v>270</v>
      </c>
      <c r="H4061" s="2">
        <v>1.5972222222222221E-2</v>
      </c>
    </row>
    <row r="4062" spans="1:8">
      <c r="A4062" s="1">
        <v>45335</v>
      </c>
      <c r="B4062">
        <v>1.5</v>
      </c>
      <c r="C4062">
        <v>5</v>
      </c>
      <c r="D4062">
        <v>270</v>
      </c>
      <c r="E4062" s="2">
        <v>0.56388888888888888</v>
      </c>
      <c r="F4062">
        <v>7.2</v>
      </c>
      <c r="G4062">
        <v>250</v>
      </c>
      <c r="H4062" s="2">
        <v>0.54722222222222228</v>
      </c>
    </row>
    <row r="4063" spans="1:8">
      <c r="A4063" s="1">
        <v>45336</v>
      </c>
      <c r="B4063">
        <v>0.8</v>
      </c>
      <c r="C4063">
        <v>2.6</v>
      </c>
      <c r="D4063">
        <v>180</v>
      </c>
      <c r="E4063" s="2">
        <v>0.72986111111111107</v>
      </c>
      <c r="F4063">
        <v>4.3</v>
      </c>
      <c r="G4063">
        <v>270</v>
      </c>
      <c r="H4063" s="2">
        <v>0.68611111111111112</v>
      </c>
    </row>
    <row r="4064" spans="1:8">
      <c r="A4064" s="1">
        <v>45337</v>
      </c>
      <c r="B4064">
        <v>2.8</v>
      </c>
      <c r="C4064">
        <v>8.1999999999999993</v>
      </c>
      <c r="D4064">
        <v>270</v>
      </c>
      <c r="E4064" s="2">
        <v>0.64166666666666672</v>
      </c>
      <c r="F4064">
        <v>14.7</v>
      </c>
      <c r="G4064">
        <v>270</v>
      </c>
      <c r="H4064" s="2">
        <v>0.63958333333333328</v>
      </c>
    </row>
    <row r="4065" spans="1:8">
      <c r="A4065" s="1">
        <v>45338</v>
      </c>
      <c r="B4065">
        <v>1.6</v>
      </c>
      <c r="C4065">
        <v>3.6</v>
      </c>
      <c r="D4065">
        <v>110</v>
      </c>
      <c r="E4065" s="2">
        <v>0.17499999999999999</v>
      </c>
      <c r="F4065">
        <v>6.1</v>
      </c>
      <c r="G4065">
        <v>90</v>
      </c>
      <c r="H4065" s="2">
        <v>0.48055555555555557</v>
      </c>
    </row>
    <row r="4066" spans="1:8">
      <c r="A4066" s="1">
        <v>45339</v>
      </c>
      <c r="B4066">
        <v>1.1000000000000001</v>
      </c>
      <c r="C4066">
        <v>2.9</v>
      </c>
      <c r="D4066">
        <v>270</v>
      </c>
      <c r="E4066" s="2">
        <v>0.68194444444444446</v>
      </c>
      <c r="F4066">
        <v>4.3</v>
      </c>
      <c r="G4066">
        <v>270</v>
      </c>
      <c r="H4066" s="2">
        <v>0.58958333333333335</v>
      </c>
    </row>
    <row r="4067" spans="1:8">
      <c r="A4067" s="1">
        <v>45340</v>
      </c>
      <c r="B4067">
        <v>1.4</v>
      </c>
      <c r="C4067">
        <v>3.8</v>
      </c>
      <c r="D4067">
        <v>110</v>
      </c>
      <c r="E4067" s="2">
        <v>0.96388888888888891</v>
      </c>
      <c r="F4067">
        <v>6.3</v>
      </c>
      <c r="G4067">
        <v>110</v>
      </c>
      <c r="H4067" s="2">
        <v>0.96458333333333335</v>
      </c>
    </row>
    <row r="4068" spans="1:8">
      <c r="A4068" s="1">
        <v>45341</v>
      </c>
      <c r="B4068">
        <v>2.1</v>
      </c>
      <c r="C4068">
        <v>4.0999999999999996</v>
      </c>
      <c r="D4068">
        <v>110</v>
      </c>
      <c r="E4068" s="2">
        <v>0.28194444444444444</v>
      </c>
      <c r="F4068">
        <v>6.2</v>
      </c>
      <c r="G4068">
        <v>110</v>
      </c>
      <c r="H4068" s="2">
        <v>0.24236111111111111</v>
      </c>
    </row>
    <row r="4069" spans="1:8">
      <c r="A4069" s="1">
        <v>45342</v>
      </c>
      <c r="B4069">
        <v>4.0999999999999996</v>
      </c>
      <c r="C4069">
        <v>7.4</v>
      </c>
      <c r="D4069">
        <v>90</v>
      </c>
      <c r="E4069" s="2">
        <v>0.45277777777777778</v>
      </c>
      <c r="F4069">
        <v>12</v>
      </c>
      <c r="G4069">
        <v>90</v>
      </c>
      <c r="H4069" s="2">
        <v>0.46111111111111114</v>
      </c>
    </row>
    <row r="4070" spans="1:8">
      <c r="A4070" s="1">
        <v>45343</v>
      </c>
      <c r="B4070">
        <v>4.3</v>
      </c>
      <c r="C4070">
        <v>7</v>
      </c>
      <c r="D4070">
        <v>90</v>
      </c>
      <c r="E4070" s="2">
        <v>0.22361111111111112</v>
      </c>
      <c r="F4070">
        <v>12</v>
      </c>
      <c r="G4070">
        <v>90</v>
      </c>
      <c r="H4070" s="2">
        <v>0.22222222222222221</v>
      </c>
    </row>
    <row r="4071" spans="1:8">
      <c r="A4071" s="1">
        <v>45344</v>
      </c>
      <c r="B4071">
        <v>3.2</v>
      </c>
      <c r="C4071">
        <v>5.2</v>
      </c>
      <c r="D4071">
        <v>90</v>
      </c>
      <c r="E4071" s="2">
        <v>0.40694444444444444</v>
      </c>
      <c r="F4071">
        <v>7.8</v>
      </c>
      <c r="G4071">
        <v>70</v>
      </c>
      <c r="H4071" s="2">
        <v>0.64722222222222225</v>
      </c>
    </row>
    <row r="4072" spans="1:8">
      <c r="A4072" s="1">
        <v>45345</v>
      </c>
      <c r="B4072">
        <v>2.6</v>
      </c>
      <c r="C4072">
        <v>5.3</v>
      </c>
      <c r="D4072">
        <v>110</v>
      </c>
      <c r="E4072" s="2">
        <v>0.60347222222222219</v>
      </c>
      <c r="F4072">
        <v>8.8000000000000007</v>
      </c>
      <c r="G4072">
        <v>70</v>
      </c>
      <c r="H4072" s="2">
        <v>0.98819444444444449</v>
      </c>
    </row>
    <row r="4073" spans="1:8">
      <c r="A4073" s="1">
        <v>45346</v>
      </c>
      <c r="B4073">
        <v>2.8</v>
      </c>
      <c r="C4073">
        <v>6.1</v>
      </c>
      <c r="D4073">
        <v>110</v>
      </c>
      <c r="E4073" s="2">
        <v>0.63263888888888886</v>
      </c>
      <c r="F4073">
        <v>9.9</v>
      </c>
      <c r="G4073">
        <v>70</v>
      </c>
      <c r="H4073" s="2">
        <v>0.60833333333333328</v>
      </c>
    </row>
    <row r="4074" spans="1:8">
      <c r="A4074" s="1">
        <v>45347</v>
      </c>
      <c r="B4074">
        <v>2</v>
      </c>
      <c r="C4074">
        <v>4.5</v>
      </c>
      <c r="D4074">
        <v>290</v>
      </c>
      <c r="E4074" s="2">
        <v>0.72013888888888888</v>
      </c>
      <c r="F4074">
        <v>6.9</v>
      </c>
      <c r="G4074">
        <v>290</v>
      </c>
      <c r="H4074" s="2">
        <v>0.72013888888888888</v>
      </c>
    </row>
    <row r="4075" spans="1:8">
      <c r="A4075" s="1">
        <v>45348</v>
      </c>
      <c r="B4075">
        <v>2.1</v>
      </c>
      <c r="C4075">
        <v>5.6</v>
      </c>
      <c r="D4075">
        <v>110</v>
      </c>
      <c r="E4075" s="2">
        <v>0.68125000000000002</v>
      </c>
      <c r="F4075">
        <v>8.4</v>
      </c>
      <c r="G4075">
        <v>110</v>
      </c>
      <c r="H4075" s="2">
        <v>0.6694444444444444</v>
      </c>
    </row>
    <row r="4076" spans="1:8">
      <c r="A4076" s="1">
        <v>45349</v>
      </c>
      <c r="B4076">
        <v>1.8</v>
      </c>
      <c r="C4076">
        <v>4.2</v>
      </c>
      <c r="D4076">
        <v>140</v>
      </c>
      <c r="E4076" s="2">
        <v>0.60763888888888884</v>
      </c>
      <c r="F4076">
        <v>6.4</v>
      </c>
      <c r="G4076">
        <v>110</v>
      </c>
      <c r="H4076" s="2">
        <v>0.60347222222222219</v>
      </c>
    </row>
    <row r="4077" spans="1:8">
      <c r="A4077" s="1">
        <v>45350</v>
      </c>
      <c r="B4077">
        <v>1.4</v>
      </c>
      <c r="C4077">
        <v>3.5</v>
      </c>
      <c r="D4077">
        <v>90</v>
      </c>
      <c r="E4077" s="2">
        <v>0.80763888888888891</v>
      </c>
      <c r="F4077">
        <v>4.8</v>
      </c>
      <c r="G4077">
        <v>90</v>
      </c>
      <c r="H4077" s="2">
        <v>0.80694444444444446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4077"/>
  <sheetViews>
    <sheetView workbookViewId="0"/>
  </sheetViews>
  <sheetFormatPr defaultRowHeight="16.5"/>
  <cols>
    <col min="1" max="1" width="11.125" bestFit="1" customWidth="1"/>
    <col min="2" max="3" width="15" customWidth="1"/>
  </cols>
  <sheetData>
    <row r="1" spans="1:3">
      <c r="A1" t="s">
        <v>0</v>
      </c>
      <c r="B1" t="s">
        <v>11</v>
      </c>
      <c r="C1" t="s">
        <v>12</v>
      </c>
    </row>
    <row r="2" spans="1:3">
      <c r="A2" s="1">
        <v>41275</v>
      </c>
      <c r="B2">
        <v>73.400000000000006</v>
      </c>
      <c r="C2">
        <v>54</v>
      </c>
    </row>
    <row r="3" spans="1:3">
      <c r="A3" s="1">
        <v>41276</v>
      </c>
      <c r="B3">
        <v>47.3</v>
      </c>
      <c r="C3">
        <v>32</v>
      </c>
    </row>
    <row r="4" spans="1:3">
      <c r="A4" s="1">
        <v>41277</v>
      </c>
      <c r="B4">
        <v>37.1</v>
      </c>
      <c r="C4">
        <v>23</v>
      </c>
    </row>
    <row r="5" spans="1:3">
      <c r="A5" s="1">
        <v>41278</v>
      </c>
      <c r="B5">
        <v>36.299999999999997</v>
      </c>
      <c r="C5">
        <v>18</v>
      </c>
    </row>
    <row r="6" spans="1:3">
      <c r="A6" s="1">
        <v>41279</v>
      </c>
      <c r="B6">
        <v>46.3</v>
      </c>
      <c r="C6">
        <v>27</v>
      </c>
    </row>
    <row r="7" spans="1:3">
      <c r="A7" s="1">
        <v>41280</v>
      </c>
      <c r="B7">
        <v>40.6</v>
      </c>
      <c r="C7">
        <v>22</v>
      </c>
    </row>
    <row r="8" spans="1:3">
      <c r="A8" s="1">
        <v>41281</v>
      </c>
      <c r="B8">
        <v>35.1</v>
      </c>
      <c r="C8">
        <v>14</v>
      </c>
    </row>
    <row r="9" spans="1:3">
      <c r="A9" s="1">
        <v>41282</v>
      </c>
      <c r="B9">
        <v>38.5</v>
      </c>
      <c r="C9">
        <v>20</v>
      </c>
    </row>
    <row r="10" spans="1:3">
      <c r="A10" s="1">
        <v>41283</v>
      </c>
      <c r="B10">
        <v>33.6</v>
      </c>
      <c r="C10">
        <v>22</v>
      </c>
    </row>
    <row r="11" spans="1:3">
      <c r="A11" s="1">
        <v>41284</v>
      </c>
      <c r="B11">
        <v>29</v>
      </c>
      <c r="C11">
        <v>17</v>
      </c>
    </row>
    <row r="12" spans="1:3">
      <c r="A12" s="1">
        <v>41285</v>
      </c>
      <c r="B12">
        <v>44.8</v>
      </c>
      <c r="C12">
        <v>28</v>
      </c>
    </row>
    <row r="13" spans="1:3">
      <c r="A13" s="1">
        <v>41286</v>
      </c>
      <c r="B13">
        <v>52.9</v>
      </c>
      <c r="C13">
        <v>33</v>
      </c>
    </row>
    <row r="14" spans="1:3">
      <c r="A14" s="1">
        <v>41287</v>
      </c>
      <c r="B14">
        <v>65.599999999999994</v>
      </c>
      <c r="C14">
        <v>48</v>
      </c>
    </row>
    <row r="15" spans="1:3">
      <c r="A15" s="1">
        <v>41288</v>
      </c>
      <c r="B15">
        <v>53.6</v>
      </c>
      <c r="C15">
        <v>23</v>
      </c>
    </row>
    <row r="16" spans="1:3">
      <c r="A16" s="1">
        <v>41289</v>
      </c>
      <c r="B16">
        <v>59.4</v>
      </c>
      <c r="C16">
        <v>34</v>
      </c>
    </row>
    <row r="17" spans="1:3">
      <c r="A17" s="1">
        <v>41290</v>
      </c>
      <c r="B17">
        <v>58.3</v>
      </c>
      <c r="C17">
        <v>38</v>
      </c>
    </row>
    <row r="18" spans="1:3">
      <c r="A18" s="1">
        <v>41291</v>
      </c>
      <c r="B18">
        <v>48.5</v>
      </c>
      <c r="C18">
        <v>35</v>
      </c>
    </row>
    <row r="19" spans="1:3">
      <c r="A19" s="1">
        <v>41292</v>
      </c>
      <c r="B19">
        <v>38.4</v>
      </c>
      <c r="C19">
        <v>14</v>
      </c>
    </row>
    <row r="20" spans="1:3">
      <c r="A20" s="1">
        <v>41293</v>
      </c>
      <c r="B20">
        <v>52.8</v>
      </c>
      <c r="C20">
        <v>31</v>
      </c>
    </row>
    <row r="21" spans="1:3">
      <c r="A21" s="1">
        <v>41294</v>
      </c>
      <c r="B21">
        <v>64.099999999999994</v>
      </c>
      <c r="C21">
        <v>42</v>
      </c>
    </row>
    <row r="22" spans="1:3">
      <c r="A22" s="1">
        <v>41295</v>
      </c>
      <c r="B22">
        <v>89.9</v>
      </c>
      <c r="C22">
        <v>65</v>
      </c>
    </row>
    <row r="23" spans="1:3">
      <c r="A23" s="1">
        <v>41296</v>
      </c>
      <c r="B23">
        <v>82.9</v>
      </c>
      <c r="C23">
        <v>67</v>
      </c>
    </row>
    <row r="24" spans="1:3">
      <c r="A24" s="1">
        <v>41297</v>
      </c>
      <c r="B24">
        <v>85.1</v>
      </c>
      <c r="C24">
        <v>75</v>
      </c>
    </row>
    <row r="25" spans="1:3">
      <c r="A25" s="1">
        <v>41298</v>
      </c>
      <c r="B25">
        <v>63.6</v>
      </c>
      <c r="C25">
        <v>30</v>
      </c>
    </row>
    <row r="26" spans="1:3">
      <c r="A26" s="1">
        <v>41299</v>
      </c>
      <c r="B26">
        <v>23.1</v>
      </c>
      <c r="C26">
        <v>15</v>
      </c>
    </row>
    <row r="27" spans="1:3">
      <c r="A27" s="1">
        <v>41300</v>
      </c>
      <c r="B27">
        <v>29</v>
      </c>
      <c r="C27">
        <v>16</v>
      </c>
    </row>
    <row r="28" spans="1:3">
      <c r="A28" s="1">
        <v>41301</v>
      </c>
      <c r="B28">
        <v>43.9</v>
      </c>
      <c r="C28">
        <v>26</v>
      </c>
    </row>
    <row r="29" spans="1:3">
      <c r="A29" s="1">
        <v>41302</v>
      </c>
      <c r="B29">
        <v>44.3</v>
      </c>
      <c r="C29">
        <v>19</v>
      </c>
    </row>
    <row r="30" spans="1:3">
      <c r="A30" s="1">
        <v>41303</v>
      </c>
      <c r="B30">
        <v>57.4</v>
      </c>
      <c r="C30">
        <v>32</v>
      </c>
    </row>
    <row r="31" spans="1:3">
      <c r="A31" s="1">
        <v>41304</v>
      </c>
      <c r="B31">
        <v>57.6</v>
      </c>
      <c r="C31">
        <v>27</v>
      </c>
    </row>
    <row r="32" spans="1:3">
      <c r="A32" s="1">
        <v>41305</v>
      </c>
      <c r="B32">
        <v>64.3</v>
      </c>
      <c r="C32">
        <v>41</v>
      </c>
    </row>
    <row r="33" spans="1:3">
      <c r="A33" s="1">
        <v>41306</v>
      </c>
      <c r="B33">
        <v>90.8</v>
      </c>
      <c r="C33">
        <v>64</v>
      </c>
    </row>
    <row r="34" spans="1:3">
      <c r="A34" s="1">
        <v>41307</v>
      </c>
      <c r="B34">
        <v>36.5</v>
      </c>
      <c r="C34">
        <v>13</v>
      </c>
    </row>
    <row r="35" spans="1:3">
      <c r="A35" s="1">
        <v>41308</v>
      </c>
      <c r="B35">
        <v>39.1</v>
      </c>
      <c r="C35">
        <v>24</v>
      </c>
    </row>
    <row r="36" spans="1:3">
      <c r="A36" s="1">
        <v>41309</v>
      </c>
      <c r="B36">
        <v>74.8</v>
      </c>
      <c r="C36">
        <v>52</v>
      </c>
    </row>
    <row r="37" spans="1:3">
      <c r="A37" s="1">
        <v>41310</v>
      </c>
      <c r="B37">
        <v>81.400000000000006</v>
      </c>
      <c r="C37">
        <v>64</v>
      </c>
    </row>
    <row r="38" spans="1:3">
      <c r="A38" s="1">
        <v>41311</v>
      </c>
      <c r="B38">
        <v>68.900000000000006</v>
      </c>
      <c r="C38">
        <v>47</v>
      </c>
    </row>
    <row r="39" spans="1:3">
      <c r="A39" s="1">
        <v>41312</v>
      </c>
      <c r="B39">
        <v>35.5</v>
      </c>
      <c r="C39">
        <v>18</v>
      </c>
    </row>
    <row r="40" spans="1:3">
      <c r="A40" s="1">
        <v>41313</v>
      </c>
      <c r="B40">
        <v>34</v>
      </c>
      <c r="C40">
        <v>26</v>
      </c>
    </row>
    <row r="41" spans="1:3">
      <c r="A41" s="1">
        <v>41314</v>
      </c>
      <c r="B41">
        <v>35</v>
      </c>
      <c r="C41">
        <v>18</v>
      </c>
    </row>
    <row r="42" spans="1:3">
      <c r="A42" s="1">
        <v>41315</v>
      </c>
      <c r="B42">
        <v>46.1</v>
      </c>
      <c r="C42">
        <v>33</v>
      </c>
    </row>
    <row r="43" spans="1:3">
      <c r="A43" s="1">
        <v>41316</v>
      </c>
      <c r="B43">
        <v>29.5</v>
      </c>
      <c r="C43">
        <v>13</v>
      </c>
    </row>
    <row r="44" spans="1:3">
      <c r="A44" s="1">
        <v>41317</v>
      </c>
      <c r="B44">
        <v>58.8</v>
      </c>
      <c r="C44">
        <v>34</v>
      </c>
    </row>
    <row r="45" spans="1:3">
      <c r="A45" s="1">
        <v>41318</v>
      </c>
      <c r="B45">
        <v>42.3</v>
      </c>
      <c r="C45">
        <v>20</v>
      </c>
    </row>
    <row r="46" spans="1:3">
      <c r="A46" s="1">
        <v>41319</v>
      </c>
      <c r="B46">
        <v>35.5</v>
      </c>
      <c r="C46">
        <v>16</v>
      </c>
    </row>
    <row r="47" spans="1:3">
      <c r="A47" s="1">
        <v>41320</v>
      </c>
      <c r="B47">
        <v>26.5</v>
      </c>
      <c r="C47">
        <v>10</v>
      </c>
    </row>
    <row r="48" spans="1:3">
      <c r="A48" s="1">
        <v>41321</v>
      </c>
      <c r="B48">
        <v>21.3</v>
      </c>
      <c r="C48">
        <v>9</v>
      </c>
    </row>
    <row r="49" spans="1:3">
      <c r="A49" s="1">
        <v>41322</v>
      </c>
      <c r="B49">
        <v>47</v>
      </c>
      <c r="C49">
        <v>28</v>
      </c>
    </row>
    <row r="50" spans="1:3">
      <c r="A50" s="1">
        <v>41323</v>
      </c>
      <c r="B50">
        <v>73</v>
      </c>
      <c r="C50">
        <v>29</v>
      </c>
    </row>
    <row r="51" spans="1:3">
      <c r="A51" s="1">
        <v>41324</v>
      </c>
      <c r="B51">
        <v>28</v>
      </c>
      <c r="C51">
        <v>14</v>
      </c>
    </row>
    <row r="52" spans="1:3">
      <c r="A52" s="1">
        <v>41325</v>
      </c>
      <c r="B52">
        <v>24.1</v>
      </c>
      <c r="C52">
        <v>12</v>
      </c>
    </row>
    <row r="53" spans="1:3">
      <c r="A53" s="1">
        <v>41326</v>
      </c>
      <c r="B53">
        <v>27.8</v>
      </c>
      <c r="C53">
        <v>14</v>
      </c>
    </row>
    <row r="54" spans="1:3">
      <c r="A54" s="1">
        <v>41327</v>
      </c>
      <c r="B54">
        <v>43.4</v>
      </c>
      <c r="C54">
        <v>25</v>
      </c>
    </row>
    <row r="55" spans="1:3">
      <c r="A55" s="1">
        <v>41328</v>
      </c>
      <c r="B55">
        <v>29.5</v>
      </c>
      <c r="C55">
        <v>15</v>
      </c>
    </row>
    <row r="56" spans="1:3">
      <c r="A56" s="1">
        <v>41329</v>
      </c>
      <c r="B56">
        <v>29.9</v>
      </c>
      <c r="C56">
        <v>12</v>
      </c>
    </row>
    <row r="57" spans="1:3">
      <c r="A57" s="1">
        <v>41330</v>
      </c>
      <c r="B57">
        <v>33.6</v>
      </c>
      <c r="C57">
        <v>13</v>
      </c>
    </row>
    <row r="58" spans="1:3">
      <c r="A58" s="1">
        <v>41331</v>
      </c>
      <c r="B58">
        <v>51.6</v>
      </c>
      <c r="C58">
        <v>37</v>
      </c>
    </row>
    <row r="59" spans="1:3">
      <c r="A59" s="1">
        <v>41332</v>
      </c>
      <c r="B59">
        <v>39.1</v>
      </c>
      <c r="C59">
        <v>14</v>
      </c>
    </row>
    <row r="60" spans="1:3">
      <c r="A60" s="1">
        <v>41333</v>
      </c>
      <c r="B60">
        <v>26.3</v>
      </c>
      <c r="C60">
        <v>10</v>
      </c>
    </row>
    <row r="61" spans="1:3">
      <c r="A61" s="1">
        <v>41334</v>
      </c>
      <c r="B61">
        <v>43.5</v>
      </c>
      <c r="C61">
        <v>18</v>
      </c>
    </row>
    <row r="62" spans="1:3">
      <c r="A62" s="1">
        <v>41335</v>
      </c>
      <c r="B62">
        <v>34</v>
      </c>
      <c r="C62">
        <v>18</v>
      </c>
    </row>
    <row r="63" spans="1:3">
      <c r="A63" s="1">
        <v>41336</v>
      </c>
      <c r="B63">
        <v>34.1</v>
      </c>
      <c r="C63">
        <v>12</v>
      </c>
    </row>
    <row r="64" spans="1:3">
      <c r="A64" s="1">
        <v>41337</v>
      </c>
      <c r="B64">
        <v>35.1</v>
      </c>
      <c r="C64">
        <v>16</v>
      </c>
    </row>
    <row r="65" spans="1:3">
      <c r="A65" s="1">
        <v>41338</v>
      </c>
      <c r="B65">
        <v>26.8</v>
      </c>
      <c r="C65">
        <v>11</v>
      </c>
    </row>
    <row r="66" spans="1:3">
      <c r="A66" s="1">
        <v>41339</v>
      </c>
      <c r="B66">
        <v>29</v>
      </c>
      <c r="C66">
        <v>13</v>
      </c>
    </row>
    <row r="67" spans="1:3">
      <c r="A67" s="1">
        <v>41340</v>
      </c>
      <c r="B67">
        <v>47.5</v>
      </c>
      <c r="C67">
        <v>32</v>
      </c>
    </row>
    <row r="68" spans="1:3">
      <c r="A68" s="1">
        <v>41341</v>
      </c>
      <c r="B68">
        <v>39.799999999999997</v>
      </c>
      <c r="C68">
        <v>18</v>
      </c>
    </row>
    <row r="69" spans="1:3">
      <c r="A69" s="1">
        <v>41342</v>
      </c>
      <c r="B69">
        <v>32.5</v>
      </c>
      <c r="C69">
        <v>11</v>
      </c>
    </row>
    <row r="70" spans="1:3">
      <c r="A70" s="1">
        <v>41343</v>
      </c>
      <c r="B70">
        <v>20.6</v>
      </c>
      <c r="C70">
        <v>9</v>
      </c>
    </row>
    <row r="71" spans="1:3">
      <c r="A71" s="1">
        <v>41344</v>
      </c>
      <c r="B71">
        <v>36.4</v>
      </c>
      <c r="C71">
        <v>20</v>
      </c>
    </row>
    <row r="72" spans="1:3">
      <c r="A72" s="1">
        <v>41345</v>
      </c>
      <c r="B72">
        <v>47.1</v>
      </c>
      <c r="C72">
        <v>13</v>
      </c>
    </row>
    <row r="73" spans="1:3">
      <c r="A73" s="1">
        <v>41346</v>
      </c>
      <c r="B73">
        <v>84</v>
      </c>
      <c r="C73">
        <v>60</v>
      </c>
    </row>
    <row r="74" spans="1:3">
      <c r="A74" s="1">
        <v>41347</v>
      </c>
      <c r="B74">
        <v>52.9</v>
      </c>
      <c r="C74">
        <v>32</v>
      </c>
    </row>
    <row r="75" spans="1:3">
      <c r="A75" s="1">
        <v>41348</v>
      </c>
      <c r="B75">
        <v>46.4</v>
      </c>
      <c r="C75">
        <v>18</v>
      </c>
    </row>
    <row r="76" spans="1:3">
      <c r="A76" s="1">
        <v>41349</v>
      </c>
      <c r="B76">
        <v>24.6</v>
      </c>
      <c r="C76">
        <v>4</v>
      </c>
    </row>
    <row r="77" spans="1:3">
      <c r="A77" s="1">
        <v>41350</v>
      </c>
      <c r="B77">
        <v>47.8</v>
      </c>
      <c r="C77">
        <v>9</v>
      </c>
    </row>
    <row r="78" spans="1:3">
      <c r="A78" s="1">
        <v>41351</v>
      </c>
      <c r="B78">
        <v>68.3</v>
      </c>
      <c r="C78">
        <v>38</v>
      </c>
    </row>
    <row r="79" spans="1:3">
      <c r="A79" s="1">
        <v>41352</v>
      </c>
      <c r="B79">
        <v>43.8</v>
      </c>
      <c r="C79">
        <v>15</v>
      </c>
    </row>
    <row r="80" spans="1:3">
      <c r="A80" s="1">
        <v>41353</v>
      </c>
      <c r="B80">
        <v>49.8</v>
      </c>
      <c r="C80">
        <v>27</v>
      </c>
    </row>
    <row r="81" spans="1:3">
      <c r="A81" s="1">
        <v>41354</v>
      </c>
      <c r="B81">
        <v>28.5</v>
      </c>
      <c r="C81">
        <v>10</v>
      </c>
    </row>
    <row r="82" spans="1:3">
      <c r="A82" s="1">
        <v>41355</v>
      </c>
      <c r="B82">
        <v>39.9</v>
      </c>
      <c r="C82">
        <v>13</v>
      </c>
    </row>
    <row r="83" spans="1:3">
      <c r="A83" s="1">
        <v>41356</v>
      </c>
      <c r="B83">
        <v>48.3</v>
      </c>
      <c r="C83">
        <v>25</v>
      </c>
    </row>
    <row r="84" spans="1:3">
      <c r="A84" s="1">
        <v>41357</v>
      </c>
      <c r="B84">
        <v>45.5</v>
      </c>
      <c r="C84">
        <v>12</v>
      </c>
    </row>
    <row r="85" spans="1:3">
      <c r="A85" s="1">
        <v>41358</v>
      </c>
      <c r="B85">
        <v>29.8</v>
      </c>
      <c r="C85">
        <v>12</v>
      </c>
    </row>
    <row r="86" spans="1:3">
      <c r="A86" s="1">
        <v>41359</v>
      </c>
      <c r="B86">
        <v>30.6</v>
      </c>
      <c r="C86">
        <v>14</v>
      </c>
    </row>
    <row r="87" spans="1:3">
      <c r="A87" s="1">
        <v>41360</v>
      </c>
      <c r="B87">
        <v>45.4</v>
      </c>
      <c r="C87">
        <v>19</v>
      </c>
    </row>
    <row r="88" spans="1:3">
      <c r="A88" s="1">
        <v>41361</v>
      </c>
      <c r="B88">
        <v>28.9</v>
      </c>
      <c r="C88">
        <v>17</v>
      </c>
    </row>
    <row r="89" spans="1:3">
      <c r="A89" s="1">
        <v>41362</v>
      </c>
      <c r="B89">
        <v>30.8</v>
      </c>
      <c r="C89">
        <v>9</v>
      </c>
    </row>
    <row r="90" spans="1:3">
      <c r="A90" s="1">
        <v>41363</v>
      </c>
      <c r="B90">
        <v>44.4</v>
      </c>
      <c r="C90">
        <v>15</v>
      </c>
    </row>
    <row r="91" spans="1:3">
      <c r="A91" s="1">
        <v>41364</v>
      </c>
      <c r="B91">
        <v>47.9</v>
      </c>
      <c r="C91">
        <v>14</v>
      </c>
    </row>
    <row r="92" spans="1:3">
      <c r="A92" s="1">
        <v>41365</v>
      </c>
      <c r="B92">
        <v>48</v>
      </c>
      <c r="C92">
        <v>16</v>
      </c>
    </row>
    <row r="93" spans="1:3">
      <c r="A93" s="1">
        <v>41366</v>
      </c>
      <c r="B93">
        <v>53.8</v>
      </c>
      <c r="C93">
        <v>29</v>
      </c>
    </row>
    <row r="94" spans="1:3">
      <c r="A94" s="1">
        <v>41367</v>
      </c>
      <c r="B94">
        <v>35.299999999999997</v>
      </c>
      <c r="C94">
        <v>10</v>
      </c>
    </row>
    <row r="95" spans="1:3">
      <c r="A95" s="1">
        <v>41368</v>
      </c>
      <c r="B95">
        <v>35.799999999999997</v>
      </c>
      <c r="C95">
        <v>19</v>
      </c>
    </row>
    <row r="96" spans="1:3">
      <c r="A96" s="1">
        <v>41369</v>
      </c>
      <c r="B96">
        <v>52.8</v>
      </c>
      <c r="C96">
        <v>21</v>
      </c>
    </row>
    <row r="97" spans="1:3">
      <c r="A97" s="1">
        <v>41370</v>
      </c>
      <c r="B97">
        <v>88.8</v>
      </c>
      <c r="C97">
        <v>65</v>
      </c>
    </row>
    <row r="98" spans="1:3">
      <c r="A98" s="1">
        <v>41371</v>
      </c>
      <c r="B98">
        <v>55.9</v>
      </c>
      <c r="C98">
        <v>30</v>
      </c>
    </row>
    <row r="99" spans="1:3">
      <c r="A99" s="1">
        <v>41372</v>
      </c>
      <c r="B99">
        <v>33.5</v>
      </c>
      <c r="C99">
        <v>17</v>
      </c>
    </row>
    <row r="100" spans="1:3">
      <c r="A100" s="1">
        <v>41373</v>
      </c>
      <c r="B100">
        <v>23.4</v>
      </c>
      <c r="C100">
        <v>9</v>
      </c>
    </row>
    <row r="101" spans="1:3">
      <c r="A101" s="1">
        <v>41374</v>
      </c>
      <c r="B101">
        <v>35.5</v>
      </c>
      <c r="C101">
        <v>24</v>
      </c>
    </row>
    <row r="102" spans="1:3">
      <c r="A102" s="1">
        <v>41375</v>
      </c>
      <c r="B102">
        <v>39.299999999999997</v>
      </c>
      <c r="C102">
        <v>13</v>
      </c>
    </row>
    <row r="103" spans="1:3">
      <c r="A103" s="1">
        <v>41376</v>
      </c>
      <c r="B103">
        <v>28.9</v>
      </c>
      <c r="C103">
        <v>18</v>
      </c>
    </row>
    <row r="104" spans="1:3">
      <c r="A104" s="1">
        <v>41377</v>
      </c>
      <c r="B104">
        <v>33.799999999999997</v>
      </c>
      <c r="C104">
        <v>13</v>
      </c>
    </row>
    <row r="105" spans="1:3">
      <c r="A105" s="1">
        <v>41378</v>
      </c>
      <c r="B105">
        <v>32.6</v>
      </c>
      <c r="C105">
        <v>12</v>
      </c>
    </row>
    <row r="106" spans="1:3">
      <c r="A106" s="1">
        <v>41379</v>
      </c>
      <c r="B106">
        <v>25.6</v>
      </c>
      <c r="C106">
        <v>7</v>
      </c>
    </row>
    <row r="107" spans="1:3">
      <c r="A107" s="1">
        <v>41380</v>
      </c>
      <c r="B107">
        <v>45.1</v>
      </c>
      <c r="C107">
        <v>22</v>
      </c>
    </row>
    <row r="108" spans="1:3">
      <c r="A108" s="1">
        <v>41381</v>
      </c>
      <c r="B108">
        <v>74.599999999999994</v>
      </c>
      <c r="C108">
        <v>63</v>
      </c>
    </row>
    <row r="109" spans="1:3">
      <c r="A109" s="1">
        <v>41382</v>
      </c>
      <c r="B109">
        <v>58.3</v>
      </c>
      <c r="C109">
        <v>17</v>
      </c>
    </row>
    <row r="110" spans="1:3">
      <c r="A110" s="1">
        <v>41383</v>
      </c>
      <c r="B110">
        <v>41.9</v>
      </c>
      <c r="C110">
        <v>26</v>
      </c>
    </row>
    <row r="111" spans="1:3">
      <c r="A111" s="1">
        <v>41384</v>
      </c>
      <c r="B111">
        <v>73.8</v>
      </c>
      <c r="C111">
        <v>43</v>
      </c>
    </row>
    <row r="112" spans="1:3">
      <c r="A112" s="1">
        <v>41385</v>
      </c>
      <c r="B112">
        <v>50.8</v>
      </c>
      <c r="C112">
        <v>15</v>
      </c>
    </row>
    <row r="113" spans="1:3">
      <c r="A113" s="1">
        <v>41386</v>
      </c>
      <c r="B113">
        <v>36.4</v>
      </c>
      <c r="C113">
        <v>11</v>
      </c>
    </row>
    <row r="114" spans="1:3">
      <c r="A114" s="1">
        <v>41387</v>
      </c>
      <c r="B114">
        <v>76</v>
      </c>
      <c r="C114">
        <v>35</v>
      </c>
    </row>
    <row r="115" spans="1:3">
      <c r="A115" s="1">
        <v>41388</v>
      </c>
      <c r="B115">
        <v>59.5</v>
      </c>
      <c r="C115">
        <v>20</v>
      </c>
    </row>
    <row r="116" spans="1:3">
      <c r="A116" s="1">
        <v>41389</v>
      </c>
      <c r="B116">
        <v>51.8</v>
      </c>
      <c r="C116">
        <v>16</v>
      </c>
    </row>
    <row r="117" spans="1:3">
      <c r="A117" s="1">
        <v>41390</v>
      </c>
      <c r="B117">
        <v>36.299999999999997</v>
      </c>
      <c r="C117">
        <v>19</v>
      </c>
    </row>
    <row r="118" spans="1:3">
      <c r="A118" s="1">
        <v>41391</v>
      </c>
      <c r="B118">
        <v>41.9</v>
      </c>
      <c r="C118">
        <v>16</v>
      </c>
    </row>
    <row r="119" spans="1:3">
      <c r="A119" s="1">
        <v>41392</v>
      </c>
      <c r="B119">
        <v>49.5</v>
      </c>
      <c r="C119">
        <v>23</v>
      </c>
    </row>
    <row r="120" spans="1:3">
      <c r="A120" s="1">
        <v>41393</v>
      </c>
      <c r="B120">
        <v>65.900000000000006</v>
      </c>
      <c r="C120">
        <v>42</v>
      </c>
    </row>
    <row r="121" spans="1:3">
      <c r="A121" s="1">
        <v>41394</v>
      </c>
      <c r="B121">
        <v>35.299999999999997</v>
      </c>
      <c r="C121">
        <v>11</v>
      </c>
    </row>
    <row r="122" spans="1:3">
      <c r="A122" s="1">
        <v>41395</v>
      </c>
      <c r="B122">
        <v>52.3</v>
      </c>
      <c r="C122">
        <v>36</v>
      </c>
    </row>
    <row r="123" spans="1:3">
      <c r="A123" s="1">
        <v>41396</v>
      </c>
      <c r="B123">
        <v>57.4</v>
      </c>
      <c r="C123">
        <v>31</v>
      </c>
    </row>
    <row r="124" spans="1:3">
      <c r="A124" s="1">
        <v>41397</v>
      </c>
      <c r="B124">
        <v>51.9</v>
      </c>
      <c r="C124">
        <v>24</v>
      </c>
    </row>
    <row r="125" spans="1:3">
      <c r="A125" s="1">
        <v>41398</v>
      </c>
      <c r="B125">
        <v>42.8</v>
      </c>
      <c r="C125">
        <v>21</v>
      </c>
    </row>
    <row r="126" spans="1:3">
      <c r="A126" s="1">
        <v>41399</v>
      </c>
      <c r="B126">
        <v>33.9</v>
      </c>
      <c r="C126">
        <v>12</v>
      </c>
    </row>
    <row r="127" spans="1:3">
      <c r="A127" s="1">
        <v>41400</v>
      </c>
      <c r="B127">
        <v>30.5</v>
      </c>
      <c r="C127">
        <v>16</v>
      </c>
    </row>
    <row r="128" spans="1:3">
      <c r="A128" s="1">
        <v>41401</v>
      </c>
      <c r="B128">
        <v>50.6</v>
      </c>
      <c r="C128">
        <v>25</v>
      </c>
    </row>
    <row r="129" spans="1:3">
      <c r="A129" s="1">
        <v>41402</v>
      </c>
      <c r="B129">
        <v>45.5</v>
      </c>
      <c r="C129">
        <v>14</v>
      </c>
    </row>
    <row r="130" spans="1:3">
      <c r="A130" s="1">
        <v>41403</v>
      </c>
      <c r="B130">
        <v>50.8</v>
      </c>
      <c r="C130">
        <v>19</v>
      </c>
    </row>
    <row r="131" spans="1:3">
      <c r="A131" s="1">
        <v>41404</v>
      </c>
      <c r="B131">
        <v>77.5</v>
      </c>
      <c r="C131">
        <v>58</v>
      </c>
    </row>
    <row r="132" spans="1:3">
      <c r="A132" s="1">
        <v>41405</v>
      </c>
      <c r="B132">
        <v>42.1</v>
      </c>
      <c r="C132">
        <v>16</v>
      </c>
    </row>
    <row r="133" spans="1:3">
      <c r="A133" s="1">
        <v>41406</v>
      </c>
      <c r="B133">
        <v>43</v>
      </c>
      <c r="C133">
        <v>23</v>
      </c>
    </row>
    <row r="134" spans="1:3">
      <c r="A134" s="1">
        <v>41407</v>
      </c>
      <c r="B134">
        <v>36.6</v>
      </c>
      <c r="C134">
        <v>9</v>
      </c>
    </row>
    <row r="135" spans="1:3">
      <c r="A135" s="1">
        <v>41408</v>
      </c>
      <c r="B135">
        <v>37.9</v>
      </c>
      <c r="C135">
        <v>13</v>
      </c>
    </row>
    <row r="136" spans="1:3">
      <c r="A136" s="1">
        <v>41409</v>
      </c>
      <c r="B136">
        <v>54.3</v>
      </c>
      <c r="C136">
        <v>21</v>
      </c>
    </row>
    <row r="137" spans="1:3">
      <c r="A137" s="1">
        <v>41410</v>
      </c>
      <c r="B137">
        <v>61.6</v>
      </c>
      <c r="C137">
        <v>50</v>
      </c>
    </row>
    <row r="138" spans="1:3">
      <c r="A138" s="1">
        <v>41411</v>
      </c>
      <c r="B138">
        <v>52.9</v>
      </c>
      <c r="C138">
        <v>33</v>
      </c>
    </row>
    <row r="139" spans="1:3">
      <c r="A139" s="1">
        <v>41412</v>
      </c>
      <c r="B139">
        <v>56.5</v>
      </c>
      <c r="C139">
        <v>24</v>
      </c>
    </row>
    <row r="140" spans="1:3">
      <c r="A140" s="1">
        <v>41413</v>
      </c>
      <c r="B140">
        <v>87.5</v>
      </c>
      <c r="C140">
        <v>72</v>
      </c>
    </row>
    <row r="141" spans="1:3">
      <c r="A141" s="1">
        <v>41414</v>
      </c>
      <c r="B141">
        <v>62.5</v>
      </c>
      <c r="C141">
        <v>29</v>
      </c>
    </row>
    <row r="142" spans="1:3">
      <c r="A142" s="1">
        <v>41415</v>
      </c>
      <c r="B142">
        <v>36.799999999999997</v>
      </c>
      <c r="C142">
        <v>9</v>
      </c>
    </row>
    <row r="143" spans="1:3">
      <c r="A143" s="1">
        <v>41416</v>
      </c>
      <c r="B143">
        <v>39.799999999999997</v>
      </c>
      <c r="C143">
        <v>26</v>
      </c>
    </row>
    <row r="144" spans="1:3">
      <c r="A144" s="1">
        <v>41417</v>
      </c>
      <c r="B144">
        <v>44.8</v>
      </c>
      <c r="C144">
        <v>23</v>
      </c>
    </row>
    <row r="145" spans="1:3">
      <c r="A145" s="1">
        <v>41418</v>
      </c>
      <c r="B145">
        <v>40.6</v>
      </c>
      <c r="C145">
        <v>15</v>
      </c>
    </row>
    <row r="146" spans="1:3">
      <c r="A146" s="1">
        <v>41419</v>
      </c>
      <c r="B146">
        <v>55.3</v>
      </c>
      <c r="C146">
        <v>35</v>
      </c>
    </row>
    <row r="147" spans="1:3">
      <c r="A147" s="1">
        <v>41420</v>
      </c>
      <c r="B147">
        <v>55.4</v>
      </c>
      <c r="C147">
        <v>30</v>
      </c>
    </row>
    <row r="148" spans="1:3">
      <c r="A148" s="1">
        <v>41421</v>
      </c>
      <c r="B148">
        <v>73.8</v>
      </c>
      <c r="C148">
        <v>45</v>
      </c>
    </row>
    <row r="149" spans="1:3">
      <c r="A149" s="1">
        <v>41422</v>
      </c>
      <c r="B149">
        <v>91.9</v>
      </c>
      <c r="C149">
        <v>78</v>
      </c>
    </row>
    <row r="150" spans="1:3">
      <c r="A150" s="1">
        <v>41423</v>
      </c>
      <c r="B150">
        <v>74.400000000000006</v>
      </c>
      <c r="C150">
        <v>57</v>
      </c>
    </row>
    <row r="151" spans="1:3">
      <c r="A151" s="1">
        <v>41424</v>
      </c>
      <c r="B151">
        <v>46.8</v>
      </c>
      <c r="C151">
        <v>19</v>
      </c>
    </row>
    <row r="152" spans="1:3">
      <c r="A152" s="1">
        <v>41425</v>
      </c>
      <c r="B152">
        <v>50</v>
      </c>
      <c r="C152">
        <v>23</v>
      </c>
    </row>
    <row r="153" spans="1:3">
      <c r="A153" s="1">
        <v>41426</v>
      </c>
      <c r="B153">
        <v>57.4</v>
      </c>
      <c r="C153">
        <v>29</v>
      </c>
    </row>
    <row r="154" spans="1:3">
      <c r="A154" s="1">
        <v>41427</v>
      </c>
      <c r="B154">
        <v>60.5</v>
      </c>
      <c r="C154">
        <v>35</v>
      </c>
    </row>
    <row r="155" spans="1:3">
      <c r="A155" s="1">
        <v>41428</v>
      </c>
      <c r="B155">
        <v>55.6</v>
      </c>
      <c r="C155">
        <v>26</v>
      </c>
    </row>
    <row r="156" spans="1:3">
      <c r="A156" s="1">
        <v>41429</v>
      </c>
      <c r="B156">
        <v>46.3</v>
      </c>
      <c r="C156">
        <v>23</v>
      </c>
    </row>
    <row r="157" spans="1:3">
      <c r="A157" s="1">
        <v>41430</v>
      </c>
      <c r="B157">
        <v>47.9</v>
      </c>
      <c r="C157">
        <v>22</v>
      </c>
    </row>
    <row r="158" spans="1:3">
      <c r="A158" s="1">
        <v>41431</v>
      </c>
      <c r="B158">
        <v>65.599999999999994</v>
      </c>
      <c r="C158">
        <v>30</v>
      </c>
    </row>
    <row r="159" spans="1:3">
      <c r="A159" s="1">
        <v>41432</v>
      </c>
      <c r="B159">
        <v>64.599999999999994</v>
      </c>
      <c r="C159">
        <v>36</v>
      </c>
    </row>
    <row r="160" spans="1:3">
      <c r="A160" s="1">
        <v>41433</v>
      </c>
      <c r="B160">
        <v>62.4</v>
      </c>
      <c r="C160">
        <v>35</v>
      </c>
    </row>
    <row r="161" spans="1:3">
      <c r="A161" s="1">
        <v>41434</v>
      </c>
      <c r="B161">
        <v>63</v>
      </c>
      <c r="C161">
        <v>47</v>
      </c>
    </row>
    <row r="162" spans="1:3">
      <c r="A162" s="1">
        <v>41435</v>
      </c>
      <c r="B162">
        <v>59.1</v>
      </c>
      <c r="C162">
        <v>43</v>
      </c>
    </row>
    <row r="163" spans="1:3">
      <c r="A163" s="1">
        <v>41436</v>
      </c>
      <c r="B163">
        <v>77.900000000000006</v>
      </c>
      <c r="C163">
        <v>61</v>
      </c>
    </row>
    <row r="164" spans="1:3">
      <c r="A164" s="1">
        <v>41437</v>
      </c>
      <c r="B164">
        <v>82.5</v>
      </c>
      <c r="C164">
        <v>66</v>
      </c>
    </row>
    <row r="165" spans="1:3">
      <c r="A165" s="1">
        <v>41438</v>
      </c>
      <c r="B165">
        <v>73.099999999999994</v>
      </c>
      <c r="C165">
        <v>53</v>
      </c>
    </row>
    <row r="166" spans="1:3">
      <c r="A166" s="1">
        <v>41439</v>
      </c>
      <c r="B166">
        <v>83.6</v>
      </c>
      <c r="C166">
        <v>68</v>
      </c>
    </row>
    <row r="167" spans="1:3">
      <c r="A167" s="1">
        <v>41440</v>
      </c>
      <c r="B167">
        <v>61.8</v>
      </c>
      <c r="C167">
        <v>30</v>
      </c>
    </row>
    <row r="168" spans="1:3">
      <c r="A168" s="1">
        <v>41441</v>
      </c>
      <c r="B168">
        <v>51.5</v>
      </c>
      <c r="C168">
        <v>25</v>
      </c>
    </row>
    <row r="169" spans="1:3">
      <c r="A169" s="1">
        <v>41442</v>
      </c>
      <c r="B169">
        <v>51.4</v>
      </c>
      <c r="C169">
        <v>33</v>
      </c>
    </row>
    <row r="170" spans="1:3">
      <c r="A170" s="1">
        <v>41443</v>
      </c>
      <c r="B170">
        <v>85.9</v>
      </c>
      <c r="C170">
        <v>56</v>
      </c>
    </row>
    <row r="171" spans="1:3">
      <c r="A171" s="1">
        <v>41444</v>
      </c>
      <c r="B171">
        <v>73</v>
      </c>
      <c r="C171">
        <v>43</v>
      </c>
    </row>
    <row r="172" spans="1:3">
      <c r="A172" s="1">
        <v>41445</v>
      </c>
      <c r="B172">
        <v>62.3</v>
      </c>
      <c r="C172">
        <v>29</v>
      </c>
    </row>
    <row r="173" spans="1:3">
      <c r="A173" s="1">
        <v>41446</v>
      </c>
      <c r="B173">
        <v>76.599999999999994</v>
      </c>
      <c r="C173">
        <v>63</v>
      </c>
    </row>
    <row r="174" spans="1:3">
      <c r="A174" s="1">
        <v>41447</v>
      </c>
      <c r="B174">
        <v>75.8</v>
      </c>
      <c r="C174">
        <v>55</v>
      </c>
    </row>
    <row r="175" spans="1:3">
      <c r="A175" s="1">
        <v>41448</v>
      </c>
      <c r="B175">
        <v>77.900000000000006</v>
      </c>
      <c r="C175">
        <v>50</v>
      </c>
    </row>
    <row r="176" spans="1:3">
      <c r="A176" s="1">
        <v>41449</v>
      </c>
      <c r="B176">
        <v>62.8</v>
      </c>
      <c r="C176">
        <v>34</v>
      </c>
    </row>
    <row r="177" spans="1:3">
      <c r="A177" s="1">
        <v>41450</v>
      </c>
      <c r="B177">
        <v>74.8</v>
      </c>
      <c r="C177">
        <v>40</v>
      </c>
    </row>
    <row r="178" spans="1:3">
      <c r="A178" s="1">
        <v>41451</v>
      </c>
      <c r="B178">
        <v>70.099999999999994</v>
      </c>
      <c r="C178">
        <v>43</v>
      </c>
    </row>
    <row r="179" spans="1:3">
      <c r="A179" s="1">
        <v>41452</v>
      </c>
      <c r="B179">
        <v>69.099999999999994</v>
      </c>
      <c r="C179">
        <v>47</v>
      </c>
    </row>
    <row r="180" spans="1:3">
      <c r="A180" s="1">
        <v>41453</v>
      </c>
      <c r="B180">
        <v>62.9</v>
      </c>
      <c r="C180">
        <v>41</v>
      </c>
    </row>
    <row r="181" spans="1:3">
      <c r="A181" s="1">
        <v>41454</v>
      </c>
      <c r="B181">
        <v>62.9</v>
      </c>
      <c r="C181">
        <v>34</v>
      </c>
    </row>
    <row r="182" spans="1:3">
      <c r="A182" s="1">
        <v>41455</v>
      </c>
      <c r="B182">
        <v>60.4</v>
      </c>
      <c r="C182">
        <v>33</v>
      </c>
    </row>
    <row r="183" spans="1:3">
      <c r="A183" s="1">
        <v>41456</v>
      </c>
      <c r="B183">
        <v>62.4</v>
      </c>
      <c r="C183">
        <v>34</v>
      </c>
    </row>
    <row r="184" spans="1:3">
      <c r="A184" s="1">
        <v>41457</v>
      </c>
      <c r="B184">
        <v>72.599999999999994</v>
      </c>
      <c r="C184">
        <v>58</v>
      </c>
    </row>
    <row r="185" spans="1:3">
      <c r="A185" s="1">
        <v>41458</v>
      </c>
      <c r="B185">
        <v>75.900000000000006</v>
      </c>
      <c r="C185">
        <v>55</v>
      </c>
    </row>
    <row r="186" spans="1:3">
      <c r="A186" s="1">
        <v>41459</v>
      </c>
      <c r="B186">
        <v>87</v>
      </c>
      <c r="C186">
        <v>71</v>
      </c>
    </row>
    <row r="187" spans="1:3">
      <c r="A187" s="1">
        <v>41460</v>
      </c>
      <c r="B187">
        <v>96.1</v>
      </c>
      <c r="C187">
        <v>91</v>
      </c>
    </row>
    <row r="188" spans="1:3">
      <c r="A188" s="1">
        <v>41461</v>
      </c>
      <c r="B188">
        <v>77.599999999999994</v>
      </c>
      <c r="C188">
        <v>43</v>
      </c>
    </row>
    <row r="189" spans="1:3">
      <c r="A189" s="1">
        <v>41462</v>
      </c>
      <c r="B189">
        <v>92.3</v>
      </c>
      <c r="C189">
        <v>84</v>
      </c>
    </row>
    <row r="190" spans="1:3">
      <c r="A190" s="1">
        <v>41463</v>
      </c>
      <c r="B190">
        <v>61.5</v>
      </c>
      <c r="C190">
        <v>42</v>
      </c>
    </row>
    <row r="191" spans="1:3">
      <c r="A191" s="1">
        <v>41464</v>
      </c>
      <c r="B191">
        <v>59.9</v>
      </c>
      <c r="C191">
        <v>43</v>
      </c>
    </row>
    <row r="192" spans="1:3">
      <c r="A192" s="1">
        <v>41465</v>
      </c>
      <c r="B192">
        <v>59.4</v>
      </c>
      <c r="C192">
        <v>39</v>
      </c>
    </row>
    <row r="193" spans="1:3">
      <c r="A193" s="1">
        <v>41466</v>
      </c>
      <c r="B193">
        <v>59.4</v>
      </c>
      <c r="C193">
        <v>39</v>
      </c>
    </row>
    <row r="194" spans="1:3">
      <c r="A194" s="1">
        <v>41467</v>
      </c>
      <c r="B194">
        <v>59.9</v>
      </c>
      <c r="C194">
        <v>40</v>
      </c>
    </row>
    <row r="195" spans="1:3">
      <c r="A195" s="1">
        <v>41468</v>
      </c>
      <c r="B195">
        <v>69.5</v>
      </c>
      <c r="C195">
        <v>41</v>
      </c>
    </row>
    <row r="196" spans="1:3">
      <c r="A196" s="1">
        <v>41469</v>
      </c>
      <c r="B196">
        <v>70.900000000000006</v>
      </c>
      <c r="C196">
        <v>44</v>
      </c>
    </row>
    <row r="197" spans="1:3">
      <c r="A197" s="1">
        <v>41470</v>
      </c>
      <c r="B197">
        <v>68</v>
      </c>
      <c r="C197">
        <v>41</v>
      </c>
    </row>
    <row r="198" spans="1:3">
      <c r="A198" s="1">
        <v>41471</v>
      </c>
      <c r="B198">
        <v>54.5</v>
      </c>
      <c r="C198">
        <v>34</v>
      </c>
    </row>
    <row r="199" spans="1:3">
      <c r="A199" s="1">
        <v>41472</v>
      </c>
      <c r="B199">
        <v>53.9</v>
      </c>
      <c r="C199">
        <v>41</v>
      </c>
    </row>
    <row r="200" spans="1:3">
      <c r="A200" s="1">
        <v>41473</v>
      </c>
      <c r="B200">
        <v>58.6</v>
      </c>
      <c r="C200">
        <v>33</v>
      </c>
    </row>
    <row r="201" spans="1:3">
      <c r="A201" s="1">
        <v>41474</v>
      </c>
      <c r="B201">
        <v>62.8</v>
      </c>
      <c r="C201">
        <v>32</v>
      </c>
    </row>
    <row r="202" spans="1:3">
      <c r="A202" s="1">
        <v>41475</v>
      </c>
      <c r="B202">
        <v>60.9</v>
      </c>
      <c r="C202">
        <v>37</v>
      </c>
    </row>
    <row r="203" spans="1:3">
      <c r="A203" s="1">
        <v>41476</v>
      </c>
      <c r="B203">
        <v>62.1</v>
      </c>
      <c r="C203">
        <v>46</v>
      </c>
    </row>
    <row r="204" spans="1:3">
      <c r="A204" s="1">
        <v>41477</v>
      </c>
      <c r="B204">
        <v>58.1</v>
      </c>
      <c r="C204">
        <v>35</v>
      </c>
    </row>
    <row r="205" spans="1:3">
      <c r="A205" s="1">
        <v>41478</v>
      </c>
      <c r="B205">
        <v>72.099999999999994</v>
      </c>
      <c r="C205">
        <v>60</v>
      </c>
    </row>
    <row r="206" spans="1:3">
      <c r="A206" s="1">
        <v>41479</v>
      </c>
      <c r="B206">
        <v>65.900000000000006</v>
      </c>
      <c r="C206">
        <v>46</v>
      </c>
    </row>
    <row r="207" spans="1:3">
      <c r="A207" s="1">
        <v>41480</v>
      </c>
      <c r="B207">
        <v>57.1</v>
      </c>
      <c r="C207">
        <v>30</v>
      </c>
    </row>
    <row r="208" spans="1:3">
      <c r="A208" s="1">
        <v>41481</v>
      </c>
      <c r="B208">
        <v>53.8</v>
      </c>
      <c r="C208">
        <v>31</v>
      </c>
    </row>
    <row r="209" spans="1:3">
      <c r="A209" s="1">
        <v>41482</v>
      </c>
      <c r="B209">
        <v>49.6</v>
      </c>
      <c r="C209">
        <v>24</v>
      </c>
    </row>
    <row r="210" spans="1:3">
      <c r="A210" s="1">
        <v>41483</v>
      </c>
      <c r="B210">
        <v>75.3</v>
      </c>
      <c r="C210">
        <v>50</v>
      </c>
    </row>
    <row r="211" spans="1:3">
      <c r="A211" s="1">
        <v>41484</v>
      </c>
      <c r="B211">
        <v>59.9</v>
      </c>
      <c r="C211">
        <v>34</v>
      </c>
    </row>
    <row r="212" spans="1:3">
      <c r="A212" s="1">
        <v>41485</v>
      </c>
      <c r="B212">
        <v>74.099999999999994</v>
      </c>
      <c r="C212">
        <v>46</v>
      </c>
    </row>
    <row r="213" spans="1:3">
      <c r="A213" s="1">
        <v>41486</v>
      </c>
      <c r="B213">
        <v>77.099999999999994</v>
      </c>
      <c r="C213">
        <v>58</v>
      </c>
    </row>
    <row r="214" spans="1:3">
      <c r="A214" s="1">
        <v>41487</v>
      </c>
      <c r="B214">
        <v>80.599999999999994</v>
      </c>
      <c r="C214">
        <v>49</v>
      </c>
    </row>
    <row r="215" spans="1:3">
      <c r="A215" s="1">
        <v>41488</v>
      </c>
      <c r="B215">
        <v>84</v>
      </c>
      <c r="C215">
        <v>66</v>
      </c>
    </row>
    <row r="216" spans="1:3">
      <c r="A216" s="1">
        <v>41489</v>
      </c>
      <c r="B216">
        <v>80</v>
      </c>
      <c r="C216">
        <v>42</v>
      </c>
    </row>
    <row r="217" spans="1:3">
      <c r="A217" s="1">
        <v>41490</v>
      </c>
      <c r="B217">
        <v>83.4</v>
      </c>
      <c r="C217">
        <v>47</v>
      </c>
    </row>
    <row r="218" spans="1:3">
      <c r="A218" s="1">
        <v>41491</v>
      </c>
      <c r="B218">
        <v>71.599999999999994</v>
      </c>
      <c r="C218">
        <v>47</v>
      </c>
    </row>
    <row r="219" spans="1:3">
      <c r="A219" s="1">
        <v>41492</v>
      </c>
      <c r="B219">
        <v>75.599999999999994</v>
      </c>
      <c r="C219">
        <v>41</v>
      </c>
    </row>
    <row r="220" spans="1:3">
      <c r="A220" s="1">
        <v>41493</v>
      </c>
      <c r="B220">
        <v>73.8</v>
      </c>
      <c r="C220">
        <v>44</v>
      </c>
    </row>
    <row r="221" spans="1:3">
      <c r="A221" s="1">
        <v>41494</v>
      </c>
      <c r="B221">
        <v>65.8</v>
      </c>
      <c r="C221">
        <v>39</v>
      </c>
    </row>
    <row r="222" spans="1:3">
      <c r="A222" s="1">
        <v>41495</v>
      </c>
      <c r="B222">
        <v>61.5</v>
      </c>
      <c r="C222">
        <v>41</v>
      </c>
    </row>
    <row r="223" spans="1:3">
      <c r="A223" s="1">
        <v>41496</v>
      </c>
      <c r="B223">
        <v>69.3</v>
      </c>
      <c r="C223">
        <v>42</v>
      </c>
    </row>
    <row r="224" spans="1:3">
      <c r="A224" s="1">
        <v>41497</v>
      </c>
      <c r="B224">
        <v>62.4</v>
      </c>
      <c r="C224">
        <v>40</v>
      </c>
    </row>
    <row r="225" spans="1:3">
      <c r="A225" s="1">
        <v>41498</v>
      </c>
      <c r="B225">
        <v>58.8</v>
      </c>
      <c r="C225">
        <v>28</v>
      </c>
    </row>
    <row r="226" spans="1:3">
      <c r="A226" s="1">
        <v>41499</v>
      </c>
      <c r="B226">
        <v>58.9</v>
      </c>
      <c r="C226">
        <v>34</v>
      </c>
    </row>
    <row r="227" spans="1:3">
      <c r="A227" s="1">
        <v>41500</v>
      </c>
      <c r="B227">
        <v>52.9</v>
      </c>
      <c r="C227">
        <v>30</v>
      </c>
    </row>
    <row r="228" spans="1:3">
      <c r="A228" s="1">
        <v>41501</v>
      </c>
      <c r="B228">
        <v>56.1</v>
      </c>
      <c r="C228">
        <v>37</v>
      </c>
    </row>
    <row r="229" spans="1:3">
      <c r="A229" s="1">
        <v>41502</v>
      </c>
      <c r="B229">
        <v>56.6</v>
      </c>
      <c r="C229">
        <v>30</v>
      </c>
    </row>
    <row r="230" spans="1:3">
      <c r="A230" s="1">
        <v>41503</v>
      </c>
      <c r="B230">
        <v>53.1</v>
      </c>
      <c r="C230">
        <v>32</v>
      </c>
    </row>
    <row r="231" spans="1:3">
      <c r="A231" s="1">
        <v>41504</v>
      </c>
      <c r="B231">
        <v>58.1</v>
      </c>
      <c r="C231">
        <v>32</v>
      </c>
    </row>
    <row r="232" spans="1:3">
      <c r="A232" s="1">
        <v>41505</v>
      </c>
      <c r="B232">
        <v>60.6</v>
      </c>
      <c r="C232">
        <v>34</v>
      </c>
    </row>
    <row r="233" spans="1:3">
      <c r="A233" s="1">
        <v>41506</v>
      </c>
      <c r="B233">
        <v>62.3</v>
      </c>
      <c r="C233">
        <v>33</v>
      </c>
    </row>
    <row r="234" spans="1:3">
      <c r="A234" s="1">
        <v>41507</v>
      </c>
      <c r="B234">
        <v>74.099999999999994</v>
      </c>
      <c r="C234">
        <v>52</v>
      </c>
    </row>
    <row r="235" spans="1:3">
      <c r="A235" s="1">
        <v>41508</v>
      </c>
      <c r="B235">
        <v>82.9</v>
      </c>
      <c r="C235">
        <v>62</v>
      </c>
    </row>
    <row r="236" spans="1:3">
      <c r="A236" s="1">
        <v>41509</v>
      </c>
      <c r="B236">
        <v>92.8</v>
      </c>
      <c r="C236">
        <v>82</v>
      </c>
    </row>
    <row r="237" spans="1:3">
      <c r="A237" s="1">
        <v>41510</v>
      </c>
      <c r="B237">
        <v>88.9</v>
      </c>
      <c r="C237">
        <v>65</v>
      </c>
    </row>
    <row r="238" spans="1:3">
      <c r="A238" s="1">
        <v>41511</v>
      </c>
      <c r="B238">
        <v>68.5</v>
      </c>
      <c r="C238">
        <v>26</v>
      </c>
    </row>
    <row r="239" spans="1:3">
      <c r="A239" s="1">
        <v>41512</v>
      </c>
      <c r="B239">
        <v>62</v>
      </c>
      <c r="C239">
        <v>29</v>
      </c>
    </row>
    <row r="240" spans="1:3">
      <c r="A240" s="1">
        <v>41513</v>
      </c>
      <c r="B240">
        <v>59.3</v>
      </c>
      <c r="C240">
        <v>34</v>
      </c>
    </row>
    <row r="241" spans="1:3">
      <c r="A241" s="1">
        <v>41514</v>
      </c>
      <c r="B241">
        <v>59.5</v>
      </c>
      <c r="C241">
        <v>28</v>
      </c>
    </row>
    <row r="242" spans="1:3">
      <c r="A242" s="1">
        <v>41515</v>
      </c>
      <c r="B242">
        <v>68.8</v>
      </c>
      <c r="C242">
        <v>44</v>
      </c>
    </row>
    <row r="243" spans="1:3">
      <c r="A243" s="1">
        <v>41516</v>
      </c>
      <c r="B243">
        <v>82.3</v>
      </c>
      <c r="C243">
        <v>60</v>
      </c>
    </row>
    <row r="244" spans="1:3">
      <c r="A244" s="1">
        <v>41517</v>
      </c>
      <c r="B244">
        <v>61.9</v>
      </c>
      <c r="C244">
        <v>41</v>
      </c>
    </row>
    <row r="245" spans="1:3">
      <c r="A245" s="1">
        <v>41518</v>
      </c>
      <c r="B245">
        <v>61.6</v>
      </c>
      <c r="C245">
        <v>42</v>
      </c>
    </row>
    <row r="246" spans="1:3">
      <c r="A246" s="1">
        <v>41519</v>
      </c>
      <c r="B246">
        <v>63.4</v>
      </c>
      <c r="C246">
        <v>35</v>
      </c>
    </row>
    <row r="247" spans="1:3">
      <c r="A247" s="1">
        <v>41520</v>
      </c>
      <c r="B247">
        <v>63.9</v>
      </c>
      <c r="C247">
        <v>56</v>
      </c>
    </row>
    <row r="248" spans="1:3">
      <c r="A248" s="1">
        <v>41521</v>
      </c>
      <c r="B248">
        <v>56.3</v>
      </c>
      <c r="C248">
        <v>31</v>
      </c>
    </row>
    <row r="249" spans="1:3">
      <c r="A249" s="1">
        <v>41522</v>
      </c>
      <c r="B249">
        <v>60.5</v>
      </c>
      <c r="C249">
        <v>43</v>
      </c>
    </row>
    <row r="250" spans="1:3">
      <c r="A250" s="1">
        <v>41523</v>
      </c>
      <c r="B250">
        <v>87.1</v>
      </c>
      <c r="C250">
        <v>64</v>
      </c>
    </row>
    <row r="251" spans="1:3">
      <c r="A251" s="1">
        <v>41524</v>
      </c>
      <c r="B251">
        <v>83.3</v>
      </c>
      <c r="C251">
        <v>63</v>
      </c>
    </row>
    <row r="252" spans="1:3">
      <c r="A252" s="1">
        <v>41525</v>
      </c>
      <c r="B252">
        <v>63.1</v>
      </c>
      <c r="C252">
        <v>26</v>
      </c>
    </row>
    <row r="253" spans="1:3">
      <c r="A253" s="1">
        <v>41526</v>
      </c>
      <c r="B253">
        <v>61.9</v>
      </c>
      <c r="C253">
        <v>30</v>
      </c>
    </row>
    <row r="254" spans="1:3">
      <c r="A254" s="1">
        <v>41527</v>
      </c>
      <c r="B254">
        <v>63.3</v>
      </c>
      <c r="C254">
        <v>38</v>
      </c>
    </row>
    <row r="255" spans="1:3">
      <c r="A255" s="1">
        <v>41528</v>
      </c>
      <c r="B255">
        <v>74.599999999999994</v>
      </c>
      <c r="C255">
        <v>57</v>
      </c>
    </row>
    <row r="256" spans="1:3">
      <c r="A256" s="1">
        <v>41529</v>
      </c>
      <c r="B256">
        <v>90.3</v>
      </c>
      <c r="C256">
        <v>81</v>
      </c>
    </row>
    <row r="257" spans="1:3">
      <c r="A257" s="1">
        <v>41530</v>
      </c>
      <c r="B257">
        <v>73</v>
      </c>
      <c r="C257">
        <v>43</v>
      </c>
    </row>
    <row r="258" spans="1:3">
      <c r="A258" s="1">
        <v>41531</v>
      </c>
      <c r="B258">
        <v>88.9</v>
      </c>
      <c r="C258">
        <v>75</v>
      </c>
    </row>
    <row r="259" spans="1:3">
      <c r="A259" s="1">
        <v>41532</v>
      </c>
      <c r="B259">
        <v>68.5</v>
      </c>
      <c r="C259">
        <v>38</v>
      </c>
    </row>
    <row r="260" spans="1:3">
      <c r="A260" s="1">
        <v>41533</v>
      </c>
      <c r="B260">
        <v>57.8</v>
      </c>
      <c r="C260">
        <v>23</v>
      </c>
    </row>
    <row r="261" spans="1:3">
      <c r="A261" s="1">
        <v>41534</v>
      </c>
      <c r="B261">
        <v>55.9</v>
      </c>
      <c r="C261">
        <v>26</v>
      </c>
    </row>
    <row r="262" spans="1:3">
      <c r="A262" s="1">
        <v>41535</v>
      </c>
      <c r="B262">
        <v>55.6</v>
      </c>
      <c r="C262">
        <v>31</v>
      </c>
    </row>
    <row r="263" spans="1:3">
      <c r="A263" s="1">
        <v>41536</v>
      </c>
      <c r="B263">
        <v>64.900000000000006</v>
      </c>
      <c r="C263">
        <v>42</v>
      </c>
    </row>
    <row r="264" spans="1:3">
      <c r="A264" s="1">
        <v>41537</v>
      </c>
      <c r="B264">
        <v>66.5</v>
      </c>
      <c r="C264">
        <v>31</v>
      </c>
    </row>
    <row r="265" spans="1:3">
      <c r="A265" s="1">
        <v>41538</v>
      </c>
      <c r="B265">
        <v>61</v>
      </c>
      <c r="C265">
        <v>29</v>
      </c>
    </row>
    <row r="266" spans="1:3">
      <c r="A266" s="1">
        <v>41539</v>
      </c>
      <c r="B266">
        <v>65.099999999999994</v>
      </c>
      <c r="C266">
        <v>45</v>
      </c>
    </row>
    <row r="267" spans="1:3">
      <c r="A267" s="1">
        <v>41540</v>
      </c>
      <c r="B267">
        <v>58.6</v>
      </c>
      <c r="C267">
        <v>37</v>
      </c>
    </row>
    <row r="268" spans="1:3">
      <c r="A268" s="1">
        <v>41541</v>
      </c>
      <c r="B268">
        <v>71.099999999999994</v>
      </c>
      <c r="C268">
        <v>45</v>
      </c>
    </row>
    <row r="269" spans="1:3">
      <c r="A269" s="1">
        <v>41542</v>
      </c>
      <c r="B269">
        <v>63.9</v>
      </c>
      <c r="C269">
        <v>32</v>
      </c>
    </row>
    <row r="270" spans="1:3">
      <c r="A270" s="1">
        <v>41543</v>
      </c>
      <c r="B270">
        <v>52.4</v>
      </c>
      <c r="C270">
        <v>26</v>
      </c>
    </row>
    <row r="271" spans="1:3">
      <c r="A271" s="1">
        <v>41544</v>
      </c>
      <c r="B271">
        <v>55.6</v>
      </c>
      <c r="C271">
        <v>25</v>
      </c>
    </row>
    <row r="272" spans="1:3">
      <c r="A272" s="1">
        <v>41545</v>
      </c>
      <c r="B272">
        <v>66.599999999999994</v>
      </c>
      <c r="C272">
        <v>44</v>
      </c>
    </row>
    <row r="273" spans="1:3">
      <c r="A273" s="1">
        <v>41546</v>
      </c>
      <c r="B273">
        <v>91</v>
      </c>
      <c r="C273">
        <v>78</v>
      </c>
    </row>
    <row r="274" spans="1:3">
      <c r="A274" s="1">
        <v>41547</v>
      </c>
    </row>
    <row r="275" spans="1:3">
      <c r="A275" s="1">
        <v>41548</v>
      </c>
      <c r="B275">
        <v>69.400000000000006</v>
      </c>
      <c r="C275">
        <v>44</v>
      </c>
    </row>
    <row r="276" spans="1:3">
      <c r="A276" s="1">
        <v>41549</v>
      </c>
      <c r="B276">
        <v>69.8</v>
      </c>
      <c r="C276">
        <v>41</v>
      </c>
    </row>
    <row r="277" spans="1:3">
      <c r="A277" s="1">
        <v>41550</v>
      </c>
      <c r="B277">
        <v>52</v>
      </c>
      <c r="C277">
        <v>28</v>
      </c>
    </row>
    <row r="278" spans="1:3">
      <c r="A278" s="1">
        <v>41551</v>
      </c>
      <c r="B278">
        <v>57.3</v>
      </c>
      <c r="C278">
        <v>32</v>
      </c>
    </row>
    <row r="279" spans="1:3">
      <c r="A279" s="1">
        <v>41552</v>
      </c>
      <c r="B279">
        <v>67</v>
      </c>
      <c r="C279">
        <v>42</v>
      </c>
    </row>
    <row r="280" spans="1:3">
      <c r="A280" s="1">
        <v>41553</v>
      </c>
      <c r="B280">
        <v>86.1</v>
      </c>
      <c r="C280">
        <v>63</v>
      </c>
    </row>
    <row r="281" spans="1:3">
      <c r="A281" s="1">
        <v>41554</v>
      </c>
      <c r="B281">
        <v>81.3</v>
      </c>
      <c r="C281">
        <v>64</v>
      </c>
    </row>
    <row r="282" spans="1:3">
      <c r="A282" s="1">
        <v>41555</v>
      </c>
      <c r="B282">
        <v>93.6</v>
      </c>
      <c r="C282">
        <v>85</v>
      </c>
    </row>
    <row r="283" spans="1:3">
      <c r="A283" s="1">
        <v>41556</v>
      </c>
      <c r="B283">
        <v>78.099999999999994</v>
      </c>
      <c r="C283">
        <v>57</v>
      </c>
    </row>
    <row r="284" spans="1:3">
      <c r="A284" s="1">
        <v>41557</v>
      </c>
      <c r="B284">
        <v>90.5</v>
      </c>
      <c r="C284">
        <v>67</v>
      </c>
    </row>
    <row r="285" spans="1:3">
      <c r="A285" s="1">
        <v>41558</v>
      </c>
      <c r="B285">
        <v>61.1</v>
      </c>
      <c r="C285">
        <v>26</v>
      </c>
    </row>
    <row r="286" spans="1:3">
      <c r="A286" s="1">
        <v>41559</v>
      </c>
      <c r="B286">
        <v>42.9</v>
      </c>
      <c r="C286">
        <v>22</v>
      </c>
    </row>
    <row r="287" spans="1:3">
      <c r="A287" s="1">
        <v>41560</v>
      </c>
      <c r="B287">
        <v>58.4</v>
      </c>
      <c r="C287">
        <v>25</v>
      </c>
    </row>
    <row r="288" spans="1:3">
      <c r="A288" s="1">
        <v>41561</v>
      </c>
      <c r="B288">
        <v>64.8</v>
      </c>
      <c r="C288">
        <v>29</v>
      </c>
    </row>
    <row r="289" spans="1:3">
      <c r="A289" s="1">
        <v>41562</v>
      </c>
      <c r="B289">
        <v>66.900000000000006</v>
      </c>
      <c r="C289">
        <v>43</v>
      </c>
    </row>
    <row r="290" spans="1:3">
      <c r="A290" s="1">
        <v>41563</v>
      </c>
      <c r="B290">
        <v>49.6</v>
      </c>
      <c r="C290">
        <v>31</v>
      </c>
    </row>
    <row r="291" spans="1:3">
      <c r="A291" s="1">
        <v>41564</v>
      </c>
      <c r="B291">
        <v>64</v>
      </c>
      <c r="C291">
        <v>30</v>
      </c>
    </row>
    <row r="292" spans="1:3">
      <c r="A292" s="1">
        <v>41565</v>
      </c>
      <c r="B292">
        <v>66.099999999999994</v>
      </c>
      <c r="C292">
        <v>36</v>
      </c>
    </row>
    <row r="293" spans="1:3">
      <c r="A293" s="1">
        <v>41566</v>
      </c>
      <c r="B293">
        <v>71</v>
      </c>
      <c r="C293">
        <v>51</v>
      </c>
    </row>
    <row r="294" spans="1:3">
      <c r="A294" s="1">
        <v>41567</v>
      </c>
      <c r="B294">
        <v>68.099999999999994</v>
      </c>
      <c r="C294">
        <v>38</v>
      </c>
    </row>
    <row r="295" spans="1:3">
      <c r="A295" s="1">
        <v>41568</v>
      </c>
      <c r="B295">
        <v>69.5</v>
      </c>
      <c r="C295">
        <v>39</v>
      </c>
    </row>
    <row r="296" spans="1:3">
      <c r="A296" s="1">
        <v>41569</v>
      </c>
      <c r="B296">
        <v>62.3</v>
      </c>
      <c r="C296">
        <v>45</v>
      </c>
    </row>
    <row r="297" spans="1:3">
      <c r="A297" s="1">
        <v>41570</v>
      </c>
      <c r="B297">
        <v>63.8</v>
      </c>
      <c r="C297">
        <v>38</v>
      </c>
    </row>
    <row r="298" spans="1:3">
      <c r="A298" s="1">
        <v>41571</v>
      </c>
      <c r="B298">
        <v>60.8</v>
      </c>
      <c r="C298">
        <v>37</v>
      </c>
    </row>
    <row r="299" spans="1:3">
      <c r="A299" s="1">
        <v>41572</v>
      </c>
      <c r="B299">
        <v>35.299999999999997</v>
      </c>
      <c r="C299">
        <v>19</v>
      </c>
    </row>
    <row r="300" spans="1:3">
      <c r="A300" s="1">
        <v>41573</v>
      </c>
      <c r="B300">
        <v>47.3</v>
      </c>
      <c r="C300">
        <v>30</v>
      </c>
    </row>
    <row r="301" spans="1:3">
      <c r="A301" s="1">
        <v>41574</v>
      </c>
      <c r="B301">
        <v>53</v>
      </c>
      <c r="C301">
        <v>22</v>
      </c>
    </row>
    <row r="302" spans="1:3">
      <c r="A302" s="1">
        <v>41575</v>
      </c>
      <c r="B302">
        <v>60</v>
      </c>
      <c r="C302">
        <v>28</v>
      </c>
    </row>
    <row r="303" spans="1:3">
      <c r="A303" s="1">
        <v>41576</v>
      </c>
      <c r="B303">
        <v>59.4</v>
      </c>
      <c r="C303">
        <v>25</v>
      </c>
    </row>
    <row r="304" spans="1:3">
      <c r="A304" s="1">
        <v>41577</v>
      </c>
      <c r="B304">
        <v>53.6</v>
      </c>
      <c r="C304">
        <v>25</v>
      </c>
    </row>
    <row r="305" spans="1:3">
      <c r="A305" s="1">
        <v>41578</v>
      </c>
      <c r="B305">
        <v>63.4</v>
      </c>
      <c r="C305">
        <v>32</v>
      </c>
    </row>
    <row r="306" spans="1:3">
      <c r="A306" s="1">
        <v>41579</v>
      </c>
      <c r="B306">
        <v>63.6</v>
      </c>
      <c r="C306">
        <v>29</v>
      </c>
    </row>
    <row r="307" spans="1:3">
      <c r="A307" s="1">
        <v>41580</v>
      </c>
      <c r="B307">
        <v>70.599999999999994</v>
      </c>
      <c r="C307">
        <v>46</v>
      </c>
    </row>
    <row r="308" spans="1:3">
      <c r="A308" s="1">
        <v>41581</v>
      </c>
      <c r="B308">
        <v>66.8</v>
      </c>
      <c r="C308">
        <v>52</v>
      </c>
    </row>
    <row r="309" spans="1:3">
      <c r="A309" s="1">
        <v>41582</v>
      </c>
      <c r="B309">
        <v>61.1</v>
      </c>
      <c r="C309">
        <v>33</v>
      </c>
    </row>
    <row r="310" spans="1:3">
      <c r="A310" s="1">
        <v>41583</v>
      </c>
      <c r="B310">
        <v>59.6</v>
      </c>
      <c r="C310">
        <v>27</v>
      </c>
    </row>
    <row r="311" spans="1:3">
      <c r="A311" s="1">
        <v>41584</v>
      </c>
      <c r="B311">
        <v>76.8</v>
      </c>
      <c r="C311">
        <v>54</v>
      </c>
    </row>
    <row r="312" spans="1:3">
      <c r="A312" s="1">
        <v>41585</v>
      </c>
      <c r="B312">
        <v>55.8</v>
      </c>
      <c r="C312">
        <v>14</v>
      </c>
    </row>
    <row r="313" spans="1:3">
      <c r="A313" s="1">
        <v>41586</v>
      </c>
      <c r="B313">
        <v>47.9</v>
      </c>
      <c r="C313">
        <v>16</v>
      </c>
    </row>
    <row r="314" spans="1:3">
      <c r="A314" s="1">
        <v>41587</v>
      </c>
      <c r="B314">
        <v>71</v>
      </c>
      <c r="C314">
        <v>42</v>
      </c>
    </row>
    <row r="315" spans="1:3">
      <c r="A315" s="1">
        <v>41588</v>
      </c>
      <c r="B315">
        <v>49.1</v>
      </c>
      <c r="C315">
        <v>19</v>
      </c>
    </row>
    <row r="316" spans="1:3">
      <c r="A316" s="1">
        <v>41589</v>
      </c>
      <c r="B316">
        <v>33.6</v>
      </c>
      <c r="C316">
        <v>15</v>
      </c>
    </row>
    <row r="317" spans="1:3">
      <c r="A317" s="1">
        <v>41590</v>
      </c>
      <c r="B317">
        <v>37.1</v>
      </c>
      <c r="C317">
        <v>18</v>
      </c>
    </row>
    <row r="318" spans="1:3">
      <c r="A318" s="1">
        <v>41591</v>
      </c>
      <c r="B318">
        <v>51.4</v>
      </c>
      <c r="C318">
        <v>27</v>
      </c>
    </row>
    <row r="319" spans="1:3">
      <c r="A319" s="1">
        <v>41592</v>
      </c>
      <c r="B319">
        <v>62.9</v>
      </c>
      <c r="C319">
        <v>35</v>
      </c>
    </row>
    <row r="320" spans="1:3">
      <c r="A320" s="1">
        <v>41593</v>
      </c>
      <c r="B320">
        <v>68.099999999999994</v>
      </c>
      <c r="C320">
        <v>33</v>
      </c>
    </row>
    <row r="321" spans="1:3">
      <c r="A321" s="1">
        <v>41594</v>
      </c>
      <c r="B321">
        <v>57</v>
      </c>
      <c r="C321">
        <v>24</v>
      </c>
    </row>
    <row r="322" spans="1:3">
      <c r="A322" s="1">
        <v>41595</v>
      </c>
      <c r="B322">
        <v>44.6</v>
      </c>
      <c r="C322">
        <v>24</v>
      </c>
    </row>
    <row r="323" spans="1:3">
      <c r="A323" s="1">
        <v>41596</v>
      </c>
      <c r="B323">
        <v>38.4</v>
      </c>
      <c r="C323">
        <v>27</v>
      </c>
    </row>
    <row r="324" spans="1:3">
      <c r="A324" s="1">
        <v>41597</v>
      </c>
      <c r="B324">
        <v>44</v>
      </c>
      <c r="C324">
        <v>34</v>
      </c>
    </row>
    <row r="325" spans="1:3">
      <c r="A325" s="1">
        <v>41598</v>
      </c>
      <c r="B325">
        <v>42</v>
      </c>
      <c r="C325">
        <v>27</v>
      </c>
    </row>
    <row r="326" spans="1:3">
      <c r="A326" s="1">
        <v>41599</v>
      </c>
      <c r="B326">
        <v>47.6</v>
      </c>
      <c r="C326">
        <v>32</v>
      </c>
    </row>
    <row r="327" spans="1:3">
      <c r="A327" s="1">
        <v>41600</v>
      </c>
      <c r="B327">
        <v>46.6</v>
      </c>
      <c r="C327">
        <v>29</v>
      </c>
    </row>
    <row r="328" spans="1:3">
      <c r="A328" s="1">
        <v>41601</v>
      </c>
      <c r="B328">
        <v>52.9</v>
      </c>
      <c r="C328">
        <v>25</v>
      </c>
    </row>
    <row r="329" spans="1:3">
      <c r="A329" s="1">
        <v>41602</v>
      </c>
      <c r="B329">
        <v>59.1</v>
      </c>
      <c r="C329">
        <v>26</v>
      </c>
    </row>
    <row r="330" spans="1:3">
      <c r="A330" s="1">
        <v>41603</v>
      </c>
      <c r="B330">
        <v>51.3</v>
      </c>
      <c r="C330">
        <v>31</v>
      </c>
    </row>
    <row r="331" spans="1:3">
      <c r="A331" s="1">
        <v>41604</v>
      </c>
      <c r="B331">
        <v>41.8</v>
      </c>
      <c r="C331">
        <v>28</v>
      </c>
    </row>
    <row r="332" spans="1:3">
      <c r="A332" s="1">
        <v>41605</v>
      </c>
      <c r="B332">
        <v>70</v>
      </c>
      <c r="C332">
        <v>49</v>
      </c>
    </row>
    <row r="333" spans="1:3">
      <c r="A333" s="1">
        <v>41606</v>
      </c>
      <c r="B333">
        <v>56.6</v>
      </c>
      <c r="C333">
        <v>36</v>
      </c>
    </row>
    <row r="334" spans="1:3">
      <c r="A334" s="1">
        <v>41607</v>
      </c>
      <c r="B334">
        <v>50.8</v>
      </c>
      <c r="C334">
        <v>32</v>
      </c>
    </row>
    <row r="335" spans="1:3">
      <c r="A335" s="1">
        <v>41608</v>
      </c>
      <c r="B335">
        <v>60</v>
      </c>
      <c r="C335">
        <v>35</v>
      </c>
    </row>
    <row r="336" spans="1:3">
      <c r="A336" s="1">
        <v>41609</v>
      </c>
      <c r="B336">
        <v>60.6</v>
      </c>
      <c r="C336">
        <v>35</v>
      </c>
    </row>
    <row r="337" spans="1:3">
      <c r="A337" s="1">
        <v>41610</v>
      </c>
      <c r="B337">
        <v>49.9</v>
      </c>
      <c r="C337">
        <v>34</v>
      </c>
    </row>
    <row r="338" spans="1:3">
      <c r="A338" s="1">
        <v>41611</v>
      </c>
      <c r="B338">
        <v>47.4</v>
      </c>
      <c r="C338">
        <v>26</v>
      </c>
    </row>
    <row r="339" spans="1:3">
      <c r="A339" s="1">
        <v>41612</v>
      </c>
      <c r="B339">
        <v>56.4</v>
      </c>
      <c r="C339">
        <v>27</v>
      </c>
    </row>
    <row r="340" spans="1:3">
      <c r="A340" s="1">
        <v>41613</v>
      </c>
      <c r="B340">
        <v>57.1</v>
      </c>
      <c r="C340">
        <v>30</v>
      </c>
    </row>
    <row r="341" spans="1:3">
      <c r="A341" s="1">
        <v>41614</v>
      </c>
      <c r="B341">
        <v>35.4</v>
      </c>
      <c r="C341">
        <v>16</v>
      </c>
    </row>
    <row r="342" spans="1:3">
      <c r="A342" s="1">
        <v>41615</v>
      </c>
      <c r="B342">
        <v>47.5</v>
      </c>
      <c r="C342">
        <v>32</v>
      </c>
    </row>
    <row r="343" spans="1:3">
      <c r="A343" s="1">
        <v>41616</v>
      </c>
      <c r="B343">
        <v>60</v>
      </c>
      <c r="C343">
        <v>33</v>
      </c>
    </row>
    <row r="344" spans="1:3">
      <c r="A344" s="1">
        <v>41617</v>
      </c>
      <c r="B344">
        <v>72.3</v>
      </c>
      <c r="C344">
        <v>60</v>
      </c>
    </row>
    <row r="345" spans="1:3">
      <c r="A345" s="1">
        <v>41618</v>
      </c>
      <c r="B345">
        <v>49.1</v>
      </c>
      <c r="C345">
        <v>34</v>
      </c>
    </row>
    <row r="346" spans="1:3">
      <c r="A346" s="1">
        <v>41619</v>
      </c>
      <c r="B346">
        <v>58.8</v>
      </c>
      <c r="C346">
        <v>44</v>
      </c>
    </row>
    <row r="347" spans="1:3">
      <c r="A347" s="1">
        <v>41620</v>
      </c>
      <c r="B347">
        <v>48.5</v>
      </c>
      <c r="C347">
        <v>27</v>
      </c>
    </row>
    <row r="348" spans="1:3">
      <c r="A348" s="1">
        <v>41621</v>
      </c>
      <c r="B348">
        <v>50.3</v>
      </c>
      <c r="C348">
        <v>38</v>
      </c>
    </row>
    <row r="349" spans="1:3">
      <c r="A349" s="1">
        <v>41622</v>
      </c>
      <c r="B349">
        <v>50.9</v>
      </c>
      <c r="C349">
        <v>30</v>
      </c>
    </row>
    <row r="350" spans="1:3">
      <c r="A350" s="1">
        <v>41623</v>
      </c>
      <c r="B350">
        <v>38.5</v>
      </c>
      <c r="C350">
        <v>22</v>
      </c>
    </row>
    <row r="351" spans="1:3">
      <c r="A351" s="1">
        <v>41624</v>
      </c>
      <c r="B351">
        <v>45.1</v>
      </c>
      <c r="C351">
        <v>31</v>
      </c>
    </row>
    <row r="352" spans="1:3">
      <c r="A352" s="1">
        <v>41625</v>
      </c>
      <c r="B352">
        <v>58.9</v>
      </c>
      <c r="C352">
        <v>36</v>
      </c>
    </row>
    <row r="353" spans="1:3">
      <c r="A353" s="1">
        <v>41626</v>
      </c>
      <c r="B353">
        <v>66.5</v>
      </c>
      <c r="C353">
        <v>47</v>
      </c>
    </row>
    <row r="354" spans="1:3">
      <c r="A354" s="1">
        <v>41627</v>
      </c>
      <c r="B354">
        <v>48.4</v>
      </c>
      <c r="C354">
        <v>26</v>
      </c>
    </row>
    <row r="355" spans="1:3">
      <c r="A355" s="1">
        <v>41628</v>
      </c>
      <c r="B355">
        <v>61.8</v>
      </c>
      <c r="C355">
        <v>44</v>
      </c>
    </row>
    <row r="356" spans="1:3">
      <c r="A356" s="1">
        <v>41629</v>
      </c>
      <c r="B356">
        <v>48.9</v>
      </c>
      <c r="C356">
        <v>27</v>
      </c>
    </row>
    <row r="357" spans="1:3">
      <c r="A357" s="1">
        <v>41630</v>
      </c>
      <c r="B357">
        <v>41</v>
      </c>
      <c r="C357">
        <v>22</v>
      </c>
    </row>
    <row r="358" spans="1:3">
      <c r="A358" s="1">
        <v>41631</v>
      </c>
      <c r="B358">
        <v>46.3</v>
      </c>
      <c r="C358">
        <v>25</v>
      </c>
    </row>
    <row r="359" spans="1:3">
      <c r="A359" s="1">
        <v>41632</v>
      </c>
      <c r="B359">
        <v>41.5</v>
      </c>
      <c r="C359">
        <v>23</v>
      </c>
    </row>
    <row r="360" spans="1:3">
      <c r="A360" s="1">
        <v>41633</v>
      </c>
      <c r="B360">
        <v>55.8</v>
      </c>
      <c r="C360">
        <v>36</v>
      </c>
    </row>
    <row r="361" spans="1:3">
      <c r="A361" s="1">
        <v>41634</v>
      </c>
      <c r="B361">
        <v>51.6</v>
      </c>
      <c r="C361">
        <v>42</v>
      </c>
    </row>
    <row r="362" spans="1:3">
      <c r="A362" s="1">
        <v>41635</v>
      </c>
      <c r="B362">
        <v>40.1</v>
      </c>
      <c r="C362">
        <v>25</v>
      </c>
    </row>
    <row r="363" spans="1:3">
      <c r="A363" s="1">
        <v>41636</v>
      </c>
      <c r="B363">
        <v>38.6</v>
      </c>
      <c r="C363">
        <v>28</v>
      </c>
    </row>
    <row r="364" spans="1:3">
      <c r="A364" s="1">
        <v>41637</v>
      </c>
      <c r="B364">
        <v>43</v>
      </c>
      <c r="C364">
        <v>28</v>
      </c>
    </row>
    <row r="365" spans="1:3">
      <c r="A365" s="1">
        <v>41638</v>
      </c>
      <c r="B365">
        <v>48.4</v>
      </c>
      <c r="C365">
        <v>32</v>
      </c>
    </row>
    <row r="366" spans="1:3">
      <c r="A366" s="1">
        <v>41639</v>
      </c>
      <c r="B366">
        <v>47</v>
      </c>
      <c r="C366">
        <v>22</v>
      </c>
    </row>
    <row r="367" spans="1:3">
      <c r="A367" s="1">
        <v>41640</v>
      </c>
      <c r="B367">
        <v>32.4</v>
      </c>
      <c r="C367">
        <v>14</v>
      </c>
    </row>
    <row r="368" spans="1:3">
      <c r="A368" s="1">
        <v>41641</v>
      </c>
      <c r="B368">
        <v>32</v>
      </c>
      <c r="C368">
        <v>14</v>
      </c>
    </row>
    <row r="369" spans="1:3">
      <c r="A369" s="1">
        <v>41642</v>
      </c>
      <c r="B369">
        <v>35.9</v>
      </c>
      <c r="C369">
        <v>17</v>
      </c>
    </row>
    <row r="370" spans="1:3">
      <c r="A370" s="1">
        <v>41643</v>
      </c>
      <c r="B370">
        <v>50.9</v>
      </c>
      <c r="C370">
        <v>28</v>
      </c>
    </row>
    <row r="371" spans="1:3">
      <c r="A371" s="1">
        <v>41644</v>
      </c>
      <c r="B371">
        <v>41.6</v>
      </c>
      <c r="C371">
        <v>18</v>
      </c>
    </row>
    <row r="372" spans="1:3">
      <c r="A372" s="1">
        <v>41645</v>
      </c>
      <c r="B372">
        <v>37</v>
      </c>
      <c r="C372">
        <v>15</v>
      </c>
    </row>
    <row r="373" spans="1:3">
      <c r="A373" s="1">
        <v>41646</v>
      </c>
      <c r="B373">
        <v>43</v>
      </c>
      <c r="C373">
        <v>27</v>
      </c>
    </row>
    <row r="374" spans="1:3">
      <c r="A374" s="1">
        <v>41647</v>
      </c>
      <c r="B374">
        <v>54</v>
      </c>
      <c r="C374">
        <v>26</v>
      </c>
    </row>
    <row r="375" spans="1:3">
      <c r="A375" s="1">
        <v>41648</v>
      </c>
      <c r="B375">
        <v>20.6</v>
      </c>
      <c r="C375">
        <v>9</v>
      </c>
    </row>
    <row r="376" spans="1:3">
      <c r="A376" s="1">
        <v>41649</v>
      </c>
      <c r="B376">
        <v>38.1</v>
      </c>
      <c r="C376">
        <v>21</v>
      </c>
    </row>
    <row r="377" spans="1:3">
      <c r="A377" s="1">
        <v>41650</v>
      </c>
      <c r="B377">
        <v>47.9</v>
      </c>
      <c r="C377">
        <v>30</v>
      </c>
    </row>
    <row r="378" spans="1:3">
      <c r="A378" s="1">
        <v>41651</v>
      </c>
      <c r="B378">
        <v>45.9</v>
      </c>
      <c r="C378">
        <v>28</v>
      </c>
    </row>
    <row r="379" spans="1:3">
      <c r="A379" s="1">
        <v>41652</v>
      </c>
      <c r="B379">
        <v>20.9</v>
      </c>
      <c r="C379">
        <v>10</v>
      </c>
    </row>
    <row r="380" spans="1:3">
      <c r="A380" s="1">
        <v>41653</v>
      </c>
      <c r="B380">
        <v>21.1</v>
      </c>
      <c r="C380">
        <v>12</v>
      </c>
    </row>
    <row r="381" spans="1:3">
      <c r="A381" s="1">
        <v>41654</v>
      </c>
      <c r="B381">
        <v>29</v>
      </c>
      <c r="C381">
        <v>15</v>
      </c>
    </row>
    <row r="382" spans="1:3">
      <c r="A382" s="1">
        <v>41655</v>
      </c>
      <c r="B382">
        <v>45.1</v>
      </c>
      <c r="C382">
        <v>29</v>
      </c>
    </row>
    <row r="383" spans="1:3">
      <c r="A383" s="1">
        <v>41656</v>
      </c>
      <c r="B383">
        <v>47.3</v>
      </c>
      <c r="C383">
        <v>23</v>
      </c>
    </row>
    <row r="384" spans="1:3">
      <c r="A384" s="1">
        <v>41657</v>
      </c>
      <c r="B384">
        <v>36.799999999999997</v>
      </c>
      <c r="C384">
        <v>18</v>
      </c>
    </row>
    <row r="385" spans="1:3">
      <c r="A385" s="1">
        <v>41658</v>
      </c>
      <c r="B385">
        <v>28.6</v>
      </c>
      <c r="C385">
        <v>11</v>
      </c>
    </row>
    <row r="386" spans="1:3">
      <c r="A386" s="1">
        <v>41659</v>
      </c>
      <c r="B386">
        <v>45.1</v>
      </c>
      <c r="C386">
        <v>22</v>
      </c>
    </row>
    <row r="387" spans="1:3">
      <c r="A387" s="1">
        <v>41660</v>
      </c>
      <c r="B387">
        <v>47.8</v>
      </c>
      <c r="C387">
        <v>29</v>
      </c>
    </row>
    <row r="388" spans="1:3">
      <c r="A388" s="1">
        <v>41661</v>
      </c>
      <c r="B388">
        <v>41</v>
      </c>
      <c r="C388">
        <v>15</v>
      </c>
    </row>
    <row r="389" spans="1:3">
      <c r="A389" s="1">
        <v>41662</v>
      </c>
      <c r="B389">
        <v>39.9</v>
      </c>
      <c r="C389">
        <v>16</v>
      </c>
    </row>
    <row r="390" spans="1:3">
      <c r="A390" s="1">
        <v>41663</v>
      </c>
      <c r="B390">
        <v>48.3</v>
      </c>
      <c r="C390">
        <v>32</v>
      </c>
    </row>
    <row r="391" spans="1:3">
      <c r="A391" s="1">
        <v>41664</v>
      </c>
      <c r="B391">
        <v>70.5</v>
      </c>
      <c r="C391">
        <v>52</v>
      </c>
    </row>
    <row r="392" spans="1:3">
      <c r="A392" s="1">
        <v>41665</v>
      </c>
      <c r="B392">
        <v>44.5</v>
      </c>
      <c r="C392">
        <v>20</v>
      </c>
    </row>
    <row r="393" spans="1:3">
      <c r="A393" s="1">
        <v>41666</v>
      </c>
      <c r="B393">
        <v>51.6</v>
      </c>
      <c r="C393">
        <v>18</v>
      </c>
    </row>
    <row r="394" spans="1:3">
      <c r="A394" s="1">
        <v>41667</v>
      </c>
      <c r="B394">
        <v>37.799999999999997</v>
      </c>
      <c r="C394">
        <v>17</v>
      </c>
    </row>
    <row r="395" spans="1:3">
      <c r="A395" s="1">
        <v>41668</v>
      </c>
      <c r="B395">
        <v>30.3</v>
      </c>
      <c r="C395">
        <v>16</v>
      </c>
    </row>
    <row r="396" spans="1:3">
      <c r="A396" s="1">
        <v>41669</v>
      </c>
      <c r="B396">
        <v>55.8</v>
      </c>
      <c r="C396">
        <v>36</v>
      </c>
    </row>
    <row r="397" spans="1:3">
      <c r="A397" s="1">
        <v>41670</v>
      </c>
      <c r="B397">
        <v>20.6</v>
      </c>
      <c r="C397">
        <v>4</v>
      </c>
    </row>
    <row r="398" spans="1:3">
      <c r="A398" s="1">
        <v>41671</v>
      </c>
      <c r="B398">
        <v>45.4</v>
      </c>
      <c r="C398">
        <v>27</v>
      </c>
    </row>
    <row r="399" spans="1:3">
      <c r="A399" s="1">
        <v>41672</v>
      </c>
      <c r="B399">
        <v>63.4</v>
      </c>
      <c r="C399">
        <v>33</v>
      </c>
    </row>
    <row r="400" spans="1:3">
      <c r="A400" s="1">
        <v>41673</v>
      </c>
      <c r="B400">
        <v>35.5</v>
      </c>
      <c r="C400">
        <v>13</v>
      </c>
    </row>
    <row r="401" spans="1:3">
      <c r="A401" s="1">
        <v>41674</v>
      </c>
      <c r="B401">
        <v>22</v>
      </c>
      <c r="C401">
        <v>12</v>
      </c>
    </row>
    <row r="402" spans="1:3">
      <c r="A402" s="1">
        <v>41675</v>
      </c>
      <c r="B402">
        <v>22.4</v>
      </c>
      <c r="C402">
        <v>12</v>
      </c>
    </row>
    <row r="403" spans="1:3">
      <c r="A403" s="1">
        <v>41676</v>
      </c>
      <c r="B403">
        <v>51.5</v>
      </c>
      <c r="C403">
        <v>26</v>
      </c>
    </row>
    <row r="404" spans="1:3">
      <c r="A404" s="1">
        <v>41677</v>
      </c>
      <c r="B404">
        <v>70.900000000000006</v>
      </c>
      <c r="C404">
        <v>54</v>
      </c>
    </row>
    <row r="405" spans="1:3">
      <c r="A405" s="1">
        <v>41678</v>
      </c>
      <c r="B405">
        <v>71.900000000000006</v>
      </c>
      <c r="C405">
        <v>45</v>
      </c>
    </row>
    <row r="406" spans="1:3">
      <c r="A406" s="1">
        <v>41679</v>
      </c>
      <c r="B406">
        <v>70</v>
      </c>
      <c r="C406">
        <v>49</v>
      </c>
    </row>
    <row r="407" spans="1:3">
      <c r="A407" s="1">
        <v>41680</v>
      </c>
      <c r="B407">
        <v>54.3</v>
      </c>
      <c r="C407">
        <v>42</v>
      </c>
    </row>
    <row r="408" spans="1:3">
      <c r="A408" s="1">
        <v>41681</v>
      </c>
      <c r="B408">
        <v>58.4</v>
      </c>
      <c r="C408">
        <v>41</v>
      </c>
    </row>
    <row r="409" spans="1:3">
      <c r="A409" s="1">
        <v>41682</v>
      </c>
      <c r="B409">
        <v>64</v>
      </c>
      <c r="C409">
        <v>43</v>
      </c>
    </row>
    <row r="410" spans="1:3">
      <c r="A410" s="1">
        <v>41683</v>
      </c>
      <c r="B410">
        <v>73.400000000000006</v>
      </c>
      <c r="C410">
        <v>52</v>
      </c>
    </row>
    <row r="411" spans="1:3">
      <c r="A411" s="1">
        <v>41684</v>
      </c>
      <c r="B411">
        <v>60</v>
      </c>
      <c r="C411">
        <v>47</v>
      </c>
    </row>
    <row r="412" spans="1:3">
      <c r="A412" s="1">
        <v>41685</v>
      </c>
      <c r="B412">
        <v>45.8</v>
      </c>
      <c r="C412">
        <v>19</v>
      </c>
    </row>
    <row r="413" spans="1:3">
      <c r="A413" s="1">
        <v>41686</v>
      </c>
      <c r="B413">
        <v>47.5</v>
      </c>
      <c r="C413">
        <v>15</v>
      </c>
    </row>
    <row r="414" spans="1:3">
      <c r="A414" s="1">
        <v>41687</v>
      </c>
      <c r="B414">
        <v>60.5</v>
      </c>
      <c r="C414">
        <v>35</v>
      </c>
    </row>
    <row r="415" spans="1:3">
      <c r="A415" s="1">
        <v>41688</v>
      </c>
      <c r="B415">
        <v>53.1</v>
      </c>
      <c r="C415">
        <v>35</v>
      </c>
    </row>
    <row r="416" spans="1:3">
      <c r="A416" s="1">
        <v>41689</v>
      </c>
      <c r="B416">
        <v>56.9</v>
      </c>
      <c r="C416">
        <v>44</v>
      </c>
    </row>
    <row r="417" spans="1:3">
      <c r="A417" s="1">
        <v>41690</v>
      </c>
      <c r="B417">
        <v>52.8</v>
      </c>
      <c r="C417">
        <v>20</v>
      </c>
    </row>
    <row r="418" spans="1:3">
      <c r="A418" s="1">
        <v>41691</v>
      </c>
      <c r="B418">
        <v>39.6</v>
      </c>
      <c r="C418">
        <v>16</v>
      </c>
    </row>
    <row r="419" spans="1:3">
      <c r="A419" s="1">
        <v>41692</v>
      </c>
      <c r="B419">
        <v>46.4</v>
      </c>
      <c r="C419">
        <v>17</v>
      </c>
    </row>
    <row r="420" spans="1:3">
      <c r="A420" s="1">
        <v>41693</v>
      </c>
      <c r="B420">
        <v>55.4</v>
      </c>
      <c r="C420">
        <v>16</v>
      </c>
    </row>
    <row r="421" spans="1:3">
      <c r="A421" s="1">
        <v>41694</v>
      </c>
      <c r="B421">
        <v>45.6</v>
      </c>
      <c r="C421">
        <v>22</v>
      </c>
    </row>
    <row r="422" spans="1:3">
      <c r="A422" s="1">
        <v>41695</v>
      </c>
      <c r="B422">
        <v>41.1</v>
      </c>
      <c r="C422">
        <v>21</v>
      </c>
    </row>
    <row r="423" spans="1:3">
      <c r="A423" s="1">
        <v>41696</v>
      </c>
      <c r="B423">
        <v>74.099999999999994</v>
      </c>
      <c r="C423">
        <v>52</v>
      </c>
    </row>
    <row r="424" spans="1:3">
      <c r="A424" s="1">
        <v>41697</v>
      </c>
      <c r="B424">
        <v>65.900000000000006</v>
      </c>
      <c r="C424">
        <v>35</v>
      </c>
    </row>
    <row r="425" spans="1:3">
      <c r="A425" s="1">
        <v>41698</v>
      </c>
      <c r="B425">
        <v>59.6</v>
      </c>
      <c r="C425">
        <v>50</v>
      </c>
    </row>
    <row r="426" spans="1:3">
      <c r="A426" s="1">
        <v>41699</v>
      </c>
      <c r="B426">
        <v>70.099999999999994</v>
      </c>
      <c r="C426">
        <v>60</v>
      </c>
    </row>
    <row r="427" spans="1:3">
      <c r="A427" s="1">
        <v>41700</v>
      </c>
      <c r="B427">
        <v>46.9</v>
      </c>
      <c r="C427">
        <v>20</v>
      </c>
    </row>
    <row r="428" spans="1:3">
      <c r="A428" s="1">
        <v>41701</v>
      </c>
      <c r="B428">
        <v>51.1</v>
      </c>
      <c r="C428">
        <v>21</v>
      </c>
    </row>
    <row r="429" spans="1:3">
      <c r="A429" s="1">
        <v>41702</v>
      </c>
      <c r="B429">
        <v>49.4</v>
      </c>
      <c r="C429">
        <v>26</v>
      </c>
    </row>
    <row r="430" spans="1:3">
      <c r="A430" s="1">
        <v>41703</v>
      </c>
      <c r="B430">
        <v>32.299999999999997</v>
      </c>
      <c r="C430">
        <v>11</v>
      </c>
    </row>
    <row r="431" spans="1:3">
      <c r="A431" s="1">
        <v>41704</v>
      </c>
      <c r="B431">
        <v>25.6</v>
      </c>
      <c r="C431">
        <v>12</v>
      </c>
    </row>
    <row r="432" spans="1:3">
      <c r="A432" s="1">
        <v>41705</v>
      </c>
      <c r="B432">
        <v>22</v>
      </c>
      <c r="C432">
        <v>9</v>
      </c>
    </row>
    <row r="433" spans="1:3">
      <c r="A433" s="1">
        <v>41706</v>
      </c>
      <c r="B433">
        <v>28.5</v>
      </c>
      <c r="C433">
        <v>14</v>
      </c>
    </row>
    <row r="434" spans="1:3">
      <c r="A434" s="1">
        <v>41707</v>
      </c>
      <c r="B434">
        <v>35.5</v>
      </c>
      <c r="C434">
        <v>13</v>
      </c>
    </row>
    <row r="435" spans="1:3">
      <c r="A435" s="1">
        <v>41708</v>
      </c>
      <c r="B435">
        <v>24.8</v>
      </c>
      <c r="C435">
        <v>12</v>
      </c>
    </row>
    <row r="436" spans="1:3">
      <c r="A436" s="1">
        <v>41709</v>
      </c>
      <c r="B436">
        <v>27.9</v>
      </c>
      <c r="C436">
        <v>10</v>
      </c>
    </row>
    <row r="437" spans="1:3">
      <c r="A437" s="1">
        <v>41710</v>
      </c>
      <c r="B437">
        <v>73.599999999999994</v>
      </c>
      <c r="C437">
        <v>29</v>
      </c>
    </row>
    <row r="438" spans="1:3">
      <c r="A438" s="1">
        <v>41711</v>
      </c>
      <c r="B438">
        <v>86.9</v>
      </c>
      <c r="C438">
        <v>75</v>
      </c>
    </row>
    <row r="439" spans="1:3">
      <c r="A439" s="1">
        <v>41712</v>
      </c>
      <c r="B439">
        <v>57</v>
      </c>
      <c r="C439">
        <v>28</v>
      </c>
    </row>
    <row r="440" spans="1:3">
      <c r="A440" s="1">
        <v>41713</v>
      </c>
      <c r="B440">
        <v>43.5</v>
      </c>
      <c r="C440">
        <v>19</v>
      </c>
    </row>
    <row r="441" spans="1:3">
      <c r="A441" s="1">
        <v>41714</v>
      </c>
      <c r="B441">
        <v>47.8</v>
      </c>
      <c r="C441">
        <v>25</v>
      </c>
    </row>
    <row r="442" spans="1:3">
      <c r="A442" s="1">
        <v>41715</v>
      </c>
      <c r="B442">
        <v>57.6</v>
      </c>
      <c r="C442">
        <v>21</v>
      </c>
    </row>
    <row r="443" spans="1:3">
      <c r="A443" s="1">
        <v>41716</v>
      </c>
      <c r="B443">
        <v>56</v>
      </c>
      <c r="C443">
        <v>14</v>
      </c>
    </row>
    <row r="444" spans="1:3">
      <c r="A444" s="1">
        <v>41717</v>
      </c>
      <c r="B444">
        <v>48.5</v>
      </c>
      <c r="C444">
        <v>36</v>
      </c>
    </row>
    <row r="445" spans="1:3">
      <c r="A445" s="1">
        <v>41718</v>
      </c>
      <c r="B445">
        <v>69.3</v>
      </c>
      <c r="C445">
        <v>32</v>
      </c>
    </row>
    <row r="446" spans="1:3">
      <c r="A446" s="1">
        <v>41719</v>
      </c>
      <c r="B446">
        <v>55.3</v>
      </c>
      <c r="C446">
        <v>28</v>
      </c>
    </row>
    <row r="447" spans="1:3">
      <c r="A447" s="1">
        <v>41720</v>
      </c>
      <c r="B447">
        <v>38.6</v>
      </c>
      <c r="C447">
        <v>15</v>
      </c>
    </row>
    <row r="448" spans="1:3">
      <c r="A448" s="1">
        <v>41721</v>
      </c>
      <c r="B448">
        <v>31.9</v>
      </c>
      <c r="C448">
        <v>13</v>
      </c>
    </row>
    <row r="449" spans="1:3">
      <c r="A449" s="1">
        <v>41722</v>
      </c>
      <c r="B449">
        <v>30.9</v>
      </c>
      <c r="C449">
        <v>12</v>
      </c>
    </row>
    <row r="450" spans="1:3">
      <c r="A450" s="1">
        <v>41723</v>
      </c>
      <c r="B450">
        <v>66.900000000000006</v>
      </c>
      <c r="C450">
        <v>39</v>
      </c>
    </row>
    <row r="451" spans="1:3">
      <c r="A451" s="1">
        <v>41724</v>
      </c>
      <c r="B451">
        <v>90.4</v>
      </c>
      <c r="C451">
        <v>75</v>
      </c>
    </row>
    <row r="452" spans="1:3">
      <c r="A452" s="1">
        <v>41725</v>
      </c>
      <c r="B452">
        <v>61.5</v>
      </c>
      <c r="C452">
        <v>12</v>
      </c>
    </row>
    <row r="453" spans="1:3">
      <c r="A453" s="1">
        <v>41726</v>
      </c>
      <c r="B453">
        <v>48.1</v>
      </c>
      <c r="C453">
        <v>18</v>
      </c>
    </row>
    <row r="454" spans="1:3">
      <c r="A454" s="1">
        <v>41727</v>
      </c>
      <c r="B454">
        <v>82.1</v>
      </c>
      <c r="C454">
        <v>34</v>
      </c>
    </row>
    <row r="455" spans="1:3">
      <c r="A455" s="1">
        <v>41728</v>
      </c>
      <c r="B455">
        <v>70.5</v>
      </c>
      <c r="C455">
        <v>31</v>
      </c>
    </row>
    <row r="456" spans="1:3">
      <c r="A456" s="1">
        <v>41729</v>
      </c>
      <c r="B456">
        <v>58.6</v>
      </c>
      <c r="C456">
        <v>26</v>
      </c>
    </row>
    <row r="457" spans="1:3">
      <c r="A457" s="1">
        <v>41730</v>
      </c>
      <c r="B457">
        <v>46.3</v>
      </c>
      <c r="C457">
        <v>11</v>
      </c>
    </row>
    <row r="458" spans="1:3">
      <c r="A458" s="1">
        <v>41731</v>
      </c>
      <c r="B458">
        <v>39.9</v>
      </c>
      <c r="C458">
        <v>12</v>
      </c>
    </row>
    <row r="459" spans="1:3">
      <c r="A459" s="1">
        <v>41732</v>
      </c>
      <c r="B459">
        <v>49.6</v>
      </c>
      <c r="C459">
        <v>18</v>
      </c>
    </row>
    <row r="460" spans="1:3">
      <c r="A460" s="1">
        <v>41733</v>
      </c>
      <c r="B460">
        <v>47.9</v>
      </c>
      <c r="C460">
        <v>21</v>
      </c>
    </row>
    <row r="461" spans="1:3">
      <c r="A461" s="1">
        <v>41734</v>
      </c>
      <c r="B461">
        <v>48.3</v>
      </c>
      <c r="C461">
        <v>16</v>
      </c>
    </row>
    <row r="462" spans="1:3">
      <c r="A462" s="1">
        <v>41735</v>
      </c>
      <c r="B462">
        <v>28.8</v>
      </c>
      <c r="C462">
        <v>11</v>
      </c>
    </row>
    <row r="463" spans="1:3">
      <c r="A463" s="1">
        <v>41736</v>
      </c>
      <c r="B463">
        <v>28.5</v>
      </c>
      <c r="C463">
        <v>14</v>
      </c>
    </row>
    <row r="464" spans="1:3">
      <c r="A464" s="1">
        <v>41737</v>
      </c>
      <c r="B464">
        <v>23.1</v>
      </c>
      <c r="C464">
        <v>10</v>
      </c>
    </row>
    <row r="465" spans="1:3">
      <c r="A465" s="1">
        <v>41738</v>
      </c>
      <c r="B465">
        <v>32.4</v>
      </c>
      <c r="C465">
        <v>10</v>
      </c>
    </row>
    <row r="466" spans="1:3">
      <c r="A466" s="1">
        <v>41739</v>
      </c>
      <c r="B466">
        <v>41.8</v>
      </c>
      <c r="C466">
        <v>26</v>
      </c>
    </row>
    <row r="467" spans="1:3">
      <c r="A467" s="1">
        <v>41740</v>
      </c>
      <c r="B467">
        <v>56.4</v>
      </c>
      <c r="C467">
        <v>43</v>
      </c>
    </row>
    <row r="468" spans="1:3">
      <c r="A468" s="1">
        <v>41741</v>
      </c>
      <c r="B468">
        <v>66</v>
      </c>
      <c r="C468">
        <v>50</v>
      </c>
    </row>
    <row r="469" spans="1:3">
      <c r="A469" s="1">
        <v>41742</v>
      </c>
      <c r="B469">
        <v>55.6</v>
      </c>
      <c r="C469">
        <v>14</v>
      </c>
    </row>
    <row r="470" spans="1:3">
      <c r="A470" s="1">
        <v>41743</v>
      </c>
      <c r="B470">
        <v>37.799999999999997</v>
      </c>
      <c r="C470">
        <v>13</v>
      </c>
    </row>
    <row r="471" spans="1:3">
      <c r="A471" s="1">
        <v>41744</v>
      </c>
      <c r="B471">
        <v>35.1</v>
      </c>
      <c r="C471">
        <v>21</v>
      </c>
    </row>
    <row r="472" spans="1:3">
      <c r="A472" s="1">
        <v>41745</v>
      </c>
      <c r="B472">
        <v>40</v>
      </c>
      <c r="C472">
        <v>18</v>
      </c>
    </row>
    <row r="473" spans="1:3">
      <c r="A473" s="1">
        <v>41746</v>
      </c>
      <c r="B473">
        <v>47.9</v>
      </c>
      <c r="C473">
        <v>12</v>
      </c>
    </row>
    <row r="474" spans="1:3">
      <c r="A474" s="1">
        <v>41747</v>
      </c>
      <c r="B474">
        <v>78.400000000000006</v>
      </c>
      <c r="C474">
        <v>51</v>
      </c>
    </row>
    <row r="475" spans="1:3">
      <c r="A475" s="1">
        <v>41748</v>
      </c>
      <c r="B475">
        <v>54.6</v>
      </c>
      <c r="C475">
        <v>31</v>
      </c>
    </row>
    <row r="476" spans="1:3">
      <c r="A476" s="1">
        <v>41749</v>
      </c>
      <c r="B476">
        <v>47</v>
      </c>
      <c r="C476">
        <v>24</v>
      </c>
    </row>
    <row r="477" spans="1:3">
      <c r="A477" s="1">
        <v>41750</v>
      </c>
      <c r="B477">
        <v>44.4</v>
      </c>
      <c r="C477">
        <v>17</v>
      </c>
    </row>
    <row r="478" spans="1:3">
      <c r="A478" s="1">
        <v>41751</v>
      </c>
      <c r="B478">
        <v>35.299999999999997</v>
      </c>
      <c r="C478">
        <v>14</v>
      </c>
    </row>
    <row r="479" spans="1:3">
      <c r="A479" s="1">
        <v>41752</v>
      </c>
      <c r="B479">
        <v>31.8</v>
      </c>
      <c r="C479">
        <v>11</v>
      </c>
    </row>
    <row r="480" spans="1:3">
      <c r="A480" s="1">
        <v>41753</v>
      </c>
      <c r="B480">
        <v>31.6</v>
      </c>
      <c r="C480">
        <v>13</v>
      </c>
    </row>
    <row r="481" spans="1:3">
      <c r="A481" s="1">
        <v>41754</v>
      </c>
      <c r="B481">
        <v>27.3</v>
      </c>
      <c r="C481">
        <v>12</v>
      </c>
    </row>
    <row r="482" spans="1:3">
      <c r="A482" s="1">
        <v>41755</v>
      </c>
      <c r="B482">
        <v>35.5</v>
      </c>
      <c r="C482">
        <v>20</v>
      </c>
    </row>
    <row r="483" spans="1:3">
      <c r="A483" s="1">
        <v>41756</v>
      </c>
      <c r="B483">
        <v>62.5</v>
      </c>
      <c r="C483">
        <v>33</v>
      </c>
    </row>
    <row r="484" spans="1:3">
      <c r="A484" s="1">
        <v>41757</v>
      </c>
      <c r="B484">
        <v>87.3</v>
      </c>
      <c r="C484">
        <v>78</v>
      </c>
    </row>
    <row r="485" spans="1:3">
      <c r="A485" s="1">
        <v>41758</v>
      </c>
      <c r="B485">
        <v>94.8</v>
      </c>
      <c r="C485">
        <v>84</v>
      </c>
    </row>
    <row r="486" spans="1:3">
      <c r="A486" s="1">
        <v>41759</v>
      </c>
      <c r="B486">
        <v>91.6</v>
      </c>
      <c r="C486">
        <v>73</v>
      </c>
    </row>
    <row r="487" spans="1:3">
      <c r="A487" s="1">
        <v>41760</v>
      </c>
      <c r="B487">
        <v>60.9</v>
      </c>
      <c r="C487">
        <v>27</v>
      </c>
    </row>
    <row r="488" spans="1:3">
      <c r="A488" s="1">
        <v>41761</v>
      </c>
      <c r="B488">
        <v>45.3</v>
      </c>
      <c r="C488">
        <v>21</v>
      </c>
    </row>
    <row r="489" spans="1:3">
      <c r="A489" s="1">
        <v>41762</v>
      </c>
      <c r="B489">
        <v>30.5</v>
      </c>
      <c r="C489">
        <v>13</v>
      </c>
    </row>
    <row r="490" spans="1:3">
      <c r="A490" s="1">
        <v>41763</v>
      </c>
      <c r="B490">
        <v>46.1</v>
      </c>
      <c r="C490">
        <v>21</v>
      </c>
    </row>
    <row r="491" spans="1:3">
      <c r="A491" s="1">
        <v>41764</v>
      </c>
      <c r="B491">
        <v>30.6</v>
      </c>
      <c r="C491">
        <v>14</v>
      </c>
    </row>
    <row r="492" spans="1:3">
      <c r="A492" s="1">
        <v>41765</v>
      </c>
      <c r="B492">
        <v>28</v>
      </c>
      <c r="C492">
        <v>13</v>
      </c>
    </row>
    <row r="493" spans="1:3">
      <c r="A493" s="1">
        <v>41766</v>
      </c>
      <c r="B493">
        <v>37.6</v>
      </c>
      <c r="C493">
        <v>10</v>
      </c>
    </row>
    <row r="494" spans="1:3">
      <c r="A494" s="1">
        <v>41767</v>
      </c>
      <c r="B494">
        <v>46.3</v>
      </c>
      <c r="C494">
        <v>18</v>
      </c>
    </row>
    <row r="495" spans="1:3">
      <c r="A495" s="1">
        <v>41768</v>
      </c>
      <c r="B495">
        <v>41.4</v>
      </c>
      <c r="C495">
        <v>17</v>
      </c>
    </row>
    <row r="496" spans="1:3">
      <c r="A496" s="1">
        <v>41769</v>
      </c>
      <c r="B496">
        <v>40</v>
      </c>
      <c r="C496">
        <v>21</v>
      </c>
    </row>
    <row r="497" spans="1:3">
      <c r="A497" s="1">
        <v>41770</v>
      </c>
      <c r="B497">
        <v>45.6</v>
      </c>
      <c r="C497">
        <v>22</v>
      </c>
    </row>
    <row r="498" spans="1:3">
      <c r="A498" s="1">
        <v>41771</v>
      </c>
      <c r="B498">
        <v>55.8</v>
      </c>
      <c r="C498">
        <v>25</v>
      </c>
    </row>
    <row r="499" spans="1:3">
      <c r="A499" s="1">
        <v>41772</v>
      </c>
      <c r="B499">
        <v>37.1</v>
      </c>
      <c r="C499">
        <v>16</v>
      </c>
    </row>
    <row r="500" spans="1:3">
      <c r="A500" s="1">
        <v>41773</v>
      </c>
      <c r="B500">
        <v>57.9</v>
      </c>
      <c r="C500">
        <v>46</v>
      </c>
    </row>
    <row r="501" spans="1:3">
      <c r="A501" s="1">
        <v>41774</v>
      </c>
      <c r="B501">
        <v>36.799999999999997</v>
      </c>
      <c r="C501">
        <v>12</v>
      </c>
    </row>
    <row r="502" spans="1:3">
      <c r="A502" s="1">
        <v>41775</v>
      </c>
      <c r="B502">
        <v>25.5</v>
      </c>
      <c r="C502">
        <v>12</v>
      </c>
    </row>
    <row r="503" spans="1:3">
      <c r="A503" s="1">
        <v>41776</v>
      </c>
      <c r="B503">
        <v>36.1</v>
      </c>
      <c r="C503">
        <v>13</v>
      </c>
    </row>
    <row r="504" spans="1:3">
      <c r="A504" s="1">
        <v>41777</v>
      </c>
      <c r="B504">
        <v>50.3</v>
      </c>
      <c r="C504">
        <v>12</v>
      </c>
    </row>
    <row r="505" spans="1:3">
      <c r="A505" s="1">
        <v>41778</v>
      </c>
      <c r="B505">
        <v>38.299999999999997</v>
      </c>
      <c r="C505">
        <v>18</v>
      </c>
    </row>
    <row r="506" spans="1:3">
      <c r="A506" s="1">
        <v>41779</v>
      </c>
      <c r="B506">
        <v>53</v>
      </c>
      <c r="C506">
        <v>31</v>
      </c>
    </row>
    <row r="507" spans="1:3">
      <c r="A507" s="1">
        <v>41780</v>
      </c>
      <c r="B507">
        <v>47</v>
      </c>
      <c r="C507">
        <v>24</v>
      </c>
    </row>
    <row r="508" spans="1:3">
      <c r="A508" s="1">
        <v>41781</v>
      </c>
      <c r="B508">
        <v>50.8</v>
      </c>
      <c r="C508">
        <v>16</v>
      </c>
    </row>
    <row r="509" spans="1:3">
      <c r="A509" s="1">
        <v>41782</v>
      </c>
      <c r="B509">
        <v>57.9</v>
      </c>
      <c r="C509">
        <v>44</v>
      </c>
    </row>
    <row r="510" spans="1:3">
      <c r="A510" s="1">
        <v>41783</v>
      </c>
      <c r="B510">
        <v>54.4</v>
      </c>
      <c r="C510">
        <v>30</v>
      </c>
    </row>
    <row r="511" spans="1:3">
      <c r="A511" s="1">
        <v>41784</v>
      </c>
      <c r="B511">
        <v>60.3</v>
      </c>
      <c r="C511">
        <v>33</v>
      </c>
    </row>
    <row r="512" spans="1:3">
      <c r="A512" s="1">
        <v>41785</v>
      </c>
      <c r="B512">
        <v>52.9</v>
      </c>
      <c r="C512">
        <v>17</v>
      </c>
    </row>
    <row r="513" spans="1:3">
      <c r="A513" s="1">
        <v>41786</v>
      </c>
      <c r="B513">
        <v>31.1</v>
      </c>
      <c r="C513">
        <v>13</v>
      </c>
    </row>
    <row r="514" spans="1:3">
      <c r="A514" s="1">
        <v>41787</v>
      </c>
      <c r="B514">
        <v>53.4</v>
      </c>
      <c r="C514">
        <v>28</v>
      </c>
    </row>
    <row r="515" spans="1:3">
      <c r="A515" s="1">
        <v>41788</v>
      </c>
      <c r="B515">
        <v>40.4</v>
      </c>
      <c r="C515">
        <v>12</v>
      </c>
    </row>
    <row r="516" spans="1:3">
      <c r="A516" s="1">
        <v>41789</v>
      </c>
      <c r="B516">
        <v>29</v>
      </c>
      <c r="C516">
        <v>9</v>
      </c>
    </row>
    <row r="517" spans="1:3">
      <c r="A517" s="1">
        <v>41790</v>
      </c>
      <c r="B517">
        <v>29.8</v>
      </c>
      <c r="C517">
        <v>11</v>
      </c>
    </row>
    <row r="518" spans="1:3">
      <c r="A518" s="1">
        <v>41791</v>
      </c>
      <c r="B518">
        <v>36.799999999999997</v>
      </c>
      <c r="C518">
        <v>22</v>
      </c>
    </row>
    <row r="519" spans="1:3">
      <c r="A519" s="1">
        <v>41792</v>
      </c>
      <c r="B519">
        <v>55.9</v>
      </c>
      <c r="C519">
        <v>37</v>
      </c>
    </row>
    <row r="520" spans="1:3">
      <c r="A520" s="1">
        <v>41793</v>
      </c>
      <c r="B520">
        <v>81.400000000000006</v>
      </c>
      <c r="C520">
        <v>67</v>
      </c>
    </row>
    <row r="521" spans="1:3">
      <c r="A521" s="1">
        <v>41794</v>
      </c>
      <c r="B521">
        <v>74.599999999999994</v>
      </c>
      <c r="C521">
        <v>61</v>
      </c>
    </row>
    <row r="522" spans="1:3">
      <c r="A522" s="1">
        <v>41795</v>
      </c>
      <c r="B522">
        <v>82.4</v>
      </c>
      <c r="C522">
        <v>71</v>
      </c>
    </row>
    <row r="523" spans="1:3">
      <c r="A523" s="1">
        <v>41796</v>
      </c>
      <c r="B523">
        <v>58.9</v>
      </c>
      <c r="C523">
        <v>39</v>
      </c>
    </row>
    <row r="524" spans="1:3">
      <c r="A524" s="1">
        <v>41797</v>
      </c>
      <c r="B524">
        <v>60.3</v>
      </c>
      <c r="C524">
        <v>35</v>
      </c>
    </row>
    <row r="525" spans="1:3">
      <c r="A525" s="1">
        <v>41798</v>
      </c>
      <c r="B525">
        <v>69.5</v>
      </c>
      <c r="C525">
        <v>52</v>
      </c>
    </row>
    <row r="526" spans="1:3">
      <c r="A526" s="1">
        <v>41799</v>
      </c>
      <c r="B526">
        <v>73.400000000000006</v>
      </c>
      <c r="C526">
        <v>55</v>
      </c>
    </row>
    <row r="527" spans="1:3">
      <c r="A527" s="1">
        <v>41800</v>
      </c>
      <c r="B527">
        <v>75.3</v>
      </c>
      <c r="C527">
        <v>60</v>
      </c>
    </row>
    <row r="528" spans="1:3">
      <c r="A528" s="1">
        <v>41801</v>
      </c>
      <c r="B528">
        <v>69.8</v>
      </c>
      <c r="C528">
        <v>47</v>
      </c>
    </row>
    <row r="529" spans="1:3">
      <c r="A529" s="1">
        <v>41802</v>
      </c>
      <c r="B529">
        <v>84.5</v>
      </c>
      <c r="C529">
        <v>66</v>
      </c>
    </row>
    <row r="530" spans="1:3">
      <c r="A530" s="1">
        <v>41803</v>
      </c>
      <c r="B530">
        <v>66.8</v>
      </c>
      <c r="C530">
        <v>33</v>
      </c>
    </row>
    <row r="531" spans="1:3">
      <c r="A531" s="1">
        <v>41804</v>
      </c>
      <c r="B531">
        <v>50.3</v>
      </c>
      <c r="C531">
        <v>21</v>
      </c>
    </row>
    <row r="532" spans="1:3">
      <c r="A532" s="1">
        <v>41805</v>
      </c>
      <c r="B532">
        <v>43.4</v>
      </c>
      <c r="C532">
        <v>21</v>
      </c>
    </row>
    <row r="533" spans="1:3">
      <c r="A533" s="1">
        <v>41806</v>
      </c>
      <c r="B533">
        <v>41.3</v>
      </c>
      <c r="C533">
        <v>24</v>
      </c>
    </row>
    <row r="534" spans="1:3">
      <c r="A534" s="1">
        <v>41807</v>
      </c>
      <c r="B534">
        <v>56.1</v>
      </c>
      <c r="C534">
        <v>35</v>
      </c>
    </row>
    <row r="535" spans="1:3">
      <c r="A535" s="1">
        <v>41808</v>
      </c>
      <c r="B535">
        <v>54.1</v>
      </c>
      <c r="C535">
        <v>28</v>
      </c>
    </row>
    <row r="536" spans="1:3">
      <c r="A536" s="1">
        <v>41809</v>
      </c>
      <c r="B536">
        <v>52.8</v>
      </c>
      <c r="C536">
        <v>29</v>
      </c>
    </row>
    <row r="537" spans="1:3">
      <c r="A537" s="1">
        <v>41810</v>
      </c>
      <c r="B537">
        <v>64.900000000000006</v>
      </c>
      <c r="C537">
        <v>48</v>
      </c>
    </row>
    <row r="538" spans="1:3">
      <c r="A538" s="1">
        <v>41811</v>
      </c>
      <c r="B538">
        <v>75.599999999999994</v>
      </c>
      <c r="C538">
        <v>64</v>
      </c>
    </row>
    <row r="539" spans="1:3">
      <c r="A539" s="1">
        <v>41812</v>
      </c>
      <c r="B539">
        <v>67.599999999999994</v>
      </c>
      <c r="C539">
        <v>47</v>
      </c>
    </row>
    <row r="540" spans="1:3">
      <c r="A540" s="1">
        <v>41813</v>
      </c>
      <c r="B540">
        <v>80.900000000000006</v>
      </c>
      <c r="C540">
        <v>47</v>
      </c>
    </row>
    <row r="541" spans="1:3">
      <c r="A541" s="1">
        <v>41814</v>
      </c>
      <c r="B541">
        <v>70.400000000000006</v>
      </c>
      <c r="C541">
        <v>36</v>
      </c>
    </row>
    <row r="542" spans="1:3">
      <c r="A542" s="1">
        <v>41815</v>
      </c>
      <c r="B542">
        <v>65.5</v>
      </c>
      <c r="C542">
        <v>35</v>
      </c>
    </row>
    <row r="543" spans="1:3">
      <c r="A543" s="1">
        <v>41816</v>
      </c>
      <c r="B543">
        <v>55.9</v>
      </c>
      <c r="C543">
        <v>25</v>
      </c>
    </row>
    <row r="544" spans="1:3">
      <c r="A544" s="1">
        <v>41817</v>
      </c>
      <c r="B544">
        <v>51.1</v>
      </c>
      <c r="C544">
        <v>29</v>
      </c>
    </row>
    <row r="545" spans="1:3">
      <c r="A545" s="1">
        <v>41818</v>
      </c>
      <c r="B545">
        <v>48.8</v>
      </c>
      <c r="C545">
        <v>25</v>
      </c>
    </row>
    <row r="546" spans="1:3">
      <c r="A546" s="1">
        <v>41819</v>
      </c>
      <c r="B546">
        <v>50.1</v>
      </c>
      <c r="C546">
        <v>31</v>
      </c>
    </row>
    <row r="547" spans="1:3">
      <c r="A547" s="1">
        <v>41820</v>
      </c>
      <c r="B547">
        <v>69.099999999999994</v>
      </c>
      <c r="C547">
        <v>33</v>
      </c>
    </row>
    <row r="548" spans="1:3">
      <c r="A548" s="1">
        <v>41821</v>
      </c>
      <c r="B548">
        <v>72.5</v>
      </c>
      <c r="C548">
        <v>28</v>
      </c>
    </row>
    <row r="549" spans="1:3">
      <c r="A549" s="1">
        <v>41822</v>
      </c>
      <c r="B549">
        <v>75.900000000000006</v>
      </c>
      <c r="C549">
        <v>46</v>
      </c>
    </row>
    <row r="550" spans="1:3">
      <c r="A550" s="1">
        <v>41823</v>
      </c>
      <c r="B550">
        <v>89.5</v>
      </c>
      <c r="C550">
        <v>74</v>
      </c>
    </row>
    <row r="551" spans="1:3">
      <c r="A551" s="1">
        <v>41824</v>
      </c>
      <c r="B551">
        <v>73.5</v>
      </c>
      <c r="C551">
        <v>42</v>
      </c>
    </row>
    <row r="552" spans="1:3">
      <c r="A552" s="1">
        <v>41825</v>
      </c>
      <c r="B552">
        <v>73.5</v>
      </c>
      <c r="C552">
        <v>51</v>
      </c>
    </row>
    <row r="553" spans="1:3">
      <c r="A553" s="1">
        <v>41826</v>
      </c>
      <c r="B553">
        <v>89.4</v>
      </c>
      <c r="C553">
        <v>73</v>
      </c>
    </row>
    <row r="554" spans="1:3">
      <c r="A554" s="1">
        <v>41827</v>
      </c>
      <c r="B554">
        <v>82.8</v>
      </c>
      <c r="C554">
        <v>62</v>
      </c>
    </row>
    <row r="555" spans="1:3">
      <c r="A555" s="1">
        <v>41828</v>
      </c>
      <c r="B555">
        <v>90</v>
      </c>
      <c r="C555">
        <v>70</v>
      </c>
    </row>
    <row r="556" spans="1:3">
      <c r="A556" s="1">
        <v>41829</v>
      </c>
      <c r="B556">
        <v>84.4</v>
      </c>
      <c r="C556">
        <v>59</v>
      </c>
    </row>
    <row r="557" spans="1:3">
      <c r="A557" s="1">
        <v>41830</v>
      </c>
      <c r="B557">
        <v>59</v>
      </c>
      <c r="C557">
        <v>36</v>
      </c>
    </row>
    <row r="558" spans="1:3">
      <c r="A558" s="1">
        <v>41831</v>
      </c>
      <c r="B558">
        <v>37.299999999999997</v>
      </c>
      <c r="C558">
        <v>23</v>
      </c>
    </row>
    <row r="559" spans="1:3">
      <c r="A559" s="1">
        <v>41832</v>
      </c>
      <c r="B559">
        <v>47.5</v>
      </c>
      <c r="C559">
        <v>27</v>
      </c>
    </row>
    <row r="560" spans="1:3">
      <c r="A560" s="1">
        <v>41833</v>
      </c>
      <c r="B560">
        <v>71</v>
      </c>
      <c r="C560">
        <v>42</v>
      </c>
    </row>
    <row r="561" spans="1:3">
      <c r="A561" s="1">
        <v>41834</v>
      </c>
      <c r="B561">
        <v>51.9</v>
      </c>
      <c r="C561">
        <v>24</v>
      </c>
    </row>
    <row r="562" spans="1:3">
      <c r="A562" s="1">
        <v>41835</v>
      </c>
      <c r="B562">
        <v>76.900000000000006</v>
      </c>
      <c r="C562">
        <v>50</v>
      </c>
    </row>
    <row r="563" spans="1:3">
      <c r="A563" s="1">
        <v>41836</v>
      </c>
      <c r="B563">
        <v>63.6</v>
      </c>
      <c r="C563">
        <v>32</v>
      </c>
    </row>
    <row r="564" spans="1:3">
      <c r="A564" s="1">
        <v>41837</v>
      </c>
      <c r="B564">
        <v>85.9</v>
      </c>
      <c r="C564">
        <v>68</v>
      </c>
    </row>
    <row r="565" spans="1:3">
      <c r="A565" s="1">
        <v>41838</v>
      </c>
      <c r="B565">
        <v>88.9</v>
      </c>
      <c r="C565">
        <v>68</v>
      </c>
    </row>
    <row r="566" spans="1:3">
      <c r="A566" s="1">
        <v>41839</v>
      </c>
      <c r="B566">
        <v>72.599999999999994</v>
      </c>
      <c r="C566">
        <v>46</v>
      </c>
    </row>
    <row r="567" spans="1:3">
      <c r="A567" s="1">
        <v>41840</v>
      </c>
      <c r="B567">
        <v>62.8</v>
      </c>
      <c r="C567">
        <v>39</v>
      </c>
    </row>
    <row r="568" spans="1:3">
      <c r="A568" s="1">
        <v>41841</v>
      </c>
      <c r="B568">
        <v>61.1</v>
      </c>
      <c r="C568">
        <v>32</v>
      </c>
    </row>
    <row r="569" spans="1:3">
      <c r="A569" s="1">
        <v>41842</v>
      </c>
      <c r="B569">
        <v>62.9</v>
      </c>
      <c r="C569">
        <v>40</v>
      </c>
    </row>
    <row r="570" spans="1:3">
      <c r="A570" s="1">
        <v>41843</v>
      </c>
      <c r="B570">
        <v>64.8</v>
      </c>
      <c r="C570">
        <v>44</v>
      </c>
    </row>
    <row r="571" spans="1:3">
      <c r="A571" s="1">
        <v>41844</v>
      </c>
      <c r="B571">
        <v>68.8</v>
      </c>
      <c r="C571">
        <v>34</v>
      </c>
    </row>
    <row r="572" spans="1:3">
      <c r="A572" s="1">
        <v>41845</v>
      </c>
      <c r="B572">
        <v>61.4</v>
      </c>
      <c r="C572">
        <v>38</v>
      </c>
    </row>
    <row r="573" spans="1:3">
      <c r="A573" s="1">
        <v>41846</v>
      </c>
      <c r="B573">
        <v>50.3</v>
      </c>
      <c r="C573">
        <v>37</v>
      </c>
    </row>
    <row r="574" spans="1:3">
      <c r="A574" s="1">
        <v>41847</v>
      </c>
      <c r="B574">
        <v>48</v>
      </c>
      <c r="C574">
        <v>27</v>
      </c>
    </row>
    <row r="575" spans="1:3">
      <c r="A575" s="1">
        <v>41848</v>
      </c>
      <c r="B575">
        <v>54.3</v>
      </c>
      <c r="C575">
        <v>28</v>
      </c>
    </row>
    <row r="576" spans="1:3">
      <c r="A576" s="1">
        <v>41849</v>
      </c>
      <c r="B576">
        <v>66.5</v>
      </c>
      <c r="C576">
        <v>48</v>
      </c>
    </row>
    <row r="577" spans="1:3">
      <c r="A577" s="1">
        <v>41850</v>
      </c>
      <c r="B577">
        <v>60.5</v>
      </c>
      <c r="C577">
        <v>35</v>
      </c>
    </row>
    <row r="578" spans="1:3">
      <c r="A578" s="1">
        <v>41851</v>
      </c>
      <c r="B578">
        <v>69</v>
      </c>
      <c r="C578">
        <v>30</v>
      </c>
    </row>
    <row r="579" spans="1:3">
      <c r="A579" s="1">
        <v>41852</v>
      </c>
      <c r="B579">
        <v>74.900000000000006</v>
      </c>
      <c r="C579">
        <v>49</v>
      </c>
    </row>
    <row r="580" spans="1:3">
      <c r="A580" s="1">
        <v>41853</v>
      </c>
      <c r="B580">
        <v>77.099999999999994</v>
      </c>
      <c r="C580">
        <v>40</v>
      </c>
    </row>
    <row r="581" spans="1:3">
      <c r="A581" s="1">
        <v>41854</v>
      </c>
      <c r="B581">
        <v>90.6</v>
      </c>
      <c r="C581">
        <v>72</v>
      </c>
    </row>
    <row r="582" spans="1:3">
      <c r="A582" s="1">
        <v>41855</v>
      </c>
      <c r="B582">
        <v>93.8</v>
      </c>
      <c r="C582">
        <v>82</v>
      </c>
    </row>
    <row r="583" spans="1:3">
      <c r="A583" s="1">
        <v>41856</v>
      </c>
      <c r="B583">
        <v>78.8</v>
      </c>
      <c r="C583">
        <v>49</v>
      </c>
    </row>
    <row r="584" spans="1:3">
      <c r="A584" s="1">
        <v>41857</v>
      </c>
      <c r="B584">
        <v>76.5</v>
      </c>
      <c r="C584">
        <v>51</v>
      </c>
    </row>
    <row r="585" spans="1:3">
      <c r="A585" s="1">
        <v>41858</v>
      </c>
      <c r="B585">
        <v>92.9</v>
      </c>
      <c r="C585">
        <v>79</v>
      </c>
    </row>
    <row r="586" spans="1:3">
      <c r="A586" s="1">
        <v>41859</v>
      </c>
      <c r="B586">
        <v>84.5</v>
      </c>
      <c r="C586">
        <v>72</v>
      </c>
    </row>
    <row r="587" spans="1:3">
      <c r="A587" s="1">
        <v>41860</v>
      </c>
      <c r="B587">
        <v>73.3</v>
      </c>
      <c r="C587">
        <v>58</v>
      </c>
    </row>
    <row r="588" spans="1:3">
      <c r="A588" s="1">
        <v>41861</v>
      </c>
      <c r="B588">
        <v>82.1</v>
      </c>
      <c r="C588">
        <v>55</v>
      </c>
    </row>
    <row r="589" spans="1:3">
      <c r="A589" s="1">
        <v>41862</v>
      </c>
      <c r="B589">
        <v>69</v>
      </c>
      <c r="C589">
        <v>40</v>
      </c>
    </row>
    <row r="590" spans="1:3">
      <c r="A590" s="1">
        <v>41863</v>
      </c>
      <c r="B590">
        <v>58.3</v>
      </c>
      <c r="C590">
        <v>34</v>
      </c>
    </row>
    <row r="591" spans="1:3">
      <c r="A591" s="1">
        <v>41864</v>
      </c>
      <c r="B591">
        <v>77.099999999999994</v>
      </c>
      <c r="C591">
        <v>56</v>
      </c>
    </row>
    <row r="592" spans="1:3">
      <c r="A592" s="1">
        <v>41865</v>
      </c>
      <c r="B592">
        <v>95.1</v>
      </c>
      <c r="C592">
        <v>88</v>
      </c>
    </row>
    <row r="593" spans="1:3">
      <c r="A593" s="1">
        <v>41866</v>
      </c>
      <c r="B593">
        <v>86.5</v>
      </c>
      <c r="C593">
        <v>67</v>
      </c>
    </row>
    <row r="594" spans="1:3">
      <c r="A594" s="1">
        <v>41867</v>
      </c>
      <c r="B594">
        <v>75.900000000000006</v>
      </c>
      <c r="C594">
        <v>54</v>
      </c>
    </row>
    <row r="595" spans="1:3">
      <c r="A595" s="1">
        <v>41868</v>
      </c>
      <c r="B595">
        <v>77.5</v>
      </c>
      <c r="C595">
        <v>50</v>
      </c>
    </row>
    <row r="596" spans="1:3">
      <c r="A596" s="1">
        <v>41869</v>
      </c>
      <c r="B596">
        <v>97.4</v>
      </c>
      <c r="C596">
        <v>95</v>
      </c>
    </row>
    <row r="597" spans="1:3">
      <c r="A597" s="1">
        <v>41870</v>
      </c>
      <c r="B597">
        <v>93.4</v>
      </c>
      <c r="C597">
        <v>64</v>
      </c>
    </row>
    <row r="598" spans="1:3">
      <c r="A598" s="1">
        <v>41871</v>
      </c>
      <c r="B598">
        <v>96.4</v>
      </c>
      <c r="C598">
        <v>86</v>
      </c>
    </row>
    <row r="599" spans="1:3">
      <c r="A599" s="1">
        <v>41872</v>
      </c>
      <c r="B599">
        <v>74.5</v>
      </c>
      <c r="C599">
        <v>49</v>
      </c>
    </row>
    <row r="600" spans="1:3">
      <c r="A600" s="1">
        <v>41873</v>
      </c>
      <c r="B600">
        <v>63</v>
      </c>
      <c r="C600">
        <v>40</v>
      </c>
    </row>
    <row r="601" spans="1:3">
      <c r="A601" s="1">
        <v>41874</v>
      </c>
      <c r="B601">
        <v>60.3</v>
      </c>
      <c r="C601">
        <v>34</v>
      </c>
    </row>
    <row r="602" spans="1:3">
      <c r="A602" s="1">
        <v>41875</v>
      </c>
      <c r="B602">
        <v>76.8</v>
      </c>
      <c r="C602">
        <v>52</v>
      </c>
    </row>
    <row r="603" spans="1:3">
      <c r="A603" s="1">
        <v>41876</v>
      </c>
      <c r="B603">
        <v>95.9</v>
      </c>
      <c r="C603">
        <v>92</v>
      </c>
    </row>
    <row r="604" spans="1:3">
      <c r="A604" s="1">
        <v>41877</v>
      </c>
      <c r="B604">
        <v>80.3</v>
      </c>
      <c r="C604">
        <v>48</v>
      </c>
    </row>
    <row r="605" spans="1:3">
      <c r="A605" s="1">
        <v>41878</v>
      </c>
      <c r="B605">
        <v>73.3</v>
      </c>
      <c r="C605">
        <v>61</v>
      </c>
    </row>
    <row r="606" spans="1:3">
      <c r="A606" s="1">
        <v>41879</v>
      </c>
      <c r="B606">
        <v>68.900000000000006</v>
      </c>
      <c r="C606">
        <v>42</v>
      </c>
    </row>
    <row r="607" spans="1:3">
      <c r="A607" s="1">
        <v>41880</v>
      </c>
      <c r="B607">
        <v>70.599999999999994</v>
      </c>
      <c r="C607">
        <v>42</v>
      </c>
    </row>
    <row r="608" spans="1:3">
      <c r="A608" s="1">
        <v>41881</v>
      </c>
      <c r="B608">
        <v>68.599999999999994</v>
      </c>
      <c r="C608">
        <v>42</v>
      </c>
    </row>
    <row r="609" spans="1:3">
      <c r="A609" s="1">
        <v>41882</v>
      </c>
      <c r="B609">
        <v>68.400000000000006</v>
      </c>
      <c r="C609">
        <v>42</v>
      </c>
    </row>
    <row r="610" spans="1:3">
      <c r="A610" s="1">
        <v>41883</v>
      </c>
      <c r="B610">
        <v>67</v>
      </c>
      <c r="C610">
        <v>39</v>
      </c>
    </row>
    <row r="611" spans="1:3">
      <c r="A611" s="1">
        <v>41884</v>
      </c>
      <c r="B611">
        <v>77.3</v>
      </c>
      <c r="C611">
        <v>57</v>
      </c>
    </row>
    <row r="612" spans="1:3">
      <c r="A612" s="1">
        <v>41885</v>
      </c>
      <c r="B612">
        <v>90.6</v>
      </c>
      <c r="C612">
        <v>79</v>
      </c>
    </row>
    <row r="613" spans="1:3">
      <c r="A613" s="1">
        <v>41886</v>
      </c>
      <c r="B613">
        <v>67.099999999999994</v>
      </c>
      <c r="C613">
        <v>39</v>
      </c>
    </row>
    <row r="614" spans="1:3">
      <c r="A614" s="1">
        <v>41887</v>
      </c>
      <c r="B614">
        <v>60.5</v>
      </c>
      <c r="C614">
        <v>28</v>
      </c>
    </row>
    <row r="615" spans="1:3">
      <c r="A615" s="1">
        <v>41888</v>
      </c>
      <c r="B615">
        <v>69.5</v>
      </c>
      <c r="C615">
        <v>37</v>
      </c>
    </row>
    <row r="616" spans="1:3">
      <c r="A616" s="1">
        <v>41889</v>
      </c>
      <c r="B616">
        <v>72.5</v>
      </c>
      <c r="C616">
        <v>39</v>
      </c>
    </row>
    <row r="617" spans="1:3">
      <c r="A617" s="1">
        <v>41890</v>
      </c>
      <c r="B617">
        <v>64.400000000000006</v>
      </c>
      <c r="C617">
        <v>26</v>
      </c>
    </row>
    <row r="618" spans="1:3">
      <c r="A618" s="1">
        <v>41891</v>
      </c>
      <c r="B618">
        <v>61</v>
      </c>
      <c r="C618">
        <v>36</v>
      </c>
    </row>
    <row r="619" spans="1:3">
      <c r="A619" s="1">
        <v>41892</v>
      </c>
      <c r="B619">
        <v>62.4</v>
      </c>
      <c r="C619">
        <v>33</v>
      </c>
    </row>
    <row r="620" spans="1:3">
      <c r="A620" s="1">
        <v>41893</v>
      </c>
      <c r="B620">
        <v>62</v>
      </c>
      <c r="C620">
        <v>33</v>
      </c>
    </row>
    <row r="621" spans="1:3">
      <c r="A621" s="1">
        <v>41894</v>
      </c>
      <c r="B621">
        <v>67.599999999999994</v>
      </c>
      <c r="C621">
        <v>49</v>
      </c>
    </row>
    <row r="622" spans="1:3">
      <c r="A622" s="1">
        <v>41895</v>
      </c>
      <c r="B622">
        <v>61.1</v>
      </c>
      <c r="C622">
        <v>35</v>
      </c>
    </row>
    <row r="623" spans="1:3">
      <c r="A623" s="1">
        <v>41896</v>
      </c>
      <c r="B623">
        <v>63</v>
      </c>
      <c r="C623">
        <v>35</v>
      </c>
    </row>
    <row r="624" spans="1:3">
      <c r="A624" s="1">
        <v>41897</v>
      </c>
      <c r="B624">
        <v>60.3</v>
      </c>
      <c r="C624">
        <v>33</v>
      </c>
    </row>
    <row r="625" spans="1:3">
      <c r="A625" s="1">
        <v>41898</v>
      </c>
      <c r="B625">
        <v>53.9</v>
      </c>
      <c r="C625">
        <v>30</v>
      </c>
    </row>
    <row r="626" spans="1:3">
      <c r="A626" s="1">
        <v>41899</v>
      </c>
      <c r="B626">
        <v>73.5</v>
      </c>
      <c r="C626">
        <v>61</v>
      </c>
    </row>
    <row r="627" spans="1:3">
      <c r="A627" s="1">
        <v>41900</v>
      </c>
      <c r="B627">
        <v>60.6</v>
      </c>
      <c r="C627">
        <v>34</v>
      </c>
    </row>
    <row r="628" spans="1:3">
      <c r="A628" s="1">
        <v>41901</v>
      </c>
      <c r="B628">
        <v>70.400000000000006</v>
      </c>
      <c r="C628">
        <v>41</v>
      </c>
    </row>
    <row r="629" spans="1:3">
      <c r="A629" s="1">
        <v>41902</v>
      </c>
      <c r="B629">
        <v>58</v>
      </c>
      <c r="C629">
        <v>23</v>
      </c>
    </row>
    <row r="630" spans="1:3">
      <c r="A630" s="1">
        <v>41903</v>
      </c>
      <c r="B630">
        <v>59.1</v>
      </c>
      <c r="C630">
        <v>26</v>
      </c>
    </row>
    <row r="631" spans="1:3">
      <c r="A631" s="1">
        <v>41904</v>
      </c>
      <c r="B631">
        <v>63</v>
      </c>
      <c r="C631">
        <v>29</v>
      </c>
    </row>
    <row r="632" spans="1:3">
      <c r="A632" s="1">
        <v>41905</v>
      </c>
      <c r="B632">
        <v>69.599999999999994</v>
      </c>
      <c r="C632">
        <v>35</v>
      </c>
    </row>
    <row r="633" spans="1:3">
      <c r="A633" s="1">
        <v>41906</v>
      </c>
      <c r="B633">
        <v>95.8</v>
      </c>
      <c r="C633">
        <v>91</v>
      </c>
    </row>
    <row r="634" spans="1:3">
      <c r="A634" s="1">
        <v>41907</v>
      </c>
      <c r="B634">
        <v>72.8</v>
      </c>
      <c r="C634">
        <v>45</v>
      </c>
    </row>
    <row r="635" spans="1:3">
      <c r="A635" s="1">
        <v>41908</v>
      </c>
      <c r="B635">
        <v>65.099999999999994</v>
      </c>
      <c r="C635">
        <v>37</v>
      </c>
    </row>
    <row r="636" spans="1:3">
      <c r="A636" s="1">
        <v>41909</v>
      </c>
      <c r="B636">
        <v>67.400000000000006</v>
      </c>
      <c r="C636">
        <v>35</v>
      </c>
    </row>
    <row r="637" spans="1:3">
      <c r="A637" s="1">
        <v>41910</v>
      </c>
      <c r="B637">
        <v>67.5</v>
      </c>
      <c r="C637">
        <v>37</v>
      </c>
    </row>
    <row r="638" spans="1:3">
      <c r="A638" s="1">
        <v>41911</v>
      </c>
      <c r="B638">
        <v>85.8</v>
      </c>
      <c r="C638">
        <v>71</v>
      </c>
    </row>
    <row r="639" spans="1:3">
      <c r="A639" s="1">
        <v>41912</v>
      </c>
      <c r="B639">
        <v>77.599999999999994</v>
      </c>
      <c r="C639">
        <v>65</v>
      </c>
    </row>
    <row r="640" spans="1:3">
      <c r="A640" s="1">
        <v>41913</v>
      </c>
      <c r="B640">
        <v>68.599999999999994</v>
      </c>
      <c r="C640">
        <v>44</v>
      </c>
    </row>
    <row r="641" spans="1:3">
      <c r="A641" s="1">
        <v>41914</v>
      </c>
      <c r="B641">
        <v>69.8</v>
      </c>
      <c r="C641">
        <v>39</v>
      </c>
    </row>
    <row r="642" spans="1:3">
      <c r="A642" s="1">
        <v>41915</v>
      </c>
      <c r="B642">
        <v>59</v>
      </c>
      <c r="C642">
        <v>35</v>
      </c>
    </row>
    <row r="643" spans="1:3">
      <c r="A643" s="1">
        <v>41916</v>
      </c>
      <c r="B643">
        <v>55.8</v>
      </c>
      <c r="C643">
        <v>39</v>
      </c>
    </row>
    <row r="644" spans="1:3">
      <c r="A644" s="1">
        <v>41917</v>
      </c>
      <c r="B644">
        <v>51.4</v>
      </c>
      <c r="C644">
        <v>34</v>
      </c>
    </row>
    <row r="645" spans="1:3">
      <c r="A645" s="1">
        <v>41918</v>
      </c>
      <c r="B645">
        <v>47.6</v>
      </c>
      <c r="C645">
        <v>27</v>
      </c>
    </row>
    <row r="646" spans="1:3">
      <c r="A646" s="1">
        <v>41919</v>
      </c>
      <c r="B646">
        <v>53.4</v>
      </c>
      <c r="C646">
        <v>23</v>
      </c>
    </row>
    <row r="647" spans="1:3">
      <c r="A647" s="1">
        <v>41920</v>
      </c>
      <c r="B647">
        <v>58</v>
      </c>
      <c r="C647">
        <v>29</v>
      </c>
    </row>
    <row r="648" spans="1:3">
      <c r="A648" s="1">
        <v>41921</v>
      </c>
      <c r="B648">
        <v>62.3</v>
      </c>
      <c r="C648">
        <v>36</v>
      </c>
    </row>
    <row r="649" spans="1:3">
      <c r="A649" s="1">
        <v>41922</v>
      </c>
      <c r="B649">
        <v>62.9</v>
      </c>
      <c r="C649">
        <v>35</v>
      </c>
    </row>
    <row r="650" spans="1:3">
      <c r="A650" s="1">
        <v>41923</v>
      </c>
      <c r="B650">
        <v>55.3</v>
      </c>
      <c r="C650">
        <v>34</v>
      </c>
    </row>
    <row r="651" spans="1:3">
      <c r="A651" s="1">
        <v>41924</v>
      </c>
      <c r="B651">
        <v>68.400000000000006</v>
      </c>
      <c r="C651">
        <v>58</v>
      </c>
    </row>
    <row r="652" spans="1:3">
      <c r="A652" s="1">
        <v>41925</v>
      </c>
      <c r="B652">
        <v>77.3</v>
      </c>
      <c r="C652">
        <v>55</v>
      </c>
    </row>
    <row r="653" spans="1:3">
      <c r="A653" s="1">
        <v>41926</v>
      </c>
      <c r="B653">
        <v>58.6</v>
      </c>
      <c r="C653">
        <v>33</v>
      </c>
    </row>
    <row r="654" spans="1:3">
      <c r="A654" s="1">
        <v>41927</v>
      </c>
      <c r="B654">
        <v>64.8</v>
      </c>
      <c r="C654">
        <v>35</v>
      </c>
    </row>
    <row r="655" spans="1:3">
      <c r="A655" s="1">
        <v>41928</v>
      </c>
      <c r="B655">
        <v>46.1</v>
      </c>
      <c r="C655">
        <v>13</v>
      </c>
    </row>
    <row r="656" spans="1:3">
      <c r="A656" s="1">
        <v>41929</v>
      </c>
      <c r="B656">
        <v>41.4</v>
      </c>
      <c r="C656">
        <v>16</v>
      </c>
    </row>
    <row r="657" spans="1:3">
      <c r="A657" s="1">
        <v>41930</v>
      </c>
      <c r="B657">
        <v>51.4</v>
      </c>
      <c r="C657">
        <v>22</v>
      </c>
    </row>
    <row r="658" spans="1:3">
      <c r="A658" s="1">
        <v>41931</v>
      </c>
      <c r="B658">
        <v>58.3</v>
      </c>
      <c r="C658">
        <v>30</v>
      </c>
    </row>
    <row r="659" spans="1:3">
      <c r="A659" s="1">
        <v>41932</v>
      </c>
      <c r="B659">
        <v>92.6</v>
      </c>
      <c r="C659">
        <v>58</v>
      </c>
    </row>
    <row r="660" spans="1:3">
      <c r="A660" s="1">
        <v>41933</v>
      </c>
      <c r="B660">
        <v>93</v>
      </c>
      <c r="C660">
        <v>81</v>
      </c>
    </row>
    <row r="661" spans="1:3">
      <c r="A661" s="1">
        <v>41934</v>
      </c>
      <c r="B661">
        <v>87.1</v>
      </c>
      <c r="C661">
        <v>64</v>
      </c>
    </row>
    <row r="662" spans="1:3">
      <c r="A662" s="1">
        <v>41935</v>
      </c>
      <c r="B662">
        <v>74.099999999999994</v>
      </c>
      <c r="C662">
        <v>35</v>
      </c>
    </row>
    <row r="663" spans="1:3">
      <c r="A663" s="1">
        <v>41936</v>
      </c>
      <c r="B663">
        <v>72.5</v>
      </c>
      <c r="C663">
        <v>27</v>
      </c>
    </row>
    <row r="664" spans="1:3">
      <c r="A664" s="1">
        <v>41937</v>
      </c>
      <c r="B664">
        <v>69.5</v>
      </c>
      <c r="C664">
        <v>23</v>
      </c>
    </row>
    <row r="665" spans="1:3">
      <c r="A665" s="1">
        <v>41938</v>
      </c>
      <c r="B665">
        <v>65.8</v>
      </c>
      <c r="C665">
        <v>26</v>
      </c>
    </row>
    <row r="666" spans="1:3">
      <c r="A666" s="1">
        <v>41939</v>
      </c>
      <c r="B666">
        <v>56.6</v>
      </c>
      <c r="C666">
        <v>32</v>
      </c>
    </row>
    <row r="667" spans="1:3">
      <c r="A667" s="1">
        <v>41940</v>
      </c>
      <c r="B667">
        <v>53.9</v>
      </c>
      <c r="C667">
        <v>15</v>
      </c>
    </row>
    <row r="668" spans="1:3">
      <c r="A668" s="1">
        <v>41941</v>
      </c>
      <c r="B668">
        <v>58.1</v>
      </c>
      <c r="C668">
        <v>26</v>
      </c>
    </row>
    <row r="669" spans="1:3">
      <c r="A669" s="1">
        <v>41942</v>
      </c>
      <c r="B669">
        <v>69.5</v>
      </c>
      <c r="C669">
        <v>43</v>
      </c>
    </row>
    <row r="670" spans="1:3">
      <c r="A670" s="1">
        <v>41943</v>
      </c>
      <c r="B670">
        <v>91.8</v>
      </c>
      <c r="C670">
        <v>79</v>
      </c>
    </row>
    <row r="671" spans="1:3">
      <c r="A671" s="1">
        <v>41944</v>
      </c>
      <c r="B671">
        <v>89.1</v>
      </c>
      <c r="C671">
        <v>78</v>
      </c>
    </row>
    <row r="672" spans="1:3">
      <c r="A672" s="1">
        <v>41945</v>
      </c>
      <c r="B672">
        <v>68</v>
      </c>
      <c r="C672">
        <v>37</v>
      </c>
    </row>
    <row r="673" spans="1:3">
      <c r="A673" s="1">
        <v>41946</v>
      </c>
      <c r="B673">
        <v>37.4</v>
      </c>
      <c r="C673">
        <v>22</v>
      </c>
    </row>
    <row r="674" spans="1:3">
      <c r="A674" s="1">
        <v>41947</v>
      </c>
      <c r="B674">
        <v>56.5</v>
      </c>
      <c r="C674">
        <v>24</v>
      </c>
    </row>
    <row r="675" spans="1:3">
      <c r="A675" s="1">
        <v>41948</v>
      </c>
      <c r="B675">
        <v>59</v>
      </c>
      <c r="C675">
        <v>22</v>
      </c>
    </row>
    <row r="676" spans="1:3">
      <c r="A676" s="1">
        <v>41949</v>
      </c>
      <c r="B676">
        <v>57.8</v>
      </c>
      <c r="C676">
        <v>34</v>
      </c>
    </row>
    <row r="677" spans="1:3">
      <c r="A677" s="1">
        <v>41950</v>
      </c>
      <c r="B677">
        <v>72.8</v>
      </c>
      <c r="C677">
        <v>56</v>
      </c>
    </row>
    <row r="678" spans="1:3">
      <c r="A678" s="1">
        <v>41951</v>
      </c>
      <c r="B678">
        <v>81.3</v>
      </c>
      <c r="C678">
        <v>60</v>
      </c>
    </row>
    <row r="679" spans="1:3">
      <c r="A679" s="1">
        <v>41952</v>
      </c>
      <c r="B679">
        <v>52.5</v>
      </c>
      <c r="C679">
        <v>23</v>
      </c>
    </row>
    <row r="680" spans="1:3">
      <c r="A680" s="1">
        <v>41953</v>
      </c>
      <c r="B680">
        <v>54.5</v>
      </c>
      <c r="C680">
        <v>26</v>
      </c>
    </row>
    <row r="681" spans="1:3">
      <c r="A681" s="1">
        <v>41954</v>
      </c>
      <c r="B681">
        <v>56.5</v>
      </c>
      <c r="C681">
        <v>18</v>
      </c>
    </row>
    <row r="682" spans="1:3">
      <c r="A682" s="1">
        <v>41955</v>
      </c>
      <c r="B682">
        <v>47.1</v>
      </c>
      <c r="C682">
        <v>23</v>
      </c>
    </row>
    <row r="683" spans="1:3">
      <c r="A683" s="1">
        <v>41956</v>
      </c>
      <c r="B683">
        <v>35.9</v>
      </c>
      <c r="C683">
        <v>23</v>
      </c>
    </row>
    <row r="684" spans="1:3">
      <c r="A684" s="1">
        <v>41957</v>
      </c>
      <c r="B684">
        <v>41.4</v>
      </c>
      <c r="C684">
        <v>15</v>
      </c>
    </row>
    <row r="685" spans="1:3">
      <c r="A685" s="1">
        <v>41958</v>
      </c>
      <c r="B685">
        <v>43.9</v>
      </c>
      <c r="C685">
        <v>17</v>
      </c>
    </row>
    <row r="686" spans="1:3">
      <c r="A686" s="1">
        <v>41959</v>
      </c>
      <c r="B686">
        <v>41.4</v>
      </c>
      <c r="C686">
        <v>21</v>
      </c>
    </row>
    <row r="687" spans="1:3">
      <c r="A687" s="1">
        <v>41960</v>
      </c>
      <c r="B687">
        <v>46.1</v>
      </c>
      <c r="C687">
        <v>29</v>
      </c>
    </row>
    <row r="688" spans="1:3">
      <c r="A688" s="1">
        <v>41961</v>
      </c>
      <c r="B688">
        <v>40.4</v>
      </c>
      <c r="C688">
        <v>19</v>
      </c>
    </row>
    <row r="689" spans="1:3">
      <c r="A689" s="1">
        <v>41962</v>
      </c>
      <c r="B689">
        <v>41</v>
      </c>
      <c r="C689">
        <v>14</v>
      </c>
    </row>
    <row r="690" spans="1:3">
      <c r="A690" s="1">
        <v>41963</v>
      </c>
      <c r="B690">
        <v>42.9</v>
      </c>
      <c r="C690">
        <v>16</v>
      </c>
    </row>
    <row r="691" spans="1:3">
      <c r="A691" s="1">
        <v>41964</v>
      </c>
      <c r="B691">
        <v>51.9</v>
      </c>
      <c r="C691">
        <v>25</v>
      </c>
    </row>
    <row r="692" spans="1:3">
      <c r="A692" s="1">
        <v>41965</v>
      </c>
      <c r="B692">
        <v>60.3</v>
      </c>
      <c r="C692">
        <v>34</v>
      </c>
    </row>
    <row r="693" spans="1:3">
      <c r="A693" s="1">
        <v>41966</v>
      </c>
      <c r="B693">
        <v>64.099999999999994</v>
      </c>
      <c r="C693">
        <v>39</v>
      </c>
    </row>
    <row r="694" spans="1:3">
      <c r="A694" s="1">
        <v>41967</v>
      </c>
      <c r="B694">
        <v>87</v>
      </c>
      <c r="C694">
        <v>66</v>
      </c>
    </row>
    <row r="695" spans="1:3">
      <c r="A695" s="1">
        <v>41968</v>
      </c>
      <c r="B695">
        <v>76.599999999999994</v>
      </c>
      <c r="C695">
        <v>59</v>
      </c>
    </row>
    <row r="696" spans="1:3">
      <c r="A696" s="1">
        <v>41969</v>
      </c>
      <c r="B696">
        <v>67.599999999999994</v>
      </c>
      <c r="C696">
        <v>37</v>
      </c>
    </row>
    <row r="697" spans="1:3">
      <c r="A697" s="1">
        <v>41970</v>
      </c>
      <c r="B697">
        <v>76.3</v>
      </c>
      <c r="C697">
        <v>44</v>
      </c>
    </row>
    <row r="698" spans="1:3">
      <c r="A698" s="1">
        <v>41971</v>
      </c>
      <c r="B698">
        <v>91.3</v>
      </c>
      <c r="C698">
        <v>82</v>
      </c>
    </row>
    <row r="699" spans="1:3">
      <c r="A699" s="1">
        <v>41972</v>
      </c>
      <c r="B699">
        <v>65.8</v>
      </c>
      <c r="C699">
        <v>40</v>
      </c>
    </row>
    <row r="700" spans="1:3">
      <c r="A700" s="1">
        <v>41973</v>
      </c>
      <c r="B700">
        <v>92.9</v>
      </c>
      <c r="C700">
        <v>80</v>
      </c>
    </row>
    <row r="701" spans="1:3">
      <c r="A701" s="1">
        <v>41974</v>
      </c>
      <c r="B701">
        <v>48.8</v>
      </c>
      <c r="C701">
        <v>30</v>
      </c>
    </row>
    <row r="702" spans="1:3">
      <c r="A702" s="1">
        <v>41975</v>
      </c>
      <c r="B702">
        <v>35</v>
      </c>
      <c r="C702">
        <v>19</v>
      </c>
    </row>
    <row r="703" spans="1:3">
      <c r="A703" s="1">
        <v>41976</v>
      </c>
      <c r="B703">
        <v>52.3</v>
      </c>
      <c r="C703">
        <v>39</v>
      </c>
    </row>
    <row r="704" spans="1:3">
      <c r="A704" s="1">
        <v>41977</v>
      </c>
      <c r="B704">
        <v>54</v>
      </c>
      <c r="C704">
        <v>35</v>
      </c>
    </row>
    <row r="705" spans="1:3">
      <c r="A705" s="1">
        <v>41978</v>
      </c>
      <c r="B705">
        <v>44.3</v>
      </c>
      <c r="C705">
        <v>29</v>
      </c>
    </row>
    <row r="706" spans="1:3">
      <c r="A706" s="1">
        <v>41979</v>
      </c>
      <c r="B706">
        <v>44.1</v>
      </c>
      <c r="C706">
        <v>25</v>
      </c>
    </row>
    <row r="707" spans="1:3">
      <c r="A707" s="1">
        <v>41980</v>
      </c>
      <c r="B707">
        <v>48.8</v>
      </c>
      <c r="C707">
        <v>34</v>
      </c>
    </row>
    <row r="708" spans="1:3">
      <c r="A708" s="1">
        <v>41981</v>
      </c>
      <c r="B708">
        <v>61.8</v>
      </c>
      <c r="C708">
        <v>40</v>
      </c>
    </row>
    <row r="709" spans="1:3">
      <c r="A709" s="1">
        <v>41982</v>
      </c>
      <c r="B709">
        <v>36.9</v>
      </c>
      <c r="C709">
        <v>14</v>
      </c>
    </row>
    <row r="710" spans="1:3">
      <c r="A710" s="1">
        <v>41983</v>
      </c>
      <c r="B710">
        <v>50.6</v>
      </c>
      <c r="C710">
        <v>36</v>
      </c>
    </row>
    <row r="711" spans="1:3">
      <c r="A711" s="1">
        <v>41984</v>
      </c>
      <c r="B711">
        <v>46.5</v>
      </c>
      <c r="C711">
        <v>32</v>
      </c>
    </row>
    <row r="712" spans="1:3">
      <c r="A712" s="1">
        <v>41985</v>
      </c>
      <c r="B712">
        <v>42.4</v>
      </c>
      <c r="C712">
        <v>22</v>
      </c>
    </row>
    <row r="713" spans="1:3">
      <c r="A713" s="1">
        <v>41986</v>
      </c>
      <c r="B713">
        <v>41</v>
      </c>
      <c r="C713">
        <v>28</v>
      </c>
    </row>
    <row r="714" spans="1:3">
      <c r="A714" s="1">
        <v>41987</v>
      </c>
      <c r="B714">
        <v>38.4</v>
      </c>
      <c r="C714">
        <v>23</v>
      </c>
    </row>
    <row r="715" spans="1:3">
      <c r="A715" s="1">
        <v>41988</v>
      </c>
      <c r="B715">
        <v>47.9</v>
      </c>
      <c r="C715">
        <v>37</v>
      </c>
    </row>
    <row r="716" spans="1:3">
      <c r="A716" s="1">
        <v>41989</v>
      </c>
      <c r="B716">
        <v>55.4</v>
      </c>
      <c r="C716">
        <v>28</v>
      </c>
    </row>
    <row r="717" spans="1:3">
      <c r="A717" s="1">
        <v>41990</v>
      </c>
      <c r="B717">
        <v>36</v>
      </c>
      <c r="C717">
        <v>27</v>
      </c>
    </row>
    <row r="718" spans="1:3">
      <c r="A718" s="1">
        <v>41991</v>
      </c>
      <c r="B718">
        <v>28.9</v>
      </c>
      <c r="C718">
        <v>13</v>
      </c>
    </row>
    <row r="719" spans="1:3">
      <c r="A719" s="1">
        <v>41992</v>
      </c>
      <c r="B719">
        <v>43.8</v>
      </c>
      <c r="C719">
        <v>28</v>
      </c>
    </row>
    <row r="720" spans="1:3">
      <c r="A720" s="1">
        <v>41993</v>
      </c>
      <c r="B720">
        <v>49</v>
      </c>
      <c r="C720">
        <v>21</v>
      </c>
    </row>
    <row r="721" spans="1:3">
      <c r="A721" s="1">
        <v>41994</v>
      </c>
      <c r="B721">
        <v>37.6</v>
      </c>
      <c r="C721">
        <v>17</v>
      </c>
    </row>
    <row r="722" spans="1:3">
      <c r="A722" s="1">
        <v>41995</v>
      </c>
      <c r="B722">
        <v>48</v>
      </c>
      <c r="C722">
        <v>36</v>
      </c>
    </row>
    <row r="723" spans="1:3">
      <c r="A723" s="1">
        <v>41996</v>
      </c>
      <c r="B723">
        <v>50.4</v>
      </c>
      <c r="C723">
        <v>30</v>
      </c>
    </row>
    <row r="724" spans="1:3">
      <c r="A724" s="1">
        <v>41997</v>
      </c>
      <c r="B724">
        <v>54.4</v>
      </c>
      <c r="C724">
        <v>39</v>
      </c>
    </row>
    <row r="725" spans="1:3">
      <c r="A725" s="1">
        <v>41998</v>
      </c>
      <c r="B725">
        <v>39.5</v>
      </c>
      <c r="C725">
        <v>28</v>
      </c>
    </row>
    <row r="726" spans="1:3">
      <c r="A726" s="1">
        <v>41999</v>
      </c>
      <c r="B726">
        <v>38.5</v>
      </c>
      <c r="C726">
        <v>20</v>
      </c>
    </row>
    <row r="727" spans="1:3">
      <c r="A727" s="1">
        <v>42000</v>
      </c>
      <c r="B727">
        <v>52.6</v>
      </c>
      <c r="C727">
        <v>32</v>
      </c>
    </row>
    <row r="728" spans="1:3">
      <c r="A728" s="1">
        <v>42001</v>
      </c>
      <c r="B728">
        <v>57.4</v>
      </c>
      <c r="C728">
        <v>39</v>
      </c>
    </row>
    <row r="729" spans="1:3">
      <c r="A729" s="1">
        <v>42002</v>
      </c>
      <c r="B729">
        <v>66.3</v>
      </c>
      <c r="C729">
        <v>49</v>
      </c>
    </row>
    <row r="730" spans="1:3">
      <c r="A730" s="1">
        <v>42003</v>
      </c>
      <c r="B730">
        <v>53</v>
      </c>
      <c r="C730">
        <v>19</v>
      </c>
    </row>
    <row r="731" spans="1:3">
      <c r="A731" s="1">
        <v>42004</v>
      </c>
      <c r="B731">
        <v>64</v>
      </c>
      <c r="C731">
        <v>32</v>
      </c>
    </row>
    <row r="732" spans="1:3">
      <c r="A732" s="1">
        <v>42005</v>
      </c>
      <c r="B732">
        <v>39.5</v>
      </c>
      <c r="C732">
        <v>29</v>
      </c>
    </row>
    <row r="733" spans="1:3">
      <c r="A733" s="1">
        <v>42006</v>
      </c>
      <c r="B733">
        <v>44.5</v>
      </c>
      <c r="C733">
        <v>30</v>
      </c>
    </row>
    <row r="734" spans="1:3">
      <c r="A734" s="1">
        <v>42007</v>
      </c>
      <c r="B734">
        <v>43.1</v>
      </c>
      <c r="C734">
        <v>24</v>
      </c>
    </row>
    <row r="735" spans="1:3">
      <c r="A735" s="1">
        <v>42008</v>
      </c>
      <c r="B735">
        <v>59.6</v>
      </c>
      <c r="C735">
        <v>39</v>
      </c>
    </row>
    <row r="736" spans="1:3">
      <c r="A736" s="1">
        <v>42009</v>
      </c>
      <c r="B736">
        <v>71.099999999999994</v>
      </c>
      <c r="C736">
        <v>46</v>
      </c>
    </row>
    <row r="737" spans="1:3">
      <c r="A737" s="1">
        <v>42010</v>
      </c>
      <c r="B737">
        <v>51.6</v>
      </c>
      <c r="C737">
        <v>22</v>
      </c>
    </row>
    <row r="738" spans="1:3">
      <c r="A738" s="1">
        <v>42011</v>
      </c>
      <c r="B738">
        <v>31</v>
      </c>
      <c r="C738">
        <v>21</v>
      </c>
    </row>
    <row r="739" spans="1:3">
      <c r="A739" s="1">
        <v>42012</v>
      </c>
      <c r="B739">
        <v>38</v>
      </c>
      <c r="C739">
        <v>23</v>
      </c>
    </row>
    <row r="740" spans="1:3">
      <c r="A740" s="1">
        <v>42013</v>
      </c>
      <c r="B740">
        <v>53.4</v>
      </c>
      <c r="C740">
        <v>42</v>
      </c>
    </row>
    <row r="741" spans="1:3">
      <c r="A741" s="1">
        <v>42014</v>
      </c>
      <c r="B741">
        <v>45.8</v>
      </c>
      <c r="C741">
        <v>28</v>
      </c>
    </row>
    <row r="742" spans="1:3">
      <c r="A742" s="1">
        <v>42015</v>
      </c>
      <c r="B742">
        <v>48.9</v>
      </c>
      <c r="C742">
        <v>24</v>
      </c>
    </row>
    <row r="743" spans="1:3">
      <c r="A743" s="1">
        <v>42016</v>
      </c>
      <c r="B743">
        <v>44.5</v>
      </c>
      <c r="C743">
        <v>28</v>
      </c>
    </row>
    <row r="744" spans="1:3">
      <c r="A744" s="1">
        <v>42017</v>
      </c>
      <c r="B744">
        <v>56.4</v>
      </c>
      <c r="C744">
        <v>34</v>
      </c>
    </row>
    <row r="745" spans="1:3">
      <c r="A745" s="1">
        <v>42018</v>
      </c>
      <c r="B745">
        <v>57.6</v>
      </c>
      <c r="C745">
        <v>47</v>
      </c>
    </row>
    <row r="746" spans="1:3">
      <c r="A746" s="1">
        <v>42019</v>
      </c>
      <c r="B746">
        <v>53.1</v>
      </c>
      <c r="C746">
        <v>35</v>
      </c>
    </row>
    <row r="747" spans="1:3">
      <c r="A747" s="1">
        <v>42020</v>
      </c>
      <c r="B747">
        <v>64.599999999999994</v>
      </c>
      <c r="C747">
        <v>45</v>
      </c>
    </row>
    <row r="748" spans="1:3">
      <c r="A748" s="1">
        <v>42021</v>
      </c>
      <c r="B748">
        <v>35.299999999999997</v>
      </c>
      <c r="C748">
        <v>19</v>
      </c>
    </row>
    <row r="749" spans="1:3">
      <c r="A749" s="1">
        <v>42022</v>
      </c>
      <c r="B749">
        <v>39.299999999999997</v>
      </c>
      <c r="C749">
        <v>20</v>
      </c>
    </row>
    <row r="750" spans="1:3">
      <c r="A750" s="1">
        <v>42023</v>
      </c>
      <c r="B750">
        <v>61</v>
      </c>
      <c r="C750">
        <v>45</v>
      </c>
    </row>
    <row r="751" spans="1:3">
      <c r="A751" s="1">
        <v>42024</v>
      </c>
      <c r="B751">
        <v>52.3</v>
      </c>
      <c r="C751">
        <v>32</v>
      </c>
    </row>
    <row r="752" spans="1:3">
      <c r="A752" s="1">
        <v>42025</v>
      </c>
      <c r="B752">
        <v>81.5</v>
      </c>
      <c r="C752">
        <v>50</v>
      </c>
    </row>
    <row r="753" spans="1:3">
      <c r="A753" s="1">
        <v>42026</v>
      </c>
      <c r="B753">
        <v>90.5</v>
      </c>
      <c r="C753">
        <v>75</v>
      </c>
    </row>
    <row r="754" spans="1:3">
      <c r="A754" s="1">
        <v>42027</v>
      </c>
      <c r="B754">
        <v>76.5</v>
      </c>
      <c r="C754">
        <v>46</v>
      </c>
    </row>
    <row r="755" spans="1:3">
      <c r="A755" s="1">
        <v>42028</v>
      </c>
      <c r="B755">
        <v>63.4</v>
      </c>
      <c r="C755">
        <v>40</v>
      </c>
    </row>
    <row r="756" spans="1:3">
      <c r="A756" s="1">
        <v>42029</v>
      </c>
      <c r="B756">
        <v>78.8</v>
      </c>
      <c r="C756">
        <v>60</v>
      </c>
    </row>
    <row r="757" spans="1:3">
      <c r="A757" s="1">
        <v>42030</v>
      </c>
      <c r="B757">
        <v>90.8</v>
      </c>
      <c r="C757">
        <v>78</v>
      </c>
    </row>
    <row r="758" spans="1:3">
      <c r="A758" s="1">
        <v>42031</v>
      </c>
      <c r="B758">
        <v>50.4</v>
      </c>
      <c r="C758">
        <v>26</v>
      </c>
    </row>
    <row r="759" spans="1:3">
      <c r="A759" s="1">
        <v>42032</v>
      </c>
      <c r="B759">
        <v>52.5</v>
      </c>
      <c r="C759">
        <v>36</v>
      </c>
    </row>
    <row r="760" spans="1:3">
      <c r="A760" s="1">
        <v>42033</v>
      </c>
      <c r="B760">
        <v>84.5</v>
      </c>
      <c r="C760">
        <v>63</v>
      </c>
    </row>
    <row r="761" spans="1:3">
      <c r="A761" s="1">
        <v>42034</v>
      </c>
      <c r="B761">
        <v>52.4</v>
      </c>
      <c r="C761">
        <v>28</v>
      </c>
    </row>
    <row r="762" spans="1:3">
      <c r="A762" s="1">
        <v>42035</v>
      </c>
      <c r="B762">
        <v>39.799999999999997</v>
      </c>
      <c r="C762">
        <v>25</v>
      </c>
    </row>
    <row r="763" spans="1:3">
      <c r="A763" s="1">
        <v>42036</v>
      </c>
      <c r="B763">
        <v>42.9</v>
      </c>
      <c r="C763">
        <v>20</v>
      </c>
    </row>
    <row r="764" spans="1:3">
      <c r="A764" s="1">
        <v>42037</v>
      </c>
      <c r="B764">
        <v>49.4</v>
      </c>
      <c r="C764">
        <v>20</v>
      </c>
    </row>
    <row r="765" spans="1:3">
      <c r="A765" s="1">
        <v>42038</v>
      </c>
      <c r="B765">
        <v>58.8</v>
      </c>
      <c r="C765">
        <v>34</v>
      </c>
    </row>
    <row r="766" spans="1:3">
      <c r="A766" s="1">
        <v>42039</v>
      </c>
      <c r="B766">
        <v>52</v>
      </c>
      <c r="C766">
        <v>25</v>
      </c>
    </row>
    <row r="767" spans="1:3">
      <c r="A767" s="1">
        <v>42040</v>
      </c>
      <c r="B767">
        <v>50.6</v>
      </c>
      <c r="C767">
        <v>35</v>
      </c>
    </row>
    <row r="768" spans="1:3">
      <c r="A768" s="1">
        <v>42041</v>
      </c>
      <c r="B768">
        <v>47.6</v>
      </c>
      <c r="C768">
        <v>26</v>
      </c>
    </row>
    <row r="769" spans="1:3">
      <c r="A769" s="1">
        <v>42042</v>
      </c>
      <c r="B769">
        <v>52</v>
      </c>
      <c r="C769">
        <v>35</v>
      </c>
    </row>
    <row r="770" spans="1:3">
      <c r="A770" s="1">
        <v>42043</v>
      </c>
      <c r="B770">
        <v>33.5</v>
      </c>
      <c r="C770">
        <v>19</v>
      </c>
    </row>
    <row r="771" spans="1:3">
      <c r="A771" s="1">
        <v>42044</v>
      </c>
      <c r="B771">
        <v>36.799999999999997</v>
      </c>
      <c r="C771">
        <v>17</v>
      </c>
    </row>
    <row r="772" spans="1:3">
      <c r="A772" s="1">
        <v>42045</v>
      </c>
      <c r="B772">
        <v>42.6</v>
      </c>
      <c r="C772">
        <v>28</v>
      </c>
    </row>
    <row r="773" spans="1:3">
      <c r="A773" s="1">
        <v>42046</v>
      </c>
      <c r="B773">
        <v>50.6</v>
      </c>
      <c r="C773">
        <v>30</v>
      </c>
    </row>
    <row r="774" spans="1:3">
      <c r="A774" s="1">
        <v>42047</v>
      </c>
      <c r="B774">
        <v>34</v>
      </c>
      <c r="C774">
        <v>24</v>
      </c>
    </row>
    <row r="775" spans="1:3">
      <c r="A775" s="1">
        <v>42048</v>
      </c>
      <c r="B775">
        <v>30.4</v>
      </c>
      <c r="C775">
        <v>20</v>
      </c>
    </row>
    <row r="776" spans="1:3">
      <c r="A776" s="1">
        <v>42049</v>
      </c>
      <c r="B776">
        <v>44.1</v>
      </c>
      <c r="C776">
        <v>28</v>
      </c>
    </row>
    <row r="777" spans="1:3">
      <c r="A777" s="1">
        <v>42050</v>
      </c>
      <c r="B777">
        <v>61</v>
      </c>
      <c r="C777">
        <v>41</v>
      </c>
    </row>
    <row r="778" spans="1:3">
      <c r="A778" s="1">
        <v>42051</v>
      </c>
      <c r="B778">
        <v>91.8</v>
      </c>
      <c r="C778">
        <v>71</v>
      </c>
    </row>
    <row r="779" spans="1:3">
      <c r="A779" s="1">
        <v>42052</v>
      </c>
      <c r="B779">
        <v>72</v>
      </c>
      <c r="C779">
        <v>43</v>
      </c>
    </row>
    <row r="780" spans="1:3">
      <c r="A780" s="1">
        <v>42053</v>
      </c>
      <c r="B780">
        <v>58.1</v>
      </c>
      <c r="C780">
        <v>44</v>
      </c>
    </row>
    <row r="781" spans="1:3">
      <c r="A781" s="1">
        <v>42054</v>
      </c>
      <c r="B781">
        <v>57.4</v>
      </c>
      <c r="C781">
        <v>32</v>
      </c>
    </row>
    <row r="782" spans="1:3">
      <c r="A782" s="1">
        <v>42055</v>
      </c>
      <c r="B782">
        <v>61.5</v>
      </c>
      <c r="C782">
        <v>35</v>
      </c>
    </row>
    <row r="783" spans="1:3">
      <c r="A783" s="1">
        <v>42056</v>
      </c>
      <c r="B783">
        <v>78.400000000000006</v>
      </c>
      <c r="C783">
        <v>57</v>
      </c>
    </row>
    <row r="784" spans="1:3">
      <c r="A784" s="1">
        <v>42057</v>
      </c>
      <c r="B784">
        <v>70.900000000000006</v>
      </c>
      <c r="C784">
        <v>28</v>
      </c>
    </row>
    <row r="785" spans="1:3">
      <c r="A785" s="1">
        <v>42058</v>
      </c>
      <c r="B785">
        <v>46.9</v>
      </c>
      <c r="C785">
        <v>29</v>
      </c>
    </row>
    <row r="786" spans="1:3">
      <c r="A786" s="1">
        <v>42059</v>
      </c>
      <c r="B786">
        <v>43.4</v>
      </c>
      <c r="C786">
        <v>24</v>
      </c>
    </row>
    <row r="787" spans="1:3">
      <c r="A787" s="1">
        <v>42060</v>
      </c>
      <c r="B787">
        <v>51.6</v>
      </c>
      <c r="C787">
        <v>35</v>
      </c>
    </row>
    <row r="788" spans="1:3">
      <c r="A788" s="1">
        <v>42061</v>
      </c>
      <c r="B788">
        <v>52.1</v>
      </c>
      <c r="C788">
        <v>20</v>
      </c>
    </row>
    <row r="789" spans="1:3">
      <c r="A789" s="1">
        <v>42062</v>
      </c>
      <c r="B789">
        <v>36.9</v>
      </c>
      <c r="C789">
        <v>20</v>
      </c>
    </row>
    <row r="790" spans="1:3">
      <c r="A790" s="1">
        <v>42063</v>
      </c>
      <c r="B790">
        <v>65.099999999999994</v>
      </c>
      <c r="C790">
        <v>43</v>
      </c>
    </row>
    <row r="791" spans="1:3">
      <c r="A791" s="1">
        <v>42064</v>
      </c>
      <c r="B791">
        <v>68.599999999999994</v>
      </c>
      <c r="C791">
        <v>40</v>
      </c>
    </row>
    <row r="792" spans="1:3">
      <c r="A792" s="1">
        <v>42065</v>
      </c>
      <c r="B792">
        <v>39.5</v>
      </c>
      <c r="C792">
        <v>15</v>
      </c>
    </row>
    <row r="793" spans="1:3">
      <c r="A793" s="1">
        <v>42066</v>
      </c>
      <c r="B793">
        <v>79.099999999999994</v>
      </c>
      <c r="C793">
        <v>46</v>
      </c>
    </row>
    <row r="794" spans="1:3">
      <c r="A794" s="1">
        <v>42067</v>
      </c>
      <c r="B794">
        <v>35.5</v>
      </c>
      <c r="C794">
        <v>19</v>
      </c>
    </row>
    <row r="795" spans="1:3">
      <c r="A795" s="1">
        <v>42068</v>
      </c>
      <c r="B795">
        <v>41.9</v>
      </c>
      <c r="C795">
        <v>15</v>
      </c>
    </row>
    <row r="796" spans="1:3">
      <c r="A796" s="1">
        <v>42069</v>
      </c>
      <c r="B796">
        <v>50</v>
      </c>
      <c r="C796">
        <v>19</v>
      </c>
    </row>
    <row r="797" spans="1:3">
      <c r="A797" s="1">
        <v>42070</v>
      </c>
      <c r="B797">
        <v>51</v>
      </c>
      <c r="C797">
        <v>19</v>
      </c>
    </row>
    <row r="798" spans="1:3">
      <c r="A798" s="1">
        <v>42071</v>
      </c>
      <c r="B798">
        <v>55.9</v>
      </c>
      <c r="C798">
        <v>29</v>
      </c>
    </row>
    <row r="799" spans="1:3">
      <c r="A799" s="1">
        <v>42072</v>
      </c>
      <c r="B799">
        <v>38.799999999999997</v>
      </c>
      <c r="C799">
        <v>16</v>
      </c>
    </row>
    <row r="800" spans="1:3">
      <c r="A800" s="1">
        <v>42073</v>
      </c>
      <c r="B800">
        <v>28.4</v>
      </c>
      <c r="C800">
        <v>15</v>
      </c>
    </row>
    <row r="801" spans="1:3">
      <c r="A801" s="1">
        <v>42074</v>
      </c>
      <c r="B801">
        <v>36</v>
      </c>
      <c r="C801">
        <v>19</v>
      </c>
    </row>
    <row r="802" spans="1:3">
      <c r="A802" s="1">
        <v>42075</v>
      </c>
      <c r="B802">
        <v>28.5</v>
      </c>
      <c r="C802">
        <v>16</v>
      </c>
    </row>
    <row r="803" spans="1:3">
      <c r="A803" s="1">
        <v>42076</v>
      </c>
      <c r="B803">
        <v>46.4</v>
      </c>
      <c r="C803">
        <v>29</v>
      </c>
    </row>
    <row r="804" spans="1:3">
      <c r="A804" s="1">
        <v>42077</v>
      </c>
      <c r="B804">
        <v>31.4</v>
      </c>
      <c r="C804">
        <v>17</v>
      </c>
    </row>
    <row r="805" spans="1:3">
      <c r="A805" s="1">
        <v>42078</v>
      </c>
      <c r="B805">
        <v>37.299999999999997</v>
      </c>
      <c r="C805">
        <v>20</v>
      </c>
    </row>
    <row r="806" spans="1:3">
      <c r="A806" s="1">
        <v>42079</v>
      </c>
      <c r="B806">
        <v>36.4</v>
      </c>
      <c r="C806">
        <v>17</v>
      </c>
    </row>
    <row r="807" spans="1:3">
      <c r="A807" s="1">
        <v>42080</v>
      </c>
      <c r="B807">
        <v>37</v>
      </c>
      <c r="C807">
        <v>18</v>
      </c>
    </row>
    <row r="808" spans="1:3">
      <c r="A808" s="1">
        <v>42081</v>
      </c>
      <c r="B808">
        <v>83.4</v>
      </c>
      <c r="C808">
        <v>37</v>
      </c>
    </row>
    <row r="809" spans="1:3">
      <c r="A809" s="1">
        <v>42082</v>
      </c>
      <c r="B809">
        <v>79.3</v>
      </c>
      <c r="C809">
        <v>53</v>
      </c>
    </row>
    <row r="810" spans="1:3">
      <c r="A810" s="1">
        <v>42083</v>
      </c>
      <c r="B810">
        <v>59.6</v>
      </c>
      <c r="C810">
        <v>31</v>
      </c>
    </row>
    <row r="811" spans="1:3">
      <c r="A811" s="1">
        <v>42084</v>
      </c>
      <c r="B811">
        <v>39.4</v>
      </c>
      <c r="C811">
        <v>14</v>
      </c>
    </row>
    <row r="812" spans="1:3">
      <c r="A812" s="1">
        <v>42085</v>
      </c>
      <c r="B812">
        <v>27.1</v>
      </c>
      <c r="C812">
        <v>11</v>
      </c>
    </row>
    <row r="813" spans="1:3">
      <c r="A813" s="1">
        <v>42086</v>
      </c>
      <c r="B813">
        <v>25.5</v>
      </c>
      <c r="C813">
        <v>15</v>
      </c>
    </row>
    <row r="814" spans="1:3">
      <c r="A814" s="1">
        <v>42087</v>
      </c>
      <c r="B814">
        <v>33.6</v>
      </c>
      <c r="C814">
        <v>14</v>
      </c>
    </row>
    <row r="815" spans="1:3">
      <c r="A815" s="1">
        <v>42088</v>
      </c>
      <c r="B815">
        <v>39.4</v>
      </c>
      <c r="C815">
        <v>11</v>
      </c>
    </row>
    <row r="816" spans="1:3">
      <c r="A816" s="1">
        <v>42089</v>
      </c>
      <c r="B816">
        <v>33.299999999999997</v>
      </c>
      <c r="C816">
        <v>15</v>
      </c>
    </row>
    <row r="817" spans="1:3">
      <c r="A817" s="1">
        <v>42090</v>
      </c>
      <c r="B817">
        <v>29</v>
      </c>
      <c r="C817">
        <v>17</v>
      </c>
    </row>
    <row r="818" spans="1:3">
      <c r="A818" s="1">
        <v>42091</v>
      </c>
      <c r="B818">
        <v>37.6</v>
      </c>
      <c r="C818">
        <v>15</v>
      </c>
    </row>
    <row r="819" spans="1:3">
      <c r="A819" s="1">
        <v>42092</v>
      </c>
      <c r="B819">
        <v>42.5</v>
      </c>
      <c r="C819">
        <v>27</v>
      </c>
    </row>
    <row r="820" spans="1:3">
      <c r="A820" s="1">
        <v>42093</v>
      </c>
      <c r="B820">
        <v>54.6</v>
      </c>
      <c r="C820">
        <v>27</v>
      </c>
    </row>
    <row r="821" spans="1:3">
      <c r="A821" s="1">
        <v>42094</v>
      </c>
      <c r="B821">
        <v>84.4</v>
      </c>
      <c r="C821">
        <v>67</v>
      </c>
    </row>
    <row r="822" spans="1:3">
      <c r="A822" s="1">
        <v>42095</v>
      </c>
      <c r="B822">
        <v>83.4</v>
      </c>
      <c r="C822">
        <v>64</v>
      </c>
    </row>
    <row r="823" spans="1:3">
      <c r="A823" s="1">
        <v>42096</v>
      </c>
      <c r="B823">
        <v>79.900000000000006</v>
      </c>
      <c r="C823">
        <v>61</v>
      </c>
    </row>
    <row r="824" spans="1:3">
      <c r="A824" s="1">
        <v>42097</v>
      </c>
      <c r="B824">
        <v>69.599999999999994</v>
      </c>
      <c r="C824">
        <v>43</v>
      </c>
    </row>
    <row r="825" spans="1:3">
      <c r="A825" s="1">
        <v>42098</v>
      </c>
      <c r="B825">
        <v>68.900000000000006</v>
      </c>
      <c r="C825">
        <v>44</v>
      </c>
    </row>
    <row r="826" spans="1:3">
      <c r="A826" s="1">
        <v>42099</v>
      </c>
      <c r="B826">
        <v>89.9</v>
      </c>
      <c r="C826">
        <v>77</v>
      </c>
    </row>
    <row r="827" spans="1:3">
      <c r="A827" s="1">
        <v>42100</v>
      </c>
      <c r="B827">
        <v>90.9</v>
      </c>
      <c r="C827">
        <v>75</v>
      </c>
    </row>
    <row r="828" spans="1:3">
      <c r="A828" s="1">
        <v>42101</v>
      </c>
      <c r="B828">
        <v>73.3</v>
      </c>
      <c r="C828">
        <v>59</v>
      </c>
    </row>
    <row r="829" spans="1:3">
      <c r="A829" s="1">
        <v>42102</v>
      </c>
      <c r="B829">
        <v>67.5</v>
      </c>
      <c r="C829">
        <v>50</v>
      </c>
    </row>
    <row r="830" spans="1:3">
      <c r="A830" s="1">
        <v>42103</v>
      </c>
      <c r="B830">
        <v>59.8</v>
      </c>
      <c r="C830">
        <v>31</v>
      </c>
    </row>
    <row r="831" spans="1:3">
      <c r="A831" s="1">
        <v>42104</v>
      </c>
      <c r="B831">
        <v>55.1</v>
      </c>
      <c r="C831">
        <v>30</v>
      </c>
    </row>
    <row r="832" spans="1:3">
      <c r="A832" s="1">
        <v>42105</v>
      </c>
      <c r="B832">
        <v>50.1</v>
      </c>
      <c r="C832">
        <v>19</v>
      </c>
    </row>
    <row r="833" spans="1:3">
      <c r="A833" s="1">
        <v>42106</v>
      </c>
      <c r="B833">
        <v>61.4</v>
      </c>
      <c r="C833">
        <v>35</v>
      </c>
    </row>
    <row r="834" spans="1:3">
      <c r="A834" s="1">
        <v>42107</v>
      </c>
      <c r="B834">
        <v>90.4</v>
      </c>
      <c r="C834">
        <v>66</v>
      </c>
    </row>
    <row r="835" spans="1:3">
      <c r="A835" s="1">
        <v>42108</v>
      </c>
      <c r="B835">
        <v>66.3</v>
      </c>
      <c r="C835">
        <v>34</v>
      </c>
    </row>
    <row r="836" spans="1:3">
      <c r="A836" s="1">
        <v>42109</v>
      </c>
      <c r="B836">
        <v>53.9</v>
      </c>
      <c r="C836">
        <v>24</v>
      </c>
    </row>
    <row r="837" spans="1:3">
      <c r="A837" s="1">
        <v>42110</v>
      </c>
      <c r="B837">
        <v>51.9</v>
      </c>
      <c r="C837">
        <v>36</v>
      </c>
    </row>
    <row r="838" spans="1:3">
      <c r="A838" s="1">
        <v>42111</v>
      </c>
      <c r="B838">
        <v>32.799999999999997</v>
      </c>
      <c r="C838">
        <v>18</v>
      </c>
    </row>
    <row r="839" spans="1:3">
      <c r="A839" s="1">
        <v>42112</v>
      </c>
      <c r="B839">
        <v>46.3</v>
      </c>
      <c r="C839">
        <v>15</v>
      </c>
    </row>
    <row r="840" spans="1:3">
      <c r="A840" s="1">
        <v>42113</v>
      </c>
      <c r="B840">
        <v>96.6</v>
      </c>
      <c r="C840">
        <v>82</v>
      </c>
    </row>
    <row r="841" spans="1:3">
      <c r="A841" s="1">
        <v>42114</v>
      </c>
      <c r="B841">
        <v>97.3</v>
      </c>
      <c r="C841">
        <v>92</v>
      </c>
    </row>
    <row r="842" spans="1:3">
      <c r="A842" s="1">
        <v>42115</v>
      </c>
      <c r="B842">
        <v>62.5</v>
      </c>
      <c r="C842">
        <v>17</v>
      </c>
    </row>
    <row r="843" spans="1:3">
      <c r="A843" s="1">
        <v>42116</v>
      </c>
      <c r="B843">
        <v>42.1</v>
      </c>
      <c r="C843">
        <v>14</v>
      </c>
    </row>
    <row r="844" spans="1:3">
      <c r="A844" s="1">
        <v>42117</v>
      </c>
      <c r="B844">
        <v>39.299999999999997</v>
      </c>
      <c r="C844">
        <v>17</v>
      </c>
    </row>
    <row r="845" spans="1:3">
      <c r="A845" s="1">
        <v>42118</v>
      </c>
      <c r="B845">
        <v>38.799999999999997</v>
      </c>
      <c r="C845">
        <v>16</v>
      </c>
    </row>
    <row r="846" spans="1:3">
      <c r="A846" s="1">
        <v>42119</v>
      </c>
      <c r="B846">
        <v>28</v>
      </c>
      <c r="C846">
        <v>16</v>
      </c>
    </row>
    <row r="847" spans="1:3">
      <c r="A847" s="1">
        <v>42120</v>
      </c>
      <c r="B847">
        <v>32.799999999999997</v>
      </c>
      <c r="C847">
        <v>18</v>
      </c>
    </row>
    <row r="848" spans="1:3">
      <c r="A848" s="1">
        <v>42121</v>
      </c>
      <c r="B848">
        <v>36.9</v>
      </c>
      <c r="C848">
        <v>14</v>
      </c>
    </row>
    <row r="849" spans="1:3">
      <c r="A849" s="1">
        <v>42122</v>
      </c>
      <c r="B849">
        <v>56.1</v>
      </c>
      <c r="C849">
        <v>34</v>
      </c>
    </row>
    <row r="850" spans="1:3">
      <c r="A850" s="1">
        <v>42123</v>
      </c>
      <c r="B850">
        <v>88.3</v>
      </c>
      <c r="C850">
        <v>79</v>
      </c>
    </row>
    <row r="851" spans="1:3">
      <c r="A851" s="1">
        <v>42124</v>
      </c>
      <c r="B851">
        <v>71.8</v>
      </c>
      <c r="C851">
        <v>46</v>
      </c>
    </row>
    <row r="852" spans="1:3">
      <c r="A852" s="1">
        <v>42125</v>
      </c>
      <c r="B852">
        <v>65.099999999999994</v>
      </c>
      <c r="C852">
        <v>37</v>
      </c>
    </row>
    <row r="853" spans="1:3">
      <c r="A853" s="1">
        <v>42126</v>
      </c>
      <c r="B853">
        <v>59.9</v>
      </c>
      <c r="C853">
        <v>39</v>
      </c>
    </row>
    <row r="854" spans="1:3">
      <c r="A854" s="1">
        <v>42127</v>
      </c>
      <c r="B854">
        <v>95.6</v>
      </c>
      <c r="C854">
        <v>58</v>
      </c>
    </row>
    <row r="855" spans="1:3">
      <c r="A855" s="1">
        <v>42128</v>
      </c>
      <c r="B855">
        <v>47</v>
      </c>
      <c r="C855">
        <v>20</v>
      </c>
    </row>
    <row r="856" spans="1:3">
      <c r="A856" s="1">
        <v>42129</v>
      </c>
      <c r="B856">
        <v>32.799999999999997</v>
      </c>
      <c r="C856">
        <v>21</v>
      </c>
    </row>
    <row r="857" spans="1:3">
      <c r="A857" s="1">
        <v>42130</v>
      </c>
      <c r="B857">
        <v>36.5</v>
      </c>
      <c r="C857">
        <v>19</v>
      </c>
    </row>
    <row r="858" spans="1:3">
      <c r="A858" s="1">
        <v>42131</v>
      </c>
      <c r="B858">
        <v>38.9</v>
      </c>
      <c r="C858">
        <v>19</v>
      </c>
    </row>
    <row r="859" spans="1:3">
      <c r="A859" s="1">
        <v>42132</v>
      </c>
      <c r="B859">
        <v>38.9</v>
      </c>
      <c r="C859">
        <v>24</v>
      </c>
    </row>
    <row r="860" spans="1:3">
      <c r="A860" s="1">
        <v>42133</v>
      </c>
      <c r="B860">
        <v>49.3</v>
      </c>
      <c r="C860">
        <v>29</v>
      </c>
    </row>
    <row r="861" spans="1:3">
      <c r="A861" s="1">
        <v>42134</v>
      </c>
      <c r="B861">
        <v>60.3</v>
      </c>
      <c r="C861">
        <v>32</v>
      </c>
    </row>
    <row r="862" spans="1:3">
      <c r="A862" s="1">
        <v>42135</v>
      </c>
      <c r="B862">
        <v>66.5</v>
      </c>
      <c r="C862">
        <v>38</v>
      </c>
    </row>
    <row r="863" spans="1:3">
      <c r="A863" s="1">
        <v>42136</v>
      </c>
      <c r="B863">
        <v>56.9</v>
      </c>
      <c r="C863">
        <v>30</v>
      </c>
    </row>
    <row r="864" spans="1:3">
      <c r="A864" s="1">
        <v>42137</v>
      </c>
      <c r="B864">
        <v>41.1</v>
      </c>
      <c r="C864">
        <v>20</v>
      </c>
    </row>
    <row r="865" spans="1:3">
      <c r="A865" s="1">
        <v>42138</v>
      </c>
      <c r="B865">
        <v>53.4</v>
      </c>
      <c r="C865">
        <v>37</v>
      </c>
    </row>
    <row r="866" spans="1:3">
      <c r="A866" s="1">
        <v>42139</v>
      </c>
      <c r="B866">
        <v>71</v>
      </c>
      <c r="C866">
        <v>55</v>
      </c>
    </row>
    <row r="867" spans="1:3">
      <c r="A867" s="1">
        <v>42140</v>
      </c>
      <c r="B867">
        <v>49.9</v>
      </c>
      <c r="C867">
        <v>18</v>
      </c>
    </row>
    <row r="868" spans="1:3">
      <c r="A868" s="1">
        <v>42141</v>
      </c>
      <c r="B868">
        <v>33.4</v>
      </c>
      <c r="C868">
        <v>16</v>
      </c>
    </row>
    <row r="869" spans="1:3">
      <c r="A869" s="1">
        <v>42142</v>
      </c>
      <c r="B869">
        <v>73.8</v>
      </c>
      <c r="C869">
        <v>35</v>
      </c>
    </row>
    <row r="870" spans="1:3">
      <c r="A870" s="1">
        <v>42143</v>
      </c>
      <c r="B870">
        <v>62.5</v>
      </c>
      <c r="C870">
        <v>30</v>
      </c>
    </row>
    <row r="871" spans="1:3">
      <c r="A871" s="1">
        <v>42144</v>
      </c>
      <c r="B871">
        <v>39.5</v>
      </c>
      <c r="C871">
        <v>22</v>
      </c>
    </row>
    <row r="872" spans="1:3">
      <c r="A872" s="1">
        <v>42145</v>
      </c>
      <c r="B872">
        <v>41.6</v>
      </c>
      <c r="C872">
        <v>21</v>
      </c>
    </row>
    <row r="873" spans="1:3">
      <c r="A873" s="1">
        <v>42146</v>
      </c>
      <c r="B873">
        <v>32.4</v>
      </c>
      <c r="C873">
        <v>19</v>
      </c>
    </row>
    <row r="874" spans="1:3">
      <c r="A874" s="1">
        <v>42147</v>
      </c>
      <c r="B874">
        <v>33.9</v>
      </c>
      <c r="C874">
        <v>19</v>
      </c>
    </row>
    <row r="875" spans="1:3">
      <c r="A875" s="1">
        <v>42148</v>
      </c>
      <c r="B875">
        <v>36.6</v>
      </c>
      <c r="C875">
        <v>18</v>
      </c>
    </row>
    <row r="876" spans="1:3">
      <c r="A876" s="1">
        <v>42149</v>
      </c>
      <c r="B876">
        <v>35.4</v>
      </c>
      <c r="C876">
        <v>18</v>
      </c>
    </row>
    <row r="877" spans="1:3">
      <c r="A877" s="1">
        <v>42150</v>
      </c>
      <c r="B877">
        <v>31.8</v>
      </c>
      <c r="C877">
        <v>13</v>
      </c>
    </row>
    <row r="878" spans="1:3">
      <c r="A878" s="1">
        <v>42151</v>
      </c>
      <c r="B878">
        <v>31.5</v>
      </c>
      <c r="C878">
        <v>17</v>
      </c>
    </row>
    <row r="879" spans="1:3">
      <c r="A879" s="1">
        <v>42152</v>
      </c>
      <c r="B879">
        <v>48.4</v>
      </c>
      <c r="C879">
        <v>26</v>
      </c>
    </row>
    <row r="880" spans="1:3">
      <c r="A880" s="1">
        <v>42153</v>
      </c>
      <c r="B880">
        <v>42.6</v>
      </c>
      <c r="C880">
        <v>22</v>
      </c>
    </row>
    <row r="881" spans="1:3">
      <c r="A881" s="1">
        <v>42154</v>
      </c>
      <c r="B881">
        <v>66</v>
      </c>
      <c r="C881">
        <v>40</v>
      </c>
    </row>
    <row r="882" spans="1:3">
      <c r="A882" s="1">
        <v>42155</v>
      </c>
      <c r="B882">
        <v>55</v>
      </c>
      <c r="C882">
        <v>29</v>
      </c>
    </row>
    <row r="883" spans="1:3">
      <c r="A883" s="1">
        <v>42156</v>
      </c>
      <c r="B883">
        <v>48.1</v>
      </c>
      <c r="C883">
        <v>21</v>
      </c>
    </row>
    <row r="884" spans="1:3">
      <c r="A884" s="1">
        <v>42157</v>
      </c>
      <c r="B884">
        <v>52.1</v>
      </c>
      <c r="C884">
        <v>36</v>
      </c>
    </row>
    <row r="885" spans="1:3">
      <c r="A885" s="1">
        <v>42158</v>
      </c>
      <c r="B885">
        <v>36.5</v>
      </c>
      <c r="C885">
        <v>16</v>
      </c>
    </row>
    <row r="886" spans="1:3">
      <c r="A886" s="1">
        <v>42159</v>
      </c>
      <c r="B886">
        <v>32.299999999999997</v>
      </c>
      <c r="C886">
        <v>15</v>
      </c>
    </row>
    <row r="887" spans="1:3">
      <c r="A887" s="1">
        <v>42160</v>
      </c>
      <c r="B887">
        <v>69.599999999999994</v>
      </c>
      <c r="C887">
        <v>26</v>
      </c>
    </row>
    <row r="888" spans="1:3">
      <c r="A888" s="1">
        <v>42161</v>
      </c>
      <c r="B888">
        <v>63.8</v>
      </c>
      <c r="C888">
        <v>32</v>
      </c>
    </row>
    <row r="889" spans="1:3">
      <c r="A889" s="1">
        <v>42162</v>
      </c>
      <c r="B889">
        <v>52.4</v>
      </c>
      <c r="C889">
        <v>26</v>
      </c>
    </row>
    <row r="890" spans="1:3">
      <c r="A890" s="1">
        <v>42163</v>
      </c>
      <c r="B890">
        <v>66.8</v>
      </c>
      <c r="C890">
        <v>44</v>
      </c>
    </row>
    <row r="891" spans="1:3">
      <c r="A891" s="1">
        <v>42164</v>
      </c>
      <c r="B891">
        <v>59.1</v>
      </c>
      <c r="C891">
        <v>30</v>
      </c>
    </row>
    <row r="892" spans="1:3">
      <c r="A892" s="1">
        <v>42165</v>
      </c>
      <c r="B892">
        <v>48.9</v>
      </c>
      <c r="C892">
        <v>23</v>
      </c>
    </row>
    <row r="893" spans="1:3">
      <c r="A893" s="1">
        <v>42166</v>
      </c>
      <c r="B893">
        <v>63.4</v>
      </c>
      <c r="C893">
        <v>45</v>
      </c>
    </row>
    <row r="894" spans="1:3">
      <c r="A894" s="1">
        <v>42167</v>
      </c>
      <c r="B894">
        <v>59.4</v>
      </c>
      <c r="C894">
        <v>26</v>
      </c>
    </row>
    <row r="895" spans="1:3">
      <c r="A895" s="1">
        <v>42168</v>
      </c>
      <c r="B895">
        <v>67.3</v>
      </c>
      <c r="C895">
        <v>44</v>
      </c>
    </row>
    <row r="896" spans="1:3">
      <c r="A896" s="1">
        <v>42169</v>
      </c>
      <c r="B896">
        <v>62.9</v>
      </c>
      <c r="C896">
        <v>41</v>
      </c>
    </row>
    <row r="897" spans="1:3">
      <c r="A897" s="1">
        <v>42170</v>
      </c>
      <c r="B897">
        <v>67.900000000000006</v>
      </c>
      <c r="C897">
        <v>43</v>
      </c>
    </row>
    <row r="898" spans="1:3">
      <c r="A898" s="1">
        <v>42171</v>
      </c>
      <c r="B898">
        <v>69.400000000000006</v>
      </c>
      <c r="C898">
        <v>48</v>
      </c>
    </row>
    <row r="899" spans="1:3">
      <c r="A899" s="1">
        <v>42172</v>
      </c>
      <c r="B899">
        <v>68</v>
      </c>
      <c r="C899">
        <v>51</v>
      </c>
    </row>
    <row r="900" spans="1:3">
      <c r="A900" s="1">
        <v>42173</v>
      </c>
      <c r="B900">
        <v>71.3</v>
      </c>
      <c r="C900">
        <v>58</v>
      </c>
    </row>
    <row r="901" spans="1:3">
      <c r="A901" s="1">
        <v>42174</v>
      </c>
      <c r="B901">
        <v>67.099999999999994</v>
      </c>
      <c r="C901">
        <v>48</v>
      </c>
    </row>
    <row r="902" spans="1:3">
      <c r="A902" s="1">
        <v>42175</v>
      </c>
      <c r="B902">
        <v>89.8</v>
      </c>
      <c r="C902">
        <v>74</v>
      </c>
    </row>
    <row r="903" spans="1:3">
      <c r="A903" s="1">
        <v>42176</v>
      </c>
      <c r="B903">
        <v>77</v>
      </c>
      <c r="C903">
        <v>47</v>
      </c>
    </row>
    <row r="904" spans="1:3">
      <c r="A904" s="1">
        <v>42177</v>
      </c>
      <c r="B904">
        <v>68.8</v>
      </c>
      <c r="C904">
        <v>45</v>
      </c>
    </row>
    <row r="905" spans="1:3">
      <c r="A905" s="1">
        <v>42178</v>
      </c>
      <c r="B905">
        <v>68.099999999999994</v>
      </c>
      <c r="C905">
        <v>45</v>
      </c>
    </row>
    <row r="906" spans="1:3">
      <c r="A906" s="1">
        <v>42179</v>
      </c>
      <c r="B906">
        <v>75</v>
      </c>
      <c r="C906">
        <v>57</v>
      </c>
    </row>
    <row r="907" spans="1:3">
      <c r="A907" s="1">
        <v>42180</v>
      </c>
      <c r="B907">
        <v>81.3</v>
      </c>
      <c r="C907">
        <v>55</v>
      </c>
    </row>
    <row r="908" spans="1:3">
      <c r="A908" s="1">
        <v>42181</v>
      </c>
      <c r="B908">
        <v>91.4</v>
      </c>
      <c r="C908">
        <v>73</v>
      </c>
    </row>
    <row r="909" spans="1:3">
      <c r="A909" s="1">
        <v>42182</v>
      </c>
      <c r="B909">
        <v>80.099999999999994</v>
      </c>
      <c r="C909">
        <v>62</v>
      </c>
    </row>
    <row r="910" spans="1:3">
      <c r="A910" s="1">
        <v>42183</v>
      </c>
      <c r="B910">
        <v>77.8</v>
      </c>
      <c r="C910">
        <v>60</v>
      </c>
    </row>
    <row r="911" spans="1:3">
      <c r="A911" s="1">
        <v>42184</v>
      </c>
      <c r="B911">
        <v>64.599999999999994</v>
      </c>
      <c r="C911">
        <v>41</v>
      </c>
    </row>
    <row r="912" spans="1:3">
      <c r="A912" s="1">
        <v>42185</v>
      </c>
      <c r="B912">
        <v>84.8</v>
      </c>
      <c r="C912">
        <v>59</v>
      </c>
    </row>
    <row r="913" spans="1:3">
      <c r="A913" s="1">
        <v>42186</v>
      </c>
      <c r="B913">
        <v>67.2</v>
      </c>
      <c r="C913">
        <v>36</v>
      </c>
    </row>
    <row r="914" spans="1:3">
      <c r="A914" s="1">
        <v>42187</v>
      </c>
      <c r="B914">
        <v>53.6</v>
      </c>
      <c r="C914">
        <v>31</v>
      </c>
    </row>
    <row r="915" spans="1:3">
      <c r="A915" s="1">
        <v>42188</v>
      </c>
      <c r="B915">
        <v>57.1</v>
      </c>
      <c r="C915">
        <v>28</v>
      </c>
    </row>
    <row r="916" spans="1:3">
      <c r="A916" s="1">
        <v>42189</v>
      </c>
      <c r="B916">
        <v>67.3</v>
      </c>
      <c r="C916">
        <v>52</v>
      </c>
    </row>
    <row r="917" spans="1:3">
      <c r="A917" s="1">
        <v>42190</v>
      </c>
      <c r="B917">
        <v>67.099999999999994</v>
      </c>
      <c r="C917">
        <v>44</v>
      </c>
    </row>
    <row r="918" spans="1:3">
      <c r="A918" s="1">
        <v>42191</v>
      </c>
      <c r="B918">
        <v>67.599999999999994</v>
      </c>
      <c r="C918">
        <v>53</v>
      </c>
    </row>
    <row r="919" spans="1:3">
      <c r="A919" s="1">
        <v>42192</v>
      </c>
      <c r="B919">
        <v>87.1</v>
      </c>
      <c r="C919">
        <v>73</v>
      </c>
    </row>
    <row r="920" spans="1:3">
      <c r="A920" s="1">
        <v>42193</v>
      </c>
      <c r="B920">
        <v>92.9</v>
      </c>
      <c r="C920">
        <v>83</v>
      </c>
    </row>
    <row r="921" spans="1:3">
      <c r="A921" s="1">
        <v>42194</v>
      </c>
      <c r="B921">
        <v>91.1</v>
      </c>
      <c r="C921">
        <v>83</v>
      </c>
    </row>
    <row r="922" spans="1:3">
      <c r="A922" s="1">
        <v>42195</v>
      </c>
      <c r="B922">
        <v>78.8</v>
      </c>
      <c r="C922">
        <v>65</v>
      </c>
    </row>
    <row r="923" spans="1:3">
      <c r="A923" s="1">
        <v>42196</v>
      </c>
      <c r="B923">
        <v>78.599999999999994</v>
      </c>
      <c r="C923">
        <v>57</v>
      </c>
    </row>
    <row r="924" spans="1:3">
      <c r="A924" s="1">
        <v>42197</v>
      </c>
      <c r="B924">
        <v>87.3</v>
      </c>
      <c r="C924">
        <v>77</v>
      </c>
    </row>
    <row r="925" spans="1:3">
      <c r="A925" s="1">
        <v>42198</v>
      </c>
      <c r="B925">
        <v>67</v>
      </c>
      <c r="C925">
        <v>54</v>
      </c>
    </row>
    <row r="926" spans="1:3">
      <c r="A926" s="1">
        <v>42199</v>
      </c>
      <c r="B926">
        <v>66.900000000000006</v>
      </c>
      <c r="C926">
        <v>43</v>
      </c>
    </row>
    <row r="927" spans="1:3">
      <c r="A927" s="1">
        <v>42200</v>
      </c>
      <c r="B927">
        <v>69.8</v>
      </c>
      <c r="C927">
        <v>48</v>
      </c>
    </row>
    <row r="928" spans="1:3">
      <c r="A928" s="1">
        <v>42201</v>
      </c>
      <c r="B928">
        <v>66.900000000000006</v>
      </c>
      <c r="C928">
        <v>56</v>
      </c>
    </row>
    <row r="929" spans="1:3">
      <c r="A929" s="1">
        <v>42202</v>
      </c>
      <c r="B929">
        <v>62.5</v>
      </c>
      <c r="C929">
        <v>47</v>
      </c>
    </row>
    <row r="930" spans="1:3">
      <c r="A930" s="1">
        <v>42203</v>
      </c>
      <c r="B930">
        <v>66</v>
      </c>
      <c r="C930">
        <v>50</v>
      </c>
    </row>
    <row r="931" spans="1:3">
      <c r="A931" s="1">
        <v>42204</v>
      </c>
      <c r="B931">
        <v>67.3</v>
      </c>
      <c r="C931">
        <v>55</v>
      </c>
    </row>
    <row r="932" spans="1:3">
      <c r="A932" s="1">
        <v>42205</v>
      </c>
      <c r="B932">
        <v>78.900000000000006</v>
      </c>
      <c r="C932">
        <v>66</v>
      </c>
    </row>
    <row r="933" spans="1:3">
      <c r="A933" s="1">
        <v>42206</v>
      </c>
      <c r="B933">
        <v>83</v>
      </c>
      <c r="C933">
        <v>60</v>
      </c>
    </row>
    <row r="934" spans="1:3">
      <c r="A934" s="1">
        <v>42207</v>
      </c>
      <c r="B934">
        <v>76.099999999999994</v>
      </c>
      <c r="C934">
        <v>56</v>
      </c>
    </row>
    <row r="935" spans="1:3">
      <c r="A935" s="1">
        <v>42208</v>
      </c>
      <c r="B935">
        <v>77.3</v>
      </c>
      <c r="C935">
        <v>61</v>
      </c>
    </row>
    <row r="936" spans="1:3">
      <c r="A936" s="1">
        <v>42209</v>
      </c>
      <c r="B936">
        <v>71.599999999999994</v>
      </c>
      <c r="C936">
        <v>62</v>
      </c>
    </row>
    <row r="937" spans="1:3">
      <c r="A937" s="1">
        <v>42210</v>
      </c>
      <c r="B937">
        <v>65.400000000000006</v>
      </c>
      <c r="C937">
        <v>51</v>
      </c>
    </row>
    <row r="938" spans="1:3">
      <c r="A938" s="1">
        <v>42211</v>
      </c>
      <c r="B938">
        <v>64.099999999999994</v>
      </c>
      <c r="C938">
        <v>37</v>
      </c>
    </row>
    <row r="939" spans="1:3">
      <c r="A939" s="1">
        <v>42212</v>
      </c>
      <c r="B939">
        <v>67</v>
      </c>
      <c r="C939">
        <v>47</v>
      </c>
    </row>
    <row r="940" spans="1:3">
      <c r="A940" s="1">
        <v>42213</v>
      </c>
      <c r="B940">
        <v>65.8</v>
      </c>
      <c r="C940">
        <v>46</v>
      </c>
    </row>
    <row r="941" spans="1:3">
      <c r="A941" s="1">
        <v>42214</v>
      </c>
      <c r="B941">
        <v>73.3</v>
      </c>
      <c r="C941">
        <v>54</v>
      </c>
    </row>
    <row r="942" spans="1:3">
      <c r="A942" s="1">
        <v>42215</v>
      </c>
      <c r="B942">
        <v>67</v>
      </c>
      <c r="C942">
        <v>40</v>
      </c>
    </row>
    <row r="943" spans="1:3">
      <c r="A943" s="1">
        <v>42216</v>
      </c>
      <c r="B943">
        <v>66.900000000000006</v>
      </c>
      <c r="C943">
        <v>39</v>
      </c>
    </row>
    <row r="944" spans="1:3">
      <c r="A944" s="1">
        <v>42217</v>
      </c>
      <c r="B944">
        <v>61.4</v>
      </c>
      <c r="C944">
        <v>34</v>
      </c>
    </row>
    <row r="945" spans="1:3">
      <c r="A945" s="1">
        <v>42218</v>
      </c>
      <c r="B945">
        <v>70.5</v>
      </c>
      <c r="C945">
        <v>44</v>
      </c>
    </row>
    <row r="946" spans="1:3">
      <c r="A946" s="1">
        <v>42219</v>
      </c>
      <c r="B946">
        <v>60.8</v>
      </c>
      <c r="C946">
        <v>30</v>
      </c>
    </row>
    <row r="947" spans="1:3">
      <c r="A947" s="1">
        <v>42220</v>
      </c>
      <c r="B947">
        <v>58.1</v>
      </c>
      <c r="C947">
        <v>33</v>
      </c>
    </row>
    <row r="948" spans="1:3">
      <c r="A948" s="1">
        <v>42221</v>
      </c>
      <c r="B948">
        <v>58.8</v>
      </c>
      <c r="C948">
        <v>29</v>
      </c>
    </row>
    <row r="949" spans="1:3">
      <c r="A949" s="1">
        <v>42222</v>
      </c>
      <c r="B949">
        <v>58</v>
      </c>
      <c r="C949">
        <v>28</v>
      </c>
    </row>
    <row r="950" spans="1:3">
      <c r="A950" s="1">
        <v>42223</v>
      </c>
      <c r="B950">
        <v>66.099999999999994</v>
      </c>
      <c r="C950">
        <v>34</v>
      </c>
    </row>
    <row r="951" spans="1:3">
      <c r="A951" s="1">
        <v>42224</v>
      </c>
      <c r="B951">
        <v>75</v>
      </c>
      <c r="C951">
        <v>45</v>
      </c>
    </row>
    <row r="952" spans="1:3">
      <c r="A952" s="1">
        <v>42225</v>
      </c>
      <c r="B952">
        <v>67.400000000000006</v>
      </c>
      <c r="C952">
        <v>41</v>
      </c>
    </row>
    <row r="953" spans="1:3">
      <c r="A953" s="1">
        <v>42226</v>
      </c>
      <c r="B953">
        <v>62.5</v>
      </c>
      <c r="C953">
        <v>40</v>
      </c>
    </row>
    <row r="954" spans="1:3">
      <c r="A954" s="1">
        <v>42227</v>
      </c>
      <c r="B954">
        <v>66.8</v>
      </c>
      <c r="C954">
        <v>39</v>
      </c>
    </row>
    <row r="955" spans="1:3">
      <c r="A955" s="1">
        <v>42228</v>
      </c>
      <c r="B955">
        <v>95.8</v>
      </c>
      <c r="C955">
        <v>90</v>
      </c>
    </row>
    <row r="956" spans="1:3">
      <c r="A956" s="1">
        <v>42229</v>
      </c>
      <c r="B956">
        <v>83</v>
      </c>
      <c r="C956">
        <v>52</v>
      </c>
    </row>
    <row r="957" spans="1:3">
      <c r="A957" s="1">
        <v>42230</v>
      </c>
      <c r="B957">
        <v>73.900000000000006</v>
      </c>
      <c r="C957">
        <v>37</v>
      </c>
    </row>
    <row r="958" spans="1:3">
      <c r="A958" s="1">
        <v>42231</v>
      </c>
      <c r="B958">
        <v>73.3</v>
      </c>
      <c r="C958">
        <v>46</v>
      </c>
    </row>
    <row r="959" spans="1:3">
      <c r="A959" s="1">
        <v>42232</v>
      </c>
      <c r="B959">
        <v>77.8</v>
      </c>
      <c r="C959">
        <v>56</v>
      </c>
    </row>
    <row r="960" spans="1:3">
      <c r="A960" s="1">
        <v>42233</v>
      </c>
      <c r="B960">
        <v>79.400000000000006</v>
      </c>
      <c r="C960">
        <v>55</v>
      </c>
    </row>
    <row r="961" spans="1:3">
      <c r="A961" s="1">
        <v>42234</v>
      </c>
      <c r="B961">
        <v>78.099999999999994</v>
      </c>
      <c r="C961">
        <v>58</v>
      </c>
    </row>
    <row r="962" spans="1:3">
      <c r="A962" s="1">
        <v>42235</v>
      </c>
      <c r="B962">
        <v>75.900000000000006</v>
      </c>
      <c r="C962">
        <v>62</v>
      </c>
    </row>
    <row r="963" spans="1:3">
      <c r="A963" s="1">
        <v>42236</v>
      </c>
      <c r="B963">
        <v>90.8</v>
      </c>
      <c r="C963">
        <v>75</v>
      </c>
    </row>
    <row r="964" spans="1:3">
      <c r="A964" s="1">
        <v>42237</v>
      </c>
      <c r="B964">
        <v>85.4</v>
      </c>
      <c r="C964">
        <v>58</v>
      </c>
    </row>
    <row r="965" spans="1:3">
      <c r="A965" s="1">
        <v>42238</v>
      </c>
      <c r="B965">
        <v>76.400000000000006</v>
      </c>
      <c r="C965">
        <v>49</v>
      </c>
    </row>
    <row r="966" spans="1:3">
      <c r="A966" s="1">
        <v>42239</v>
      </c>
      <c r="B966">
        <v>76.599999999999994</v>
      </c>
      <c r="C966">
        <v>54</v>
      </c>
    </row>
    <row r="967" spans="1:3">
      <c r="A967" s="1">
        <v>42240</v>
      </c>
      <c r="B967">
        <v>79.400000000000006</v>
      </c>
      <c r="C967">
        <v>66</v>
      </c>
    </row>
    <row r="968" spans="1:3">
      <c r="A968" s="1">
        <v>42241</v>
      </c>
      <c r="B968">
        <v>90.3</v>
      </c>
      <c r="C968">
        <v>75</v>
      </c>
    </row>
    <row r="969" spans="1:3">
      <c r="A969" s="1">
        <v>42242</v>
      </c>
      <c r="B969">
        <v>76.099999999999994</v>
      </c>
      <c r="C969">
        <v>46</v>
      </c>
    </row>
    <row r="970" spans="1:3">
      <c r="A970" s="1">
        <v>42243</v>
      </c>
      <c r="B970">
        <v>78.5</v>
      </c>
      <c r="C970">
        <v>52</v>
      </c>
    </row>
    <row r="971" spans="1:3">
      <c r="A971" s="1">
        <v>42244</v>
      </c>
      <c r="B971">
        <v>82.6</v>
      </c>
      <c r="C971">
        <v>54</v>
      </c>
    </row>
    <row r="972" spans="1:3">
      <c r="A972" s="1">
        <v>42245</v>
      </c>
      <c r="B972">
        <v>79.8</v>
      </c>
      <c r="C972">
        <v>56</v>
      </c>
    </row>
    <row r="973" spans="1:3">
      <c r="A973" s="1">
        <v>42246</v>
      </c>
      <c r="B973">
        <v>77.900000000000006</v>
      </c>
      <c r="C973">
        <v>45</v>
      </c>
    </row>
    <row r="974" spans="1:3">
      <c r="A974" s="1">
        <v>42247</v>
      </c>
      <c r="B974">
        <v>79.3</v>
      </c>
      <c r="C974">
        <v>60</v>
      </c>
    </row>
    <row r="975" spans="1:3">
      <c r="A975" s="1">
        <v>42248</v>
      </c>
      <c r="B975">
        <v>84.1</v>
      </c>
      <c r="C975">
        <v>63</v>
      </c>
    </row>
    <row r="976" spans="1:3">
      <c r="A976" s="1">
        <v>42249</v>
      </c>
      <c r="B976">
        <v>86</v>
      </c>
      <c r="C976">
        <v>61</v>
      </c>
    </row>
    <row r="977" spans="1:3">
      <c r="A977" s="1">
        <v>42250</v>
      </c>
      <c r="B977">
        <v>81.900000000000006</v>
      </c>
      <c r="C977">
        <v>56</v>
      </c>
    </row>
    <row r="978" spans="1:3">
      <c r="A978" s="1">
        <v>42251</v>
      </c>
      <c r="B978">
        <v>74.900000000000006</v>
      </c>
      <c r="C978">
        <v>43</v>
      </c>
    </row>
    <row r="979" spans="1:3">
      <c r="A979" s="1">
        <v>42252</v>
      </c>
      <c r="B979">
        <v>85.6</v>
      </c>
      <c r="C979">
        <v>62</v>
      </c>
    </row>
    <row r="980" spans="1:3">
      <c r="A980" s="1">
        <v>42253</v>
      </c>
      <c r="B980">
        <v>88.3</v>
      </c>
      <c r="C980">
        <v>74</v>
      </c>
    </row>
    <row r="981" spans="1:3">
      <c r="A981" s="1">
        <v>42254</v>
      </c>
      <c r="B981">
        <v>74.3</v>
      </c>
      <c r="C981">
        <v>52</v>
      </c>
    </row>
    <row r="982" spans="1:3">
      <c r="A982" s="1">
        <v>42255</v>
      </c>
      <c r="B982">
        <v>67.400000000000006</v>
      </c>
      <c r="C982">
        <v>45</v>
      </c>
    </row>
    <row r="983" spans="1:3">
      <c r="A983" s="1">
        <v>42256</v>
      </c>
      <c r="B983">
        <v>61.9</v>
      </c>
      <c r="C983">
        <v>31</v>
      </c>
    </row>
    <row r="984" spans="1:3">
      <c r="A984" s="1">
        <v>42257</v>
      </c>
      <c r="B984">
        <v>64.5</v>
      </c>
      <c r="C984">
        <v>35</v>
      </c>
    </row>
    <row r="985" spans="1:3">
      <c r="A985" s="1">
        <v>42258</v>
      </c>
      <c r="B985">
        <v>69.5</v>
      </c>
      <c r="C985">
        <v>39</v>
      </c>
    </row>
    <row r="986" spans="1:3">
      <c r="A986" s="1">
        <v>42259</v>
      </c>
      <c r="B986">
        <v>81.5</v>
      </c>
      <c r="C986">
        <v>56</v>
      </c>
    </row>
    <row r="987" spans="1:3">
      <c r="A987" s="1">
        <v>42260</v>
      </c>
      <c r="B987">
        <v>64.599999999999994</v>
      </c>
      <c r="C987">
        <v>34</v>
      </c>
    </row>
    <row r="988" spans="1:3">
      <c r="A988" s="1">
        <v>42261</v>
      </c>
      <c r="B988">
        <v>66.5</v>
      </c>
      <c r="C988">
        <v>32</v>
      </c>
    </row>
    <row r="989" spans="1:3">
      <c r="A989" s="1">
        <v>42262</v>
      </c>
      <c r="B989">
        <v>70.5</v>
      </c>
      <c r="C989">
        <v>39</v>
      </c>
    </row>
    <row r="990" spans="1:3">
      <c r="A990" s="1">
        <v>42263</v>
      </c>
      <c r="B990">
        <v>75.099999999999994</v>
      </c>
      <c r="C990">
        <v>58</v>
      </c>
    </row>
    <row r="991" spans="1:3">
      <c r="A991" s="1">
        <v>42264</v>
      </c>
      <c r="B991">
        <v>94</v>
      </c>
      <c r="C991">
        <v>84</v>
      </c>
    </row>
    <row r="992" spans="1:3">
      <c r="A992" s="1">
        <v>42265</v>
      </c>
      <c r="B992">
        <v>79.3</v>
      </c>
      <c r="C992">
        <v>52</v>
      </c>
    </row>
    <row r="993" spans="1:3">
      <c r="A993" s="1">
        <v>42266</v>
      </c>
      <c r="B993">
        <v>78.8</v>
      </c>
      <c r="C993">
        <v>40</v>
      </c>
    </row>
    <row r="994" spans="1:3">
      <c r="A994" s="1">
        <v>42267</v>
      </c>
      <c r="B994">
        <v>77.599999999999994</v>
      </c>
      <c r="C994">
        <v>43</v>
      </c>
    </row>
    <row r="995" spans="1:3">
      <c r="A995" s="1">
        <v>42268</v>
      </c>
      <c r="B995">
        <v>76.099999999999994</v>
      </c>
      <c r="C995">
        <v>37</v>
      </c>
    </row>
    <row r="996" spans="1:3">
      <c r="A996" s="1">
        <v>42269</v>
      </c>
      <c r="B996">
        <v>78.3</v>
      </c>
      <c r="C996">
        <v>45</v>
      </c>
    </row>
    <row r="997" spans="1:3">
      <c r="A997" s="1">
        <v>42270</v>
      </c>
      <c r="B997">
        <v>91.3</v>
      </c>
      <c r="C997">
        <v>66</v>
      </c>
    </row>
    <row r="998" spans="1:3">
      <c r="A998" s="1">
        <v>42271</v>
      </c>
      <c r="B998">
        <v>88.4</v>
      </c>
      <c r="C998">
        <v>72</v>
      </c>
    </row>
    <row r="999" spans="1:3">
      <c r="A999" s="1">
        <v>42272</v>
      </c>
      <c r="B999">
        <v>83</v>
      </c>
      <c r="C999">
        <v>60</v>
      </c>
    </row>
    <row r="1000" spans="1:3">
      <c r="A1000" s="1">
        <v>42273</v>
      </c>
      <c r="B1000">
        <v>79</v>
      </c>
      <c r="C1000">
        <v>45</v>
      </c>
    </row>
    <row r="1001" spans="1:3">
      <c r="A1001" s="1">
        <v>42274</v>
      </c>
      <c r="B1001">
        <v>79.8</v>
      </c>
      <c r="C1001">
        <v>42</v>
      </c>
    </row>
    <row r="1002" spans="1:3">
      <c r="A1002" s="1">
        <v>42275</v>
      </c>
      <c r="B1002">
        <v>70.400000000000006</v>
      </c>
      <c r="C1002">
        <v>30</v>
      </c>
    </row>
    <row r="1003" spans="1:3">
      <c r="A1003" s="1">
        <v>42276</v>
      </c>
      <c r="B1003">
        <v>71.3</v>
      </c>
      <c r="C1003">
        <v>49</v>
      </c>
    </row>
    <row r="1004" spans="1:3">
      <c r="A1004" s="1">
        <v>42277</v>
      </c>
      <c r="B1004">
        <v>67</v>
      </c>
      <c r="C1004">
        <v>52</v>
      </c>
    </row>
    <row r="1005" spans="1:3">
      <c r="A1005" s="1">
        <v>42278</v>
      </c>
      <c r="B1005">
        <v>87.9</v>
      </c>
      <c r="C1005">
        <v>57</v>
      </c>
    </row>
    <row r="1006" spans="1:3">
      <c r="A1006" s="1">
        <v>42279</v>
      </c>
      <c r="B1006">
        <v>43.1</v>
      </c>
      <c r="C1006">
        <v>26</v>
      </c>
    </row>
    <row r="1007" spans="1:3">
      <c r="A1007" s="1">
        <v>42280</v>
      </c>
      <c r="B1007">
        <v>65.599999999999994</v>
      </c>
      <c r="C1007">
        <v>37</v>
      </c>
    </row>
    <row r="1008" spans="1:3">
      <c r="A1008" s="1">
        <v>42281</v>
      </c>
      <c r="B1008">
        <v>62.3</v>
      </c>
      <c r="C1008">
        <v>28</v>
      </c>
    </row>
    <row r="1009" spans="1:3">
      <c r="A1009" s="1">
        <v>42282</v>
      </c>
      <c r="B1009">
        <v>69</v>
      </c>
      <c r="C1009">
        <v>32</v>
      </c>
    </row>
    <row r="1010" spans="1:3">
      <c r="A1010" s="1">
        <v>42283</v>
      </c>
      <c r="B1010">
        <v>70.8</v>
      </c>
      <c r="C1010">
        <v>35</v>
      </c>
    </row>
    <row r="1011" spans="1:3">
      <c r="A1011" s="1">
        <v>42284</v>
      </c>
      <c r="B1011">
        <v>73.400000000000006</v>
      </c>
      <c r="C1011">
        <v>40</v>
      </c>
    </row>
    <row r="1012" spans="1:3">
      <c r="A1012" s="1">
        <v>42285</v>
      </c>
      <c r="B1012">
        <v>68.3</v>
      </c>
      <c r="C1012">
        <v>30</v>
      </c>
    </row>
    <row r="1013" spans="1:3">
      <c r="A1013" s="1">
        <v>42286</v>
      </c>
      <c r="B1013">
        <v>60.6</v>
      </c>
      <c r="C1013">
        <v>31</v>
      </c>
    </row>
    <row r="1014" spans="1:3">
      <c r="A1014" s="1">
        <v>42287</v>
      </c>
      <c r="B1014">
        <v>67.8</v>
      </c>
      <c r="C1014">
        <v>27</v>
      </c>
    </row>
    <row r="1015" spans="1:3">
      <c r="A1015" s="1">
        <v>42288</v>
      </c>
      <c r="B1015">
        <v>67.5</v>
      </c>
      <c r="C1015">
        <v>45</v>
      </c>
    </row>
    <row r="1016" spans="1:3">
      <c r="A1016" s="1">
        <v>42289</v>
      </c>
      <c r="B1016">
        <v>66.099999999999994</v>
      </c>
      <c r="C1016">
        <v>37</v>
      </c>
    </row>
    <row r="1017" spans="1:3">
      <c r="A1017" s="1">
        <v>42290</v>
      </c>
      <c r="B1017">
        <v>58.5</v>
      </c>
      <c r="C1017">
        <v>28</v>
      </c>
    </row>
    <row r="1018" spans="1:3">
      <c r="A1018" s="1">
        <v>42291</v>
      </c>
      <c r="B1018">
        <v>66.599999999999994</v>
      </c>
      <c r="C1018">
        <v>33</v>
      </c>
    </row>
    <row r="1019" spans="1:3">
      <c r="A1019" s="1">
        <v>42292</v>
      </c>
      <c r="B1019">
        <v>76.900000000000006</v>
      </c>
      <c r="C1019">
        <v>36</v>
      </c>
    </row>
    <row r="1020" spans="1:3">
      <c r="A1020" s="1">
        <v>42293</v>
      </c>
      <c r="B1020">
        <v>78.099999999999994</v>
      </c>
      <c r="C1020">
        <v>42</v>
      </c>
    </row>
    <row r="1021" spans="1:3">
      <c r="A1021" s="1">
        <v>42294</v>
      </c>
      <c r="B1021">
        <v>74.599999999999994</v>
      </c>
      <c r="C1021">
        <v>35</v>
      </c>
    </row>
    <row r="1022" spans="1:3">
      <c r="A1022" s="1">
        <v>42295</v>
      </c>
      <c r="B1022">
        <v>67.8</v>
      </c>
      <c r="C1022">
        <v>30</v>
      </c>
    </row>
    <row r="1023" spans="1:3">
      <c r="A1023" s="1">
        <v>42296</v>
      </c>
      <c r="B1023">
        <v>74.099999999999994</v>
      </c>
      <c r="C1023">
        <v>48</v>
      </c>
    </row>
    <row r="1024" spans="1:3">
      <c r="A1024" s="1">
        <v>42297</v>
      </c>
      <c r="B1024">
        <v>75.599999999999994</v>
      </c>
      <c r="C1024">
        <v>47</v>
      </c>
    </row>
    <row r="1025" spans="1:3">
      <c r="A1025" s="1">
        <v>42298</v>
      </c>
      <c r="B1025">
        <v>77.8</v>
      </c>
      <c r="C1025">
        <v>49</v>
      </c>
    </row>
    <row r="1026" spans="1:3">
      <c r="A1026" s="1">
        <v>42299</v>
      </c>
      <c r="B1026">
        <v>77.8</v>
      </c>
      <c r="C1026">
        <v>57</v>
      </c>
    </row>
    <row r="1027" spans="1:3">
      <c r="A1027" s="1">
        <v>42300</v>
      </c>
      <c r="B1027">
        <v>77.099999999999994</v>
      </c>
      <c r="C1027">
        <v>50</v>
      </c>
    </row>
    <row r="1028" spans="1:3">
      <c r="A1028" s="1">
        <v>42301</v>
      </c>
      <c r="B1028">
        <v>75.599999999999994</v>
      </c>
      <c r="C1028">
        <v>56</v>
      </c>
    </row>
    <row r="1029" spans="1:3">
      <c r="A1029" s="1">
        <v>42302</v>
      </c>
      <c r="B1029">
        <v>57.1</v>
      </c>
      <c r="C1029">
        <v>40</v>
      </c>
    </row>
    <row r="1030" spans="1:3">
      <c r="A1030" s="1">
        <v>42303</v>
      </c>
      <c r="B1030">
        <v>71.5</v>
      </c>
      <c r="C1030">
        <v>44</v>
      </c>
    </row>
    <row r="1031" spans="1:3">
      <c r="A1031" s="1">
        <v>42304</v>
      </c>
      <c r="B1031">
        <v>74.599999999999994</v>
      </c>
      <c r="C1031">
        <v>49</v>
      </c>
    </row>
    <row r="1032" spans="1:3">
      <c r="A1032" s="1">
        <v>42305</v>
      </c>
      <c r="B1032">
        <v>56</v>
      </c>
      <c r="C1032">
        <v>31</v>
      </c>
    </row>
    <row r="1033" spans="1:3">
      <c r="A1033" s="1">
        <v>42306</v>
      </c>
      <c r="B1033">
        <v>56.1</v>
      </c>
      <c r="C1033">
        <v>32</v>
      </c>
    </row>
    <row r="1034" spans="1:3">
      <c r="A1034" s="1">
        <v>42307</v>
      </c>
      <c r="B1034">
        <v>45.4</v>
      </c>
      <c r="C1034">
        <v>21</v>
      </c>
    </row>
    <row r="1035" spans="1:3">
      <c r="A1035" s="1">
        <v>42308</v>
      </c>
      <c r="B1035">
        <v>50.4</v>
      </c>
      <c r="C1035">
        <v>29</v>
      </c>
    </row>
    <row r="1036" spans="1:3">
      <c r="A1036" s="1">
        <v>42309</v>
      </c>
      <c r="B1036">
        <v>69.8</v>
      </c>
      <c r="C1036">
        <v>47</v>
      </c>
    </row>
    <row r="1037" spans="1:3">
      <c r="A1037" s="1">
        <v>42310</v>
      </c>
      <c r="B1037">
        <v>65.599999999999994</v>
      </c>
      <c r="C1037">
        <v>38</v>
      </c>
    </row>
    <row r="1038" spans="1:3">
      <c r="A1038" s="1">
        <v>42311</v>
      </c>
      <c r="B1038">
        <v>66.5</v>
      </c>
      <c r="C1038">
        <v>32</v>
      </c>
    </row>
    <row r="1039" spans="1:3">
      <c r="A1039" s="1">
        <v>42312</v>
      </c>
      <c r="B1039">
        <v>71</v>
      </c>
      <c r="C1039">
        <v>32</v>
      </c>
    </row>
    <row r="1040" spans="1:3">
      <c r="A1040" s="1">
        <v>42313</v>
      </c>
      <c r="B1040">
        <v>69.8</v>
      </c>
      <c r="C1040">
        <v>37</v>
      </c>
    </row>
    <row r="1041" spans="1:3">
      <c r="A1041" s="1">
        <v>42314</v>
      </c>
      <c r="B1041">
        <v>80</v>
      </c>
      <c r="C1041">
        <v>50</v>
      </c>
    </row>
    <row r="1042" spans="1:3">
      <c r="A1042" s="1">
        <v>42315</v>
      </c>
      <c r="B1042">
        <v>98</v>
      </c>
      <c r="C1042">
        <v>94</v>
      </c>
    </row>
    <row r="1043" spans="1:3">
      <c r="A1043" s="1">
        <v>42316</v>
      </c>
      <c r="B1043">
        <v>98.3</v>
      </c>
      <c r="C1043">
        <v>93</v>
      </c>
    </row>
    <row r="1044" spans="1:3">
      <c r="A1044" s="1">
        <v>42317</v>
      </c>
      <c r="B1044">
        <v>82.5</v>
      </c>
      <c r="C1044">
        <v>63</v>
      </c>
    </row>
    <row r="1045" spans="1:3">
      <c r="A1045" s="1">
        <v>42318</v>
      </c>
      <c r="B1045">
        <v>79.599999999999994</v>
      </c>
      <c r="C1045">
        <v>55</v>
      </c>
    </row>
    <row r="1046" spans="1:3">
      <c r="A1046" s="1">
        <v>42319</v>
      </c>
      <c r="B1046">
        <v>80.599999999999994</v>
      </c>
      <c r="C1046">
        <v>54</v>
      </c>
    </row>
    <row r="1047" spans="1:3">
      <c r="A1047" s="1">
        <v>42320</v>
      </c>
      <c r="B1047">
        <v>79</v>
      </c>
      <c r="C1047">
        <v>60</v>
      </c>
    </row>
    <row r="1048" spans="1:3">
      <c r="A1048" s="1">
        <v>42321</v>
      </c>
      <c r="B1048">
        <v>88</v>
      </c>
      <c r="C1048">
        <v>69</v>
      </c>
    </row>
    <row r="1049" spans="1:3">
      <c r="A1049" s="1">
        <v>42322</v>
      </c>
      <c r="B1049">
        <v>92.9</v>
      </c>
      <c r="C1049">
        <v>83</v>
      </c>
    </row>
    <row r="1050" spans="1:3">
      <c r="A1050" s="1">
        <v>42323</v>
      </c>
      <c r="B1050">
        <v>83.6</v>
      </c>
      <c r="C1050">
        <v>60</v>
      </c>
    </row>
    <row r="1051" spans="1:3">
      <c r="A1051" s="1">
        <v>42324</v>
      </c>
      <c r="B1051">
        <v>94.4</v>
      </c>
      <c r="C1051">
        <v>73</v>
      </c>
    </row>
    <row r="1052" spans="1:3">
      <c r="A1052" s="1">
        <v>42325</v>
      </c>
      <c r="B1052">
        <v>93.8</v>
      </c>
      <c r="C1052">
        <v>84</v>
      </c>
    </row>
    <row r="1053" spans="1:3">
      <c r="A1053" s="1">
        <v>42326</v>
      </c>
      <c r="B1053">
        <v>91.6</v>
      </c>
      <c r="C1053">
        <v>83</v>
      </c>
    </row>
    <row r="1054" spans="1:3">
      <c r="A1054" s="1">
        <v>42327</v>
      </c>
      <c r="B1054">
        <v>79.599999999999994</v>
      </c>
      <c r="C1054">
        <v>69</v>
      </c>
    </row>
    <row r="1055" spans="1:3">
      <c r="A1055" s="1">
        <v>42328</v>
      </c>
      <c r="B1055">
        <v>76.3</v>
      </c>
      <c r="C1055">
        <v>47</v>
      </c>
    </row>
    <row r="1056" spans="1:3">
      <c r="A1056" s="1">
        <v>42329</v>
      </c>
      <c r="B1056">
        <v>88.5</v>
      </c>
      <c r="C1056">
        <v>74</v>
      </c>
    </row>
    <row r="1057" spans="1:3">
      <c r="A1057" s="1">
        <v>42330</v>
      </c>
      <c r="B1057">
        <v>81.900000000000006</v>
      </c>
      <c r="C1057">
        <v>61</v>
      </c>
    </row>
    <row r="1058" spans="1:3">
      <c r="A1058" s="1">
        <v>42331</v>
      </c>
      <c r="B1058">
        <v>83.6</v>
      </c>
      <c r="C1058">
        <v>75</v>
      </c>
    </row>
    <row r="1059" spans="1:3">
      <c r="A1059" s="1">
        <v>42332</v>
      </c>
      <c r="B1059">
        <v>72.3</v>
      </c>
      <c r="C1059">
        <v>55</v>
      </c>
    </row>
    <row r="1060" spans="1:3">
      <c r="A1060" s="1">
        <v>42333</v>
      </c>
      <c r="B1060">
        <v>81.900000000000006</v>
      </c>
      <c r="C1060">
        <v>74</v>
      </c>
    </row>
    <row r="1061" spans="1:3">
      <c r="A1061" s="1">
        <v>42334</v>
      </c>
      <c r="B1061">
        <v>60.5</v>
      </c>
      <c r="C1061">
        <v>43</v>
      </c>
    </row>
    <row r="1062" spans="1:3">
      <c r="A1062" s="1">
        <v>42335</v>
      </c>
      <c r="B1062">
        <v>63.1</v>
      </c>
      <c r="C1062">
        <v>52</v>
      </c>
    </row>
    <row r="1063" spans="1:3">
      <c r="A1063" s="1">
        <v>42336</v>
      </c>
      <c r="B1063">
        <v>65.099999999999994</v>
      </c>
      <c r="C1063">
        <v>51</v>
      </c>
    </row>
    <row r="1064" spans="1:3">
      <c r="A1064" s="1">
        <v>42337</v>
      </c>
      <c r="B1064">
        <v>75.8</v>
      </c>
      <c r="C1064">
        <v>47</v>
      </c>
    </row>
    <row r="1065" spans="1:3">
      <c r="A1065" s="1">
        <v>42338</v>
      </c>
      <c r="B1065">
        <v>71.900000000000006</v>
      </c>
      <c r="C1065">
        <v>44</v>
      </c>
    </row>
    <row r="1066" spans="1:3">
      <c r="A1066" s="1">
        <v>42339</v>
      </c>
      <c r="B1066">
        <v>78.599999999999994</v>
      </c>
      <c r="C1066">
        <v>50</v>
      </c>
    </row>
    <row r="1067" spans="1:3">
      <c r="A1067" s="1">
        <v>42340</v>
      </c>
      <c r="B1067">
        <v>83.3</v>
      </c>
      <c r="C1067">
        <v>51</v>
      </c>
    </row>
    <row r="1068" spans="1:3">
      <c r="A1068" s="1">
        <v>42341</v>
      </c>
      <c r="B1068">
        <v>56</v>
      </c>
      <c r="C1068">
        <v>37</v>
      </c>
    </row>
    <row r="1069" spans="1:3">
      <c r="A1069" s="1">
        <v>42342</v>
      </c>
      <c r="B1069">
        <v>60.1</v>
      </c>
      <c r="C1069">
        <v>48</v>
      </c>
    </row>
    <row r="1070" spans="1:3">
      <c r="A1070" s="1">
        <v>42343</v>
      </c>
      <c r="B1070">
        <v>58.4</v>
      </c>
      <c r="C1070">
        <v>46</v>
      </c>
    </row>
    <row r="1071" spans="1:3">
      <c r="A1071" s="1">
        <v>42344</v>
      </c>
      <c r="B1071">
        <v>64</v>
      </c>
      <c r="C1071">
        <v>40</v>
      </c>
    </row>
    <row r="1072" spans="1:3">
      <c r="A1072" s="1">
        <v>42345</v>
      </c>
      <c r="B1072">
        <v>75.8</v>
      </c>
      <c r="C1072">
        <v>56</v>
      </c>
    </row>
    <row r="1073" spans="1:3">
      <c r="A1073" s="1">
        <v>42346</v>
      </c>
      <c r="B1073">
        <v>71.3</v>
      </c>
      <c r="C1073">
        <v>46</v>
      </c>
    </row>
    <row r="1074" spans="1:3">
      <c r="A1074" s="1">
        <v>42347</v>
      </c>
      <c r="B1074">
        <v>84.1</v>
      </c>
      <c r="C1074">
        <v>59</v>
      </c>
    </row>
    <row r="1075" spans="1:3">
      <c r="A1075" s="1">
        <v>42348</v>
      </c>
      <c r="B1075">
        <v>96.5</v>
      </c>
      <c r="C1075">
        <v>84</v>
      </c>
    </row>
    <row r="1076" spans="1:3">
      <c r="A1076" s="1">
        <v>42349</v>
      </c>
      <c r="B1076">
        <v>79.599999999999994</v>
      </c>
      <c r="C1076">
        <v>59</v>
      </c>
    </row>
    <row r="1077" spans="1:3">
      <c r="A1077" s="1">
        <v>42350</v>
      </c>
      <c r="B1077">
        <v>73.400000000000006</v>
      </c>
      <c r="C1077">
        <v>50</v>
      </c>
    </row>
    <row r="1078" spans="1:3">
      <c r="A1078" s="1">
        <v>42351</v>
      </c>
      <c r="B1078">
        <v>75.3</v>
      </c>
      <c r="C1078">
        <v>48</v>
      </c>
    </row>
    <row r="1079" spans="1:3">
      <c r="A1079" s="1">
        <v>42352</v>
      </c>
      <c r="B1079">
        <v>90.1</v>
      </c>
      <c r="C1079">
        <v>83</v>
      </c>
    </row>
    <row r="1080" spans="1:3">
      <c r="A1080" s="1">
        <v>42353</v>
      </c>
      <c r="B1080">
        <v>73.8</v>
      </c>
      <c r="C1080">
        <v>54</v>
      </c>
    </row>
    <row r="1081" spans="1:3">
      <c r="A1081" s="1">
        <v>42354</v>
      </c>
      <c r="B1081">
        <v>71.599999999999994</v>
      </c>
      <c r="C1081">
        <v>54</v>
      </c>
    </row>
    <row r="1082" spans="1:3">
      <c r="A1082" s="1">
        <v>42355</v>
      </c>
      <c r="B1082">
        <v>50.6</v>
      </c>
      <c r="C1082">
        <v>36</v>
      </c>
    </row>
    <row r="1083" spans="1:3">
      <c r="A1083" s="1">
        <v>42356</v>
      </c>
      <c r="B1083">
        <v>61.5</v>
      </c>
      <c r="C1083">
        <v>46</v>
      </c>
    </row>
    <row r="1084" spans="1:3">
      <c r="A1084" s="1">
        <v>42357</v>
      </c>
      <c r="B1084">
        <v>72.900000000000006</v>
      </c>
      <c r="C1084">
        <v>30</v>
      </c>
    </row>
    <row r="1085" spans="1:3">
      <c r="A1085" s="1">
        <v>42358</v>
      </c>
      <c r="B1085">
        <v>83.4</v>
      </c>
      <c r="C1085">
        <v>65</v>
      </c>
    </row>
    <row r="1086" spans="1:3">
      <c r="A1086" s="1">
        <v>42359</v>
      </c>
      <c r="B1086">
        <v>85.1</v>
      </c>
      <c r="C1086">
        <v>59</v>
      </c>
    </row>
    <row r="1087" spans="1:3">
      <c r="A1087" s="1">
        <v>42360</v>
      </c>
      <c r="B1087">
        <v>87.5</v>
      </c>
      <c r="C1087">
        <v>65</v>
      </c>
    </row>
    <row r="1088" spans="1:3">
      <c r="A1088" s="1">
        <v>42361</v>
      </c>
      <c r="B1088">
        <v>90.1</v>
      </c>
      <c r="C1088">
        <v>83</v>
      </c>
    </row>
    <row r="1089" spans="1:3">
      <c r="A1089" s="1">
        <v>42362</v>
      </c>
      <c r="B1089">
        <v>72.5</v>
      </c>
      <c r="C1089">
        <v>35</v>
      </c>
    </row>
    <row r="1090" spans="1:3">
      <c r="A1090" s="1">
        <v>42363</v>
      </c>
      <c r="B1090">
        <v>43</v>
      </c>
      <c r="C1090">
        <v>22</v>
      </c>
    </row>
    <row r="1091" spans="1:3">
      <c r="A1091" s="1">
        <v>42364</v>
      </c>
      <c r="B1091">
        <v>51.1</v>
      </c>
      <c r="C1091">
        <v>33</v>
      </c>
    </row>
    <row r="1092" spans="1:3">
      <c r="A1092" s="1">
        <v>42365</v>
      </c>
      <c r="B1092">
        <v>35.4</v>
      </c>
      <c r="C1092">
        <v>14</v>
      </c>
    </row>
    <row r="1093" spans="1:3">
      <c r="A1093" s="1">
        <v>42366</v>
      </c>
      <c r="B1093">
        <v>41.4</v>
      </c>
      <c r="C1093">
        <v>28</v>
      </c>
    </row>
    <row r="1094" spans="1:3">
      <c r="A1094" s="1">
        <v>42367</v>
      </c>
      <c r="B1094">
        <v>46</v>
      </c>
      <c r="C1094">
        <v>23</v>
      </c>
    </row>
    <row r="1095" spans="1:3">
      <c r="A1095" s="1">
        <v>42368</v>
      </c>
      <c r="B1095">
        <v>62</v>
      </c>
      <c r="C1095">
        <v>34</v>
      </c>
    </row>
    <row r="1096" spans="1:3">
      <c r="A1096" s="1">
        <v>42369</v>
      </c>
      <c r="B1096">
        <v>66.400000000000006</v>
      </c>
      <c r="C1096">
        <v>48</v>
      </c>
    </row>
    <row r="1097" spans="1:3">
      <c r="A1097" s="1">
        <v>42370</v>
      </c>
      <c r="B1097">
        <v>70.5</v>
      </c>
      <c r="C1097">
        <v>46</v>
      </c>
    </row>
    <row r="1098" spans="1:3">
      <c r="A1098" s="1">
        <v>42371</v>
      </c>
      <c r="B1098">
        <v>74.8</v>
      </c>
      <c r="C1098">
        <v>51</v>
      </c>
    </row>
    <row r="1099" spans="1:3">
      <c r="A1099" s="1">
        <v>42372</v>
      </c>
      <c r="B1099">
        <v>77</v>
      </c>
      <c r="C1099">
        <v>48</v>
      </c>
    </row>
    <row r="1100" spans="1:3">
      <c r="A1100" s="1">
        <v>42373</v>
      </c>
      <c r="B1100">
        <v>58.1</v>
      </c>
      <c r="C1100">
        <v>29</v>
      </c>
    </row>
    <row r="1101" spans="1:3">
      <c r="A1101" s="1">
        <v>42374</v>
      </c>
      <c r="B1101">
        <v>29.4</v>
      </c>
      <c r="C1101">
        <v>15</v>
      </c>
    </row>
    <row r="1102" spans="1:3">
      <c r="A1102" s="1">
        <v>42375</v>
      </c>
      <c r="B1102">
        <v>47.5</v>
      </c>
      <c r="C1102">
        <v>28</v>
      </c>
    </row>
    <row r="1103" spans="1:3">
      <c r="A1103" s="1">
        <v>42376</v>
      </c>
      <c r="B1103">
        <v>50.4</v>
      </c>
      <c r="C1103">
        <v>30</v>
      </c>
    </row>
    <row r="1104" spans="1:3">
      <c r="A1104" s="1">
        <v>42377</v>
      </c>
      <c r="B1104">
        <v>49.4</v>
      </c>
      <c r="C1104">
        <v>33</v>
      </c>
    </row>
    <row r="1105" spans="1:3">
      <c r="A1105" s="1">
        <v>42378</v>
      </c>
      <c r="B1105">
        <v>54.4</v>
      </c>
      <c r="C1105">
        <v>35</v>
      </c>
    </row>
    <row r="1106" spans="1:3">
      <c r="A1106" s="1">
        <v>42379</v>
      </c>
      <c r="B1106">
        <v>58.6</v>
      </c>
      <c r="C1106">
        <v>36</v>
      </c>
    </row>
    <row r="1107" spans="1:3">
      <c r="A1107" s="1">
        <v>42380</v>
      </c>
      <c r="B1107">
        <v>33.9</v>
      </c>
      <c r="C1107">
        <v>21</v>
      </c>
    </row>
    <row r="1108" spans="1:3">
      <c r="A1108" s="1">
        <v>42381</v>
      </c>
      <c r="B1108">
        <v>38.1</v>
      </c>
      <c r="C1108">
        <v>17</v>
      </c>
    </row>
    <row r="1109" spans="1:3">
      <c r="A1109" s="1">
        <v>42382</v>
      </c>
      <c r="B1109">
        <v>57.1</v>
      </c>
      <c r="C1109">
        <v>44</v>
      </c>
    </row>
    <row r="1110" spans="1:3">
      <c r="A1110" s="1">
        <v>42383</v>
      </c>
      <c r="B1110">
        <v>56.1</v>
      </c>
      <c r="C1110">
        <v>34</v>
      </c>
    </row>
    <row r="1111" spans="1:3">
      <c r="A1111" s="1">
        <v>42384</v>
      </c>
      <c r="B1111">
        <v>66.3</v>
      </c>
      <c r="C1111">
        <v>42</v>
      </c>
    </row>
    <row r="1112" spans="1:3">
      <c r="A1112" s="1">
        <v>42385</v>
      </c>
      <c r="B1112">
        <v>68.900000000000006</v>
      </c>
      <c r="C1112">
        <v>40</v>
      </c>
    </row>
    <row r="1113" spans="1:3">
      <c r="A1113" s="1">
        <v>42386</v>
      </c>
      <c r="B1113">
        <v>81.5</v>
      </c>
      <c r="C1113">
        <v>60</v>
      </c>
    </row>
    <row r="1114" spans="1:3">
      <c r="A1114" s="1">
        <v>42387</v>
      </c>
      <c r="B1114">
        <v>62.1</v>
      </c>
      <c r="C1114">
        <v>44</v>
      </c>
    </row>
    <row r="1115" spans="1:3">
      <c r="A1115" s="1">
        <v>42388</v>
      </c>
      <c r="B1115">
        <v>46.8</v>
      </c>
      <c r="C1115">
        <v>31</v>
      </c>
    </row>
    <row r="1116" spans="1:3">
      <c r="A1116" s="1">
        <v>42389</v>
      </c>
      <c r="B1116">
        <v>49.5</v>
      </c>
      <c r="C1116">
        <v>36</v>
      </c>
    </row>
    <row r="1117" spans="1:3">
      <c r="A1117" s="1">
        <v>42390</v>
      </c>
      <c r="B1117">
        <v>38.9</v>
      </c>
      <c r="C1117">
        <v>22</v>
      </c>
    </row>
    <row r="1118" spans="1:3">
      <c r="A1118" s="1">
        <v>42391</v>
      </c>
      <c r="B1118">
        <v>32</v>
      </c>
      <c r="C1118">
        <v>21</v>
      </c>
    </row>
    <row r="1119" spans="1:3">
      <c r="A1119" s="1">
        <v>42392</v>
      </c>
      <c r="B1119">
        <v>37.6</v>
      </c>
      <c r="C1119">
        <v>22</v>
      </c>
    </row>
    <row r="1120" spans="1:3">
      <c r="A1120" s="1">
        <v>42393</v>
      </c>
      <c r="B1120">
        <v>49</v>
      </c>
      <c r="C1120">
        <v>33</v>
      </c>
    </row>
    <row r="1121" spans="1:3">
      <c r="A1121" s="1">
        <v>42394</v>
      </c>
      <c r="B1121">
        <v>54.9</v>
      </c>
      <c r="C1121">
        <v>37</v>
      </c>
    </row>
    <row r="1122" spans="1:3">
      <c r="A1122" s="1">
        <v>42395</v>
      </c>
      <c r="B1122">
        <v>59.5</v>
      </c>
      <c r="C1122">
        <v>41</v>
      </c>
    </row>
    <row r="1123" spans="1:3">
      <c r="A1123" s="1">
        <v>42396</v>
      </c>
      <c r="B1123">
        <v>56.4</v>
      </c>
      <c r="C1123">
        <v>31</v>
      </c>
    </row>
    <row r="1124" spans="1:3">
      <c r="A1124" s="1">
        <v>42397</v>
      </c>
      <c r="B1124">
        <v>76.099999999999994</v>
      </c>
      <c r="C1124">
        <v>49</v>
      </c>
    </row>
    <row r="1125" spans="1:3">
      <c r="A1125" s="1">
        <v>42398</v>
      </c>
      <c r="B1125">
        <v>98</v>
      </c>
      <c r="C1125">
        <v>97</v>
      </c>
    </row>
    <row r="1126" spans="1:3">
      <c r="A1126" s="1">
        <v>42399</v>
      </c>
      <c r="B1126">
        <v>95</v>
      </c>
      <c r="C1126">
        <v>82</v>
      </c>
    </row>
    <row r="1127" spans="1:3">
      <c r="A1127" s="1">
        <v>42400</v>
      </c>
      <c r="B1127">
        <v>61</v>
      </c>
      <c r="C1127">
        <v>32</v>
      </c>
    </row>
    <row r="1128" spans="1:3">
      <c r="A1128" s="1">
        <v>42401</v>
      </c>
      <c r="B1128">
        <v>40.5</v>
      </c>
      <c r="C1128">
        <v>29</v>
      </c>
    </row>
    <row r="1129" spans="1:3">
      <c r="A1129" s="1">
        <v>42402</v>
      </c>
      <c r="B1129">
        <v>43</v>
      </c>
      <c r="C1129">
        <v>24</v>
      </c>
    </row>
    <row r="1130" spans="1:3">
      <c r="A1130" s="1">
        <v>42403</v>
      </c>
      <c r="B1130">
        <v>50.4</v>
      </c>
      <c r="C1130">
        <v>31</v>
      </c>
    </row>
    <row r="1131" spans="1:3">
      <c r="A1131" s="1">
        <v>42404</v>
      </c>
      <c r="B1131">
        <v>48.4</v>
      </c>
      <c r="C1131">
        <v>31</v>
      </c>
    </row>
    <row r="1132" spans="1:3">
      <c r="A1132" s="1">
        <v>42405</v>
      </c>
      <c r="B1132">
        <v>35</v>
      </c>
      <c r="C1132">
        <v>22</v>
      </c>
    </row>
    <row r="1133" spans="1:3">
      <c r="A1133" s="1">
        <v>42406</v>
      </c>
      <c r="B1133">
        <v>41</v>
      </c>
      <c r="C1133">
        <v>30</v>
      </c>
    </row>
    <row r="1134" spans="1:3">
      <c r="A1134" s="1">
        <v>42407</v>
      </c>
      <c r="B1134">
        <v>45.8</v>
      </c>
      <c r="C1134">
        <v>23</v>
      </c>
    </row>
    <row r="1135" spans="1:3">
      <c r="A1135" s="1">
        <v>42408</v>
      </c>
      <c r="B1135">
        <v>46.8</v>
      </c>
      <c r="C1135">
        <v>24</v>
      </c>
    </row>
    <row r="1136" spans="1:3">
      <c r="A1136" s="1">
        <v>42409</v>
      </c>
      <c r="B1136">
        <v>36</v>
      </c>
      <c r="C1136">
        <v>22</v>
      </c>
    </row>
    <row r="1137" spans="1:3">
      <c r="A1137" s="1">
        <v>42410</v>
      </c>
      <c r="B1137">
        <v>50.4</v>
      </c>
      <c r="C1137">
        <v>13</v>
      </c>
    </row>
    <row r="1138" spans="1:3">
      <c r="A1138" s="1">
        <v>42411</v>
      </c>
      <c r="B1138">
        <v>63.8</v>
      </c>
      <c r="C1138">
        <v>35</v>
      </c>
    </row>
    <row r="1139" spans="1:3">
      <c r="A1139" s="1">
        <v>42412</v>
      </c>
      <c r="B1139">
        <v>94</v>
      </c>
      <c r="C1139">
        <v>74</v>
      </c>
    </row>
    <row r="1140" spans="1:3">
      <c r="A1140" s="1">
        <v>42413</v>
      </c>
      <c r="B1140">
        <v>96.3</v>
      </c>
      <c r="C1140">
        <v>87</v>
      </c>
    </row>
    <row r="1141" spans="1:3">
      <c r="A1141" s="1">
        <v>42414</v>
      </c>
      <c r="B1141">
        <v>62.9</v>
      </c>
      <c r="C1141">
        <v>45</v>
      </c>
    </row>
    <row r="1142" spans="1:3">
      <c r="A1142" s="1">
        <v>42415</v>
      </c>
      <c r="B1142">
        <v>47</v>
      </c>
      <c r="C1142">
        <v>28</v>
      </c>
    </row>
    <row r="1143" spans="1:3">
      <c r="A1143" s="1">
        <v>42416</v>
      </c>
      <c r="B1143">
        <v>56</v>
      </c>
      <c r="C1143">
        <v>43</v>
      </c>
    </row>
    <row r="1144" spans="1:3">
      <c r="A1144" s="1">
        <v>42417</v>
      </c>
      <c r="B1144">
        <v>44.1</v>
      </c>
      <c r="C1144">
        <v>27</v>
      </c>
    </row>
    <row r="1145" spans="1:3">
      <c r="A1145" s="1">
        <v>42418</v>
      </c>
      <c r="B1145">
        <v>57</v>
      </c>
      <c r="C1145">
        <v>31</v>
      </c>
    </row>
    <row r="1146" spans="1:3">
      <c r="A1146" s="1">
        <v>42419</v>
      </c>
      <c r="B1146">
        <v>56.8</v>
      </c>
      <c r="C1146">
        <v>29</v>
      </c>
    </row>
    <row r="1147" spans="1:3">
      <c r="A1147" s="1">
        <v>42420</v>
      </c>
      <c r="B1147">
        <v>43.9</v>
      </c>
      <c r="C1147">
        <v>25</v>
      </c>
    </row>
    <row r="1148" spans="1:3">
      <c r="A1148" s="1">
        <v>42421</v>
      </c>
      <c r="B1148">
        <v>36.4</v>
      </c>
      <c r="C1148">
        <v>28</v>
      </c>
    </row>
    <row r="1149" spans="1:3">
      <c r="A1149" s="1">
        <v>42422</v>
      </c>
      <c r="B1149">
        <v>45.6</v>
      </c>
      <c r="C1149">
        <v>31</v>
      </c>
    </row>
    <row r="1150" spans="1:3">
      <c r="A1150" s="1">
        <v>42423</v>
      </c>
      <c r="B1150">
        <v>42.6</v>
      </c>
      <c r="C1150">
        <v>23</v>
      </c>
    </row>
    <row r="1151" spans="1:3">
      <c r="A1151" s="1">
        <v>42424</v>
      </c>
      <c r="B1151">
        <v>45.5</v>
      </c>
      <c r="C1151">
        <v>29</v>
      </c>
    </row>
    <row r="1152" spans="1:3">
      <c r="A1152" s="1">
        <v>42425</v>
      </c>
      <c r="B1152">
        <v>41.3</v>
      </c>
      <c r="C1152">
        <v>23</v>
      </c>
    </row>
    <row r="1153" spans="1:3">
      <c r="A1153" s="1">
        <v>42426</v>
      </c>
      <c r="B1153">
        <v>68.3</v>
      </c>
      <c r="C1153">
        <v>50</v>
      </c>
    </row>
    <row r="1154" spans="1:3">
      <c r="A1154" s="1">
        <v>42427</v>
      </c>
      <c r="B1154">
        <v>66.8</v>
      </c>
      <c r="C1154">
        <v>38</v>
      </c>
    </row>
    <row r="1155" spans="1:3">
      <c r="A1155" s="1">
        <v>42428</v>
      </c>
      <c r="B1155">
        <v>66.900000000000006</v>
      </c>
      <c r="C1155">
        <v>40</v>
      </c>
    </row>
    <row r="1156" spans="1:3">
      <c r="A1156" s="1">
        <v>42429</v>
      </c>
      <c r="B1156">
        <v>46.9</v>
      </c>
      <c r="C1156">
        <v>29</v>
      </c>
    </row>
    <row r="1157" spans="1:3">
      <c r="A1157" s="1">
        <v>42430</v>
      </c>
      <c r="B1157">
        <v>41.9</v>
      </c>
      <c r="C1157">
        <v>22</v>
      </c>
    </row>
    <row r="1158" spans="1:3">
      <c r="A1158" s="1">
        <v>42431</v>
      </c>
      <c r="B1158">
        <v>47.4</v>
      </c>
      <c r="C1158">
        <v>22</v>
      </c>
    </row>
    <row r="1159" spans="1:3">
      <c r="A1159" s="1">
        <v>42432</v>
      </c>
      <c r="B1159">
        <v>54.5</v>
      </c>
      <c r="C1159">
        <v>27</v>
      </c>
    </row>
    <row r="1160" spans="1:3">
      <c r="A1160" s="1">
        <v>42433</v>
      </c>
      <c r="B1160">
        <v>91.6</v>
      </c>
      <c r="C1160">
        <v>66</v>
      </c>
    </row>
    <row r="1161" spans="1:3">
      <c r="A1161" s="1">
        <v>42434</v>
      </c>
      <c r="B1161">
        <v>89</v>
      </c>
      <c r="C1161">
        <v>68</v>
      </c>
    </row>
    <row r="1162" spans="1:3">
      <c r="A1162" s="1">
        <v>42435</v>
      </c>
      <c r="B1162">
        <v>73.099999999999994</v>
      </c>
      <c r="C1162">
        <v>21</v>
      </c>
    </row>
    <row r="1163" spans="1:3">
      <c r="A1163" s="1">
        <v>42436</v>
      </c>
      <c r="B1163">
        <v>64.900000000000006</v>
      </c>
      <c r="C1163">
        <v>46</v>
      </c>
    </row>
    <row r="1164" spans="1:3">
      <c r="A1164" s="1">
        <v>42437</v>
      </c>
      <c r="B1164">
        <v>41.1</v>
      </c>
      <c r="C1164">
        <v>18</v>
      </c>
    </row>
    <row r="1165" spans="1:3">
      <c r="A1165" s="1">
        <v>42438</v>
      </c>
      <c r="B1165">
        <v>46.8</v>
      </c>
      <c r="C1165">
        <v>28</v>
      </c>
    </row>
    <row r="1166" spans="1:3">
      <c r="A1166" s="1">
        <v>42439</v>
      </c>
      <c r="B1166">
        <v>35</v>
      </c>
      <c r="C1166">
        <v>18</v>
      </c>
    </row>
    <row r="1167" spans="1:3">
      <c r="A1167" s="1">
        <v>42440</v>
      </c>
      <c r="B1167">
        <v>38.4</v>
      </c>
      <c r="C1167">
        <v>22</v>
      </c>
    </row>
    <row r="1168" spans="1:3">
      <c r="A1168" s="1">
        <v>42441</v>
      </c>
      <c r="B1168">
        <v>40.1</v>
      </c>
      <c r="C1168">
        <v>24</v>
      </c>
    </row>
    <row r="1169" spans="1:3">
      <c r="A1169" s="1">
        <v>42442</v>
      </c>
      <c r="B1169">
        <v>50.9</v>
      </c>
      <c r="C1169">
        <v>36</v>
      </c>
    </row>
    <row r="1170" spans="1:3">
      <c r="A1170" s="1">
        <v>42443</v>
      </c>
      <c r="B1170">
        <v>56.1</v>
      </c>
      <c r="C1170">
        <v>33</v>
      </c>
    </row>
    <row r="1171" spans="1:3">
      <c r="A1171" s="1">
        <v>42444</v>
      </c>
      <c r="B1171">
        <v>49.8</v>
      </c>
      <c r="C1171">
        <v>17</v>
      </c>
    </row>
    <row r="1172" spans="1:3">
      <c r="A1172" s="1">
        <v>42445</v>
      </c>
      <c r="B1172">
        <v>35.9</v>
      </c>
      <c r="C1172">
        <v>16</v>
      </c>
    </row>
    <row r="1173" spans="1:3">
      <c r="A1173" s="1">
        <v>42446</v>
      </c>
      <c r="B1173">
        <v>37</v>
      </c>
      <c r="C1173">
        <v>14</v>
      </c>
    </row>
    <row r="1174" spans="1:3">
      <c r="A1174" s="1">
        <v>42447</v>
      </c>
      <c r="B1174">
        <v>89.8</v>
      </c>
      <c r="C1174">
        <v>45</v>
      </c>
    </row>
    <row r="1175" spans="1:3">
      <c r="A1175" s="1">
        <v>42448</v>
      </c>
      <c r="B1175">
        <v>73.400000000000006</v>
      </c>
      <c r="C1175">
        <v>41</v>
      </c>
    </row>
    <row r="1176" spans="1:3">
      <c r="A1176" s="1">
        <v>42449</v>
      </c>
      <c r="B1176">
        <v>65.099999999999994</v>
      </c>
      <c r="C1176">
        <v>55</v>
      </c>
    </row>
    <row r="1177" spans="1:3">
      <c r="A1177" s="1">
        <v>42450</v>
      </c>
      <c r="B1177">
        <v>54.4</v>
      </c>
      <c r="C1177">
        <v>28</v>
      </c>
    </row>
    <row r="1178" spans="1:3">
      <c r="A1178" s="1">
        <v>42451</v>
      </c>
      <c r="B1178">
        <v>45</v>
      </c>
      <c r="C1178">
        <v>16</v>
      </c>
    </row>
    <row r="1179" spans="1:3">
      <c r="A1179" s="1">
        <v>42452</v>
      </c>
      <c r="B1179">
        <v>61.1</v>
      </c>
      <c r="C1179">
        <v>33</v>
      </c>
    </row>
    <row r="1180" spans="1:3">
      <c r="A1180" s="1">
        <v>42453</v>
      </c>
      <c r="B1180">
        <v>64.8</v>
      </c>
      <c r="C1180">
        <v>39</v>
      </c>
    </row>
    <row r="1181" spans="1:3">
      <c r="A1181" s="1">
        <v>42454</v>
      </c>
      <c r="B1181">
        <v>71.3</v>
      </c>
      <c r="C1181">
        <v>41</v>
      </c>
    </row>
    <row r="1182" spans="1:3">
      <c r="A1182" s="1">
        <v>42455</v>
      </c>
      <c r="B1182">
        <v>72.5</v>
      </c>
      <c r="C1182">
        <v>29</v>
      </c>
    </row>
    <row r="1183" spans="1:3">
      <c r="A1183" s="1">
        <v>42456</v>
      </c>
      <c r="B1183">
        <v>46.8</v>
      </c>
      <c r="C1183">
        <v>20</v>
      </c>
    </row>
    <row r="1184" spans="1:3">
      <c r="A1184" s="1">
        <v>42457</v>
      </c>
      <c r="B1184">
        <v>31.6</v>
      </c>
      <c r="C1184">
        <v>16</v>
      </c>
    </row>
    <row r="1185" spans="1:3">
      <c r="A1185" s="1">
        <v>42458</v>
      </c>
      <c r="B1185">
        <v>48.5</v>
      </c>
      <c r="C1185">
        <v>18</v>
      </c>
    </row>
    <row r="1186" spans="1:3">
      <c r="A1186" s="1">
        <v>42459</v>
      </c>
      <c r="B1186">
        <v>46.4</v>
      </c>
      <c r="C1186">
        <v>16</v>
      </c>
    </row>
    <row r="1187" spans="1:3">
      <c r="A1187" s="1">
        <v>42460</v>
      </c>
      <c r="B1187">
        <v>40.1</v>
      </c>
      <c r="C1187">
        <v>16</v>
      </c>
    </row>
    <row r="1188" spans="1:3">
      <c r="A1188" s="1">
        <v>42461</v>
      </c>
      <c r="B1188">
        <v>48.9</v>
      </c>
      <c r="C1188">
        <v>15</v>
      </c>
    </row>
    <row r="1189" spans="1:3">
      <c r="A1189" s="1">
        <v>42462</v>
      </c>
      <c r="B1189">
        <v>60.1</v>
      </c>
      <c r="C1189">
        <v>25</v>
      </c>
    </row>
    <row r="1190" spans="1:3">
      <c r="A1190" s="1">
        <v>42463</v>
      </c>
      <c r="B1190">
        <v>83.4</v>
      </c>
      <c r="C1190">
        <v>60</v>
      </c>
    </row>
    <row r="1191" spans="1:3">
      <c r="A1191" s="1">
        <v>42464</v>
      </c>
      <c r="B1191">
        <v>83</v>
      </c>
      <c r="C1191">
        <v>64</v>
      </c>
    </row>
    <row r="1192" spans="1:3">
      <c r="A1192" s="1">
        <v>42465</v>
      </c>
      <c r="B1192">
        <v>52.4</v>
      </c>
      <c r="C1192">
        <v>15</v>
      </c>
    </row>
    <row r="1193" spans="1:3">
      <c r="A1193" s="1">
        <v>42466</v>
      </c>
      <c r="B1193">
        <v>53.5</v>
      </c>
      <c r="C1193">
        <v>21</v>
      </c>
    </row>
    <row r="1194" spans="1:3">
      <c r="A1194" s="1">
        <v>42467</v>
      </c>
      <c r="B1194">
        <v>84.8</v>
      </c>
      <c r="C1194">
        <v>62</v>
      </c>
    </row>
    <row r="1195" spans="1:3">
      <c r="A1195" s="1">
        <v>42468</v>
      </c>
      <c r="B1195">
        <v>52.6</v>
      </c>
      <c r="C1195">
        <v>16</v>
      </c>
    </row>
    <row r="1196" spans="1:3">
      <c r="A1196" s="1">
        <v>42469</v>
      </c>
      <c r="B1196">
        <v>42</v>
      </c>
      <c r="C1196">
        <v>20</v>
      </c>
    </row>
    <row r="1197" spans="1:3">
      <c r="A1197" s="1">
        <v>42470</v>
      </c>
      <c r="B1197">
        <v>66.099999999999994</v>
      </c>
      <c r="C1197">
        <v>52</v>
      </c>
    </row>
    <row r="1198" spans="1:3">
      <c r="A1198" s="1">
        <v>42471</v>
      </c>
      <c r="B1198">
        <v>64.099999999999994</v>
      </c>
      <c r="C1198">
        <v>46</v>
      </c>
    </row>
    <row r="1199" spans="1:3">
      <c r="A1199" s="1">
        <v>42472</v>
      </c>
      <c r="B1199">
        <v>59.9</v>
      </c>
      <c r="C1199">
        <v>27</v>
      </c>
    </row>
    <row r="1200" spans="1:3">
      <c r="A1200" s="1">
        <v>42473</v>
      </c>
      <c r="B1200">
        <v>94.3</v>
      </c>
      <c r="C1200">
        <v>83</v>
      </c>
    </row>
    <row r="1201" spans="1:3">
      <c r="A1201" s="1">
        <v>42474</v>
      </c>
      <c r="B1201">
        <v>54.8</v>
      </c>
      <c r="C1201">
        <v>19</v>
      </c>
    </row>
    <row r="1202" spans="1:3">
      <c r="A1202" s="1">
        <v>42475</v>
      </c>
      <c r="B1202">
        <v>58.5</v>
      </c>
      <c r="C1202">
        <v>35</v>
      </c>
    </row>
    <row r="1203" spans="1:3">
      <c r="A1203" s="1">
        <v>42476</v>
      </c>
      <c r="B1203">
        <v>69.599999999999994</v>
      </c>
      <c r="C1203">
        <v>37</v>
      </c>
    </row>
    <row r="1204" spans="1:3">
      <c r="A1204" s="1">
        <v>42477</v>
      </c>
      <c r="B1204">
        <v>44.8</v>
      </c>
      <c r="C1204">
        <v>28</v>
      </c>
    </row>
    <row r="1205" spans="1:3">
      <c r="A1205" s="1">
        <v>42478</v>
      </c>
      <c r="B1205">
        <v>34.6</v>
      </c>
      <c r="C1205">
        <v>19</v>
      </c>
    </row>
    <row r="1206" spans="1:3">
      <c r="A1206" s="1">
        <v>42479</v>
      </c>
      <c r="B1206">
        <v>45</v>
      </c>
      <c r="C1206">
        <v>17</v>
      </c>
    </row>
    <row r="1207" spans="1:3">
      <c r="A1207" s="1">
        <v>42480</v>
      </c>
      <c r="B1207">
        <v>49.8</v>
      </c>
      <c r="C1207">
        <v>26</v>
      </c>
    </row>
    <row r="1208" spans="1:3">
      <c r="A1208" s="1">
        <v>42481</v>
      </c>
      <c r="B1208">
        <v>84.8</v>
      </c>
      <c r="C1208">
        <v>33</v>
      </c>
    </row>
    <row r="1209" spans="1:3">
      <c r="A1209" s="1">
        <v>42482</v>
      </c>
      <c r="B1209">
        <v>61.8</v>
      </c>
      <c r="C1209">
        <v>29</v>
      </c>
    </row>
    <row r="1210" spans="1:3">
      <c r="A1210" s="1">
        <v>42483</v>
      </c>
      <c r="B1210">
        <v>37.1</v>
      </c>
      <c r="C1210">
        <v>17</v>
      </c>
    </row>
    <row r="1211" spans="1:3">
      <c r="A1211" s="1">
        <v>42484</v>
      </c>
      <c r="B1211">
        <v>39.5</v>
      </c>
      <c r="C1211">
        <v>18</v>
      </c>
    </row>
    <row r="1212" spans="1:3">
      <c r="A1212" s="1">
        <v>42485</v>
      </c>
      <c r="B1212">
        <v>54</v>
      </c>
      <c r="C1212">
        <v>20</v>
      </c>
    </row>
    <row r="1213" spans="1:3">
      <c r="A1213" s="1">
        <v>42486</v>
      </c>
      <c r="B1213">
        <v>62</v>
      </c>
      <c r="C1213">
        <v>29</v>
      </c>
    </row>
    <row r="1214" spans="1:3">
      <c r="A1214" s="1">
        <v>42487</v>
      </c>
      <c r="B1214">
        <v>94.4</v>
      </c>
      <c r="C1214">
        <v>78</v>
      </c>
    </row>
    <row r="1215" spans="1:3">
      <c r="A1215" s="1">
        <v>42488</v>
      </c>
      <c r="B1215">
        <v>72.3</v>
      </c>
      <c r="C1215">
        <v>50</v>
      </c>
    </row>
    <row r="1216" spans="1:3">
      <c r="A1216" s="1">
        <v>42489</v>
      </c>
      <c r="B1216">
        <v>55.6</v>
      </c>
      <c r="C1216">
        <v>30</v>
      </c>
    </row>
    <row r="1217" spans="1:3">
      <c r="A1217" s="1">
        <v>42490</v>
      </c>
      <c r="B1217">
        <v>58.6</v>
      </c>
      <c r="C1217">
        <v>28</v>
      </c>
    </row>
    <row r="1218" spans="1:3">
      <c r="A1218" s="1">
        <v>42491</v>
      </c>
      <c r="B1218">
        <v>55.8</v>
      </c>
      <c r="C1218">
        <v>25</v>
      </c>
    </row>
    <row r="1219" spans="1:3">
      <c r="A1219" s="1">
        <v>42492</v>
      </c>
      <c r="B1219">
        <v>64</v>
      </c>
      <c r="C1219">
        <v>39</v>
      </c>
    </row>
    <row r="1220" spans="1:3">
      <c r="A1220" s="1">
        <v>42493</v>
      </c>
      <c r="B1220">
        <v>71.099999999999994</v>
      </c>
      <c r="C1220">
        <v>46</v>
      </c>
    </row>
    <row r="1221" spans="1:3">
      <c r="A1221" s="1">
        <v>42494</v>
      </c>
      <c r="B1221">
        <v>31.8</v>
      </c>
      <c r="C1221">
        <v>18</v>
      </c>
    </row>
    <row r="1222" spans="1:3">
      <c r="A1222" s="1">
        <v>42495</v>
      </c>
      <c r="B1222">
        <v>35.9</v>
      </c>
      <c r="C1222">
        <v>16</v>
      </c>
    </row>
    <row r="1223" spans="1:3">
      <c r="A1223" s="1">
        <v>42496</v>
      </c>
      <c r="B1223">
        <v>74.3</v>
      </c>
      <c r="C1223">
        <v>53</v>
      </c>
    </row>
    <row r="1224" spans="1:3">
      <c r="A1224" s="1">
        <v>42497</v>
      </c>
      <c r="B1224">
        <v>43.3</v>
      </c>
      <c r="C1224">
        <v>20</v>
      </c>
    </row>
    <row r="1225" spans="1:3">
      <c r="A1225" s="1">
        <v>42498</v>
      </c>
      <c r="B1225">
        <v>51.6</v>
      </c>
      <c r="C1225">
        <v>31</v>
      </c>
    </row>
    <row r="1226" spans="1:3">
      <c r="A1226" s="1">
        <v>42499</v>
      </c>
      <c r="B1226">
        <v>52</v>
      </c>
      <c r="C1226">
        <v>34</v>
      </c>
    </row>
    <row r="1227" spans="1:3">
      <c r="A1227" s="1">
        <v>42500</v>
      </c>
      <c r="B1227">
        <v>90.9</v>
      </c>
      <c r="C1227">
        <v>59</v>
      </c>
    </row>
    <row r="1228" spans="1:3">
      <c r="A1228" s="1">
        <v>42501</v>
      </c>
      <c r="B1228">
        <v>74.3</v>
      </c>
      <c r="C1228">
        <v>40</v>
      </c>
    </row>
    <row r="1229" spans="1:3">
      <c r="A1229" s="1">
        <v>42502</v>
      </c>
      <c r="B1229">
        <v>60.3</v>
      </c>
      <c r="C1229">
        <v>29</v>
      </c>
    </row>
    <row r="1230" spans="1:3">
      <c r="A1230" s="1">
        <v>42503</v>
      </c>
      <c r="B1230">
        <v>71</v>
      </c>
      <c r="C1230">
        <v>53</v>
      </c>
    </row>
    <row r="1231" spans="1:3">
      <c r="A1231" s="1">
        <v>42504</v>
      </c>
      <c r="B1231">
        <v>68.599999999999994</v>
      </c>
      <c r="C1231">
        <v>51</v>
      </c>
    </row>
    <row r="1232" spans="1:3">
      <c r="A1232" s="1">
        <v>42505</v>
      </c>
      <c r="B1232">
        <v>74.3</v>
      </c>
      <c r="C1232">
        <v>55</v>
      </c>
    </row>
    <row r="1233" spans="1:3">
      <c r="A1233" s="1">
        <v>42506</v>
      </c>
      <c r="B1233">
        <v>63.1</v>
      </c>
      <c r="C1233">
        <v>20</v>
      </c>
    </row>
    <row r="1234" spans="1:3">
      <c r="A1234" s="1">
        <v>42507</v>
      </c>
      <c r="B1234">
        <v>53.3</v>
      </c>
      <c r="C1234">
        <v>26</v>
      </c>
    </row>
    <row r="1235" spans="1:3">
      <c r="A1235" s="1">
        <v>42508</v>
      </c>
      <c r="B1235">
        <v>52.1</v>
      </c>
      <c r="C1235">
        <v>16</v>
      </c>
    </row>
    <row r="1236" spans="1:3">
      <c r="A1236" s="1">
        <v>42509</v>
      </c>
      <c r="B1236">
        <v>49.4</v>
      </c>
      <c r="C1236">
        <v>17</v>
      </c>
    </row>
    <row r="1237" spans="1:3">
      <c r="A1237" s="1">
        <v>42510</v>
      </c>
      <c r="B1237">
        <v>55.3</v>
      </c>
      <c r="C1237">
        <v>19</v>
      </c>
    </row>
    <row r="1238" spans="1:3">
      <c r="A1238" s="1">
        <v>42511</v>
      </c>
      <c r="B1238">
        <v>54.8</v>
      </c>
      <c r="C1238">
        <v>25</v>
      </c>
    </row>
    <row r="1239" spans="1:3">
      <c r="A1239" s="1">
        <v>42512</v>
      </c>
      <c r="B1239">
        <v>51.6</v>
      </c>
      <c r="C1239">
        <v>33</v>
      </c>
    </row>
    <row r="1240" spans="1:3">
      <c r="A1240" s="1">
        <v>42513</v>
      </c>
      <c r="B1240">
        <v>50.5</v>
      </c>
      <c r="C1240">
        <v>23</v>
      </c>
    </row>
    <row r="1241" spans="1:3">
      <c r="A1241" s="1">
        <v>42514</v>
      </c>
      <c r="B1241">
        <v>84.1</v>
      </c>
      <c r="C1241">
        <v>47</v>
      </c>
    </row>
    <row r="1242" spans="1:3">
      <c r="A1242" s="1">
        <v>42515</v>
      </c>
      <c r="B1242">
        <v>68</v>
      </c>
      <c r="C1242">
        <v>34</v>
      </c>
    </row>
    <row r="1243" spans="1:3">
      <c r="A1243" s="1">
        <v>42516</v>
      </c>
      <c r="B1243">
        <v>66.099999999999994</v>
      </c>
      <c r="C1243">
        <v>41</v>
      </c>
    </row>
    <row r="1244" spans="1:3">
      <c r="A1244" s="1">
        <v>42517</v>
      </c>
      <c r="B1244">
        <v>54.6</v>
      </c>
      <c r="C1244">
        <v>35</v>
      </c>
    </row>
    <row r="1245" spans="1:3">
      <c r="A1245" s="1">
        <v>42518</v>
      </c>
      <c r="B1245">
        <v>50.6</v>
      </c>
      <c r="C1245">
        <v>26</v>
      </c>
    </row>
    <row r="1246" spans="1:3">
      <c r="A1246" s="1">
        <v>42519</v>
      </c>
      <c r="B1246">
        <v>57.8</v>
      </c>
      <c r="C1246">
        <v>36</v>
      </c>
    </row>
    <row r="1247" spans="1:3">
      <c r="A1247" s="1">
        <v>42520</v>
      </c>
      <c r="B1247">
        <v>52.9</v>
      </c>
      <c r="C1247">
        <v>22</v>
      </c>
    </row>
    <row r="1248" spans="1:3">
      <c r="A1248" s="1">
        <v>42521</v>
      </c>
      <c r="B1248">
        <v>47.1</v>
      </c>
      <c r="C1248">
        <v>30</v>
      </c>
    </row>
    <row r="1249" spans="1:3">
      <c r="A1249" s="1">
        <v>42522</v>
      </c>
      <c r="B1249">
        <v>52</v>
      </c>
      <c r="C1249">
        <v>31</v>
      </c>
    </row>
    <row r="1250" spans="1:3">
      <c r="A1250" s="1">
        <v>42523</v>
      </c>
      <c r="B1250">
        <v>54.8</v>
      </c>
      <c r="C1250">
        <v>28</v>
      </c>
    </row>
    <row r="1251" spans="1:3">
      <c r="A1251" s="1">
        <v>42524</v>
      </c>
      <c r="B1251">
        <v>44.8</v>
      </c>
      <c r="C1251">
        <v>21</v>
      </c>
    </row>
    <row r="1252" spans="1:3">
      <c r="A1252" s="1">
        <v>42525</v>
      </c>
      <c r="B1252">
        <v>71</v>
      </c>
      <c r="C1252">
        <v>49</v>
      </c>
    </row>
    <row r="1253" spans="1:3">
      <c r="A1253" s="1">
        <v>42526</v>
      </c>
      <c r="B1253">
        <v>67.8</v>
      </c>
      <c r="C1253">
        <v>43</v>
      </c>
    </row>
    <row r="1254" spans="1:3">
      <c r="A1254" s="1">
        <v>42527</v>
      </c>
      <c r="B1254">
        <v>87.4</v>
      </c>
      <c r="C1254">
        <v>78</v>
      </c>
    </row>
    <row r="1255" spans="1:3">
      <c r="A1255" s="1">
        <v>42528</v>
      </c>
      <c r="B1255">
        <v>73.599999999999994</v>
      </c>
      <c r="C1255">
        <v>50</v>
      </c>
    </row>
    <row r="1256" spans="1:3">
      <c r="A1256" s="1">
        <v>42529</v>
      </c>
      <c r="B1256">
        <v>87</v>
      </c>
      <c r="C1256">
        <v>68</v>
      </c>
    </row>
    <row r="1257" spans="1:3">
      <c r="A1257" s="1">
        <v>42530</v>
      </c>
      <c r="B1257">
        <v>75.8</v>
      </c>
      <c r="C1257">
        <v>52</v>
      </c>
    </row>
    <row r="1258" spans="1:3">
      <c r="A1258" s="1">
        <v>42531</v>
      </c>
      <c r="B1258">
        <v>64.400000000000006</v>
      </c>
      <c r="C1258">
        <v>32</v>
      </c>
    </row>
    <row r="1259" spans="1:3">
      <c r="A1259" s="1">
        <v>42532</v>
      </c>
      <c r="B1259">
        <v>64.3</v>
      </c>
      <c r="C1259">
        <v>39</v>
      </c>
    </row>
    <row r="1260" spans="1:3">
      <c r="A1260" s="1">
        <v>42533</v>
      </c>
      <c r="B1260">
        <v>77.599999999999994</v>
      </c>
      <c r="C1260">
        <v>67</v>
      </c>
    </row>
    <row r="1261" spans="1:3">
      <c r="A1261" s="1">
        <v>42534</v>
      </c>
      <c r="B1261">
        <v>74.599999999999994</v>
      </c>
      <c r="C1261">
        <v>53</v>
      </c>
    </row>
    <row r="1262" spans="1:3">
      <c r="A1262" s="1">
        <v>42535</v>
      </c>
      <c r="B1262">
        <v>72.900000000000006</v>
      </c>
      <c r="C1262">
        <v>53</v>
      </c>
    </row>
    <row r="1263" spans="1:3">
      <c r="A1263" s="1">
        <v>42536</v>
      </c>
      <c r="B1263">
        <v>69.099999999999994</v>
      </c>
      <c r="C1263">
        <v>53</v>
      </c>
    </row>
    <row r="1264" spans="1:3">
      <c r="A1264" s="1">
        <v>42537</v>
      </c>
      <c r="B1264">
        <v>63.1</v>
      </c>
      <c r="C1264">
        <v>40</v>
      </c>
    </row>
    <row r="1265" spans="1:3">
      <c r="A1265" s="1">
        <v>42538</v>
      </c>
      <c r="B1265">
        <v>51</v>
      </c>
      <c r="C1265">
        <v>29</v>
      </c>
    </row>
    <row r="1266" spans="1:3">
      <c r="A1266" s="1">
        <v>42539</v>
      </c>
      <c r="B1266">
        <v>52.3</v>
      </c>
      <c r="C1266">
        <v>20</v>
      </c>
    </row>
    <row r="1267" spans="1:3">
      <c r="A1267" s="1">
        <v>42540</v>
      </c>
      <c r="B1267">
        <v>59.6</v>
      </c>
      <c r="C1267">
        <v>19</v>
      </c>
    </row>
    <row r="1268" spans="1:3">
      <c r="A1268" s="1">
        <v>42541</v>
      </c>
      <c r="B1268">
        <v>61.9</v>
      </c>
      <c r="C1268">
        <v>29</v>
      </c>
    </row>
    <row r="1269" spans="1:3">
      <c r="A1269" s="1">
        <v>42542</v>
      </c>
      <c r="B1269">
        <v>74</v>
      </c>
      <c r="C1269">
        <v>65</v>
      </c>
    </row>
    <row r="1270" spans="1:3">
      <c r="A1270" s="1">
        <v>42543</v>
      </c>
      <c r="B1270">
        <v>79.099999999999994</v>
      </c>
      <c r="C1270">
        <v>67</v>
      </c>
    </row>
    <row r="1271" spans="1:3">
      <c r="A1271" s="1">
        <v>42544</v>
      </c>
      <c r="B1271">
        <v>60.1</v>
      </c>
      <c r="C1271">
        <v>39</v>
      </c>
    </row>
    <row r="1272" spans="1:3">
      <c r="A1272" s="1">
        <v>42545</v>
      </c>
      <c r="B1272">
        <v>81</v>
      </c>
      <c r="C1272">
        <v>63</v>
      </c>
    </row>
    <row r="1273" spans="1:3">
      <c r="A1273" s="1">
        <v>42546</v>
      </c>
      <c r="B1273">
        <v>47.4</v>
      </c>
      <c r="C1273">
        <v>28</v>
      </c>
    </row>
    <row r="1274" spans="1:3">
      <c r="A1274" s="1">
        <v>42547</v>
      </c>
      <c r="B1274">
        <v>53.3</v>
      </c>
      <c r="C1274">
        <v>32</v>
      </c>
    </row>
    <row r="1275" spans="1:3">
      <c r="A1275" s="1">
        <v>42548</v>
      </c>
      <c r="B1275">
        <v>72.900000000000006</v>
      </c>
      <c r="C1275">
        <v>48</v>
      </c>
    </row>
    <row r="1276" spans="1:3">
      <c r="A1276" s="1">
        <v>42549</v>
      </c>
      <c r="B1276">
        <v>68.8</v>
      </c>
      <c r="C1276">
        <v>44</v>
      </c>
    </row>
    <row r="1277" spans="1:3">
      <c r="A1277" s="1">
        <v>42550</v>
      </c>
      <c r="B1277">
        <v>71.5</v>
      </c>
      <c r="C1277">
        <v>58</v>
      </c>
    </row>
    <row r="1278" spans="1:3">
      <c r="A1278" s="1">
        <v>42551</v>
      </c>
      <c r="B1278">
        <v>70.3</v>
      </c>
      <c r="C1278">
        <v>45</v>
      </c>
    </row>
    <row r="1279" spans="1:3">
      <c r="A1279" s="1">
        <v>42552</v>
      </c>
      <c r="B1279">
        <v>79.5</v>
      </c>
      <c r="C1279">
        <v>65</v>
      </c>
    </row>
    <row r="1280" spans="1:3">
      <c r="A1280" s="1">
        <v>42553</v>
      </c>
      <c r="B1280">
        <v>81.599999999999994</v>
      </c>
      <c r="C1280">
        <v>61</v>
      </c>
    </row>
    <row r="1281" spans="1:3">
      <c r="A1281" s="1">
        <v>42554</v>
      </c>
      <c r="B1281">
        <v>88</v>
      </c>
      <c r="C1281">
        <v>67</v>
      </c>
    </row>
    <row r="1282" spans="1:3">
      <c r="A1282" s="1">
        <v>42555</v>
      </c>
      <c r="B1282">
        <v>90.9</v>
      </c>
      <c r="C1282">
        <v>84</v>
      </c>
    </row>
    <row r="1283" spans="1:3">
      <c r="A1283" s="1">
        <v>42556</v>
      </c>
      <c r="B1283">
        <v>72.3</v>
      </c>
      <c r="C1283">
        <v>51</v>
      </c>
    </row>
    <row r="1284" spans="1:3">
      <c r="A1284" s="1">
        <v>42557</v>
      </c>
      <c r="B1284">
        <v>88.4</v>
      </c>
      <c r="C1284">
        <v>62</v>
      </c>
    </row>
    <row r="1285" spans="1:3">
      <c r="A1285" s="1">
        <v>42558</v>
      </c>
      <c r="B1285">
        <v>76.3</v>
      </c>
      <c r="C1285">
        <v>46</v>
      </c>
    </row>
    <row r="1286" spans="1:3">
      <c r="A1286" s="1">
        <v>42559</v>
      </c>
      <c r="B1286">
        <v>70.5</v>
      </c>
      <c r="C1286">
        <v>47</v>
      </c>
    </row>
    <row r="1287" spans="1:3">
      <c r="A1287" s="1">
        <v>42560</v>
      </c>
      <c r="B1287">
        <v>67.900000000000006</v>
      </c>
      <c r="C1287">
        <v>43</v>
      </c>
    </row>
    <row r="1288" spans="1:3">
      <c r="A1288" s="1">
        <v>42561</v>
      </c>
      <c r="B1288">
        <v>59.1</v>
      </c>
      <c r="C1288">
        <v>27</v>
      </c>
    </row>
    <row r="1289" spans="1:3">
      <c r="A1289" s="1">
        <v>42562</v>
      </c>
      <c r="B1289">
        <v>78.3</v>
      </c>
      <c r="C1289">
        <v>54</v>
      </c>
    </row>
    <row r="1290" spans="1:3">
      <c r="A1290" s="1">
        <v>42563</v>
      </c>
      <c r="B1290">
        <v>77.599999999999994</v>
      </c>
      <c r="C1290">
        <v>60</v>
      </c>
    </row>
    <row r="1291" spans="1:3">
      <c r="A1291" s="1">
        <v>42564</v>
      </c>
      <c r="B1291">
        <v>65.400000000000006</v>
      </c>
      <c r="C1291">
        <v>45</v>
      </c>
    </row>
    <row r="1292" spans="1:3">
      <c r="A1292" s="1">
        <v>42565</v>
      </c>
      <c r="B1292">
        <v>66.599999999999994</v>
      </c>
      <c r="C1292">
        <v>42</v>
      </c>
    </row>
    <row r="1293" spans="1:3">
      <c r="A1293" s="1">
        <v>42566</v>
      </c>
      <c r="B1293">
        <v>67.5</v>
      </c>
      <c r="C1293">
        <v>48</v>
      </c>
    </row>
    <row r="1294" spans="1:3">
      <c r="A1294" s="1">
        <v>42567</v>
      </c>
      <c r="B1294">
        <v>84.4</v>
      </c>
      <c r="C1294">
        <v>71</v>
      </c>
    </row>
    <row r="1295" spans="1:3">
      <c r="A1295" s="1">
        <v>42568</v>
      </c>
      <c r="B1295">
        <v>70.099999999999994</v>
      </c>
      <c r="C1295">
        <v>43</v>
      </c>
    </row>
    <row r="1296" spans="1:3">
      <c r="A1296" s="1">
        <v>42569</v>
      </c>
      <c r="B1296">
        <v>64.400000000000006</v>
      </c>
      <c r="C1296">
        <v>44</v>
      </c>
    </row>
    <row r="1297" spans="1:3">
      <c r="A1297" s="1">
        <v>42570</v>
      </c>
      <c r="B1297">
        <v>74.400000000000006</v>
      </c>
      <c r="C1297">
        <v>55</v>
      </c>
    </row>
    <row r="1298" spans="1:3">
      <c r="A1298" s="1">
        <v>42571</v>
      </c>
      <c r="B1298">
        <v>67.5</v>
      </c>
      <c r="C1298">
        <v>51</v>
      </c>
    </row>
    <row r="1299" spans="1:3">
      <c r="A1299" s="1">
        <v>42572</v>
      </c>
      <c r="B1299">
        <v>69.099999999999994</v>
      </c>
      <c r="C1299">
        <v>52</v>
      </c>
    </row>
    <row r="1300" spans="1:3">
      <c r="A1300" s="1">
        <v>42573</v>
      </c>
      <c r="B1300">
        <v>66.400000000000006</v>
      </c>
      <c r="C1300">
        <v>47</v>
      </c>
    </row>
    <row r="1301" spans="1:3">
      <c r="A1301" s="1">
        <v>42574</v>
      </c>
      <c r="B1301">
        <v>63.5</v>
      </c>
      <c r="C1301">
        <v>37</v>
      </c>
    </row>
    <row r="1302" spans="1:3">
      <c r="A1302" s="1">
        <v>42575</v>
      </c>
      <c r="B1302">
        <v>73.3</v>
      </c>
      <c r="C1302">
        <v>37</v>
      </c>
    </row>
    <row r="1303" spans="1:3">
      <c r="A1303" s="1">
        <v>42576</v>
      </c>
      <c r="B1303">
        <v>83.9</v>
      </c>
      <c r="C1303">
        <v>60</v>
      </c>
    </row>
    <row r="1304" spans="1:3">
      <c r="A1304" s="1">
        <v>42577</v>
      </c>
      <c r="B1304">
        <v>68.599999999999994</v>
      </c>
      <c r="C1304">
        <v>44</v>
      </c>
    </row>
    <row r="1305" spans="1:3">
      <c r="A1305" s="1">
        <v>42578</v>
      </c>
      <c r="B1305">
        <v>63.5</v>
      </c>
      <c r="C1305">
        <v>39</v>
      </c>
    </row>
    <row r="1306" spans="1:3">
      <c r="A1306" s="1">
        <v>42579</v>
      </c>
      <c r="B1306">
        <v>62.6</v>
      </c>
      <c r="C1306">
        <v>34</v>
      </c>
    </row>
    <row r="1307" spans="1:3">
      <c r="A1307" s="1">
        <v>42580</v>
      </c>
      <c r="B1307">
        <v>67.099999999999994</v>
      </c>
      <c r="C1307">
        <v>43</v>
      </c>
    </row>
    <row r="1308" spans="1:3">
      <c r="A1308" s="1">
        <v>42581</v>
      </c>
      <c r="B1308">
        <v>70.5</v>
      </c>
      <c r="C1308">
        <v>48</v>
      </c>
    </row>
    <row r="1309" spans="1:3">
      <c r="A1309" s="1">
        <v>42582</v>
      </c>
      <c r="B1309">
        <v>77</v>
      </c>
      <c r="C1309">
        <v>46</v>
      </c>
    </row>
    <row r="1310" spans="1:3">
      <c r="A1310" s="1">
        <v>42583</v>
      </c>
      <c r="B1310">
        <v>74.5</v>
      </c>
      <c r="C1310">
        <v>47</v>
      </c>
    </row>
    <row r="1311" spans="1:3">
      <c r="A1311" s="1">
        <v>42584</v>
      </c>
      <c r="B1311">
        <v>79.400000000000006</v>
      </c>
      <c r="C1311">
        <v>60</v>
      </c>
    </row>
    <row r="1312" spans="1:3">
      <c r="A1312" s="1">
        <v>42585</v>
      </c>
      <c r="B1312">
        <v>78.3</v>
      </c>
      <c r="C1312">
        <v>47</v>
      </c>
    </row>
    <row r="1313" spans="1:3">
      <c r="A1313" s="1">
        <v>42586</v>
      </c>
      <c r="B1313">
        <v>73.400000000000006</v>
      </c>
      <c r="C1313">
        <v>43</v>
      </c>
    </row>
    <row r="1314" spans="1:3">
      <c r="A1314" s="1">
        <v>42587</v>
      </c>
      <c r="B1314">
        <v>67.900000000000006</v>
      </c>
      <c r="C1314">
        <v>37</v>
      </c>
    </row>
    <row r="1315" spans="1:3">
      <c r="A1315" s="1">
        <v>42588</v>
      </c>
      <c r="B1315">
        <v>67</v>
      </c>
      <c r="C1315">
        <v>37</v>
      </c>
    </row>
    <row r="1316" spans="1:3">
      <c r="A1316" s="1">
        <v>42589</v>
      </c>
      <c r="B1316">
        <v>73.599999999999994</v>
      </c>
      <c r="C1316">
        <v>44</v>
      </c>
    </row>
    <row r="1317" spans="1:3">
      <c r="A1317" s="1">
        <v>42590</v>
      </c>
      <c r="B1317">
        <v>73.400000000000006</v>
      </c>
      <c r="C1317">
        <v>41</v>
      </c>
    </row>
    <row r="1318" spans="1:3">
      <c r="A1318" s="1">
        <v>42591</v>
      </c>
      <c r="B1318">
        <v>66.8</v>
      </c>
      <c r="C1318">
        <v>45</v>
      </c>
    </row>
    <row r="1319" spans="1:3">
      <c r="A1319" s="1">
        <v>42592</v>
      </c>
      <c r="B1319">
        <v>62.6</v>
      </c>
      <c r="C1319">
        <v>41</v>
      </c>
    </row>
    <row r="1320" spans="1:3">
      <c r="A1320" s="1">
        <v>42593</v>
      </c>
      <c r="B1320">
        <v>61</v>
      </c>
      <c r="C1320">
        <v>33</v>
      </c>
    </row>
    <row r="1321" spans="1:3">
      <c r="A1321" s="1">
        <v>42594</v>
      </c>
      <c r="B1321">
        <v>58.5</v>
      </c>
      <c r="C1321">
        <v>31</v>
      </c>
    </row>
    <row r="1322" spans="1:3">
      <c r="A1322" s="1">
        <v>42595</v>
      </c>
      <c r="B1322">
        <v>51.1</v>
      </c>
      <c r="C1322">
        <v>29</v>
      </c>
    </row>
    <row r="1323" spans="1:3">
      <c r="A1323" s="1">
        <v>42596</v>
      </c>
      <c r="B1323">
        <v>54.8</v>
      </c>
      <c r="C1323">
        <v>27</v>
      </c>
    </row>
    <row r="1324" spans="1:3">
      <c r="A1324" s="1">
        <v>42597</v>
      </c>
      <c r="B1324">
        <v>61.9</v>
      </c>
      <c r="C1324">
        <v>32</v>
      </c>
    </row>
    <row r="1325" spans="1:3">
      <c r="A1325" s="1">
        <v>42598</v>
      </c>
      <c r="B1325">
        <v>65</v>
      </c>
      <c r="C1325">
        <v>36</v>
      </c>
    </row>
    <row r="1326" spans="1:3">
      <c r="A1326" s="1">
        <v>42599</v>
      </c>
      <c r="B1326">
        <v>66.5</v>
      </c>
      <c r="C1326">
        <v>38</v>
      </c>
    </row>
    <row r="1327" spans="1:3">
      <c r="A1327" s="1">
        <v>42600</v>
      </c>
      <c r="B1327">
        <v>64.400000000000006</v>
      </c>
      <c r="C1327">
        <v>39</v>
      </c>
    </row>
    <row r="1328" spans="1:3">
      <c r="A1328" s="1">
        <v>42601</v>
      </c>
      <c r="B1328">
        <v>63.5</v>
      </c>
      <c r="C1328">
        <v>37</v>
      </c>
    </row>
    <row r="1329" spans="1:3">
      <c r="A1329" s="1">
        <v>42602</v>
      </c>
      <c r="B1329">
        <v>62.5</v>
      </c>
      <c r="C1329">
        <v>30</v>
      </c>
    </row>
    <row r="1330" spans="1:3">
      <c r="A1330" s="1">
        <v>42603</v>
      </c>
      <c r="B1330">
        <v>60.8</v>
      </c>
      <c r="C1330">
        <v>42</v>
      </c>
    </row>
    <row r="1331" spans="1:3">
      <c r="A1331" s="1">
        <v>42604</v>
      </c>
      <c r="B1331">
        <v>65.3</v>
      </c>
      <c r="C1331">
        <v>39</v>
      </c>
    </row>
    <row r="1332" spans="1:3">
      <c r="A1332" s="1">
        <v>42605</v>
      </c>
      <c r="B1332">
        <v>64.400000000000006</v>
      </c>
      <c r="C1332">
        <v>41</v>
      </c>
    </row>
    <row r="1333" spans="1:3">
      <c r="A1333" s="1">
        <v>42606</v>
      </c>
      <c r="B1333">
        <v>61.5</v>
      </c>
      <c r="C1333">
        <v>23</v>
      </c>
    </row>
    <row r="1334" spans="1:3">
      <c r="A1334" s="1">
        <v>42607</v>
      </c>
      <c r="B1334">
        <v>54.9</v>
      </c>
      <c r="C1334">
        <v>24</v>
      </c>
    </row>
    <row r="1335" spans="1:3">
      <c r="A1335" s="1">
        <v>42608</v>
      </c>
      <c r="B1335">
        <v>75.900000000000006</v>
      </c>
      <c r="C1335">
        <v>53</v>
      </c>
    </row>
    <row r="1336" spans="1:3">
      <c r="A1336" s="1">
        <v>42609</v>
      </c>
      <c r="B1336">
        <v>56.9</v>
      </c>
      <c r="C1336">
        <v>33</v>
      </c>
    </row>
    <row r="1337" spans="1:3">
      <c r="A1337" s="1">
        <v>42610</v>
      </c>
      <c r="B1337">
        <v>88.6</v>
      </c>
      <c r="C1337">
        <v>59</v>
      </c>
    </row>
    <row r="1338" spans="1:3">
      <c r="A1338" s="1">
        <v>42611</v>
      </c>
      <c r="B1338">
        <v>60.3</v>
      </c>
      <c r="C1338">
        <v>41</v>
      </c>
    </row>
    <row r="1339" spans="1:3">
      <c r="A1339" s="1">
        <v>42612</v>
      </c>
      <c r="B1339">
        <v>60.1</v>
      </c>
      <c r="C1339">
        <v>38</v>
      </c>
    </row>
    <row r="1340" spans="1:3">
      <c r="A1340" s="1">
        <v>42613</v>
      </c>
      <c r="B1340">
        <v>46.8</v>
      </c>
      <c r="C1340">
        <v>29</v>
      </c>
    </row>
    <row r="1341" spans="1:3">
      <c r="A1341" s="1">
        <v>42614</v>
      </c>
      <c r="B1341">
        <v>55</v>
      </c>
      <c r="C1341">
        <v>32</v>
      </c>
    </row>
    <row r="1342" spans="1:3">
      <c r="A1342" s="1">
        <v>42615</v>
      </c>
      <c r="B1342">
        <v>93.8</v>
      </c>
      <c r="C1342">
        <v>83</v>
      </c>
    </row>
    <row r="1343" spans="1:3">
      <c r="A1343" s="1">
        <v>42616</v>
      </c>
      <c r="B1343">
        <v>93.5</v>
      </c>
      <c r="C1343">
        <v>84</v>
      </c>
    </row>
    <row r="1344" spans="1:3">
      <c r="A1344" s="1">
        <v>42617</v>
      </c>
      <c r="B1344">
        <v>87.6</v>
      </c>
      <c r="C1344">
        <v>70</v>
      </c>
    </row>
    <row r="1345" spans="1:3">
      <c r="A1345" s="1">
        <v>42618</v>
      </c>
      <c r="B1345">
        <v>86.8</v>
      </c>
      <c r="C1345">
        <v>69</v>
      </c>
    </row>
    <row r="1346" spans="1:3">
      <c r="A1346" s="1">
        <v>42619</v>
      </c>
      <c r="B1346">
        <v>77.5</v>
      </c>
      <c r="C1346">
        <v>59</v>
      </c>
    </row>
    <row r="1347" spans="1:3">
      <c r="A1347" s="1">
        <v>42620</v>
      </c>
      <c r="B1347">
        <v>76.099999999999994</v>
      </c>
      <c r="C1347">
        <v>46</v>
      </c>
    </row>
    <row r="1348" spans="1:3">
      <c r="A1348" s="1">
        <v>42621</v>
      </c>
      <c r="B1348">
        <v>73.900000000000006</v>
      </c>
      <c r="C1348">
        <v>40</v>
      </c>
    </row>
    <row r="1349" spans="1:3">
      <c r="A1349" s="1">
        <v>42622</v>
      </c>
      <c r="B1349">
        <v>75.3</v>
      </c>
      <c r="C1349">
        <v>41</v>
      </c>
    </row>
    <row r="1350" spans="1:3">
      <c r="A1350" s="1">
        <v>42623</v>
      </c>
      <c r="B1350">
        <v>80</v>
      </c>
      <c r="C1350">
        <v>62</v>
      </c>
    </row>
    <row r="1351" spans="1:3">
      <c r="A1351" s="1">
        <v>42624</v>
      </c>
      <c r="B1351">
        <v>77</v>
      </c>
      <c r="C1351">
        <v>54</v>
      </c>
    </row>
    <row r="1352" spans="1:3">
      <c r="A1352" s="1">
        <v>42625</v>
      </c>
      <c r="B1352">
        <v>89.5</v>
      </c>
      <c r="C1352">
        <v>78</v>
      </c>
    </row>
    <row r="1353" spans="1:3">
      <c r="A1353" s="1">
        <v>42626</v>
      </c>
      <c r="B1353">
        <v>76.099999999999994</v>
      </c>
      <c r="C1353">
        <v>50</v>
      </c>
    </row>
    <row r="1354" spans="1:3">
      <c r="A1354" s="1">
        <v>42627</v>
      </c>
      <c r="B1354">
        <v>75.3</v>
      </c>
      <c r="C1354">
        <v>47</v>
      </c>
    </row>
    <row r="1355" spans="1:3">
      <c r="A1355" s="1">
        <v>42628</v>
      </c>
      <c r="B1355">
        <v>77.3</v>
      </c>
      <c r="C1355">
        <v>48</v>
      </c>
    </row>
    <row r="1356" spans="1:3">
      <c r="A1356" s="1">
        <v>42629</v>
      </c>
      <c r="B1356">
        <v>88</v>
      </c>
      <c r="C1356">
        <v>79</v>
      </c>
    </row>
    <row r="1357" spans="1:3">
      <c r="A1357" s="1">
        <v>42630</v>
      </c>
      <c r="B1357">
        <v>95</v>
      </c>
      <c r="C1357">
        <v>90</v>
      </c>
    </row>
    <row r="1358" spans="1:3">
      <c r="A1358" s="1">
        <v>42631</v>
      </c>
      <c r="B1358">
        <v>89.5</v>
      </c>
      <c r="C1358">
        <v>65</v>
      </c>
    </row>
    <row r="1359" spans="1:3">
      <c r="A1359" s="1">
        <v>42632</v>
      </c>
      <c r="B1359">
        <v>70</v>
      </c>
      <c r="C1359">
        <v>49</v>
      </c>
    </row>
    <row r="1360" spans="1:3">
      <c r="A1360" s="1">
        <v>42633</v>
      </c>
      <c r="B1360">
        <v>54.8</v>
      </c>
      <c r="C1360">
        <v>36</v>
      </c>
    </row>
    <row r="1361" spans="1:3">
      <c r="A1361" s="1">
        <v>42634</v>
      </c>
      <c r="B1361">
        <v>70</v>
      </c>
      <c r="C1361">
        <v>41</v>
      </c>
    </row>
    <row r="1362" spans="1:3">
      <c r="A1362" s="1">
        <v>42635</v>
      </c>
      <c r="B1362">
        <v>75.5</v>
      </c>
      <c r="C1362">
        <v>58</v>
      </c>
    </row>
    <row r="1363" spans="1:3">
      <c r="A1363" s="1">
        <v>42636</v>
      </c>
      <c r="B1363">
        <v>72.400000000000006</v>
      </c>
      <c r="C1363">
        <v>43</v>
      </c>
    </row>
    <row r="1364" spans="1:3">
      <c r="A1364" s="1">
        <v>42637</v>
      </c>
      <c r="B1364">
        <v>71.3</v>
      </c>
      <c r="C1364">
        <v>35</v>
      </c>
    </row>
    <row r="1365" spans="1:3">
      <c r="A1365" s="1">
        <v>42638</v>
      </c>
      <c r="B1365">
        <v>75.3</v>
      </c>
      <c r="C1365">
        <v>45</v>
      </c>
    </row>
    <row r="1366" spans="1:3">
      <c r="A1366" s="1">
        <v>42639</v>
      </c>
      <c r="B1366">
        <v>83.6</v>
      </c>
      <c r="C1366">
        <v>63</v>
      </c>
    </row>
    <row r="1367" spans="1:3">
      <c r="A1367" s="1">
        <v>42640</v>
      </c>
      <c r="B1367">
        <v>83.1</v>
      </c>
      <c r="C1367">
        <v>55</v>
      </c>
    </row>
    <row r="1368" spans="1:3">
      <c r="A1368" s="1">
        <v>42641</v>
      </c>
      <c r="B1368">
        <v>86.1</v>
      </c>
      <c r="C1368">
        <v>63</v>
      </c>
    </row>
    <row r="1369" spans="1:3">
      <c r="A1369" s="1">
        <v>42642</v>
      </c>
      <c r="B1369">
        <v>77.3</v>
      </c>
      <c r="C1369">
        <v>62</v>
      </c>
    </row>
    <row r="1370" spans="1:3">
      <c r="A1370" s="1">
        <v>42643</v>
      </c>
      <c r="B1370">
        <v>91.4</v>
      </c>
      <c r="C1370">
        <v>82</v>
      </c>
    </row>
    <row r="1371" spans="1:3">
      <c r="A1371" s="1">
        <v>42644</v>
      </c>
      <c r="B1371">
        <v>88.8</v>
      </c>
      <c r="C1371">
        <v>77</v>
      </c>
    </row>
    <row r="1372" spans="1:3">
      <c r="A1372" s="1">
        <v>42645</v>
      </c>
      <c r="B1372">
        <v>82.5</v>
      </c>
      <c r="C1372">
        <v>61</v>
      </c>
    </row>
    <row r="1373" spans="1:3">
      <c r="A1373" s="1">
        <v>42646</v>
      </c>
      <c r="B1373">
        <v>83.9</v>
      </c>
      <c r="C1373">
        <v>70</v>
      </c>
    </row>
    <row r="1374" spans="1:3">
      <c r="A1374" s="1">
        <v>42647</v>
      </c>
      <c r="B1374">
        <v>77.5</v>
      </c>
      <c r="C1374">
        <v>50</v>
      </c>
    </row>
    <row r="1375" spans="1:3">
      <c r="A1375" s="1">
        <v>42648</v>
      </c>
      <c r="B1375">
        <v>85.3</v>
      </c>
      <c r="C1375">
        <v>70</v>
      </c>
    </row>
    <row r="1376" spans="1:3">
      <c r="A1376" s="1">
        <v>42649</v>
      </c>
      <c r="B1376">
        <v>75.099999999999994</v>
      </c>
      <c r="C1376">
        <v>38</v>
      </c>
    </row>
    <row r="1377" spans="1:3">
      <c r="A1377" s="1">
        <v>42650</v>
      </c>
      <c r="B1377">
        <v>78.3</v>
      </c>
      <c r="C1377">
        <v>49</v>
      </c>
    </row>
    <row r="1378" spans="1:3">
      <c r="A1378" s="1">
        <v>42651</v>
      </c>
      <c r="B1378">
        <v>78.8</v>
      </c>
      <c r="C1378">
        <v>54</v>
      </c>
    </row>
    <row r="1379" spans="1:3">
      <c r="A1379" s="1">
        <v>42652</v>
      </c>
      <c r="B1379">
        <v>52.9</v>
      </c>
      <c r="C1379">
        <v>34</v>
      </c>
    </row>
    <row r="1380" spans="1:3">
      <c r="A1380" s="1">
        <v>42653</v>
      </c>
      <c r="B1380">
        <v>69.900000000000006</v>
      </c>
      <c r="C1380">
        <v>46</v>
      </c>
    </row>
    <row r="1381" spans="1:3">
      <c r="A1381" s="1">
        <v>42654</v>
      </c>
      <c r="B1381">
        <v>74.8</v>
      </c>
      <c r="C1381">
        <v>42</v>
      </c>
    </row>
    <row r="1382" spans="1:3">
      <c r="A1382" s="1">
        <v>42655</v>
      </c>
      <c r="B1382">
        <v>70.099999999999994</v>
      </c>
      <c r="C1382">
        <v>36</v>
      </c>
    </row>
    <row r="1383" spans="1:3">
      <c r="A1383" s="1">
        <v>42656</v>
      </c>
      <c r="B1383">
        <v>72.099999999999994</v>
      </c>
      <c r="C1383">
        <v>36</v>
      </c>
    </row>
    <row r="1384" spans="1:3">
      <c r="A1384" s="1">
        <v>42657</v>
      </c>
      <c r="B1384">
        <v>73.3</v>
      </c>
      <c r="C1384">
        <v>33</v>
      </c>
    </row>
    <row r="1385" spans="1:3">
      <c r="A1385" s="1">
        <v>42658</v>
      </c>
      <c r="B1385">
        <v>76.3</v>
      </c>
      <c r="C1385">
        <v>46</v>
      </c>
    </row>
    <row r="1386" spans="1:3">
      <c r="A1386" s="1">
        <v>42659</v>
      </c>
      <c r="B1386">
        <v>92.9</v>
      </c>
      <c r="C1386">
        <v>79</v>
      </c>
    </row>
    <row r="1387" spans="1:3">
      <c r="A1387" s="1">
        <v>42660</v>
      </c>
      <c r="B1387">
        <v>80.5</v>
      </c>
      <c r="C1387">
        <v>58</v>
      </c>
    </row>
    <row r="1388" spans="1:3">
      <c r="A1388" s="1">
        <v>42661</v>
      </c>
      <c r="B1388">
        <v>82.5</v>
      </c>
      <c r="C1388">
        <v>57</v>
      </c>
    </row>
    <row r="1389" spans="1:3">
      <c r="A1389" s="1">
        <v>42662</v>
      </c>
      <c r="B1389">
        <v>80.599999999999994</v>
      </c>
      <c r="C1389">
        <v>51</v>
      </c>
    </row>
    <row r="1390" spans="1:3">
      <c r="A1390" s="1">
        <v>42663</v>
      </c>
      <c r="B1390">
        <v>76.400000000000006</v>
      </c>
      <c r="C1390">
        <v>44</v>
      </c>
    </row>
    <row r="1391" spans="1:3">
      <c r="A1391" s="1">
        <v>42664</v>
      </c>
      <c r="B1391">
        <v>71.400000000000006</v>
      </c>
      <c r="C1391">
        <v>63</v>
      </c>
    </row>
    <row r="1392" spans="1:3">
      <c r="A1392" s="1">
        <v>42665</v>
      </c>
      <c r="B1392">
        <v>75.3</v>
      </c>
      <c r="C1392">
        <v>57</v>
      </c>
    </row>
    <row r="1393" spans="1:3">
      <c r="A1393" s="1">
        <v>42666</v>
      </c>
      <c r="B1393">
        <v>70</v>
      </c>
      <c r="C1393">
        <v>59</v>
      </c>
    </row>
    <row r="1394" spans="1:3">
      <c r="A1394" s="1">
        <v>42667</v>
      </c>
      <c r="B1394">
        <v>65.3</v>
      </c>
      <c r="C1394">
        <v>44</v>
      </c>
    </row>
    <row r="1395" spans="1:3">
      <c r="A1395" s="1">
        <v>42668</v>
      </c>
      <c r="B1395">
        <v>81.599999999999994</v>
      </c>
      <c r="C1395">
        <v>65</v>
      </c>
    </row>
    <row r="1396" spans="1:3">
      <c r="A1396" s="1">
        <v>42669</v>
      </c>
      <c r="B1396">
        <v>76.3</v>
      </c>
      <c r="C1396">
        <v>40</v>
      </c>
    </row>
    <row r="1397" spans="1:3">
      <c r="A1397" s="1">
        <v>42670</v>
      </c>
      <c r="B1397">
        <v>74.900000000000006</v>
      </c>
      <c r="C1397">
        <v>56</v>
      </c>
    </row>
    <row r="1398" spans="1:3">
      <c r="A1398" s="1">
        <v>42671</v>
      </c>
      <c r="B1398">
        <v>83.6</v>
      </c>
      <c r="C1398">
        <v>66</v>
      </c>
    </row>
    <row r="1399" spans="1:3">
      <c r="A1399" s="1">
        <v>42672</v>
      </c>
      <c r="B1399">
        <v>68.3</v>
      </c>
      <c r="C1399">
        <v>58</v>
      </c>
    </row>
    <row r="1400" spans="1:3">
      <c r="A1400" s="1">
        <v>42673</v>
      </c>
      <c r="B1400">
        <v>45.9</v>
      </c>
      <c r="C1400">
        <v>15</v>
      </c>
    </row>
    <row r="1401" spans="1:3">
      <c r="A1401" s="1">
        <v>42674</v>
      </c>
      <c r="B1401">
        <v>65.3</v>
      </c>
      <c r="C1401">
        <v>53</v>
      </c>
    </row>
    <row r="1402" spans="1:3">
      <c r="A1402" s="1">
        <v>42675</v>
      </c>
      <c r="B1402">
        <v>38.4</v>
      </c>
      <c r="C1402">
        <v>18</v>
      </c>
    </row>
    <row r="1403" spans="1:3">
      <c r="A1403" s="1">
        <v>42676</v>
      </c>
      <c r="B1403">
        <v>39.9</v>
      </c>
      <c r="C1403">
        <v>15</v>
      </c>
    </row>
    <row r="1404" spans="1:3">
      <c r="A1404" s="1">
        <v>42677</v>
      </c>
      <c r="B1404">
        <v>71.099999999999994</v>
      </c>
      <c r="C1404">
        <v>45</v>
      </c>
    </row>
    <row r="1405" spans="1:3">
      <c r="A1405" s="1">
        <v>42678</v>
      </c>
      <c r="B1405">
        <v>69.400000000000006</v>
      </c>
      <c r="C1405">
        <v>25</v>
      </c>
    </row>
    <row r="1406" spans="1:3">
      <c r="A1406" s="1">
        <v>42679</v>
      </c>
      <c r="B1406">
        <v>75.3</v>
      </c>
      <c r="C1406">
        <v>44</v>
      </c>
    </row>
    <row r="1407" spans="1:3">
      <c r="A1407" s="1">
        <v>42680</v>
      </c>
      <c r="B1407">
        <v>78.3</v>
      </c>
      <c r="C1407">
        <v>66</v>
      </c>
    </row>
    <row r="1408" spans="1:3">
      <c r="A1408" s="1">
        <v>42681</v>
      </c>
      <c r="B1408">
        <v>75.5</v>
      </c>
      <c r="C1408">
        <v>52</v>
      </c>
    </row>
    <row r="1409" spans="1:3">
      <c r="A1409" s="1">
        <v>42682</v>
      </c>
      <c r="B1409">
        <v>51.6</v>
      </c>
      <c r="C1409">
        <v>27</v>
      </c>
    </row>
    <row r="1410" spans="1:3">
      <c r="A1410" s="1">
        <v>42683</v>
      </c>
      <c r="B1410">
        <v>53.8</v>
      </c>
      <c r="C1410">
        <v>29</v>
      </c>
    </row>
    <row r="1411" spans="1:3">
      <c r="A1411" s="1">
        <v>42684</v>
      </c>
      <c r="B1411">
        <v>68.8</v>
      </c>
      <c r="C1411">
        <v>49</v>
      </c>
    </row>
    <row r="1412" spans="1:3">
      <c r="A1412" s="1">
        <v>42685</v>
      </c>
      <c r="B1412">
        <v>66</v>
      </c>
      <c r="C1412">
        <v>33</v>
      </c>
    </row>
    <row r="1413" spans="1:3">
      <c r="A1413" s="1">
        <v>42686</v>
      </c>
      <c r="B1413">
        <v>69.400000000000006</v>
      </c>
      <c r="C1413">
        <v>32</v>
      </c>
    </row>
    <row r="1414" spans="1:3">
      <c r="A1414" s="1">
        <v>42687</v>
      </c>
      <c r="B1414">
        <v>78.599999999999994</v>
      </c>
      <c r="C1414">
        <v>55</v>
      </c>
    </row>
    <row r="1415" spans="1:3">
      <c r="A1415" s="1">
        <v>42688</v>
      </c>
      <c r="B1415">
        <v>83.3</v>
      </c>
      <c r="C1415">
        <v>63</v>
      </c>
    </row>
    <row r="1416" spans="1:3">
      <c r="A1416" s="1">
        <v>42689</v>
      </c>
      <c r="B1416">
        <v>42.4</v>
      </c>
      <c r="C1416">
        <v>14</v>
      </c>
    </row>
    <row r="1417" spans="1:3">
      <c r="A1417" s="1">
        <v>42690</v>
      </c>
      <c r="B1417">
        <v>41.9</v>
      </c>
      <c r="C1417">
        <v>15</v>
      </c>
    </row>
    <row r="1418" spans="1:3">
      <c r="A1418" s="1">
        <v>42691</v>
      </c>
      <c r="B1418">
        <v>55.4</v>
      </c>
      <c r="C1418">
        <v>30</v>
      </c>
    </row>
    <row r="1419" spans="1:3">
      <c r="A1419" s="1">
        <v>42692</v>
      </c>
      <c r="B1419">
        <v>82.1</v>
      </c>
      <c r="C1419">
        <v>51</v>
      </c>
    </row>
    <row r="1420" spans="1:3">
      <c r="A1420" s="1">
        <v>42693</v>
      </c>
      <c r="B1420">
        <v>86.9</v>
      </c>
      <c r="C1420">
        <v>71</v>
      </c>
    </row>
    <row r="1421" spans="1:3">
      <c r="A1421" s="1">
        <v>42694</v>
      </c>
      <c r="B1421">
        <v>70.5</v>
      </c>
      <c r="C1421">
        <v>38</v>
      </c>
    </row>
    <row r="1422" spans="1:3">
      <c r="A1422" s="1">
        <v>42695</v>
      </c>
      <c r="B1422">
        <v>77.8</v>
      </c>
      <c r="C1422">
        <v>57</v>
      </c>
    </row>
    <row r="1423" spans="1:3">
      <c r="A1423" s="1">
        <v>42696</v>
      </c>
      <c r="B1423">
        <v>56</v>
      </c>
      <c r="C1423">
        <v>28</v>
      </c>
    </row>
    <row r="1424" spans="1:3">
      <c r="A1424" s="1">
        <v>42697</v>
      </c>
      <c r="B1424">
        <v>31.5</v>
      </c>
      <c r="C1424">
        <v>23</v>
      </c>
    </row>
    <row r="1425" spans="1:3">
      <c r="A1425" s="1">
        <v>42698</v>
      </c>
      <c r="B1425">
        <v>31.3</v>
      </c>
      <c r="C1425">
        <v>19</v>
      </c>
    </row>
    <row r="1426" spans="1:3">
      <c r="A1426" s="1">
        <v>42699</v>
      </c>
      <c r="B1426">
        <v>43.5</v>
      </c>
      <c r="C1426">
        <v>33</v>
      </c>
    </row>
    <row r="1427" spans="1:3">
      <c r="A1427" s="1">
        <v>42700</v>
      </c>
      <c r="B1427">
        <v>80.400000000000006</v>
      </c>
      <c r="C1427">
        <v>47</v>
      </c>
    </row>
    <row r="1428" spans="1:3">
      <c r="A1428" s="1">
        <v>42701</v>
      </c>
      <c r="B1428">
        <v>82.3</v>
      </c>
      <c r="C1428">
        <v>57</v>
      </c>
    </row>
    <row r="1429" spans="1:3">
      <c r="A1429" s="1">
        <v>42702</v>
      </c>
      <c r="B1429">
        <v>55.4</v>
      </c>
      <c r="C1429">
        <v>25</v>
      </c>
    </row>
    <row r="1430" spans="1:3">
      <c r="A1430" s="1">
        <v>42703</v>
      </c>
      <c r="B1430">
        <v>42.3</v>
      </c>
      <c r="C1430">
        <v>24</v>
      </c>
    </row>
    <row r="1431" spans="1:3">
      <c r="A1431" s="1">
        <v>42704</v>
      </c>
      <c r="B1431">
        <v>68.900000000000006</v>
      </c>
      <c r="C1431">
        <v>48</v>
      </c>
    </row>
    <row r="1432" spans="1:3">
      <c r="A1432" s="1">
        <v>42705</v>
      </c>
      <c r="B1432">
        <v>56</v>
      </c>
      <c r="C1432">
        <v>17</v>
      </c>
    </row>
    <row r="1433" spans="1:3">
      <c r="A1433" s="1">
        <v>42706</v>
      </c>
      <c r="B1433">
        <v>29.8</v>
      </c>
      <c r="C1433">
        <v>13</v>
      </c>
    </row>
    <row r="1434" spans="1:3">
      <c r="A1434" s="1">
        <v>42707</v>
      </c>
      <c r="B1434">
        <v>53.5</v>
      </c>
      <c r="C1434">
        <v>25</v>
      </c>
    </row>
    <row r="1435" spans="1:3">
      <c r="A1435" s="1">
        <v>42708</v>
      </c>
      <c r="B1435">
        <v>67.599999999999994</v>
      </c>
      <c r="C1435">
        <v>41</v>
      </c>
    </row>
    <row r="1436" spans="1:3">
      <c r="A1436" s="1">
        <v>42709</v>
      </c>
      <c r="B1436">
        <v>63.4</v>
      </c>
      <c r="C1436">
        <v>39</v>
      </c>
    </row>
    <row r="1437" spans="1:3">
      <c r="A1437" s="1">
        <v>42710</v>
      </c>
      <c r="B1437">
        <v>37.5</v>
      </c>
      <c r="C1437">
        <v>16</v>
      </c>
    </row>
    <row r="1438" spans="1:3">
      <c r="A1438" s="1">
        <v>42711</v>
      </c>
      <c r="B1438">
        <v>56.4</v>
      </c>
      <c r="C1438">
        <v>35</v>
      </c>
    </row>
    <row r="1439" spans="1:3">
      <c r="A1439" s="1">
        <v>42712</v>
      </c>
      <c r="B1439">
        <v>62.6</v>
      </c>
      <c r="C1439">
        <v>31</v>
      </c>
    </row>
    <row r="1440" spans="1:3">
      <c r="A1440" s="1">
        <v>42713</v>
      </c>
      <c r="B1440">
        <v>48.1</v>
      </c>
      <c r="C1440">
        <v>29</v>
      </c>
    </row>
    <row r="1441" spans="1:3">
      <c r="A1441" s="1">
        <v>42714</v>
      </c>
      <c r="B1441">
        <v>36.6</v>
      </c>
      <c r="C1441">
        <v>13</v>
      </c>
    </row>
    <row r="1442" spans="1:3">
      <c r="A1442" s="1">
        <v>42715</v>
      </c>
      <c r="B1442">
        <v>43.5</v>
      </c>
      <c r="C1442">
        <v>15</v>
      </c>
    </row>
    <row r="1443" spans="1:3">
      <c r="A1443" s="1">
        <v>42716</v>
      </c>
      <c r="B1443">
        <v>56.5</v>
      </c>
      <c r="C1443">
        <v>34</v>
      </c>
    </row>
    <row r="1444" spans="1:3">
      <c r="A1444" s="1">
        <v>42717</v>
      </c>
      <c r="B1444">
        <v>65.900000000000006</v>
      </c>
      <c r="C1444">
        <v>51</v>
      </c>
    </row>
    <row r="1445" spans="1:3">
      <c r="A1445" s="1">
        <v>42718</v>
      </c>
      <c r="B1445">
        <v>63.9</v>
      </c>
      <c r="C1445">
        <v>51</v>
      </c>
    </row>
    <row r="1446" spans="1:3">
      <c r="A1446" s="1">
        <v>42719</v>
      </c>
      <c r="B1446">
        <v>43.3</v>
      </c>
      <c r="C1446">
        <v>22</v>
      </c>
    </row>
    <row r="1447" spans="1:3">
      <c r="A1447" s="1">
        <v>42720</v>
      </c>
      <c r="B1447">
        <v>32.299999999999997</v>
      </c>
      <c r="C1447">
        <v>13</v>
      </c>
    </row>
    <row r="1448" spans="1:3">
      <c r="A1448" s="1">
        <v>42721</v>
      </c>
      <c r="B1448">
        <v>57.9</v>
      </c>
      <c r="C1448">
        <v>34</v>
      </c>
    </row>
    <row r="1449" spans="1:3">
      <c r="A1449" s="1">
        <v>42722</v>
      </c>
      <c r="B1449">
        <v>68.8</v>
      </c>
      <c r="C1449">
        <v>41</v>
      </c>
    </row>
    <row r="1450" spans="1:3">
      <c r="A1450" s="1">
        <v>42723</v>
      </c>
      <c r="B1450">
        <v>84.3</v>
      </c>
      <c r="C1450">
        <v>68</v>
      </c>
    </row>
    <row r="1451" spans="1:3">
      <c r="A1451" s="1">
        <v>42724</v>
      </c>
      <c r="B1451">
        <v>87.1</v>
      </c>
      <c r="C1451">
        <v>66</v>
      </c>
    </row>
    <row r="1452" spans="1:3">
      <c r="A1452" s="1">
        <v>42725</v>
      </c>
      <c r="B1452">
        <v>96.4</v>
      </c>
      <c r="C1452">
        <v>90</v>
      </c>
    </row>
    <row r="1453" spans="1:3">
      <c r="A1453" s="1">
        <v>42726</v>
      </c>
      <c r="B1453">
        <v>70.5</v>
      </c>
      <c r="C1453">
        <v>49</v>
      </c>
    </row>
    <row r="1454" spans="1:3">
      <c r="A1454" s="1">
        <v>42727</v>
      </c>
      <c r="B1454">
        <v>57.1</v>
      </c>
      <c r="C1454">
        <v>45</v>
      </c>
    </row>
    <row r="1455" spans="1:3">
      <c r="A1455" s="1">
        <v>42728</v>
      </c>
      <c r="B1455">
        <v>60.4</v>
      </c>
      <c r="C1455">
        <v>46</v>
      </c>
    </row>
    <row r="1456" spans="1:3">
      <c r="A1456" s="1">
        <v>42729</v>
      </c>
      <c r="B1456">
        <v>72.599999999999994</v>
      </c>
      <c r="C1456">
        <v>51</v>
      </c>
    </row>
    <row r="1457" spans="1:3">
      <c r="A1457" s="1">
        <v>42730</v>
      </c>
      <c r="B1457">
        <v>88.8</v>
      </c>
      <c r="C1457">
        <v>76</v>
      </c>
    </row>
    <row r="1458" spans="1:3">
      <c r="A1458" s="1">
        <v>42731</v>
      </c>
      <c r="B1458">
        <v>53.8</v>
      </c>
      <c r="C1458">
        <v>23</v>
      </c>
    </row>
    <row r="1459" spans="1:3">
      <c r="A1459" s="1">
        <v>42732</v>
      </c>
      <c r="B1459">
        <v>46.3</v>
      </c>
      <c r="C1459">
        <v>25</v>
      </c>
    </row>
    <row r="1460" spans="1:3">
      <c r="A1460" s="1">
        <v>42733</v>
      </c>
      <c r="B1460">
        <v>37.5</v>
      </c>
      <c r="C1460">
        <v>18</v>
      </c>
    </row>
    <row r="1461" spans="1:3">
      <c r="A1461" s="1">
        <v>42734</v>
      </c>
      <c r="B1461">
        <v>38.799999999999997</v>
      </c>
      <c r="C1461">
        <v>18</v>
      </c>
    </row>
    <row r="1462" spans="1:3">
      <c r="A1462" s="1">
        <v>42735</v>
      </c>
      <c r="B1462">
        <v>68.599999999999994</v>
      </c>
      <c r="C1462">
        <v>46</v>
      </c>
    </row>
    <row r="1463" spans="1:3">
      <c r="A1463" s="1">
        <v>42736</v>
      </c>
      <c r="B1463">
        <v>73.3</v>
      </c>
      <c r="C1463">
        <v>42</v>
      </c>
    </row>
    <row r="1464" spans="1:3">
      <c r="A1464" s="1">
        <v>42737</v>
      </c>
      <c r="B1464">
        <v>73.400000000000006</v>
      </c>
      <c r="C1464">
        <v>46</v>
      </c>
    </row>
    <row r="1465" spans="1:3">
      <c r="A1465" s="1">
        <v>42738</v>
      </c>
      <c r="B1465">
        <v>49.8</v>
      </c>
      <c r="C1465">
        <v>23</v>
      </c>
    </row>
    <row r="1466" spans="1:3">
      <c r="A1466" s="1">
        <v>42739</v>
      </c>
      <c r="B1466">
        <v>66</v>
      </c>
      <c r="C1466">
        <v>35</v>
      </c>
    </row>
    <row r="1467" spans="1:3">
      <c r="A1467" s="1">
        <v>42740</v>
      </c>
      <c r="B1467">
        <v>80</v>
      </c>
      <c r="C1467">
        <v>69</v>
      </c>
    </row>
    <row r="1468" spans="1:3">
      <c r="A1468" s="1">
        <v>42741</v>
      </c>
      <c r="B1468">
        <v>71.900000000000006</v>
      </c>
      <c r="C1468">
        <v>50</v>
      </c>
    </row>
    <row r="1469" spans="1:3">
      <c r="A1469" s="1">
        <v>42742</v>
      </c>
      <c r="B1469">
        <v>75.900000000000006</v>
      </c>
      <c r="C1469">
        <v>53</v>
      </c>
    </row>
    <row r="1470" spans="1:3">
      <c r="A1470" s="1">
        <v>42743</v>
      </c>
      <c r="B1470">
        <v>70.099999999999994</v>
      </c>
      <c r="C1470">
        <v>49</v>
      </c>
    </row>
    <row r="1471" spans="1:3">
      <c r="A1471" s="1">
        <v>42744</v>
      </c>
      <c r="B1471">
        <v>49.8</v>
      </c>
      <c r="C1471">
        <v>29</v>
      </c>
    </row>
    <row r="1472" spans="1:3">
      <c r="A1472" s="1">
        <v>42745</v>
      </c>
      <c r="B1472">
        <v>45</v>
      </c>
      <c r="C1472">
        <v>30</v>
      </c>
    </row>
    <row r="1473" spans="1:3">
      <c r="A1473" s="1">
        <v>42746</v>
      </c>
      <c r="B1473">
        <v>37.6</v>
      </c>
      <c r="C1473">
        <v>18</v>
      </c>
    </row>
    <row r="1474" spans="1:3">
      <c r="A1474" s="1">
        <v>42747</v>
      </c>
      <c r="B1474">
        <v>50.6</v>
      </c>
      <c r="C1474">
        <v>24</v>
      </c>
    </row>
    <row r="1475" spans="1:3">
      <c r="A1475" s="1">
        <v>42748</v>
      </c>
      <c r="B1475">
        <v>40.6</v>
      </c>
      <c r="C1475">
        <v>28</v>
      </c>
    </row>
    <row r="1476" spans="1:3">
      <c r="A1476" s="1">
        <v>42749</v>
      </c>
      <c r="B1476">
        <v>35.1</v>
      </c>
      <c r="C1476">
        <v>14</v>
      </c>
    </row>
    <row r="1477" spans="1:3">
      <c r="A1477" s="1">
        <v>42750</v>
      </c>
      <c r="B1477">
        <v>26.1</v>
      </c>
      <c r="C1477">
        <v>15</v>
      </c>
    </row>
    <row r="1478" spans="1:3">
      <c r="A1478" s="1">
        <v>42751</v>
      </c>
      <c r="B1478">
        <v>41.8</v>
      </c>
      <c r="C1478">
        <v>23</v>
      </c>
    </row>
    <row r="1479" spans="1:3">
      <c r="A1479" s="1">
        <v>42752</v>
      </c>
      <c r="B1479">
        <v>49.4</v>
      </c>
      <c r="C1479">
        <v>22</v>
      </c>
    </row>
    <row r="1480" spans="1:3">
      <c r="A1480" s="1">
        <v>42753</v>
      </c>
      <c r="B1480">
        <v>48.6</v>
      </c>
      <c r="C1480">
        <v>30</v>
      </c>
    </row>
    <row r="1481" spans="1:3">
      <c r="A1481" s="1">
        <v>42754</v>
      </c>
      <c r="B1481">
        <v>67.3</v>
      </c>
      <c r="C1481">
        <v>39</v>
      </c>
    </row>
    <row r="1482" spans="1:3">
      <c r="A1482" s="1">
        <v>42755</v>
      </c>
      <c r="B1482">
        <v>61.3</v>
      </c>
      <c r="C1482">
        <v>45</v>
      </c>
    </row>
    <row r="1483" spans="1:3">
      <c r="A1483" s="1">
        <v>42756</v>
      </c>
      <c r="B1483">
        <v>55.6</v>
      </c>
      <c r="C1483">
        <v>38</v>
      </c>
    </row>
    <row r="1484" spans="1:3">
      <c r="A1484" s="1">
        <v>42757</v>
      </c>
      <c r="B1484">
        <v>55.3</v>
      </c>
      <c r="C1484">
        <v>34</v>
      </c>
    </row>
    <row r="1485" spans="1:3">
      <c r="A1485" s="1">
        <v>42758</v>
      </c>
      <c r="B1485">
        <v>43.1</v>
      </c>
      <c r="C1485">
        <v>26</v>
      </c>
    </row>
    <row r="1486" spans="1:3">
      <c r="A1486" s="1">
        <v>42759</v>
      </c>
      <c r="B1486">
        <v>41</v>
      </c>
      <c r="C1486">
        <v>19</v>
      </c>
    </row>
    <row r="1487" spans="1:3">
      <c r="A1487" s="1">
        <v>42760</v>
      </c>
      <c r="B1487">
        <v>43.8</v>
      </c>
      <c r="C1487">
        <v>15</v>
      </c>
    </row>
    <row r="1488" spans="1:3">
      <c r="A1488" s="1">
        <v>42761</v>
      </c>
      <c r="B1488">
        <v>41</v>
      </c>
      <c r="C1488">
        <v>12</v>
      </c>
    </row>
    <row r="1489" spans="1:3">
      <c r="A1489" s="1">
        <v>42762</v>
      </c>
      <c r="B1489">
        <v>28.5</v>
      </c>
      <c r="C1489">
        <v>14</v>
      </c>
    </row>
    <row r="1490" spans="1:3">
      <c r="A1490" s="1">
        <v>42763</v>
      </c>
      <c r="B1490">
        <v>31.4</v>
      </c>
      <c r="C1490">
        <v>12</v>
      </c>
    </row>
    <row r="1491" spans="1:3">
      <c r="A1491" s="1">
        <v>42764</v>
      </c>
      <c r="B1491">
        <v>53.5</v>
      </c>
      <c r="C1491">
        <v>33</v>
      </c>
    </row>
    <row r="1492" spans="1:3">
      <c r="A1492" s="1">
        <v>42765</v>
      </c>
      <c r="B1492">
        <v>47.8</v>
      </c>
      <c r="C1492">
        <v>21</v>
      </c>
    </row>
    <row r="1493" spans="1:3">
      <c r="A1493" s="1">
        <v>42766</v>
      </c>
      <c r="B1493">
        <v>39.1</v>
      </c>
      <c r="C1493">
        <v>13</v>
      </c>
    </row>
    <row r="1494" spans="1:3">
      <c r="A1494" s="1">
        <v>42767</v>
      </c>
      <c r="B1494">
        <v>31.4</v>
      </c>
      <c r="C1494">
        <v>17</v>
      </c>
    </row>
    <row r="1495" spans="1:3">
      <c r="A1495" s="1">
        <v>42768</v>
      </c>
      <c r="B1495">
        <v>24.9</v>
      </c>
      <c r="C1495">
        <v>12</v>
      </c>
    </row>
    <row r="1496" spans="1:3">
      <c r="A1496" s="1">
        <v>42769</v>
      </c>
      <c r="B1496">
        <v>42.6</v>
      </c>
      <c r="C1496">
        <v>20</v>
      </c>
    </row>
    <row r="1497" spans="1:3">
      <c r="A1497" s="1">
        <v>42770</v>
      </c>
      <c r="B1497">
        <v>36.4</v>
      </c>
      <c r="C1497">
        <v>8</v>
      </c>
    </row>
    <row r="1498" spans="1:3">
      <c r="A1498" s="1">
        <v>42771</v>
      </c>
      <c r="B1498">
        <v>66.8</v>
      </c>
      <c r="C1498">
        <v>28</v>
      </c>
    </row>
    <row r="1499" spans="1:3">
      <c r="A1499" s="1">
        <v>42772</v>
      </c>
      <c r="B1499">
        <v>40</v>
      </c>
      <c r="C1499">
        <v>24</v>
      </c>
    </row>
    <row r="1500" spans="1:3">
      <c r="A1500" s="1">
        <v>42773</v>
      </c>
      <c r="B1500">
        <v>47.9</v>
      </c>
      <c r="C1500">
        <v>27</v>
      </c>
    </row>
    <row r="1501" spans="1:3">
      <c r="A1501" s="1">
        <v>42774</v>
      </c>
      <c r="B1501">
        <v>49.9</v>
      </c>
      <c r="C1501">
        <v>20</v>
      </c>
    </row>
    <row r="1502" spans="1:3">
      <c r="A1502" s="1">
        <v>42775</v>
      </c>
      <c r="B1502">
        <v>38.6</v>
      </c>
      <c r="C1502">
        <v>22</v>
      </c>
    </row>
    <row r="1503" spans="1:3">
      <c r="A1503" s="1">
        <v>42776</v>
      </c>
      <c r="B1503">
        <v>39.4</v>
      </c>
      <c r="C1503">
        <v>23</v>
      </c>
    </row>
    <row r="1504" spans="1:3">
      <c r="A1504" s="1">
        <v>42777</v>
      </c>
      <c r="B1504">
        <v>41.9</v>
      </c>
      <c r="C1504">
        <v>30</v>
      </c>
    </row>
    <row r="1505" spans="1:3">
      <c r="A1505" s="1">
        <v>42778</v>
      </c>
      <c r="B1505">
        <v>42.1</v>
      </c>
      <c r="C1505">
        <v>19</v>
      </c>
    </row>
    <row r="1506" spans="1:3">
      <c r="A1506" s="1">
        <v>42779</v>
      </c>
      <c r="B1506">
        <v>53.5</v>
      </c>
      <c r="C1506">
        <v>19</v>
      </c>
    </row>
    <row r="1507" spans="1:3">
      <c r="A1507" s="1">
        <v>42780</v>
      </c>
      <c r="B1507">
        <v>54.8</v>
      </c>
      <c r="C1507">
        <v>21</v>
      </c>
    </row>
    <row r="1508" spans="1:3">
      <c r="A1508" s="1">
        <v>42781</v>
      </c>
      <c r="B1508">
        <v>38.4</v>
      </c>
      <c r="C1508">
        <v>14</v>
      </c>
    </row>
    <row r="1509" spans="1:3">
      <c r="A1509" s="1">
        <v>42782</v>
      </c>
      <c r="B1509">
        <v>46.5</v>
      </c>
      <c r="C1509">
        <v>23</v>
      </c>
    </row>
    <row r="1510" spans="1:3">
      <c r="A1510" s="1">
        <v>42783</v>
      </c>
      <c r="B1510">
        <v>40.9</v>
      </c>
      <c r="C1510">
        <v>12</v>
      </c>
    </row>
    <row r="1511" spans="1:3">
      <c r="A1511" s="1">
        <v>42784</v>
      </c>
      <c r="B1511">
        <v>27.4</v>
      </c>
      <c r="C1511">
        <v>13</v>
      </c>
    </row>
    <row r="1512" spans="1:3">
      <c r="A1512" s="1">
        <v>42785</v>
      </c>
      <c r="B1512">
        <v>49.4</v>
      </c>
      <c r="C1512">
        <v>15</v>
      </c>
    </row>
    <row r="1513" spans="1:3">
      <c r="A1513" s="1">
        <v>42786</v>
      </c>
      <c r="B1513">
        <v>52.3</v>
      </c>
      <c r="C1513">
        <v>18</v>
      </c>
    </row>
    <row r="1514" spans="1:3">
      <c r="A1514" s="1">
        <v>42787</v>
      </c>
      <c r="B1514">
        <v>50.1</v>
      </c>
      <c r="C1514">
        <v>24</v>
      </c>
    </row>
    <row r="1515" spans="1:3">
      <c r="A1515" s="1">
        <v>42788</v>
      </c>
      <c r="B1515">
        <v>85.6</v>
      </c>
      <c r="C1515">
        <v>67</v>
      </c>
    </row>
    <row r="1516" spans="1:3">
      <c r="A1516" s="1">
        <v>42789</v>
      </c>
      <c r="B1516">
        <v>50.5</v>
      </c>
      <c r="C1516">
        <v>24</v>
      </c>
    </row>
    <row r="1517" spans="1:3">
      <c r="A1517" s="1">
        <v>42790</v>
      </c>
      <c r="B1517">
        <v>35.4</v>
      </c>
      <c r="C1517">
        <v>19</v>
      </c>
    </row>
    <row r="1518" spans="1:3">
      <c r="A1518" s="1">
        <v>42791</v>
      </c>
      <c r="B1518">
        <v>41.6</v>
      </c>
      <c r="C1518">
        <v>13</v>
      </c>
    </row>
    <row r="1519" spans="1:3">
      <c r="A1519" s="1">
        <v>42792</v>
      </c>
      <c r="B1519">
        <v>51.4</v>
      </c>
      <c r="C1519">
        <v>23</v>
      </c>
    </row>
    <row r="1520" spans="1:3">
      <c r="A1520" s="1">
        <v>42793</v>
      </c>
      <c r="B1520">
        <v>67.099999999999994</v>
      </c>
      <c r="C1520">
        <v>21</v>
      </c>
    </row>
    <row r="1521" spans="1:3">
      <c r="A1521" s="1">
        <v>42794</v>
      </c>
      <c r="B1521">
        <v>52</v>
      </c>
      <c r="C1521">
        <v>15</v>
      </c>
    </row>
    <row r="1522" spans="1:3">
      <c r="A1522" s="1">
        <v>42795</v>
      </c>
      <c r="B1522">
        <v>50</v>
      </c>
      <c r="C1522">
        <v>18</v>
      </c>
    </row>
    <row r="1523" spans="1:3">
      <c r="A1523" s="1">
        <v>42796</v>
      </c>
      <c r="B1523">
        <v>61.6</v>
      </c>
      <c r="C1523">
        <v>37</v>
      </c>
    </row>
    <row r="1524" spans="1:3">
      <c r="A1524" s="1">
        <v>42797</v>
      </c>
      <c r="B1524">
        <v>36.4</v>
      </c>
      <c r="C1524">
        <v>16</v>
      </c>
    </row>
    <row r="1525" spans="1:3">
      <c r="A1525" s="1">
        <v>42798</v>
      </c>
      <c r="B1525">
        <v>44.4</v>
      </c>
      <c r="C1525">
        <v>14</v>
      </c>
    </row>
    <row r="1526" spans="1:3">
      <c r="A1526" s="1">
        <v>42799</v>
      </c>
      <c r="B1526">
        <v>45.3</v>
      </c>
      <c r="C1526">
        <v>12</v>
      </c>
    </row>
    <row r="1527" spans="1:3">
      <c r="A1527" s="1">
        <v>42800</v>
      </c>
      <c r="B1527">
        <v>32.9</v>
      </c>
      <c r="C1527">
        <v>12</v>
      </c>
    </row>
    <row r="1528" spans="1:3">
      <c r="A1528" s="1">
        <v>42801</v>
      </c>
      <c r="B1528">
        <v>37.5</v>
      </c>
      <c r="C1528">
        <v>20</v>
      </c>
    </row>
    <row r="1529" spans="1:3">
      <c r="A1529" s="1">
        <v>42802</v>
      </c>
      <c r="B1529">
        <v>40.5</v>
      </c>
      <c r="C1529">
        <v>26</v>
      </c>
    </row>
    <row r="1530" spans="1:3">
      <c r="A1530" s="1">
        <v>42803</v>
      </c>
      <c r="B1530">
        <v>31.8</v>
      </c>
      <c r="C1530">
        <v>13</v>
      </c>
    </row>
    <row r="1531" spans="1:3">
      <c r="A1531" s="1">
        <v>42804</v>
      </c>
      <c r="B1531">
        <v>28.9</v>
      </c>
      <c r="C1531">
        <v>13</v>
      </c>
    </row>
    <row r="1532" spans="1:3">
      <c r="A1532" s="1">
        <v>42805</v>
      </c>
      <c r="B1532">
        <v>39</v>
      </c>
      <c r="C1532">
        <v>11</v>
      </c>
    </row>
    <row r="1533" spans="1:3">
      <c r="A1533" s="1">
        <v>42806</v>
      </c>
      <c r="B1533">
        <v>36.6</v>
      </c>
      <c r="C1533">
        <v>10</v>
      </c>
    </row>
    <row r="1534" spans="1:3">
      <c r="A1534" s="1">
        <v>42807</v>
      </c>
      <c r="B1534">
        <v>44.4</v>
      </c>
      <c r="C1534">
        <v>17</v>
      </c>
    </row>
    <row r="1535" spans="1:3">
      <c r="A1535" s="1">
        <v>42808</v>
      </c>
      <c r="B1535">
        <v>52.9</v>
      </c>
      <c r="C1535">
        <v>15</v>
      </c>
    </row>
    <row r="1536" spans="1:3">
      <c r="A1536" s="1">
        <v>42809</v>
      </c>
      <c r="B1536">
        <v>51.6</v>
      </c>
      <c r="C1536">
        <v>17</v>
      </c>
    </row>
    <row r="1537" spans="1:3">
      <c r="A1537" s="1">
        <v>42810</v>
      </c>
      <c r="B1537">
        <v>46.4</v>
      </c>
      <c r="C1537">
        <v>21</v>
      </c>
    </row>
    <row r="1538" spans="1:3">
      <c r="A1538" s="1">
        <v>42811</v>
      </c>
      <c r="B1538">
        <v>33</v>
      </c>
      <c r="C1538">
        <v>12</v>
      </c>
    </row>
    <row r="1539" spans="1:3">
      <c r="A1539" s="1">
        <v>42812</v>
      </c>
      <c r="B1539">
        <v>38</v>
      </c>
      <c r="C1539">
        <v>14</v>
      </c>
    </row>
    <row r="1540" spans="1:3">
      <c r="A1540" s="1">
        <v>42813</v>
      </c>
      <c r="B1540">
        <v>39.9</v>
      </c>
      <c r="C1540">
        <v>13</v>
      </c>
    </row>
    <row r="1541" spans="1:3">
      <c r="A1541" s="1">
        <v>42814</v>
      </c>
      <c r="B1541">
        <v>74.3</v>
      </c>
      <c r="C1541">
        <v>36</v>
      </c>
    </row>
    <row r="1542" spans="1:3">
      <c r="A1542" s="1">
        <v>42815</v>
      </c>
      <c r="B1542">
        <v>64</v>
      </c>
      <c r="C1542">
        <v>23</v>
      </c>
    </row>
    <row r="1543" spans="1:3">
      <c r="A1543" s="1">
        <v>42816</v>
      </c>
      <c r="B1543">
        <v>44.5</v>
      </c>
      <c r="C1543">
        <v>12</v>
      </c>
    </row>
    <row r="1544" spans="1:3">
      <c r="A1544" s="1">
        <v>42817</v>
      </c>
      <c r="B1544">
        <v>37.299999999999997</v>
      </c>
      <c r="C1544">
        <v>13</v>
      </c>
    </row>
    <row r="1545" spans="1:3">
      <c r="A1545" s="1">
        <v>42818</v>
      </c>
      <c r="B1545">
        <v>49.4</v>
      </c>
      <c r="C1545">
        <v>30</v>
      </c>
    </row>
    <row r="1546" spans="1:3">
      <c r="A1546" s="1">
        <v>42819</v>
      </c>
      <c r="B1546">
        <v>85.3</v>
      </c>
      <c r="C1546">
        <v>52</v>
      </c>
    </row>
    <row r="1547" spans="1:3">
      <c r="A1547" s="1">
        <v>42820</v>
      </c>
      <c r="B1547">
        <v>80.599999999999994</v>
      </c>
      <c r="C1547">
        <v>51</v>
      </c>
    </row>
    <row r="1548" spans="1:3">
      <c r="A1548" s="1">
        <v>42821</v>
      </c>
      <c r="B1548">
        <v>67.099999999999994</v>
      </c>
      <c r="C1548">
        <v>43</v>
      </c>
    </row>
    <row r="1549" spans="1:3">
      <c r="A1549" s="1">
        <v>42822</v>
      </c>
      <c r="B1549">
        <v>52.3</v>
      </c>
      <c r="C1549">
        <v>21</v>
      </c>
    </row>
    <row r="1550" spans="1:3">
      <c r="A1550" s="1">
        <v>42823</v>
      </c>
      <c r="B1550">
        <v>70.8</v>
      </c>
      <c r="C1550">
        <v>41</v>
      </c>
    </row>
    <row r="1551" spans="1:3">
      <c r="A1551" s="1">
        <v>42824</v>
      </c>
      <c r="B1551">
        <v>58</v>
      </c>
      <c r="C1551">
        <v>15</v>
      </c>
    </row>
    <row r="1552" spans="1:3">
      <c r="A1552" s="1">
        <v>42825</v>
      </c>
      <c r="B1552">
        <v>71</v>
      </c>
      <c r="C1552">
        <v>62</v>
      </c>
    </row>
    <row r="1553" spans="1:3">
      <c r="A1553" s="1">
        <v>42826</v>
      </c>
      <c r="B1553">
        <v>81.599999999999994</v>
      </c>
      <c r="C1553">
        <v>55</v>
      </c>
    </row>
    <row r="1554" spans="1:3">
      <c r="A1554" s="1">
        <v>42827</v>
      </c>
      <c r="B1554">
        <v>55.6</v>
      </c>
      <c r="C1554">
        <v>17</v>
      </c>
    </row>
    <row r="1555" spans="1:3">
      <c r="A1555" s="1">
        <v>42828</v>
      </c>
      <c r="B1555">
        <v>31.4</v>
      </c>
      <c r="C1555">
        <v>15</v>
      </c>
    </row>
    <row r="1556" spans="1:3">
      <c r="A1556" s="1">
        <v>42829</v>
      </c>
      <c r="B1556">
        <v>40.4</v>
      </c>
      <c r="C1556">
        <v>19</v>
      </c>
    </row>
    <row r="1557" spans="1:3">
      <c r="A1557" s="1">
        <v>42830</v>
      </c>
      <c r="B1557">
        <v>69</v>
      </c>
      <c r="C1557">
        <v>38</v>
      </c>
    </row>
    <row r="1558" spans="1:3">
      <c r="A1558" s="1">
        <v>42831</v>
      </c>
      <c r="B1558">
        <v>82</v>
      </c>
      <c r="C1558">
        <v>64</v>
      </c>
    </row>
    <row r="1559" spans="1:3">
      <c r="A1559" s="1">
        <v>42832</v>
      </c>
      <c r="B1559">
        <v>66.599999999999994</v>
      </c>
      <c r="C1559">
        <v>36</v>
      </c>
    </row>
    <row r="1560" spans="1:3">
      <c r="A1560" s="1">
        <v>42833</v>
      </c>
      <c r="B1560">
        <v>53</v>
      </c>
      <c r="C1560">
        <v>19</v>
      </c>
    </row>
    <row r="1561" spans="1:3">
      <c r="A1561" s="1">
        <v>42834</v>
      </c>
      <c r="B1561">
        <v>59.9</v>
      </c>
      <c r="C1561">
        <v>36</v>
      </c>
    </row>
    <row r="1562" spans="1:3">
      <c r="A1562" s="1">
        <v>42835</v>
      </c>
      <c r="B1562">
        <v>59.8</v>
      </c>
      <c r="C1562">
        <v>35</v>
      </c>
    </row>
    <row r="1563" spans="1:3">
      <c r="A1563" s="1">
        <v>42836</v>
      </c>
      <c r="B1563">
        <v>69.900000000000006</v>
      </c>
      <c r="C1563">
        <v>40</v>
      </c>
    </row>
    <row r="1564" spans="1:3">
      <c r="A1564" s="1">
        <v>42837</v>
      </c>
      <c r="B1564">
        <v>23.8</v>
      </c>
      <c r="C1564">
        <v>14</v>
      </c>
    </row>
    <row r="1565" spans="1:3">
      <c r="A1565" s="1">
        <v>42838</v>
      </c>
      <c r="B1565">
        <v>31.9</v>
      </c>
      <c r="C1565">
        <v>17</v>
      </c>
    </row>
    <row r="1566" spans="1:3">
      <c r="A1566" s="1">
        <v>42839</v>
      </c>
      <c r="B1566">
        <v>49.4</v>
      </c>
      <c r="C1566">
        <v>19</v>
      </c>
    </row>
    <row r="1567" spans="1:3">
      <c r="A1567" s="1">
        <v>42840</v>
      </c>
      <c r="B1567">
        <v>42.3</v>
      </c>
      <c r="C1567">
        <v>18</v>
      </c>
    </row>
    <row r="1568" spans="1:3">
      <c r="A1568" s="1">
        <v>42841</v>
      </c>
      <c r="B1568">
        <v>38.299999999999997</v>
      </c>
      <c r="C1568">
        <v>12</v>
      </c>
    </row>
    <row r="1569" spans="1:3">
      <c r="A1569" s="1">
        <v>42842</v>
      </c>
      <c r="B1569">
        <v>83.3</v>
      </c>
      <c r="C1569">
        <v>39</v>
      </c>
    </row>
    <row r="1570" spans="1:3">
      <c r="A1570" s="1">
        <v>42843</v>
      </c>
      <c r="B1570">
        <v>66.400000000000006</v>
      </c>
      <c r="C1570">
        <v>35</v>
      </c>
    </row>
    <row r="1571" spans="1:3">
      <c r="A1571" s="1">
        <v>42844</v>
      </c>
      <c r="B1571">
        <v>34.5</v>
      </c>
      <c r="C1571">
        <v>23</v>
      </c>
    </row>
    <row r="1572" spans="1:3">
      <c r="A1572" s="1">
        <v>42845</v>
      </c>
      <c r="B1572">
        <v>56.5</v>
      </c>
      <c r="C1572">
        <v>24</v>
      </c>
    </row>
    <row r="1573" spans="1:3">
      <c r="A1573" s="1">
        <v>42846</v>
      </c>
      <c r="B1573">
        <v>61.6</v>
      </c>
      <c r="C1573">
        <v>25</v>
      </c>
    </row>
    <row r="1574" spans="1:3">
      <c r="A1574" s="1">
        <v>42847</v>
      </c>
      <c r="B1574">
        <v>65.3</v>
      </c>
      <c r="C1574">
        <v>26</v>
      </c>
    </row>
    <row r="1575" spans="1:3">
      <c r="A1575" s="1">
        <v>42848</v>
      </c>
      <c r="B1575">
        <v>52.6</v>
      </c>
      <c r="C1575">
        <v>20</v>
      </c>
    </row>
    <row r="1576" spans="1:3">
      <c r="A1576" s="1">
        <v>42849</v>
      </c>
      <c r="B1576">
        <v>48.8</v>
      </c>
      <c r="C1576">
        <v>17</v>
      </c>
    </row>
    <row r="1577" spans="1:3">
      <c r="A1577" s="1">
        <v>42850</v>
      </c>
      <c r="B1577">
        <v>58.6</v>
      </c>
      <c r="C1577">
        <v>32</v>
      </c>
    </row>
    <row r="1578" spans="1:3">
      <c r="A1578" s="1">
        <v>42851</v>
      </c>
      <c r="B1578">
        <v>58.6</v>
      </c>
      <c r="C1578">
        <v>18</v>
      </c>
    </row>
    <row r="1579" spans="1:3">
      <c r="A1579" s="1">
        <v>42852</v>
      </c>
      <c r="B1579">
        <v>29.3</v>
      </c>
      <c r="C1579">
        <v>17</v>
      </c>
    </row>
    <row r="1580" spans="1:3">
      <c r="A1580" s="1">
        <v>42853</v>
      </c>
      <c r="B1580">
        <v>29.6</v>
      </c>
      <c r="C1580">
        <v>14</v>
      </c>
    </row>
    <row r="1581" spans="1:3">
      <c r="A1581" s="1">
        <v>42854</v>
      </c>
      <c r="B1581">
        <v>31.8</v>
      </c>
      <c r="C1581">
        <v>14</v>
      </c>
    </row>
    <row r="1582" spans="1:3">
      <c r="A1582" s="1">
        <v>42855</v>
      </c>
      <c r="B1582">
        <v>35.9</v>
      </c>
      <c r="C1582">
        <v>25</v>
      </c>
    </row>
    <row r="1583" spans="1:3">
      <c r="A1583" s="1">
        <v>42856</v>
      </c>
      <c r="B1583">
        <v>42.6</v>
      </c>
      <c r="C1583">
        <v>24</v>
      </c>
    </row>
    <row r="1584" spans="1:3">
      <c r="A1584" s="1">
        <v>42857</v>
      </c>
      <c r="B1584">
        <v>47.1</v>
      </c>
      <c r="C1584">
        <v>26</v>
      </c>
    </row>
    <row r="1585" spans="1:3">
      <c r="A1585" s="1">
        <v>42858</v>
      </c>
      <c r="B1585">
        <v>42.8</v>
      </c>
      <c r="C1585">
        <v>14</v>
      </c>
    </row>
    <row r="1586" spans="1:3">
      <c r="A1586" s="1">
        <v>42859</v>
      </c>
      <c r="B1586">
        <v>51.3</v>
      </c>
      <c r="C1586">
        <v>24</v>
      </c>
    </row>
    <row r="1587" spans="1:3">
      <c r="A1587" s="1">
        <v>42860</v>
      </c>
      <c r="B1587">
        <v>76.5</v>
      </c>
      <c r="C1587">
        <v>41</v>
      </c>
    </row>
    <row r="1588" spans="1:3">
      <c r="A1588" s="1">
        <v>42861</v>
      </c>
      <c r="B1588">
        <v>32.9</v>
      </c>
      <c r="C1588">
        <v>15</v>
      </c>
    </row>
    <row r="1589" spans="1:3">
      <c r="A1589" s="1">
        <v>42862</v>
      </c>
      <c r="B1589">
        <v>30.8</v>
      </c>
      <c r="C1589">
        <v>16</v>
      </c>
    </row>
    <row r="1590" spans="1:3">
      <c r="A1590" s="1">
        <v>42863</v>
      </c>
      <c r="B1590">
        <v>36.799999999999997</v>
      </c>
      <c r="C1590">
        <v>19</v>
      </c>
    </row>
    <row r="1591" spans="1:3">
      <c r="A1591" s="1">
        <v>42864</v>
      </c>
      <c r="B1591">
        <v>83.9</v>
      </c>
      <c r="C1591">
        <v>50</v>
      </c>
    </row>
    <row r="1592" spans="1:3">
      <c r="A1592" s="1">
        <v>42865</v>
      </c>
      <c r="B1592">
        <v>82</v>
      </c>
      <c r="C1592">
        <v>52</v>
      </c>
    </row>
    <row r="1593" spans="1:3">
      <c r="A1593" s="1">
        <v>42866</v>
      </c>
      <c r="B1593">
        <v>68</v>
      </c>
      <c r="C1593">
        <v>36</v>
      </c>
    </row>
    <row r="1594" spans="1:3">
      <c r="A1594" s="1">
        <v>42867</v>
      </c>
      <c r="B1594">
        <v>81.3</v>
      </c>
      <c r="C1594">
        <v>70</v>
      </c>
    </row>
    <row r="1595" spans="1:3">
      <c r="A1595" s="1">
        <v>42868</v>
      </c>
      <c r="B1595">
        <v>61.4</v>
      </c>
      <c r="C1595">
        <v>33</v>
      </c>
    </row>
    <row r="1596" spans="1:3">
      <c r="A1596" s="1">
        <v>42869</v>
      </c>
      <c r="B1596">
        <v>36</v>
      </c>
      <c r="C1596">
        <v>18</v>
      </c>
    </row>
    <row r="1597" spans="1:3">
      <c r="A1597" s="1">
        <v>42870</v>
      </c>
      <c r="B1597">
        <v>38.6</v>
      </c>
      <c r="C1597">
        <v>25</v>
      </c>
    </row>
    <row r="1598" spans="1:3">
      <c r="A1598" s="1">
        <v>42871</v>
      </c>
      <c r="B1598">
        <v>54.5</v>
      </c>
      <c r="C1598">
        <v>31</v>
      </c>
    </row>
    <row r="1599" spans="1:3">
      <c r="A1599" s="1">
        <v>42872</v>
      </c>
      <c r="B1599">
        <v>62.4</v>
      </c>
      <c r="C1599">
        <v>29</v>
      </c>
    </row>
    <row r="1600" spans="1:3">
      <c r="A1600" s="1">
        <v>42873</v>
      </c>
      <c r="B1600">
        <v>50</v>
      </c>
      <c r="C1600">
        <v>27</v>
      </c>
    </row>
    <row r="1601" spans="1:3">
      <c r="A1601" s="1">
        <v>42874</v>
      </c>
      <c r="B1601">
        <v>31.6</v>
      </c>
      <c r="C1601">
        <v>19</v>
      </c>
    </row>
    <row r="1602" spans="1:3">
      <c r="A1602" s="1">
        <v>42875</v>
      </c>
      <c r="B1602">
        <v>30.6</v>
      </c>
      <c r="C1602">
        <v>20</v>
      </c>
    </row>
    <row r="1603" spans="1:3">
      <c r="A1603" s="1">
        <v>42876</v>
      </c>
      <c r="B1603">
        <v>43.4</v>
      </c>
      <c r="C1603">
        <v>18</v>
      </c>
    </row>
    <row r="1604" spans="1:3">
      <c r="A1604" s="1">
        <v>42877</v>
      </c>
      <c r="B1604">
        <v>56</v>
      </c>
      <c r="C1604">
        <v>19</v>
      </c>
    </row>
    <row r="1605" spans="1:3">
      <c r="A1605" s="1">
        <v>42878</v>
      </c>
      <c r="B1605">
        <v>61.1</v>
      </c>
      <c r="C1605">
        <v>34</v>
      </c>
    </row>
    <row r="1606" spans="1:3">
      <c r="A1606" s="1">
        <v>42879</v>
      </c>
      <c r="B1606">
        <v>74</v>
      </c>
      <c r="C1606">
        <v>48</v>
      </c>
    </row>
    <row r="1607" spans="1:3">
      <c r="A1607" s="1">
        <v>42880</v>
      </c>
      <c r="B1607">
        <v>48</v>
      </c>
      <c r="C1607">
        <v>15</v>
      </c>
    </row>
    <row r="1608" spans="1:3">
      <c r="A1608" s="1">
        <v>42881</v>
      </c>
      <c r="B1608">
        <v>49.1</v>
      </c>
      <c r="C1608">
        <v>26</v>
      </c>
    </row>
    <row r="1609" spans="1:3">
      <c r="A1609" s="1">
        <v>42882</v>
      </c>
      <c r="B1609">
        <v>56.6</v>
      </c>
      <c r="C1609">
        <v>24</v>
      </c>
    </row>
    <row r="1610" spans="1:3">
      <c r="A1610" s="1">
        <v>42883</v>
      </c>
      <c r="B1610">
        <v>53</v>
      </c>
      <c r="C1610">
        <v>29</v>
      </c>
    </row>
    <row r="1611" spans="1:3">
      <c r="A1611" s="1">
        <v>42884</v>
      </c>
      <c r="B1611">
        <v>40.9</v>
      </c>
      <c r="C1611">
        <v>24</v>
      </c>
    </row>
    <row r="1612" spans="1:3">
      <c r="A1612" s="1">
        <v>42885</v>
      </c>
      <c r="B1612">
        <v>43.1</v>
      </c>
      <c r="C1612">
        <v>22</v>
      </c>
    </row>
    <row r="1613" spans="1:3">
      <c r="A1613" s="1">
        <v>42886</v>
      </c>
      <c r="B1613">
        <v>54</v>
      </c>
      <c r="C1613">
        <v>31</v>
      </c>
    </row>
    <row r="1614" spans="1:3">
      <c r="A1614" s="1">
        <v>42887</v>
      </c>
      <c r="B1614">
        <v>64.599999999999994</v>
      </c>
      <c r="C1614">
        <v>22</v>
      </c>
    </row>
    <row r="1615" spans="1:3">
      <c r="A1615" s="1">
        <v>42888</v>
      </c>
      <c r="B1615">
        <v>54</v>
      </c>
      <c r="C1615">
        <v>15</v>
      </c>
    </row>
    <row r="1616" spans="1:3">
      <c r="A1616" s="1">
        <v>42889</v>
      </c>
      <c r="B1616">
        <v>49.5</v>
      </c>
      <c r="C1616">
        <v>23</v>
      </c>
    </row>
    <row r="1617" spans="1:3">
      <c r="A1617" s="1">
        <v>42890</v>
      </c>
      <c r="B1617">
        <v>46.8</v>
      </c>
      <c r="C1617">
        <v>15</v>
      </c>
    </row>
    <row r="1618" spans="1:3">
      <c r="A1618" s="1">
        <v>42891</v>
      </c>
      <c r="B1618">
        <v>55.4</v>
      </c>
      <c r="C1618">
        <v>30</v>
      </c>
    </row>
    <row r="1619" spans="1:3">
      <c r="A1619" s="1">
        <v>42892</v>
      </c>
      <c r="B1619">
        <v>77.400000000000006</v>
      </c>
      <c r="C1619">
        <v>46</v>
      </c>
    </row>
    <row r="1620" spans="1:3">
      <c r="A1620" s="1">
        <v>42893</v>
      </c>
      <c r="B1620">
        <v>76.400000000000006</v>
      </c>
      <c r="C1620">
        <v>59</v>
      </c>
    </row>
    <row r="1621" spans="1:3">
      <c r="A1621" s="1">
        <v>42894</v>
      </c>
      <c r="B1621">
        <v>51</v>
      </c>
      <c r="C1621">
        <v>33</v>
      </c>
    </row>
    <row r="1622" spans="1:3">
      <c r="A1622" s="1">
        <v>42895</v>
      </c>
      <c r="B1622">
        <v>42.1</v>
      </c>
      <c r="C1622">
        <v>20</v>
      </c>
    </row>
    <row r="1623" spans="1:3">
      <c r="A1623" s="1">
        <v>42896</v>
      </c>
      <c r="B1623">
        <v>47.3</v>
      </c>
      <c r="C1623">
        <v>31</v>
      </c>
    </row>
    <row r="1624" spans="1:3">
      <c r="A1624" s="1">
        <v>42897</v>
      </c>
      <c r="B1624">
        <v>48.3</v>
      </c>
      <c r="C1624">
        <v>25</v>
      </c>
    </row>
    <row r="1625" spans="1:3">
      <c r="A1625" s="1">
        <v>42898</v>
      </c>
      <c r="B1625">
        <v>62.3</v>
      </c>
      <c r="C1625">
        <v>38</v>
      </c>
    </row>
    <row r="1626" spans="1:3">
      <c r="A1626" s="1">
        <v>42899</v>
      </c>
      <c r="B1626">
        <v>63.8</v>
      </c>
      <c r="C1626">
        <v>33</v>
      </c>
    </row>
    <row r="1627" spans="1:3">
      <c r="A1627" s="1">
        <v>42900</v>
      </c>
      <c r="B1627">
        <v>59.1</v>
      </c>
      <c r="C1627">
        <v>31</v>
      </c>
    </row>
    <row r="1628" spans="1:3">
      <c r="A1628" s="1">
        <v>42901</v>
      </c>
      <c r="B1628">
        <v>42.1</v>
      </c>
      <c r="C1628">
        <v>27</v>
      </c>
    </row>
    <row r="1629" spans="1:3">
      <c r="A1629" s="1">
        <v>42902</v>
      </c>
      <c r="B1629">
        <v>65.900000000000006</v>
      </c>
      <c r="C1629">
        <v>42</v>
      </c>
    </row>
    <row r="1630" spans="1:3">
      <c r="A1630" s="1">
        <v>42903</v>
      </c>
      <c r="B1630">
        <v>62</v>
      </c>
      <c r="C1630">
        <v>26</v>
      </c>
    </row>
    <row r="1631" spans="1:3">
      <c r="A1631" s="1">
        <v>42904</v>
      </c>
      <c r="B1631">
        <v>56.4</v>
      </c>
      <c r="C1631">
        <v>21</v>
      </c>
    </row>
    <row r="1632" spans="1:3">
      <c r="A1632" s="1">
        <v>42905</v>
      </c>
      <c r="B1632">
        <v>45.8</v>
      </c>
      <c r="C1632">
        <v>24</v>
      </c>
    </row>
    <row r="1633" spans="1:3">
      <c r="A1633" s="1">
        <v>42906</v>
      </c>
      <c r="B1633">
        <v>57.4</v>
      </c>
      <c r="C1633">
        <v>31</v>
      </c>
    </row>
    <row r="1634" spans="1:3">
      <c r="A1634" s="1">
        <v>42907</v>
      </c>
      <c r="B1634">
        <v>68.099999999999994</v>
      </c>
      <c r="C1634">
        <v>31</v>
      </c>
    </row>
    <row r="1635" spans="1:3">
      <c r="A1635" s="1">
        <v>42908</v>
      </c>
      <c r="B1635">
        <v>56.1</v>
      </c>
      <c r="C1635">
        <v>24</v>
      </c>
    </row>
    <row r="1636" spans="1:3">
      <c r="A1636" s="1">
        <v>42909</v>
      </c>
      <c r="B1636">
        <v>55.5</v>
      </c>
      <c r="C1636">
        <v>27</v>
      </c>
    </row>
    <row r="1637" spans="1:3">
      <c r="A1637" s="1">
        <v>42910</v>
      </c>
      <c r="B1637">
        <v>56.3</v>
      </c>
      <c r="C1637">
        <v>30</v>
      </c>
    </row>
    <row r="1638" spans="1:3">
      <c r="A1638" s="1">
        <v>42911</v>
      </c>
      <c r="B1638">
        <v>73.400000000000006</v>
      </c>
      <c r="C1638">
        <v>38</v>
      </c>
    </row>
    <row r="1639" spans="1:3">
      <c r="A1639" s="1">
        <v>42912</v>
      </c>
      <c r="B1639">
        <v>86.5</v>
      </c>
      <c r="C1639">
        <v>61</v>
      </c>
    </row>
    <row r="1640" spans="1:3">
      <c r="A1640" s="1">
        <v>42913</v>
      </c>
      <c r="B1640">
        <v>73</v>
      </c>
      <c r="C1640">
        <v>42</v>
      </c>
    </row>
    <row r="1641" spans="1:3">
      <c r="A1641" s="1">
        <v>42914</v>
      </c>
      <c r="B1641">
        <v>63.6</v>
      </c>
      <c r="C1641">
        <v>34</v>
      </c>
    </row>
    <row r="1642" spans="1:3">
      <c r="A1642" s="1">
        <v>42915</v>
      </c>
      <c r="B1642">
        <v>70.3</v>
      </c>
      <c r="C1642">
        <v>48</v>
      </c>
    </row>
    <row r="1643" spans="1:3">
      <c r="A1643" s="1">
        <v>42916</v>
      </c>
      <c r="B1643">
        <v>68</v>
      </c>
      <c r="C1643">
        <v>42</v>
      </c>
    </row>
    <row r="1644" spans="1:3">
      <c r="A1644" s="1">
        <v>42917</v>
      </c>
      <c r="B1644">
        <v>72.5</v>
      </c>
      <c r="C1644">
        <v>56</v>
      </c>
    </row>
    <row r="1645" spans="1:3">
      <c r="A1645" s="1">
        <v>42918</v>
      </c>
      <c r="B1645">
        <v>78.5</v>
      </c>
      <c r="C1645">
        <v>62</v>
      </c>
    </row>
    <row r="1646" spans="1:3">
      <c r="A1646" s="1">
        <v>42919</v>
      </c>
      <c r="B1646">
        <v>70.599999999999994</v>
      </c>
      <c r="C1646">
        <v>46</v>
      </c>
    </row>
    <row r="1647" spans="1:3">
      <c r="A1647" s="1">
        <v>42920</v>
      </c>
      <c r="B1647">
        <v>81.900000000000006</v>
      </c>
      <c r="C1647">
        <v>56</v>
      </c>
    </row>
    <row r="1648" spans="1:3">
      <c r="A1648" s="1">
        <v>42921</v>
      </c>
      <c r="B1648">
        <v>70.5</v>
      </c>
      <c r="C1648">
        <v>36</v>
      </c>
    </row>
    <row r="1649" spans="1:3">
      <c r="A1649" s="1">
        <v>42922</v>
      </c>
      <c r="B1649">
        <v>76.900000000000006</v>
      </c>
      <c r="C1649">
        <v>51</v>
      </c>
    </row>
    <row r="1650" spans="1:3">
      <c r="A1650" s="1">
        <v>42923</v>
      </c>
      <c r="B1650">
        <v>81.599999999999994</v>
      </c>
      <c r="C1650">
        <v>72</v>
      </c>
    </row>
    <row r="1651" spans="1:3">
      <c r="A1651" s="1">
        <v>42924</v>
      </c>
      <c r="B1651">
        <v>84.6</v>
      </c>
      <c r="C1651">
        <v>69</v>
      </c>
    </row>
    <row r="1652" spans="1:3">
      <c r="A1652" s="1">
        <v>42925</v>
      </c>
      <c r="B1652">
        <v>72.900000000000006</v>
      </c>
      <c r="C1652">
        <v>44</v>
      </c>
    </row>
    <row r="1653" spans="1:3">
      <c r="A1653" s="1">
        <v>42926</v>
      </c>
      <c r="B1653">
        <v>69.400000000000006</v>
      </c>
      <c r="C1653">
        <v>57</v>
      </c>
    </row>
    <row r="1654" spans="1:3">
      <c r="A1654" s="1">
        <v>42927</v>
      </c>
      <c r="B1654">
        <v>62.5</v>
      </c>
      <c r="C1654">
        <v>45</v>
      </c>
    </row>
    <row r="1655" spans="1:3">
      <c r="A1655" s="1">
        <v>42928</v>
      </c>
      <c r="B1655">
        <v>56.6</v>
      </c>
      <c r="C1655">
        <v>33</v>
      </c>
    </row>
    <row r="1656" spans="1:3">
      <c r="A1656" s="1">
        <v>42929</v>
      </c>
      <c r="B1656">
        <v>55.5</v>
      </c>
      <c r="C1656">
        <v>27</v>
      </c>
    </row>
    <row r="1657" spans="1:3">
      <c r="A1657" s="1">
        <v>42930</v>
      </c>
      <c r="B1657">
        <v>71.3</v>
      </c>
      <c r="C1657">
        <v>44</v>
      </c>
    </row>
    <row r="1658" spans="1:3">
      <c r="A1658" s="1">
        <v>42931</v>
      </c>
      <c r="B1658">
        <v>84.3</v>
      </c>
      <c r="C1658">
        <v>62</v>
      </c>
    </row>
    <row r="1659" spans="1:3">
      <c r="A1659" s="1">
        <v>42932</v>
      </c>
      <c r="B1659">
        <v>74</v>
      </c>
      <c r="C1659">
        <v>44</v>
      </c>
    </row>
    <row r="1660" spans="1:3">
      <c r="A1660" s="1">
        <v>42933</v>
      </c>
      <c r="B1660">
        <v>77.900000000000006</v>
      </c>
      <c r="C1660">
        <v>53</v>
      </c>
    </row>
    <row r="1661" spans="1:3">
      <c r="A1661" s="1">
        <v>42934</v>
      </c>
      <c r="B1661">
        <v>75.599999999999994</v>
      </c>
      <c r="C1661">
        <v>57</v>
      </c>
    </row>
    <row r="1662" spans="1:3">
      <c r="A1662" s="1">
        <v>42935</v>
      </c>
      <c r="B1662">
        <v>66.900000000000006</v>
      </c>
      <c r="C1662">
        <v>42</v>
      </c>
    </row>
    <row r="1663" spans="1:3">
      <c r="A1663" s="1">
        <v>42936</v>
      </c>
      <c r="B1663">
        <v>64.5</v>
      </c>
      <c r="C1663">
        <v>40</v>
      </c>
    </row>
    <row r="1664" spans="1:3">
      <c r="A1664" s="1">
        <v>42937</v>
      </c>
      <c r="B1664">
        <v>64.900000000000006</v>
      </c>
      <c r="C1664">
        <v>44</v>
      </c>
    </row>
    <row r="1665" spans="1:3">
      <c r="A1665" s="1">
        <v>42938</v>
      </c>
      <c r="B1665">
        <v>77.099999999999994</v>
      </c>
      <c r="C1665">
        <v>38</v>
      </c>
    </row>
    <row r="1666" spans="1:3">
      <c r="A1666" s="1">
        <v>42939</v>
      </c>
      <c r="B1666">
        <v>81.3</v>
      </c>
      <c r="C1666">
        <v>62</v>
      </c>
    </row>
    <row r="1667" spans="1:3">
      <c r="A1667" s="1">
        <v>42940</v>
      </c>
      <c r="B1667">
        <v>85.3</v>
      </c>
      <c r="C1667">
        <v>49</v>
      </c>
    </row>
    <row r="1668" spans="1:3">
      <c r="A1668" s="1">
        <v>42941</v>
      </c>
      <c r="B1668">
        <v>88.4</v>
      </c>
      <c r="C1668">
        <v>79</v>
      </c>
    </row>
    <row r="1669" spans="1:3">
      <c r="A1669" s="1">
        <v>42942</v>
      </c>
      <c r="B1669">
        <v>66.3</v>
      </c>
      <c r="C1669">
        <v>33</v>
      </c>
    </row>
    <row r="1670" spans="1:3">
      <c r="A1670" s="1">
        <v>42943</v>
      </c>
      <c r="B1670">
        <v>61.3</v>
      </c>
      <c r="C1670">
        <v>27</v>
      </c>
    </row>
    <row r="1671" spans="1:3">
      <c r="A1671" s="1">
        <v>42944</v>
      </c>
      <c r="B1671">
        <v>65.400000000000006</v>
      </c>
      <c r="C1671">
        <v>41</v>
      </c>
    </row>
    <row r="1672" spans="1:3">
      <c r="A1672" s="1">
        <v>42945</v>
      </c>
      <c r="B1672">
        <v>91.3</v>
      </c>
      <c r="C1672">
        <v>80</v>
      </c>
    </row>
    <row r="1673" spans="1:3">
      <c r="A1673" s="1">
        <v>42946</v>
      </c>
      <c r="B1673">
        <v>81.400000000000006</v>
      </c>
      <c r="C1673">
        <v>62</v>
      </c>
    </row>
    <row r="1674" spans="1:3">
      <c r="A1674" s="1">
        <v>42947</v>
      </c>
      <c r="B1674">
        <v>95</v>
      </c>
      <c r="C1674">
        <v>89</v>
      </c>
    </row>
    <row r="1675" spans="1:3">
      <c r="A1675" s="1">
        <v>42948</v>
      </c>
      <c r="B1675">
        <v>80.3</v>
      </c>
      <c r="C1675">
        <v>48</v>
      </c>
    </row>
    <row r="1676" spans="1:3">
      <c r="A1676" s="1">
        <v>42949</v>
      </c>
      <c r="B1676">
        <v>76.599999999999994</v>
      </c>
      <c r="C1676">
        <v>58</v>
      </c>
    </row>
    <row r="1677" spans="1:3">
      <c r="A1677" s="1">
        <v>42950</v>
      </c>
      <c r="B1677">
        <v>74.3</v>
      </c>
      <c r="C1677">
        <v>52</v>
      </c>
    </row>
    <row r="1678" spans="1:3">
      <c r="A1678" s="1">
        <v>42951</v>
      </c>
      <c r="B1678">
        <v>72.8</v>
      </c>
      <c r="C1678">
        <v>50</v>
      </c>
    </row>
    <row r="1679" spans="1:3">
      <c r="A1679" s="1">
        <v>42952</v>
      </c>
      <c r="B1679">
        <v>72.5</v>
      </c>
      <c r="C1679">
        <v>45</v>
      </c>
    </row>
    <row r="1680" spans="1:3">
      <c r="A1680" s="1">
        <v>42953</v>
      </c>
      <c r="B1680">
        <v>65.900000000000006</v>
      </c>
      <c r="C1680">
        <v>37</v>
      </c>
    </row>
    <row r="1681" spans="1:3">
      <c r="A1681" s="1">
        <v>42954</v>
      </c>
      <c r="B1681">
        <v>62.1</v>
      </c>
      <c r="C1681">
        <v>39</v>
      </c>
    </row>
    <row r="1682" spans="1:3">
      <c r="A1682" s="1">
        <v>42955</v>
      </c>
      <c r="B1682">
        <v>60.5</v>
      </c>
      <c r="C1682">
        <v>37</v>
      </c>
    </row>
    <row r="1683" spans="1:3">
      <c r="A1683" s="1">
        <v>42956</v>
      </c>
      <c r="B1683">
        <v>83.6</v>
      </c>
      <c r="C1683">
        <v>69</v>
      </c>
    </row>
    <row r="1684" spans="1:3">
      <c r="A1684" s="1">
        <v>42957</v>
      </c>
      <c r="B1684">
        <v>96.1</v>
      </c>
      <c r="C1684">
        <v>93</v>
      </c>
    </row>
    <row r="1685" spans="1:3">
      <c r="A1685" s="1">
        <v>42958</v>
      </c>
      <c r="B1685">
        <v>80.099999999999994</v>
      </c>
      <c r="C1685">
        <v>52</v>
      </c>
    </row>
    <row r="1686" spans="1:3">
      <c r="A1686" s="1">
        <v>42959</v>
      </c>
      <c r="B1686">
        <v>76.900000000000006</v>
      </c>
      <c r="C1686">
        <v>56</v>
      </c>
    </row>
    <row r="1687" spans="1:3">
      <c r="A1687" s="1">
        <v>42960</v>
      </c>
      <c r="B1687">
        <v>81.400000000000006</v>
      </c>
      <c r="C1687">
        <v>67</v>
      </c>
    </row>
    <row r="1688" spans="1:3">
      <c r="A1688" s="1">
        <v>42961</v>
      </c>
      <c r="B1688">
        <v>95</v>
      </c>
      <c r="C1688">
        <v>85</v>
      </c>
    </row>
    <row r="1689" spans="1:3">
      <c r="A1689" s="1">
        <v>42962</v>
      </c>
      <c r="B1689">
        <v>95</v>
      </c>
      <c r="C1689">
        <v>88</v>
      </c>
    </row>
    <row r="1690" spans="1:3">
      <c r="A1690" s="1">
        <v>42963</v>
      </c>
      <c r="B1690">
        <v>87.3</v>
      </c>
      <c r="C1690">
        <v>69</v>
      </c>
    </row>
    <row r="1691" spans="1:3">
      <c r="A1691" s="1">
        <v>42964</v>
      </c>
      <c r="B1691">
        <v>83</v>
      </c>
      <c r="C1691">
        <v>62</v>
      </c>
    </row>
    <row r="1692" spans="1:3">
      <c r="A1692" s="1">
        <v>42965</v>
      </c>
      <c r="B1692">
        <v>82.3</v>
      </c>
      <c r="C1692">
        <v>53</v>
      </c>
    </row>
    <row r="1693" spans="1:3">
      <c r="A1693" s="1">
        <v>42966</v>
      </c>
      <c r="B1693">
        <v>87.6</v>
      </c>
      <c r="C1693">
        <v>60</v>
      </c>
    </row>
    <row r="1694" spans="1:3">
      <c r="A1694" s="1">
        <v>42967</v>
      </c>
      <c r="B1694">
        <v>88.4</v>
      </c>
      <c r="C1694">
        <v>70</v>
      </c>
    </row>
    <row r="1695" spans="1:3">
      <c r="A1695" s="1">
        <v>42968</v>
      </c>
      <c r="B1695">
        <v>91.5</v>
      </c>
      <c r="C1695">
        <v>62</v>
      </c>
    </row>
    <row r="1696" spans="1:3">
      <c r="A1696" s="1">
        <v>42969</v>
      </c>
      <c r="B1696">
        <v>85.1</v>
      </c>
      <c r="C1696">
        <v>55</v>
      </c>
    </row>
    <row r="1697" spans="1:3">
      <c r="A1697" s="1">
        <v>42970</v>
      </c>
      <c r="B1697">
        <v>73.099999999999994</v>
      </c>
      <c r="C1697">
        <v>49</v>
      </c>
    </row>
    <row r="1698" spans="1:3">
      <c r="A1698" s="1">
        <v>42971</v>
      </c>
      <c r="B1698">
        <v>66.400000000000006</v>
      </c>
      <c r="C1698">
        <v>48</v>
      </c>
    </row>
    <row r="1699" spans="1:3">
      <c r="A1699" s="1">
        <v>42972</v>
      </c>
      <c r="B1699">
        <v>61</v>
      </c>
      <c r="C1699">
        <v>20</v>
      </c>
    </row>
    <row r="1700" spans="1:3">
      <c r="A1700" s="1">
        <v>42973</v>
      </c>
      <c r="B1700">
        <v>50</v>
      </c>
      <c r="C1700">
        <v>15</v>
      </c>
    </row>
    <row r="1701" spans="1:3">
      <c r="A1701" s="1">
        <v>42974</v>
      </c>
      <c r="B1701">
        <v>61.1</v>
      </c>
      <c r="C1701">
        <v>32</v>
      </c>
    </row>
    <row r="1702" spans="1:3">
      <c r="A1702" s="1">
        <v>42975</v>
      </c>
      <c r="B1702">
        <v>66.599999999999994</v>
      </c>
      <c r="C1702">
        <v>34</v>
      </c>
    </row>
    <row r="1703" spans="1:3">
      <c r="A1703" s="1">
        <v>42976</v>
      </c>
      <c r="B1703">
        <v>53.4</v>
      </c>
      <c r="C1703">
        <v>20</v>
      </c>
    </row>
    <row r="1704" spans="1:3">
      <c r="A1704" s="1">
        <v>42977</v>
      </c>
      <c r="B1704">
        <v>49.9</v>
      </c>
      <c r="C1704">
        <v>37</v>
      </c>
    </row>
    <row r="1705" spans="1:3">
      <c r="A1705" s="1">
        <v>42978</v>
      </c>
      <c r="B1705">
        <v>62.6</v>
      </c>
      <c r="C1705">
        <v>31</v>
      </c>
    </row>
    <row r="1706" spans="1:3">
      <c r="A1706" s="1">
        <v>42979</v>
      </c>
      <c r="B1706">
        <v>62.1</v>
      </c>
      <c r="C1706">
        <v>37</v>
      </c>
    </row>
    <row r="1707" spans="1:3">
      <c r="A1707" s="1">
        <v>42980</v>
      </c>
      <c r="B1707">
        <v>66</v>
      </c>
      <c r="C1707">
        <v>41</v>
      </c>
    </row>
    <row r="1708" spans="1:3">
      <c r="A1708" s="1">
        <v>42981</v>
      </c>
      <c r="B1708">
        <v>65.900000000000006</v>
      </c>
      <c r="C1708">
        <v>29</v>
      </c>
    </row>
    <row r="1709" spans="1:3">
      <c r="A1709" s="1">
        <v>42982</v>
      </c>
      <c r="B1709">
        <v>71.099999999999994</v>
      </c>
      <c r="C1709">
        <v>41</v>
      </c>
    </row>
    <row r="1710" spans="1:3">
      <c r="A1710" s="1">
        <v>42983</v>
      </c>
      <c r="B1710">
        <v>86.4</v>
      </c>
      <c r="C1710">
        <v>68</v>
      </c>
    </row>
    <row r="1711" spans="1:3">
      <c r="A1711" s="1">
        <v>42984</v>
      </c>
      <c r="B1711">
        <v>89.8</v>
      </c>
      <c r="C1711">
        <v>70</v>
      </c>
    </row>
    <row r="1712" spans="1:3">
      <c r="A1712" s="1">
        <v>42985</v>
      </c>
      <c r="B1712">
        <v>74.900000000000006</v>
      </c>
      <c r="C1712">
        <v>49</v>
      </c>
    </row>
    <row r="1713" spans="1:3">
      <c r="A1713" s="1">
        <v>42986</v>
      </c>
      <c r="B1713">
        <v>70.599999999999994</v>
      </c>
      <c r="C1713">
        <v>43</v>
      </c>
    </row>
    <row r="1714" spans="1:3">
      <c r="A1714" s="1">
        <v>42987</v>
      </c>
      <c r="B1714">
        <v>68</v>
      </c>
      <c r="C1714">
        <v>35</v>
      </c>
    </row>
    <row r="1715" spans="1:3">
      <c r="A1715" s="1">
        <v>42988</v>
      </c>
      <c r="B1715">
        <v>75.3</v>
      </c>
      <c r="C1715">
        <v>44</v>
      </c>
    </row>
    <row r="1716" spans="1:3">
      <c r="A1716" s="1">
        <v>42989</v>
      </c>
      <c r="B1716">
        <v>93</v>
      </c>
      <c r="C1716">
        <v>80</v>
      </c>
    </row>
    <row r="1717" spans="1:3">
      <c r="A1717" s="1">
        <v>42990</v>
      </c>
      <c r="B1717">
        <v>62.9</v>
      </c>
      <c r="C1717">
        <v>31</v>
      </c>
    </row>
    <row r="1718" spans="1:3">
      <c r="A1718" s="1">
        <v>42991</v>
      </c>
      <c r="B1718">
        <v>51.6</v>
      </c>
      <c r="C1718">
        <v>24</v>
      </c>
    </row>
    <row r="1719" spans="1:3">
      <c r="A1719" s="1">
        <v>42992</v>
      </c>
      <c r="B1719">
        <v>68</v>
      </c>
      <c r="C1719">
        <v>40</v>
      </c>
    </row>
    <row r="1720" spans="1:3">
      <c r="A1720" s="1">
        <v>42993</v>
      </c>
      <c r="B1720">
        <v>59.5</v>
      </c>
      <c r="C1720">
        <v>37</v>
      </c>
    </row>
    <row r="1721" spans="1:3">
      <c r="A1721" s="1">
        <v>42994</v>
      </c>
      <c r="B1721">
        <v>64</v>
      </c>
      <c r="C1721">
        <v>49</v>
      </c>
    </row>
    <row r="1722" spans="1:3">
      <c r="A1722" s="1">
        <v>42995</v>
      </c>
      <c r="B1722">
        <v>76.8</v>
      </c>
      <c r="C1722">
        <v>59</v>
      </c>
    </row>
    <row r="1723" spans="1:3">
      <c r="A1723" s="1">
        <v>42996</v>
      </c>
      <c r="B1723">
        <v>64.5</v>
      </c>
      <c r="C1723">
        <v>36</v>
      </c>
    </row>
    <row r="1724" spans="1:3">
      <c r="A1724" s="1">
        <v>42997</v>
      </c>
      <c r="B1724">
        <v>61.3</v>
      </c>
      <c r="C1724">
        <v>41</v>
      </c>
    </row>
    <row r="1725" spans="1:3">
      <c r="A1725" s="1">
        <v>42998</v>
      </c>
      <c r="B1725">
        <v>53.1</v>
      </c>
      <c r="C1725">
        <v>30</v>
      </c>
    </row>
    <row r="1726" spans="1:3">
      <c r="A1726" s="1">
        <v>42999</v>
      </c>
      <c r="B1726">
        <v>65.3</v>
      </c>
      <c r="C1726">
        <v>33</v>
      </c>
    </row>
    <row r="1727" spans="1:3">
      <c r="A1727" s="1">
        <v>43000</v>
      </c>
      <c r="B1727">
        <v>66.099999999999994</v>
      </c>
      <c r="C1727">
        <v>30</v>
      </c>
    </row>
    <row r="1728" spans="1:3">
      <c r="A1728" s="1">
        <v>43001</v>
      </c>
      <c r="B1728">
        <v>66.3</v>
      </c>
      <c r="C1728">
        <v>35</v>
      </c>
    </row>
    <row r="1729" spans="1:3">
      <c r="A1729" s="1">
        <v>43002</v>
      </c>
      <c r="B1729">
        <v>71.5</v>
      </c>
      <c r="C1729">
        <v>45</v>
      </c>
    </row>
    <row r="1730" spans="1:3">
      <c r="A1730" s="1">
        <v>43003</v>
      </c>
      <c r="B1730">
        <v>66.3</v>
      </c>
      <c r="C1730">
        <v>29</v>
      </c>
    </row>
    <row r="1731" spans="1:3">
      <c r="A1731" s="1">
        <v>43004</v>
      </c>
      <c r="B1731">
        <v>70.599999999999994</v>
      </c>
      <c r="C1731">
        <v>44</v>
      </c>
    </row>
    <row r="1732" spans="1:3">
      <c r="A1732" s="1">
        <v>43005</v>
      </c>
      <c r="B1732">
        <v>95.4</v>
      </c>
      <c r="C1732">
        <v>77</v>
      </c>
    </row>
    <row r="1733" spans="1:3">
      <c r="A1733" s="1">
        <v>43006</v>
      </c>
      <c r="B1733">
        <v>64.3</v>
      </c>
      <c r="C1733">
        <v>33</v>
      </c>
    </row>
    <row r="1734" spans="1:3">
      <c r="A1734" s="1">
        <v>43007</v>
      </c>
      <c r="B1734">
        <v>38.9</v>
      </c>
      <c r="C1734">
        <v>16</v>
      </c>
    </row>
    <row r="1735" spans="1:3">
      <c r="A1735" s="1">
        <v>43008</v>
      </c>
      <c r="B1735">
        <v>63.3</v>
      </c>
      <c r="C1735">
        <v>27</v>
      </c>
    </row>
    <row r="1736" spans="1:3">
      <c r="A1736" s="1">
        <v>43009</v>
      </c>
      <c r="B1736">
        <v>83</v>
      </c>
      <c r="C1736">
        <v>56</v>
      </c>
    </row>
    <row r="1737" spans="1:3">
      <c r="A1737" s="1">
        <v>43010</v>
      </c>
      <c r="B1737">
        <v>90.6</v>
      </c>
      <c r="C1737">
        <v>75</v>
      </c>
    </row>
    <row r="1738" spans="1:3">
      <c r="A1738" s="1">
        <v>43011</v>
      </c>
      <c r="B1738">
        <v>79.099999999999994</v>
      </c>
      <c r="C1738">
        <v>55</v>
      </c>
    </row>
    <row r="1739" spans="1:3">
      <c r="A1739" s="1">
        <v>43012</v>
      </c>
      <c r="B1739">
        <v>68</v>
      </c>
      <c r="C1739">
        <v>52</v>
      </c>
    </row>
    <row r="1740" spans="1:3">
      <c r="A1740" s="1">
        <v>43013</v>
      </c>
      <c r="B1740">
        <v>72.3</v>
      </c>
      <c r="C1740">
        <v>52</v>
      </c>
    </row>
    <row r="1741" spans="1:3">
      <c r="A1741" s="1">
        <v>43014</v>
      </c>
      <c r="B1741">
        <v>93.8</v>
      </c>
      <c r="C1741">
        <v>85</v>
      </c>
    </row>
    <row r="1742" spans="1:3">
      <c r="A1742" s="1">
        <v>43015</v>
      </c>
      <c r="B1742">
        <v>84.1</v>
      </c>
      <c r="C1742">
        <v>65</v>
      </c>
    </row>
    <row r="1743" spans="1:3">
      <c r="A1743" s="1">
        <v>43016</v>
      </c>
      <c r="B1743">
        <v>76.900000000000006</v>
      </c>
      <c r="C1743">
        <v>42</v>
      </c>
    </row>
    <row r="1744" spans="1:3">
      <c r="A1744" s="1">
        <v>43017</v>
      </c>
      <c r="B1744">
        <v>74</v>
      </c>
      <c r="C1744">
        <v>35</v>
      </c>
    </row>
    <row r="1745" spans="1:3">
      <c r="A1745" s="1">
        <v>43018</v>
      </c>
      <c r="B1745">
        <v>75</v>
      </c>
      <c r="C1745">
        <v>47</v>
      </c>
    </row>
    <row r="1746" spans="1:3">
      <c r="A1746" s="1">
        <v>43019</v>
      </c>
      <c r="B1746">
        <v>78.099999999999994</v>
      </c>
      <c r="C1746">
        <v>66</v>
      </c>
    </row>
    <row r="1747" spans="1:3">
      <c r="A1747" s="1">
        <v>43020</v>
      </c>
      <c r="B1747">
        <v>87.1</v>
      </c>
      <c r="C1747">
        <v>64</v>
      </c>
    </row>
    <row r="1748" spans="1:3">
      <c r="A1748" s="1">
        <v>43021</v>
      </c>
      <c r="B1748">
        <v>53.8</v>
      </c>
      <c r="C1748">
        <v>26</v>
      </c>
    </row>
    <row r="1749" spans="1:3">
      <c r="A1749" s="1">
        <v>43022</v>
      </c>
      <c r="B1749">
        <v>58</v>
      </c>
      <c r="C1749">
        <v>40</v>
      </c>
    </row>
    <row r="1750" spans="1:3">
      <c r="A1750" s="1">
        <v>43023</v>
      </c>
      <c r="B1750">
        <v>70.3</v>
      </c>
      <c r="C1750">
        <v>53</v>
      </c>
    </row>
    <row r="1751" spans="1:3">
      <c r="A1751" s="1">
        <v>43024</v>
      </c>
      <c r="B1751">
        <v>71.599999999999994</v>
      </c>
      <c r="C1751">
        <v>54</v>
      </c>
    </row>
    <row r="1752" spans="1:3">
      <c r="A1752" s="1">
        <v>43025</v>
      </c>
      <c r="B1752">
        <v>75.900000000000006</v>
      </c>
      <c r="C1752">
        <v>48</v>
      </c>
    </row>
    <row r="1753" spans="1:3">
      <c r="A1753" s="1">
        <v>43026</v>
      </c>
      <c r="B1753">
        <v>61.8</v>
      </c>
      <c r="C1753">
        <v>52</v>
      </c>
    </row>
    <row r="1754" spans="1:3">
      <c r="A1754" s="1">
        <v>43027</v>
      </c>
      <c r="B1754">
        <v>75.8</v>
      </c>
      <c r="C1754">
        <v>52</v>
      </c>
    </row>
    <row r="1755" spans="1:3">
      <c r="A1755" s="1">
        <v>43028</v>
      </c>
      <c r="B1755">
        <v>75.3</v>
      </c>
      <c r="C1755">
        <v>46</v>
      </c>
    </row>
    <row r="1756" spans="1:3">
      <c r="A1756" s="1">
        <v>43029</v>
      </c>
      <c r="B1756">
        <v>71.400000000000006</v>
      </c>
      <c r="C1756">
        <v>41</v>
      </c>
    </row>
    <row r="1757" spans="1:3">
      <c r="A1757" s="1">
        <v>43030</v>
      </c>
      <c r="B1757">
        <v>56.3</v>
      </c>
      <c r="C1757">
        <v>36</v>
      </c>
    </row>
    <row r="1758" spans="1:3">
      <c r="A1758" s="1">
        <v>43031</v>
      </c>
      <c r="B1758">
        <v>49.3</v>
      </c>
      <c r="C1758">
        <v>33</v>
      </c>
    </row>
    <row r="1759" spans="1:3">
      <c r="A1759" s="1">
        <v>43032</v>
      </c>
      <c r="B1759">
        <v>70.400000000000006</v>
      </c>
      <c r="C1759">
        <v>42</v>
      </c>
    </row>
    <row r="1760" spans="1:3">
      <c r="A1760" s="1">
        <v>43033</v>
      </c>
      <c r="B1760">
        <v>72.400000000000006</v>
      </c>
      <c r="C1760">
        <v>36</v>
      </c>
    </row>
    <row r="1761" spans="1:3">
      <c r="A1761" s="1">
        <v>43034</v>
      </c>
      <c r="B1761">
        <v>74.5</v>
      </c>
      <c r="C1761">
        <v>42</v>
      </c>
    </row>
    <row r="1762" spans="1:3">
      <c r="A1762" s="1">
        <v>43035</v>
      </c>
      <c r="B1762">
        <v>73.599999999999994</v>
      </c>
      <c r="C1762">
        <v>40</v>
      </c>
    </row>
    <row r="1763" spans="1:3">
      <c r="A1763" s="1">
        <v>43036</v>
      </c>
      <c r="B1763">
        <v>77.900000000000006</v>
      </c>
      <c r="C1763">
        <v>60</v>
      </c>
    </row>
    <row r="1764" spans="1:3">
      <c r="A1764" s="1">
        <v>43037</v>
      </c>
      <c r="B1764">
        <v>59.1</v>
      </c>
      <c r="C1764">
        <v>34</v>
      </c>
    </row>
    <row r="1765" spans="1:3">
      <c r="A1765" s="1">
        <v>43038</v>
      </c>
      <c r="B1765">
        <v>31.4</v>
      </c>
      <c r="C1765">
        <v>19</v>
      </c>
    </row>
    <row r="1766" spans="1:3">
      <c r="A1766" s="1">
        <v>43039</v>
      </c>
      <c r="B1766">
        <v>51.4</v>
      </c>
      <c r="C1766">
        <v>17</v>
      </c>
    </row>
    <row r="1767" spans="1:3">
      <c r="A1767" s="1">
        <v>43040</v>
      </c>
      <c r="B1767">
        <v>61</v>
      </c>
      <c r="C1767">
        <v>38</v>
      </c>
    </row>
    <row r="1768" spans="1:3">
      <c r="A1768" s="1">
        <v>43041</v>
      </c>
      <c r="B1768">
        <v>70</v>
      </c>
      <c r="C1768">
        <v>34</v>
      </c>
    </row>
    <row r="1769" spans="1:3">
      <c r="A1769" s="1">
        <v>43042</v>
      </c>
      <c r="B1769">
        <v>68.400000000000006</v>
      </c>
      <c r="C1769">
        <v>46</v>
      </c>
    </row>
    <row r="1770" spans="1:3">
      <c r="A1770" s="1">
        <v>43043</v>
      </c>
      <c r="B1770">
        <v>51.5</v>
      </c>
      <c r="C1770">
        <v>36</v>
      </c>
    </row>
    <row r="1771" spans="1:3">
      <c r="A1771" s="1">
        <v>43044</v>
      </c>
      <c r="B1771">
        <v>55.6</v>
      </c>
      <c r="C1771">
        <v>25</v>
      </c>
    </row>
    <row r="1772" spans="1:3">
      <c r="A1772" s="1">
        <v>43045</v>
      </c>
      <c r="B1772">
        <v>60.1</v>
      </c>
      <c r="C1772">
        <v>28</v>
      </c>
    </row>
    <row r="1773" spans="1:3">
      <c r="A1773" s="1">
        <v>43046</v>
      </c>
      <c r="B1773">
        <v>68.400000000000006</v>
      </c>
      <c r="C1773">
        <v>42</v>
      </c>
    </row>
    <row r="1774" spans="1:3">
      <c r="A1774" s="1">
        <v>43047</v>
      </c>
      <c r="B1774">
        <v>51.4</v>
      </c>
      <c r="C1774">
        <v>22</v>
      </c>
    </row>
    <row r="1775" spans="1:3">
      <c r="A1775" s="1">
        <v>43048</v>
      </c>
      <c r="B1775">
        <v>54.3</v>
      </c>
      <c r="C1775">
        <v>24</v>
      </c>
    </row>
    <row r="1776" spans="1:3">
      <c r="A1776" s="1">
        <v>43049</v>
      </c>
      <c r="B1776">
        <v>59</v>
      </c>
      <c r="C1776">
        <v>38</v>
      </c>
    </row>
    <row r="1777" spans="1:3">
      <c r="A1777" s="1">
        <v>43050</v>
      </c>
      <c r="B1777">
        <v>37.799999999999997</v>
      </c>
      <c r="C1777">
        <v>20</v>
      </c>
    </row>
    <row r="1778" spans="1:3">
      <c r="A1778" s="1">
        <v>43051</v>
      </c>
      <c r="B1778">
        <v>50.9</v>
      </c>
      <c r="C1778">
        <v>18</v>
      </c>
    </row>
    <row r="1779" spans="1:3">
      <c r="A1779" s="1">
        <v>43052</v>
      </c>
      <c r="B1779">
        <v>51.4</v>
      </c>
      <c r="C1779">
        <v>29</v>
      </c>
    </row>
    <row r="1780" spans="1:3">
      <c r="A1780" s="1">
        <v>43053</v>
      </c>
      <c r="B1780">
        <v>42.4</v>
      </c>
      <c r="C1780">
        <v>26</v>
      </c>
    </row>
    <row r="1781" spans="1:3">
      <c r="A1781" s="1">
        <v>43054</v>
      </c>
      <c r="B1781">
        <v>42.1</v>
      </c>
      <c r="C1781">
        <v>30</v>
      </c>
    </row>
    <row r="1782" spans="1:3">
      <c r="A1782" s="1">
        <v>43055</v>
      </c>
      <c r="B1782">
        <v>40.5</v>
      </c>
      <c r="C1782">
        <v>20</v>
      </c>
    </row>
    <row r="1783" spans="1:3">
      <c r="A1783" s="1">
        <v>43056</v>
      </c>
      <c r="B1783">
        <v>49.1</v>
      </c>
      <c r="C1783">
        <v>26</v>
      </c>
    </row>
    <row r="1784" spans="1:3">
      <c r="A1784" s="1">
        <v>43057</v>
      </c>
      <c r="B1784">
        <v>36.5</v>
      </c>
      <c r="C1784">
        <v>15</v>
      </c>
    </row>
    <row r="1785" spans="1:3">
      <c r="A1785" s="1">
        <v>43058</v>
      </c>
      <c r="B1785">
        <v>31.8</v>
      </c>
      <c r="C1785">
        <v>21</v>
      </c>
    </row>
    <row r="1786" spans="1:3">
      <c r="A1786" s="1">
        <v>43059</v>
      </c>
      <c r="B1786">
        <v>39.9</v>
      </c>
      <c r="C1786">
        <v>23</v>
      </c>
    </row>
    <row r="1787" spans="1:3">
      <c r="A1787" s="1">
        <v>43060</v>
      </c>
      <c r="B1787">
        <v>56.3</v>
      </c>
      <c r="C1787">
        <v>24</v>
      </c>
    </row>
    <row r="1788" spans="1:3">
      <c r="A1788" s="1">
        <v>43061</v>
      </c>
      <c r="B1788">
        <v>54</v>
      </c>
      <c r="C1788">
        <v>39</v>
      </c>
    </row>
    <row r="1789" spans="1:3">
      <c r="A1789" s="1">
        <v>43062</v>
      </c>
      <c r="B1789">
        <v>43</v>
      </c>
      <c r="C1789">
        <v>20</v>
      </c>
    </row>
    <row r="1790" spans="1:3">
      <c r="A1790" s="1">
        <v>43063</v>
      </c>
      <c r="B1790">
        <v>67</v>
      </c>
      <c r="C1790">
        <v>35</v>
      </c>
    </row>
    <row r="1791" spans="1:3">
      <c r="A1791" s="1">
        <v>43064</v>
      </c>
      <c r="B1791">
        <v>63.6</v>
      </c>
      <c r="C1791">
        <v>32</v>
      </c>
    </row>
    <row r="1792" spans="1:3">
      <c r="A1792" s="1">
        <v>43065</v>
      </c>
      <c r="B1792">
        <v>73.400000000000006</v>
      </c>
      <c r="C1792">
        <v>49</v>
      </c>
    </row>
    <row r="1793" spans="1:3">
      <c r="A1793" s="1">
        <v>43066</v>
      </c>
      <c r="B1793">
        <v>73.099999999999994</v>
      </c>
      <c r="C1793">
        <v>44</v>
      </c>
    </row>
    <row r="1794" spans="1:3">
      <c r="A1794" s="1">
        <v>43067</v>
      </c>
      <c r="B1794">
        <v>74.400000000000006</v>
      </c>
      <c r="C1794">
        <v>50</v>
      </c>
    </row>
    <row r="1795" spans="1:3">
      <c r="A1795" s="1">
        <v>43068</v>
      </c>
      <c r="B1795">
        <v>46.3</v>
      </c>
      <c r="C1795">
        <v>22</v>
      </c>
    </row>
    <row r="1796" spans="1:3">
      <c r="A1796" s="1">
        <v>43069</v>
      </c>
      <c r="B1796">
        <v>20.5</v>
      </c>
      <c r="C1796">
        <v>14</v>
      </c>
    </row>
    <row r="1797" spans="1:3">
      <c r="A1797" s="1">
        <v>43070</v>
      </c>
      <c r="B1797">
        <v>29.9</v>
      </c>
      <c r="C1797">
        <v>15</v>
      </c>
    </row>
    <row r="1798" spans="1:3">
      <c r="A1798" s="1">
        <v>43071</v>
      </c>
      <c r="B1798">
        <v>44</v>
      </c>
      <c r="C1798">
        <v>27</v>
      </c>
    </row>
    <row r="1799" spans="1:3">
      <c r="A1799" s="1">
        <v>43072</v>
      </c>
      <c r="B1799">
        <v>59.9</v>
      </c>
      <c r="C1799">
        <v>38</v>
      </c>
    </row>
    <row r="1800" spans="1:3">
      <c r="A1800" s="1">
        <v>43073</v>
      </c>
      <c r="B1800">
        <v>52.1</v>
      </c>
      <c r="C1800">
        <v>18</v>
      </c>
    </row>
    <row r="1801" spans="1:3">
      <c r="A1801" s="1">
        <v>43074</v>
      </c>
      <c r="B1801">
        <v>36</v>
      </c>
      <c r="C1801">
        <v>22</v>
      </c>
    </row>
    <row r="1802" spans="1:3">
      <c r="A1802" s="1">
        <v>43075</v>
      </c>
      <c r="B1802">
        <v>56.3</v>
      </c>
      <c r="C1802">
        <v>38</v>
      </c>
    </row>
    <row r="1803" spans="1:3">
      <c r="A1803" s="1">
        <v>43076</v>
      </c>
      <c r="B1803">
        <v>60</v>
      </c>
      <c r="C1803">
        <v>39</v>
      </c>
    </row>
    <row r="1804" spans="1:3">
      <c r="A1804" s="1">
        <v>43077</v>
      </c>
      <c r="B1804">
        <v>33.9</v>
      </c>
      <c r="C1804">
        <v>21</v>
      </c>
    </row>
    <row r="1805" spans="1:3">
      <c r="A1805" s="1">
        <v>43078</v>
      </c>
      <c r="B1805">
        <v>53</v>
      </c>
      <c r="C1805">
        <v>36</v>
      </c>
    </row>
    <row r="1806" spans="1:3">
      <c r="A1806" s="1">
        <v>43079</v>
      </c>
      <c r="B1806">
        <v>62.6</v>
      </c>
      <c r="C1806">
        <v>36</v>
      </c>
    </row>
    <row r="1807" spans="1:3">
      <c r="A1807" s="1">
        <v>43080</v>
      </c>
      <c r="B1807">
        <v>39.6</v>
      </c>
      <c r="C1807">
        <v>24</v>
      </c>
    </row>
    <row r="1808" spans="1:3">
      <c r="A1808" s="1">
        <v>43081</v>
      </c>
      <c r="B1808">
        <v>31.9</v>
      </c>
      <c r="C1808">
        <v>16</v>
      </c>
    </row>
    <row r="1809" spans="1:3">
      <c r="A1809" s="1">
        <v>43082</v>
      </c>
      <c r="B1809">
        <v>25</v>
      </c>
      <c r="C1809">
        <v>11</v>
      </c>
    </row>
    <row r="1810" spans="1:3">
      <c r="A1810" s="1">
        <v>43083</v>
      </c>
      <c r="B1810">
        <v>37.5</v>
      </c>
      <c r="C1810">
        <v>18</v>
      </c>
    </row>
    <row r="1811" spans="1:3">
      <c r="A1811" s="1">
        <v>43084</v>
      </c>
      <c r="B1811">
        <v>34.1</v>
      </c>
      <c r="C1811">
        <v>7</v>
      </c>
    </row>
    <row r="1812" spans="1:3">
      <c r="A1812" s="1">
        <v>43085</v>
      </c>
      <c r="B1812">
        <v>37.9</v>
      </c>
      <c r="C1812">
        <v>19</v>
      </c>
    </row>
    <row r="1813" spans="1:3">
      <c r="A1813" s="1">
        <v>43086</v>
      </c>
      <c r="B1813">
        <v>35.5</v>
      </c>
      <c r="C1813">
        <v>21</v>
      </c>
    </row>
    <row r="1814" spans="1:3">
      <c r="A1814" s="1">
        <v>43087</v>
      </c>
      <c r="B1814">
        <v>49.4</v>
      </c>
      <c r="C1814">
        <v>32</v>
      </c>
    </row>
    <row r="1815" spans="1:3">
      <c r="A1815" s="1">
        <v>43088</v>
      </c>
      <c r="B1815">
        <v>38</v>
      </c>
      <c r="C1815">
        <v>27</v>
      </c>
    </row>
    <row r="1816" spans="1:3">
      <c r="A1816" s="1">
        <v>43089</v>
      </c>
      <c r="B1816">
        <v>44.3</v>
      </c>
      <c r="C1816">
        <v>27</v>
      </c>
    </row>
    <row r="1817" spans="1:3">
      <c r="A1817" s="1">
        <v>43090</v>
      </c>
      <c r="B1817">
        <v>45.1</v>
      </c>
      <c r="C1817">
        <v>19</v>
      </c>
    </row>
    <row r="1818" spans="1:3">
      <c r="A1818" s="1">
        <v>43091</v>
      </c>
      <c r="B1818">
        <v>55.8</v>
      </c>
      <c r="C1818">
        <v>35</v>
      </c>
    </row>
    <row r="1819" spans="1:3">
      <c r="A1819" s="1">
        <v>43092</v>
      </c>
      <c r="B1819">
        <v>66.5</v>
      </c>
      <c r="C1819">
        <v>37</v>
      </c>
    </row>
    <row r="1820" spans="1:3">
      <c r="A1820" s="1">
        <v>43093</v>
      </c>
      <c r="B1820">
        <v>75.5</v>
      </c>
      <c r="C1820">
        <v>51</v>
      </c>
    </row>
    <row r="1821" spans="1:3">
      <c r="A1821" s="1">
        <v>43094</v>
      </c>
      <c r="B1821">
        <v>37.5</v>
      </c>
      <c r="C1821">
        <v>22</v>
      </c>
    </row>
    <row r="1822" spans="1:3">
      <c r="A1822" s="1">
        <v>43095</v>
      </c>
      <c r="B1822">
        <v>39.799999999999997</v>
      </c>
      <c r="C1822">
        <v>17</v>
      </c>
    </row>
    <row r="1823" spans="1:3">
      <c r="A1823" s="1">
        <v>43096</v>
      </c>
      <c r="B1823">
        <v>24.9</v>
      </c>
      <c r="C1823">
        <v>13</v>
      </c>
    </row>
    <row r="1824" spans="1:3">
      <c r="A1824" s="1">
        <v>43097</v>
      </c>
      <c r="B1824">
        <v>37.6</v>
      </c>
      <c r="C1824">
        <v>17</v>
      </c>
    </row>
    <row r="1825" spans="1:3">
      <c r="A1825" s="1">
        <v>43098</v>
      </c>
      <c r="B1825">
        <v>58.6</v>
      </c>
      <c r="C1825">
        <v>45</v>
      </c>
    </row>
    <row r="1826" spans="1:3">
      <c r="A1826" s="1">
        <v>43099</v>
      </c>
      <c r="B1826">
        <v>70.099999999999994</v>
      </c>
      <c r="C1826">
        <v>49</v>
      </c>
    </row>
    <row r="1827" spans="1:3">
      <c r="A1827" s="1">
        <v>43100</v>
      </c>
      <c r="B1827">
        <v>43.1</v>
      </c>
      <c r="C1827">
        <v>25</v>
      </c>
    </row>
    <row r="1828" spans="1:3">
      <c r="A1828" s="1">
        <v>43101</v>
      </c>
      <c r="B1828">
        <v>36.1</v>
      </c>
      <c r="C1828">
        <v>18</v>
      </c>
    </row>
    <row r="1829" spans="1:3">
      <c r="A1829" s="1">
        <v>43102</v>
      </c>
      <c r="B1829">
        <v>50.6</v>
      </c>
      <c r="C1829">
        <v>26</v>
      </c>
    </row>
    <row r="1830" spans="1:3">
      <c r="A1830" s="1">
        <v>43103</v>
      </c>
      <c r="B1830">
        <v>30</v>
      </c>
      <c r="C1830">
        <v>21</v>
      </c>
    </row>
    <row r="1831" spans="1:3">
      <c r="A1831" s="1">
        <v>43104</v>
      </c>
      <c r="B1831">
        <v>38.5</v>
      </c>
      <c r="C1831">
        <v>24</v>
      </c>
    </row>
    <row r="1832" spans="1:3">
      <c r="A1832" s="1">
        <v>43105</v>
      </c>
      <c r="B1832">
        <v>36.5</v>
      </c>
      <c r="C1832">
        <v>17</v>
      </c>
    </row>
    <row r="1833" spans="1:3">
      <c r="A1833" s="1">
        <v>43106</v>
      </c>
      <c r="B1833">
        <v>42</v>
      </c>
      <c r="C1833">
        <v>23</v>
      </c>
    </row>
    <row r="1834" spans="1:3">
      <c r="A1834" s="1">
        <v>43107</v>
      </c>
      <c r="B1834">
        <v>54</v>
      </c>
      <c r="C1834">
        <v>35</v>
      </c>
    </row>
    <row r="1835" spans="1:3">
      <c r="A1835" s="1">
        <v>43108</v>
      </c>
      <c r="B1835">
        <v>80.599999999999994</v>
      </c>
      <c r="C1835">
        <v>58</v>
      </c>
    </row>
    <row r="1836" spans="1:3">
      <c r="A1836" s="1">
        <v>43109</v>
      </c>
      <c r="B1836">
        <v>56</v>
      </c>
      <c r="C1836">
        <v>34</v>
      </c>
    </row>
    <row r="1837" spans="1:3">
      <c r="A1837" s="1">
        <v>43110</v>
      </c>
      <c r="B1837">
        <v>55</v>
      </c>
      <c r="C1837">
        <v>29</v>
      </c>
    </row>
    <row r="1838" spans="1:3">
      <c r="A1838" s="1">
        <v>43111</v>
      </c>
      <c r="B1838">
        <v>45.4</v>
      </c>
      <c r="C1838">
        <v>32</v>
      </c>
    </row>
    <row r="1839" spans="1:3">
      <c r="A1839" s="1">
        <v>43112</v>
      </c>
      <c r="B1839">
        <v>38.9</v>
      </c>
      <c r="C1839">
        <v>21</v>
      </c>
    </row>
    <row r="1840" spans="1:3">
      <c r="A1840" s="1">
        <v>43113</v>
      </c>
      <c r="B1840">
        <v>56</v>
      </c>
      <c r="C1840">
        <v>37</v>
      </c>
    </row>
    <row r="1841" spans="1:3">
      <c r="A1841" s="1">
        <v>43114</v>
      </c>
      <c r="B1841">
        <v>68.8</v>
      </c>
      <c r="C1841">
        <v>35</v>
      </c>
    </row>
    <row r="1842" spans="1:3">
      <c r="A1842" s="1">
        <v>43115</v>
      </c>
      <c r="B1842">
        <v>61.3</v>
      </c>
      <c r="C1842">
        <v>32</v>
      </c>
    </row>
    <row r="1843" spans="1:3">
      <c r="A1843" s="1">
        <v>43116</v>
      </c>
      <c r="B1843">
        <v>82.5</v>
      </c>
      <c r="C1843">
        <v>62</v>
      </c>
    </row>
    <row r="1844" spans="1:3">
      <c r="A1844" s="1">
        <v>43117</v>
      </c>
      <c r="B1844">
        <v>92.8</v>
      </c>
      <c r="C1844">
        <v>80</v>
      </c>
    </row>
    <row r="1845" spans="1:3">
      <c r="A1845" s="1">
        <v>43118</v>
      </c>
      <c r="B1845">
        <v>62.8</v>
      </c>
      <c r="C1845">
        <v>33</v>
      </c>
    </row>
    <row r="1846" spans="1:3">
      <c r="A1846" s="1">
        <v>43119</v>
      </c>
      <c r="B1846">
        <v>46</v>
      </c>
      <c r="C1846">
        <v>15</v>
      </c>
    </row>
    <row r="1847" spans="1:3">
      <c r="A1847" s="1">
        <v>43120</v>
      </c>
      <c r="B1847">
        <v>57.1</v>
      </c>
      <c r="C1847">
        <v>35</v>
      </c>
    </row>
    <row r="1848" spans="1:3">
      <c r="A1848" s="1">
        <v>43121</v>
      </c>
      <c r="B1848">
        <v>55.4</v>
      </c>
      <c r="C1848">
        <v>20</v>
      </c>
    </row>
    <row r="1849" spans="1:3">
      <c r="A1849" s="1">
        <v>43122</v>
      </c>
      <c r="B1849">
        <v>52.1</v>
      </c>
      <c r="C1849">
        <v>32</v>
      </c>
    </row>
    <row r="1850" spans="1:3">
      <c r="A1850" s="1">
        <v>43123</v>
      </c>
      <c r="B1850">
        <v>35.299999999999997</v>
      </c>
      <c r="C1850">
        <v>20</v>
      </c>
    </row>
    <row r="1851" spans="1:3">
      <c r="A1851" s="1">
        <v>43124</v>
      </c>
      <c r="B1851">
        <v>29.1</v>
      </c>
      <c r="C1851">
        <v>21</v>
      </c>
    </row>
    <row r="1852" spans="1:3">
      <c r="A1852" s="1">
        <v>43125</v>
      </c>
      <c r="B1852">
        <v>31.9</v>
      </c>
      <c r="C1852">
        <v>20</v>
      </c>
    </row>
    <row r="1853" spans="1:3">
      <c r="A1853" s="1">
        <v>43126</v>
      </c>
      <c r="B1853">
        <v>31</v>
      </c>
      <c r="C1853">
        <v>20</v>
      </c>
    </row>
    <row r="1854" spans="1:3">
      <c r="A1854" s="1">
        <v>43127</v>
      </c>
      <c r="B1854">
        <v>34.1</v>
      </c>
      <c r="C1854">
        <v>11</v>
      </c>
    </row>
    <row r="1855" spans="1:3">
      <c r="A1855" s="1">
        <v>43128</v>
      </c>
      <c r="B1855">
        <v>27.9</v>
      </c>
      <c r="C1855">
        <v>16</v>
      </c>
    </row>
    <row r="1856" spans="1:3">
      <c r="A1856" s="1">
        <v>43129</v>
      </c>
      <c r="B1856">
        <v>34.9</v>
      </c>
      <c r="C1856">
        <v>22</v>
      </c>
    </row>
    <row r="1857" spans="1:3">
      <c r="A1857" s="1">
        <v>43130</v>
      </c>
      <c r="B1857">
        <v>40.4</v>
      </c>
      <c r="C1857">
        <v>24</v>
      </c>
    </row>
    <row r="1858" spans="1:3">
      <c r="A1858" s="1">
        <v>43131</v>
      </c>
      <c r="B1858">
        <v>44</v>
      </c>
      <c r="C1858">
        <v>26</v>
      </c>
    </row>
    <row r="1859" spans="1:3">
      <c r="A1859" s="1">
        <v>43132</v>
      </c>
      <c r="B1859">
        <v>33.9</v>
      </c>
      <c r="C1859">
        <v>16</v>
      </c>
    </row>
    <row r="1860" spans="1:3">
      <c r="A1860" s="1">
        <v>43133</v>
      </c>
      <c r="B1860">
        <v>36.9</v>
      </c>
      <c r="C1860">
        <v>15</v>
      </c>
    </row>
    <row r="1861" spans="1:3">
      <c r="A1861" s="1">
        <v>43134</v>
      </c>
      <c r="B1861">
        <v>39.5</v>
      </c>
      <c r="C1861">
        <v>22</v>
      </c>
    </row>
    <row r="1862" spans="1:3">
      <c r="A1862" s="1">
        <v>43135</v>
      </c>
      <c r="B1862">
        <v>35.4</v>
      </c>
      <c r="C1862">
        <v>21</v>
      </c>
    </row>
    <row r="1863" spans="1:3">
      <c r="A1863" s="1">
        <v>43136</v>
      </c>
      <c r="B1863">
        <v>32.6</v>
      </c>
      <c r="C1863">
        <v>19</v>
      </c>
    </row>
    <row r="1864" spans="1:3">
      <c r="A1864" s="1">
        <v>43137</v>
      </c>
      <c r="B1864">
        <v>37</v>
      </c>
      <c r="C1864">
        <v>22</v>
      </c>
    </row>
    <row r="1865" spans="1:3">
      <c r="A1865" s="1">
        <v>43138</v>
      </c>
      <c r="B1865">
        <v>31.9</v>
      </c>
      <c r="C1865">
        <v>14</v>
      </c>
    </row>
    <row r="1866" spans="1:3">
      <c r="A1866" s="1">
        <v>43139</v>
      </c>
      <c r="B1866">
        <v>35.799999999999997</v>
      </c>
      <c r="C1866">
        <v>15</v>
      </c>
    </row>
    <row r="1867" spans="1:3">
      <c r="A1867" s="1">
        <v>43140</v>
      </c>
      <c r="B1867">
        <v>42.3</v>
      </c>
      <c r="C1867">
        <v>27</v>
      </c>
    </row>
    <row r="1868" spans="1:3">
      <c r="A1868" s="1">
        <v>43141</v>
      </c>
      <c r="B1868">
        <v>41.5</v>
      </c>
      <c r="C1868">
        <v>16</v>
      </c>
    </row>
    <row r="1869" spans="1:3">
      <c r="A1869" s="1">
        <v>43142</v>
      </c>
      <c r="B1869">
        <v>39.299999999999997</v>
      </c>
      <c r="C1869">
        <v>23</v>
      </c>
    </row>
    <row r="1870" spans="1:3">
      <c r="A1870" s="1">
        <v>43143</v>
      </c>
      <c r="B1870">
        <v>53.3</v>
      </c>
      <c r="C1870">
        <v>31</v>
      </c>
    </row>
    <row r="1871" spans="1:3">
      <c r="A1871" s="1">
        <v>43144</v>
      </c>
      <c r="B1871">
        <v>43.5</v>
      </c>
      <c r="C1871">
        <v>15</v>
      </c>
    </row>
    <row r="1872" spans="1:3">
      <c r="A1872" s="1">
        <v>43145</v>
      </c>
      <c r="B1872">
        <v>46.8</v>
      </c>
      <c r="C1872">
        <v>31</v>
      </c>
    </row>
    <row r="1873" spans="1:3">
      <c r="A1873" s="1">
        <v>43146</v>
      </c>
      <c r="B1873">
        <v>27.8</v>
      </c>
      <c r="C1873">
        <v>8</v>
      </c>
    </row>
    <row r="1874" spans="1:3">
      <c r="A1874" s="1">
        <v>43147</v>
      </c>
      <c r="B1874">
        <v>33.299999999999997</v>
      </c>
      <c r="C1874">
        <v>8</v>
      </c>
    </row>
    <row r="1875" spans="1:3">
      <c r="A1875" s="1">
        <v>43148</v>
      </c>
      <c r="B1875">
        <v>21.8</v>
      </c>
      <c r="C1875">
        <v>11</v>
      </c>
    </row>
    <row r="1876" spans="1:3">
      <c r="A1876" s="1">
        <v>43149</v>
      </c>
      <c r="B1876">
        <v>22.6</v>
      </c>
      <c r="C1876">
        <v>12</v>
      </c>
    </row>
    <row r="1877" spans="1:3">
      <c r="A1877" s="1">
        <v>43150</v>
      </c>
      <c r="B1877">
        <v>29.6</v>
      </c>
      <c r="C1877">
        <v>13</v>
      </c>
    </row>
    <row r="1878" spans="1:3">
      <c r="A1878" s="1">
        <v>43151</v>
      </c>
      <c r="B1878">
        <v>34.799999999999997</v>
      </c>
      <c r="C1878">
        <v>22</v>
      </c>
    </row>
    <row r="1879" spans="1:3">
      <c r="A1879" s="1">
        <v>43152</v>
      </c>
      <c r="B1879">
        <v>21.4</v>
      </c>
      <c r="C1879">
        <v>12</v>
      </c>
    </row>
    <row r="1880" spans="1:3">
      <c r="A1880" s="1">
        <v>43153</v>
      </c>
      <c r="B1880">
        <v>29.8</v>
      </c>
      <c r="C1880">
        <v>19</v>
      </c>
    </row>
    <row r="1881" spans="1:3">
      <c r="A1881" s="1">
        <v>43154</v>
      </c>
      <c r="B1881">
        <v>48.9</v>
      </c>
      <c r="C1881">
        <v>30</v>
      </c>
    </row>
    <row r="1882" spans="1:3">
      <c r="A1882" s="1">
        <v>43155</v>
      </c>
      <c r="B1882">
        <v>53.5</v>
      </c>
      <c r="C1882">
        <v>29</v>
      </c>
    </row>
    <row r="1883" spans="1:3">
      <c r="A1883" s="1">
        <v>43156</v>
      </c>
      <c r="B1883">
        <v>58.5</v>
      </c>
      <c r="C1883">
        <v>25</v>
      </c>
    </row>
    <row r="1884" spans="1:3">
      <c r="A1884" s="1">
        <v>43157</v>
      </c>
      <c r="B1884">
        <v>48.3</v>
      </c>
      <c r="C1884">
        <v>12</v>
      </c>
    </row>
    <row r="1885" spans="1:3">
      <c r="A1885" s="1">
        <v>43158</v>
      </c>
      <c r="B1885">
        <v>51.9</v>
      </c>
      <c r="C1885">
        <v>22</v>
      </c>
    </row>
    <row r="1886" spans="1:3">
      <c r="A1886" s="1">
        <v>43159</v>
      </c>
      <c r="B1886">
        <v>80.400000000000006</v>
      </c>
      <c r="C1886">
        <v>41</v>
      </c>
    </row>
    <row r="1887" spans="1:3">
      <c r="A1887" s="1">
        <v>43160</v>
      </c>
      <c r="B1887">
        <v>47.1</v>
      </c>
      <c r="C1887">
        <v>20</v>
      </c>
    </row>
    <row r="1888" spans="1:3">
      <c r="A1888" s="1">
        <v>43161</v>
      </c>
      <c r="B1888">
        <v>33.299999999999997</v>
      </c>
      <c r="C1888">
        <v>11</v>
      </c>
    </row>
    <row r="1889" spans="1:3">
      <c r="A1889" s="1">
        <v>43162</v>
      </c>
      <c r="B1889">
        <v>47.3</v>
      </c>
      <c r="C1889">
        <v>23</v>
      </c>
    </row>
    <row r="1890" spans="1:3">
      <c r="A1890" s="1">
        <v>43163</v>
      </c>
      <c r="B1890">
        <v>72.400000000000006</v>
      </c>
      <c r="C1890">
        <v>50</v>
      </c>
    </row>
    <row r="1891" spans="1:3">
      <c r="A1891" s="1">
        <v>43164</v>
      </c>
      <c r="B1891">
        <v>81.3</v>
      </c>
      <c r="C1891">
        <v>64</v>
      </c>
    </row>
    <row r="1892" spans="1:3">
      <c r="A1892" s="1">
        <v>43165</v>
      </c>
      <c r="B1892">
        <v>59.9</v>
      </c>
      <c r="C1892">
        <v>40</v>
      </c>
    </row>
    <row r="1893" spans="1:3">
      <c r="A1893" s="1">
        <v>43166</v>
      </c>
      <c r="B1893">
        <v>72.400000000000006</v>
      </c>
      <c r="C1893">
        <v>58</v>
      </c>
    </row>
    <row r="1894" spans="1:3">
      <c r="A1894" s="1">
        <v>43167</v>
      </c>
      <c r="B1894">
        <v>94.9</v>
      </c>
      <c r="C1894">
        <v>87</v>
      </c>
    </row>
    <row r="1895" spans="1:3">
      <c r="A1895" s="1">
        <v>43168</v>
      </c>
      <c r="B1895">
        <v>82.5</v>
      </c>
      <c r="C1895">
        <v>58</v>
      </c>
    </row>
    <row r="1896" spans="1:3">
      <c r="A1896" s="1">
        <v>43169</v>
      </c>
      <c r="B1896">
        <v>60.6</v>
      </c>
      <c r="C1896">
        <v>34</v>
      </c>
    </row>
    <row r="1897" spans="1:3">
      <c r="A1897" s="1">
        <v>43170</v>
      </c>
      <c r="B1897">
        <v>46.1</v>
      </c>
      <c r="C1897">
        <v>21</v>
      </c>
    </row>
    <row r="1898" spans="1:3">
      <c r="A1898" s="1">
        <v>43171</v>
      </c>
      <c r="B1898">
        <v>54</v>
      </c>
      <c r="C1898">
        <v>21</v>
      </c>
    </row>
    <row r="1899" spans="1:3">
      <c r="A1899" s="1">
        <v>43172</v>
      </c>
      <c r="B1899">
        <v>58.9</v>
      </c>
      <c r="C1899">
        <v>28</v>
      </c>
    </row>
    <row r="1900" spans="1:3">
      <c r="A1900" s="1">
        <v>43173</v>
      </c>
      <c r="B1900">
        <v>60</v>
      </c>
      <c r="C1900">
        <v>25</v>
      </c>
    </row>
    <row r="1901" spans="1:3">
      <c r="A1901" s="1">
        <v>43174</v>
      </c>
      <c r="B1901">
        <v>88.8</v>
      </c>
      <c r="C1901">
        <v>67</v>
      </c>
    </row>
    <row r="1902" spans="1:3">
      <c r="A1902" s="1">
        <v>43175</v>
      </c>
      <c r="B1902">
        <v>64.900000000000006</v>
      </c>
      <c r="C1902">
        <v>45</v>
      </c>
    </row>
    <row r="1903" spans="1:3">
      <c r="A1903" s="1">
        <v>43176</v>
      </c>
      <c r="B1903">
        <v>56.1</v>
      </c>
      <c r="C1903">
        <v>23</v>
      </c>
    </row>
    <row r="1904" spans="1:3">
      <c r="A1904" s="1">
        <v>43177</v>
      </c>
      <c r="B1904">
        <v>68.8</v>
      </c>
      <c r="C1904">
        <v>38</v>
      </c>
    </row>
    <row r="1905" spans="1:3">
      <c r="A1905" s="1">
        <v>43178</v>
      </c>
      <c r="B1905">
        <v>92.4</v>
      </c>
      <c r="C1905">
        <v>84</v>
      </c>
    </row>
    <row r="1906" spans="1:3">
      <c r="A1906" s="1">
        <v>43179</v>
      </c>
      <c r="B1906">
        <v>52.1</v>
      </c>
      <c r="C1906">
        <v>40</v>
      </c>
    </row>
    <row r="1907" spans="1:3">
      <c r="A1907" s="1">
        <v>43180</v>
      </c>
      <c r="B1907">
        <v>93.3</v>
      </c>
      <c r="C1907">
        <v>58</v>
      </c>
    </row>
    <row r="1908" spans="1:3">
      <c r="A1908" s="1">
        <v>43181</v>
      </c>
      <c r="B1908">
        <v>60.5</v>
      </c>
      <c r="C1908">
        <v>30</v>
      </c>
    </row>
    <row r="1909" spans="1:3">
      <c r="A1909" s="1">
        <v>43182</v>
      </c>
      <c r="B1909">
        <v>54.9</v>
      </c>
      <c r="C1909">
        <v>17</v>
      </c>
    </row>
    <row r="1910" spans="1:3">
      <c r="A1910" s="1">
        <v>43183</v>
      </c>
      <c r="B1910">
        <v>47.1</v>
      </c>
      <c r="C1910">
        <v>28</v>
      </c>
    </row>
    <row r="1911" spans="1:3">
      <c r="A1911" s="1">
        <v>43184</v>
      </c>
      <c r="B1911">
        <v>41.6</v>
      </c>
      <c r="C1911">
        <v>16</v>
      </c>
    </row>
    <row r="1912" spans="1:3">
      <c r="A1912" s="1">
        <v>43185</v>
      </c>
      <c r="B1912">
        <v>36.799999999999997</v>
      </c>
      <c r="C1912">
        <v>19</v>
      </c>
    </row>
    <row r="1913" spans="1:3">
      <c r="A1913" s="1">
        <v>43186</v>
      </c>
      <c r="B1913">
        <v>44.4</v>
      </c>
      <c r="C1913">
        <v>22</v>
      </c>
    </row>
    <row r="1914" spans="1:3">
      <c r="A1914" s="1">
        <v>43187</v>
      </c>
      <c r="B1914">
        <v>37.799999999999997</v>
      </c>
      <c r="C1914">
        <v>15</v>
      </c>
    </row>
    <row r="1915" spans="1:3">
      <c r="A1915" s="1">
        <v>43188</v>
      </c>
      <c r="B1915">
        <v>54.4</v>
      </c>
      <c r="C1915">
        <v>29</v>
      </c>
    </row>
    <row r="1916" spans="1:3">
      <c r="A1916" s="1">
        <v>43189</v>
      </c>
      <c r="B1916">
        <v>50.3</v>
      </c>
      <c r="C1916">
        <v>32</v>
      </c>
    </row>
    <row r="1917" spans="1:3">
      <c r="A1917" s="1">
        <v>43190</v>
      </c>
      <c r="B1917">
        <v>48.8</v>
      </c>
      <c r="C1917">
        <v>28</v>
      </c>
    </row>
    <row r="1918" spans="1:3">
      <c r="A1918" s="1">
        <v>43191</v>
      </c>
      <c r="B1918">
        <v>52.4</v>
      </c>
      <c r="C1918">
        <v>32</v>
      </c>
    </row>
    <row r="1919" spans="1:3">
      <c r="A1919" s="1">
        <v>43192</v>
      </c>
      <c r="B1919">
        <v>61</v>
      </c>
      <c r="C1919">
        <v>30</v>
      </c>
    </row>
    <row r="1920" spans="1:3">
      <c r="A1920" s="1">
        <v>43193</v>
      </c>
      <c r="B1920">
        <v>60</v>
      </c>
      <c r="C1920">
        <v>31</v>
      </c>
    </row>
    <row r="1921" spans="1:3">
      <c r="A1921" s="1">
        <v>43194</v>
      </c>
      <c r="B1921">
        <v>84</v>
      </c>
      <c r="C1921">
        <v>71</v>
      </c>
    </row>
    <row r="1922" spans="1:3">
      <c r="A1922" s="1">
        <v>43195</v>
      </c>
      <c r="B1922">
        <v>84.1</v>
      </c>
      <c r="C1922">
        <v>65</v>
      </c>
    </row>
    <row r="1923" spans="1:3">
      <c r="A1923" s="1">
        <v>43196</v>
      </c>
      <c r="B1923">
        <v>63.1</v>
      </c>
      <c r="C1923">
        <v>16</v>
      </c>
    </row>
    <row r="1924" spans="1:3">
      <c r="A1924" s="1">
        <v>43197</v>
      </c>
      <c r="B1924">
        <v>35</v>
      </c>
      <c r="C1924">
        <v>16</v>
      </c>
    </row>
    <row r="1925" spans="1:3">
      <c r="A1925" s="1">
        <v>43198</v>
      </c>
      <c r="B1925">
        <v>41.6</v>
      </c>
      <c r="C1925">
        <v>19</v>
      </c>
    </row>
    <row r="1926" spans="1:3">
      <c r="A1926" s="1">
        <v>43199</v>
      </c>
      <c r="B1926">
        <v>39.9</v>
      </c>
      <c r="C1926">
        <v>16</v>
      </c>
    </row>
    <row r="1927" spans="1:3">
      <c r="A1927" s="1">
        <v>43200</v>
      </c>
      <c r="B1927">
        <v>52</v>
      </c>
      <c r="C1927">
        <v>29</v>
      </c>
    </row>
    <row r="1928" spans="1:3">
      <c r="A1928" s="1">
        <v>43201</v>
      </c>
      <c r="B1928">
        <v>41.8</v>
      </c>
      <c r="C1928">
        <v>16</v>
      </c>
    </row>
    <row r="1929" spans="1:3">
      <c r="A1929" s="1">
        <v>43202</v>
      </c>
      <c r="B1929">
        <v>24.4</v>
      </c>
      <c r="C1929">
        <v>13</v>
      </c>
    </row>
    <row r="1930" spans="1:3">
      <c r="A1930" s="1">
        <v>43203</v>
      </c>
      <c r="B1930">
        <v>38.5</v>
      </c>
      <c r="C1930">
        <v>19</v>
      </c>
    </row>
    <row r="1931" spans="1:3">
      <c r="A1931" s="1">
        <v>43204</v>
      </c>
      <c r="B1931">
        <v>81.5</v>
      </c>
      <c r="C1931">
        <v>41</v>
      </c>
    </row>
    <row r="1932" spans="1:3">
      <c r="A1932" s="1">
        <v>43205</v>
      </c>
      <c r="B1932">
        <v>50.1</v>
      </c>
      <c r="C1932">
        <v>30</v>
      </c>
    </row>
    <row r="1933" spans="1:3">
      <c r="A1933" s="1">
        <v>43206</v>
      </c>
      <c r="B1933">
        <v>57</v>
      </c>
      <c r="C1933">
        <v>27</v>
      </c>
    </row>
    <row r="1934" spans="1:3">
      <c r="A1934" s="1">
        <v>43207</v>
      </c>
      <c r="B1934">
        <v>55.8</v>
      </c>
      <c r="C1934">
        <v>19</v>
      </c>
    </row>
    <row r="1935" spans="1:3">
      <c r="A1935" s="1">
        <v>43208</v>
      </c>
      <c r="B1935">
        <v>43.4</v>
      </c>
      <c r="C1935">
        <v>17</v>
      </c>
    </row>
    <row r="1936" spans="1:3">
      <c r="A1936" s="1">
        <v>43209</v>
      </c>
      <c r="B1936">
        <v>30.1</v>
      </c>
      <c r="C1936">
        <v>9</v>
      </c>
    </row>
    <row r="1937" spans="1:3">
      <c r="A1937" s="1">
        <v>43210</v>
      </c>
      <c r="B1937">
        <v>33.9</v>
      </c>
      <c r="C1937">
        <v>16</v>
      </c>
    </row>
    <row r="1938" spans="1:3">
      <c r="A1938" s="1">
        <v>43211</v>
      </c>
      <c r="B1938">
        <v>35.1</v>
      </c>
      <c r="C1938">
        <v>9</v>
      </c>
    </row>
    <row r="1939" spans="1:3">
      <c r="A1939" s="1">
        <v>43212</v>
      </c>
      <c r="B1939">
        <v>61.8</v>
      </c>
      <c r="C1939">
        <v>28</v>
      </c>
    </row>
    <row r="1940" spans="1:3">
      <c r="A1940" s="1">
        <v>43213</v>
      </c>
      <c r="B1940">
        <v>90.6</v>
      </c>
      <c r="C1940">
        <v>60</v>
      </c>
    </row>
    <row r="1941" spans="1:3">
      <c r="A1941" s="1">
        <v>43214</v>
      </c>
      <c r="B1941">
        <v>88.6</v>
      </c>
      <c r="C1941">
        <v>71</v>
      </c>
    </row>
    <row r="1942" spans="1:3">
      <c r="A1942" s="1">
        <v>43215</v>
      </c>
      <c r="B1942">
        <v>50.3</v>
      </c>
      <c r="C1942">
        <v>18</v>
      </c>
    </row>
    <row r="1943" spans="1:3">
      <c r="A1943" s="1">
        <v>43216</v>
      </c>
      <c r="B1943">
        <v>44.9</v>
      </c>
      <c r="C1943">
        <v>11</v>
      </c>
    </row>
    <row r="1944" spans="1:3">
      <c r="A1944" s="1">
        <v>43217</v>
      </c>
      <c r="B1944">
        <v>35.1</v>
      </c>
      <c r="C1944">
        <v>24</v>
      </c>
    </row>
    <row r="1945" spans="1:3">
      <c r="A1945" s="1">
        <v>43218</v>
      </c>
      <c r="B1945">
        <v>43.1</v>
      </c>
      <c r="C1945">
        <v>15</v>
      </c>
    </row>
    <row r="1946" spans="1:3">
      <c r="A1946" s="1">
        <v>43219</v>
      </c>
      <c r="B1946">
        <v>37.1</v>
      </c>
      <c r="C1946">
        <v>11</v>
      </c>
    </row>
    <row r="1947" spans="1:3">
      <c r="A1947" s="1">
        <v>43220</v>
      </c>
      <c r="B1947">
        <v>54.9</v>
      </c>
      <c r="C1947">
        <v>33</v>
      </c>
    </row>
    <row r="1948" spans="1:3">
      <c r="A1948" s="1">
        <v>43221</v>
      </c>
      <c r="B1948">
        <v>70</v>
      </c>
      <c r="C1948">
        <v>53</v>
      </c>
    </row>
    <row r="1949" spans="1:3">
      <c r="A1949" s="1">
        <v>43222</v>
      </c>
      <c r="B1949">
        <v>85.1</v>
      </c>
      <c r="C1949">
        <v>57</v>
      </c>
    </row>
    <row r="1950" spans="1:3">
      <c r="A1950" s="1">
        <v>43223</v>
      </c>
      <c r="B1950">
        <v>43.6</v>
      </c>
      <c r="C1950">
        <v>20</v>
      </c>
    </row>
    <row r="1951" spans="1:3">
      <c r="A1951" s="1">
        <v>43224</v>
      </c>
      <c r="B1951">
        <v>33.5</v>
      </c>
      <c r="C1951">
        <v>12</v>
      </c>
    </row>
    <row r="1952" spans="1:3">
      <c r="A1952" s="1">
        <v>43225</v>
      </c>
      <c r="B1952">
        <v>29.5</v>
      </c>
      <c r="C1952">
        <v>14</v>
      </c>
    </row>
    <row r="1953" spans="1:3">
      <c r="A1953" s="1">
        <v>43226</v>
      </c>
      <c r="B1953">
        <v>93.5</v>
      </c>
      <c r="C1953">
        <v>48</v>
      </c>
    </row>
    <row r="1954" spans="1:3">
      <c r="A1954" s="1">
        <v>43227</v>
      </c>
      <c r="B1954">
        <v>87.4</v>
      </c>
      <c r="C1954">
        <v>72</v>
      </c>
    </row>
    <row r="1955" spans="1:3">
      <c r="A1955" s="1">
        <v>43228</v>
      </c>
      <c r="B1955">
        <v>68.5</v>
      </c>
      <c r="C1955">
        <v>56</v>
      </c>
    </row>
    <row r="1956" spans="1:3">
      <c r="A1956" s="1">
        <v>43229</v>
      </c>
      <c r="B1956">
        <v>62.6</v>
      </c>
      <c r="C1956">
        <v>47</v>
      </c>
    </row>
    <row r="1957" spans="1:3">
      <c r="A1957" s="1">
        <v>43230</v>
      </c>
      <c r="B1957">
        <v>51.4</v>
      </c>
      <c r="C1957">
        <v>18</v>
      </c>
    </row>
    <row r="1958" spans="1:3">
      <c r="A1958" s="1">
        <v>43231</v>
      </c>
      <c r="B1958">
        <v>46.5</v>
      </c>
      <c r="C1958">
        <v>21</v>
      </c>
    </row>
    <row r="1959" spans="1:3">
      <c r="A1959" s="1">
        <v>43232</v>
      </c>
      <c r="B1959">
        <v>70.5</v>
      </c>
      <c r="C1959">
        <v>43</v>
      </c>
    </row>
    <row r="1960" spans="1:3">
      <c r="A1960" s="1">
        <v>43233</v>
      </c>
      <c r="B1960">
        <v>68.3</v>
      </c>
      <c r="C1960">
        <v>35</v>
      </c>
    </row>
    <row r="1961" spans="1:3">
      <c r="A1961" s="1">
        <v>43234</v>
      </c>
      <c r="B1961">
        <v>55.8</v>
      </c>
      <c r="C1961">
        <v>29</v>
      </c>
    </row>
    <row r="1962" spans="1:3">
      <c r="A1962" s="1">
        <v>43235</v>
      </c>
      <c r="B1962">
        <v>53.6</v>
      </c>
      <c r="C1962">
        <v>24</v>
      </c>
    </row>
    <row r="1963" spans="1:3">
      <c r="A1963" s="1">
        <v>43236</v>
      </c>
      <c r="B1963">
        <v>77.8</v>
      </c>
      <c r="C1963">
        <v>66</v>
      </c>
    </row>
    <row r="1964" spans="1:3">
      <c r="A1964" s="1">
        <v>43237</v>
      </c>
      <c r="B1964">
        <v>68.599999999999994</v>
      </c>
      <c r="C1964">
        <v>49</v>
      </c>
    </row>
    <row r="1965" spans="1:3">
      <c r="A1965" s="1">
        <v>43238</v>
      </c>
      <c r="B1965">
        <v>85.1</v>
      </c>
      <c r="C1965">
        <v>74</v>
      </c>
    </row>
    <row r="1966" spans="1:3">
      <c r="A1966" s="1">
        <v>43239</v>
      </c>
      <c r="B1966">
        <v>62.1</v>
      </c>
      <c r="C1966">
        <v>39</v>
      </c>
    </row>
    <row r="1967" spans="1:3">
      <c r="A1967" s="1">
        <v>43240</v>
      </c>
      <c r="B1967">
        <v>65.099999999999994</v>
      </c>
      <c r="C1967">
        <v>41</v>
      </c>
    </row>
    <row r="1968" spans="1:3">
      <c r="A1968" s="1">
        <v>43241</v>
      </c>
      <c r="B1968">
        <v>71.599999999999994</v>
      </c>
      <c r="C1968">
        <v>57</v>
      </c>
    </row>
    <row r="1969" spans="1:3">
      <c r="A1969" s="1">
        <v>43242</v>
      </c>
      <c r="B1969">
        <v>69.599999999999994</v>
      </c>
      <c r="C1969">
        <v>38</v>
      </c>
    </row>
    <row r="1970" spans="1:3">
      <c r="A1970" s="1">
        <v>43243</v>
      </c>
      <c r="B1970">
        <v>59.4</v>
      </c>
      <c r="C1970">
        <v>19</v>
      </c>
    </row>
    <row r="1971" spans="1:3">
      <c r="A1971" s="1">
        <v>43244</v>
      </c>
      <c r="B1971">
        <v>45.6</v>
      </c>
      <c r="C1971">
        <v>17</v>
      </c>
    </row>
    <row r="1972" spans="1:3">
      <c r="A1972" s="1">
        <v>43245</v>
      </c>
      <c r="B1972">
        <v>40.1</v>
      </c>
      <c r="C1972">
        <v>16</v>
      </c>
    </row>
    <row r="1973" spans="1:3">
      <c r="A1973" s="1">
        <v>43246</v>
      </c>
      <c r="B1973">
        <v>47.8</v>
      </c>
      <c r="C1973">
        <v>22</v>
      </c>
    </row>
    <row r="1974" spans="1:3">
      <c r="A1974" s="1">
        <v>43247</v>
      </c>
      <c r="B1974">
        <v>56.3</v>
      </c>
      <c r="C1974">
        <v>37</v>
      </c>
    </row>
    <row r="1975" spans="1:3">
      <c r="A1975" s="1">
        <v>43248</v>
      </c>
      <c r="B1975">
        <v>60.1</v>
      </c>
      <c r="C1975">
        <v>37</v>
      </c>
    </row>
    <row r="1976" spans="1:3">
      <c r="A1976" s="1">
        <v>43249</v>
      </c>
      <c r="B1976">
        <v>64.3</v>
      </c>
      <c r="C1976">
        <v>39</v>
      </c>
    </row>
    <row r="1977" spans="1:3">
      <c r="A1977" s="1">
        <v>43250</v>
      </c>
      <c r="B1977">
        <v>79.3</v>
      </c>
      <c r="C1977">
        <v>43</v>
      </c>
    </row>
    <row r="1978" spans="1:3">
      <c r="A1978" s="1">
        <v>43251</v>
      </c>
      <c r="B1978">
        <v>53.8</v>
      </c>
      <c r="C1978">
        <v>32</v>
      </c>
    </row>
    <row r="1979" spans="1:3">
      <c r="A1979" s="1">
        <v>43252</v>
      </c>
      <c r="B1979">
        <v>53.1</v>
      </c>
      <c r="C1979">
        <v>23</v>
      </c>
    </row>
    <row r="1980" spans="1:3">
      <c r="A1980" s="1">
        <v>43253</v>
      </c>
      <c r="B1980">
        <v>42.4</v>
      </c>
      <c r="C1980">
        <v>19</v>
      </c>
    </row>
    <row r="1981" spans="1:3">
      <c r="A1981" s="1">
        <v>43254</v>
      </c>
      <c r="B1981">
        <v>42.1</v>
      </c>
      <c r="C1981">
        <v>17</v>
      </c>
    </row>
    <row r="1982" spans="1:3">
      <c r="A1982" s="1">
        <v>43255</v>
      </c>
      <c r="B1982">
        <v>48.9</v>
      </c>
      <c r="C1982">
        <v>29</v>
      </c>
    </row>
    <row r="1983" spans="1:3">
      <c r="A1983" s="1">
        <v>43256</v>
      </c>
      <c r="B1983">
        <v>64</v>
      </c>
      <c r="C1983">
        <v>42</v>
      </c>
    </row>
    <row r="1984" spans="1:3">
      <c r="A1984" s="1">
        <v>43257</v>
      </c>
      <c r="B1984">
        <v>57.9</v>
      </c>
      <c r="C1984">
        <v>28</v>
      </c>
    </row>
    <row r="1985" spans="1:3">
      <c r="A1985" s="1">
        <v>43258</v>
      </c>
      <c r="B1985">
        <v>52.5</v>
      </c>
      <c r="C1985">
        <v>24</v>
      </c>
    </row>
    <row r="1986" spans="1:3">
      <c r="A1986" s="1">
        <v>43259</v>
      </c>
      <c r="B1986">
        <v>50.1</v>
      </c>
      <c r="C1986">
        <v>23</v>
      </c>
    </row>
    <row r="1987" spans="1:3">
      <c r="A1987" s="1">
        <v>43260</v>
      </c>
      <c r="B1987">
        <v>62.8</v>
      </c>
      <c r="C1987">
        <v>49</v>
      </c>
    </row>
    <row r="1988" spans="1:3">
      <c r="A1988" s="1">
        <v>43261</v>
      </c>
      <c r="B1988">
        <v>71.5</v>
      </c>
      <c r="C1988">
        <v>55</v>
      </c>
    </row>
    <row r="1989" spans="1:3">
      <c r="A1989" s="1">
        <v>43262</v>
      </c>
      <c r="B1989">
        <v>81</v>
      </c>
      <c r="C1989">
        <v>66</v>
      </c>
    </row>
    <row r="1990" spans="1:3">
      <c r="A1990" s="1">
        <v>43263</v>
      </c>
      <c r="B1990">
        <v>64.400000000000006</v>
      </c>
      <c r="C1990">
        <v>47</v>
      </c>
    </row>
    <row r="1991" spans="1:3">
      <c r="A1991" s="1">
        <v>43264</v>
      </c>
      <c r="B1991">
        <v>65</v>
      </c>
      <c r="C1991">
        <v>49</v>
      </c>
    </row>
    <row r="1992" spans="1:3">
      <c r="A1992" s="1">
        <v>43265</v>
      </c>
      <c r="B1992">
        <v>64.099999999999994</v>
      </c>
      <c r="C1992">
        <v>48</v>
      </c>
    </row>
    <row r="1993" spans="1:3">
      <c r="A1993" s="1">
        <v>43266</v>
      </c>
      <c r="B1993">
        <v>59</v>
      </c>
      <c r="C1993">
        <v>44</v>
      </c>
    </row>
    <row r="1994" spans="1:3">
      <c r="A1994" s="1">
        <v>43267</v>
      </c>
      <c r="B1994">
        <v>60.1</v>
      </c>
      <c r="C1994">
        <v>47</v>
      </c>
    </row>
    <row r="1995" spans="1:3">
      <c r="A1995" s="1">
        <v>43268</v>
      </c>
      <c r="B1995">
        <v>57.8</v>
      </c>
      <c r="C1995">
        <v>23</v>
      </c>
    </row>
    <row r="1996" spans="1:3">
      <c r="A1996" s="1">
        <v>43269</v>
      </c>
      <c r="B1996">
        <v>56.3</v>
      </c>
      <c r="C1996">
        <v>33</v>
      </c>
    </row>
    <row r="1997" spans="1:3">
      <c r="A1997" s="1">
        <v>43270</v>
      </c>
      <c r="B1997">
        <v>74.8</v>
      </c>
      <c r="C1997">
        <v>61</v>
      </c>
    </row>
    <row r="1998" spans="1:3">
      <c r="A1998" s="1">
        <v>43271</v>
      </c>
      <c r="B1998">
        <v>55.3</v>
      </c>
      <c r="C1998">
        <v>34</v>
      </c>
    </row>
    <row r="1999" spans="1:3">
      <c r="A1999" s="1">
        <v>43272</v>
      </c>
      <c r="B1999">
        <v>42.4</v>
      </c>
      <c r="C1999">
        <v>18</v>
      </c>
    </row>
    <row r="2000" spans="1:3">
      <c r="A2000" s="1">
        <v>43273</v>
      </c>
      <c r="B2000">
        <v>41.6</v>
      </c>
      <c r="C2000">
        <v>19</v>
      </c>
    </row>
    <row r="2001" spans="1:3">
      <c r="A2001" s="1">
        <v>43274</v>
      </c>
      <c r="B2001">
        <v>42</v>
      </c>
      <c r="C2001">
        <v>23</v>
      </c>
    </row>
    <row r="2002" spans="1:3">
      <c r="A2002" s="1">
        <v>43275</v>
      </c>
      <c r="B2002">
        <v>39.799999999999997</v>
      </c>
      <c r="C2002">
        <v>21</v>
      </c>
    </row>
    <row r="2003" spans="1:3">
      <c r="A2003" s="1">
        <v>43276</v>
      </c>
      <c r="B2003">
        <v>44.3</v>
      </c>
      <c r="C2003">
        <v>22</v>
      </c>
    </row>
    <row r="2004" spans="1:3">
      <c r="A2004" s="1">
        <v>43277</v>
      </c>
      <c r="B2004">
        <v>68.900000000000006</v>
      </c>
      <c r="C2004">
        <v>57</v>
      </c>
    </row>
    <row r="2005" spans="1:3">
      <c r="A2005" s="1">
        <v>43278</v>
      </c>
      <c r="B2005">
        <v>78.8</v>
      </c>
      <c r="C2005">
        <v>48</v>
      </c>
    </row>
    <row r="2006" spans="1:3">
      <c r="A2006" s="1">
        <v>43279</v>
      </c>
      <c r="B2006">
        <v>86.1</v>
      </c>
      <c r="C2006">
        <v>68</v>
      </c>
    </row>
    <row r="2007" spans="1:3">
      <c r="A2007" s="1">
        <v>43280</v>
      </c>
      <c r="B2007">
        <v>74.5</v>
      </c>
      <c r="C2007">
        <v>56</v>
      </c>
    </row>
    <row r="2008" spans="1:3">
      <c r="A2008" s="1">
        <v>43281</v>
      </c>
      <c r="B2008">
        <v>89.5</v>
      </c>
      <c r="C2008">
        <v>74</v>
      </c>
    </row>
    <row r="2009" spans="1:3">
      <c r="A2009" s="1">
        <v>43282</v>
      </c>
      <c r="B2009">
        <v>82.1</v>
      </c>
      <c r="C2009">
        <v>56</v>
      </c>
    </row>
    <row r="2010" spans="1:3">
      <c r="A2010" s="1">
        <v>43283</v>
      </c>
      <c r="B2010">
        <v>90.9</v>
      </c>
      <c r="C2010">
        <v>66</v>
      </c>
    </row>
    <row r="2011" spans="1:3">
      <c r="A2011" s="1">
        <v>43284</v>
      </c>
      <c r="B2011">
        <v>86.5</v>
      </c>
      <c r="C2011">
        <v>72</v>
      </c>
    </row>
    <row r="2012" spans="1:3">
      <c r="A2012" s="1">
        <v>43285</v>
      </c>
      <c r="B2012">
        <v>75.3</v>
      </c>
      <c r="C2012">
        <v>43</v>
      </c>
    </row>
    <row r="2013" spans="1:3">
      <c r="A2013" s="1">
        <v>43286</v>
      </c>
      <c r="B2013">
        <v>89.1</v>
      </c>
      <c r="C2013">
        <v>79</v>
      </c>
    </row>
    <row r="2014" spans="1:3">
      <c r="A2014" s="1">
        <v>43287</v>
      </c>
      <c r="B2014">
        <v>84.3</v>
      </c>
      <c r="C2014">
        <v>78</v>
      </c>
    </row>
    <row r="2015" spans="1:3">
      <c r="A2015" s="1">
        <v>43288</v>
      </c>
      <c r="B2015">
        <v>65</v>
      </c>
      <c r="C2015">
        <v>50</v>
      </c>
    </row>
    <row r="2016" spans="1:3">
      <c r="A2016" s="1">
        <v>43289</v>
      </c>
      <c r="B2016">
        <v>70.3</v>
      </c>
      <c r="C2016">
        <v>60</v>
      </c>
    </row>
    <row r="2017" spans="1:3">
      <c r="A2017" s="1">
        <v>43290</v>
      </c>
      <c r="B2017">
        <v>88.3</v>
      </c>
      <c r="C2017">
        <v>80</v>
      </c>
    </row>
    <row r="2018" spans="1:3">
      <c r="A2018" s="1">
        <v>43291</v>
      </c>
      <c r="B2018">
        <v>75.900000000000006</v>
      </c>
      <c r="C2018">
        <v>52</v>
      </c>
    </row>
    <row r="2019" spans="1:3">
      <c r="A2019" s="1">
        <v>43292</v>
      </c>
      <c r="B2019">
        <v>69.5</v>
      </c>
      <c r="C2019">
        <v>48</v>
      </c>
    </row>
    <row r="2020" spans="1:3">
      <c r="A2020" s="1">
        <v>43293</v>
      </c>
      <c r="B2020">
        <v>66</v>
      </c>
      <c r="C2020">
        <v>44</v>
      </c>
    </row>
    <row r="2021" spans="1:3">
      <c r="A2021" s="1">
        <v>43294</v>
      </c>
      <c r="B2021">
        <v>61.1</v>
      </c>
      <c r="C2021">
        <v>40</v>
      </c>
    </row>
    <row r="2022" spans="1:3">
      <c r="A2022" s="1">
        <v>43295</v>
      </c>
      <c r="B2022">
        <v>58.3</v>
      </c>
      <c r="C2022">
        <v>35</v>
      </c>
    </row>
    <row r="2023" spans="1:3">
      <c r="A2023" s="1">
        <v>43296</v>
      </c>
      <c r="B2023">
        <v>55.8</v>
      </c>
      <c r="C2023">
        <v>32</v>
      </c>
    </row>
    <row r="2024" spans="1:3">
      <c r="A2024" s="1">
        <v>43297</v>
      </c>
      <c r="B2024">
        <v>56</v>
      </c>
      <c r="C2024">
        <v>32</v>
      </c>
    </row>
    <row r="2025" spans="1:3">
      <c r="A2025" s="1">
        <v>43298</v>
      </c>
      <c r="B2025">
        <v>56.9</v>
      </c>
      <c r="C2025">
        <v>34</v>
      </c>
    </row>
    <row r="2026" spans="1:3">
      <c r="A2026" s="1">
        <v>43299</v>
      </c>
      <c r="B2026">
        <v>56.6</v>
      </c>
      <c r="C2026">
        <v>36</v>
      </c>
    </row>
    <row r="2027" spans="1:3">
      <c r="A2027" s="1">
        <v>43300</v>
      </c>
      <c r="B2027">
        <v>58.6</v>
      </c>
      <c r="C2027">
        <v>33</v>
      </c>
    </row>
    <row r="2028" spans="1:3">
      <c r="A2028" s="1">
        <v>43301</v>
      </c>
      <c r="B2028">
        <v>54.9</v>
      </c>
      <c r="C2028">
        <v>28</v>
      </c>
    </row>
    <row r="2029" spans="1:3">
      <c r="A2029" s="1">
        <v>43302</v>
      </c>
      <c r="B2029">
        <v>58.9</v>
      </c>
      <c r="C2029">
        <v>39</v>
      </c>
    </row>
    <row r="2030" spans="1:3">
      <c r="A2030" s="1">
        <v>43303</v>
      </c>
      <c r="B2030">
        <v>57.3</v>
      </c>
      <c r="C2030">
        <v>38</v>
      </c>
    </row>
    <row r="2031" spans="1:3">
      <c r="A2031" s="1">
        <v>43304</v>
      </c>
      <c r="B2031">
        <v>49</v>
      </c>
      <c r="C2031">
        <v>28</v>
      </c>
    </row>
    <row r="2032" spans="1:3">
      <c r="A2032" s="1">
        <v>43305</v>
      </c>
      <c r="B2032">
        <v>54.1</v>
      </c>
      <c r="C2032">
        <v>31</v>
      </c>
    </row>
    <row r="2033" spans="1:3">
      <c r="A2033" s="1">
        <v>43306</v>
      </c>
      <c r="B2033">
        <v>56</v>
      </c>
      <c r="C2033">
        <v>37</v>
      </c>
    </row>
    <row r="2034" spans="1:3">
      <c r="A2034" s="1">
        <v>43307</v>
      </c>
      <c r="B2034">
        <v>53.5</v>
      </c>
      <c r="C2034">
        <v>33</v>
      </c>
    </row>
    <row r="2035" spans="1:3">
      <c r="A2035" s="1">
        <v>43308</v>
      </c>
      <c r="B2035">
        <v>58.3</v>
      </c>
      <c r="C2035">
        <v>33</v>
      </c>
    </row>
    <row r="2036" spans="1:3">
      <c r="A2036" s="1">
        <v>43309</v>
      </c>
      <c r="B2036">
        <v>66.099999999999994</v>
      </c>
      <c r="C2036">
        <v>48</v>
      </c>
    </row>
    <row r="2037" spans="1:3">
      <c r="A2037" s="1">
        <v>43310</v>
      </c>
      <c r="B2037">
        <v>53.9</v>
      </c>
      <c r="C2037">
        <v>24</v>
      </c>
    </row>
    <row r="2038" spans="1:3">
      <c r="A2038" s="1">
        <v>43311</v>
      </c>
      <c r="B2038">
        <v>65</v>
      </c>
      <c r="C2038">
        <v>45</v>
      </c>
    </row>
    <row r="2039" spans="1:3">
      <c r="A2039" s="1">
        <v>43312</v>
      </c>
      <c r="B2039">
        <v>60.4</v>
      </c>
      <c r="C2039">
        <v>41</v>
      </c>
    </row>
    <row r="2040" spans="1:3">
      <c r="A2040" s="1">
        <v>43313</v>
      </c>
      <c r="B2040">
        <v>56.5</v>
      </c>
      <c r="C2040">
        <v>31</v>
      </c>
    </row>
    <row r="2041" spans="1:3">
      <c r="A2041" s="1">
        <v>43314</v>
      </c>
      <c r="B2041">
        <v>56.1</v>
      </c>
      <c r="C2041">
        <v>33</v>
      </c>
    </row>
    <row r="2042" spans="1:3">
      <c r="A2042" s="1">
        <v>43315</v>
      </c>
      <c r="B2042">
        <v>55</v>
      </c>
      <c r="C2042">
        <v>31</v>
      </c>
    </row>
    <row r="2043" spans="1:3">
      <c r="A2043" s="1">
        <v>43316</v>
      </c>
      <c r="B2043">
        <v>52.3</v>
      </c>
      <c r="C2043">
        <v>32</v>
      </c>
    </row>
    <row r="2044" spans="1:3">
      <c r="A2044" s="1">
        <v>43317</v>
      </c>
      <c r="B2044">
        <v>50.9</v>
      </c>
      <c r="C2044">
        <v>37</v>
      </c>
    </row>
    <row r="2045" spans="1:3">
      <c r="A2045" s="1">
        <v>43318</v>
      </c>
      <c r="B2045">
        <v>61.1</v>
      </c>
      <c r="C2045">
        <v>40</v>
      </c>
    </row>
    <row r="2046" spans="1:3">
      <c r="A2046" s="1">
        <v>43319</v>
      </c>
      <c r="B2046">
        <v>65.599999999999994</v>
      </c>
      <c r="C2046">
        <v>51</v>
      </c>
    </row>
    <row r="2047" spans="1:3">
      <c r="A2047" s="1">
        <v>43320</v>
      </c>
      <c r="B2047">
        <v>62.8</v>
      </c>
      <c r="C2047">
        <v>36</v>
      </c>
    </row>
    <row r="2048" spans="1:3">
      <c r="A2048" s="1">
        <v>43321</v>
      </c>
      <c r="B2048">
        <v>62.9</v>
      </c>
      <c r="C2048">
        <v>34</v>
      </c>
    </row>
    <row r="2049" spans="1:3">
      <c r="A2049" s="1">
        <v>43322</v>
      </c>
      <c r="B2049">
        <v>83.5</v>
      </c>
      <c r="C2049">
        <v>71</v>
      </c>
    </row>
    <row r="2050" spans="1:3">
      <c r="A2050" s="1">
        <v>43323</v>
      </c>
      <c r="B2050">
        <v>74.900000000000006</v>
      </c>
      <c r="C2050">
        <v>58</v>
      </c>
    </row>
    <row r="2051" spans="1:3">
      <c r="A2051" s="1">
        <v>43324</v>
      </c>
      <c r="B2051">
        <v>76.599999999999994</v>
      </c>
      <c r="C2051">
        <v>58</v>
      </c>
    </row>
    <row r="2052" spans="1:3">
      <c r="A2052" s="1">
        <v>43325</v>
      </c>
      <c r="B2052">
        <v>64.900000000000006</v>
      </c>
      <c r="C2052">
        <v>42</v>
      </c>
    </row>
    <row r="2053" spans="1:3">
      <c r="A2053" s="1">
        <v>43326</v>
      </c>
      <c r="B2053">
        <v>57.6</v>
      </c>
      <c r="C2053">
        <v>32</v>
      </c>
    </row>
    <row r="2054" spans="1:3">
      <c r="A2054" s="1">
        <v>43327</v>
      </c>
      <c r="B2054">
        <v>68.3</v>
      </c>
      <c r="C2054">
        <v>46</v>
      </c>
    </row>
    <row r="2055" spans="1:3">
      <c r="A2055" s="1">
        <v>43328</v>
      </c>
      <c r="B2055">
        <v>77.3</v>
      </c>
      <c r="C2055">
        <v>58</v>
      </c>
    </row>
    <row r="2056" spans="1:3">
      <c r="A2056" s="1">
        <v>43329</v>
      </c>
      <c r="B2056">
        <v>55.8</v>
      </c>
      <c r="C2056">
        <v>40</v>
      </c>
    </row>
    <row r="2057" spans="1:3">
      <c r="A2057" s="1">
        <v>43330</v>
      </c>
      <c r="B2057">
        <v>59.8</v>
      </c>
      <c r="C2057">
        <v>40</v>
      </c>
    </row>
    <row r="2058" spans="1:3">
      <c r="A2058" s="1">
        <v>43331</v>
      </c>
      <c r="B2058">
        <v>60.1</v>
      </c>
      <c r="C2058">
        <v>31</v>
      </c>
    </row>
    <row r="2059" spans="1:3">
      <c r="A2059" s="1">
        <v>43332</v>
      </c>
      <c r="B2059">
        <v>61.9</v>
      </c>
      <c r="C2059">
        <v>33</v>
      </c>
    </row>
    <row r="2060" spans="1:3">
      <c r="A2060" s="1">
        <v>43333</v>
      </c>
      <c r="B2060">
        <v>55</v>
      </c>
      <c r="C2060">
        <v>28</v>
      </c>
    </row>
    <row r="2061" spans="1:3">
      <c r="A2061" s="1">
        <v>43334</v>
      </c>
      <c r="B2061">
        <v>60.8</v>
      </c>
      <c r="C2061">
        <v>46</v>
      </c>
    </row>
    <row r="2062" spans="1:3">
      <c r="A2062" s="1">
        <v>43335</v>
      </c>
      <c r="B2062">
        <v>75.3</v>
      </c>
      <c r="C2062">
        <v>56</v>
      </c>
    </row>
    <row r="2063" spans="1:3">
      <c r="A2063" s="1">
        <v>43336</v>
      </c>
      <c r="B2063">
        <v>61.8</v>
      </c>
      <c r="C2063">
        <v>43</v>
      </c>
    </row>
    <row r="2064" spans="1:3">
      <c r="A2064" s="1">
        <v>43337</v>
      </c>
      <c r="B2064">
        <v>68.599999999999994</v>
      </c>
      <c r="C2064">
        <v>36</v>
      </c>
    </row>
    <row r="2065" spans="1:3">
      <c r="A2065" s="1">
        <v>43338</v>
      </c>
      <c r="B2065">
        <v>95.1</v>
      </c>
      <c r="C2065">
        <v>81</v>
      </c>
    </row>
    <row r="2066" spans="1:3">
      <c r="A2066" s="1">
        <v>43339</v>
      </c>
      <c r="B2066">
        <v>95.3</v>
      </c>
      <c r="C2066">
        <v>92</v>
      </c>
    </row>
    <row r="2067" spans="1:3">
      <c r="A2067" s="1">
        <v>43340</v>
      </c>
      <c r="B2067">
        <v>85.3</v>
      </c>
      <c r="C2067">
        <v>57</v>
      </c>
    </row>
    <row r="2068" spans="1:3">
      <c r="A2068" s="1">
        <v>43341</v>
      </c>
      <c r="B2068">
        <v>70.3</v>
      </c>
      <c r="C2068">
        <v>43</v>
      </c>
    </row>
    <row r="2069" spans="1:3">
      <c r="A2069" s="1">
        <v>43342</v>
      </c>
      <c r="B2069">
        <v>75.3</v>
      </c>
      <c r="C2069">
        <v>53</v>
      </c>
    </row>
    <row r="2070" spans="1:3">
      <c r="A2070" s="1">
        <v>43343</v>
      </c>
      <c r="B2070">
        <v>89.1</v>
      </c>
      <c r="C2070">
        <v>77</v>
      </c>
    </row>
    <row r="2071" spans="1:3">
      <c r="A2071" s="1">
        <v>43344</v>
      </c>
      <c r="B2071">
        <v>74.599999999999994</v>
      </c>
      <c r="C2071">
        <v>48</v>
      </c>
    </row>
    <row r="2072" spans="1:3">
      <c r="A2072" s="1">
        <v>43345</v>
      </c>
      <c r="B2072">
        <v>73.599999999999994</v>
      </c>
      <c r="C2072">
        <v>58</v>
      </c>
    </row>
    <row r="2073" spans="1:3">
      <c r="A2073" s="1">
        <v>43346</v>
      </c>
      <c r="B2073">
        <v>90.6</v>
      </c>
      <c r="C2073">
        <v>78</v>
      </c>
    </row>
    <row r="2074" spans="1:3">
      <c r="A2074" s="1">
        <v>43347</v>
      </c>
      <c r="B2074">
        <v>65.599999999999994</v>
      </c>
      <c r="C2074">
        <v>37</v>
      </c>
    </row>
    <row r="2075" spans="1:3">
      <c r="A2075" s="1">
        <v>43348</v>
      </c>
      <c r="B2075">
        <v>49.5</v>
      </c>
      <c r="C2075">
        <v>26</v>
      </c>
    </row>
    <row r="2076" spans="1:3">
      <c r="A2076" s="1">
        <v>43349</v>
      </c>
      <c r="B2076">
        <v>65.8</v>
      </c>
      <c r="C2076">
        <v>42</v>
      </c>
    </row>
    <row r="2077" spans="1:3">
      <c r="A2077" s="1">
        <v>43350</v>
      </c>
      <c r="B2077">
        <v>67.3</v>
      </c>
      <c r="C2077">
        <v>42</v>
      </c>
    </row>
    <row r="2078" spans="1:3">
      <c r="A2078" s="1">
        <v>43351</v>
      </c>
      <c r="B2078">
        <v>69.8</v>
      </c>
      <c r="C2078">
        <v>47</v>
      </c>
    </row>
    <row r="2079" spans="1:3">
      <c r="A2079" s="1">
        <v>43352</v>
      </c>
      <c r="B2079">
        <v>71.8</v>
      </c>
      <c r="C2079">
        <v>43</v>
      </c>
    </row>
    <row r="2080" spans="1:3">
      <c r="A2080" s="1">
        <v>43353</v>
      </c>
      <c r="B2080">
        <v>63.8</v>
      </c>
      <c r="C2080">
        <v>36</v>
      </c>
    </row>
    <row r="2081" spans="1:3">
      <c r="A2081" s="1">
        <v>43354</v>
      </c>
      <c r="B2081">
        <v>64.400000000000006</v>
      </c>
      <c r="C2081">
        <v>44</v>
      </c>
    </row>
    <row r="2082" spans="1:3">
      <c r="A2082" s="1">
        <v>43355</v>
      </c>
      <c r="B2082">
        <v>67.5</v>
      </c>
      <c r="C2082">
        <v>58</v>
      </c>
    </row>
    <row r="2083" spans="1:3">
      <c r="A2083" s="1">
        <v>43356</v>
      </c>
      <c r="B2083">
        <v>77.8</v>
      </c>
      <c r="C2083">
        <v>66</v>
      </c>
    </row>
    <row r="2084" spans="1:3">
      <c r="A2084" s="1">
        <v>43357</v>
      </c>
      <c r="B2084">
        <v>88.9</v>
      </c>
      <c r="C2084">
        <v>84</v>
      </c>
    </row>
    <row r="2085" spans="1:3">
      <c r="A2085" s="1">
        <v>43358</v>
      </c>
      <c r="B2085">
        <v>87.8</v>
      </c>
      <c r="C2085">
        <v>77</v>
      </c>
    </row>
    <row r="2086" spans="1:3">
      <c r="A2086" s="1">
        <v>43359</v>
      </c>
      <c r="B2086">
        <v>74.099999999999994</v>
      </c>
      <c r="C2086">
        <v>50</v>
      </c>
    </row>
    <row r="2087" spans="1:3">
      <c r="A2087" s="1">
        <v>43360</v>
      </c>
      <c r="B2087">
        <v>63.5</v>
      </c>
      <c r="C2087">
        <v>39</v>
      </c>
    </row>
    <row r="2088" spans="1:3">
      <c r="A2088" s="1">
        <v>43361</v>
      </c>
      <c r="B2088">
        <v>62.1</v>
      </c>
      <c r="C2088">
        <v>17</v>
      </c>
    </row>
    <row r="2089" spans="1:3">
      <c r="A2089" s="1">
        <v>43362</v>
      </c>
      <c r="B2089">
        <v>77.3</v>
      </c>
      <c r="C2089">
        <v>49</v>
      </c>
    </row>
    <row r="2090" spans="1:3">
      <c r="A2090" s="1">
        <v>43363</v>
      </c>
      <c r="B2090">
        <v>86.6</v>
      </c>
      <c r="C2090">
        <v>76</v>
      </c>
    </row>
    <row r="2091" spans="1:3">
      <c r="A2091" s="1">
        <v>43364</v>
      </c>
      <c r="B2091">
        <v>92.5</v>
      </c>
      <c r="C2091">
        <v>85</v>
      </c>
    </row>
    <row r="2092" spans="1:3">
      <c r="A2092" s="1">
        <v>43365</v>
      </c>
      <c r="B2092">
        <v>71.400000000000006</v>
      </c>
      <c r="C2092">
        <v>29</v>
      </c>
    </row>
    <row r="2093" spans="1:3">
      <c r="A2093" s="1">
        <v>43366</v>
      </c>
      <c r="B2093">
        <v>60.3</v>
      </c>
      <c r="C2093">
        <v>33</v>
      </c>
    </row>
    <row r="2094" spans="1:3">
      <c r="A2094" s="1">
        <v>43367</v>
      </c>
      <c r="B2094">
        <v>62.8</v>
      </c>
      <c r="C2094">
        <v>40</v>
      </c>
    </row>
    <row r="2095" spans="1:3">
      <c r="A2095" s="1">
        <v>43368</v>
      </c>
      <c r="B2095">
        <v>67.3</v>
      </c>
      <c r="C2095">
        <v>36</v>
      </c>
    </row>
    <row r="2096" spans="1:3">
      <c r="A2096" s="1">
        <v>43369</v>
      </c>
      <c r="B2096">
        <v>62.6</v>
      </c>
      <c r="C2096">
        <v>37</v>
      </c>
    </row>
    <row r="2097" spans="1:3">
      <c r="A2097" s="1">
        <v>43370</v>
      </c>
      <c r="B2097">
        <v>65.8</v>
      </c>
      <c r="C2097">
        <v>40</v>
      </c>
    </row>
    <row r="2098" spans="1:3">
      <c r="A2098" s="1">
        <v>43371</v>
      </c>
      <c r="B2098">
        <v>70.900000000000006</v>
      </c>
      <c r="C2098">
        <v>54</v>
      </c>
    </row>
    <row r="2099" spans="1:3">
      <c r="A2099" s="1">
        <v>43372</v>
      </c>
      <c r="B2099">
        <v>79.400000000000006</v>
      </c>
      <c r="C2099">
        <v>63</v>
      </c>
    </row>
    <row r="2100" spans="1:3">
      <c r="A2100" s="1">
        <v>43373</v>
      </c>
      <c r="B2100">
        <v>55.5</v>
      </c>
      <c r="C2100">
        <v>24</v>
      </c>
    </row>
    <row r="2101" spans="1:3">
      <c r="A2101" s="1">
        <v>43374</v>
      </c>
      <c r="B2101">
        <v>47</v>
      </c>
      <c r="C2101">
        <v>30</v>
      </c>
    </row>
    <row r="2102" spans="1:3">
      <c r="A2102" s="1">
        <v>43375</v>
      </c>
      <c r="B2102">
        <v>55.1</v>
      </c>
      <c r="C2102">
        <v>28</v>
      </c>
    </row>
    <row r="2103" spans="1:3">
      <c r="A2103" s="1">
        <v>43376</v>
      </c>
      <c r="B2103">
        <v>65.8</v>
      </c>
      <c r="C2103">
        <v>33</v>
      </c>
    </row>
    <row r="2104" spans="1:3">
      <c r="A2104" s="1">
        <v>43377</v>
      </c>
      <c r="B2104">
        <v>70.099999999999994</v>
      </c>
      <c r="C2104">
        <v>46</v>
      </c>
    </row>
    <row r="2105" spans="1:3">
      <c r="A2105" s="1">
        <v>43378</v>
      </c>
      <c r="B2105">
        <v>94.5</v>
      </c>
      <c r="C2105">
        <v>83</v>
      </c>
    </row>
    <row r="2106" spans="1:3">
      <c r="A2106" s="1">
        <v>43379</v>
      </c>
      <c r="B2106">
        <v>83.3</v>
      </c>
      <c r="C2106">
        <v>65</v>
      </c>
    </row>
    <row r="2107" spans="1:3">
      <c r="A2107" s="1">
        <v>43380</v>
      </c>
      <c r="B2107">
        <v>63.5</v>
      </c>
      <c r="C2107">
        <v>37</v>
      </c>
    </row>
    <row r="2108" spans="1:3">
      <c r="A2108" s="1">
        <v>43381</v>
      </c>
      <c r="B2108">
        <v>43.3</v>
      </c>
      <c r="C2108">
        <v>24</v>
      </c>
    </row>
    <row r="2109" spans="1:3">
      <c r="A2109" s="1">
        <v>43382</v>
      </c>
      <c r="B2109">
        <v>72.900000000000006</v>
      </c>
      <c r="C2109">
        <v>49</v>
      </c>
    </row>
    <row r="2110" spans="1:3">
      <c r="A2110" s="1">
        <v>43383</v>
      </c>
      <c r="B2110">
        <v>57.6</v>
      </c>
      <c r="C2110">
        <v>33</v>
      </c>
    </row>
    <row r="2111" spans="1:3">
      <c r="A2111" s="1">
        <v>43384</v>
      </c>
      <c r="B2111">
        <v>40</v>
      </c>
      <c r="C2111">
        <v>24</v>
      </c>
    </row>
    <row r="2112" spans="1:3">
      <c r="A2112" s="1">
        <v>43385</v>
      </c>
      <c r="B2112">
        <v>58.4</v>
      </c>
      <c r="C2112">
        <v>29</v>
      </c>
    </row>
    <row r="2113" spans="1:3">
      <c r="A2113" s="1">
        <v>43386</v>
      </c>
      <c r="B2113">
        <v>66.3</v>
      </c>
      <c r="C2113">
        <v>38</v>
      </c>
    </row>
    <row r="2114" spans="1:3">
      <c r="A2114" s="1">
        <v>43387</v>
      </c>
      <c r="B2114">
        <v>68.8</v>
      </c>
      <c r="C2114">
        <v>33</v>
      </c>
    </row>
    <row r="2115" spans="1:3">
      <c r="A2115" s="1">
        <v>43388</v>
      </c>
      <c r="B2115">
        <v>58.8</v>
      </c>
      <c r="C2115">
        <v>34</v>
      </c>
    </row>
    <row r="2116" spans="1:3">
      <c r="A2116" s="1">
        <v>43389</v>
      </c>
      <c r="B2116">
        <v>77.900000000000006</v>
      </c>
      <c r="C2116">
        <v>57</v>
      </c>
    </row>
    <row r="2117" spans="1:3">
      <c r="A2117" s="1">
        <v>43390</v>
      </c>
      <c r="B2117">
        <v>70.099999999999994</v>
      </c>
      <c r="C2117">
        <v>33</v>
      </c>
    </row>
    <row r="2118" spans="1:3">
      <c r="A2118" s="1">
        <v>43391</v>
      </c>
      <c r="B2118">
        <v>63.4</v>
      </c>
      <c r="C2118">
        <v>39</v>
      </c>
    </row>
    <row r="2119" spans="1:3">
      <c r="A2119" s="1">
        <v>43392</v>
      </c>
      <c r="B2119">
        <v>60</v>
      </c>
      <c r="C2119">
        <v>32</v>
      </c>
    </row>
    <row r="2120" spans="1:3">
      <c r="A2120" s="1">
        <v>43393</v>
      </c>
      <c r="B2120">
        <v>62.8</v>
      </c>
      <c r="C2120">
        <v>19</v>
      </c>
    </row>
    <row r="2121" spans="1:3">
      <c r="A2121" s="1">
        <v>43394</v>
      </c>
      <c r="B2121">
        <v>60</v>
      </c>
      <c r="C2121">
        <v>12</v>
      </c>
    </row>
    <row r="2122" spans="1:3">
      <c r="A2122" s="1">
        <v>43395</v>
      </c>
      <c r="B2122">
        <v>71</v>
      </c>
      <c r="C2122">
        <v>37</v>
      </c>
    </row>
    <row r="2123" spans="1:3">
      <c r="A2123" s="1">
        <v>43396</v>
      </c>
      <c r="B2123">
        <v>67.099999999999994</v>
      </c>
      <c r="C2123">
        <v>36</v>
      </c>
    </row>
    <row r="2124" spans="1:3">
      <c r="A2124" s="1">
        <v>43397</v>
      </c>
      <c r="B2124">
        <v>55.6</v>
      </c>
      <c r="C2124">
        <v>23</v>
      </c>
    </row>
    <row r="2125" spans="1:3">
      <c r="A2125" s="1">
        <v>43398</v>
      </c>
      <c r="B2125">
        <v>65.099999999999994</v>
      </c>
      <c r="C2125">
        <v>17</v>
      </c>
    </row>
    <row r="2126" spans="1:3">
      <c r="A2126" s="1">
        <v>43399</v>
      </c>
      <c r="B2126">
        <v>81.3</v>
      </c>
      <c r="C2126">
        <v>63</v>
      </c>
    </row>
    <row r="2127" spans="1:3">
      <c r="A2127" s="1">
        <v>43400</v>
      </c>
      <c r="B2127">
        <v>42.3</v>
      </c>
      <c r="C2127">
        <v>29</v>
      </c>
    </row>
    <row r="2128" spans="1:3">
      <c r="A2128" s="1">
        <v>43401</v>
      </c>
      <c r="B2128">
        <v>58.3</v>
      </c>
      <c r="C2128">
        <v>32</v>
      </c>
    </row>
    <row r="2129" spans="1:3">
      <c r="A2129" s="1">
        <v>43402</v>
      </c>
      <c r="B2129">
        <v>64.3</v>
      </c>
      <c r="C2129">
        <v>41</v>
      </c>
    </row>
    <row r="2130" spans="1:3">
      <c r="A2130" s="1">
        <v>43403</v>
      </c>
      <c r="B2130">
        <v>46.1</v>
      </c>
      <c r="C2130">
        <v>24</v>
      </c>
    </row>
    <row r="2131" spans="1:3">
      <c r="A2131" s="1">
        <v>43404</v>
      </c>
      <c r="B2131">
        <v>53.6</v>
      </c>
      <c r="C2131">
        <v>29</v>
      </c>
    </row>
    <row r="2132" spans="1:3">
      <c r="A2132" s="1">
        <v>43405</v>
      </c>
      <c r="B2132">
        <v>55.6</v>
      </c>
      <c r="C2132">
        <v>20</v>
      </c>
    </row>
    <row r="2133" spans="1:3">
      <c r="A2133" s="1">
        <v>43406</v>
      </c>
      <c r="B2133">
        <v>60.5</v>
      </c>
      <c r="C2133">
        <v>17</v>
      </c>
    </row>
    <row r="2134" spans="1:3">
      <c r="A2134" s="1">
        <v>43407</v>
      </c>
      <c r="B2134">
        <v>58.5</v>
      </c>
      <c r="C2134">
        <v>17</v>
      </c>
    </row>
    <row r="2135" spans="1:3">
      <c r="A2135" s="1">
        <v>43408</v>
      </c>
      <c r="B2135">
        <v>55.9</v>
      </c>
      <c r="C2135">
        <v>16</v>
      </c>
    </row>
    <row r="2136" spans="1:3">
      <c r="A2136" s="1">
        <v>43409</v>
      </c>
      <c r="B2136">
        <v>67.3</v>
      </c>
      <c r="C2136">
        <v>27</v>
      </c>
    </row>
    <row r="2137" spans="1:3">
      <c r="A2137" s="1">
        <v>43410</v>
      </c>
      <c r="B2137">
        <v>73.900000000000006</v>
      </c>
      <c r="C2137">
        <v>30</v>
      </c>
    </row>
    <row r="2138" spans="1:3">
      <c r="A2138" s="1">
        <v>43411</v>
      </c>
      <c r="B2138">
        <v>83.8</v>
      </c>
      <c r="C2138">
        <v>67</v>
      </c>
    </row>
    <row r="2139" spans="1:3">
      <c r="A2139" s="1">
        <v>43412</v>
      </c>
      <c r="B2139">
        <v>92.4</v>
      </c>
      <c r="C2139">
        <v>79</v>
      </c>
    </row>
    <row r="2140" spans="1:3">
      <c r="A2140" s="1">
        <v>43413</v>
      </c>
      <c r="B2140">
        <v>59.1</v>
      </c>
      <c r="C2140">
        <v>42</v>
      </c>
    </row>
    <row r="2141" spans="1:3">
      <c r="A2141" s="1">
        <v>43414</v>
      </c>
      <c r="B2141">
        <v>68</v>
      </c>
      <c r="C2141">
        <v>32</v>
      </c>
    </row>
    <row r="2142" spans="1:3">
      <c r="A2142" s="1">
        <v>43415</v>
      </c>
      <c r="B2142">
        <v>75.3</v>
      </c>
      <c r="C2142">
        <v>38</v>
      </c>
    </row>
    <row r="2143" spans="1:3">
      <c r="A2143" s="1">
        <v>43416</v>
      </c>
      <c r="B2143">
        <v>68.5</v>
      </c>
      <c r="C2143">
        <v>36</v>
      </c>
    </row>
    <row r="2144" spans="1:3">
      <c r="A2144" s="1">
        <v>43417</v>
      </c>
      <c r="B2144">
        <v>70.400000000000006</v>
      </c>
      <c r="C2144">
        <v>47</v>
      </c>
    </row>
    <row r="2145" spans="1:3">
      <c r="A2145" s="1">
        <v>43418</v>
      </c>
      <c r="B2145">
        <v>73</v>
      </c>
      <c r="C2145">
        <v>33</v>
      </c>
    </row>
    <row r="2146" spans="1:3">
      <c r="A2146" s="1">
        <v>43419</v>
      </c>
      <c r="B2146">
        <v>72.3</v>
      </c>
      <c r="C2146">
        <v>34</v>
      </c>
    </row>
    <row r="2147" spans="1:3">
      <c r="A2147" s="1">
        <v>43420</v>
      </c>
      <c r="B2147">
        <v>78.3</v>
      </c>
      <c r="C2147">
        <v>57</v>
      </c>
    </row>
    <row r="2148" spans="1:3">
      <c r="A2148" s="1">
        <v>43421</v>
      </c>
      <c r="B2148">
        <v>63.3</v>
      </c>
      <c r="C2148">
        <v>31</v>
      </c>
    </row>
    <row r="2149" spans="1:3">
      <c r="A2149" s="1">
        <v>43422</v>
      </c>
      <c r="B2149">
        <v>44.1</v>
      </c>
      <c r="C2149">
        <v>17</v>
      </c>
    </row>
    <row r="2150" spans="1:3">
      <c r="A2150" s="1">
        <v>43423</v>
      </c>
      <c r="B2150">
        <v>51.9</v>
      </c>
      <c r="C2150">
        <v>22</v>
      </c>
    </row>
    <row r="2151" spans="1:3">
      <c r="A2151" s="1">
        <v>43424</v>
      </c>
      <c r="B2151">
        <v>40.5</v>
      </c>
      <c r="C2151">
        <v>14</v>
      </c>
    </row>
    <row r="2152" spans="1:3">
      <c r="A2152" s="1">
        <v>43425</v>
      </c>
      <c r="B2152">
        <v>53.6</v>
      </c>
      <c r="C2152">
        <v>29</v>
      </c>
    </row>
    <row r="2153" spans="1:3">
      <c r="A2153" s="1">
        <v>43426</v>
      </c>
      <c r="B2153">
        <v>36.299999999999997</v>
      </c>
      <c r="C2153">
        <v>13</v>
      </c>
    </row>
    <row r="2154" spans="1:3">
      <c r="A2154" s="1">
        <v>43427</v>
      </c>
      <c r="B2154">
        <v>42.3</v>
      </c>
      <c r="C2154">
        <v>15</v>
      </c>
    </row>
    <row r="2155" spans="1:3">
      <c r="A2155" s="1">
        <v>43428</v>
      </c>
      <c r="B2155">
        <v>64.8</v>
      </c>
      <c r="C2155">
        <v>37</v>
      </c>
    </row>
    <row r="2156" spans="1:3">
      <c r="A2156" s="1">
        <v>43429</v>
      </c>
      <c r="B2156">
        <v>83</v>
      </c>
      <c r="C2156">
        <v>58</v>
      </c>
    </row>
    <row r="2157" spans="1:3">
      <c r="A2157" s="1">
        <v>43430</v>
      </c>
      <c r="B2157">
        <v>70.900000000000006</v>
      </c>
      <c r="C2157">
        <v>36</v>
      </c>
    </row>
    <row r="2158" spans="1:3">
      <c r="A2158" s="1">
        <v>43431</v>
      </c>
      <c r="B2158">
        <v>68.5</v>
      </c>
      <c r="C2158">
        <v>37</v>
      </c>
    </row>
    <row r="2159" spans="1:3">
      <c r="A2159" s="1">
        <v>43432</v>
      </c>
      <c r="B2159">
        <v>53.4</v>
      </c>
      <c r="C2159">
        <v>13</v>
      </c>
    </row>
    <row r="2160" spans="1:3">
      <c r="A2160" s="1">
        <v>43433</v>
      </c>
      <c r="B2160">
        <v>48</v>
      </c>
      <c r="C2160">
        <v>18</v>
      </c>
    </row>
    <row r="2161" spans="1:3">
      <c r="A2161" s="1">
        <v>43434</v>
      </c>
      <c r="B2161">
        <v>50</v>
      </c>
      <c r="C2161">
        <v>29</v>
      </c>
    </row>
    <row r="2162" spans="1:3">
      <c r="A2162" s="1">
        <v>43435</v>
      </c>
      <c r="B2162">
        <v>52.6</v>
      </c>
      <c r="C2162">
        <v>31</v>
      </c>
    </row>
    <row r="2163" spans="1:3">
      <c r="A2163" s="1">
        <v>43436</v>
      </c>
      <c r="B2163">
        <v>70</v>
      </c>
      <c r="C2163">
        <v>46</v>
      </c>
    </row>
    <row r="2164" spans="1:3">
      <c r="A2164" s="1">
        <v>43437</v>
      </c>
      <c r="B2164">
        <v>86.1</v>
      </c>
      <c r="C2164">
        <v>67</v>
      </c>
    </row>
    <row r="2165" spans="1:3">
      <c r="A2165" s="1">
        <v>43438</v>
      </c>
      <c r="B2165">
        <v>73</v>
      </c>
      <c r="C2165">
        <v>45</v>
      </c>
    </row>
    <row r="2166" spans="1:3">
      <c r="A2166" s="1">
        <v>43439</v>
      </c>
      <c r="B2166">
        <v>40.1</v>
      </c>
      <c r="C2166">
        <v>27</v>
      </c>
    </row>
    <row r="2167" spans="1:3">
      <c r="A2167" s="1">
        <v>43440</v>
      </c>
      <c r="B2167">
        <v>62.3</v>
      </c>
      <c r="C2167">
        <v>46</v>
      </c>
    </row>
    <row r="2168" spans="1:3">
      <c r="A2168" s="1">
        <v>43441</v>
      </c>
      <c r="B2168">
        <v>35.4</v>
      </c>
      <c r="C2168">
        <v>20</v>
      </c>
    </row>
    <row r="2169" spans="1:3">
      <c r="A2169" s="1">
        <v>43442</v>
      </c>
      <c r="B2169">
        <v>36.4</v>
      </c>
      <c r="C2169">
        <v>26</v>
      </c>
    </row>
    <row r="2170" spans="1:3">
      <c r="A2170" s="1">
        <v>43443</v>
      </c>
      <c r="B2170">
        <v>30.4</v>
      </c>
      <c r="C2170">
        <v>13</v>
      </c>
    </row>
    <row r="2171" spans="1:3">
      <c r="A2171" s="1">
        <v>43444</v>
      </c>
      <c r="B2171">
        <v>46.6</v>
      </c>
      <c r="C2171">
        <v>19</v>
      </c>
    </row>
    <row r="2172" spans="1:3">
      <c r="A2172" s="1">
        <v>43445</v>
      </c>
      <c r="B2172">
        <v>80.599999999999994</v>
      </c>
      <c r="C2172">
        <v>60</v>
      </c>
    </row>
    <row r="2173" spans="1:3">
      <c r="A2173" s="1">
        <v>43446</v>
      </c>
      <c r="B2173">
        <v>44.9</v>
      </c>
      <c r="C2173">
        <v>22</v>
      </c>
    </row>
    <row r="2174" spans="1:3">
      <c r="A2174" s="1">
        <v>43447</v>
      </c>
      <c r="B2174">
        <v>48.6</v>
      </c>
      <c r="C2174">
        <v>35</v>
      </c>
    </row>
    <row r="2175" spans="1:3">
      <c r="A2175" s="1">
        <v>43448</v>
      </c>
      <c r="B2175">
        <v>38.1</v>
      </c>
      <c r="C2175">
        <v>19</v>
      </c>
    </row>
    <row r="2176" spans="1:3">
      <c r="A2176" s="1">
        <v>43449</v>
      </c>
      <c r="B2176">
        <v>45.1</v>
      </c>
      <c r="C2176">
        <v>13</v>
      </c>
    </row>
    <row r="2177" spans="1:3">
      <c r="A2177" s="1">
        <v>43450</v>
      </c>
      <c r="B2177">
        <v>75.8</v>
      </c>
      <c r="C2177">
        <v>44</v>
      </c>
    </row>
    <row r="2178" spans="1:3">
      <c r="A2178" s="1">
        <v>43451</v>
      </c>
      <c r="B2178">
        <v>59</v>
      </c>
      <c r="C2178">
        <v>20</v>
      </c>
    </row>
    <row r="2179" spans="1:3">
      <c r="A2179" s="1">
        <v>43452</v>
      </c>
      <c r="B2179">
        <v>55.8</v>
      </c>
      <c r="C2179">
        <v>31</v>
      </c>
    </row>
    <row r="2180" spans="1:3">
      <c r="A2180" s="1">
        <v>43453</v>
      </c>
      <c r="B2180">
        <v>60.5</v>
      </c>
      <c r="C2180">
        <v>30</v>
      </c>
    </row>
    <row r="2181" spans="1:3">
      <c r="A2181" s="1">
        <v>43454</v>
      </c>
      <c r="B2181">
        <v>64.099999999999994</v>
      </c>
      <c r="C2181">
        <v>44</v>
      </c>
    </row>
    <row r="2182" spans="1:3">
      <c r="A2182" s="1">
        <v>43455</v>
      </c>
      <c r="B2182">
        <v>65.400000000000006</v>
      </c>
      <c r="C2182">
        <v>41</v>
      </c>
    </row>
    <row r="2183" spans="1:3">
      <c r="A2183" s="1">
        <v>43456</v>
      </c>
      <c r="B2183">
        <v>67.900000000000006</v>
      </c>
      <c r="C2183">
        <v>38</v>
      </c>
    </row>
    <row r="2184" spans="1:3">
      <c r="A2184" s="1">
        <v>43457</v>
      </c>
      <c r="B2184">
        <v>45.6</v>
      </c>
      <c r="C2184">
        <v>18</v>
      </c>
    </row>
    <row r="2185" spans="1:3">
      <c r="A2185" s="1">
        <v>43458</v>
      </c>
      <c r="B2185">
        <v>30</v>
      </c>
      <c r="C2185">
        <v>16</v>
      </c>
    </row>
    <row r="2186" spans="1:3">
      <c r="A2186" s="1">
        <v>43459</v>
      </c>
      <c r="B2186">
        <v>52.3</v>
      </c>
      <c r="C2186">
        <v>30</v>
      </c>
    </row>
    <row r="2187" spans="1:3">
      <c r="A2187" s="1">
        <v>43460</v>
      </c>
      <c r="B2187">
        <v>37.5</v>
      </c>
      <c r="C2187">
        <v>19</v>
      </c>
    </row>
    <row r="2188" spans="1:3">
      <c r="A2188" s="1">
        <v>43461</v>
      </c>
      <c r="B2188">
        <v>18.600000000000001</v>
      </c>
      <c r="C2188">
        <v>8</v>
      </c>
    </row>
    <row r="2189" spans="1:3">
      <c r="A2189" s="1">
        <v>43462</v>
      </c>
      <c r="B2189">
        <v>36</v>
      </c>
      <c r="C2189">
        <v>25</v>
      </c>
    </row>
    <row r="2190" spans="1:3">
      <c r="A2190" s="1">
        <v>43463</v>
      </c>
      <c r="B2190">
        <v>30.6</v>
      </c>
      <c r="C2190">
        <v>14</v>
      </c>
    </row>
    <row r="2191" spans="1:3">
      <c r="A2191" s="1">
        <v>43464</v>
      </c>
      <c r="B2191">
        <v>33</v>
      </c>
      <c r="C2191">
        <v>14</v>
      </c>
    </row>
    <row r="2192" spans="1:3">
      <c r="A2192" s="1">
        <v>43465</v>
      </c>
      <c r="B2192">
        <v>32.6</v>
      </c>
      <c r="C2192">
        <v>11</v>
      </c>
    </row>
    <row r="2193" spans="1:3">
      <c r="A2193" s="1">
        <v>43466</v>
      </c>
      <c r="B2193">
        <v>49.3</v>
      </c>
      <c r="C2193">
        <v>26</v>
      </c>
    </row>
    <row r="2194" spans="1:3">
      <c r="A2194" s="1">
        <v>43467</v>
      </c>
      <c r="B2194">
        <v>39.299999999999997</v>
      </c>
      <c r="C2194">
        <v>19</v>
      </c>
    </row>
    <row r="2195" spans="1:3">
      <c r="A2195" s="1">
        <v>43468</v>
      </c>
      <c r="B2195">
        <v>30.1</v>
      </c>
      <c r="C2195">
        <v>12</v>
      </c>
    </row>
    <row r="2196" spans="1:3">
      <c r="A2196" s="1">
        <v>43469</v>
      </c>
      <c r="B2196">
        <v>38</v>
      </c>
      <c r="C2196">
        <v>13</v>
      </c>
    </row>
    <row r="2197" spans="1:3">
      <c r="A2197" s="1">
        <v>43470</v>
      </c>
      <c r="B2197">
        <v>38.299999999999997</v>
      </c>
      <c r="C2197">
        <v>14</v>
      </c>
    </row>
    <row r="2198" spans="1:3">
      <c r="A2198" s="1">
        <v>43471</v>
      </c>
      <c r="B2198">
        <v>29.9</v>
      </c>
      <c r="C2198">
        <v>10</v>
      </c>
    </row>
    <row r="2199" spans="1:3">
      <c r="A2199" s="1">
        <v>43472</v>
      </c>
      <c r="B2199">
        <v>38.299999999999997</v>
      </c>
      <c r="C2199">
        <v>22</v>
      </c>
    </row>
    <row r="2200" spans="1:3">
      <c r="A2200" s="1">
        <v>43473</v>
      </c>
      <c r="B2200">
        <v>38</v>
      </c>
      <c r="C2200">
        <v>17</v>
      </c>
    </row>
    <row r="2201" spans="1:3">
      <c r="A2201" s="1">
        <v>43474</v>
      </c>
      <c r="B2201">
        <v>33.6</v>
      </c>
      <c r="C2201">
        <v>23</v>
      </c>
    </row>
    <row r="2202" spans="1:3">
      <c r="A2202" s="1">
        <v>43475</v>
      </c>
      <c r="B2202">
        <v>41.5</v>
      </c>
      <c r="C2202">
        <v>11</v>
      </c>
    </row>
    <row r="2203" spans="1:3">
      <c r="A2203" s="1">
        <v>43476</v>
      </c>
      <c r="B2203">
        <v>54.6</v>
      </c>
      <c r="C2203">
        <v>33</v>
      </c>
    </row>
    <row r="2204" spans="1:3">
      <c r="A2204" s="1">
        <v>43477</v>
      </c>
      <c r="B2204">
        <v>88.1</v>
      </c>
      <c r="C2204">
        <v>55</v>
      </c>
    </row>
    <row r="2205" spans="1:3">
      <c r="A2205" s="1">
        <v>43478</v>
      </c>
      <c r="B2205">
        <v>79.099999999999994</v>
      </c>
      <c r="C2205">
        <v>40</v>
      </c>
    </row>
    <row r="2206" spans="1:3">
      <c r="A2206" s="1">
        <v>43479</v>
      </c>
      <c r="B2206">
        <v>63</v>
      </c>
      <c r="C2206">
        <v>24</v>
      </c>
    </row>
    <row r="2207" spans="1:3">
      <c r="A2207" s="1">
        <v>43480</v>
      </c>
      <c r="B2207">
        <v>51.8</v>
      </c>
      <c r="C2207">
        <v>31</v>
      </c>
    </row>
    <row r="2208" spans="1:3">
      <c r="A2208" s="1">
        <v>43481</v>
      </c>
      <c r="B2208">
        <v>34.9</v>
      </c>
      <c r="C2208">
        <v>16</v>
      </c>
    </row>
    <row r="2209" spans="1:3">
      <c r="A2209" s="1">
        <v>43482</v>
      </c>
      <c r="B2209">
        <v>47</v>
      </c>
      <c r="C2209">
        <v>36</v>
      </c>
    </row>
    <row r="2210" spans="1:3">
      <c r="A2210" s="1">
        <v>43483</v>
      </c>
      <c r="B2210">
        <v>45.6</v>
      </c>
      <c r="C2210">
        <v>26</v>
      </c>
    </row>
    <row r="2211" spans="1:3">
      <c r="A2211" s="1">
        <v>43484</v>
      </c>
      <c r="B2211">
        <v>46.1</v>
      </c>
      <c r="C2211">
        <v>25</v>
      </c>
    </row>
    <row r="2212" spans="1:3">
      <c r="A2212" s="1">
        <v>43485</v>
      </c>
      <c r="B2212">
        <v>39.299999999999997</v>
      </c>
      <c r="C2212">
        <v>15</v>
      </c>
    </row>
    <row r="2213" spans="1:3">
      <c r="A2213" s="1">
        <v>43486</v>
      </c>
      <c r="B2213">
        <v>38.5</v>
      </c>
      <c r="C2213">
        <v>26</v>
      </c>
    </row>
    <row r="2214" spans="1:3">
      <c r="A2214" s="1">
        <v>43487</v>
      </c>
      <c r="B2214">
        <v>45.9</v>
      </c>
      <c r="C2214">
        <v>25</v>
      </c>
    </row>
    <row r="2215" spans="1:3">
      <c r="A2215" s="1">
        <v>43488</v>
      </c>
      <c r="B2215">
        <v>41.1</v>
      </c>
      <c r="C2215">
        <v>22</v>
      </c>
    </row>
    <row r="2216" spans="1:3">
      <c r="A2216" s="1">
        <v>43489</v>
      </c>
      <c r="B2216">
        <v>29.3</v>
      </c>
      <c r="C2216">
        <v>8</v>
      </c>
    </row>
    <row r="2217" spans="1:3">
      <c r="A2217" s="1">
        <v>43490</v>
      </c>
      <c r="B2217">
        <v>35.9</v>
      </c>
      <c r="C2217">
        <v>17</v>
      </c>
    </row>
    <row r="2218" spans="1:3">
      <c r="A2218" s="1">
        <v>43491</v>
      </c>
      <c r="B2218">
        <v>25.1</v>
      </c>
      <c r="C2218">
        <v>15</v>
      </c>
    </row>
    <row r="2219" spans="1:3">
      <c r="A2219" s="1">
        <v>43492</v>
      </c>
      <c r="B2219">
        <v>34.5</v>
      </c>
      <c r="C2219">
        <v>18</v>
      </c>
    </row>
    <row r="2220" spans="1:3">
      <c r="A2220" s="1">
        <v>43493</v>
      </c>
      <c r="B2220">
        <v>35.799999999999997</v>
      </c>
      <c r="C2220">
        <v>15</v>
      </c>
    </row>
    <row r="2221" spans="1:3">
      <c r="A2221" s="1">
        <v>43494</v>
      </c>
      <c r="B2221">
        <v>39.9</v>
      </c>
      <c r="C2221">
        <v>21</v>
      </c>
    </row>
    <row r="2222" spans="1:3">
      <c r="A2222" s="1">
        <v>43495</v>
      </c>
      <c r="B2222">
        <v>34.1</v>
      </c>
      <c r="C2222">
        <v>11</v>
      </c>
    </row>
    <row r="2223" spans="1:3">
      <c r="A2223" s="1">
        <v>43496</v>
      </c>
      <c r="B2223">
        <v>66.099999999999994</v>
      </c>
      <c r="C2223">
        <v>33</v>
      </c>
    </row>
    <row r="2224" spans="1:3">
      <c r="A2224" s="1">
        <v>43497</v>
      </c>
      <c r="B2224">
        <v>44.8</v>
      </c>
      <c r="C2224">
        <v>32</v>
      </c>
    </row>
    <row r="2225" spans="1:3">
      <c r="A2225" s="1">
        <v>43498</v>
      </c>
      <c r="B2225">
        <v>51</v>
      </c>
      <c r="C2225">
        <v>29</v>
      </c>
    </row>
    <row r="2226" spans="1:3">
      <c r="A2226" s="1">
        <v>43499</v>
      </c>
      <c r="B2226">
        <v>85.5</v>
      </c>
      <c r="C2226">
        <v>54</v>
      </c>
    </row>
    <row r="2227" spans="1:3">
      <c r="A2227" s="1">
        <v>43500</v>
      </c>
      <c r="B2227">
        <v>28.9</v>
      </c>
      <c r="C2227">
        <v>14</v>
      </c>
    </row>
    <row r="2228" spans="1:3">
      <c r="A2228" s="1">
        <v>43501</v>
      </c>
      <c r="B2228">
        <v>41.3</v>
      </c>
      <c r="C2228">
        <v>15</v>
      </c>
    </row>
    <row r="2229" spans="1:3">
      <c r="A2229" s="1">
        <v>43502</v>
      </c>
      <c r="B2229">
        <v>40</v>
      </c>
      <c r="C2229">
        <v>13</v>
      </c>
    </row>
    <row r="2230" spans="1:3">
      <c r="A2230" s="1">
        <v>43503</v>
      </c>
      <c r="B2230">
        <v>41</v>
      </c>
      <c r="C2230">
        <v>16</v>
      </c>
    </row>
    <row r="2231" spans="1:3">
      <c r="A2231" s="1">
        <v>43504</v>
      </c>
      <c r="B2231">
        <v>26.6</v>
      </c>
      <c r="C2231">
        <v>14</v>
      </c>
    </row>
    <row r="2232" spans="1:3">
      <c r="A2232" s="1">
        <v>43505</v>
      </c>
      <c r="B2232">
        <v>22.5</v>
      </c>
      <c r="C2232">
        <v>16</v>
      </c>
    </row>
    <row r="2233" spans="1:3">
      <c r="A2233" s="1">
        <v>43506</v>
      </c>
      <c r="B2233">
        <v>29.3</v>
      </c>
      <c r="C2233">
        <v>22</v>
      </c>
    </row>
    <row r="2234" spans="1:3">
      <c r="A2234" s="1">
        <v>43507</v>
      </c>
      <c r="B2234">
        <v>27.8</v>
      </c>
      <c r="C2234">
        <v>19</v>
      </c>
    </row>
    <row r="2235" spans="1:3">
      <c r="A2235" s="1">
        <v>43508</v>
      </c>
      <c r="B2235">
        <v>37.4</v>
      </c>
      <c r="C2235">
        <v>25</v>
      </c>
    </row>
    <row r="2236" spans="1:3">
      <c r="A2236" s="1">
        <v>43509</v>
      </c>
      <c r="B2236">
        <v>28.3</v>
      </c>
      <c r="C2236">
        <v>20</v>
      </c>
    </row>
    <row r="2237" spans="1:3">
      <c r="A2237" s="1">
        <v>43510</v>
      </c>
      <c r="B2237">
        <v>52.1</v>
      </c>
      <c r="C2237">
        <v>28</v>
      </c>
    </row>
    <row r="2238" spans="1:3">
      <c r="A2238" s="1">
        <v>43511</v>
      </c>
      <c r="B2238">
        <v>54.4</v>
      </c>
      <c r="C2238">
        <v>23</v>
      </c>
    </row>
    <row r="2239" spans="1:3">
      <c r="A2239" s="1">
        <v>43512</v>
      </c>
      <c r="B2239">
        <v>45.9</v>
      </c>
      <c r="C2239">
        <v>33</v>
      </c>
    </row>
    <row r="2240" spans="1:3">
      <c r="A2240" s="1">
        <v>43513</v>
      </c>
      <c r="B2240">
        <v>31.6</v>
      </c>
      <c r="C2240">
        <v>14</v>
      </c>
    </row>
    <row r="2241" spans="1:3">
      <c r="A2241" s="1">
        <v>43514</v>
      </c>
      <c r="B2241">
        <v>27.3</v>
      </c>
      <c r="C2241">
        <v>14</v>
      </c>
    </row>
    <row r="2242" spans="1:3">
      <c r="A2242" s="1">
        <v>43515</v>
      </c>
      <c r="B2242">
        <v>87</v>
      </c>
      <c r="C2242">
        <v>37</v>
      </c>
    </row>
    <row r="2243" spans="1:3">
      <c r="A2243" s="1">
        <v>43516</v>
      </c>
      <c r="B2243">
        <v>57.4</v>
      </c>
      <c r="C2243">
        <v>41</v>
      </c>
    </row>
    <row r="2244" spans="1:3">
      <c r="A2244" s="1">
        <v>43517</v>
      </c>
      <c r="B2244">
        <v>60.1</v>
      </c>
      <c r="C2244">
        <v>33</v>
      </c>
    </row>
    <row r="2245" spans="1:3">
      <c r="A2245" s="1">
        <v>43518</v>
      </c>
      <c r="B2245">
        <v>54.3</v>
      </c>
      <c r="C2245">
        <v>20</v>
      </c>
    </row>
    <row r="2246" spans="1:3">
      <c r="A2246" s="1">
        <v>43519</v>
      </c>
      <c r="B2246">
        <v>65</v>
      </c>
      <c r="C2246">
        <v>40</v>
      </c>
    </row>
    <row r="2247" spans="1:3">
      <c r="A2247" s="1">
        <v>43520</v>
      </c>
      <c r="B2247">
        <v>56.1</v>
      </c>
      <c r="C2247">
        <v>22</v>
      </c>
    </row>
    <row r="2248" spans="1:3">
      <c r="A2248" s="1">
        <v>43521</v>
      </c>
      <c r="B2248">
        <v>48.5</v>
      </c>
      <c r="C2248">
        <v>17</v>
      </c>
    </row>
    <row r="2249" spans="1:3">
      <c r="A2249" s="1">
        <v>43522</v>
      </c>
      <c r="B2249">
        <v>51.8</v>
      </c>
      <c r="C2249">
        <v>15</v>
      </c>
    </row>
    <row r="2250" spans="1:3">
      <c r="A2250" s="1">
        <v>43523</v>
      </c>
      <c r="B2250">
        <v>67.900000000000006</v>
      </c>
      <c r="C2250">
        <v>43</v>
      </c>
    </row>
    <row r="2251" spans="1:3">
      <c r="A2251" s="1">
        <v>43524</v>
      </c>
      <c r="B2251">
        <v>60.9</v>
      </c>
      <c r="C2251">
        <v>27</v>
      </c>
    </row>
    <row r="2252" spans="1:3">
      <c r="A2252" s="1">
        <v>43525</v>
      </c>
      <c r="B2252">
        <v>43.3</v>
      </c>
      <c r="C2252">
        <v>18</v>
      </c>
    </row>
    <row r="2253" spans="1:3">
      <c r="A2253" s="1">
        <v>43526</v>
      </c>
      <c r="B2253">
        <v>57.9</v>
      </c>
      <c r="C2253">
        <v>31</v>
      </c>
    </row>
    <row r="2254" spans="1:3">
      <c r="A2254" s="1">
        <v>43527</v>
      </c>
      <c r="B2254">
        <v>53</v>
      </c>
      <c r="C2254">
        <v>30</v>
      </c>
    </row>
    <row r="2255" spans="1:3">
      <c r="A2255" s="1">
        <v>43528</v>
      </c>
      <c r="B2255">
        <v>49.8</v>
      </c>
      <c r="C2255">
        <v>25</v>
      </c>
    </row>
    <row r="2256" spans="1:3">
      <c r="A2256" s="1">
        <v>43529</v>
      </c>
      <c r="B2256">
        <v>52.6</v>
      </c>
      <c r="C2256">
        <v>25</v>
      </c>
    </row>
    <row r="2257" spans="1:3">
      <c r="A2257" s="1">
        <v>43530</v>
      </c>
      <c r="B2257">
        <v>49.8</v>
      </c>
      <c r="C2257">
        <v>31</v>
      </c>
    </row>
    <row r="2258" spans="1:3">
      <c r="A2258" s="1">
        <v>43531</v>
      </c>
      <c r="B2258">
        <v>55.5</v>
      </c>
      <c r="C2258">
        <v>35</v>
      </c>
    </row>
    <row r="2259" spans="1:3">
      <c r="A2259" s="1">
        <v>43532</v>
      </c>
      <c r="B2259">
        <v>52.5</v>
      </c>
      <c r="C2259">
        <v>17</v>
      </c>
    </row>
    <row r="2260" spans="1:3">
      <c r="A2260" s="1">
        <v>43533</v>
      </c>
      <c r="B2260">
        <v>46</v>
      </c>
      <c r="C2260">
        <v>16</v>
      </c>
    </row>
    <row r="2261" spans="1:3">
      <c r="A2261" s="1">
        <v>43534</v>
      </c>
      <c r="B2261">
        <v>76</v>
      </c>
      <c r="C2261">
        <v>48</v>
      </c>
    </row>
    <row r="2262" spans="1:3">
      <c r="A2262" s="1">
        <v>43535</v>
      </c>
      <c r="B2262">
        <v>69.3</v>
      </c>
      <c r="C2262">
        <v>31</v>
      </c>
    </row>
    <row r="2263" spans="1:3">
      <c r="A2263" s="1">
        <v>43536</v>
      </c>
      <c r="B2263">
        <v>55.8</v>
      </c>
      <c r="C2263">
        <v>26</v>
      </c>
    </row>
    <row r="2264" spans="1:3">
      <c r="A2264" s="1">
        <v>43537</v>
      </c>
      <c r="B2264">
        <v>30</v>
      </c>
      <c r="C2264">
        <v>19</v>
      </c>
    </row>
    <row r="2265" spans="1:3">
      <c r="A2265" s="1">
        <v>43538</v>
      </c>
      <c r="B2265">
        <v>30.1</v>
      </c>
      <c r="C2265">
        <v>15</v>
      </c>
    </row>
    <row r="2266" spans="1:3">
      <c r="A2266" s="1">
        <v>43539</v>
      </c>
      <c r="B2266">
        <v>52</v>
      </c>
      <c r="C2266">
        <v>38</v>
      </c>
    </row>
    <row r="2267" spans="1:3">
      <c r="A2267" s="1">
        <v>43540</v>
      </c>
      <c r="B2267">
        <v>48.4</v>
      </c>
      <c r="C2267">
        <v>31</v>
      </c>
    </row>
    <row r="2268" spans="1:3">
      <c r="A2268" s="1">
        <v>43541</v>
      </c>
      <c r="B2268">
        <v>42.9</v>
      </c>
      <c r="C2268">
        <v>24</v>
      </c>
    </row>
    <row r="2269" spans="1:3">
      <c r="A2269" s="1">
        <v>43542</v>
      </c>
      <c r="B2269">
        <v>49.6</v>
      </c>
      <c r="C2269">
        <v>23</v>
      </c>
    </row>
    <row r="2270" spans="1:3">
      <c r="A2270" s="1">
        <v>43543</v>
      </c>
      <c r="B2270">
        <v>43.6</v>
      </c>
      <c r="C2270">
        <v>17</v>
      </c>
    </row>
    <row r="2271" spans="1:3">
      <c r="A2271" s="1">
        <v>43544</v>
      </c>
      <c r="B2271">
        <v>61.4</v>
      </c>
      <c r="C2271">
        <v>27</v>
      </c>
    </row>
    <row r="2272" spans="1:3">
      <c r="A2272" s="1">
        <v>43545</v>
      </c>
      <c r="B2272">
        <v>61.8</v>
      </c>
      <c r="C2272">
        <v>38</v>
      </c>
    </row>
    <row r="2273" spans="1:3">
      <c r="A2273" s="1">
        <v>43546</v>
      </c>
      <c r="B2273">
        <v>40.4</v>
      </c>
      <c r="C2273">
        <v>21</v>
      </c>
    </row>
    <row r="2274" spans="1:3">
      <c r="A2274" s="1">
        <v>43547</v>
      </c>
      <c r="B2274">
        <v>42.9</v>
      </c>
      <c r="C2274">
        <v>16</v>
      </c>
    </row>
    <row r="2275" spans="1:3">
      <c r="A2275" s="1">
        <v>43548</v>
      </c>
      <c r="B2275">
        <v>39.4</v>
      </c>
      <c r="C2275">
        <v>18</v>
      </c>
    </row>
    <row r="2276" spans="1:3">
      <c r="A2276" s="1">
        <v>43549</v>
      </c>
      <c r="B2276">
        <v>41.5</v>
      </c>
      <c r="C2276">
        <v>31</v>
      </c>
    </row>
    <row r="2277" spans="1:3">
      <c r="A2277" s="1">
        <v>43550</v>
      </c>
      <c r="B2277">
        <v>44</v>
      </c>
      <c r="C2277">
        <v>16</v>
      </c>
    </row>
    <row r="2278" spans="1:3">
      <c r="A2278" s="1">
        <v>43551</v>
      </c>
      <c r="B2278">
        <v>35.1</v>
      </c>
      <c r="C2278">
        <v>17</v>
      </c>
    </row>
    <row r="2279" spans="1:3">
      <c r="A2279" s="1">
        <v>43552</v>
      </c>
      <c r="B2279">
        <v>61.6</v>
      </c>
      <c r="C2279">
        <v>37</v>
      </c>
    </row>
    <row r="2280" spans="1:3">
      <c r="A2280" s="1">
        <v>43553</v>
      </c>
      <c r="B2280">
        <v>60.3</v>
      </c>
      <c r="C2280">
        <v>28</v>
      </c>
    </row>
    <row r="2281" spans="1:3">
      <c r="A2281" s="1">
        <v>43554</v>
      </c>
      <c r="B2281">
        <v>60.4</v>
      </c>
      <c r="C2281">
        <v>31</v>
      </c>
    </row>
    <row r="2282" spans="1:3">
      <c r="A2282" s="1">
        <v>43555</v>
      </c>
      <c r="B2282">
        <v>39.6</v>
      </c>
      <c r="C2282">
        <v>26</v>
      </c>
    </row>
    <row r="2283" spans="1:3">
      <c r="A2283" s="1">
        <v>43556</v>
      </c>
      <c r="B2283">
        <v>34.6</v>
      </c>
      <c r="C2283">
        <v>21</v>
      </c>
    </row>
    <row r="2284" spans="1:3">
      <c r="A2284" s="1">
        <v>43557</v>
      </c>
      <c r="B2284">
        <v>34.1</v>
      </c>
      <c r="C2284">
        <v>16</v>
      </c>
    </row>
    <row r="2285" spans="1:3">
      <c r="A2285" s="1">
        <v>43558</v>
      </c>
      <c r="B2285">
        <v>26.3</v>
      </c>
      <c r="C2285">
        <v>15</v>
      </c>
    </row>
    <row r="2286" spans="1:3">
      <c r="A2286" s="1">
        <v>43559</v>
      </c>
      <c r="B2286">
        <v>21.9</v>
      </c>
      <c r="C2286">
        <v>15</v>
      </c>
    </row>
    <row r="2287" spans="1:3">
      <c r="A2287" s="1">
        <v>43560</v>
      </c>
      <c r="B2287">
        <v>26.5</v>
      </c>
      <c r="C2287">
        <v>18</v>
      </c>
    </row>
    <row r="2288" spans="1:3">
      <c r="A2288" s="1">
        <v>43561</v>
      </c>
      <c r="B2288">
        <v>25.6</v>
      </c>
      <c r="C2288">
        <v>15</v>
      </c>
    </row>
    <row r="2289" spans="1:3">
      <c r="A2289" s="1">
        <v>43562</v>
      </c>
      <c r="B2289">
        <v>57.1</v>
      </c>
      <c r="C2289">
        <v>41</v>
      </c>
    </row>
    <row r="2290" spans="1:3">
      <c r="A2290" s="1">
        <v>43563</v>
      </c>
      <c r="B2290">
        <v>44</v>
      </c>
      <c r="C2290">
        <v>14</v>
      </c>
    </row>
    <row r="2291" spans="1:3">
      <c r="A2291" s="1">
        <v>43564</v>
      </c>
      <c r="B2291">
        <v>59.3</v>
      </c>
      <c r="C2291">
        <v>30</v>
      </c>
    </row>
    <row r="2292" spans="1:3">
      <c r="A2292" s="1">
        <v>43565</v>
      </c>
      <c r="B2292">
        <v>78.5</v>
      </c>
      <c r="C2292">
        <v>68</v>
      </c>
    </row>
    <row r="2293" spans="1:3">
      <c r="A2293" s="1">
        <v>43566</v>
      </c>
      <c r="B2293">
        <v>64.099999999999994</v>
      </c>
      <c r="C2293">
        <v>36</v>
      </c>
    </row>
    <row r="2294" spans="1:3">
      <c r="A2294" s="1">
        <v>43567</v>
      </c>
      <c r="B2294">
        <v>49.8</v>
      </c>
      <c r="C2294">
        <v>18</v>
      </c>
    </row>
    <row r="2295" spans="1:3">
      <c r="A2295" s="1">
        <v>43568</v>
      </c>
      <c r="B2295">
        <v>45.3</v>
      </c>
      <c r="C2295">
        <v>18</v>
      </c>
    </row>
    <row r="2296" spans="1:3">
      <c r="A2296" s="1">
        <v>43569</v>
      </c>
      <c r="B2296">
        <v>44.4</v>
      </c>
      <c r="C2296">
        <v>33</v>
      </c>
    </row>
    <row r="2297" spans="1:3">
      <c r="A2297" s="1">
        <v>43570</v>
      </c>
      <c r="B2297">
        <v>28.3</v>
      </c>
      <c r="C2297">
        <v>11</v>
      </c>
    </row>
    <row r="2298" spans="1:3">
      <c r="A2298" s="1">
        <v>43571</v>
      </c>
      <c r="B2298">
        <v>26.1</v>
      </c>
      <c r="C2298">
        <v>8</v>
      </c>
    </row>
    <row r="2299" spans="1:3">
      <c r="A2299" s="1">
        <v>43572</v>
      </c>
      <c r="B2299">
        <v>33.799999999999997</v>
      </c>
      <c r="C2299">
        <v>16</v>
      </c>
    </row>
    <row r="2300" spans="1:3">
      <c r="A2300" s="1">
        <v>43573</v>
      </c>
      <c r="B2300">
        <v>45.4</v>
      </c>
      <c r="C2300">
        <v>21</v>
      </c>
    </row>
    <row r="2301" spans="1:3">
      <c r="A2301" s="1">
        <v>43574</v>
      </c>
      <c r="B2301">
        <v>59.3</v>
      </c>
      <c r="C2301">
        <v>50</v>
      </c>
    </row>
    <row r="2302" spans="1:3">
      <c r="A2302" s="1">
        <v>43575</v>
      </c>
      <c r="B2302">
        <v>48.6</v>
      </c>
      <c r="C2302">
        <v>28</v>
      </c>
    </row>
    <row r="2303" spans="1:3">
      <c r="A2303" s="1">
        <v>43576</v>
      </c>
      <c r="B2303">
        <v>52.6</v>
      </c>
      <c r="C2303">
        <v>38</v>
      </c>
    </row>
    <row r="2304" spans="1:3">
      <c r="A2304" s="1">
        <v>43577</v>
      </c>
      <c r="B2304">
        <v>59.9</v>
      </c>
      <c r="C2304">
        <v>34</v>
      </c>
    </row>
    <row r="2305" spans="1:3">
      <c r="A2305" s="1">
        <v>43578</v>
      </c>
      <c r="B2305">
        <v>73</v>
      </c>
      <c r="C2305">
        <v>36</v>
      </c>
    </row>
    <row r="2306" spans="1:3">
      <c r="A2306" s="1">
        <v>43579</v>
      </c>
      <c r="B2306">
        <v>86.4</v>
      </c>
      <c r="C2306">
        <v>66</v>
      </c>
    </row>
    <row r="2307" spans="1:3">
      <c r="A2307" s="1">
        <v>43580</v>
      </c>
      <c r="B2307">
        <v>67.8</v>
      </c>
      <c r="C2307">
        <v>40</v>
      </c>
    </row>
    <row r="2308" spans="1:3">
      <c r="A2308" s="1">
        <v>43581</v>
      </c>
      <c r="B2308">
        <v>89.1</v>
      </c>
      <c r="C2308">
        <v>67</v>
      </c>
    </row>
    <row r="2309" spans="1:3">
      <c r="A2309" s="1">
        <v>43582</v>
      </c>
      <c r="B2309">
        <v>56.5</v>
      </c>
      <c r="C2309">
        <v>30</v>
      </c>
    </row>
    <row r="2310" spans="1:3">
      <c r="A2310" s="1">
        <v>43583</v>
      </c>
      <c r="B2310">
        <v>56</v>
      </c>
      <c r="C2310">
        <v>30</v>
      </c>
    </row>
    <row r="2311" spans="1:3">
      <c r="A2311" s="1">
        <v>43584</v>
      </c>
      <c r="B2311">
        <v>88.8</v>
      </c>
      <c r="C2311">
        <v>64</v>
      </c>
    </row>
    <row r="2312" spans="1:3">
      <c r="A2312" s="1">
        <v>43585</v>
      </c>
      <c r="B2312">
        <v>82.6</v>
      </c>
      <c r="C2312">
        <v>56</v>
      </c>
    </row>
    <row r="2313" spans="1:3">
      <c r="A2313" s="1">
        <v>43586</v>
      </c>
      <c r="B2313">
        <v>54.3</v>
      </c>
      <c r="C2313">
        <v>25</v>
      </c>
    </row>
    <row r="2314" spans="1:3">
      <c r="A2314" s="1">
        <v>43587</v>
      </c>
      <c r="B2314">
        <v>39.4</v>
      </c>
      <c r="C2314">
        <v>15</v>
      </c>
    </row>
    <row r="2315" spans="1:3">
      <c r="A2315" s="1">
        <v>43588</v>
      </c>
      <c r="B2315">
        <v>40.5</v>
      </c>
      <c r="C2315">
        <v>10</v>
      </c>
    </row>
    <row r="2316" spans="1:3">
      <c r="A2316" s="1">
        <v>43589</v>
      </c>
      <c r="B2316">
        <v>49</v>
      </c>
      <c r="C2316">
        <v>11</v>
      </c>
    </row>
    <row r="2317" spans="1:3">
      <c r="A2317" s="1">
        <v>43590</v>
      </c>
      <c r="B2317">
        <v>41.5</v>
      </c>
      <c r="C2317">
        <v>15</v>
      </c>
    </row>
    <row r="2318" spans="1:3">
      <c r="A2318" s="1">
        <v>43591</v>
      </c>
      <c r="B2318">
        <v>49.1</v>
      </c>
      <c r="C2318">
        <v>20</v>
      </c>
    </row>
    <row r="2319" spans="1:3">
      <c r="A2319" s="1">
        <v>43592</v>
      </c>
      <c r="B2319">
        <v>42.6</v>
      </c>
      <c r="C2319">
        <v>13</v>
      </c>
    </row>
    <row r="2320" spans="1:3">
      <c r="A2320" s="1">
        <v>43593</v>
      </c>
      <c r="B2320">
        <v>31.5</v>
      </c>
      <c r="C2320">
        <v>15</v>
      </c>
    </row>
    <row r="2321" spans="1:3">
      <c r="A2321" s="1">
        <v>43594</v>
      </c>
      <c r="B2321">
        <v>24.9</v>
      </c>
      <c r="C2321">
        <v>14</v>
      </c>
    </row>
    <row r="2322" spans="1:3">
      <c r="A2322" s="1">
        <v>43595</v>
      </c>
      <c r="B2322">
        <v>28.5</v>
      </c>
      <c r="C2322">
        <v>13</v>
      </c>
    </row>
    <row r="2323" spans="1:3">
      <c r="A2323" s="1">
        <v>43596</v>
      </c>
      <c r="B2323">
        <v>36.5</v>
      </c>
      <c r="C2323">
        <v>12</v>
      </c>
    </row>
    <row r="2324" spans="1:3">
      <c r="A2324" s="1">
        <v>43597</v>
      </c>
      <c r="B2324">
        <v>48.4</v>
      </c>
      <c r="C2324">
        <v>24</v>
      </c>
    </row>
    <row r="2325" spans="1:3">
      <c r="A2325" s="1">
        <v>43598</v>
      </c>
      <c r="B2325">
        <v>55.4</v>
      </c>
      <c r="C2325">
        <v>25</v>
      </c>
    </row>
    <row r="2326" spans="1:3">
      <c r="A2326" s="1">
        <v>43599</v>
      </c>
      <c r="B2326">
        <v>55.1</v>
      </c>
      <c r="C2326">
        <v>31</v>
      </c>
    </row>
    <row r="2327" spans="1:3">
      <c r="A2327" s="1">
        <v>43600</v>
      </c>
      <c r="B2327">
        <v>56.3</v>
      </c>
      <c r="C2327">
        <v>23</v>
      </c>
    </row>
    <row r="2328" spans="1:3">
      <c r="A2328" s="1">
        <v>43601</v>
      </c>
      <c r="B2328">
        <v>48.5</v>
      </c>
      <c r="C2328">
        <v>26</v>
      </c>
    </row>
    <row r="2329" spans="1:3">
      <c r="A2329" s="1">
        <v>43602</v>
      </c>
      <c r="B2329">
        <v>45.1</v>
      </c>
      <c r="C2329">
        <v>23</v>
      </c>
    </row>
    <row r="2330" spans="1:3">
      <c r="A2330" s="1">
        <v>43603</v>
      </c>
      <c r="B2330">
        <v>83.6</v>
      </c>
      <c r="C2330">
        <v>48</v>
      </c>
    </row>
    <row r="2331" spans="1:3">
      <c r="A2331" s="1">
        <v>43604</v>
      </c>
      <c r="B2331">
        <v>82.4</v>
      </c>
      <c r="C2331">
        <v>59</v>
      </c>
    </row>
    <row r="2332" spans="1:3">
      <c r="A2332" s="1">
        <v>43605</v>
      </c>
      <c r="B2332">
        <v>56.9</v>
      </c>
      <c r="C2332">
        <v>23</v>
      </c>
    </row>
    <row r="2333" spans="1:3">
      <c r="A2333" s="1">
        <v>43606</v>
      </c>
      <c r="B2333">
        <v>35.6</v>
      </c>
      <c r="C2333">
        <v>16</v>
      </c>
    </row>
    <row r="2334" spans="1:3">
      <c r="A2334" s="1">
        <v>43607</v>
      </c>
      <c r="B2334">
        <v>33.5</v>
      </c>
      <c r="C2334">
        <v>12</v>
      </c>
    </row>
    <row r="2335" spans="1:3">
      <c r="A2335" s="1">
        <v>43608</v>
      </c>
      <c r="B2335">
        <v>39.5</v>
      </c>
      <c r="C2335">
        <v>14</v>
      </c>
    </row>
    <row r="2336" spans="1:3">
      <c r="A2336" s="1">
        <v>43609</v>
      </c>
      <c r="B2336">
        <v>43.6</v>
      </c>
      <c r="C2336">
        <v>22</v>
      </c>
    </row>
    <row r="2337" spans="1:3">
      <c r="A2337" s="1">
        <v>43610</v>
      </c>
      <c r="B2337">
        <v>38.4</v>
      </c>
      <c r="C2337">
        <v>17</v>
      </c>
    </row>
    <row r="2338" spans="1:3">
      <c r="A2338" s="1">
        <v>43611</v>
      </c>
      <c r="B2338">
        <v>37.299999999999997</v>
      </c>
      <c r="C2338">
        <v>15</v>
      </c>
    </row>
    <row r="2339" spans="1:3">
      <c r="A2339" s="1">
        <v>43612</v>
      </c>
      <c r="B2339">
        <v>75.900000000000006</v>
      </c>
      <c r="C2339">
        <v>48</v>
      </c>
    </row>
    <row r="2340" spans="1:3">
      <c r="A2340" s="1">
        <v>43613</v>
      </c>
      <c r="B2340">
        <v>43</v>
      </c>
      <c r="C2340">
        <v>24</v>
      </c>
    </row>
    <row r="2341" spans="1:3">
      <c r="A2341" s="1">
        <v>43614</v>
      </c>
      <c r="B2341">
        <v>35.5</v>
      </c>
      <c r="C2341">
        <v>15</v>
      </c>
    </row>
    <row r="2342" spans="1:3">
      <c r="A2342" s="1">
        <v>43615</v>
      </c>
      <c r="B2342">
        <v>32.799999999999997</v>
      </c>
      <c r="C2342">
        <v>16</v>
      </c>
    </row>
    <row r="2343" spans="1:3">
      <c r="A2343" s="1">
        <v>43616</v>
      </c>
      <c r="B2343">
        <v>58</v>
      </c>
      <c r="C2343">
        <v>31</v>
      </c>
    </row>
    <row r="2344" spans="1:3">
      <c r="A2344" s="1">
        <v>43617</v>
      </c>
      <c r="B2344">
        <v>46.5</v>
      </c>
      <c r="C2344">
        <v>25</v>
      </c>
    </row>
    <row r="2345" spans="1:3">
      <c r="A2345" s="1">
        <v>43618</v>
      </c>
      <c r="B2345">
        <v>46.1</v>
      </c>
      <c r="C2345">
        <v>22</v>
      </c>
    </row>
    <row r="2346" spans="1:3">
      <c r="A2346" s="1">
        <v>43619</v>
      </c>
      <c r="B2346">
        <v>44.8</v>
      </c>
      <c r="C2346">
        <v>22</v>
      </c>
    </row>
    <row r="2347" spans="1:3">
      <c r="A2347" s="1">
        <v>43620</v>
      </c>
      <c r="B2347">
        <v>46.4</v>
      </c>
      <c r="C2347">
        <v>22</v>
      </c>
    </row>
    <row r="2348" spans="1:3">
      <c r="A2348" s="1">
        <v>43621</v>
      </c>
      <c r="B2348">
        <v>41.4</v>
      </c>
      <c r="C2348">
        <v>16</v>
      </c>
    </row>
    <row r="2349" spans="1:3">
      <c r="A2349" s="1">
        <v>43622</v>
      </c>
      <c r="B2349">
        <v>60.3</v>
      </c>
      <c r="C2349">
        <v>34</v>
      </c>
    </row>
    <row r="2350" spans="1:3">
      <c r="A2350" s="1">
        <v>43623</v>
      </c>
      <c r="B2350">
        <v>95.4</v>
      </c>
      <c r="C2350">
        <v>87</v>
      </c>
    </row>
    <row r="2351" spans="1:3">
      <c r="A2351" s="1">
        <v>43624</v>
      </c>
      <c r="B2351">
        <v>71.099999999999994</v>
      </c>
      <c r="C2351">
        <v>32</v>
      </c>
    </row>
    <row r="2352" spans="1:3">
      <c r="A2352" s="1">
        <v>43625</v>
      </c>
      <c r="B2352">
        <v>70.900000000000006</v>
      </c>
      <c r="C2352">
        <v>55</v>
      </c>
    </row>
    <row r="2353" spans="1:3">
      <c r="A2353" s="1">
        <v>43626</v>
      </c>
      <c r="B2353">
        <v>63.9</v>
      </c>
      <c r="C2353">
        <v>44</v>
      </c>
    </row>
    <row r="2354" spans="1:3">
      <c r="A2354" s="1">
        <v>43627</v>
      </c>
      <c r="B2354">
        <v>63.9</v>
      </c>
      <c r="C2354">
        <v>39</v>
      </c>
    </row>
    <row r="2355" spans="1:3">
      <c r="A2355" s="1">
        <v>43628</v>
      </c>
      <c r="B2355">
        <v>60.5</v>
      </c>
      <c r="C2355">
        <v>35</v>
      </c>
    </row>
    <row r="2356" spans="1:3">
      <c r="A2356" s="1">
        <v>43629</v>
      </c>
      <c r="B2356">
        <v>55.3</v>
      </c>
      <c r="C2356">
        <v>22</v>
      </c>
    </row>
    <row r="2357" spans="1:3">
      <c r="A2357" s="1">
        <v>43630</v>
      </c>
      <c r="B2357">
        <v>68.599999999999994</v>
      </c>
      <c r="C2357">
        <v>44</v>
      </c>
    </row>
    <row r="2358" spans="1:3">
      <c r="A2358" s="1">
        <v>43631</v>
      </c>
      <c r="B2358">
        <v>75</v>
      </c>
      <c r="C2358">
        <v>36</v>
      </c>
    </row>
    <row r="2359" spans="1:3">
      <c r="A2359" s="1">
        <v>43632</v>
      </c>
      <c r="B2359">
        <v>71.400000000000006</v>
      </c>
      <c r="C2359">
        <v>37</v>
      </c>
    </row>
    <row r="2360" spans="1:3">
      <c r="A2360" s="1">
        <v>43633</v>
      </c>
      <c r="B2360">
        <v>57.1</v>
      </c>
      <c r="C2360">
        <v>36</v>
      </c>
    </row>
    <row r="2361" spans="1:3">
      <c r="A2361" s="1">
        <v>43634</v>
      </c>
      <c r="B2361">
        <v>60.1</v>
      </c>
      <c r="C2361">
        <v>38</v>
      </c>
    </row>
    <row r="2362" spans="1:3">
      <c r="A2362" s="1">
        <v>43635</v>
      </c>
      <c r="B2362">
        <v>60.1</v>
      </c>
      <c r="C2362">
        <v>43</v>
      </c>
    </row>
    <row r="2363" spans="1:3">
      <c r="A2363" s="1">
        <v>43636</v>
      </c>
      <c r="B2363">
        <v>54</v>
      </c>
      <c r="C2363">
        <v>29</v>
      </c>
    </row>
    <row r="2364" spans="1:3">
      <c r="A2364" s="1">
        <v>43637</v>
      </c>
      <c r="B2364">
        <v>62.4</v>
      </c>
      <c r="C2364">
        <v>28</v>
      </c>
    </row>
    <row r="2365" spans="1:3">
      <c r="A2365" s="1">
        <v>43638</v>
      </c>
      <c r="B2365">
        <v>62.4</v>
      </c>
      <c r="C2365">
        <v>44</v>
      </c>
    </row>
    <row r="2366" spans="1:3">
      <c r="A2366" s="1">
        <v>43639</v>
      </c>
      <c r="B2366">
        <v>61.4</v>
      </c>
      <c r="C2366">
        <v>37</v>
      </c>
    </row>
    <row r="2367" spans="1:3">
      <c r="A2367" s="1">
        <v>43640</v>
      </c>
      <c r="B2367">
        <v>62.4</v>
      </c>
      <c r="C2367">
        <v>36</v>
      </c>
    </row>
    <row r="2368" spans="1:3">
      <c r="A2368" s="1">
        <v>43641</v>
      </c>
      <c r="B2368">
        <v>61.8</v>
      </c>
      <c r="C2368">
        <v>33</v>
      </c>
    </row>
    <row r="2369" spans="1:3">
      <c r="A2369" s="1">
        <v>43642</v>
      </c>
      <c r="B2369">
        <v>91.5</v>
      </c>
      <c r="C2369">
        <v>67</v>
      </c>
    </row>
    <row r="2370" spans="1:3">
      <c r="A2370" s="1">
        <v>43643</v>
      </c>
      <c r="B2370">
        <v>87.4</v>
      </c>
      <c r="C2370">
        <v>62</v>
      </c>
    </row>
    <row r="2371" spans="1:3">
      <c r="A2371" s="1">
        <v>43644</v>
      </c>
      <c r="B2371">
        <v>86.5</v>
      </c>
      <c r="C2371">
        <v>69</v>
      </c>
    </row>
    <row r="2372" spans="1:3">
      <c r="A2372" s="1">
        <v>43645</v>
      </c>
      <c r="B2372">
        <v>95.4</v>
      </c>
      <c r="C2372">
        <v>86</v>
      </c>
    </row>
    <row r="2373" spans="1:3">
      <c r="A2373" s="1">
        <v>43646</v>
      </c>
      <c r="B2373">
        <v>74.8</v>
      </c>
      <c r="C2373">
        <v>51</v>
      </c>
    </row>
    <row r="2374" spans="1:3">
      <c r="A2374" s="1">
        <v>43647</v>
      </c>
      <c r="B2374">
        <v>77.599999999999994</v>
      </c>
      <c r="C2374">
        <v>58</v>
      </c>
    </row>
    <row r="2375" spans="1:3">
      <c r="A2375" s="1">
        <v>43648</v>
      </c>
      <c r="B2375">
        <v>61.3</v>
      </c>
      <c r="C2375">
        <v>33</v>
      </c>
    </row>
    <row r="2376" spans="1:3">
      <c r="A2376" s="1">
        <v>43649</v>
      </c>
      <c r="B2376">
        <v>67.099999999999994</v>
      </c>
      <c r="C2376">
        <v>42</v>
      </c>
    </row>
    <row r="2377" spans="1:3">
      <c r="A2377" s="1">
        <v>43650</v>
      </c>
      <c r="B2377">
        <v>59.9</v>
      </c>
      <c r="C2377">
        <v>34</v>
      </c>
    </row>
    <row r="2378" spans="1:3">
      <c r="A2378" s="1">
        <v>43651</v>
      </c>
      <c r="B2378">
        <v>61.9</v>
      </c>
      <c r="C2378">
        <v>36</v>
      </c>
    </row>
    <row r="2379" spans="1:3">
      <c r="A2379" s="1">
        <v>43652</v>
      </c>
      <c r="B2379">
        <v>69.5</v>
      </c>
      <c r="C2379">
        <v>40</v>
      </c>
    </row>
    <row r="2380" spans="1:3">
      <c r="A2380" s="1">
        <v>43653</v>
      </c>
      <c r="B2380">
        <v>65.3</v>
      </c>
      <c r="C2380">
        <v>46</v>
      </c>
    </row>
    <row r="2381" spans="1:3">
      <c r="A2381" s="1">
        <v>43654</v>
      </c>
      <c r="B2381">
        <v>68.8</v>
      </c>
      <c r="C2381">
        <v>55</v>
      </c>
    </row>
    <row r="2382" spans="1:3">
      <c r="A2382" s="1">
        <v>43655</v>
      </c>
      <c r="B2382">
        <v>73.3</v>
      </c>
      <c r="C2382">
        <v>61</v>
      </c>
    </row>
    <row r="2383" spans="1:3">
      <c r="A2383" s="1">
        <v>43656</v>
      </c>
      <c r="B2383">
        <v>86.9</v>
      </c>
      <c r="C2383">
        <v>71</v>
      </c>
    </row>
    <row r="2384" spans="1:3">
      <c r="A2384" s="1">
        <v>43657</v>
      </c>
      <c r="B2384">
        <v>82.4</v>
      </c>
      <c r="C2384">
        <v>61</v>
      </c>
    </row>
    <row r="2385" spans="1:3">
      <c r="A2385" s="1">
        <v>43658</v>
      </c>
      <c r="B2385">
        <v>64.599999999999994</v>
      </c>
      <c r="C2385">
        <v>46</v>
      </c>
    </row>
    <row r="2386" spans="1:3">
      <c r="A2386" s="1">
        <v>43659</v>
      </c>
      <c r="B2386">
        <v>72.8</v>
      </c>
      <c r="C2386">
        <v>53</v>
      </c>
    </row>
    <row r="2387" spans="1:3">
      <c r="A2387" s="1">
        <v>43660</v>
      </c>
      <c r="B2387">
        <v>73.900000000000006</v>
      </c>
      <c r="C2387">
        <v>51</v>
      </c>
    </row>
    <row r="2388" spans="1:3">
      <c r="A2388" s="1">
        <v>43661</v>
      </c>
      <c r="B2388">
        <v>82.3</v>
      </c>
      <c r="C2388">
        <v>66</v>
      </c>
    </row>
    <row r="2389" spans="1:3">
      <c r="A2389" s="1">
        <v>43662</v>
      </c>
      <c r="B2389">
        <v>78.8</v>
      </c>
      <c r="C2389">
        <v>53</v>
      </c>
    </row>
    <row r="2390" spans="1:3">
      <c r="A2390" s="1">
        <v>43663</v>
      </c>
      <c r="B2390">
        <v>75</v>
      </c>
      <c r="C2390">
        <v>56</v>
      </c>
    </row>
    <row r="2391" spans="1:3">
      <c r="A2391" s="1">
        <v>43664</v>
      </c>
      <c r="B2391">
        <v>85.8</v>
      </c>
      <c r="C2391">
        <v>68</v>
      </c>
    </row>
    <row r="2392" spans="1:3">
      <c r="A2392" s="1">
        <v>43665</v>
      </c>
      <c r="B2392">
        <v>96.3</v>
      </c>
      <c r="C2392">
        <v>82</v>
      </c>
    </row>
    <row r="2393" spans="1:3">
      <c r="A2393" s="1">
        <v>43666</v>
      </c>
      <c r="B2393">
        <v>98.3</v>
      </c>
      <c r="C2393">
        <v>93</v>
      </c>
    </row>
    <row r="2394" spans="1:3">
      <c r="A2394" s="1">
        <v>43667</v>
      </c>
      <c r="B2394">
        <v>91.5</v>
      </c>
      <c r="C2394">
        <v>69</v>
      </c>
    </row>
    <row r="2395" spans="1:3">
      <c r="A2395" s="1">
        <v>43668</v>
      </c>
      <c r="B2395">
        <v>76.099999999999994</v>
      </c>
      <c r="C2395">
        <v>51</v>
      </c>
    </row>
    <row r="2396" spans="1:3">
      <c r="A2396" s="1">
        <v>43669</v>
      </c>
      <c r="B2396">
        <v>73.599999999999994</v>
      </c>
      <c r="C2396">
        <v>45</v>
      </c>
    </row>
    <row r="2397" spans="1:3">
      <c r="A2397" s="1">
        <v>43670</v>
      </c>
      <c r="B2397">
        <v>74.5</v>
      </c>
      <c r="C2397">
        <v>55</v>
      </c>
    </row>
    <row r="2398" spans="1:3">
      <c r="A2398" s="1">
        <v>43671</v>
      </c>
      <c r="B2398">
        <v>87.5</v>
      </c>
      <c r="C2398">
        <v>73</v>
      </c>
    </row>
    <row r="2399" spans="1:3">
      <c r="A2399" s="1">
        <v>43672</v>
      </c>
      <c r="B2399">
        <v>74.5</v>
      </c>
      <c r="C2399">
        <v>59</v>
      </c>
    </row>
    <row r="2400" spans="1:3">
      <c r="A2400" s="1">
        <v>43673</v>
      </c>
      <c r="B2400">
        <v>84.6</v>
      </c>
      <c r="C2400">
        <v>73</v>
      </c>
    </row>
    <row r="2401" spans="1:3">
      <c r="A2401" s="1">
        <v>43674</v>
      </c>
      <c r="B2401">
        <v>72.900000000000006</v>
      </c>
      <c r="C2401">
        <v>54</v>
      </c>
    </row>
    <row r="2402" spans="1:3">
      <c r="A2402" s="1">
        <v>43675</v>
      </c>
      <c r="B2402">
        <v>69.900000000000006</v>
      </c>
      <c r="C2402">
        <v>47</v>
      </c>
    </row>
    <row r="2403" spans="1:3">
      <c r="A2403" s="1">
        <v>43676</v>
      </c>
      <c r="B2403">
        <v>67.099999999999994</v>
      </c>
      <c r="C2403">
        <v>45</v>
      </c>
    </row>
    <row r="2404" spans="1:3">
      <c r="A2404" s="1">
        <v>43677</v>
      </c>
      <c r="B2404">
        <v>64.5</v>
      </c>
      <c r="C2404">
        <v>45</v>
      </c>
    </row>
    <row r="2405" spans="1:3">
      <c r="A2405" s="1">
        <v>43678</v>
      </c>
      <c r="B2405">
        <v>65.3</v>
      </c>
      <c r="C2405">
        <v>45</v>
      </c>
    </row>
    <row r="2406" spans="1:3">
      <c r="A2406" s="1">
        <v>43679</v>
      </c>
      <c r="B2406">
        <v>64.599999999999994</v>
      </c>
      <c r="C2406">
        <v>42</v>
      </c>
    </row>
    <row r="2407" spans="1:3">
      <c r="A2407" s="1">
        <v>43680</v>
      </c>
      <c r="B2407">
        <v>68.599999999999994</v>
      </c>
      <c r="C2407">
        <v>45</v>
      </c>
    </row>
    <row r="2408" spans="1:3">
      <c r="A2408" s="1">
        <v>43681</v>
      </c>
      <c r="B2408">
        <v>67.099999999999994</v>
      </c>
      <c r="C2408">
        <v>44</v>
      </c>
    </row>
    <row r="2409" spans="1:3">
      <c r="A2409" s="1">
        <v>43682</v>
      </c>
      <c r="B2409">
        <v>64.099999999999994</v>
      </c>
      <c r="C2409">
        <v>39</v>
      </c>
    </row>
    <row r="2410" spans="1:3">
      <c r="A2410" s="1">
        <v>43683</v>
      </c>
      <c r="B2410">
        <v>82.1</v>
      </c>
      <c r="C2410">
        <v>60</v>
      </c>
    </row>
    <row r="2411" spans="1:3">
      <c r="A2411" s="1">
        <v>43684</v>
      </c>
      <c r="B2411">
        <v>80.3</v>
      </c>
      <c r="C2411">
        <v>50</v>
      </c>
    </row>
    <row r="2412" spans="1:3">
      <c r="A2412" s="1">
        <v>43685</v>
      </c>
      <c r="B2412">
        <v>76</v>
      </c>
      <c r="C2412">
        <v>46</v>
      </c>
    </row>
    <row r="2413" spans="1:3">
      <c r="A2413" s="1">
        <v>43686</v>
      </c>
      <c r="B2413">
        <v>72.5</v>
      </c>
      <c r="C2413">
        <v>46</v>
      </c>
    </row>
    <row r="2414" spans="1:3">
      <c r="A2414" s="1">
        <v>43687</v>
      </c>
      <c r="B2414">
        <v>73.900000000000006</v>
      </c>
      <c r="C2414">
        <v>49</v>
      </c>
    </row>
    <row r="2415" spans="1:3">
      <c r="A2415" s="1">
        <v>43688</v>
      </c>
      <c r="B2415">
        <v>66</v>
      </c>
      <c r="C2415">
        <v>48</v>
      </c>
    </row>
    <row r="2416" spans="1:3">
      <c r="A2416" s="1">
        <v>43689</v>
      </c>
      <c r="B2416">
        <v>68.8</v>
      </c>
      <c r="C2416">
        <v>50</v>
      </c>
    </row>
    <row r="2417" spans="1:3">
      <c r="A2417" s="1">
        <v>43690</v>
      </c>
      <c r="B2417">
        <v>72.3</v>
      </c>
      <c r="C2417">
        <v>51</v>
      </c>
    </row>
    <row r="2418" spans="1:3">
      <c r="A2418" s="1">
        <v>43691</v>
      </c>
      <c r="B2418">
        <v>72</v>
      </c>
      <c r="C2418">
        <v>58</v>
      </c>
    </row>
    <row r="2419" spans="1:3">
      <c r="A2419" s="1">
        <v>43692</v>
      </c>
      <c r="B2419">
        <v>87.6</v>
      </c>
      <c r="C2419">
        <v>70</v>
      </c>
    </row>
    <row r="2420" spans="1:3">
      <c r="A2420" s="1">
        <v>43693</v>
      </c>
      <c r="B2420">
        <v>68.5</v>
      </c>
      <c r="C2420">
        <v>54</v>
      </c>
    </row>
    <row r="2421" spans="1:3">
      <c r="A2421" s="1">
        <v>43694</v>
      </c>
      <c r="B2421">
        <v>62.5</v>
      </c>
      <c r="C2421">
        <v>31</v>
      </c>
    </row>
    <row r="2422" spans="1:3">
      <c r="A2422" s="1">
        <v>43695</v>
      </c>
      <c r="B2422">
        <v>60.5</v>
      </c>
      <c r="C2422">
        <v>31</v>
      </c>
    </row>
    <row r="2423" spans="1:3">
      <c r="A2423" s="1">
        <v>43696</v>
      </c>
      <c r="B2423">
        <v>72.900000000000006</v>
      </c>
      <c r="C2423">
        <v>52</v>
      </c>
    </row>
    <row r="2424" spans="1:3">
      <c r="A2424" s="1">
        <v>43697</v>
      </c>
      <c r="B2424">
        <v>68</v>
      </c>
      <c r="C2424">
        <v>46</v>
      </c>
    </row>
    <row r="2425" spans="1:3">
      <c r="A2425" s="1">
        <v>43698</v>
      </c>
      <c r="B2425">
        <v>84.9</v>
      </c>
      <c r="C2425">
        <v>68</v>
      </c>
    </row>
    <row r="2426" spans="1:3">
      <c r="A2426" s="1">
        <v>43699</v>
      </c>
      <c r="B2426">
        <v>87.5</v>
      </c>
      <c r="C2426">
        <v>63</v>
      </c>
    </row>
    <row r="2427" spans="1:3">
      <c r="A2427" s="1">
        <v>43700</v>
      </c>
      <c r="B2427">
        <v>62.8</v>
      </c>
      <c r="C2427">
        <v>48</v>
      </c>
    </row>
    <row r="2428" spans="1:3">
      <c r="A2428" s="1">
        <v>43701</v>
      </c>
      <c r="B2428">
        <v>74.900000000000006</v>
      </c>
      <c r="C2428">
        <v>51</v>
      </c>
    </row>
    <row r="2429" spans="1:3">
      <c r="A2429" s="1">
        <v>43702</v>
      </c>
      <c r="B2429">
        <v>71.599999999999994</v>
      </c>
      <c r="C2429">
        <v>42</v>
      </c>
    </row>
    <row r="2430" spans="1:3">
      <c r="A2430" s="1">
        <v>43703</v>
      </c>
      <c r="B2430">
        <v>71.8</v>
      </c>
      <c r="C2430">
        <v>44</v>
      </c>
    </row>
    <row r="2431" spans="1:3">
      <c r="A2431" s="1">
        <v>43704</v>
      </c>
      <c r="B2431">
        <v>95.1</v>
      </c>
      <c r="C2431">
        <v>78</v>
      </c>
    </row>
    <row r="2432" spans="1:3">
      <c r="A2432" s="1">
        <v>43705</v>
      </c>
      <c r="B2432">
        <v>94.4</v>
      </c>
      <c r="C2432">
        <v>78</v>
      </c>
    </row>
    <row r="2433" spans="1:3">
      <c r="A2433" s="1">
        <v>43706</v>
      </c>
      <c r="B2433">
        <v>94.1</v>
      </c>
      <c r="C2433">
        <v>76</v>
      </c>
    </row>
    <row r="2434" spans="1:3">
      <c r="A2434" s="1">
        <v>43707</v>
      </c>
      <c r="B2434">
        <v>72.900000000000006</v>
      </c>
      <c r="C2434">
        <v>47</v>
      </c>
    </row>
    <row r="2435" spans="1:3">
      <c r="A2435" s="1">
        <v>43708</v>
      </c>
      <c r="B2435">
        <v>72.3</v>
      </c>
      <c r="C2435">
        <v>47</v>
      </c>
    </row>
    <row r="2436" spans="1:3">
      <c r="A2436" s="1">
        <v>43709</v>
      </c>
      <c r="B2436">
        <v>89.9</v>
      </c>
      <c r="C2436">
        <v>66</v>
      </c>
    </row>
    <row r="2437" spans="1:3">
      <c r="A2437" s="1">
        <v>43710</v>
      </c>
      <c r="B2437">
        <v>97.1</v>
      </c>
      <c r="C2437">
        <v>91</v>
      </c>
    </row>
    <row r="2438" spans="1:3">
      <c r="A2438" s="1">
        <v>43711</v>
      </c>
      <c r="B2438">
        <v>95.9</v>
      </c>
      <c r="C2438">
        <v>84</v>
      </c>
    </row>
    <row r="2439" spans="1:3">
      <c r="A2439" s="1">
        <v>43712</v>
      </c>
      <c r="B2439">
        <v>91.4</v>
      </c>
      <c r="C2439">
        <v>80</v>
      </c>
    </row>
    <row r="2440" spans="1:3">
      <c r="A2440" s="1">
        <v>43713</v>
      </c>
      <c r="B2440">
        <v>87.5</v>
      </c>
      <c r="C2440">
        <v>57</v>
      </c>
    </row>
    <row r="2441" spans="1:3">
      <c r="A2441" s="1">
        <v>43714</v>
      </c>
      <c r="B2441">
        <v>81.3</v>
      </c>
      <c r="C2441">
        <v>65</v>
      </c>
    </row>
    <row r="2442" spans="1:3">
      <c r="A2442" s="1">
        <v>43715</v>
      </c>
      <c r="B2442">
        <v>74.3</v>
      </c>
      <c r="C2442">
        <v>61</v>
      </c>
    </row>
    <row r="2443" spans="1:3">
      <c r="A2443" s="1">
        <v>43716</v>
      </c>
      <c r="B2443">
        <v>76.5</v>
      </c>
      <c r="C2443">
        <v>54</v>
      </c>
    </row>
    <row r="2444" spans="1:3">
      <c r="A2444" s="1">
        <v>43717</v>
      </c>
      <c r="B2444">
        <v>79.3</v>
      </c>
      <c r="C2444">
        <v>54</v>
      </c>
    </row>
    <row r="2445" spans="1:3">
      <c r="A2445" s="1">
        <v>43718</v>
      </c>
      <c r="B2445">
        <v>70.8</v>
      </c>
      <c r="C2445">
        <v>42</v>
      </c>
    </row>
    <row r="2446" spans="1:3">
      <c r="A2446" s="1">
        <v>43719</v>
      </c>
      <c r="B2446">
        <v>74.599999999999994</v>
      </c>
      <c r="C2446">
        <v>50</v>
      </c>
    </row>
    <row r="2447" spans="1:3">
      <c r="A2447" s="1">
        <v>43720</v>
      </c>
      <c r="B2447">
        <v>87.8</v>
      </c>
      <c r="C2447">
        <v>70</v>
      </c>
    </row>
    <row r="2448" spans="1:3">
      <c r="A2448" s="1">
        <v>43721</v>
      </c>
      <c r="B2448">
        <v>75.5</v>
      </c>
      <c r="C2448">
        <v>51</v>
      </c>
    </row>
    <row r="2449" spans="1:3">
      <c r="A2449" s="1">
        <v>43722</v>
      </c>
      <c r="B2449">
        <v>73.3</v>
      </c>
      <c r="C2449">
        <v>47</v>
      </c>
    </row>
    <row r="2450" spans="1:3">
      <c r="A2450" s="1">
        <v>43723</v>
      </c>
      <c r="B2450">
        <v>74.5</v>
      </c>
      <c r="C2450">
        <v>58</v>
      </c>
    </row>
    <row r="2451" spans="1:3">
      <c r="A2451" s="1">
        <v>43724</v>
      </c>
      <c r="B2451">
        <v>66.8</v>
      </c>
      <c r="C2451">
        <v>46</v>
      </c>
    </row>
    <row r="2452" spans="1:3">
      <c r="A2452" s="1">
        <v>43725</v>
      </c>
      <c r="B2452">
        <v>65.400000000000006</v>
      </c>
      <c r="C2452">
        <v>38</v>
      </c>
    </row>
    <row r="2453" spans="1:3">
      <c r="A2453" s="1">
        <v>43726</v>
      </c>
      <c r="B2453">
        <v>61.6</v>
      </c>
      <c r="C2453">
        <v>22</v>
      </c>
    </row>
    <row r="2454" spans="1:3">
      <c r="A2454" s="1">
        <v>43727</v>
      </c>
      <c r="B2454">
        <v>61.6</v>
      </c>
      <c r="C2454">
        <v>39</v>
      </c>
    </row>
    <row r="2455" spans="1:3">
      <c r="A2455" s="1">
        <v>43728</v>
      </c>
      <c r="B2455">
        <v>69.599999999999994</v>
      </c>
      <c r="C2455">
        <v>51</v>
      </c>
    </row>
    <row r="2456" spans="1:3">
      <c r="A2456" s="1">
        <v>43729</v>
      </c>
      <c r="B2456">
        <v>91.5</v>
      </c>
      <c r="C2456">
        <v>74</v>
      </c>
    </row>
    <row r="2457" spans="1:3">
      <c r="A2457" s="1">
        <v>43730</v>
      </c>
      <c r="B2457">
        <v>91.3</v>
      </c>
      <c r="C2457">
        <v>77</v>
      </c>
    </row>
    <row r="2458" spans="1:3">
      <c r="A2458" s="1">
        <v>43731</v>
      </c>
      <c r="B2458">
        <v>74.5</v>
      </c>
      <c r="C2458">
        <v>59</v>
      </c>
    </row>
    <row r="2459" spans="1:3">
      <c r="A2459" s="1">
        <v>43732</v>
      </c>
      <c r="B2459">
        <v>71.099999999999994</v>
      </c>
      <c r="C2459">
        <v>31</v>
      </c>
    </row>
    <row r="2460" spans="1:3">
      <c r="A2460" s="1">
        <v>43733</v>
      </c>
      <c r="B2460">
        <v>73.3</v>
      </c>
      <c r="C2460">
        <v>34</v>
      </c>
    </row>
    <row r="2461" spans="1:3">
      <c r="A2461" s="1">
        <v>43734</v>
      </c>
      <c r="B2461">
        <v>76.599999999999994</v>
      </c>
      <c r="C2461">
        <v>51</v>
      </c>
    </row>
    <row r="2462" spans="1:3">
      <c r="A2462" s="1">
        <v>43735</v>
      </c>
      <c r="B2462">
        <v>80.8</v>
      </c>
      <c r="C2462">
        <v>58</v>
      </c>
    </row>
    <row r="2463" spans="1:3">
      <c r="A2463" s="1">
        <v>43736</v>
      </c>
      <c r="B2463">
        <v>88.1</v>
      </c>
      <c r="C2463">
        <v>69</v>
      </c>
    </row>
    <row r="2464" spans="1:3">
      <c r="A2464" s="1">
        <v>43737</v>
      </c>
      <c r="B2464">
        <v>75.3</v>
      </c>
      <c r="C2464">
        <v>49</v>
      </c>
    </row>
    <row r="2465" spans="1:3">
      <c r="A2465" s="1">
        <v>43738</v>
      </c>
      <c r="B2465">
        <v>79.3</v>
      </c>
      <c r="C2465">
        <v>50</v>
      </c>
    </row>
    <row r="2466" spans="1:3">
      <c r="A2466" s="1">
        <v>43739</v>
      </c>
      <c r="B2466">
        <v>91.3</v>
      </c>
      <c r="C2466">
        <v>76</v>
      </c>
    </row>
    <row r="2467" spans="1:3">
      <c r="A2467" s="1">
        <v>43740</v>
      </c>
      <c r="B2467">
        <v>98.3</v>
      </c>
      <c r="C2467">
        <v>91</v>
      </c>
    </row>
    <row r="2468" spans="1:3">
      <c r="A2468" s="1">
        <v>43741</v>
      </c>
      <c r="B2468">
        <v>80.099999999999994</v>
      </c>
      <c r="C2468">
        <v>55</v>
      </c>
    </row>
    <row r="2469" spans="1:3">
      <c r="A2469" s="1">
        <v>43742</v>
      </c>
      <c r="B2469">
        <v>80.5</v>
      </c>
      <c r="C2469">
        <v>46</v>
      </c>
    </row>
    <row r="2470" spans="1:3">
      <c r="A2470" s="1">
        <v>43743</v>
      </c>
      <c r="B2470">
        <v>73.900000000000006</v>
      </c>
      <c r="C2470">
        <v>51</v>
      </c>
    </row>
    <row r="2471" spans="1:3">
      <c r="A2471" s="1">
        <v>43744</v>
      </c>
      <c r="B2471">
        <v>62.1</v>
      </c>
      <c r="C2471">
        <v>50</v>
      </c>
    </row>
    <row r="2472" spans="1:3">
      <c r="A2472" s="1">
        <v>43745</v>
      </c>
      <c r="B2472">
        <v>92.9</v>
      </c>
      <c r="C2472">
        <v>76</v>
      </c>
    </row>
    <row r="2473" spans="1:3">
      <c r="A2473" s="1">
        <v>43746</v>
      </c>
      <c r="B2473">
        <v>59.3</v>
      </c>
      <c r="C2473">
        <v>32</v>
      </c>
    </row>
    <row r="2474" spans="1:3">
      <c r="A2474" s="1">
        <v>43747</v>
      </c>
      <c r="B2474">
        <v>53.5</v>
      </c>
      <c r="C2474">
        <v>20</v>
      </c>
    </row>
    <row r="2475" spans="1:3">
      <c r="A2475" s="1">
        <v>43748</v>
      </c>
      <c r="B2475">
        <v>64.5</v>
      </c>
      <c r="C2475">
        <v>31</v>
      </c>
    </row>
    <row r="2476" spans="1:3">
      <c r="A2476" s="1">
        <v>43749</v>
      </c>
      <c r="B2476">
        <v>64.099999999999994</v>
      </c>
      <c r="C2476">
        <v>32</v>
      </c>
    </row>
    <row r="2477" spans="1:3">
      <c r="A2477" s="1">
        <v>43750</v>
      </c>
      <c r="B2477">
        <v>53.8</v>
      </c>
      <c r="C2477">
        <v>32</v>
      </c>
    </row>
    <row r="2478" spans="1:3">
      <c r="A2478" s="1">
        <v>43751</v>
      </c>
      <c r="B2478">
        <v>63.6</v>
      </c>
      <c r="C2478">
        <v>43</v>
      </c>
    </row>
    <row r="2479" spans="1:3">
      <c r="A2479" s="1">
        <v>43752</v>
      </c>
      <c r="B2479">
        <v>66.400000000000006</v>
      </c>
      <c r="C2479">
        <v>44</v>
      </c>
    </row>
    <row r="2480" spans="1:3">
      <c r="A2480" s="1">
        <v>43753</v>
      </c>
      <c r="B2480">
        <v>75.5</v>
      </c>
      <c r="C2480">
        <v>54</v>
      </c>
    </row>
    <row r="2481" spans="1:3">
      <c r="A2481" s="1">
        <v>43754</v>
      </c>
      <c r="B2481">
        <v>76.8</v>
      </c>
      <c r="C2481">
        <v>41</v>
      </c>
    </row>
    <row r="2482" spans="1:3">
      <c r="A2482" s="1">
        <v>43755</v>
      </c>
      <c r="B2482">
        <v>79.5</v>
      </c>
      <c r="C2482">
        <v>53</v>
      </c>
    </row>
    <row r="2483" spans="1:3">
      <c r="A2483" s="1">
        <v>43756</v>
      </c>
      <c r="B2483">
        <v>93.4</v>
      </c>
      <c r="C2483">
        <v>86</v>
      </c>
    </row>
    <row r="2484" spans="1:3">
      <c r="A2484" s="1">
        <v>43757</v>
      </c>
      <c r="B2484">
        <v>79.599999999999994</v>
      </c>
      <c r="C2484">
        <v>44</v>
      </c>
    </row>
    <row r="2485" spans="1:3">
      <c r="A2485" s="1">
        <v>43758</v>
      </c>
      <c r="B2485">
        <v>81.900000000000006</v>
      </c>
      <c r="C2485">
        <v>46</v>
      </c>
    </row>
    <row r="2486" spans="1:3">
      <c r="A2486" s="1">
        <v>43759</v>
      </c>
      <c r="B2486">
        <v>79.599999999999994</v>
      </c>
      <c r="C2486">
        <v>41</v>
      </c>
    </row>
    <row r="2487" spans="1:3">
      <c r="A2487" s="1">
        <v>43760</v>
      </c>
      <c r="B2487">
        <v>77.099999999999994</v>
      </c>
      <c r="C2487">
        <v>47</v>
      </c>
    </row>
    <row r="2488" spans="1:3">
      <c r="A2488" s="1">
        <v>43761</v>
      </c>
      <c r="B2488">
        <v>76.8</v>
      </c>
      <c r="C2488">
        <v>59</v>
      </c>
    </row>
    <row r="2489" spans="1:3">
      <c r="A2489" s="1">
        <v>43762</v>
      </c>
      <c r="B2489">
        <v>71.400000000000006</v>
      </c>
      <c r="C2489">
        <v>60</v>
      </c>
    </row>
    <row r="2490" spans="1:3">
      <c r="A2490" s="1">
        <v>43763</v>
      </c>
      <c r="B2490">
        <v>60.1</v>
      </c>
      <c r="C2490">
        <v>39</v>
      </c>
    </row>
    <row r="2491" spans="1:3">
      <c r="A2491" s="1">
        <v>43764</v>
      </c>
      <c r="B2491">
        <v>53</v>
      </c>
      <c r="C2491">
        <v>32</v>
      </c>
    </row>
    <row r="2492" spans="1:3">
      <c r="A2492" s="1">
        <v>43765</v>
      </c>
      <c r="B2492">
        <v>51.1</v>
      </c>
      <c r="C2492">
        <v>29</v>
      </c>
    </row>
    <row r="2493" spans="1:3">
      <c r="A2493" s="1">
        <v>43766</v>
      </c>
      <c r="B2493">
        <v>66.3</v>
      </c>
      <c r="C2493">
        <v>33</v>
      </c>
    </row>
    <row r="2494" spans="1:3">
      <c r="A2494" s="1">
        <v>43767</v>
      </c>
      <c r="B2494">
        <v>60.8</v>
      </c>
      <c r="C2494">
        <v>36</v>
      </c>
    </row>
    <row r="2495" spans="1:3">
      <c r="A2495" s="1">
        <v>43768</v>
      </c>
      <c r="B2495">
        <v>53.6</v>
      </c>
      <c r="C2495">
        <v>27</v>
      </c>
    </row>
    <row r="2496" spans="1:3">
      <c r="A2496" s="1">
        <v>43769</v>
      </c>
      <c r="B2496">
        <v>67.099999999999994</v>
      </c>
      <c r="C2496">
        <v>38</v>
      </c>
    </row>
    <row r="2497" spans="1:3">
      <c r="A2497" s="1">
        <v>43770</v>
      </c>
      <c r="B2497">
        <v>69.599999999999994</v>
      </c>
      <c r="C2497">
        <v>32</v>
      </c>
    </row>
    <row r="2498" spans="1:3">
      <c r="A2498" s="1">
        <v>43771</v>
      </c>
      <c r="B2498">
        <v>78.3</v>
      </c>
      <c r="C2498">
        <v>50</v>
      </c>
    </row>
    <row r="2499" spans="1:3">
      <c r="A2499" s="1">
        <v>43772</v>
      </c>
      <c r="B2499">
        <v>79.5</v>
      </c>
      <c r="C2499">
        <v>44</v>
      </c>
    </row>
    <row r="2500" spans="1:3">
      <c r="A2500" s="1">
        <v>43773</v>
      </c>
      <c r="B2500">
        <v>69.5</v>
      </c>
      <c r="C2500">
        <v>49</v>
      </c>
    </row>
    <row r="2501" spans="1:3">
      <c r="A2501" s="1">
        <v>43774</v>
      </c>
      <c r="B2501">
        <v>70.8</v>
      </c>
      <c r="C2501">
        <v>36</v>
      </c>
    </row>
    <row r="2502" spans="1:3">
      <c r="A2502" s="1">
        <v>43775</v>
      </c>
      <c r="B2502">
        <v>66.900000000000006</v>
      </c>
      <c r="C2502">
        <v>25</v>
      </c>
    </row>
    <row r="2503" spans="1:3">
      <c r="A2503" s="1">
        <v>43776</v>
      </c>
      <c r="B2503">
        <v>57.4</v>
      </c>
      <c r="C2503">
        <v>36</v>
      </c>
    </row>
    <row r="2504" spans="1:3">
      <c r="A2504" s="1">
        <v>43777</v>
      </c>
      <c r="B2504">
        <v>52.3</v>
      </c>
      <c r="C2504">
        <v>20</v>
      </c>
    </row>
    <row r="2505" spans="1:3">
      <c r="A2505" s="1">
        <v>43778</v>
      </c>
      <c r="B2505">
        <v>55.6</v>
      </c>
      <c r="C2505">
        <v>24</v>
      </c>
    </row>
    <row r="2506" spans="1:3">
      <c r="A2506" s="1">
        <v>43779</v>
      </c>
      <c r="B2506">
        <v>70.900000000000006</v>
      </c>
      <c r="C2506">
        <v>40</v>
      </c>
    </row>
    <row r="2507" spans="1:3">
      <c r="A2507" s="1">
        <v>43780</v>
      </c>
      <c r="B2507">
        <v>75.099999999999994</v>
      </c>
      <c r="C2507">
        <v>47</v>
      </c>
    </row>
    <row r="2508" spans="1:3">
      <c r="A2508" s="1">
        <v>43781</v>
      </c>
      <c r="B2508">
        <v>73.400000000000006</v>
      </c>
      <c r="C2508">
        <v>38</v>
      </c>
    </row>
    <row r="2509" spans="1:3">
      <c r="A2509" s="1">
        <v>43782</v>
      </c>
      <c r="B2509">
        <v>71.8</v>
      </c>
      <c r="C2509">
        <v>37</v>
      </c>
    </row>
    <row r="2510" spans="1:3">
      <c r="A2510" s="1">
        <v>43783</v>
      </c>
      <c r="B2510">
        <v>38.5</v>
      </c>
      <c r="C2510">
        <v>22</v>
      </c>
    </row>
    <row r="2511" spans="1:3">
      <c r="A2511" s="1">
        <v>43784</v>
      </c>
      <c r="B2511">
        <v>60.6</v>
      </c>
      <c r="C2511">
        <v>36</v>
      </c>
    </row>
    <row r="2512" spans="1:3">
      <c r="A2512" s="1">
        <v>43785</v>
      </c>
      <c r="B2512">
        <v>76</v>
      </c>
      <c r="C2512">
        <v>49</v>
      </c>
    </row>
    <row r="2513" spans="1:3">
      <c r="A2513" s="1">
        <v>43786</v>
      </c>
      <c r="B2513">
        <v>90.8</v>
      </c>
      <c r="C2513">
        <v>84</v>
      </c>
    </row>
    <row r="2514" spans="1:3">
      <c r="A2514" s="1">
        <v>43787</v>
      </c>
      <c r="B2514">
        <v>60.3</v>
      </c>
      <c r="C2514">
        <v>46</v>
      </c>
    </row>
    <row r="2515" spans="1:3">
      <c r="A2515" s="1">
        <v>43788</v>
      </c>
      <c r="B2515">
        <v>53.3</v>
      </c>
      <c r="C2515">
        <v>36</v>
      </c>
    </row>
    <row r="2516" spans="1:3">
      <c r="A2516" s="1">
        <v>43789</v>
      </c>
      <c r="B2516">
        <v>45.9</v>
      </c>
      <c r="C2516">
        <v>18</v>
      </c>
    </row>
    <row r="2517" spans="1:3">
      <c r="A2517" s="1">
        <v>43790</v>
      </c>
      <c r="B2517">
        <v>51.4</v>
      </c>
      <c r="C2517">
        <v>18</v>
      </c>
    </row>
    <row r="2518" spans="1:3">
      <c r="A2518" s="1">
        <v>43791</v>
      </c>
      <c r="B2518">
        <v>72.400000000000006</v>
      </c>
      <c r="C2518">
        <v>48</v>
      </c>
    </row>
    <row r="2519" spans="1:3">
      <c r="A2519" s="1">
        <v>43792</v>
      </c>
      <c r="B2519">
        <v>80</v>
      </c>
      <c r="C2519">
        <v>50</v>
      </c>
    </row>
    <row r="2520" spans="1:3">
      <c r="A2520" s="1">
        <v>43793</v>
      </c>
      <c r="B2520">
        <v>74.5</v>
      </c>
      <c r="C2520">
        <v>52</v>
      </c>
    </row>
    <row r="2521" spans="1:3">
      <c r="A2521" s="1">
        <v>43794</v>
      </c>
      <c r="B2521">
        <v>64.099999999999994</v>
      </c>
      <c r="C2521">
        <v>53</v>
      </c>
    </row>
    <row r="2522" spans="1:3">
      <c r="A2522" s="1">
        <v>43795</v>
      </c>
      <c r="B2522">
        <v>65.900000000000006</v>
      </c>
      <c r="C2522">
        <v>41</v>
      </c>
    </row>
    <row r="2523" spans="1:3">
      <c r="A2523" s="1">
        <v>43796</v>
      </c>
      <c r="B2523">
        <v>58.9</v>
      </c>
      <c r="C2523">
        <v>38</v>
      </c>
    </row>
    <row r="2524" spans="1:3">
      <c r="A2524" s="1">
        <v>43797</v>
      </c>
      <c r="B2524">
        <v>72.900000000000006</v>
      </c>
      <c r="C2524">
        <v>43</v>
      </c>
    </row>
    <row r="2525" spans="1:3">
      <c r="A2525" s="1">
        <v>43798</v>
      </c>
      <c r="B2525">
        <v>56.4</v>
      </c>
      <c r="C2525">
        <v>21</v>
      </c>
    </row>
    <row r="2526" spans="1:3">
      <c r="A2526" s="1">
        <v>43799</v>
      </c>
      <c r="B2526">
        <v>61.8</v>
      </c>
      <c r="C2526">
        <v>40</v>
      </c>
    </row>
    <row r="2527" spans="1:3">
      <c r="A2527" s="1">
        <v>43800</v>
      </c>
      <c r="B2527">
        <v>81.599999999999994</v>
      </c>
      <c r="C2527">
        <v>48</v>
      </c>
    </row>
    <row r="2528" spans="1:3">
      <c r="A2528" s="1">
        <v>43801</v>
      </c>
      <c r="B2528">
        <v>54.5</v>
      </c>
      <c r="C2528">
        <v>34</v>
      </c>
    </row>
    <row r="2529" spans="1:3">
      <c r="A2529" s="1">
        <v>43802</v>
      </c>
      <c r="B2529">
        <v>56.4</v>
      </c>
      <c r="C2529">
        <v>37</v>
      </c>
    </row>
    <row r="2530" spans="1:3">
      <c r="A2530" s="1">
        <v>43803</v>
      </c>
      <c r="B2530">
        <v>58.5</v>
      </c>
      <c r="C2530">
        <v>24</v>
      </c>
    </row>
    <row r="2531" spans="1:3">
      <c r="A2531" s="1">
        <v>43804</v>
      </c>
      <c r="B2531">
        <v>41</v>
      </c>
      <c r="C2531">
        <v>28</v>
      </c>
    </row>
    <row r="2532" spans="1:3">
      <c r="A2532" s="1">
        <v>43805</v>
      </c>
      <c r="B2532">
        <v>31</v>
      </c>
      <c r="C2532">
        <v>11</v>
      </c>
    </row>
    <row r="2533" spans="1:3">
      <c r="A2533" s="1">
        <v>43806</v>
      </c>
      <c r="B2533">
        <v>47.9</v>
      </c>
      <c r="C2533">
        <v>34</v>
      </c>
    </row>
    <row r="2534" spans="1:3">
      <c r="A2534" s="1">
        <v>43807</v>
      </c>
      <c r="B2534">
        <v>58.1</v>
      </c>
      <c r="C2534">
        <v>25</v>
      </c>
    </row>
    <row r="2535" spans="1:3">
      <c r="A2535" s="1">
        <v>43808</v>
      </c>
      <c r="B2535">
        <v>65</v>
      </c>
      <c r="C2535">
        <v>36</v>
      </c>
    </row>
    <row r="2536" spans="1:3">
      <c r="A2536" s="1">
        <v>43809</v>
      </c>
      <c r="B2536">
        <v>72</v>
      </c>
      <c r="C2536">
        <v>43</v>
      </c>
    </row>
    <row r="2537" spans="1:3">
      <c r="A2537" s="1">
        <v>43810</v>
      </c>
      <c r="B2537">
        <v>64.5</v>
      </c>
      <c r="C2537">
        <v>35</v>
      </c>
    </row>
    <row r="2538" spans="1:3">
      <c r="A2538" s="1">
        <v>43811</v>
      </c>
      <c r="B2538">
        <v>37.5</v>
      </c>
      <c r="C2538">
        <v>18</v>
      </c>
    </row>
    <row r="2539" spans="1:3">
      <c r="A2539" s="1">
        <v>43812</v>
      </c>
      <c r="B2539">
        <v>42.6</v>
      </c>
      <c r="C2539">
        <v>20</v>
      </c>
    </row>
    <row r="2540" spans="1:3">
      <c r="A2540" s="1">
        <v>43813</v>
      </c>
      <c r="B2540">
        <v>48</v>
      </c>
      <c r="C2540">
        <v>25</v>
      </c>
    </row>
    <row r="2541" spans="1:3">
      <c r="A2541" s="1">
        <v>43814</v>
      </c>
      <c r="B2541">
        <v>62.3</v>
      </c>
      <c r="C2541">
        <v>43</v>
      </c>
    </row>
    <row r="2542" spans="1:3">
      <c r="A2542" s="1">
        <v>43815</v>
      </c>
      <c r="B2542">
        <v>72.5</v>
      </c>
      <c r="C2542">
        <v>44</v>
      </c>
    </row>
    <row r="2543" spans="1:3">
      <c r="A2543" s="1">
        <v>43816</v>
      </c>
      <c r="B2543">
        <v>75.3</v>
      </c>
      <c r="C2543">
        <v>59</v>
      </c>
    </row>
    <row r="2544" spans="1:3">
      <c r="A2544" s="1">
        <v>43817</v>
      </c>
      <c r="B2544">
        <v>51</v>
      </c>
      <c r="C2544">
        <v>41</v>
      </c>
    </row>
    <row r="2545" spans="1:3">
      <c r="A2545" s="1">
        <v>43818</v>
      </c>
      <c r="B2545">
        <v>34.5</v>
      </c>
      <c r="C2545">
        <v>21</v>
      </c>
    </row>
    <row r="2546" spans="1:3">
      <c r="A2546" s="1">
        <v>43819</v>
      </c>
      <c r="B2546">
        <v>48.3</v>
      </c>
      <c r="C2546">
        <v>34</v>
      </c>
    </row>
    <row r="2547" spans="1:3">
      <c r="A2547" s="1">
        <v>43820</v>
      </c>
      <c r="B2547">
        <v>57.9</v>
      </c>
      <c r="C2547">
        <v>39</v>
      </c>
    </row>
    <row r="2548" spans="1:3">
      <c r="A2548" s="1">
        <v>43821</v>
      </c>
      <c r="B2548">
        <v>69.400000000000006</v>
      </c>
      <c r="C2548">
        <v>47</v>
      </c>
    </row>
    <row r="2549" spans="1:3">
      <c r="A2549" s="1">
        <v>43822</v>
      </c>
      <c r="B2549">
        <v>67.8</v>
      </c>
      <c r="C2549">
        <v>41</v>
      </c>
    </row>
    <row r="2550" spans="1:3">
      <c r="A2550" s="1">
        <v>43823</v>
      </c>
      <c r="B2550">
        <v>67.099999999999994</v>
      </c>
      <c r="C2550">
        <v>40</v>
      </c>
    </row>
    <row r="2551" spans="1:3">
      <c r="A2551" s="1">
        <v>43824</v>
      </c>
      <c r="B2551">
        <v>62.4</v>
      </c>
      <c r="C2551">
        <v>23</v>
      </c>
    </row>
    <row r="2552" spans="1:3">
      <c r="A2552" s="1">
        <v>43825</v>
      </c>
      <c r="B2552">
        <v>68.099999999999994</v>
      </c>
      <c r="C2552">
        <v>48</v>
      </c>
    </row>
    <row r="2553" spans="1:3">
      <c r="A2553" s="1">
        <v>43826</v>
      </c>
      <c r="B2553">
        <v>44.3</v>
      </c>
      <c r="C2553">
        <v>26</v>
      </c>
    </row>
    <row r="2554" spans="1:3">
      <c r="A2554" s="1">
        <v>43827</v>
      </c>
      <c r="B2554">
        <v>50.5</v>
      </c>
      <c r="C2554">
        <v>30</v>
      </c>
    </row>
    <row r="2555" spans="1:3">
      <c r="A2555" s="1">
        <v>43828</v>
      </c>
      <c r="B2555">
        <v>71.599999999999994</v>
      </c>
      <c r="C2555">
        <v>47</v>
      </c>
    </row>
    <row r="2556" spans="1:3">
      <c r="A2556" s="1">
        <v>43829</v>
      </c>
      <c r="B2556">
        <v>78.8</v>
      </c>
      <c r="C2556">
        <v>42</v>
      </c>
    </row>
    <row r="2557" spans="1:3">
      <c r="A2557" s="1">
        <v>43830</v>
      </c>
      <c r="B2557">
        <v>33</v>
      </c>
      <c r="C2557">
        <v>24</v>
      </c>
    </row>
    <row r="2558" spans="1:3">
      <c r="A2558" s="1">
        <v>43831</v>
      </c>
      <c r="B2558">
        <v>53.3</v>
      </c>
      <c r="C2558">
        <v>30</v>
      </c>
    </row>
    <row r="2559" spans="1:3">
      <c r="A2559" s="1">
        <v>43832</v>
      </c>
      <c r="B2559">
        <v>57.9</v>
      </c>
      <c r="C2559">
        <v>45</v>
      </c>
    </row>
    <row r="2560" spans="1:3">
      <c r="A2560" s="1">
        <v>43833</v>
      </c>
      <c r="B2560">
        <v>54.3</v>
      </c>
      <c r="C2560">
        <v>34</v>
      </c>
    </row>
    <row r="2561" spans="1:3">
      <c r="A2561" s="1">
        <v>43834</v>
      </c>
      <c r="B2561">
        <v>55.4</v>
      </c>
      <c r="C2561">
        <v>38</v>
      </c>
    </row>
    <row r="2562" spans="1:3">
      <c r="A2562" s="1">
        <v>43835</v>
      </c>
      <c r="B2562">
        <v>53.6</v>
      </c>
      <c r="C2562">
        <v>18</v>
      </c>
    </row>
    <row r="2563" spans="1:3">
      <c r="A2563" s="1">
        <v>43836</v>
      </c>
      <c r="B2563">
        <v>84.3</v>
      </c>
      <c r="C2563">
        <v>57</v>
      </c>
    </row>
    <row r="2564" spans="1:3">
      <c r="A2564" s="1">
        <v>43837</v>
      </c>
      <c r="B2564">
        <v>97</v>
      </c>
      <c r="C2564">
        <v>73</v>
      </c>
    </row>
    <row r="2565" spans="1:3">
      <c r="A2565" s="1">
        <v>43838</v>
      </c>
      <c r="B2565">
        <v>64.5</v>
      </c>
      <c r="C2565">
        <v>52</v>
      </c>
    </row>
    <row r="2566" spans="1:3">
      <c r="A2566" s="1">
        <v>43839</v>
      </c>
      <c r="B2566">
        <v>54</v>
      </c>
      <c r="C2566">
        <v>38</v>
      </c>
    </row>
    <row r="2567" spans="1:3">
      <c r="A2567" s="1">
        <v>43840</v>
      </c>
      <c r="B2567">
        <v>59.1</v>
      </c>
      <c r="C2567">
        <v>25</v>
      </c>
    </row>
    <row r="2568" spans="1:3">
      <c r="A2568" s="1">
        <v>43841</v>
      </c>
      <c r="B2568">
        <v>50.4</v>
      </c>
      <c r="C2568">
        <v>35</v>
      </c>
    </row>
    <row r="2569" spans="1:3">
      <c r="A2569" s="1">
        <v>43842</v>
      </c>
      <c r="B2569">
        <v>51.1</v>
      </c>
      <c r="C2569">
        <v>34</v>
      </c>
    </row>
    <row r="2570" spans="1:3">
      <c r="A2570" s="1">
        <v>43843</v>
      </c>
      <c r="B2570">
        <v>48.1</v>
      </c>
      <c r="C2570">
        <v>37</v>
      </c>
    </row>
    <row r="2571" spans="1:3">
      <c r="A2571" s="1">
        <v>43844</v>
      </c>
      <c r="B2571">
        <v>42.3</v>
      </c>
      <c r="C2571">
        <v>29</v>
      </c>
    </row>
    <row r="2572" spans="1:3">
      <c r="A2572" s="1">
        <v>43845</v>
      </c>
      <c r="B2572">
        <v>47</v>
      </c>
      <c r="C2572">
        <v>27</v>
      </c>
    </row>
    <row r="2573" spans="1:3">
      <c r="A2573" s="1">
        <v>43846</v>
      </c>
      <c r="B2573">
        <v>47.4</v>
      </c>
      <c r="C2573">
        <v>20</v>
      </c>
    </row>
    <row r="2574" spans="1:3">
      <c r="A2574" s="1">
        <v>43847</v>
      </c>
      <c r="B2574">
        <v>51.8</v>
      </c>
      <c r="C2574">
        <v>32</v>
      </c>
    </row>
    <row r="2575" spans="1:3">
      <c r="A2575" s="1">
        <v>43848</v>
      </c>
      <c r="B2575">
        <v>44.1</v>
      </c>
      <c r="C2575">
        <v>25</v>
      </c>
    </row>
    <row r="2576" spans="1:3">
      <c r="A2576" s="1">
        <v>43849</v>
      </c>
      <c r="B2576">
        <v>49.4</v>
      </c>
      <c r="C2576">
        <v>36</v>
      </c>
    </row>
    <row r="2577" spans="1:3">
      <c r="A2577" s="1">
        <v>43850</v>
      </c>
      <c r="B2577">
        <v>44.1</v>
      </c>
      <c r="C2577">
        <v>28</v>
      </c>
    </row>
    <row r="2578" spans="1:3">
      <c r="A2578" s="1">
        <v>43851</v>
      </c>
      <c r="B2578">
        <v>36</v>
      </c>
      <c r="C2578">
        <v>14</v>
      </c>
    </row>
    <row r="2579" spans="1:3">
      <c r="A2579" s="1">
        <v>43852</v>
      </c>
      <c r="B2579">
        <v>65.900000000000006</v>
      </c>
      <c r="C2579">
        <v>46</v>
      </c>
    </row>
    <row r="2580" spans="1:3">
      <c r="A2580" s="1">
        <v>43853</v>
      </c>
      <c r="B2580">
        <v>95.4</v>
      </c>
      <c r="C2580">
        <v>81</v>
      </c>
    </row>
    <row r="2581" spans="1:3">
      <c r="A2581" s="1">
        <v>43854</v>
      </c>
      <c r="B2581">
        <v>80.3</v>
      </c>
      <c r="C2581">
        <v>42</v>
      </c>
    </row>
    <row r="2582" spans="1:3">
      <c r="A2582" s="1">
        <v>43855</v>
      </c>
      <c r="B2582">
        <v>68.8</v>
      </c>
      <c r="C2582">
        <v>54</v>
      </c>
    </row>
    <row r="2583" spans="1:3">
      <c r="A2583" s="1">
        <v>43856</v>
      </c>
      <c r="B2583">
        <v>74.099999999999994</v>
      </c>
      <c r="C2583">
        <v>46</v>
      </c>
    </row>
    <row r="2584" spans="1:3">
      <c r="A2584" s="1">
        <v>43857</v>
      </c>
      <c r="B2584">
        <v>85.3</v>
      </c>
      <c r="C2584">
        <v>69</v>
      </c>
    </row>
    <row r="2585" spans="1:3">
      <c r="A2585" s="1">
        <v>43858</v>
      </c>
      <c r="B2585">
        <v>75</v>
      </c>
      <c r="C2585">
        <v>52</v>
      </c>
    </row>
    <row r="2586" spans="1:3">
      <c r="A2586" s="1">
        <v>43859</v>
      </c>
      <c r="B2586">
        <v>75</v>
      </c>
      <c r="C2586">
        <v>49</v>
      </c>
    </row>
    <row r="2587" spans="1:3">
      <c r="A2587" s="1">
        <v>43860</v>
      </c>
      <c r="B2587">
        <v>67.900000000000006</v>
      </c>
      <c r="C2587">
        <v>43</v>
      </c>
    </row>
    <row r="2588" spans="1:3">
      <c r="A2588" s="1">
        <v>43861</v>
      </c>
      <c r="B2588">
        <v>66.8</v>
      </c>
      <c r="C2588">
        <v>40</v>
      </c>
    </row>
    <row r="2589" spans="1:3">
      <c r="A2589" s="1">
        <v>43862</v>
      </c>
      <c r="B2589">
        <v>67.599999999999994</v>
      </c>
      <c r="C2589">
        <v>44</v>
      </c>
    </row>
    <row r="2590" spans="1:3">
      <c r="A2590" s="1">
        <v>43863</v>
      </c>
      <c r="B2590">
        <v>61.5</v>
      </c>
      <c r="C2590">
        <v>34</v>
      </c>
    </row>
    <row r="2591" spans="1:3">
      <c r="A2591" s="1">
        <v>43864</v>
      </c>
      <c r="B2591">
        <v>45.6</v>
      </c>
      <c r="C2591">
        <v>26</v>
      </c>
    </row>
    <row r="2592" spans="1:3">
      <c r="A2592" s="1">
        <v>43865</v>
      </c>
      <c r="B2592">
        <v>42.5</v>
      </c>
      <c r="C2592">
        <v>20</v>
      </c>
    </row>
    <row r="2593" spans="1:3">
      <c r="A2593" s="1">
        <v>43866</v>
      </c>
      <c r="B2593">
        <v>30.8</v>
      </c>
      <c r="C2593">
        <v>16</v>
      </c>
    </row>
    <row r="2594" spans="1:3">
      <c r="A2594" s="1">
        <v>43867</v>
      </c>
      <c r="B2594">
        <v>39.299999999999997</v>
      </c>
      <c r="C2594">
        <v>25</v>
      </c>
    </row>
    <row r="2595" spans="1:3">
      <c r="A2595" s="1">
        <v>43868</v>
      </c>
      <c r="B2595">
        <v>49.9</v>
      </c>
      <c r="C2595">
        <v>18</v>
      </c>
    </row>
    <row r="2596" spans="1:3">
      <c r="A2596" s="1">
        <v>43869</v>
      </c>
      <c r="B2596">
        <v>46</v>
      </c>
      <c r="C2596">
        <v>29</v>
      </c>
    </row>
    <row r="2597" spans="1:3">
      <c r="A2597" s="1">
        <v>43870</v>
      </c>
      <c r="B2597">
        <v>44.3</v>
      </c>
      <c r="C2597">
        <v>23</v>
      </c>
    </row>
    <row r="2598" spans="1:3">
      <c r="A2598" s="1">
        <v>43871</v>
      </c>
      <c r="B2598">
        <v>46.8</v>
      </c>
      <c r="C2598">
        <v>23</v>
      </c>
    </row>
    <row r="2599" spans="1:3">
      <c r="A2599" s="1">
        <v>43872</v>
      </c>
      <c r="B2599">
        <v>56.3</v>
      </c>
      <c r="C2599">
        <v>27</v>
      </c>
    </row>
    <row r="2600" spans="1:3">
      <c r="A2600" s="1">
        <v>43873</v>
      </c>
      <c r="B2600">
        <v>90.5</v>
      </c>
      <c r="C2600">
        <v>59</v>
      </c>
    </row>
    <row r="2601" spans="1:3">
      <c r="A2601" s="1">
        <v>43874</v>
      </c>
      <c r="B2601">
        <v>76</v>
      </c>
      <c r="C2601">
        <v>53</v>
      </c>
    </row>
    <row r="2602" spans="1:3">
      <c r="A2602" s="1">
        <v>43875</v>
      </c>
      <c r="B2602">
        <v>63.4</v>
      </c>
      <c r="C2602">
        <v>27</v>
      </c>
    </row>
    <row r="2603" spans="1:3">
      <c r="A2603" s="1">
        <v>43876</v>
      </c>
      <c r="B2603">
        <v>69.8</v>
      </c>
      <c r="C2603">
        <v>41</v>
      </c>
    </row>
    <row r="2604" spans="1:3">
      <c r="A2604" s="1">
        <v>43877</v>
      </c>
      <c r="B2604">
        <v>64.099999999999994</v>
      </c>
      <c r="C2604">
        <v>41</v>
      </c>
    </row>
    <row r="2605" spans="1:3">
      <c r="A2605" s="1">
        <v>43878</v>
      </c>
      <c r="B2605">
        <v>51.9</v>
      </c>
      <c r="C2605">
        <v>36</v>
      </c>
    </row>
    <row r="2606" spans="1:3">
      <c r="A2606" s="1">
        <v>43879</v>
      </c>
      <c r="B2606">
        <v>44.8</v>
      </c>
      <c r="C2606">
        <v>26</v>
      </c>
    </row>
    <row r="2607" spans="1:3">
      <c r="A2607" s="1">
        <v>43880</v>
      </c>
      <c r="B2607">
        <v>43.8</v>
      </c>
      <c r="C2607">
        <v>29</v>
      </c>
    </row>
    <row r="2608" spans="1:3">
      <c r="A2608" s="1">
        <v>43881</v>
      </c>
      <c r="B2608">
        <v>53.3</v>
      </c>
      <c r="C2608">
        <v>27</v>
      </c>
    </row>
    <row r="2609" spans="1:3">
      <c r="A2609" s="1">
        <v>43882</v>
      </c>
      <c r="B2609">
        <v>56.5</v>
      </c>
      <c r="C2609">
        <v>24</v>
      </c>
    </row>
    <row r="2610" spans="1:3">
      <c r="A2610" s="1">
        <v>43883</v>
      </c>
      <c r="B2610">
        <v>46</v>
      </c>
      <c r="C2610">
        <v>22</v>
      </c>
    </row>
    <row r="2611" spans="1:3">
      <c r="A2611" s="1">
        <v>43884</v>
      </c>
      <c r="B2611">
        <v>42.3</v>
      </c>
      <c r="C2611">
        <v>22</v>
      </c>
    </row>
    <row r="2612" spans="1:3">
      <c r="A2612" s="1">
        <v>43885</v>
      </c>
      <c r="B2612">
        <v>40.299999999999997</v>
      </c>
      <c r="C2612">
        <v>18</v>
      </c>
    </row>
    <row r="2613" spans="1:3">
      <c r="A2613" s="1">
        <v>43886</v>
      </c>
      <c r="B2613">
        <v>96.4</v>
      </c>
      <c r="C2613">
        <v>44</v>
      </c>
    </row>
    <row r="2614" spans="1:3">
      <c r="A2614" s="1">
        <v>43887</v>
      </c>
      <c r="B2614">
        <v>82.8</v>
      </c>
      <c r="C2614">
        <v>55</v>
      </c>
    </row>
    <row r="2615" spans="1:3">
      <c r="A2615" s="1">
        <v>43888</v>
      </c>
      <c r="B2615">
        <v>68</v>
      </c>
      <c r="C2615">
        <v>49</v>
      </c>
    </row>
    <row r="2616" spans="1:3">
      <c r="A2616" s="1">
        <v>43889</v>
      </c>
      <c r="B2616">
        <v>90</v>
      </c>
      <c r="C2616">
        <v>64</v>
      </c>
    </row>
    <row r="2617" spans="1:3">
      <c r="A2617" s="1">
        <v>43890</v>
      </c>
      <c r="B2617">
        <v>88.6</v>
      </c>
      <c r="C2617">
        <v>61</v>
      </c>
    </row>
    <row r="2618" spans="1:3">
      <c r="A2618" s="1">
        <v>43891</v>
      </c>
      <c r="B2618">
        <v>78.5</v>
      </c>
      <c r="C2618">
        <v>54</v>
      </c>
    </row>
    <row r="2619" spans="1:3">
      <c r="A2619" s="1">
        <v>43892</v>
      </c>
      <c r="B2619">
        <v>57</v>
      </c>
      <c r="C2619">
        <v>34</v>
      </c>
    </row>
    <row r="2620" spans="1:3">
      <c r="A2620" s="1">
        <v>43893</v>
      </c>
      <c r="B2620">
        <v>73.099999999999994</v>
      </c>
      <c r="C2620">
        <v>52</v>
      </c>
    </row>
    <row r="2621" spans="1:3">
      <c r="A2621" s="1">
        <v>43894</v>
      </c>
      <c r="B2621">
        <v>53</v>
      </c>
      <c r="C2621">
        <v>26</v>
      </c>
    </row>
    <row r="2622" spans="1:3">
      <c r="A2622" s="1">
        <v>43895</v>
      </c>
      <c r="B2622">
        <v>51.8</v>
      </c>
      <c r="C2622">
        <v>31</v>
      </c>
    </row>
    <row r="2623" spans="1:3">
      <c r="A2623" s="1">
        <v>43896</v>
      </c>
      <c r="B2623">
        <v>51.1</v>
      </c>
      <c r="C2623">
        <v>24</v>
      </c>
    </row>
    <row r="2624" spans="1:3">
      <c r="A2624" s="1">
        <v>43897</v>
      </c>
      <c r="B2624">
        <v>78</v>
      </c>
      <c r="C2624">
        <v>51</v>
      </c>
    </row>
    <row r="2625" spans="1:3">
      <c r="A2625" s="1">
        <v>43898</v>
      </c>
      <c r="B2625">
        <v>77.900000000000006</v>
      </c>
      <c r="C2625">
        <v>48</v>
      </c>
    </row>
    <row r="2626" spans="1:3">
      <c r="A2626" s="1">
        <v>43899</v>
      </c>
      <c r="B2626">
        <v>83.4</v>
      </c>
      <c r="C2626">
        <v>54</v>
      </c>
    </row>
    <row r="2627" spans="1:3">
      <c r="A2627" s="1">
        <v>43900</v>
      </c>
      <c r="B2627">
        <v>90.9</v>
      </c>
      <c r="C2627">
        <v>67</v>
      </c>
    </row>
    <row r="2628" spans="1:3">
      <c r="A2628" s="1">
        <v>43901</v>
      </c>
      <c r="B2628">
        <v>48.1</v>
      </c>
      <c r="C2628">
        <v>28</v>
      </c>
    </row>
    <row r="2629" spans="1:3">
      <c r="A2629" s="1">
        <v>43902</v>
      </c>
      <c r="B2629">
        <v>48.1</v>
      </c>
      <c r="C2629">
        <v>22</v>
      </c>
    </row>
    <row r="2630" spans="1:3">
      <c r="A2630" s="1">
        <v>43903</v>
      </c>
      <c r="B2630">
        <v>47</v>
      </c>
      <c r="C2630">
        <v>26</v>
      </c>
    </row>
    <row r="2631" spans="1:3">
      <c r="A2631" s="1">
        <v>43904</v>
      </c>
      <c r="B2631">
        <v>37.299999999999997</v>
      </c>
      <c r="C2631">
        <v>27</v>
      </c>
    </row>
    <row r="2632" spans="1:3">
      <c r="A2632" s="1">
        <v>43905</v>
      </c>
      <c r="B2632">
        <v>48.4</v>
      </c>
      <c r="C2632">
        <v>33</v>
      </c>
    </row>
    <row r="2633" spans="1:3">
      <c r="A2633" s="1">
        <v>43906</v>
      </c>
      <c r="B2633">
        <v>47.1</v>
      </c>
      <c r="C2633">
        <v>29</v>
      </c>
    </row>
    <row r="2634" spans="1:3">
      <c r="A2634" s="1">
        <v>43907</v>
      </c>
      <c r="B2634">
        <v>53.6</v>
      </c>
      <c r="C2634">
        <v>37</v>
      </c>
    </row>
    <row r="2635" spans="1:3">
      <c r="A2635" s="1">
        <v>43908</v>
      </c>
      <c r="B2635">
        <v>50.5</v>
      </c>
      <c r="C2635">
        <v>25</v>
      </c>
    </row>
    <row r="2636" spans="1:3">
      <c r="A2636" s="1">
        <v>43909</v>
      </c>
      <c r="B2636">
        <v>52</v>
      </c>
      <c r="C2636">
        <v>28</v>
      </c>
    </row>
    <row r="2637" spans="1:3">
      <c r="A2637" s="1">
        <v>43910</v>
      </c>
      <c r="B2637">
        <v>38.6</v>
      </c>
      <c r="C2637">
        <v>25</v>
      </c>
    </row>
    <row r="2638" spans="1:3">
      <c r="A2638" s="1">
        <v>43911</v>
      </c>
      <c r="B2638">
        <v>54.1</v>
      </c>
      <c r="C2638">
        <v>34</v>
      </c>
    </row>
    <row r="2639" spans="1:3">
      <c r="A2639" s="1">
        <v>43912</v>
      </c>
      <c r="B2639">
        <v>62.4</v>
      </c>
      <c r="C2639">
        <v>27</v>
      </c>
    </row>
    <row r="2640" spans="1:3">
      <c r="A2640" s="1">
        <v>43913</v>
      </c>
      <c r="B2640">
        <v>56.9</v>
      </c>
      <c r="C2640">
        <v>26</v>
      </c>
    </row>
    <row r="2641" spans="1:3">
      <c r="A2641" s="1">
        <v>43914</v>
      </c>
      <c r="B2641">
        <v>59</v>
      </c>
      <c r="C2641">
        <v>31</v>
      </c>
    </row>
    <row r="2642" spans="1:3">
      <c r="A2642" s="1">
        <v>43915</v>
      </c>
      <c r="B2642">
        <v>57.4</v>
      </c>
      <c r="C2642">
        <v>34</v>
      </c>
    </row>
    <row r="2643" spans="1:3">
      <c r="A2643" s="1">
        <v>43916</v>
      </c>
      <c r="B2643">
        <v>76.8</v>
      </c>
      <c r="C2643">
        <v>52</v>
      </c>
    </row>
    <row r="2644" spans="1:3">
      <c r="A2644" s="1">
        <v>43917</v>
      </c>
      <c r="B2644">
        <v>87</v>
      </c>
      <c r="C2644">
        <v>70</v>
      </c>
    </row>
    <row r="2645" spans="1:3">
      <c r="A2645" s="1">
        <v>43918</v>
      </c>
      <c r="B2645">
        <v>60.3</v>
      </c>
      <c r="C2645">
        <v>46</v>
      </c>
    </row>
    <row r="2646" spans="1:3">
      <c r="A2646" s="1">
        <v>43919</v>
      </c>
      <c r="B2646">
        <v>70.3</v>
      </c>
      <c r="C2646">
        <v>45</v>
      </c>
    </row>
    <row r="2647" spans="1:3">
      <c r="A2647" s="1">
        <v>43920</v>
      </c>
      <c r="B2647">
        <v>64</v>
      </c>
      <c r="C2647">
        <v>35</v>
      </c>
    </row>
    <row r="2648" spans="1:3">
      <c r="A2648" s="1">
        <v>43921</v>
      </c>
      <c r="B2648">
        <v>64.5</v>
      </c>
      <c r="C2648">
        <v>27</v>
      </c>
    </row>
    <row r="2649" spans="1:3">
      <c r="A2649" s="1">
        <v>43922</v>
      </c>
      <c r="B2649">
        <v>50.1</v>
      </c>
      <c r="C2649">
        <v>30</v>
      </c>
    </row>
    <row r="2650" spans="1:3">
      <c r="A2650" s="1">
        <v>43923</v>
      </c>
      <c r="B2650">
        <v>39.4</v>
      </c>
      <c r="C2650">
        <v>24</v>
      </c>
    </row>
    <row r="2651" spans="1:3">
      <c r="A2651" s="1">
        <v>43924</v>
      </c>
      <c r="B2651">
        <v>40.4</v>
      </c>
      <c r="C2651">
        <v>22</v>
      </c>
    </row>
    <row r="2652" spans="1:3">
      <c r="A2652" s="1">
        <v>43925</v>
      </c>
      <c r="B2652">
        <v>54</v>
      </c>
      <c r="C2652">
        <v>29</v>
      </c>
    </row>
    <row r="2653" spans="1:3">
      <c r="A2653" s="1">
        <v>43926</v>
      </c>
      <c r="B2653">
        <v>40.799999999999997</v>
      </c>
      <c r="C2653">
        <v>20</v>
      </c>
    </row>
    <row r="2654" spans="1:3">
      <c r="A2654" s="1">
        <v>43927</v>
      </c>
      <c r="B2654">
        <v>43.9</v>
      </c>
      <c r="C2654">
        <v>22</v>
      </c>
    </row>
    <row r="2655" spans="1:3">
      <c r="A2655" s="1">
        <v>43928</v>
      </c>
      <c r="B2655">
        <v>37.6</v>
      </c>
      <c r="C2655">
        <v>30</v>
      </c>
    </row>
    <row r="2656" spans="1:3">
      <c r="A2656" s="1">
        <v>43929</v>
      </c>
      <c r="B2656">
        <v>45</v>
      </c>
      <c r="C2656">
        <v>20</v>
      </c>
    </row>
    <row r="2657" spans="1:3">
      <c r="A2657" s="1">
        <v>43930</v>
      </c>
      <c r="B2657">
        <v>55.5</v>
      </c>
      <c r="C2657">
        <v>25</v>
      </c>
    </row>
    <row r="2658" spans="1:3">
      <c r="A2658" s="1">
        <v>43931</v>
      </c>
      <c r="B2658">
        <v>60.8</v>
      </c>
      <c r="C2658">
        <v>45</v>
      </c>
    </row>
    <row r="2659" spans="1:3">
      <c r="A2659" s="1">
        <v>43932</v>
      </c>
      <c r="B2659">
        <v>69.3</v>
      </c>
      <c r="C2659">
        <v>43</v>
      </c>
    </row>
    <row r="2660" spans="1:3">
      <c r="A2660" s="1">
        <v>43933</v>
      </c>
      <c r="B2660">
        <v>76.8</v>
      </c>
      <c r="C2660">
        <v>49</v>
      </c>
    </row>
    <row r="2661" spans="1:3">
      <c r="A2661" s="1">
        <v>43934</v>
      </c>
      <c r="B2661">
        <v>49.6</v>
      </c>
      <c r="C2661">
        <v>26</v>
      </c>
    </row>
    <row r="2662" spans="1:3">
      <c r="A2662" s="1">
        <v>43935</v>
      </c>
      <c r="B2662">
        <v>39.9</v>
      </c>
      <c r="C2662">
        <v>21</v>
      </c>
    </row>
    <row r="2663" spans="1:3">
      <c r="A2663" s="1">
        <v>43936</v>
      </c>
      <c r="B2663">
        <v>46</v>
      </c>
      <c r="C2663">
        <v>20</v>
      </c>
    </row>
    <row r="2664" spans="1:3">
      <c r="A2664" s="1">
        <v>43937</v>
      </c>
      <c r="B2664">
        <v>67.400000000000006</v>
      </c>
      <c r="C2664">
        <v>44</v>
      </c>
    </row>
    <row r="2665" spans="1:3">
      <c r="A2665" s="1">
        <v>43938</v>
      </c>
      <c r="B2665">
        <v>92.4</v>
      </c>
      <c r="C2665">
        <v>77</v>
      </c>
    </row>
    <row r="2666" spans="1:3">
      <c r="A2666" s="1">
        <v>43939</v>
      </c>
      <c r="B2666">
        <v>73.3</v>
      </c>
      <c r="C2666">
        <v>45</v>
      </c>
    </row>
    <row r="2667" spans="1:3">
      <c r="A2667" s="1">
        <v>43940</v>
      </c>
      <c r="B2667">
        <v>91.9</v>
      </c>
      <c r="C2667">
        <v>70</v>
      </c>
    </row>
    <row r="2668" spans="1:3">
      <c r="A2668" s="1">
        <v>43941</v>
      </c>
      <c r="B2668">
        <v>73</v>
      </c>
      <c r="C2668">
        <v>51</v>
      </c>
    </row>
    <row r="2669" spans="1:3">
      <c r="A2669" s="1">
        <v>43942</v>
      </c>
      <c r="B2669">
        <v>40.299999999999997</v>
      </c>
      <c r="C2669">
        <v>23</v>
      </c>
    </row>
    <row r="2670" spans="1:3">
      <c r="A2670" s="1">
        <v>43943</v>
      </c>
      <c r="B2670">
        <v>41.3</v>
      </c>
      <c r="C2670">
        <v>30</v>
      </c>
    </row>
    <row r="2671" spans="1:3">
      <c r="A2671" s="1">
        <v>43944</v>
      </c>
      <c r="B2671">
        <v>41</v>
      </c>
      <c r="C2671">
        <v>24</v>
      </c>
    </row>
    <row r="2672" spans="1:3">
      <c r="A2672" s="1">
        <v>43945</v>
      </c>
      <c r="B2672">
        <v>29.8</v>
      </c>
      <c r="C2672">
        <v>17</v>
      </c>
    </row>
    <row r="2673" spans="1:3">
      <c r="A2673" s="1">
        <v>43946</v>
      </c>
      <c r="B2673">
        <v>41.6</v>
      </c>
      <c r="C2673">
        <v>30</v>
      </c>
    </row>
    <row r="2674" spans="1:3">
      <c r="A2674" s="1">
        <v>43947</v>
      </c>
      <c r="B2674">
        <v>51.1</v>
      </c>
      <c r="C2674">
        <v>23</v>
      </c>
    </row>
    <row r="2675" spans="1:3">
      <c r="A2675" s="1">
        <v>43948</v>
      </c>
      <c r="B2675">
        <v>60.1</v>
      </c>
      <c r="C2675">
        <v>25</v>
      </c>
    </row>
    <row r="2676" spans="1:3">
      <c r="A2676" s="1">
        <v>43949</v>
      </c>
      <c r="B2676">
        <v>46.1</v>
      </c>
      <c r="C2676">
        <v>22</v>
      </c>
    </row>
    <row r="2677" spans="1:3">
      <c r="A2677" s="1">
        <v>43950</v>
      </c>
      <c r="B2677">
        <v>44.4</v>
      </c>
      <c r="C2677">
        <v>23</v>
      </c>
    </row>
    <row r="2678" spans="1:3">
      <c r="A2678" s="1">
        <v>43951</v>
      </c>
      <c r="B2678">
        <v>57.9</v>
      </c>
      <c r="C2678">
        <v>33</v>
      </c>
    </row>
    <row r="2679" spans="1:3">
      <c r="A2679" s="1">
        <v>43952</v>
      </c>
      <c r="B2679">
        <v>72.3</v>
      </c>
      <c r="C2679">
        <v>44</v>
      </c>
    </row>
    <row r="2680" spans="1:3">
      <c r="A2680" s="1">
        <v>43953</v>
      </c>
      <c r="B2680">
        <v>67.599999999999994</v>
      </c>
      <c r="C2680">
        <v>40</v>
      </c>
    </row>
    <row r="2681" spans="1:3">
      <c r="A2681" s="1">
        <v>43954</v>
      </c>
      <c r="B2681">
        <v>98</v>
      </c>
      <c r="C2681">
        <v>66</v>
      </c>
    </row>
    <row r="2682" spans="1:3">
      <c r="A2682" s="1">
        <v>43955</v>
      </c>
      <c r="B2682">
        <v>76.400000000000006</v>
      </c>
      <c r="C2682">
        <v>48</v>
      </c>
    </row>
    <row r="2683" spans="1:3">
      <c r="A2683" s="1">
        <v>43956</v>
      </c>
      <c r="B2683">
        <v>83.1</v>
      </c>
      <c r="C2683">
        <v>63</v>
      </c>
    </row>
    <row r="2684" spans="1:3">
      <c r="A2684" s="1">
        <v>43957</v>
      </c>
      <c r="B2684">
        <v>67.5</v>
      </c>
      <c r="C2684">
        <v>38</v>
      </c>
    </row>
    <row r="2685" spans="1:3">
      <c r="A2685" s="1">
        <v>43958</v>
      </c>
      <c r="B2685">
        <v>55.9</v>
      </c>
      <c r="C2685">
        <v>23</v>
      </c>
    </row>
    <row r="2686" spans="1:3">
      <c r="A2686" s="1">
        <v>43959</v>
      </c>
      <c r="B2686">
        <v>64.400000000000006</v>
      </c>
      <c r="C2686">
        <v>36</v>
      </c>
    </row>
    <row r="2687" spans="1:3">
      <c r="A2687" s="1">
        <v>43960</v>
      </c>
      <c r="B2687">
        <v>95.3</v>
      </c>
      <c r="C2687">
        <v>90</v>
      </c>
    </row>
    <row r="2688" spans="1:3">
      <c r="A2688" s="1">
        <v>43961</v>
      </c>
      <c r="B2688">
        <v>69.5</v>
      </c>
      <c r="C2688">
        <v>52</v>
      </c>
    </row>
    <row r="2689" spans="1:3">
      <c r="A2689" s="1">
        <v>43962</v>
      </c>
      <c r="B2689">
        <v>49.1</v>
      </c>
      <c r="C2689">
        <v>22</v>
      </c>
    </row>
    <row r="2690" spans="1:3">
      <c r="A2690" s="1">
        <v>43963</v>
      </c>
      <c r="B2690">
        <v>42.1</v>
      </c>
      <c r="C2690">
        <v>27</v>
      </c>
    </row>
    <row r="2691" spans="1:3">
      <c r="A2691" s="1">
        <v>43964</v>
      </c>
      <c r="B2691">
        <v>40.6</v>
      </c>
      <c r="C2691">
        <v>23</v>
      </c>
    </row>
    <row r="2692" spans="1:3">
      <c r="A2692" s="1">
        <v>43965</v>
      </c>
      <c r="B2692">
        <v>41.3</v>
      </c>
      <c r="C2692">
        <v>24</v>
      </c>
    </row>
    <row r="2693" spans="1:3">
      <c r="A2693" s="1">
        <v>43966</v>
      </c>
      <c r="B2693">
        <v>82.6</v>
      </c>
      <c r="C2693">
        <v>41</v>
      </c>
    </row>
    <row r="2694" spans="1:3">
      <c r="A2694" s="1">
        <v>43967</v>
      </c>
      <c r="B2694">
        <v>80.5</v>
      </c>
      <c r="C2694">
        <v>53</v>
      </c>
    </row>
    <row r="2695" spans="1:3">
      <c r="A2695" s="1">
        <v>43968</v>
      </c>
      <c r="B2695">
        <v>73.099999999999994</v>
      </c>
      <c r="C2695">
        <v>46</v>
      </c>
    </row>
    <row r="2696" spans="1:3">
      <c r="A2696" s="1">
        <v>43969</v>
      </c>
      <c r="B2696">
        <v>80</v>
      </c>
      <c r="C2696">
        <v>61</v>
      </c>
    </row>
    <row r="2697" spans="1:3">
      <c r="A2697" s="1">
        <v>43970</v>
      </c>
      <c r="B2697">
        <v>71.599999999999994</v>
      </c>
      <c r="C2697">
        <v>50</v>
      </c>
    </row>
    <row r="2698" spans="1:3">
      <c r="A2698" s="1">
        <v>43971</v>
      </c>
      <c r="B2698">
        <v>57.4</v>
      </c>
      <c r="C2698">
        <v>38</v>
      </c>
    </row>
    <row r="2699" spans="1:3">
      <c r="A2699" s="1">
        <v>43972</v>
      </c>
      <c r="B2699">
        <v>66.599999999999994</v>
      </c>
      <c r="C2699">
        <v>40</v>
      </c>
    </row>
    <row r="2700" spans="1:3">
      <c r="A2700" s="1">
        <v>43973</v>
      </c>
      <c r="B2700">
        <v>66.400000000000006</v>
      </c>
      <c r="C2700">
        <v>48</v>
      </c>
    </row>
    <row r="2701" spans="1:3">
      <c r="A2701" s="1">
        <v>43974</v>
      </c>
      <c r="B2701">
        <v>59.9</v>
      </c>
      <c r="C2701">
        <v>30</v>
      </c>
    </row>
    <row r="2702" spans="1:3">
      <c r="A2702" s="1">
        <v>43975</v>
      </c>
      <c r="B2702">
        <v>61.4</v>
      </c>
      <c r="C2702">
        <v>40</v>
      </c>
    </row>
    <row r="2703" spans="1:3">
      <c r="A2703" s="1">
        <v>43976</v>
      </c>
      <c r="B2703">
        <v>57.3</v>
      </c>
      <c r="C2703">
        <v>39</v>
      </c>
    </row>
    <row r="2704" spans="1:3">
      <c r="A2704" s="1">
        <v>43977</v>
      </c>
      <c r="B2704">
        <v>55.4</v>
      </c>
      <c r="C2704">
        <v>30</v>
      </c>
    </row>
    <row r="2705" spans="1:3">
      <c r="A2705" s="1">
        <v>43978</v>
      </c>
      <c r="B2705">
        <v>45.3</v>
      </c>
      <c r="C2705">
        <v>22</v>
      </c>
    </row>
    <row r="2706" spans="1:3">
      <c r="A2706" s="1">
        <v>43979</v>
      </c>
      <c r="B2706">
        <v>47.4</v>
      </c>
      <c r="C2706">
        <v>25</v>
      </c>
    </row>
    <row r="2707" spans="1:3">
      <c r="A2707" s="1">
        <v>43980</v>
      </c>
      <c r="B2707">
        <v>50.1</v>
      </c>
      <c r="C2707">
        <v>29</v>
      </c>
    </row>
    <row r="2708" spans="1:3">
      <c r="A2708" s="1">
        <v>43981</v>
      </c>
      <c r="B2708">
        <v>49.6</v>
      </c>
      <c r="C2708">
        <v>32</v>
      </c>
    </row>
    <row r="2709" spans="1:3">
      <c r="A2709" s="1">
        <v>43982</v>
      </c>
      <c r="B2709">
        <v>55.6</v>
      </c>
      <c r="C2709">
        <v>36</v>
      </c>
    </row>
    <row r="2710" spans="1:3">
      <c r="A2710" s="1">
        <v>43983</v>
      </c>
      <c r="B2710">
        <v>47.8</v>
      </c>
      <c r="C2710">
        <v>28</v>
      </c>
    </row>
    <row r="2711" spans="1:3">
      <c r="A2711" s="1">
        <v>43984</v>
      </c>
      <c r="B2711">
        <v>41.9</v>
      </c>
      <c r="C2711">
        <v>23</v>
      </c>
    </row>
    <row r="2712" spans="1:3">
      <c r="A2712" s="1">
        <v>43985</v>
      </c>
      <c r="B2712">
        <v>56.5</v>
      </c>
      <c r="C2712">
        <v>40</v>
      </c>
    </row>
    <row r="2713" spans="1:3">
      <c r="A2713" s="1">
        <v>43986</v>
      </c>
      <c r="B2713">
        <v>56.5</v>
      </c>
      <c r="C2713">
        <v>33</v>
      </c>
    </row>
    <row r="2714" spans="1:3">
      <c r="A2714" s="1">
        <v>43987</v>
      </c>
      <c r="B2714">
        <v>61</v>
      </c>
      <c r="C2714">
        <v>34</v>
      </c>
    </row>
    <row r="2715" spans="1:3">
      <c r="A2715" s="1">
        <v>43988</v>
      </c>
      <c r="B2715">
        <v>65.900000000000006</v>
      </c>
      <c r="C2715">
        <v>47</v>
      </c>
    </row>
    <row r="2716" spans="1:3">
      <c r="A2716" s="1">
        <v>43989</v>
      </c>
      <c r="B2716">
        <v>53.9</v>
      </c>
      <c r="C2716">
        <v>32</v>
      </c>
    </row>
    <row r="2717" spans="1:3">
      <c r="A2717" s="1">
        <v>43990</v>
      </c>
      <c r="B2717">
        <v>46.6</v>
      </c>
      <c r="C2717">
        <v>31</v>
      </c>
    </row>
    <row r="2718" spans="1:3">
      <c r="A2718" s="1">
        <v>43991</v>
      </c>
      <c r="B2718">
        <v>46.3</v>
      </c>
      <c r="C2718">
        <v>25</v>
      </c>
    </row>
    <row r="2719" spans="1:3">
      <c r="A2719" s="1">
        <v>43992</v>
      </c>
      <c r="B2719">
        <v>54.8</v>
      </c>
      <c r="C2719">
        <v>34</v>
      </c>
    </row>
    <row r="2720" spans="1:3">
      <c r="A2720" s="1">
        <v>43993</v>
      </c>
      <c r="B2720">
        <v>77.400000000000006</v>
      </c>
      <c r="C2720">
        <v>48</v>
      </c>
    </row>
    <row r="2721" spans="1:3">
      <c r="A2721" s="1">
        <v>43994</v>
      </c>
      <c r="B2721">
        <v>79.5</v>
      </c>
      <c r="C2721">
        <v>56</v>
      </c>
    </row>
    <row r="2722" spans="1:3">
      <c r="A2722" s="1">
        <v>43995</v>
      </c>
      <c r="B2722">
        <v>81.5</v>
      </c>
      <c r="C2722">
        <v>55</v>
      </c>
    </row>
    <row r="2723" spans="1:3">
      <c r="A2723" s="1">
        <v>43996</v>
      </c>
      <c r="B2723">
        <v>80.900000000000006</v>
      </c>
      <c r="C2723">
        <v>52</v>
      </c>
    </row>
    <row r="2724" spans="1:3">
      <c r="A2724" s="1">
        <v>43997</v>
      </c>
      <c r="B2724">
        <v>53.9</v>
      </c>
      <c r="C2724">
        <v>34</v>
      </c>
    </row>
    <row r="2725" spans="1:3">
      <c r="A2725" s="1">
        <v>43998</v>
      </c>
      <c r="B2725">
        <v>49.9</v>
      </c>
      <c r="C2725">
        <v>27</v>
      </c>
    </row>
    <row r="2726" spans="1:3">
      <c r="A2726" s="1">
        <v>43999</v>
      </c>
      <c r="B2726">
        <v>54.4</v>
      </c>
      <c r="C2726">
        <v>33</v>
      </c>
    </row>
    <row r="2727" spans="1:3">
      <c r="A2727" s="1">
        <v>44000</v>
      </c>
      <c r="B2727">
        <v>84.6</v>
      </c>
      <c r="C2727">
        <v>60</v>
      </c>
    </row>
    <row r="2728" spans="1:3">
      <c r="A2728" s="1">
        <v>44001</v>
      </c>
      <c r="B2728">
        <v>70.599999999999994</v>
      </c>
      <c r="C2728">
        <v>40</v>
      </c>
    </row>
    <row r="2729" spans="1:3">
      <c r="A2729" s="1">
        <v>44002</v>
      </c>
      <c r="B2729">
        <v>62.8</v>
      </c>
      <c r="C2729">
        <v>43</v>
      </c>
    </row>
    <row r="2730" spans="1:3">
      <c r="A2730" s="1">
        <v>44003</v>
      </c>
      <c r="B2730">
        <v>64.099999999999994</v>
      </c>
      <c r="C2730">
        <v>38</v>
      </c>
    </row>
    <row r="2731" spans="1:3">
      <c r="A2731" s="1">
        <v>44004</v>
      </c>
      <c r="B2731">
        <v>56.1</v>
      </c>
      <c r="C2731">
        <v>25</v>
      </c>
    </row>
    <row r="2732" spans="1:3">
      <c r="A2732" s="1">
        <v>44005</v>
      </c>
      <c r="B2732">
        <v>53.4</v>
      </c>
      <c r="C2732">
        <v>22</v>
      </c>
    </row>
    <row r="2733" spans="1:3">
      <c r="A2733" s="1">
        <v>44006</v>
      </c>
      <c r="B2733">
        <v>75.400000000000006</v>
      </c>
      <c r="C2733">
        <v>59</v>
      </c>
    </row>
    <row r="2734" spans="1:3">
      <c r="A2734" s="1">
        <v>44007</v>
      </c>
      <c r="B2734">
        <v>86.1</v>
      </c>
      <c r="C2734">
        <v>70</v>
      </c>
    </row>
    <row r="2735" spans="1:3">
      <c r="A2735" s="1">
        <v>44008</v>
      </c>
      <c r="B2735">
        <v>60.3</v>
      </c>
      <c r="C2735">
        <v>37</v>
      </c>
    </row>
    <row r="2736" spans="1:3">
      <c r="A2736" s="1">
        <v>44009</v>
      </c>
      <c r="B2736">
        <v>59.4</v>
      </c>
      <c r="C2736">
        <v>36</v>
      </c>
    </row>
    <row r="2737" spans="1:3">
      <c r="A2737" s="1">
        <v>44010</v>
      </c>
      <c r="B2737">
        <v>59.1</v>
      </c>
      <c r="C2737">
        <v>31</v>
      </c>
    </row>
    <row r="2738" spans="1:3">
      <c r="A2738" s="1">
        <v>44011</v>
      </c>
      <c r="B2738">
        <v>82</v>
      </c>
      <c r="C2738">
        <v>61</v>
      </c>
    </row>
    <row r="2739" spans="1:3">
      <c r="A2739" s="1">
        <v>44012</v>
      </c>
      <c r="B2739">
        <v>72.599999999999994</v>
      </c>
      <c r="C2739">
        <v>48</v>
      </c>
    </row>
    <row r="2740" spans="1:3">
      <c r="A2740" s="1">
        <v>44013</v>
      </c>
      <c r="B2740">
        <v>69.099999999999994</v>
      </c>
      <c r="C2740">
        <v>50</v>
      </c>
    </row>
    <row r="2741" spans="1:3">
      <c r="A2741" s="1">
        <v>44014</v>
      </c>
      <c r="B2741">
        <v>64.099999999999994</v>
      </c>
      <c r="C2741">
        <v>41</v>
      </c>
    </row>
    <row r="2742" spans="1:3">
      <c r="A2742" s="1">
        <v>44015</v>
      </c>
      <c r="B2742">
        <v>73.900000000000006</v>
      </c>
      <c r="C2742">
        <v>63</v>
      </c>
    </row>
    <row r="2743" spans="1:3">
      <c r="A2743" s="1">
        <v>44016</v>
      </c>
      <c r="B2743">
        <v>75.8</v>
      </c>
      <c r="C2743">
        <v>56</v>
      </c>
    </row>
    <row r="2744" spans="1:3">
      <c r="A2744" s="1">
        <v>44017</v>
      </c>
      <c r="B2744">
        <v>70.099999999999994</v>
      </c>
      <c r="C2744">
        <v>47</v>
      </c>
    </row>
    <row r="2745" spans="1:3">
      <c r="A2745" s="1">
        <v>44018</v>
      </c>
      <c r="B2745">
        <v>74.599999999999994</v>
      </c>
      <c r="C2745">
        <v>56</v>
      </c>
    </row>
    <row r="2746" spans="1:3">
      <c r="A2746" s="1">
        <v>44019</v>
      </c>
      <c r="B2746">
        <v>70.400000000000006</v>
      </c>
      <c r="C2746">
        <v>45</v>
      </c>
    </row>
    <row r="2747" spans="1:3">
      <c r="A2747" s="1">
        <v>44020</v>
      </c>
      <c r="B2747">
        <v>64.5</v>
      </c>
      <c r="C2747">
        <v>38</v>
      </c>
    </row>
    <row r="2748" spans="1:3">
      <c r="A2748" s="1">
        <v>44021</v>
      </c>
      <c r="B2748">
        <v>74.3</v>
      </c>
      <c r="C2748">
        <v>54</v>
      </c>
    </row>
    <row r="2749" spans="1:3">
      <c r="A2749" s="1">
        <v>44022</v>
      </c>
      <c r="B2749">
        <v>84</v>
      </c>
      <c r="C2749">
        <v>64</v>
      </c>
    </row>
    <row r="2750" spans="1:3">
      <c r="A2750" s="1">
        <v>44023</v>
      </c>
      <c r="B2750">
        <v>71.599999999999994</v>
      </c>
      <c r="C2750">
        <v>46</v>
      </c>
    </row>
    <row r="2751" spans="1:3">
      <c r="A2751" s="1">
        <v>44024</v>
      </c>
      <c r="B2751">
        <v>82.8</v>
      </c>
      <c r="C2751">
        <v>74</v>
      </c>
    </row>
    <row r="2752" spans="1:3">
      <c r="A2752" s="1">
        <v>44025</v>
      </c>
      <c r="B2752">
        <v>89.3</v>
      </c>
      <c r="C2752">
        <v>81</v>
      </c>
    </row>
    <row r="2753" spans="1:3">
      <c r="A2753" s="1">
        <v>44026</v>
      </c>
      <c r="B2753">
        <v>89.6</v>
      </c>
      <c r="C2753">
        <v>76</v>
      </c>
    </row>
    <row r="2754" spans="1:3">
      <c r="A2754" s="1">
        <v>44027</v>
      </c>
      <c r="B2754">
        <v>83.8</v>
      </c>
      <c r="C2754">
        <v>67</v>
      </c>
    </row>
    <row r="2755" spans="1:3">
      <c r="A2755" s="1">
        <v>44028</v>
      </c>
      <c r="B2755">
        <v>65.8</v>
      </c>
      <c r="C2755">
        <v>42</v>
      </c>
    </row>
    <row r="2756" spans="1:3">
      <c r="A2756" s="1">
        <v>44029</v>
      </c>
      <c r="B2756">
        <v>65.900000000000006</v>
      </c>
      <c r="C2756">
        <v>36</v>
      </c>
    </row>
    <row r="2757" spans="1:3">
      <c r="A2757" s="1">
        <v>44030</v>
      </c>
      <c r="B2757">
        <v>71</v>
      </c>
      <c r="C2757">
        <v>51</v>
      </c>
    </row>
    <row r="2758" spans="1:3">
      <c r="A2758" s="1">
        <v>44031</v>
      </c>
      <c r="B2758">
        <v>78.400000000000006</v>
      </c>
      <c r="C2758">
        <v>72</v>
      </c>
    </row>
    <row r="2759" spans="1:3">
      <c r="A2759" s="1">
        <v>44032</v>
      </c>
      <c r="B2759">
        <v>63.4</v>
      </c>
      <c r="C2759">
        <v>53</v>
      </c>
    </row>
    <row r="2760" spans="1:3">
      <c r="A2760" s="1">
        <v>44033</v>
      </c>
      <c r="B2760">
        <v>64.900000000000006</v>
      </c>
      <c r="C2760">
        <v>41</v>
      </c>
    </row>
    <row r="2761" spans="1:3">
      <c r="A2761" s="1">
        <v>44034</v>
      </c>
      <c r="B2761">
        <v>94.3</v>
      </c>
      <c r="C2761">
        <v>67</v>
      </c>
    </row>
    <row r="2762" spans="1:3">
      <c r="A2762" s="1">
        <v>44035</v>
      </c>
      <c r="B2762">
        <v>91.8</v>
      </c>
      <c r="C2762">
        <v>86</v>
      </c>
    </row>
    <row r="2763" spans="1:3">
      <c r="A2763" s="1">
        <v>44036</v>
      </c>
      <c r="B2763">
        <v>91.1</v>
      </c>
      <c r="C2763">
        <v>81</v>
      </c>
    </row>
    <row r="2764" spans="1:3">
      <c r="A2764" s="1">
        <v>44037</v>
      </c>
      <c r="B2764">
        <v>93.6</v>
      </c>
      <c r="C2764">
        <v>77</v>
      </c>
    </row>
    <row r="2765" spans="1:3">
      <c r="A2765" s="1">
        <v>44038</v>
      </c>
      <c r="B2765">
        <v>75</v>
      </c>
      <c r="C2765">
        <v>47</v>
      </c>
    </row>
    <row r="2766" spans="1:3">
      <c r="A2766" s="1">
        <v>44039</v>
      </c>
      <c r="B2766">
        <v>89.9</v>
      </c>
      <c r="C2766">
        <v>81</v>
      </c>
    </row>
    <row r="2767" spans="1:3">
      <c r="A2767" s="1">
        <v>44040</v>
      </c>
      <c r="B2767">
        <v>91.8</v>
      </c>
      <c r="C2767">
        <v>83</v>
      </c>
    </row>
    <row r="2768" spans="1:3">
      <c r="A2768" s="1">
        <v>44041</v>
      </c>
      <c r="B2768">
        <v>94.4</v>
      </c>
      <c r="C2768">
        <v>90</v>
      </c>
    </row>
    <row r="2769" spans="1:3">
      <c r="A2769" s="1">
        <v>44042</v>
      </c>
      <c r="B2769">
        <v>91.8</v>
      </c>
      <c r="C2769">
        <v>77</v>
      </c>
    </row>
    <row r="2770" spans="1:3">
      <c r="A2770" s="1">
        <v>44043</v>
      </c>
      <c r="B2770">
        <v>81</v>
      </c>
      <c r="C2770">
        <v>53</v>
      </c>
    </row>
    <row r="2771" spans="1:3">
      <c r="A2771" s="1">
        <v>44044</v>
      </c>
      <c r="B2771">
        <v>74.900000000000006</v>
      </c>
      <c r="C2771">
        <v>38</v>
      </c>
    </row>
    <row r="2772" spans="1:3">
      <c r="A2772" s="1">
        <v>44045</v>
      </c>
      <c r="B2772">
        <v>69.599999999999994</v>
      </c>
      <c r="C2772">
        <v>50</v>
      </c>
    </row>
    <row r="2773" spans="1:3">
      <c r="A2773" s="1">
        <v>44046</v>
      </c>
      <c r="B2773">
        <v>66.3</v>
      </c>
      <c r="C2773">
        <v>48</v>
      </c>
    </row>
    <row r="2774" spans="1:3">
      <c r="A2774" s="1">
        <v>44047</v>
      </c>
      <c r="B2774">
        <v>66.8</v>
      </c>
      <c r="C2774">
        <v>45</v>
      </c>
    </row>
    <row r="2775" spans="1:3">
      <c r="A2775" s="1">
        <v>44048</v>
      </c>
      <c r="B2775">
        <v>68.900000000000006</v>
      </c>
      <c r="C2775">
        <v>52</v>
      </c>
    </row>
    <row r="2776" spans="1:3">
      <c r="A2776" s="1">
        <v>44049</v>
      </c>
      <c r="B2776">
        <v>72.599999999999994</v>
      </c>
      <c r="C2776">
        <v>60</v>
      </c>
    </row>
    <row r="2777" spans="1:3">
      <c r="A2777" s="1">
        <v>44050</v>
      </c>
      <c r="B2777">
        <v>93.6</v>
      </c>
      <c r="C2777">
        <v>85</v>
      </c>
    </row>
    <row r="2778" spans="1:3">
      <c r="A2778" s="1">
        <v>44051</v>
      </c>
      <c r="B2778">
        <v>96.9</v>
      </c>
      <c r="C2778">
        <v>96</v>
      </c>
    </row>
    <row r="2779" spans="1:3">
      <c r="A2779" s="1">
        <v>44052</v>
      </c>
      <c r="B2779">
        <v>71.599999999999994</v>
      </c>
      <c r="C2779">
        <v>47</v>
      </c>
    </row>
    <row r="2780" spans="1:3">
      <c r="A2780" s="1">
        <v>44053</v>
      </c>
      <c r="B2780">
        <v>90.1</v>
      </c>
      <c r="C2780">
        <v>68</v>
      </c>
    </row>
    <row r="2781" spans="1:3">
      <c r="A2781" s="1">
        <v>44054</v>
      </c>
      <c r="B2781">
        <v>81.8</v>
      </c>
      <c r="C2781">
        <v>53</v>
      </c>
    </row>
    <row r="2782" spans="1:3">
      <c r="A2782" s="1">
        <v>44055</v>
      </c>
      <c r="B2782">
        <v>79.400000000000006</v>
      </c>
      <c r="C2782">
        <v>53</v>
      </c>
    </row>
    <row r="2783" spans="1:3">
      <c r="A2783" s="1">
        <v>44056</v>
      </c>
      <c r="B2783">
        <v>68.099999999999994</v>
      </c>
      <c r="C2783">
        <v>44</v>
      </c>
    </row>
    <row r="2784" spans="1:3">
      <c r="A2784" s="1">
        <v>44057</v>
      </c>
      <c r="B2784">
        <v>64.3</v>
      </c>
      <c r="C2784">
        <v>48</v>
      </c>
    </row>
    <row r="2785" spans="1:3">
      <c r="A2785" s="1">
        <v>44058</v>
      </c>
      <c r="B2785">
        <v>60.9</v>
      </c>
      <c r="C2785">
        <v>44</v>
      </c>
    </row>
    <row r="2786" spans="1:3">
      <c r="A2786" s="1">
        <v>44059</v>
      </c>
      <c r="B2786">
        <v>64</v>
      </c>
      <c r="C2786">
        <v>39</v>
      </c>
    </row>
    <row r="2787" spans="1:3">
      <c r="A2787" s="1">
        <v>44060</v>
      </c>
      <c r="B2787">
        <v>66.5</v>
      </c>
      <c r="C2787">
        <v>45</v>
      </c>
    </row>
    <row r="2788" spans="1:3">
      <c r="A2788" s="1">
        <v>44061</v>
      </c>
      <c r="B2788">
        <v>63.3</v>
      </c>
      <c r="C2788">
        <v>35</v>
      </c>
    </row>
    <row r="2789" spans="1:3">
      <c r="A2789" s="1">
        <v>44062</v>
      </c>
      <c r="B2789">
        <v>59.4</v>
      </c>
      <c r="C2789">
        <v>35</v>
      </c>
    </row>
    <row r="2790" spans="1:3">
      <c r="A2790" s="1">
        <v>44063</v>
      </c>
      <c r="B2790">
        <v>60</v>
      </c>
      <c r="C2790">
        <v>34</v>
      </c>
    </row>
    <row r="2791" spans="1:3">
      <c r="A2791" s="1">
        <v>44064</v>
      </c>
      <c r="B2791">
        <v>71.8</v>
      </c>
      <c r="C2791">
        <v>44</v>
      </c>
    </row>
    <row r="2792" spans="1:3">
      <c r="A2792" s="1">
        <v>44065</v>
      </c>
      <c r="B2792">
        <v>69.8</v>
      </c>
      <c r="C2792">
        <v>49</v>
      </c>
    </row>
    <row r="2793" spans="1:3">
      <c r="A2793" s="1">
        <v>44066</v>
      </c>
      <c r="B2793">
        <v>66.400000000000006</v>
      </c>
      <c r="C2793">
        <v>41</v>
      </c>
    </row>
    <row r="2794" spans="1:3">
      <c r="A2794" s="1">
        <v>44067</v>
      </c>
      <c r="B2794">
        <v>67.8</v>
      </c>
      <c r="C2794">
        <v>42</v>
      </c>
    </row>
    <row r="2795" spans="1:3">
      <c r="A2795" s="1">
        <v>44068</v>
      </c>
      <c r="B2795">
        <v>65.099999999999994</v>
      </c>
      <c r="C2795">
        <v>40</v>
      </c>
    </row>
    <row r="2796" spans="1:3">
      <c r="A2796" s="1">
        <v>44069</v>
      </c>
      <c r="B2796">
        <v>67.8</v>
      </c>
      <c r="C2796">
        <v>53</v>
      </c>
    </row>
    <row r="2797" spans="1:3">
      <c r="A2797" s="1">
        <v>44070</v>
      </c>
      <c r="B2797">
        <v>74.099999999999994</v>
      </c>
      <c r="C2797">
        <v>55</v>
      </c>
    </row>
    <row r="2798" spans="1:3">
      <c r="A2798" s="1">
        <v>44071</v>
      </c>
      <c r="B2798">
        <v>73</v>
      </c>
      <c r="C2798">
        <v>54</v>
      </c>
    </row>
    <row r="2799" spans="1:3">
      <c r="A2799" s="1">
        <v>44072</v>
      </c>
      <c r="B2799">
        <v>65.400000000000006</v>
      </c>
      <c r="C2799">
        <v>47</v>
      </c>
    </row>
    <row r="2800" spans="1:3">
      <c r="A2800" s="1">
        <v>44073</v>
      </c>
      <c r="B2800">
        <v>70.900000000000006</v>
      </c>
      <c r="C2800">
        <v>43</v>
      </c>
    </row>
    <row r="2801" spans="1:3">
      <c r="A2801" s="1">
        <v>44074</v>
      </c>
      <c r="B2801">
        <v>73.400000000000006</v>
      </c>
      <c r="C2801">
        <v>64</v>
      </c>
    </row>
    <row r="2802" spans="1:3">
      <c r="A2802" s="1">
        <v>44075</v>
      </c>
      <c r="B2802">
        <v>72.599999999999994</v>
      </c>
      <c r="C2802">
        <v>60</v>
      </c>
    </row>
    <row r="2803" spans="1:3">
      <c r="A2803" s="1">
        <v>44076</v>
      </c>
      <c r="B2803">
        <v>84.8</v>
      </c>
      <c r="C2803">
        <v>72</v>
      </c>
    </row>
    <row r="2804" spans="1:3">
      <c r="A2804" s="1">
        <v>44077</v>
      </c>
      <c r="B2804">
        <v>57.8</v>
      </c>
      <c r="C2804">
        <v>39</v>
      </c>
    </row>
    <row r="2805" spans="1:3">
      <c r="A2805" s="1">
        <v>44078</v>
      </c>
      <c r="B2805">
        <v>62</v>
      </c>
      <c r="C2805">
        <v>35</v>
      </c>
    </row>
    <row r="2806" spans="1:3">
      <c r="A2806" s="1">
        <v>44079</v>
      </c>
      <c r="B2806">
        <v>85.3</v>
      </c>
      <c r="C2806">
        <v>71</v>
      </c>
    </row>
    <row r="2807" spans="1:3">
      <c r="A2807" s="1">
        <v>44080</v>
      </c>
      <c r="B2807">
        <v>93.4</v>
      </c>
      <c r="C2807">
        <v>84</v>
      </c>
    </row>
    <row r="2808" spans="1:3">
      <c r="A2808" s="1">
        <v>44081</v>
      </c>
      <c r="B2808">
        <v>72.400000000000006</v>
      </c>
      <c r="C2808">
        <v>50</v>
      </c>
    </row>
    <row r="2809" spans="1:3">
      <c r="A2809" s="1">
        <v>44082</v>
      </c>
      <c r="B2809">
        <v>62</v>
      </c>
      <c r="C2809">
        <v>43</v>
      </c>
    </row>
    <row r="2810" spans="1:3">
      <c r="A2810" s="1">
        <v>44083</v>
      </c>
      <c r="B2810">
        <v>70.900000000000006</v>
      </c>
      <c r="C2810">
        <v>42</v>
      </c>
    </row>
    <row r="2811" spans="1:3">
      <c r="A2811" s="1">
        <v>44084</v>
      </c>
      <c r="B2811">
        <v>72.599999999999994</v>
      </c>
      <c r="C2811">
        <v>43</v>
      </c>
    </row>
    <row r="2812" spans="1:3">
      <c r="A2812" s="1">
        <v>44085</v>
      </c>
      <c r="B2812">
        <v>81.8</v>
      </c>
      <c r="C2812">
        <v>55</v>
      </c>
    </row>
    <row r="2813" spans="1:3">
      <c r="A2813" s="1">
        <v>44086</v>
      </c>
      <c r="B2813">
        <v>90.9</v>
      </c>
      <c r="C2813">
        <v>83</v>
      </c>
    </row>
    <row r="2814" spans="1:3">
      <c r="A2814" s="1">
        <v>44087</v>
      </c>
      <c r="B2814">
        <v>76.099999999999994</v>
      </c>
      <c r="C2814">
        <v>50</v>
      </c>
    </row>
    <row r="2815" spans="1:3">
      <c r="A2815" s="1">
        <v>44088</v>
      </c>
      <c r="B2815">
        <v>71</v>
      </c>
      <c r="C2815">
        <v>39</v>
      </c>
    </row>
    <row r="2816" spans="1:3">
      <c r="A2816" s="1">
        <v>44089</v>
      </c>
      <c r="B2816">
        <v>71.5</v>
      </c>
      <c r="C2816">
        <v>41</v>
      </c>
    </row>
    <row r="2817" spans="1:3">
      <c r="A2817" s="1">
        <v>44090</v>
      </c>
      <c r="B2817">
        <v>85.8</v>
      </c>
      <c r="C2817">
        <v>70</v>
      </c>
    </row>
    <row r="2818" spans="1:3">
      <c r="A2818" s="1">
        <v>44091</v>
      </c>
      <c r="B2818">
        <v>87</v>
      </c>
      <c r="C2818">
        <v>60</v>
      </c>
    </row>
    <row r="2819" spans="1:3">
      <c r="A2819" s="1">
        <v>44092</v>
      </c>
      <c r="B2819">
        <v>71.099999999999994</v>
      </c>
      <c r="C2819">
        <v>46</v>
      </c>
    </row>
    <row r="2820" spans="1:3">
      <c r="A2820" s="1">
        <v>44093</v>
      </c>
      <c r="B2820">
        <v>63.1</v>
      </c>
      <c r="C2820">
        <v>37</v>
      </c>
    </row>
    <row r="2821" spans="1:3">
      <c r="A2821" s="1">
        <v>44094</v>
      </c>
      <c r="B2821">
        <v>59.8</v>
      </c>
      <c r="C2821">
        <v>32</v>
      </c>
    </row>
    <row r="2822" spans="1:3">
      <c r="A2822" s="1">
        <v>44095</v>
      </c>
      <c r="B2822">
        <v>69.3</v>
      </c>
      <c r="C2822">
        <v>36</v>
      </c>
    </row>
    <row r="2823" spans="1:3">
      <c r="A2823" s="1">
        <v>44096</v>
      </c>
      <c r="B2823">
        <v>76.400000000000006</v>
      </c>
      <c r="C2823">
        <v>45</v>
      </c>
    </row>
    <row r="2824" spans="1:3">
      <c r="A2824" s="1">
        <v>44097</v>
      </c>
      <c r="B2824">
        <v>69.8</v>
      </c>
      <c r="C2824">
        <v>52</v>
      </c>
    </row>
    <row r="2825" spans="1:3">
      <c r="A2825" s="1">
        <v>44098</v>
      </c>
      <c r="B2825">
        <v>70.400000000000006</v>
      </c>
      <c r="C2825">
        <v>53</v>
      </c>
    </row>
    <row r="2826" spans="1:3">
      <c r="A2826" s="1">
        <v>44099</v>
      </c>
      <c r="B2826">
        <v>70.400000000000006</v>
      </c>
      <c r="C2826">
        <v>45</v>
      </c>
    </row>
    <row r="2827" spans="1:3">
      <c r="A2827" s="1">
        <v>44100</v>
      </c>
      <c r="B2827">
        <v>70.400000000000006</v>
      </c>
      <c r="C2827">
        <v>46</v>
      </c>
    </row>
    <row r="2828" spans="1:3">
      <c r="A2828" s="1">
        <v>44101</v>
      </c>
      <c r="B2828">
        <v>68.599999999999994</v>
      </c>
      <c r="C2828">
        <v>46</v>
      </c>
    </row>
    <row r="2829" spans="1:3">
      <c r="A2829" s="1">
        <v>44102</v>
      </c>
      <c r="B2829">
        <v>72.900000000000006</v>
      </c>
      <c r="C2829">
        <v>42</v>
      </c>
    </row>
    <row r="2830" spans="1:3">
      <c r="A2830" s="1">
        <v>44103</v>
      </c>
      <c r="B2830">
        <v>67.8</v>
      </c>
      <c r="C2830">
        <v>35</v>
      </c>
    </row>
    <row r="2831" spans="1:3">
      <c r="A2831" s="1">
        <v>44104</v>
      </c>
      <c r="B2831">
        <v>70.400000000000006</v>
      </c>
      <c r="C2831">
        <v>47</v>
      </c>
    </row>
    <row r="2832" spans="1:3">
      <c r="A2832" s="1">
        <v>44105</v>
      </c>
      <c r="B2832">
        <v>74.099999999999994</v>
      </c>
      <c r="C2832">
        <v>46</v>
      </c>
    </row>
    <row r="2833" spans="1:3">
      <c r="A2833" s="1">
        <v>44106</v>
      </c>
      <c r="B2833">
        <v>71.400000000000006</v>
      </c>
      <c r="C2833">
        <v>42</v>
      </c>
    </row>
    <row r="2834" spans="1:3">
      <c r="A2834" s="1">
        <v>44107</v>
      </c>
      <c r="B2834">
        <v>75</v>
      </c>
      <c r="C2834">
        <v>44</v>
      </c>
    </row>
    <row r="2835" spans="1:3">
      <c r="A2835" s="1">
        <v>44108</v>
      </c>
      <c r="B2835">
        <v>71.599999999999994</v>
      </c>
      <c r="C2835">
        <v>43</v>
      </c>
    </row>
    <row r="2836" spans="1:3">
      <c r="A2836" s="1">
        <v>44109</v>
      </c>
      <c r="B2836">
        <v>43.5</v>
      </c>
      <c r="C2836">
        <v>33</v>
      </c>
    </row>
    <row r="2837" spans="1:3">
      <c r="A2837" s="1">
        <v>44110</v>
      </c>
      <c r="B2837">
        <v>54.5</v>
      </c>
      <c r="C2837">
        <v>25</v>
      </c>
    </row>
    <row r="2838" spans="1:3">
      <c r="A2838" s="1">
        <v>44111</v>
      </c>
      <c r="B2838">
        <v>66.3</v>
      </c>
      <c r="C2838">
        <v>36</v>
      </c>
    </row>
    <row r="2839" spans="1:3">
      <c r="A2839" s="1">
        <v>44112</v>
      </c>
      <c r="B2839">
        <v>54.6</v>
      </c>
      <c r="C2839">
        <v>40</v>
      </c>
    </row>
    <row r="2840" spans="1:3">
      <c r="A2840" s="1">
        <v>44113</v>
      </c>
      <c r="B2840">
        <v>56</v>
      </c>
      <c r="C2840">
        <v>46</v>
      </c>
    </row>
    <row r="2841" spans="1:3">
      <c r="A2841" s="1">
        <v>44114</v>
      </c>
      <c r="B2841">
        <v>62.5</v>
      </c>
      <c r="C2841">
        <v>47</v>
      </c>
    </row>
    <row r="2842" spans="1:3">
      <c r="A2842" s="1">
        <v>44115</v>
      </c>
      <c r="B2842">
        <v>71.5</v>
      </c>
      <c r="C2842">
        <v>50</v>
      </c>
    </row>
    <row r="2843" spans="1:3">
      <c r="A2843" s="1">
        <v>44116</v>
      </c>
      <c r="B2843">
        <v>72</v>
      </c>
      <c r="C2843">
        <v>43</v>
      </c>
    </row>
    <row r="2844" spans="1:3">
      <c r="A2844" s="1">
        <v>44117</v>
      </c>
      <c r="B2844">
        <v>53</v>
      </c>
      <c r="C2844">
        <v>32</v>
      </c>
    </row>
    <row r="2845" spans="1:3">
      <c r="A2845" s="1">
        <v>44118</v>
      </c>
      <c r="B2845">
        <v>64.5</v>
      </c>
      <c r="C2845">
        <v>38</v>
      </c>
    </row>
    <row r="2846" spans="1:3">
      <c r="A2846" s="1">
        <v>44119</v>
      </c>
      <c r="B2846">
        <v>55.3</v>
      </c>
      <c r="C2846">
        <v>31</v>
      </c>
    </row>
    <row r="2847" spans="1:3">
      <c r="A2847" s="1">
        <v>44120</v>
      </c>
      <c r="B2847">
        <v>72.900000000000006</v>
      </c>
      <c r="C2847">
        <v>57</v>
      </c>
    </row>
    <row r="2848" spans="1:3">
      <c r="A2848" s="1">
        <v>44121</v>
      </c>
      <c r="B2848">
        <v>70.400000000000006</v>
      </c>
      <c r="C2848">
        <v>42</v>
      </c>
    </row>
    <row r="2849" spans="1:3">
      <c r="A2849" s="1">
        <v>44122</v>
      </c>
      <c r="B2849">
        <v>63.9</v>
      </c>
      <c r="C2849">
        <v>29</v>
      </c>
    </row>
    <row r="2850" spans="1:3">
      <c r="A2850" s="1">
        <v>44123</v>
      </c>
      <c r="B2850">
        <v>69</v>
      </c>
      <c r="C2850">
        <v>36</v>
      </c>
    </row>
    <row r="2851" spans="1:3">
      <c r="A2851" s="1">
        <v>44124</v>
      </c>
      <c r="B2851">
        <v>71.900000000000006</v>
      </c>
      <c r="C2851">
        <v>30</v>
      </c>
    </row>
    <row r="2852" spans="1:3">
      <c r="A2852" s="1">
        <v>44125</v>
      </c>
      <c r="B2852">
        <v>86.9</v>
      </c>
      <c r="C2852">
        <v>63</v>
      </c>
    </row>
    <row r="2853" spans="1:3">
      <c r="A2853" s="1">
        <v>44126</v>
      </c>
      <c r="B2853">
        <v>75.900000000000006</v>
      </c>
      <c r="C2853">
        <v>50</v>
      </c>
    </row>
    <row r="2854" spans="1:3">
      <c r="A2854" s="1">
        <v>44127</v>
      </c>
      <c r="B2854">
        <v>45.4</v>
      </c>
      <c r="C2854">
        <v>29</v>
      </c>
    </row>
    <row r="2855" spans="1:3">
      <c r="A2855" s="1">
        <v>44128</v>
      </c>
      <c r="B2855">
        <v>41.3</v>
      </c>
      <c r="C2855">
        <v>24</v>
      </c>
    </row>
    <row r="2856" spans="1:3">
      <c r="A2856" s="1">
        <v>44129</v>
      </c>
      <c r="B2856">
        <v>53.5</v>
      </c>
      <c r="C2856">
        <v>33</v>
      </c>
    </row>
    <row r="2857" spans="1:3">
      <c r="A2857" s="1">
        <v>44130</v>
      </c>
      <c r="B2857">
        <v>61.6</v>
      </c>
      <c r="C2857">
        <v>29</v>
      </c>
    </row>
    <row r="2858" spans="1:3">
      <c r="A2858" s="1">
        <v>44131</v>
      </c>
      <c r="B2858">
        <v>65.8</v>
      </c>
      <c r="C2858">
        <v>32</v>
      </c>
    </row>
    <row r="2859" spans="1:3">
      <c r="A2859" s="1">
        <v>44132</v>
      </c>
      <c r="B2859">
        <v>50.8</v>
      </c>
      <c r="C2859">
        <v>32</v>
      </c>
    </row>
    <row r="2860" spans="1:3">
      <c r="A2860" s="1">
        <v>44133</v>
      </c>
      <c r="B2860">
        <v>53.6</v>
      </c>
      <c r="C2860">
        <v>32</v>
      </c>
    </row>
    <row r="2861" spans="1:3">
      <c r="A2861" s="1">
        <v>44134</v>
      </c>
      <c r="B2861">
        <v>70.099999999999994</v>
      </c>
      <c r="C2861">
        <v>39</v>
      </c>
    </row>
    <row r="2862" spans="1:3">
      <c r="A2862" s="1">
        <v>44135</v>
      </c>
      <c r="B2862">
        <v>69</v>
      </c>
      <c r="C2862">
        <v>38</v>
      </c>
    </row>
    <row r="2863" spans="1:3">
      <c r="A2863" s="1">
        <v>44136</v>
      </c>
      <c r="B2863">
        <v>86.6</v>
      </c>
      <c r="C2863">
        <v>70</v>
      </c>
    </row>
    <row r="2864" spans="1:3">
      <c r="A2864" s="1">
        <v>44137</v>
      </c>
      <c r="B2864">
        <v>62.6</v>
      </c>
      <c r="C2864">
        <v>29</v>
      </c>
    </row>
    <row r="2865" spans="1:3">
      <c r="A2865" s="1">
        <v>44138</v>
      </c>
      <c r="B2865">
        <v>46.4</v>
      </c>
      <c r="C2865">
        <v>27</v>
      </c>
    </row>
    <row r="2866" spans="1:3">
      <c r="A2866" s="1">
        <v>44139</v>
      </c>
      <c r="B2866">
        <v>39.4</v>
      </c>
      <c r="C2866">
        <v>18</v>
      </c>
    </row>
    <row r="2867" spans="1:3">
      <c r="A2867" s="1">
        <v>44140</v>
      </c>
      <c r="B2867">
        <v>49.4</v>
      </c>
      <c r="C2867">
        <v>30</v>
      </c>
    </row>
    <row r="2868" spans="1:3">
      <c r="A2868" s="1">
        <v>44141</v>
      </c>
      <c r="B2868">
        <v>56.9</v>
      </c>
      <c r="C2868">
        <v>41</v>
      </c>
    </row>
    <row r="2869" spans="1:3">
      <c r="A2869" s="1">
        <v>44142</v>
      </c>
      <c r="B2869">
        <v>58.9</v>
      </c>
      <c r="C2869">
        <v>32</v>
      </c>
    </row>
    <row r="2870" spans="1:3">
      <c r="A2870" s="1">
        <v>44143</v>
      </c>
      <c r="B2870">
        <v>39.4</v>
      </c>
      <c r="C2870">
        <v>18</v>
      </c>
    </row>
    <row r="2871" spans="1:3">
      <c r="A2871" s="1">
        <v>44144</v>
      </c>
      <c r="B2871">
        <v>34.1</v>
      </c>
      <c r="C2871">
        <v>20</v>
      </c>
    </row>
    <row r="2872" spans="1:3">
      <c r="A2872" s="1">
        <v>44145</v>
      </c>
      <c r="B2872">
        <v>42.5</v>
      </c>
      <c r="C2872">
        <v>23</v>
      </c>
    </row>
    <row r="2873" spans="1:3">
      <c r="A2873" s="1">
        <v>44146</v>
      </c>
      <c r="B2873">
        <v>52</v>
      </c>
      <c r="C2873">
        <v>23</v>
      </c>
    </row>
    <row r="2874" spans="1:3">
      <c r="A2874" s="1">
        <v>44147</v>
      </c>
      <c r="B2874">
        <v>59.3</v>
      </c>
      <c r="C2874">
        <v>26</v>
      </c>
    </row>
    <row r="2875" spans="1:3">
      <c r="A2875" s="1">
        <v>44148</v>
      </c>
      <c r="B2875">
        <v>57.3</v>
      </c>
      <c r="C2875">
        <v>33</v>
      </c>
    </row>
    <row r="2876" spans="1:3">
      <c r="A2876" s="1">
        <v>44149</v>
      </c>
      <c r="B2876">
        <v>71.599999999999994</v>
      </c>
      <c r="C2876">
        <v>48</v>
      </c>
    </row>
    <row r="2877" spans="1:3">
      <c r="A2877" s="1">
        <v>44150</v>
      </c>
      <c r="B2877">
        <v>76.599999999999994</v>
      </c>
      <c r="C2877">
        <v>44</v>
      </c>
    </row>
    <row r="2878" spans="1:3">
      <c r="A2878" s="1">
        <v>44151</v>
      </c>
      <c r="B2878">
        <v>70.099999999999994</v>
      </c>
      <c r="C2878">
        <v>33</v>
      </c>
    </row>
    <row r="2879" spans="1:3">
      <c r="A2879" s="1">
        <v>44152</v>
      </c>
      <c r="B2879">
        <v>75.3</v>
      </c>
      <c r="C2879">
        <v>52</v>
      </c>
    </row>
    <row r="2880" spans="1:3">
      <c r="A2880" s="1">
        <v>44153</v>
      </c>
      <c r="B2880">
        <v>74.599999999999994</v>
      </c>
      <c r="C2880">
        <v>51</v>
      </c>
    </row>
    <row r="2881" spans="1:3">
      <c r="A2881" s="1">
        <v>44154</v>
      </c>
      <c r="B2881">
        <v>78</v>
      </c>
      <c r="C2881">
        <v>64</v>
      </c>
    </row>
    <row r="2882" spans="1:3">
      <c r="A2882" s="1">
        <v>44155</v>
      </c>
      <c r="B2882">
        <v>62.8</v>
      </c>
      <c r="C2882">
        <v>53</v>
      </c>
    </row>
    <row r="2883" spans="1:3">
      <c r="A2883" s="1">
        <v>44156</v>
      </c>
      <c r="B2883">
        <v>72.400000000000006</v>
      </c>
      <c r="C2883">
        <v>59</v>
      </c>
    </row>
    <row r="2884" spans="1:3">
      <c r="A2884" s="1">
        <v>44157</v>
      </c>
      <c r="B2884">
        <v>74.400000000000006</v>
      </c>
      <c r="C2884">
        <v>57</v>
      </c>
    </row>
    <row r="2885" spans="1:3">
      <c r="A2885" s="1">
        <v>44158</v>
      </c>
      <c r="B2885">
        <v>49.1</v>
      </c>
      <c r="C2885">
        <v>34</v>
      </c>
    </row>
    <row r="2886" spans="1:3">
      <c r="A2886" s="1">
        <v>44159</v>
      </c>
      <c r="B2886">
        <v>58.4</v>
      </c>
      <c r="C2886">
        <v>36</v>
      </c>
    </row>
    <row r="2887" spans="1:3">
      <c r="A2887" s="1">
        <v>44160</v>
      </c>
      <c r="B2887">
        <v>53.5</v>
      </c>
      <c r="C2887">
        <v>31</v>
      </c>
    </row>
    <row r="2888" spans="1:3">
      <c r="A2888" s="1">
        <v>44161</v>
      </c>
      <c r="B2888">
        <v>63.8</v>
      </c>
      <c r="C2888">
        <v>46</v>
      </c>
    </row>
    <row r="2889" spans="1:3">
      <c r="A2889" s="1">
        <v>44162</v>
      </c>
      <c r="B2889">
        <v>55.1</v>
      </c>
      <c r="C2889">
        <v>44</v>
      </c>
    </row>
    <row r="2890" spans="1:3">
      <c r="A2890" s="1">
        <v>44163</v>
      </c>
      <c r="B2890">
        <v>44.9</v>
      </c>
      <c r="C2890">
        <v>25</v>
      </c>
    </row>
    <row r="2891" spans="1:3">
      <c r="A2891" s="1">
        <v>44164</v>
      </c>
      <c r="B2891">
        <v>53.6</v>
      </c>
      <c r="C2891">
        <v>41</v>
      </c>
    </row>
    <row r="2892" spans="1:3">
      <c r="A2892" s="1">
        <v>44165</v>
      </c>
      <c r="B2892">
        <v>47.9</v>
      </c>
      <c r="C2892">
        <v>33</v>
      </c>
    </row>
    <row r="2893" spans="1:3">
      <c r="A2893" s="1">
        <v>44166</v>
      </c>
      <c r="B2893">
        <v>46.6</v>
      </c>
      <c r="C2893">
        <v>23</v>
      </c>
    </row>
    <row r="2894" spans="1:3">
      <c r="A2894" s="1">
        <v>44167</v>
      </c>
      <c r="B2894">
        <v>47.6</v>
      </c>
      <c r="C2894">
        <v>24</v>
      </c>
    </row>
    <row r="2895" spans="1:3">
      <c r="A2895" s="1">
        <v>44168</v>
      </c>
      <c r="B2895">
        <v>40.299999999999997</v>
      </c>
      <c r="C2895">
        <v>33</v>
      </c>
    </row>
    <row r="2896" spans="1:3">
      <c r="A2896" s="1">
        <v>44169</v>
      </c>
      <c r="B2896">
        <v>42.4</v>
      </c>
      <c r="C2896">
        <v>24</v>
      </c>
    </row>
    <row r="2897" spans="1:3">
      <c r="A2897" s="1">
        <v>44170</v>
      </c>
      <c r="B2897">
        <v>60.3</v>
      </c>
      <c r="C2897">
        <v>45</v>
      </c>
    </row>
    <row r="2898" spans="1:3">
      <c r="A2898" s="1">
        <v>44171</v>
      </c>
      <c r="B2898">
        <v>65.599999999999994</v>
      </c>
      <c r="C2898">
        <v>40</v>
      </c>
    </row>
    <row r="2899" spans="1:3">
      <c r="A2899" s="1">
        <v>44172</v>
      </c>
      <c r="B2899">
        <v>64.400000000000006</v>
      </c>
      <c r="C2899">
        <v>44</v>
      </c>
    </row>
    <row r="2900" spans="1:3">
      <c r="A2900" s="1">
        <v>44173</v>
      </c>
      <c r="B2900">
        <v>48</v>
      </c>
      <c r="C2900">
        <v>32</v>
      </c>
    </row>
    <row r="2901" spans="1:3">
      <c r="A2901" s="1">
        <v>44174</v>
      </c>
      <c r="B2901">
        <v>48.3</v>
      </c>
      <c r="C2901">
        <v>21</v>
      </c>
    </row>
    <row r="2902" spans="1:3">
      <c r="A2902" s="1">
        <v>44175</v>
      </c>
      <c r="B2902">
        <v>54.9</v>
      </c>
      <c r="C2902">
        <v>43</v>
      </c>
    </row>
    <row r="2903" spans="1:3">
      <c r="A2903" s="1">
        <v>44176</v>
      </c>
      <c r="B2903">
        <v>62.5</v>
      </c>
      <c r="C2903">
        <v>44</v>
      </c>
    </row>
    <row r="2904" spans="1:3">
      <c r="A2904" s="1">
        <v>44177</v>
      </c>
      <c r="B2904">
        <v>43.6</v>
      </c>
      <c r="C2904">
        <v>24</v>
      </c>
    </row>
    <row r="2905" spans="1:3">
      <c r="A2905" s="1">
        <v>44178</v>
      </c>
      <c r="B2905">
        <v>53.9</v>
      </c>
      <c r="C2905">
        <v>36</v>
      </c>
    </row>
    <row r="2906" spans="1:3">
      <c r="A2906" s="1">
        <v>44179</v>
      </c>
      <c r="B2906">
        <v>33.5</v>
      </c>
      <c r="C2906">
        <v>20</v>
      </c>
    </row>
    <row r="2907" spans="1:3">
      <c r="A2907" s="1">
        <v>44180</v>
      </c>
      <c r="B2907">
        <v>36</v>
      </c>
      <c r="C2907">
        <v>19</v>
      </c>
    </row>
    <row r="2908" spans="1:3">
      <c r="A2908" s="1">
        <v>44181</v>
      </c>
      <c r="B2908">
        <v>40.9</v>
      </c>
      <c r="C2908">
        <v>23</v>
      </c>
    </row>
    <row r="2909" spans="1:3">
      <c r="A2909" s="1">
        <v>44182</v>
      </c>
      <c r="B2909">
        <v>43</v>
      </c>
      <c r="C2909">
        <v>26</v>
      </c>
    </row>
    <row r="2910" spans="1:3">
      <c r="A2910" s="1">
        <v>44183</v>
      </c>
      <c r="B2910">
        <v>49.5</v>
      </c>
      <c r="C2910">
        <v>36</v>
      </c>
    </row>
    <row r="2911" spans="1:3">
      <c r="A2911" s="1">
        <v>44184</v>
      </c>
      <c r="B2911">
        <v>34.299999999999997</v>
      </c>
      <c r="C2911">
        <v>18</v>
      </c>
    </row>
    <row r="2912" spans="1:3">
      <c r="A2912" s="1">
        <v>44185</v>
      </c>
      <c r="B2912">
        <v>43.4</v>
      </c>
      <c r="C2912">
        <v>28</v>
      </c>
    </row>
    <row r="2913" spans="1:3">
      <c r="A2913" s="1">
        <v>44186</v>
      </c>
      <c r="B2913">
        <v>58</v>
      </c>
      <c r="C2913">
        <v>39</v>
      </c>
    </row>
    <row r="2914" spans="1:3">
      <c r="A2914" s="1">
        <v>44187</v>
      </c>
      <c r="B2914">
        <v>64.400000000000006</v>
      </c>
      <c r="C2914">
        <v>38</v>
      </c>
    </row>
    <row r="2915" spans="1:3">
      <c r="A2915" s="1">
        <v>44188</v>
      </c>
      <c r="B2915">
        <v>68.3</v>
      </c>
      <c r="C2915">
        <v>45</v>
      </c>
    </row>
    <row r="2916" spans="1:3">
      <c r="A2916" s="1">
        <v>44189</v>
      </c>
      <c r="B2916">
        <v>55</v>
      </c>
      <c r="C2916">
        <v>25</v>
      </c>
    </row>
    <row r="2917" spans="1:3">
      <c r="A2917" s="1">
        <v>44190</v>
      </c>
      <c r="B2917">
        <v>50.5</v>
      </c>
      <c r="C2917">
        <v>33</v>
      </c>
    </row>
    <row r="2918" spans="1:3">
      <c r="A2918" s="1">
        <v>44191</v>
      </c>
      <c r="B2918">
        <v>61.4</v>
      </c>
      <c r="C2918">
        <v>39</v>
      </c>
    </row>
    <row r="2919" spans="1:3">
      <c r="A2919" s="1">
        <v>44192</v>
      </c>
      <c r="B2919">
        <v>79.5</v>
      </c>
      <c r="C2919">
        <v>54</v>
      </c>
    </row>
    <row r="2920" spans="1:3">
      <c r="A2920" s="1">
        <v>44193</v>
      </c>
      <c r="B2920">
        <v>87.4</v>
      </c>
      <c r="C2920">
        <v>49</v>
      </c>
    </row>
    <row r="2921" spans="1:3">
      <c r="A2921" s="1">
        <v>44194</v>
      </c>
      <c r="B2921">
        <v>81.5</v>
      </c>
      <c r="C2921">
        <v>43</v>
      </c>
    </row>
    <row r="2922" spans="1:3">
      <c r="A2922" s="1">
        <v>44195</v>
      </c>
      <c r="B2922">
        <v>50.5</v>
      </c>
      <c r="C2922">
        <v>33</v>
      </c>
    </row>
    <row r="2923" spans="1:3">
      <c r="A2923" s="1">
        <v>44196</v>
      </c>
      <c r="B2923">
        <v>50.4</v>
      </c>
      <c r="C2923">
        <v>40</v>
      </c>
    </row>
    <row r="2924" spans="1:3">
      <c r="A2924" s="1">
        <v>44197</v>
      </c>
      <c r="B2924">
        <v>66.400000000000006</v>
      </c>
      <c r="C2924">
        <v>47</v>
      </c>
    </row>
    <row r="2925" spans="1:3">
      <c r="A2925" s="1">
        <v>44198</v>
      </c>
      <c r="B2925">
        <v>50.9</v>
      </c>
      <c r="C2925">
        <v>29</v>
      </c>
    </row>
    <row r="2926" spans="1:3">
      <c r="A2926" s="1">
        <v>44199</v>
      </c>
      <c r="B2926">
        <v>42.5</v>
      </c>
      <c r="C2926">
        <v>32</v>
      </c>
    </row>
    <row r="2927" spans="1:3">
      <c r="A2927" s="1">
        <v>44200</v>
      </c>
      <c r="B2927">
        <v>51.8</v>
      </c>
      <c r="C2927">
        <v>29</v>
      </c>
    </row>
    <row r="2928" spans="1:3">
      <c r="A2928" s="1">
        <v>44201</v>
      </c>
      <c r="B2928">
        <v>47.9</v>
      </c>
      <c r="C2928">
        <v>24</v>
      </c>
    </row>
    <row r="2929" spans="1:3">
      <c r="A2929" s="1">
        <v>44202</v>
      </c>
      <c r="B2929">
        <v>47.6</v>
      </c>
      <c r="C2929">
        <v>35</v>
      </c>
    </row>
    <row r="2930" spans="1:3">
      <c r="A2930" s="1">
        <v>44203</v>
      </c>
      <c r="B2930">
        <v>40.299999999999997</v>
      </c>
      <c r="C2930">
        <v>25</v>
      </c>
    </row>
    <row r="2931" spans="1:3">
      <c r="A2931" s="1">
        <v>44204</v>
      </c>
      <c r="B2931">
        <v>41.3</v>
      </c>
      <c r="C2931">
        <v>34</v>
      </c>
    </row>
    <row r="2932" spans="1:3">
      <c r="A2932" s="1">
        <v>44205</v>
      </c>
      <c r="B2932">
        <v>45.1</v>
      </c>
      <c r="C2932">
        <v>29</v>
      </c>
    </row>
    <row r="2933" spans="1:3">
      <c r="A2933" s="1">
        <v>44206</v>
      </c>
      <c r="B2933">
        <v>51.4</v>
      </c>
      <c r="C2933">
        <v>32</v>
      </c>
    </row>
    <row r="2934" spans="1:3">
      <c r="A2934" s="1">
        <v>44207</v>
      </c>
      <c r="B2934">
        <v>62.8</v>
      </c>
      <c r="C2934">
        <v>51</v>
      </c>
    </row>
    <row r="2935" spans="1:3">
      <c r="A2935" s="1">
        <v>44208</v>
      </c>
      <c r="B2935">
        <v>60</v>
      </c>
      <c r="C2935">
        <v>39</v>
      </c>
    </row>
    <row r="2936" spans="1:3">
      <c r="A2936" s="1">
        <v>44209</v>
      </c>
      <c r="B2936">
        <v>57</v>
      </c>
      <c r="C2936">
        <v>33</v>
      </c>
    </row>
    <row r="2937" spans="1:3">
      <c r="A2937" s="1">
        <v>44210</v>
      </c>
      <c r="B2937">
        <v>51.1</v>
      </c>
      <c r="C2937">
        <v>19</v>
      </c>
    </row>
    <row r="2938" spans="1:3">
      <c r="A2938" s="1">
        <v>44211</v>
      </c>
      <c r="B2938">
        <v>55.6</v>
      </c>
      <c r="C2938">
        <v>42</v>
      </c>
    </row>
    <row r="2939" spans="1:3">
      <c r="A2939" s="1">
        <v>44212</v>
      </c>
      <c r="B2939">
        <v>47.8</v>
      </c>
      <c r="C2939">
        <v>30</v>
      </c>
    </row>
    <row r="2940" spans="1:3">
      <c r="A2940" s="1">
        <v>44213</v>
      </c>
      <c r="B2940">
        <v>42.5</v>
      </c>
      <c r="C2940">
        <v>27</v>
      </c>
    </row>
    <row r="2941" spans="1:3">
      <c r="A2941" s="1">
        <v>44214</v>
      </c>
      <c r="B2941">
        <v>60</v>
      </c>
      <c r="C2941">
        <v>43</v>
      </c>
    </row>
    <row r="2942" spans="1:3">
      <c r="A2942" s="1">
        <v>44215</v>
      </c>
      <c r="B2942">
        <v>43</v>
      </c>
      <c r="C2942">
        <v>23</v>
      </c>
    </row>
    <row r="2943" spans="1:3">
      <c r="A2943" s="1">
        <v>44216</v>
      </c>
      <c r="B2943">
        <v>53.3</v>
      </c>
      <c r="C2943">
        <v>29</v>
      </c>
    </row>
    <row r="2944" spans="1:3">
      <c r="A2944" s="1">
        <v>44217</v>
      </c>
      <c r="B2944">
        <v>71.8</v>
      </c>
      <c r="C2944">
        <v>49</v>
      </c>
    </row>
    <row r="2945" spans="1:3">
      <c r="A2945" s="1">
        <v>44218</v>
      </c>
      <c r="B2945">
        <v>94</v>
      </c>
      <c r="C2945">
        <v>83</v>
      </c>
    </row>
    <row r="2946" spans="1:3">
      <c r="A2946" s="1">
        <v>44219</v>
      </c>
      <c r="B2946">
        <v>86.3</v>
      </c>
      <c r="C2946">
        <v>78</v>
      </c>
    </row>
    <row r="2947" spans="1:3">
      <c r="A2947" s="1">
        <v>44220</v>
      </c>
      <c r="B2947">
        <v>78</v>
      </c>
      <c r="C2947">
        <v>67</v>
      </c>
    </row>
    <row r="2948" spans="1:3">
      <c r="A2948" s="1">
        <v>44221</v>
      </c>
      <c r="B2948">
        <v>78</v>
      </c>
      <c r="C2948">
        <v>59</v>
      </c>
    </row>
    <row r="2949" spans="1:3">
      <c r="A2949" s="1">
        <v>44222</v>
      </c>
      <c r="B2949">
        <v>92.5</v>
      </c>
      <c r="C2949">
        <v>81</v>
      </c>
    </row>
    <row r="2950" spans="1:3">
      <c r="A2950" s="1">
        <v>44223</v>
      </c>
      <c r="B2950">
        <v>58</v>
      </c>
      <c r="C2950">
        <v>37</v>
      </c>
    </row>
    <row r="2951" spans="1:3">
      <c r="A2951" s="1">
        <v>44224</v>
      </c>
      <c r="B2951">
        <v>67</v>
      </c>
      <c r="C2951">
        <v>38</v>
      </c>
    </row>
    <row r="2952" spans="1:3">
      <c r="A2952" s="1">
        <v>44225</v>
      </c>
      <c r="B2952">
        <v>46.9</v>
      </c>
      <c r="C2952">
        <v>39</v>
      </c>
    </row>
    <row r="2953" spans="1:3">
      <c r="A2953" s="1">
        <v>44226</v>
      </c>
      <c r="B2953">
        <v>55.6</v>
      </c>
      <c r="C2953">
        <v>43</v>
      </c>
    </row>
    <row r="2954" spans="1:3">
      <c r="A2954" s="1">
        <v>44227</v>
      </c>
      <c r="B2954">
        <v>62.5</v>
      </c>
      <c r="C2954">
        <v>38</v>
      </c>
    </row>
    <row r="2955" spans="1:3">
      <c r="A2955" s="1">
        <v>44228</v>
      </c>
      <c r="B2955">
        <v>90.3</v>
      </c>
      <c r="C2955">
        <v>60</v>
      </c>
    </row>
    <row r="2956" spans="1:3">
      <c r="A2956" s="1">
        <v>44229</v>
      </c>
      <c r="B2956">
        <v>43.4</v>
      </c>
      <c r="C2956">
        <v>34</v>
      </c>
    </row>
    <row r="2957" spans="1:3">
      <c r="A2957" s="1">
        <v>44230</v>
      </c>
      <c r="B2957">
        <v>48.1</v>
      </c>
      <c r="C2957">
        <v>31</v>
      </c>
    </row>
    <row r="2958" spans="1:3">
      <c r="A2958" s="1">
        <v>44231</v>
      </c>
      <c r="B2958">
        <v>51.4</v>
      </c>
      <c r="C2958">
        <v>32</v>
      </c>
    </row>
    <row r="2959" spans="1:3">
      <c r="A2959" s="1">
        <v>44232</v>
      </c>
      <c r="B2959">
        <v>54.5</v>
      </c>
      <c r="C2959">
        <v>36</v>
      </c>
    </row>
    <row r="2960" spans="1:3">
      <c r="A2960" s="1">
        <v>44233</v>
      </c>
      <c r="B2960">
        <v>62</v>
      </c>
      <c r="C2960">
        <v>46</v>
      </c>
    </row>
    <row r="2961" spans="1:3">
      <c r="A2961" s="1">
        <v>44234</v>
      </c>
      <c r="B2961">
        <v>62.4</v>
      </c>
      <c r="C2961">
        <v>41</v>
      </c>
    </row>
    <row r="2962" spans="1:3">
      <c r="A2962" s="1">
        <v>44235</v>
      </c>
      <c r="B2962">
        <v>42.5</v>
      </c>
      <c r="C2962">
        <v>28</v>
      </c>
    </row>
    <row r="2963" spans="1:3">
      <c r="A2963" s="1">
        <v>44236</v>
      </c>
      <c r="B2963">
        <v>42</v>
      </c>
      <c r="C2963">
        <v>31</v>
      </c>
    </row>
    <row r="2964" spans="1:3">
      <c r="A2964" s="1">
        <v>44237</v>
      </c>
      <c r="B2964">
        <v>56.1</v>
      </c>
      <c r="C2964">
        <v>37</v>
      </c>
    </row>
    <row r="2965" spans="1:3">
      <c r="A2965" s="1">
        <v>44238</v>
      </c>
      <c r="B2965">
        <v>65</v>
      </c>
      <c r="C2965">
        <v>36</v>
      </c>
    </row>
    <row r="2966" spans="1:3">
      <c r="A2966" s="1">
        <v>44239</v>
      </c>
      <c r="B2966">
        <v>60.6</v>
      </c>
      <c r="C2966">
        <v>31</v>
      </c>
    </row>
    <row r="2967" spans="1:3">
      <c r="A2967" s="1">
        <v>44240</v>
      </c>
      <c r="B2967">
        <v>55.6</v>
      </c>
      <c r="C2967">
        <v>27</v>
      </c>
    </row>
    <row r="2968" spans="1:3">
      <c r="A2968" s="1">
        <v>44241</v>
      </c>
      <c r="B2968">
        <v>82.8</v>
      </c>
      <c r="C2968">
        <v>67</v>
      </c>
    </row>
    <row r="2969" spans="1:3">
      <c r="A2969" s="1">
        <v>44242</v>
      </c>
      <c r="B2969">
        <v>67.400000000000006</v>
      </c>
      <c r="C2969">
        <v>39</v>
      </c>
    </row>
    <row r="2970" spans="1:3">
      <c r="A2970" s="1">
        <v>44243</v>
      </c>
      <c r="B2970">
        <v>55.5</v>
      </c>
      <c r="C2970">
        <v>38</v>
      </c>
    </row>
    <row r="2971" spans="1:3">
      <c r="A2971" s="1">
        <v>44244</v>
      </c>
      <c r="B2971">
        <v>47.5</v>
      </c>
      <c r="C2971">
        <v>39</v>
      </c>
    </row>
    <row r="2972" spans="1:3">
      <c r="A2972" s="1">
        <v>44245</v>
      </c>
      <c r="B2972">
        <v>58.8</v>
      </c>
      <c r="C2972">
        <v>37</v>
      </c>
    </row>
    <row r="2973" spans="1:3">
      <c r="A2973" s="1">
        <v>44246</v>
      </c>
      <c r="B2973">
        <v>48.6</v>
      </c>
      <c r="C2973">
        <v>30</v>
      </c>
    </row>
    <row r="2974" spans="1:3">
      <c r="A2974" s="1">
        <v>44247</v>
      </c>
      <c r="B2974">
        <v>54.4</v>
      </c>
      <c r="C2974">
        <v>34</v>
      </c>
    </row>
    <row r="2975" spans="1:3">
      <c r="A2975" s="1">
        <v>44248</v>
      </c>
      <c r="B2975">
        <v>54</v>
      </c>
      <c r="C2975">
        <v>32</v>
      </c>
    </row>
    <row r="2976" spans="1:3">
      <c r="A2976" s="1">
        <v>44249</v>
      </c>
      <c r="B2976">
        <v>50.3</v>
      </c>
      <c r="C2976">
        <v>30</v>
      </c>
    </row>
    <row r="2977" spans="1:3">
      <c r="A2977" s="1">
        <v>44250</v>
      </c>
      <c r="B2977">
        <v>33.5</v>
      </c>
      <c r="C2977">
        <v>26</v>
      </c>
    </row>
    <row r="2978" spans="1:3">
      <c r="A2978" s="1">
        <v>44251</v>
      </c>
      <c r="B2978">
        <v>53.3</v>
      </c>
      <c r="C2978">
        <v>31</v>
      </c>
    </row>
    <row r="2979" spans="1:3">
      <c r="A2979" s="1">
        <v>44252</v>
      </c>
      <c r="B2979">
        <v>89.4</v>
      </c>
      <c r="C2979">
        <v>65</v>
      </c>
    </row>
    <row r="2980" spans="1:3">
      <c r="A2980" s="1">
        <v>44253</v>
      </c>
      <c r="B2980">
        <v>74.5</v>
      </c>
      <c r="C2980">
        <v>50</v>
      </c>
    </row>
    <row r="2981" spans="1:3">
      <c r="A2981" s="1">
        <v>44254</v>
      </c>
      <c r="B2981">
        <v>69.3</v>
      </c>
      <c r="C2981">
        <v>59</v>
      </c>
    </row>
    <row r="2982" spans="1:3">
      <c r="A2982" s="1">
        <v>44255</v>
      </c>
      <c r="B2982">
        <v>84.4</v>
      </c>
      <c r="C2982">
        <v>56</v>
      </c>
    </row>
    <row r="2983" spans="1:3">
      <c r="A2983" s="1">
        <v>44256</v>
      </c>
      <c r="B2983">
        <v>99.8</v>
      </c>
      <c r="C2983">
        <v>92</v>
      </c>
    </row>
    <row r="2984" spans="1:3">
      <c r="A2984" s="1">
        <v>44257</v>
      </c>
      <c r="B2984">
        <v>88.9</v>
      </c>
      <c r="C2984">
        <v>67</v>
      </c>
    </row>
    <row r="2985" spans="1:3">
      <c r="A2985" s="1">
        <v>44258</v>
      </c>
      <c r="B2985">
        <v>77.8</v>
      </c>
      <c r="C2985">
        <v>50</v>
      </c>
    </row>
    <row r="2986" spans="1:3">
      <c r="A2986" s="1">
        <v>44259</v>
      </c>
      <c r="B2986">
        <v>90.4</v>
      </c>
      <c r="C2986">
        <v>64</v>
      </c>
    </row>
    <row r="2987" spans="1:3">
      <c r="A2987" s="1">
        <v>44260</v>
      </c>
      <c r="B2987">
        <v>74.8</v>
      </c>
      <c r="C2987">
        <v>33</v>
      </c>
    </row>
    <row r="2988" spans="1:3">
      <c r="A2988" s="1">
        <v>44261</v>
      </c>
      <c r="B2988">
        <v>82.3</v>
      </c>
      <c r="C2988">
        <v>70</v>
      </c>
    </row>
    <row r="2989" spans="1:3">
      <c r="A2989" s="1">
        <v>44262</v>
      </c>
      <c r="B2989">
        <v>77.3</v>
      </c>
      <c r="C2989">
        <v>62</v>
      </c>
    </row>
    <row r="2990" spans="1:3">
      <c r="A2990" s="1">
        <v>44263</v>
      </c>
      <c r="B2990">
        <v>77.5</v>
      </c>
      <c r="C2990">
        <v>44</v>
      </c>
    </row>
    <row r="2991" spans="1:3">
      <c r="A2991" s="1">
        <v>44264</v>
      </c>
      <c r="B2991">
        <v>64.8</v>
      </c>
      <c r="C2991">
        <v>39</v>
      </c>
    </row>
    <row r="2992" spans="1:3">
      <c r="A2992" s="1">
        <v>44265</v>
      </c>
      <c r="B2992">
        <v>57.6</v>
      </c>
      <c r="C2992">
        <v>46</v>
      </c>
    </row>
    <row r="2993" spans="1:3">
      <c r="A2993" s="1">
        <v>44266</v>
      </c>
      <c r="B2993">
        <v>63.6</v>
      </c>
      <c r="C2993">
        <v>36</v>
      </c>
    </row>
    <row r="2994" spans="1:3">
      <c r="A2994" s="1">
        <v>44267</v>
      </c>
      <c r="B2994">
        <v>93.4</v>
      </c>
      <c r="C2994">
        <v>56</v>
      </c>
    </row>
    <row r="2995" spans="1:3">
      <c r="A2995" s="1">
        <v>44268</v>
      </c>
      <c r="B2995">
        <v>77.099999999999994</v>
      </c>
      <c r="C2995">
        <v>43</v>
      </c>
    </row>
    <row r="2996" spans="1:3">
      <c r="A2996" s="1">
        <v>44269</v>
      </c>
      <c r="B2996">
        <v>72.8</v>
      </c>
      <c r="C2996">
        <v>45</v>
      </c>
    </row>
    <row r="2997" spans="1:3">
      <c r="A2997" s="1">
        <v>44270</v>
      </c>
      <c r="B2997">
        <v>68.5</v>
      </c>
      <c r="C2997">
        <v>36</v>
      </c>
    </row>
    <row r="2998" spans="1:3">
      <c r="A2998" s="1">
        <v>44271</v>
      </c>
      <c r="B2998">
        <v>54.1</v>
      </c>
      <c r="C2998">
        <v>28</v>
      </c>
    </row>
    <row r="2999" spans="1:3">
      <c r="A2999" s="1">
        <v>44272</v>
      </c>
      <c r="B2999">
        <v>61.9</v>
      </c>
      <c r="C2999">
        <v>41</v>
      </c>
    </row>
    <row r="3000" spans="1:3">
      <c r="A3000" s="1">
        <v>44273</v>
      </c>
      <c r="B3000">
        <v>75.599999999999994</v>
      </c>
      <c r="C3000">
        <v>53</v>
      </c>
    </row>
    <row r="3001" spans="1:3">
      <c r="A3001" s="1">
        <v>44274</v>
      </c>
      <c r="B3001">
        <v>68.099999999999994</v>
      </c>
      <c r="C3001">
        <v>54</v>
      </c>
    </row>
    <row r="3002" spans="1:3">
      <c r="A3002" s="1">
        <v>44275</v>
      </c>
      <c r="B3002">
        <v>92.1</v>
      </c>
      <c r="C3002">
        <v>73</v>
      </c>
    </row>
    <row r="3003" spans="1:3">
      <c r="A3003" s="1">
        <v>44276</v>
      </c>
      <c r="B3003">
        <v>61.5</v>
      </c>
      <c r="C3003">
        <v>41</v>
      </c>
    </row>
    <row r="3004" spans="1:3">
      <c r="A3004" s="1">
        <v>44277</v>
      </c>
      <c r="B3004">
        <v>46.6</v>
      </c>
      <c r="C3004">
        <v>32</v>
      </c>
    </row>
    <row r="3005" spans="1:3">
      <c r="A3005" s="1">
        <v>44278</v>
      </c>
      <c r="B3005">
        <v>49.4</v>
      </c>
      <c r="C3005">
        <v>31</v>
      </c>
    </row>
    <row r="3006" spans="1:3">
      <c r="A3006" s="1">
        <v>44279</v>
      </c>
      <c r="B3006">
        <v>54.9</v>
      </c>
      <c r="C3006">
        <v>30</v>
      </c>
    </row>
    <row r="3007" spans="1:3">
      <c r="A3007" s="1">
        <v>44280</v>
      </c>
      <c r="B3007">
        <v>54</v>
      </c>
      <c r="C3007">
        <v>30</v>
      </c>
    </row>
    <row r="3008" spans="1:3">
      <c r="A3008" s="1">
        <v>44281</v>
      </c>
      <c r="B3008">
        <v>52.6</v>
      </c>
      <c r="C3008">
        <v>26</v>
      </c>
    </row>
    <row r="3009" spans="1:3">
      <c r="A3009" s="1">
        <v>44282</v>
      </c>
      <c r="B3009">
        <v>84.8</v>
      </c>
      <c r="C3009">
        <v>57</v>
      </c>
    </row>
    <row r="3010" spans="1:3">
      <c r="A3010" s="1">
        <v>44283</v>
      </c>
      <c r="B3010">
        <v>72.900000000000006</v>
      </c>
      <c r="C3010">
        <v>47</v>
      </c>
    </row>
    <row r="3011" spans="1:3">
      <c r="A3011" s="1">
        <v>44284</v>
      </c>
      <c r="B3011">
        <v>51</v>
      </c>
      <c r="C3011">
        <v>36</v>
      </c>
    </row>
    <row r="3012" spans="1:3">
      <c r="A3012" s="1">
        <v>44285</v>
      </c>
      <c r="B3012">
        <v>39.5</v>
      </c>
      <c r="C3012">
        <v>27</v>
      </c>
    </row>
    <row r="3013" spans="1:3">
      <c r="A3013" s="1">
        <v>44286</v>
      </c>
      <c r="B3013">
        <v>58.6</v>
      </c>
      <c r="C3013">
        <v>26</v>
      </c>
    </row>
    <row r="3014" spans="1:3">
      <c r="A3014" s="1">
        <v>44287</v>
      </c>
      <c r="B3014">
        <v>63.1</v>
      </c>
      <c r="C3014">
        <v>43</v>
      </c>
    </row>
    <row r="3015" spans="1:3">
      <c r="A3015" s="1">
        <v>44288</v>
      </c>
      <c r="B3015">
        <v>69</v>
      </c>
      <c r="C3015">
        <v>59</v>
      </c>
    </row>
    <row r="3016" spans="1:3">
      <c r="A3016" s="1">
        <v>44289</v>
      </c>
      <c r="B3016">
        <v>91.1</v>
      </c>
      <c r="C3016">
        <v>68</v>
      </c>
    </row>
    <row r="3017" spans="1:3">
      <c r="A3017" s="1">
        <v>44290</v>
      </c>
      <c r="B3017">
        <v>86.6</v>
      </c>
      <c r="C3017">
        <v>59</v>
      </c>
    </row>
    <row r="3018" spans="1:3">
      <c r="A3018" s="1">
        <v>44291</v>
      </c>
      <c r="B3018">
        <v>63.9</v>
      </c>
      <c r="C3018">
        <v>38</v>
      </c>
    </row>
    <row r="3019" spans="1:3">
      <c r="A3019" s="1">
        <v>44292</v>
      </c>
      <c r="B3019">
        <v>57</v>
      </c>
      <c r="C3019">
        <v>32</v>
      </c>
    </row>
    <row r="3020" spans="1:3">
      <c r="A3020" s="1">
        <v>44293</v>
      </c>
      <c r="B3020">
        <v>42.8</v>
      </c>
      <c r="C3020">
        <v>29</v>
      </c>
    </row>
    <row r="3021" spans="1:3">
      <c r="A3021" s="1">
        <v>44294</v>
      </c>
      <c r="B3021">
        <v>54.1</v>
      </c>
      <c r="C3021">
        <v>28</v>
      </c>
    </row>
    <row r="3022" spans="1:3">
      <c r="A3022" s="1">
        <v>44295</v>
      </c>
      <c r="B3022">
        <v>75.599999999999994</v>
      </c>
      <c r="C3022">
        <v>58</v>
      </c>
    </row>
    <row r="3023" spans="1:3">
      <c r="A3023" s="1">
        <v>44296</v>
      </c>
      <c r="B3023">
        <v>63.8</v>
      </c>
      <c r="C3023">
        <v>32</v>
      </c>
    </row>
    <row r="3024" spans="1:3">
      <c r="A3024" s="1">
        <v>44297</v>
      </c>
      <c r="B3024">
        <v>56.9</v>
      </c>
      <c r="C3024">
        <v>35</v>
      </c>
    </row>
    <row r="3025" spans="1:3">
      <c r="A3025" s="1">
        <v>44298</v>
      </c>
      <c r="B3025">
        <v>85.1</v>
      </c>
      <c r="C3025">
        <v>43</v>
      </c>
    </row>
    <row r="3026" spans="1:3">
      <c r="A3026" s="1">
        <v>44299</v>
      </c>
      <c r="B3026">
        <v>70.3</v>
      </c>
      <c r="C3026">
        <v>45</v>
      </c>
    </row>
    <row r="3027" spans="1:3">
      <c r="A3027" s="1">
        <v>44300</v>
      </c>
      <c r="B3027">
        <v>49.9</v>
      </c>
      <c r="C3027">
        <v>34</v>
      </c>
    </row>
    <row r="3028" spans="1:3">
      <c r="A3028" s="1">
        <v>44301</v>
      </c>
      <c r="B3028">
        <v>52.6</v>
      </c>
      <c r="C3028">
        <v>33</v>
      </c>
    </row>
    <row r="3029" spans="1:3">
      <c r="A3029" s="1">
        <v>44302</v>
      </c>
      <c r="B3029">
        <v>67.400000000000006</v>
      </c>
      <c r="C3029">
        <v>49</v>
      </c>
    </row>
    <row r="3030" spans="1:3">
      <c r="A3030" s="1">
        <v>44303</v>
      </c>
      <c r="B3030">
        <v>52.6</v>
      </c>
      <c r="C3030">
        <v>33</v>
      </c>
    </row>
    <row r="3031" spans="1:3">
      <c r="A3031" s="1">
        <v>44304</v>
      </c>
      <c r="B3031">
        <v>51</v>
      </c>
      <c r="C3031">
        <v>39</v>
      </c>
    </row>
    <row r="3032" spans="1:3">
      <c r="A3032" s="1">
        <v>44305</v>
      </c>
      <c r="B3032">
        <v>43</v>
      </c>
      <c r="C3032">
        <v>31</v>
      </c>
    </row>
    <row r="3033" spans="1:3">
      <c r="A3033" s="1">
        <v>44306</v>
      </c>
      <c r="B3033">
        <v>44</v>
      </c>
      <c r="C3033">
        <v>30</v>
      </c>
    </row>
    <row r="3034" spans="1:3">
      <c r="A3034" s="1">
        <v>44307</v>
      </c>
      <c r="B3034">
        <v>55</v>
      </c>
      <c r="C3034">
        <v>31</v>
      </c>
    </row>
    <row r="3035" spans="1:3">
      <c r="A3035" s="1">
        <v>44308</v>
      </c>
      <c r="B3035">
        <v>51.5</v>
      </c>
      <c r="C3035">
        <v>31</v>
      </c>
    </row>
    <row r="3036" spans="1:3">
      <c r="A3036" s="1">
        <v>44309</v>
      </c>
      <c r="B3036">
        <v>64</v>
      </c>
      <c r="C3036">
        <v>52</v>
      </c>
    </row>
    <row r="3037" spans="1:3">
      <c r="A3037" s="1">
        <v>44310</v>
      </c>
      <c r="B3037">
        <v>62.9</v>
      </c>
      <c r="C3037">
        <v>47</v>
      </c>
    </row>
    <row r="3038" spans="1:3">
      <c r="A3038" s="1">
        <v>44311</v>
      </c>
      <c r="B3038">
        <v>63.3</v>
      </c>
      <c r="C3038">
        <v>43</v>
      </c>
    </row>
    <row r="3039" spans="1:3">
      <c r="A3039" s="1">
        <v>44312</v>
      </c>
      <c r="B3039">
        <v>63.1</v>
      </c>
      <c r="C3039">
        <v>39</v>
      </c>
    </row>
    <row r="3040" spans="1:3">
      <c r="A3040" s="1">
        <v>44313</v>
      </c>
      <c r="B3040">
        <v>58.5</v>
      </c>
      <c r="C3040">
        <v>38</v>
      </c>
    </row>
    <row r="3041" spans="1:3">
      <c r="A3041" s="1">
        <v>44314</v>
      </c>
      <c r="B3041">
        <v>56.5</v>
      </c>
      <c r="C3041">
        <v>38</v>
      </c>
    </row>
    <row r="3042" spans="1:3">
      <c r="A3042" s="1">
        <v>44315</v>
      </c>
      <c r="B3042">
        <v>52.6</v>
      </c>
      <c r="C3042">
        <v>33</v>
      </c>
    </row>
    <row r="3043" spans="1:3">
      <c r="A3043" s="1">
        <v>44316</v>
      </c>
      <c r="B3043">
        <v>57.5</v>
      </c>
      <c r="C3043">
        <v>34</v>
      </c>
    </row>
    <row r="3044" spans="1:3">
      <c r="A3044" s="1">
        <v>44317</v>
      </c>
      <c r="B3044">
        <v>77.3</v>
      </c>
      <c r="C3044">
        <v>51</v>
      </c>
    </row>
    <row r="3045" spans="1:3">
      <c r="A3045" s="1">
        <v>44318</v>
      </c>
      <c r="B3045">
        <v>68</v>
      </c>
      <c r="C3045">
        <v>43</v>
      </c>
    </row>
    <row r="3046" spans="1:3">
      <c r="A3046" s="1">
        <v>44319</v>
      </c>
      <c r="B3046">
        <v>64.099999999999994</v>
      </c>
      <c r="C3046">
        <v>38</v>
      </c>
    </row>
    <row r="3047" spans="1:3">
      <c r="A3047" s="1">
        <v>44320</v>
      </c>
      <c r="B3047">
        <v>85</v>
      </c>
      <c r="C3047">
        <v>67</v>
      </c>
    </row>
    <row r="3048" spans="1:3">
      <c r="A3048" s="1">
        <v>44321</v>
      </c>
      <c r="B3048">
        <v>53.6</v>
      </c>
      <c r="C3048">
        <v>31</v>
      </c>
    </row>
    <row r="3049" spans="1:3">
      <c r="A3049" s="1">
        <v>44322</v>
      </c>
      <c r="B3049">
        <v>52.1</v>
      </c>
      <c r="C3049">
        <v>34</v>
      </c>
    </row>
    <row r="3050" spans="1:3">
      <c r="A3050" s="1">
        <v>44323</v>
      </c>
      <c r="B3050">
        <v>43.5</v>
      </c>
      <c r="C3050">
        <v>20</v>
      </c>
    </row>
    <row r="3051" spans="1:3">
      <c r="A3051" s="1">
        <v>44324</v>
      </c>
      <c r="B3051">
        <v>36.9</v>
      </c>
      <c r="C3051">
        <v>17</v>
      </c>
    </row>
    <row r="3052" spans="1:3">
      <c r="A3052" s="1">
        <v>44325</v>
      </c>
      <c r="B3052">
        <v>30.3</v>
      </c>
      <c r="C3052">
        <v>16</v>
      </c>
    </row>
    <row r="3053" spans="1:3">
      <c r="A3053" s="1">
        <v>44326</v>
      </c>
      <c r="B3053">
        <v>66.5</v>
      </c>
      <c r="C3053">
        <v>34</v>
      </c>
    </row>
    <row r="3054" spans="1:3">
      <c r="A3054" s="1">
        <v>44327</v>
      </c>
      <c r="B3054">
        <v>69.400000000000006</v>
      </c>
      <c r="C3054">
        <v>47</v>
      </c>
    </row>
    <row r="3055" spans="1:3">
      <c r="A3055" s="1">
        <v>44328</v>
      </c>
      <c r="B3055">
        <v>58.6</v>
      </c>
      <c r="C3055">
        <v>40</v>
      </c>
    </row>
    <row r="3056" spans="1:3">
      <c r="A3056" s="1">
        <v>44329</v>
      </c>
      <c r="B3056">
        <v>53.1</v>
      </c>
      <c r="C3056">
        <v>30</v>
      </c>
    </row>
    <row r="3057" spans="1:3">
      <c r="A3057" s="1">
        <v>44330</v>
      </c>
      <c r="B3057">
        <v>59.3</v>
      </c>
      <c r="C3057">
        <v>33</v>
      </c>
    </row>
    <row r="3058" spans="1:3">
      <c r="A3058" s="1">
        <v>44331</v>
      </c>
      <c r="B3058">
        <v>85.6</v>
      </c>
      <c r="C3058">
        <v>68</v>
      </c>
    </row>
    <row r="3059" spans="1:3">
      <c r="A3059" s="1">
        <v>44332</v>
      </c>
      <c r="B3059">
        <v>92.9</v>
      </c>
      <c r="C3059">
        <v>85</v>
      </c>
    </row>
    <row r="3060" spans="1:3">
      <c r="A3060" s="1">
        <v>44333</v>
      </c>
      <c r="B3060">
        <v>93.4</v>
      </c>
      <c r="C3060">
        <v>86</v>
      </c>
    </row>
    <row r="3061" spans="1:3">
      <c r="A3061" s="1">
        <v>44334</v>
      </c>
      <c r="B3061">
        <v>81</v>
      </c>
      <c r="C3061">
        <v>50</v>
      </c>
    </row>
    <row r="3062" spans="1:3">
      <c r="A3062" s="1">
        <v>44335</v>
      </c>
      <c r="B3062">
        <v>57.4</v>
      </c>
      <c r="C3062">
        <v>24</v>
      </c>
    </row>
    <row r="3063" spans="1:3">
      <c r="A3063" s="1">
        <v>44336</v>
      </c>
      <c r="B3063">
        <v>85.1</v>
      </c>
      <c r="C3063">
        <v>65</v>
      </c>
    </row>
    <row r="3064" spans="1:3">
      <c r="A3064" s="1">
        <v>44337</v>
      </c>
      <c r="B3064">
        <v>69.599999999999994</v>
      </c>
      <c r="C3064">
        <v>50</v>
      </c>
    </row>
    <row r="3065" spans="1:3">
      <c r="A3065" s="1">
        <v>44338</v>
      </c>
      <c r="B3065">
        <v>57.6</v>
      </c>
      <c r="C3065">
        <v>37</v>
      </c>
    </row>
    <row r="3066" spans="1:3">
      <c r="A3066" s="1">
        <v>44339</v>
      </c>
      <c r="B3066">
        <v>52.5</v>
      </c>
      <c r="C3066">
        <v>25</v>
      </c>
    </row>
    <row r="3067" spans="1:3">
      <c r="A3067" s="1">
        <v>44340</v>
      </c>
      <c r="B3067">
        <v>49.8</v>
      </c>
      <c r="C3067">
        <v>21</v>
      </c>
    </row>
    <row r="3068" spans="1:3">
      <c r="A3068" s="1">
        <v>44341</v>
      </c>
      <c r="B3068">
        <v>43.5</v>
      </c>
      <c r="C3068">
        <v>19</v>
      </c>
    </row>
    <row r="3069" spans="1:3">
      <c r="A3069" s="1">
        <v>44342</v>
      </c>
      <c r="B3069">
        <v>44.3</v>
      </c>
      <c r="C3069">
        <v>26</v>
      </c>
    </row>
    <row r="3070" spans="1:3">
      <c r="A3070" s="1">
        <v>44343</v>
      </c>
      <c r="B3070">
        <v>55.9</v>
      </c>
      <c r="C3070">
        <v>28</v>
      </c>
    </row>
    <row r="3071" spans="1:3">
      <c r="A3071" s="1">
        <v>44344</v>
      </c>
      <c r="B3071">
        <v>71.599999999999994</v>
      </c>
      <c r="C3071">
        <v>25</v>
      </c>
    </row>
    <row r="3072" spans="1:3">
      <c r="A3072" s="1">
        <v>44345</v>
      </c>
      <c r="B3072">
        <v>49.4</v>
      </c>
      <c r="C3072">
        <v>28</v>
      </c>
    </row>
    <row r="3073" spans="1:3">
      <c r="A3073" s="1">
        <v>44346</v>
      </c>
      <c r="B3073">
        <v>56.5</v>
      </c>
      <c r="C3073">
        <v>25</v>
      </c>
    </row>
    <row r="3074" spans="1:3">
      <c r="A3074" s="1">
        <v>44347</v>
      </c>
      <c r="B3074">
        <v>67.099999999999994</v>
      </c>
      <c r="C3074">
        <v>36</v>
      </c>
    </row>
    <row r="3075" spans="1:3">
      <c r="A3075" s="1">
        <v>44348</v>
      </c>
      <c r="B3075">
        <v>57.6</v>
      </c>
      <c r="C3075">
        <v>26</v>
      </c>
    </row>
    <row r="3076" spans="1:3">
      <c r="A3076" s="1">
        <v>44349</v>
      </c>
      <c r="B3076">
        <v>51.9</v>
      </c>
      <c r="C3076">
        <v>27</v>
      </c>
    </row>
    <row r="3077" spans="1:3">
      <c r="A3077" s="1">
        <v>44350</v>
      </c>
      <c r="B3077">
        <v>88.4</v>
      </c>
      <c r="C3077">
        <v>65</v>
      </c>
    </row>
    <row r="3078" spans="1:3">
      <c r="A3078" s="1">
        <v>44351</v>
      </c>
      <c r="B3078">
        <v>53.9</v>
      </c>
      <c r="C3078">
        <v>27</v>
      </c>
    </row>
    <row r="3079" spans="1:3">
      <c r="A3079" s="1">
        <v>44352</v>
      </c>
      <c r="B3079">
        <v>51.8</v>
      </c>
      <c r="C3079">
        <v>32</v>
      </c>
    </row>
    <row r="3080" spans="1:3">
      <c r="A3080" s="1">
        <v>44353</v>
      </c>
      <c r="B3080">
        <v>62.1</v>
      </c>
      <c r="C3080">
        <v>34</v>
      </c>
    </row>
    <row r="3081" spans="1:3">
      <c r="A3081" s="1">
        <v>44354</v>
      </c>
      <c r="B3081">
        <v>56.3</v>
      </c>
      <c r="C3081">
        <v>29</v>
      </c>
    </row>
    <row r="3082" spans="1:3">
      <c r="A3082" s="1">
        <v>44355</v>
      </c>
      <c r="B3082">
        <v>54</v>
      </c>
      <c r="C3082">
        <v>26</v>
      </c>
    </row>
    <row r="3083" spans="1:3">
      <c r="A3083" s="1">
        <v>44356</v>
      </c>
      <c r="B3083">
        <v>50.5</v>
      </c>
      <c r="C3083">
        <v>25</v>
      </c>
    </row>
    <row r="3084" spans="1:3">
      <c r="A3084" s="1">
        <v>44357</v>
      </c>
      <c r="B3084">
        <v>57.1</v>
      </c>
      <c r="C3084">
        <v>33</v>
      </c>
    </row>
    <row r="3085" spans="1:3">
      <c r="A3085" s="1">
        <v>44358</v>
      </c>
      <c r="B3085">
        <v>84.8</v>
      </c>
      <c r="C3085">
        <v>69</v>
      </c>
    </row>
    <row r="3086" spans="1:3">
      <c r="A3086" s="1">
        <v>44359</v>
      </c>
      <c r="B3086">
        <v>74.8</v>
      </c>
      <c r="C3086">
        <v>54</v>
      </c>
    </row>
    <row r="3087" spans="1:3">
      <c r="A3087" s="1">
        <v>44360</v>
      </c>
      <c r="B3087">
        <v>69</v>
      </c>
      <c r="C3087">
        <v>41</v>
      </c>
    </row>
    <row r="3088" spans="1:3">
      <c r="A3088" s="1">
        <v>44361</v>
      </c>
      <c r="B3088">
        <v>69.400000000000006</v>
      </c>
      <c r="C3088">
        <v>49</v>
      </c>
    </row>
    <row r="3089" spans="1:3">
      <c r="A3089" s="1">
        <v>44362</v>
      </c>
      <c r="B3089">
        <v>76</v>
      </c>
      <c r="C3089">
        <v>60</v>
      </c>
    </row>
    <row r="3090" spans="1:3">
      <c r="A3090" s="1">
        <v>44363</v>
      </c>
      <c r="B3090">
        <v>73.5</v>
      </c>
      <c r="C3090">
        <v>59</v>
      </c>
    </row>
    <row r="3091" spans="1:3">
      <c r="A3091" s="1">
        <v>44364</v>
      </c>
      <c r="B3091">
        <v>70.599999999999994</v>
      </c>
      <c r="C3091">
        <v>57</v>
      </c>
    </row>
    <row r="3092" spans="1:3">
      <c r="A3092" s="1">
        <v>44365</v>
      </c>
      <c r="B3092">
        <v>73.599999999999994</v>
      </c>
      <c r="C3092">
        <v>52</v>
      </c>
    </row>
    <row r="3093" spans="1:3">
      <c r="A3093" s="1">
        <v>44366</v>
      </c>
      <c r="B3093">
        <v>51.1</v>
      </c>
      <c r="C3093">
        <v>23</v>
      </c>
    </row>
    <row r="3094" spans="1:3">
      <c r="A3094" s="1">
        <v>44367</v>
      </c>
      <c r="B3094">
        <v>47.1</v>
      </c>
      <c r="C3094">
        <v>13</v>
      </c>
    </row>
    <row r="3095" spans="1:3">
      <c r="A3095" s="1">
        <v>44368</v>
      </c>
      <c r="B3095">
        <v>50.9</v>
      </c>
      <c r="C3095">
        <v>26</v>
      </c>
    </row>
    <row r="3096" spans="1:3">
      <c r="A3096" s="1">
        <v>44369</v>
      </c>
      <c r="B3096">
        <v>67.3</v>
      </c>
      <c r="C3096">
        <v>45</v>
      </c>
    </row>
    <row r="3097" spans="1:3">
      <c r="A3097" s="1">
        <v>44370</v>
      </c>
      <c r="B3097">
        <v>68.900000000000006</v>
      </c>
      <c r="C3097">
        <v>52</v>
      </c>
    </row>
    <row r="3098" spans="1:3">
      <c r="A3098" s="1">
        <v>44371</v>
      </c>
      <c r="B3098">
        <v>62</v>
      </c>
      <c r="C3098">
        <v>38</v>
      </c>
    </row>
    <row r="3099" spans="1:3">
      <c r="A3099" s="1">
        <v>44372</v>
      </c>
      <c r="B3099">
        <v>70.599999999999994</v>
      </c>
      <c r="C3099">
        <v>32</v>
      </c>
    </row>
    <row r="3100" spans="1:3">
      <c r="A3100" s="1">
        <v>44373</v>
      </c>
      <c r="B3100">
        <v>72.900000000000006</v>
      </c>
      <c r="C3100">
        <v>46</v>
      </c>
    </row>
    <row r="3101" spans="1:3">
      <c r="A3101" s="1">
        <v>44374</v>
      </c>
      <c r="B3101">
        <v>63</v>
      </c>
      <c r="C3101">
        <v>35</v>
      </c>
    </row>
    <row r="3102" spans="1:3">
      <c r="A3102" s="1">
        <v>44375</v>
      </c>
      <c r="B3102">
        <v>64.3</v>
      </c>
      <c r="C3102">
        <v>45</v>
      </c>
    </row>
    <row r="3103" spans="1:3">
      <c r="A3103" s="1">
        <v>44376</v>
      </c>
      <c r="B3103">
        <v>64</v>
      </c>
      <c r="C3103">
        <v>35</v>
      </c>
    </row>
    <row r="3104" spans="1:3">
      <c r="A3104" s="1">
        <v>44377</v>
      </c>
      <c r="B3104">
        <v>67</v>
      </c>
      <c r="C3104">
        <v>44</v>
      </c>
    </row>
    <row r="3105" spans="1:3">
      <c r="A3105" s="1">
        <v>44378</v>
      </c>
      <c r="B3105">
        <v>57.4</v>
      </c>
      <c r="C3105">
        <v>22</v>
      </c>
    </row>
    <row r="3106" spans="1:3">
      <c r="A3106" s="1">
        <v>44379</v>
      </c>
      <c r="B3106">
        <v>69</v>
      </c>
      <c r="C3106">
        <v>50</v>
      </c>
    </row>
    <row r="3107" spans="1:3">
      <c r="A3107" s="1">
        <v>44380</v>
      </c>
      <c r="B3107">
        <v>78.8</v>
      </c>
      <c r="C3107">
        <v>64</v>
      </c>
    </row>
    <row r="3108" spans="1:3">
      <c r="A3108" s="1">
        <v>44381</v>
      </c>
      <c r="B3108">
        <v>64.400000000000006</v>
      </c>
      <c r="C3108">
        <v>43</v>
      </c>
    </row>
    <row r="3109" spans="1:3">
      <c r="A3109" s="1">
        <v>44382</v>
      </c>
      <c r="B3109">
        <v>74.3</v>
      </c>
      <c r="C3109">
        <v>55</v>
      </c>
    </row>
    <row r="3110" spans="1:3">
      <c r="A3110" s="1">
        <v>44383</v>
      </c>
      <c r="B3110">
        <v>90.3</v>
      </c>
      <c r="C3110">
        <v>75</v>
      </c>
    </row>
    <row r="3111" spans="1:3">
      <c r="A3111" s="1">
        <v>44384</v>
      </c>
      <c r="B3111">
        <v>95</v>
      </c>
      <c r="C3111">
        <v>87</v>
      </c>
    </row>
    <row r="3112" spans="1:3">
      <c r="A3112" s="1">
        <v>44385</v>
      </c>
      <c r="B3112">
        <v>80.099999999999994</v>
      </c>
      <c r="C3112">
        <v>57</v>
      </c>
    </row>
    <row r="3113" spans="1:3">
      <c r="A3113" s="1">
        <v>44386</v>
      </c>
      <c r="B3113">
        <v>84</v>
      </c>
      <c r="C3113">
        <v>62</v>
      </c>
    </row>
    <row r="3114" spans="1:3">
      <c r="A3114" s="1">
        <v>44387</v>
      </c>
      <c r="B3114">
        <v>76.8</v>
      </c>
      <c r="C3114">
        <v>43</v>
      </c>
    </row>
    <row r="3115" spans="1:3">
      <c r="A3115" s="1">
        <v>44388</v>
      </c>
      <c r="B3115">
        <v>74.5</v>
      </c>
      <c r="C3115">
        <v>41</v>
      </c>
    </row>
    <row r="3116" spans="1:3">
      <c r="A3116" s="1">
        <v>44389</v>
      </c>
      <c r="B3116">
        <v>70.599999999999994</v>
      </c>
      <c r="C3116">
        <v>42</v>
      </c>
    </row>
    <row r="3117" spans="1:3">
      <c r="A3117" s="1">
        <v>44390</v>
      </c>
      <c r="B3117">
        <v>64.8</v>
      </c>
      <c r="C3117">
        <v>42</v>
      </c>
    </row>
    <row r="3118" spans="1:3">
      <c r="A3118" s="1">
        <v>44391</v>
      </c>
      <c r="B3118">
        <v>60.5</v>
      </c>
      <c r="C3118">
        <v>33</v>
      </c>
    </row>
    <row r="3119" spans="1:3">
      <c r="A3119" s="1">
        <v>44392</v>
      </c>
      <c r="B3119">
        <v>70.900000000000006</v>
      </c>
      <c r="C3119">
        <v>43</v>
      </c>
    </row>
    <row r="3120" spans="1:3">
      <c r="A3120" s="1">
        <v>44393</v>
      </c>
      <c r="B3120">
        <v>67.900000000000006</v>
      </c>
      <c r="C3120">
        <v>44</v>
      </c>
    </row>
    <row r="3121" spans="1:3">
      <c r="A3121" s="1">
        <v>44394</v>
      </c>
      <c r="B3121">
        <v>65.5</v>
      </c>
      <c r="C3121">
        <v>49</v>
      </c>
    </row>
    <row r="3122" spans="1:3">
      <c r="A3122" s="1">
        <v>44395</v>
      </c>
      <c r="B3122">
        <v>68</v>
      </c>
      <c r="C3122">
        <v>48</v>
      </c>
    </row>
    <row r="3123" spans="1:3">
      <c r="A3123" s="1">
        <v>44396</v>
      </c>
      <c r="B3123">
        <v>69</v>
      </c>
      <c r="C3123">
        <v>47</v>
      </c>
    </row>
    <row r="3124" spans="1:3">
      <c r="A3124" s="1">
        <v>44397</v>
      </c>
      <c r="B3124">
        <v>61.5</v>
      </c>
      <c r="C3124">
        <v>36</v>
      </c>
    </row>
    <row r="3125" spans="1:3">
      <c r="A3125" s="1">
        <v>44398</v>
      </c>
      <c r="B3125">
        <v>64</v>
      </c>
      <c r="C3125">
        <v>44</v>
      </c>
    </row>
    <row r="3126" spans="1:3">
      <c r="A3126" s="1">
        <v>44399</v>
      </c>
      <c r="B3126">
        <v>62.4</v>
      </c>
      <c r="C3126">
        <v>45</v>
      </c>
    </row>
    <row r="3127" spans="1:3">
      <c r="A3127" s="1">
        <v>44400</v>
      </c>
      <c r="B3127">
        <v>65.900000000000006</v>
      </c>
      <c r="C3127">
        <v>45</v>
      </c>
    </row>
    <row r="3128" spans="1:3">
      <c r="A3128" s="1">
        <v>44401</v>
      </c>
      <c r="B3128">
        <v>64.5</v>
      </c>
      <c r="C3128">
        <v>44</v>
      </c>
    </row>
    <row r="3129" spans="1:3">
      <c r="A3129" s="1">
        <v>44402</v>
      </c>
      <c r="B3129">
        <v>68.400000000000006</v>
      </c>
      <c r="C3129">
        <v>45</v>
      </c>
    </row>
    <row r="3130" spans="1:3">
      <c r="A3130" s="1">
        <v>44403</v>
      </c>
      <c r="B3130">
        <v>58.9</v>
      </c>
      <c r="C3130">
        <v>33</v>
      </c>
    </row>
    <row r="3131" spans="1:3">
      <c r="A3131" s="1">
        <v>44404</v>
      </c>
      <c r="B3131">
        <v>62</v>
      </c>
      <c r="C3131">
        <v>32</v>
      </c>
    </row>
    <row r="3132" spans="1:3">
      <c r="A3132" s="1">
        <v>44405</v>
      </c>
      <c r="B3132">
        <v>62.8</v>
      </c>
      <c r="C3132">
        <v>37</v>
      </c>
    </row>
    <row r="3133" spans="1:3">
      <c r="A3133" s="1">
        <v>44406</v>
      </c>
      <c r="B3133">
        <v>58.4</v>
      </c>
      <c r="C3133">
        <v>33</v>
      </c>
    </row>
    <row r="3134" spans="1:3">
      <c r="A3134" s="1">
        <v>44407</v>
      </c>
      <c r="B3134">
        <v>53.5</v>
      </c>
      <c r="C3134">
        <v>30</v>
      </c>
    </row>
    <row r="3135" spans="1:3">
      <c r="A3135" s="1">
        <v>44408</v>
      </c>
      <c r="B3135">
        <v>62.9</v>
      </c>
      <c r="C3135">
        <v>35</v>
      </c>
    </row>
    <row r="3136" spans="1:3">
      <c r="A3136" s="1">
        <v>44409</v>
      </c>
      <c r="B3136">
        <v>78.599999999999994</v>
      </c>
      <c r="C3136">
        <v>45</v>
      </c>
    </row>
    <row r="3137" spans="1:3">
      <c r="A3137" s="1">
        <v>44410</v>
      </c>
      <c r="B3137">
        <v>80.400000000000006</v>
      </c>
      <c r="C3137">
        <v>53</v>
      </c>
    </row>
    <row r="3138" spans="1:3">
      <c r="A3138" s="1">
        <v>44411</v>
      </c>
      <c r="B3138">
        <v>69.3</v>
      </c>
      <c r="C3138">
        <v>45</v>
      </c>
    </row>
    <row r="3139" spans="1:3">
      <c r="A3139" s="1">
        <v>44412</v>
      </c>
      <c r="B3139">
        <v>65.099999999999994</v>
      </c>
      <c r="C3139">
        <v>39</v>
      </c>
    </row>
    <row r="3140" spans="1:3">
      <c r="A3140" s="1">
        <v>44413</v>
      </c>
      <c r="B3140">
        <v>62.9</v>
      </c>
      <c r="C3140">
        <v>35</v>
      </c>
    </row>
    <row r="3141" spans="1:3">
      <c r="A3141" s="1">
        <v>44414</v>
      </c>
      <c r="B3141">
        <v>61.8</v>
      </c>
      <c r="C3141">
        <v>35</v>
      </c>
    </row>
    <row r="3142" spans="1:3">
      <c r="A3142" s="1">
        <v>44415</v>
      </c>
      <c r="B3142">
        <v>68.099999999999994</v>
      </c>
      <c r="C3142">
        <v>37</v>
      </c>
    </row>
    <row r="3143" spans="1:3">
      <c r="A3143" s="1">
        <v>44416</v>
      </c>
      <c r="B3143">
        <v>82.8</v>
      </c>
      <c r="C3143">
        <v>61</v>
      </c>
    </row>
    <row r="3144" spans="1:3">
      <c r="A3144" s="1">
        <v>44417</v>
      </c>
      <c r="B3144">
        <v>58.5</v>
      </c>
      <c r="C3144">
        <v>36</v>
      </c>
    </row>
    <row r="3145" spans="1:3">
      <c r="A3145" s="1">
        <v>44418</v>
      </c>
      <c r="B3145">
        <v>80.599999999999994</v>
      </c>
      <c r="C3145">
        <v>61</v>
      </c>
    </row>
    <row r="3146" spans="1:3">
      <c r="A3146" s="1">
        <v>44419</v>
      </c>
      <c r="B3146">
        <v>76.099999999999994</v>
      </c>
      <c r="C3146">
        <v>36</v>
      </c>
    </row>
    <row r="3147" spans="1:3">
      <c r="A3147" s="1">
        <v>44420</v>
      </c>
      <c r="B3147">
        <v>71.3</v>
      </c>
      <c r="C3147">
        <v>46</v>
      </c>
    </row>
    <row r="3148" spans="1:3">
      <c r="A3148" s="1">
        <v>44421</v>
      </c>
      <c r="B3148">
        <v>69.400000000000006</v>
      </c>
      <c r="C3148">
        <v>43</v>
      </c>
    </row>
    <row r="3149" spans="1:3">
      <c r="A3149" s="1">
        <v>44422</v>
      </c>
      <c r="B3149">
        <v>79.599999999999994</v>
      </c>
      <c r="C3149">
        <v>52</v>
      </c>
    </row>
    <row r="3150" spans="1:3">
      <c r="A3150" s="1">
        <v>44423</v>
      </c>
      <c r="B3150">
        <v>74</v>
      </c>
      <c r="C3150">
        <v>54</v>
      </c>
    </row>
    <row r="3151" spans="1:3">
      <c r="A3151" s="1">
        <v>44424</v>
      </c>
      <c r="B3151">
        <v>68.400000000000006</v>
      </c>
      <c r="C3151">
        <v>43</v>
      </c>
    </row>
    <row r="3152" spans="1:3">
      <c r="A3152" s="1">
        <v>44425</v>
      </c>
      <c r="B3152">
        <v>70.3</v>
      </c>
      <c r="C3152">
        <v>54</v>
      </c>
    </row>
    <row r="3153" spans="1:3">
      <c r="A3153" s="1">
        <v>44426</v>
      </c>
      <c r="B3153">
        <v>76.3</v>
      </c>
      <c r="C3153">
        <v>56</v>
      </c>
    </row>
    <row r="3154" spans="1:3">
      <c r="A3154" s="1">
        <v>44427</v>
      </c>
      <c r="B3154">
        <v>67.599999999999994</v>
      </c>
      <c r="C3154">
        <v>51</v>
      </c>
    </row>
    <row r="3155" spans="1:3">
      <c r="A3155" s="1">
        <v>44428</v>
      </c>
      <c r="B3155">
        <v>67.599999999999994</v>
      </c>
      <c r="C3155">
        <v>36</v>
      </c>
    </row>
    <row r="3156" spans="1:3">
      <c r="A3156" s="1">
        <v>44429</v>
      </c>
      <c r="B3156">
        <v>88.3</v>
      </c>
      <c r="C3156">
        <v>74</v>
      </c>
    </row>
    <row r="3157" spans="1:3">
      <c r="A3157" s="1">
        <v>44430</v>
      </c>
      <c r="B3157">
        <v>70.599999999999994</v>
      </c>
      <c r="C3157">
        <v>39</v>
      </c>
    </row>
    <row r="3158" spans="1:3">
      <c r="A3158" s="1">
        <v>44431</v>
      </c>
      <c r="B3158">
        <v>87.8</v>
      </c>
      <c r="C3158">
        <v>73</v>
      </c>
    </row>
    <row r="3159" spans="1:3">
      <c r="A3159" s="1">
        <v>44432</v>
      </c>
      <c r="B3159">
        <v>87</v>
      </c>
      <c r="C3159">
        <v>64</v>
      </c>
    </row>
    <row r="3160" spans="1:3">
      <c r="A3160" s="1">
        <v>44433</v>
      </c>
      <c r="B3160">
        <v>85.6</v>
      </c>
      <c r="C3160">
        <v>72</v>
      </c>
    </row>
    <row r="3161" spans="1:3">
      <c r="A3161" s="1">
        <v>44434</v>
      </c>
      <c r="B3161">
        <v>64.599999999999994</v>
      </c>
      <c r="C3161">
        <v>25</v>
      </c>
    </row>
    <row r="3162" spans="1:3">
      <c r="A3162" s="1">
        <v>44435</v>
      </c>
      <c r="B3162">
        <v>84.3</v>
      </c>
      <c r="C3162">
        <v>60</v>
      </c>
    </row>
    <row r="3163" spans="1:3">
      <c r="A3163" s="1">
        <v>44436</v>
      </c>
      <c r="B3163">
        <v>61.8</v>
      </c>
      <c r="C3163">
        <v>29</v>
      </c>
    </row>
    <row r="3164" spans="1:3">
      <c r="A3164" s="1">
        <v>44437</v>
      </c>
      <c r="B3164">
        <v>78</v>
      </c>
      <c r="C3164">
        <v>64</v>
      </c>
    </row>
    <row r="3165" spans="1:3">
      <c r="A3165" s="1">
        <v>44438</v>
      </c>
      <c r="B3165">
        <v>68.400000000000006</v>
      </c>
      <c r="C3165">
        <v>30</v>
      </c>
    </row>
    <row r="3166" spans="1:3">
      <c r="A3166" s="1">
        <v>44439</v>
      </c>
      <c r="B3166">
        <v>74</v>
      </c>
      <c r="C3166">
        <v>44</v>
      </c>
    </row>
    <row r="3167" spans="1:3">
      <c r="A3167" s="1">
        <v>44440</v>
      </c>
      <c r="B3167">
        <v>90.8</v>
      </c>
      <c r="C3167">
        <v>73</v>
      </c>
    </row>
    <row r="3168" spans="1:3">
      <c r="A3168" s="1">
        <v>44441</v>
      </c>
      <c r="B3168">
        <v>77.099999999999994</v>
      </c>
      <c r="C3168">
        <v>52</v>
      </c>
    </row>
    <row r="3169" spans="1:3">
      <c r="A3169" s="1">
        <v>44442</v>
      </c>
      <c r="B3169">
        <v>86.5</v>
      </c>
      <c r="C3169">
        <v>77</v>
      </c>
    </row>
    <row r="3170" spans="1:3">
      <c r="A3170" s="1">
        <v>44443</v>
      </c>
      <c r="B3170">
        <v>66.400000000000006</v>
      </c>
      <c r="C3170">
        <v>40</v>
      </c>
    </row>
    <row r="3171" spans="1:3">
      <c r="A3171" s="1">
        <v>44444</v>
      </c>
      <c r="B3171">
        <v>68.5</v>
      </c>
      <c r="C3171">
        <v>49</v>
      </c>
    </row>
    <row r="3172" spans="1:3">
      <c r="A3172" s="1">
        <v>44445</v>
      </c>
      <c r="B3172">
        <v>78.3</v>
      </c>
      <c r="C3172">
        <v>48</v>
      </c>
    </row>
    <row r="3173" spans="1:3">
      <c r="A3173" s="1">
        <v>44446</v>
      </c>
      <c r="B3173">
        <v>86</v>
      </c>
      <c r="C3173">
        <v>65</v>
      </c>
    </row>
    <row r="3174" spans="1:3">
      <c r="A3174" s="1">
        <v>44447</v>
      </c>
      <c r="B3174">
        <v>68.8</v>
      </c>
      <c r="C3174">
        <v>39</v>
      </c>
    </row>
    <row r="3175" spans="1:3">
      <c r="A3175" s="1">
        <v>44448</v>
      </c>
      <c r="B3175">
        <v>67.099999999999994</v>
      </c>
      <c r="C3175">
        <v>28</v>
      </c>
    </row>
    <row r="3176" spans="1:3">
      <c r="A3176" s="1">
        <v>44449</v>
      </c>
      <c r="B3176">
        <v>75.5</v>
      </c>
      <c r="C3176">
        <v>58</v>
      </c>
    </row>
    <row r="3177" spans="1:3">
      <c r="A3177" s="1">
        <v>44450</v>
      </c>
      <c r="B3177">
        <v>65.400000000000006</v>
      </c>
      <c r="C3177">
        <v>26</v>
      </c>
    </row>
    <row r="3178" spans="1:3">
      <c r="A3178" s="1">
        <v>44451</v>
      </c>
      <c r="B3178">
        <v>65.3</v>
      </c>
      <c r="C3178">
        <v>36</v>
      </c>
    </row>
    <row r="3179" spans="1:3">
      <c r="A3179" s="1">
        <v>44452</v>
      </c>
      <c r="B3179">
        <v>66.3</v>
      </c>
      <c r="C3179">
        <v>45</v>
      </c>
    </row>
    <row r="3180" spans="1:3">
      <c r="A3180" s="1">
        <v>44453</v>
      </c>
      <c r="B3180">
        <v>68.900000000000006</v>
      </c>
      <c r="C3180">
        <v>57</v>
      </c>
    </row>
    <row r="3181" spans="1:3">
      <c r="A3181" s="1">
        <v>44454</v>
      </c>
      <c r="B3181">
        <v>61.6</v>
      </c>
      <c r="C3181">
        <v>44</v>
      </c>
    </row>
    <row r="3182" spans="1:3">
      <c r="A3182" s="1">
        <v>44455</v>
      </c>
      <c r="B3182">
        <v>71.599999999999994</v>
      </c>
      <c r="C3182">
        <v>54</v>
      </c>
    </row>
    <row r="3183" spans="1:3">
      <c r="A3183" s="1">
        <v>44456</v>
      </c>
      <c r="B3183">
        <v>82.5</v>
      </c>
      <c r="C3183">
        <v>67</v>
      </c>
    </row>
    <row r="3184" spans="1:3">
      <c r="A3184" s="1">
        <v>44457</v>
      </c>
      <c r="B3184">
        <v>79.099999999999994</v>
      </c>
      <c r="C3184">
        <v>56</v>
      </c>
    </row>
    <row r="3185" spans="1:3">
      <c r="A3185" s="1">
        <v>44458</v>
      </c>
      <c r="B3185">
        <v>76.3</v>
      </c>
      <c r="C3185">
        <v>46</v>
      </c>
    </row>
    <row r="3186" spans="1:3">
      <c r="A3186" s="1">
        <v>44459</v>
      </c>
      <c r="B3186">
        <v>79.099999999999994</v>
      </c>
      <c r="C3186">
        <v>59</v>
      </c>
    </row>
    <row r="3187" spans="1:3">
      <c r="A3187" s="1">
        <v>44460</v>
      </c>
      <c r="B3187">
        <v>90.6</v>
      </c>
      <c r="C3187">
        <v>67</v>
      </c>
    </row>
    <row r="3188" spans="1:3">
      <c r="A3188" s="1">
        <v>44461</v>
      </c>
      <c r="B3188">
        <v>67.400000000000006</v>
      </c>
      <c r="C3188">
        <v>40</v>
      </c>
    </row>
    <row r="3189" spans="1:3">
      <c r="A3189" s="1">
        <v>44462</v>
      </c>
      <c r="B3189">
        <v>63.6</v>
      </c>
      <c r="C3189">
        <v>41</v>
      </c>
    </row>
    <row r="3190" spans="1:3">
      <c r="A3190" s="1">
        <v>44463</v>
      </c>
      <c r="B3190">
        <v>82.1</v>
      </c>
      <c r="C3190">
        <v>50</v>
      </c>
    </row>
    <row r="3191" spans="1:3">
      <c r="A3191" s="1">
        <v>44464</v>
      </c>
      <c r="B3191">
        <v>84.8</v>
      </c>
      <c r="C3191">
        <v>66</v>
      </c>
    </row>
    <row r="3192" spans="1:3">
      <c r="A3192" s="1">
        <v>44465</v>
      </c>
      <c r="B3192">
        <v>74.099999999999994</v>
      </c>
      <c r="C3192">
        <v>52</v>
      </c>
    </row>
    <row r="3193" spans="1:3">
      <c r="A3193" s="1">
        <v>44466</v>
      </c>
      <c r="B3193">
        <v>73.099999999999994</v>
      </c>
      <c r="C3193">
        <v>59</v>
      </c>
    </row>
    <row r="3194" spans="1:3">
      <c r="A3194" s="1">
        <v>44467</v>
      </c>
      <c r="B3194">
        <v>75.8</v>
      </c>
      <c r="C3194">
        <v>61</v>
      </c>
    </row>
    <row r="3195" spans="1:3">
      <c r="A3195" s="1">
        <v>44468</v>
      </c>
      <c r="B3195">
        <v>93.9</v>
      </c>
      <c r="C3195">
        <v>68</v>
      </c>
    </row>
    <row r="3196" spans="1:3">
      <c r="A3196" s="1">
        <v>44469</v>
      </c>
      <c r="B3196">
        <v>82</v>
      </c>
      <c r="C3196">
        <v>54</v>
      </c>
    </row>
    <row r="3197" spans="1:3">
      <c r="A3197" s="1">
        <v>44470</v>
      </c>
      <c r="B3197">
        <v>77.8</v>
      </c>
      <c r="C3197">
        <v>46</v>
      </c>
    </row>
    <row r="3198" spans="1:3">
      <c r="A3198" s="1">
        <v>44471</v>
      </c>
      <c r="B3198">
        <v>71.3</v>
      </c>
      <c r="C3198">
        <v>36</v>
      </c>
    </row>
    <row r="3199" spans="1:3">
      <c r="A3199" s="1">
        <v>44472</v>
      </c>
      <c r="B3199">
        <v>71</v>
      </c>
      <c r="C3199">
        <v>24</v>
      </c>
    </row>
    <row r="3200" spans="1:3">
      <c r="A3200" s="1">
        <v>44473</v>
      </c>
      <c r="B3200">
        <v>67.8</v>
      </c>
      <c r="C3200">
        <v>46</v>
      </c>
    </row>
    <row r="3201" spans="1:3">
      <c r="A3201" s="1">
        <v>44474</v>
      </c>
      <c r="B3201">
        <v>74.5</v>
      </c>
      <c r="C3201">
        <v>45</v>
      </c>
    </row>
    <row r="3202" spans="1:3">
      <c r="A3202" s="1">
        <v>44475</v>
      </c>
      <c r="B3202">
        <v>80.400000000000006</v>
      </c>
      <c r="C3202">
        <v>59</v>
      </c>
    </row>
    <row r="3203" spans="1:3">
      <c r="A3203" s="1">
        <v>44476</v>
      </c>
      <c r="B3203">
        <v>73.8</v>
      </c>
      <c r="C3203">
        <v>44</v>
      </c>
    </row>
    <row r="3204" spans="1:3">
      <c r="A3204" s="1">
        <v>44477</v>
      </c>
      <c r="B3204">
        <v>79.8</v>
      </c>
      <c r="C3204">
        <v>66</v>
      </c>
    </row>
    <row r="3205" spans="1:3">
      <c r="A3205" s="1">
        <v>44478</v>
      </c>
      <c r="B3205">
        <v>81.8</v>
      </c>
      <c r="C3205">
        <v>57</v>
      </c>
    </row>
    <row r="3206" spans="1:3">
      <c r="A3206" s="1">
        <v>44479</v>
      </c>
      <c r="B3206">
        <v>75.099999999999994</v>
      </c>
      <c r="C3206">
        <v>40</v>
      </c>
    </row>
    <row r="3207" spans="1:3">
      <c r="A3207" s="1">
        <v>44480</v>
      </c>
      <c r="B3207">
        <v>88.4</v>
      </c>
      <c r="C3207">
        <v>74</v>
      </c>
    </row>
    <row r="3208" spans="1:3">
      <c r="A3208" s="1">
        <v>44481</v>
      </c>
      <c r="B3208">
        <v>91</v>
      </c>
      <c r="C3208">
        <v>83</v>
      </c>
    </row>
    <row r="3209" spans="1:3">
      <c r="A3209" s="1">
        <v>44482</v>
      </c>
      <c r="B3209">
        <v>80.900000000000006</v>
      </c>
      <c r="C3209">
        <v>64</v>
      </c>
    </row>
    <row r="3210" spans="1:3">
      <c r="A3210" s="1">
        <v>44483</v>
      </c>
      <c r="B3210">
        <v>81.5</v>
      </c>
      <c r="C3210">
        <v>55</v>
      </c>
    </row>
    <row r="3211" spans="1:3">
      <c r="A3211" s="1">
        <v>44484</v>
      </c>
      <c r="B3211">
        <v>81.3</v>
      </c>
      <c r="C3211">
        <v>52</v>
      </c>
    </row>
    <row r="3212" spans="1:3">
      <c r="A3212" s="1">
        <v>44485</v>
      </c>
      <c r="B3212">
        <v>64.400000000000006</v>
      </c>
      <c r="C3212">
        <v>33</v>
      </c>
    </row>
    <row r="3213" spans="1:3">
      <c r="A3213" s="1">
        <v>44486</v>
      </c>
      <c r="B3213">
        <v>45.4</v>
      </c>
      <c r="C3213">
        <v>26</v>
      </c>
    </row>
    <row r="3214" spans="1:3">
      <c r="A3214" s="1">
        <v>44487</v>
      </c>
      <c r="B3214">
        <v>59.6</v>
      </c>
      <c r="C3214">
        <v>20</v>
      </c>
    </row>
    <row r="3215" spans="1:3">
      <c r="A3215" s="1">
        <v>44488</v>
      </c>
      <c r="B3215">
        <v>65.8</v>
      </c>
      <c r="C3215">
        <v>40</v>
      </c>
    </row>
    <row r="3216" spans="1:3">
      <c r="A3216" s="1">
        <v>44489</v>
      </c>
      <c r="B3216">
        <v>68.8</v>
      </c>
      <c r="C3216">
        <v>33</v>
      </c>
    </row>
    <row r="3217" spans="1:3">
      <c r="A3217" s="1">
        <v>44490</v>
      </c>
      <c r="B3217">
        <v>79</v>
      </c>
      <c r="C3217">
        <v>55</v>
      </c>
    </row>
    <row r="3218" spans="1:3">
      <c r="A3218" s="1">
        <v>44491</v>
      </c>
      <c r="B3218">
        <v>65.599999999999994</v>
      </c>
      <c r="C3218">
        <v>35</v>
      </c>
    </row>
    <row r="3219" spans="1:3">
      <c r="A3219" s="1">
        <v>44492</v>
      </c>
      <c r="B3219">
        <v>68.099999999999994</v>
      </c>
      <c r="C3219">
        <v>33</v>
      </c>
    </row>
    <row r="3220" spans="1:3">
      <c r="A3220" s="1">
        <v>44493</v>
      </c>
      <c r="B3220">
        <v>70.8</v>
      </c>
      <c r="C3220">
        <v>32</v>
      </c>
    </row>
    <row r="3221" spans="1:3">
      <c r="A3221" s="1">
        <v>44494</v>
      </c>
      <c r="B3221">
        <v>67.900000000000006</v>
      </c>
      <c r="C3221">
        <v>25</v>
      </c>
    </row>
    <row r="3222" spans="1:3">
      <c r="A3222" s="1">
        <v>44495</v>
      </c>
      <c r="B3222">
        <v>67</v>
      </c>
      <c r="C3222">
        <v>26</v>
      </c>
    </row>
    <row r="3223" spans="1:3">
      <c r="A3223" s="1">
        <v>44496</v>
      </c>
      <c r="B3223">
        <v>61.6</v>
      </c>
      <c r="C3223">
        <v>25</v>
      </c>
    </row>
    <row r="3224" spans="1:3">
      <c r="A3224" s="1">
        <v>44497</v>
      </c>
      <c r="B3224">
        <v>57.6</v>
      </c>
      <c r="C3224">
        <v>33</v>
      </c>
    </row>
    <row r="3225" spans="1:3">
      <c r="A3225" s="1">
        <v>44498</v>
      </c>
      <c r="B3225">
        <v>70.5</v>
      </c>
      <c r="C3225">
        <v>42</v>
      </c>
    </row>
    <row r="3226" spans="1:3">
      <c r="A3226" s="1">
        <v>44499</v>
      </c>
      <c r="B3226">
        <v>79.3</v>
      </c>
      <c r="C3226">
        <v>51</v>
      </c>
    </row>
    <row r="3227" spans="1:3">
      <c r="A3227" s="1">
        <v>44500</v>
      </c>
      <c r="B3227">
        <v>70.099999999999994</v>
      </c>
      <c r="C3227">
        <v>31</v>
      </c>
    </row>
    <row r="3228" spans="1:3">
      <c r="A3228" s="1">
        <v>44501</v>
      </c>
      <c r="B3228">
        <v>64.3</v>
      </c>
      <c r="C3228">
        <v>38</v>
      </c>
    </row>
    <row r="3229" spans="1:3">
      <c r="A3229" s="1">
        <v>44502</v>
      </c>
      <c r="B3229">
        <v>64.5</v>
      </c>
      <c r="C3229">
        <v>39</v>
      </c>
    </row>
    <row r="3230" spans="1:3">
      <c r="A3230" s="1">
        <v>44503</v>
      </c>
      <c r="B3230">
        <v>67.599999999999994</v>
      </c>
      <c r="C3230">
        <v>38</v>
      </c>
    </row>
    <row r="3231" spans="1:3">
      <c r="A3231" s="1">
        <v>44504</v>
      </c>
      <c r="B3231">
        <v>64.599999999999994</v>
      </c>
      <c r="C3231">
        <v>26</v>
      </c>
    </row>
    <row r="3232" spans="1:3">
      <c r="A3232" s="1">
        <v>44505</v>
      </c>
      <c r="B3232">
        <v>73.5</v>
      </c>
      <c r="C3232">
        <v>49</v>
      </c>
    </row>
    <row r="3233" spans="1:3">
      <c r="A3233" s="1">
        <v>44506</v>
      </c>
      <c r="B3233">
        <v>72.099999999999994</v>
      </c>
      <c r="C3233">
        <v>36</v>
      </c>
    </row>
    <row r="3234" spans="1:3">
      <c r="A3234" s="1">
        <v>44507</v>
      </c>
      <c r="B3234">
        <v>71.3</v>
      </c>
      <c r="C3234">
        <v>38</v>
      </c>
    </row>
    <row r="3235" spans="1:3">
      <c r="A3235" s="1">
        <v>44508</v>
      </c>
      <c r="B3235">
        <v>76.900000000000006</v>
      </c>
      <c r="C3235">
        <v>56</v>
      </c>
    </row>
    <row r="3236" spans="1:3">
      <c r="A3236" s="1">
        <v>44509</v>
      </c>
      <c r="B3236">
        <v>61.5</v>
      </c>
      <c r="C3236">
        <v>48</v>
      </c>
    </row>
    <row r="3237" spans="1:3">
      <c r="A3237" s="1">
        <v>44510</v>
      </c>
      <c r="B3237">
        <v>68.3</v>
      </c>
      <c r="C3237">
        <v>52</v>
      </c>
    </row>
    <row r="3238" spans="1:3">
      <c r="A3238" s="1">
        <v>44511</v>
      </c>
      <c r="B3238">
        <v>55.1</v>
      </c>
      <c r="C3238">
        <v>37</v>
      </c>
    </row>
    <row r="3239" spans="1:3">
      <c r="A3239" s="1">
        <v>44512</v>
      </c>
      <c r="B3239">
        <v>55.8</v>
      </c>
      <c r="C3239">
        <v>38</v>
      </c>
    </row>
    <row r="3240" spans="1:3">
      <c r="A3240" s="1">
        <v>44513</v>
      </c>
      <c r="B3240">
        <v>70</v>
      </c>
      <c r="C3240">
        <v>42</v>
      </c>
    </row>
    <row r="3241" spans="1:3">
      <c r="A3241" s="1">
        <v>44514</v>
      </c>
      <c r="B3241">
        <v>72.3</v>
      </c>
      <c r="C3241">
        <v>41</v>
      </c>
    </row>
    <row r="3242" spans="1:3">
      <c r="A3242" s="1">
        <v>44515</v>
      </c>
      <c r="B3242">
        <v>65.900000000000006</v>
      </c>
      <c r="C3242">
        <v>28</v>
      </c>
    </row>
    <row r="3243" spans="1:3">
      <c r="A3243" s="1">
        <v>44516</v>
      </c>
      <c r="B3243">
        <v>61</v>
      </c>
      <c r="C3243">
        <v>23</v>
      </c>
    </row>
    <row r="3244" spans="1:3">
      <c r="A3244" s="1">
        <v>44517</v>
      </c>
      <c r="B3244">
        <v>53.6</v>
      </c>
      <c r="C3244">
        <v>29</v>
      </c>
    </row>
    <row r="3245" spans="1:3">
      <c r="A3245" s="1">
        <v>44518</v>
      </c>
      <c r="B3245">
        <v>62.6</v>
      </c>
      <c r="C3245">
        <v>39</v>
      </c>
    </row>
    <row r="3246" spans="1:3">
      <c r="A3246" s="1">
        <v>44519</v>
      </c>
      <c r="B3246">
        <v>72.5</v>
      </c>
      <c r="C3246">
        <v>42</v>
      </c>
    </row>
    <row r="3247" spans="1:3">
      <c r="A3247" s="1">
        <v>44520</v>
      </c>
      <c r="B3247">
        <v>76.599999999999994</v>
      </c>
      <c r="C3247">
        <v>40</v>
      </c>
    </row>
    <row r="3248" spans="1:3">
      <c r="A3248" s="1">
        <v>44521</v>
      </c>
      <c r="B3248">
        <v>77.400000000000006</v>
      </c>
      <c r="C3248">
        <v>55</v>
      </c>
    </row>
    <row r="3249" spans="1:3">
      <c r="A3249" s="1">
        <v>44522</v>
      </c>
      <c r="B3249">
        <v>57.4</v>
      </c>
      <c r="C3249">
        <v>31</v>
      </c>
    </row>
    <row r="3250" spans="1:3">
      <c r="A3250" s="1">
        <v>44523</v>
      </c>
      <c r="B3250">
        <v>51.4</v>
      </c>
      <c r="C3250">
        <v>38</v>
      </c>
    </row>
    <row r="3251" spans="1:3">
      <c r="A3251" s="1">
        <v>44524</v>
      </c>
      <c r="B3251">
        <v>48</v>
      </c>
      <c r="C3251">
        <v>31</v>
      </c>
    </row>
    <row r="3252" spans="1:3">
      <c r="A3252" s="1">
        <v>44525</v>
      </c>
      <c r="B3252">
        <v>53.9</v>
      </c>
      <c r="C3252">
        <v>24</v>
      </c>
    </row>
    <row r="3253" spans="1:3">
      <c r="A3253" s="1">
        <v>44526</v>
      </c>
      <c r="B3253">
        <v>43.3</v>
      </c>
      <c r="C3253">
        <v>23</v>
      </c>
    </row>
    <row r="3254" spans="1:3">
      <c r="A3254" s="1">
        <v>44527</v>
      </c>
      <c r="B3254">
        <v>49.9</v>
      </c>
      <c r="C3254">
        <v>23</v>
      </c>
    </row>
    <row r="3255" spans="1:3">
      <c r="A3255" s="1">
        <v>44528</v>
      </c>
      <c r="B3255">
        <v>60.1</v>
      </c>
      <c r="C3255">
        <v>31</v>
      </c>
    </row>
    <row r="3256" spans="1:3">
      <c r="A3256" s="1">
        <v>44529</v>
      </c>
      <c r="B3256">
        <v>53.1</v>
      </c>
      <c r="C3256">
        <v>17</v>
      </c>
    </row>
    <row r="3257" spans="1:3">
      <c r="A3257" s="1">
        <v>44530</v>
      </c>
      <c r="B3257">
        <v>78.099999999999994</v>
      </c>
      <c r="C3257">
        <v>54</v>
      </c>
    </row>
    <row r="3258" spans="1:3">
      <c r="A3258" s="1">
        <v>44531</v>
      </c>
      <c r="B3258">
        <v>39.6</v>
      </c>
      <c r="C3258">
        <v>28</v>
      </c>
    </row>
    <row r="3259" spans="1:3">
      <c r="A3259" s="1">
        <v>44532</v>
      </c>
      <c r="B3259">
        <v>53.6</v>
      </c>
      <c r="C3259">
        <v>38</v>
      </c>
    </row>
    <row r="3260" spans="1:3">
      <c r="A3260" s="1">
        <v>44533</v>
      </c>
      <c r="B3260">
        <v>54.4</v>
      </c>
      <c r="C3260">
        <v>33</v>
      </c>
    </row>
    <row r="3261" spans="1:3">
      <c r="A3261" s="1">
        <v>44534</v>
      </c>
      <c r="B3261">
        <v>52</v>
      </c>
      <c r="C3261">
        <v>32</v>
      </c>
    </row>
    <row r="3262" spans="1:3">
      <c r="A3262" s="1">
        <v>44535</v>
      </c>
      <c r="B3262">
        <v>72.8</v>
      </c>
      <c r="C3262">
        <v>42</v>
      </c>
    </row>
    <row r="3263" spans="1:3">
      <c r="A3263" s="1">
        <v>44536</v>
      </c>
      <c r="B3263">
        <v>78.400000000000006</v>
      </c>
      <c r="C3263">
        <v>49</v>
      </c>
    </row>
    <row r="3264" spans="1:3">
      <c r="A3264" s="1">
        <v>44537</v>
      </c>
      <c r="B3264">
        <v>67.400000000000006</v>
      </c>
      <c r="C3264">
        <v>35</v>
      </c>
    </row>
    <row r="3265" spans="1:3">
      <c r="A3265" s="1">
        <v>44538</v>
      </c>
      <c r="B3265">
        <v>72.8</v>
      </c>
      <c r="C3265">
        <v>43</v>
      </c>
    </row>
    <row r="3266" spans="1:3">
      <c r="A3266" s="1">
        <v>44539</v>
      </c>
      <c r="B3266">
        <v>79</v>
      </c>
      <c r="C3266">
        <v>55</v>
      </c>
    </row>
    <row r="3267" spans="1:3">
      <c r="A3267" s="1">
        <v>44540</v>
      </c>
      <c r="B3267">
        <v>80.099999999999994</v>
      </c>
      <c r="C3267">
        <v>60</v>
      </c>
    </row>
    <row r="3268" spans="1:3">
      <c r="A3268" s="1">
        <v>44541</v>
      </c>
      <c r="B3268">
        <v>71.400000000000006</v>
      </c>
      <c r="C3268">
        <v>49</v>
      </c>
    </row>
    <row r="3269" spans="1:3">
      <c r="A3269" s="1">
        <v>44542</v>
      </c>
      <c r="B3269">
        <v>52.9</v>
      </c>
      <c r="C3269">
        <v>31</v>
      </c>
    </row>
    <row r="3270" spans="1:3">
      <c r="A3270" s="1">
        <v>44543</v>
      </c>
      <c r="B3270">
        <v>31</v>
      </c>
      <c r="C3270">
        <v>17</v>
      </c>
    </row>
    <row r="3271" spans="1:3">
      <c r="A3271" s="1">
        <v>44544</v>
      </c>
      <c r="B3271">
        <v>53</v>
      </c>
      <c r="C3271">
        <v>37</v>
      </c>
    </row>
    <row r="3272" spans="1:3">
      <c r="A3272" s="1">
        <v>44545</v>
      </c>
      <c r="B3272">
        <v>68.599999999999994</v>
      </c>
      <c r="C3272">
        <v>41</v>
      </c>
    </row>
    <row r="3273" spans="1:3">
      <c r="A3273" s="1">
        <v>44546</v>
      </c>
      <c r="B3273">
        <v>80</v>
      </c>
      <c r="C3273">
        <v>58</v>
      </c>
    </row>
    <row r="3274" spans="1:3">
      <c r="A3274" s="1">
        <v>44547</v>
      </c>
      <c r="B3274">
        <v>42.9</v>
      </c>
      <c r="C3274">
        <v>24</v>
      </c>
    </row>
    <row r="3275" spans="1:3">
      <c r="A3275" s="1">
        <v>44548</v>
      </c>
      <c r="B3275">
        <v>38.6</v>
      </c>
      <c r="C3275">
        <v>21</v>
      </c>
    </row>
    <row r="3276" spans="1:3">
      <c r="A3276" s="1">
        <v>44549</v>
      </c>
      <c r="B3276">
        <v>52.8</v>
      </c>
      <c r="C3276">
        <v>31</v>
      </c>
    </row>
    <row r="3277" spans="1:3">
      <c r="A3277" s="1">
        <v>44550</v>
      </c>
      <c r="B3277">
        <v>58.5</v>
      </c>
      <c r="C3277">
        <v>40</v>
      </c>
    </row>
    <row r="3278" spans="1:3">
      <c r="A3278" s="1">
        <v>44551</v>
      </c>
      <c r="B3278">
        <v>67.5</v>
      </c>
      <c r="C3278">
        <v>41</v>
      </c>
    </row>
    <row r="3279" spans="1:3">
      <c r="A3279" s="1">
        <v>44552</v>
      </c>
      <c r="B3279">
        <v>54.9</v>
      </c>
      <c r="C3279">
        <v>17</v>
      </c>
    </row>
    <row r="3280" spans="1:3">
      <c r="A3280" s="1">
        <v>44553</v>
      </c>
      <c r="B3280">
        <v>52.6</v>
      </c>
      <c r="C3280">
        <v>22</v>
      </c>
    </row>
    <row r="3281" spans="1:3">
      <c r="A3281" s="1">
        <v>44554</v>
      </c>
      <c r="B3281">
        <v>59.6</v>
      </c>
      <c r="C3281">
        <v>38</v>
      </c>
    </row>
    <row r="3282" spans="1:3">
      <c r="A3282" s="1">
        <v>44555</v>
      </c>
      <c r="B3282">
        <v>38.6</v>
      </c>
      <c r="C3282">
        <v>19</v>
      </c>
    </row>
    <row r="3283" spans="1:3">
      <c r="A3283" s="1">
        <v>44556</v>
      </c>
      <c r="B3283">
        <v>39</v>
      </c>
      <c r="C3283">
        <v>26</v>
      </c>
    </row>
    <row r="3284" spans="1:3">
      <c r="A3284" s="1">
        <v>44557</v>
      </c>
      <c r="B3284">
        <v>46.6</v>
      </c>
      <c r="C3284">
        <v>30</v>
      </c>
    </row>
    <row r="3285" spans="1:3">
      <c r="A3285" s="1">
        <v>44558</v>
      </c>
      <c r="B3285">
        <v>67.599999999999994</v>
      </c>
      <c r="C3285">
        <v>49</v>
      </c>
    </row>
    <row r="3286" spans="1:3">
      <c r="A3286" s="1">
        <v>44559</v>
      </c>
      <c r="B3286">
        <v>61.9</v>
      </c>
      <c r="C3286">
        <v>43</v>
      </c>
    </row>
    <row r="3287" spans="1:3">
      <c r="A3287" s="1">
        <v>44560</v>
      </c>
      <c r="B3287">
        <v>45.4</v>
      </c>
      <c r="C3287">
        <v>26</v>
      </c>
    </row>
    <row r="3288" spans="1:3">
      <c r="A3288" s="1">
        <v>44561</v>
      </c>
      <c r="B3288">
        <v>33.5</v>
      </c>
      <c r="C3288">
        <v>21</v>
      </c>
    </row>
    <row r="3289" spans="1:3">
      <c r="A3289" s="1">
        <v>44562</v>
      </c>
      <c r="B3289">
        <v>36</v>
      </c>
      <c r="C3289">
        <v>13</v>
      </c>
    </row>
    <row r="3290" spans="1:3">
      <c r="A3290" s="1">
        <v>44563</v>
      </c>
      <c r="B3290">
        <v>47.3</v>
      </c>
      <c r="C3290">
        <v>32</v>
      </c>
    </row>
    <row r="3291" spans="1:3">
      <c r="A3291" s="1">
        <v>44564</v>
      </c>
      <c r="B3291">
        <v>50.1</v>
      </c>
      <c r="C3291">
        <v>16</v>
      </c>
    </row>
    <row r="3292" spans="1:3">
      <c r="A3292" s="1">
        <v>44565</v>
      </c>
      <c r="B3292">
        <v>39.4</v>
      </c>
      <c r="C3292">
        <v>16</v>
      </c>
    </row>
    <row r="3293" spans="1:3">
      <c r="A3293" s="1">
        <v>44566</v>
      </c>
      <c r="B3293">
        <v>43.9</v>
      </c>
      <c r="C3293">
        <v>28</v>
      </c>
    </row>
    <row r="3294" spans="1:3">
      <c r="A3294" s="1">
        <v>44567</v>
      </c>
      <c r="B3294">
        <v>38.5</v>
      </c>
      <c r="C3294">
        <v>20</v>
      </c>
    </row>
    <row r="3295" spans="1:3">
      <c r="A3295" s="1">
        <v>44568</v>
      </c>
      <c r="B3295">
        <v>42.8</v>
      </c>
      <c r="C3295">
        <v>15</v>
      </c>
    </row>
    <row r="3296" spans="1:3">
      <c r="A3296" s="1">
        <v>44569</v>
      </c>
      <c r="B3296">
        <v>43.4</v>
      </c>
      <c r="C3296">
        <v>22</v>
      </c>
    </row>
    <row r="3297" spans="1:3">
      <c r="A3297" s="1">
        <v>44570</v>
      </c>
      <c r="B3297">
        <v>65.900000000000006</v>
      </c>
      <c r="C3297">
        <v>42</v>
      </c>
    </row>
    <row r="3298" spans="1:3">
      <c r="A3298" s="1">
        <v>44571</v>
      </c>
      <c r="B3298">
        <v>61.8</v>
      </c>
      <c r="C3298">
        <v>33</v>
      </c>
    </row>
    <row r="3299" spans="1:3">
      <c r="A3299" s="1">
        <v>44572</v>
      </c>
      <c r="B3299">
        <v>44.9</v>
      </c>
      <c r="C3299">
        <v>26</v>
      </c>
    </row>
    <row r="3300" spans="1:3">
      <c r="A3300" s="1">
        <v>44573</v>
      </c>
      <c r="B3300">
        <v>42.1</v>
      </c>
      <c r="C3300">
        <v>26</v>
      </c>
    </row>
    <row r="3301" spans="1:3">
      <c r="A3301" s="1">
        <v>44574</v>
      </c>
      <c r="B3301">
        <v>42.3</v>
      </c>
      <c r="C3301">
        <v>26</v>
      </c>
    </row>
    <row r="3302" spans="1:3">
      <c r="A3302" s="1">
        <v>44575</v>
      </c>
      <c r="B3302">
        <v>35.299999999999997</v>
      </c>
      <c r="C3302">
        <v>20</v>
      </c>
    </row>
    <row r="3303" spans="1:3">
      <c r="A3303" s="1">
        <v>44576</v>
      </c>
      <c r="B3303">
        <v>43.3</v>
      </c>
      <c r="C3303">
        <v>15</v>
      </c>
    </row>
    <row r="3304" spans="1:3">
      <c r="A3304" s="1">
        <v>44577</v>
      </c>
      <c r="B3304">
        <v>47.6</v>
      </c>
      <c r="C3304">
        <v>21</v>
      </c>
    </row>
    <row r="3305" spans="1:3">
      <c r="A3305" s="1">
        <v>44578</v>
      </c>
      <c r="B3305">
        <v>49.1</v>
      </c>
      <c r="C3305">
        <v>35</v>
      </c>
    </row>
    <row r="3306" spans="1:3">
      <c r="A3306" s="1">
        <v>44579</v>
      </c>
      <c r="B3306">
        <v>32.299999999999997</v>
      </c>
      <c r="C3306">
        <v>17</v>
      </c>
    </row>
    <row r="3307" spans="1:3">
      <c r="A3307" s="1">
        <v>44580</v>
      </c>
      <c r="B3307">
        <v>47.6</v>
      </c>
      <c r="C3307">
        <v>27</v>
      </c>
    </row>
    <row r="3308" spans="1:3">
      <c r="A3308" s="1">
        <v>44581</v>
      </c>
      <c r="B3308">
        <v>46.3</v>
      </c>
      <c r="C3308">
        <v>24</v>
      </c>
    </row>
    <row r="3309" spans="1:3">
      <c r="A3309" s="1">
        <v>44582</v>
      </c>
      <c r="B3309">
        <v>51.3</v>
      </c>
      <c r="C3309">
        <v>23</v>
      </c>
    </row>
    <row r="3310" spans="1:3">
      <c r="A3310" s="1">
        <v>44583</v>
      </c>
      <c r="B3310">
        <v>63.1</v>
      </c>
      <c r="C3310">
        <v>40</v>
      </c>
    </row>
    <row r="3311" spans="1:3">
      <c r="A3311" s="1">
        <v>44584</v>
      </c>
      <c r="B3311">
        <v>62.3</v>
      </c>
      <c r="C3311">
        <v>42</v>
      </c>
    </row>
    <row r="3312" spans="1:3">
      <c r="A3312" s="1">
        <v>44585</v>
      </c>
      <c r="B3312">
        <v>61</v>
      </c>
      <c r="C3312">
        <v>48</v>
      </c>
    </row>
    <row r="3313" spans="1:3">
      <c r="A3313" s="1">
        <v>44586</v>
      </c>
      <c r="B3313">
        <v>66.599999999999994</v>
      </c>
      <c r="C3313">
        <v>54</v>
      </c>
    </row>
    <row r="3314" spans="1:3">
      <c r="A3314" s="1">
        <v>44587</v>
      </c>
      <c r="B3314">
        <v>55.4</v>
      </c>
      <c r="C3314">
        <v>38</v>
      </c>
    </row>
    <row r="3315" spans="1:3">
      <c r="A3315" s="1">
        <v>44588</v>
      </c>
      <c r="B3315">
        <v>45.6</v>
      </c>
      <c r="C3315">
        <v>19</v>
      </c>
    </row>
    <row r="3316" spans="1:3">
      <c r="A3316" s="1">
        <v>44589</v>
      </c>
      <c r="B3316">
        <v>32.5</v>
      </c>
      <c r="C3316">
        <v>22</v>
      </c>
    </row>
    <row r="3317" spans="1:3">
      <c r="A3317" s="1">
        <v>44590</v>
      </c>
      <c r="B3317">
        <v>34.299999999999997</v>
      </c>
      <c r="C3317">
        <v>22</v>
      </c>
    </row>
    <row r="3318" spans="1:3">
      <c r="A3318" s="1">
        <v>44591</v>
      </c>
      <c r="B3318">
        <v>34.5</v>
      </c>
      <c r="C3318">
        <v>19</v>
      </c>
    </row>
    <row r="3319" spans="1:3">
      <c r="A3319" s="1">
        <v>44592</v>
      </c>
      <c r="B3319">
        <v>33.5</v>
      </c>
      <c r="C3319">
        <v>16</v>
      </c>
    </row>
    <row r="3320" spans="1:3">
      <c r="A3320" s="1">
        <v>44593</v>
      </c>
      <c r="B3320">
        <v>50.3</v>
      </c>
      <c r="C3320">
        <v>38</v>
      </c>
    </row>
    <row r="3321" spans="1:3">
      <c r="A3321" s="1">
        <v>44594</v>
      </c>
      <c r="B3321">
        <v>45.1</v>
      </c>
      <c r="C3321">
        <v>26</v>
      </c>
    </row>
    <row r="3322" spans="1:3">
      <c r="A3322" s="1">
        <v>44595</v>
      </c>
      <c r="B3322">
        <v>41.6</v>
      </c>
      <c r="C3322">
        <v>25</v>
      </c>
    </row>
    <row r="3323" spans="1:3">
      <c r="A3323" s="1">
        <v>44596</v>
      </c>
      <c r="B3323">
        <v>43.9</v>
      </c>
      <c r="C3323">
        <v>31</v>
      </c>
    </row>
    <row r="3324" spans="1:3">
      <c r="A3324" s="1">
        <v>44597</v>
      </c>
      <c r="B3324">
        <v>45.4</v>
      </c>
      <c r="C3324">
        <v>27</v>
      </c>
    </row>
    <row r="3325" spans="1:3">
      <c r="A3325" s="1">
        <v>44598</v>
      </c>
      <c r="B3325">
        <v>43.6</v>
      </c>
      <c r="C3325">
        <v>32</v>
      </c>
    </row>
    <row r="3326" spans="1:3">
      <c r="A3326" s="1">
        <v>44599</v>
      </c>
      <c r="B3326">
        <v>37.5</v>
      </c>
      <c r="C3326">
        <v>24</v>
      </c>
    </row>
    <row r="3327" spans="1:3">
      <c r="A3327" s="1">
        <v>44600</v>
      </c>
      <c r="B3327">
        <v>43.8</v>
      </c>
      <c r="C3327">
        <v>30</v>
      </c>
    </row>
    <row r="3328" spans="1:3">
      <c r="A3328" s="1">
        <v>44601</v>
      </c>
      <c r="B3328">
        <v>50.8</v>
      </c>
      <c r="C3328">
        <v>28</v>
      </c>
    </row>
    <row r="3329" spans="1:3">
      <c r="A3329" s="1">
        <v>44602</v>
      </c>
      <c r="B3329">
        <v>41.1</v>
      </c>
      <c r="C3329">
        <v>19</v>
      </c>
    </row>
    <row r="3330" spans="1:3">
      <c r="A3330" s="1">
        <v>44603</v>
      </c>
      <c r="B3330">
        <v>43</v>
      </c>
      <c r="C3330">
        <v>20</v>
      </c>
    </row>
    <row r="3331" spans="1:3">
      <c r="A3331" s="1">
        <v>44604</v>
      </c>
      <c r="B3331">
        <v>53</v>
      </c>
      <c r="C3331">
        <v>22</v>
      </c>
    </row>
    <row r="3332" spans="1:3">
      <c r="A3332" s="1">
        <v>44605</v>
      </c>
      <c r="B3332">
        <v>73.3</v>
      </c>
      <c r="C3332">
        <v>43</v>
      </c>
    </row>
    <row r="3333" spans="1:3">
      <c r="A3333" s="1">
        <v>44606</v>
      </c>
      <c r="B3333">
        <v>59.9</v>
      </c>
      <c r="C3333">
        <v>28</v>
      </c>
    </row>
    <row r="3334" spans="1:3">
      <c r="A3334" s="1">
        <v>44607</v>
      </c>
      <c r="B3334">
        <v>46.5</v>
      </c>
      <c r="C3334">
        <v>32</v>
      </c>
    </row>
    <row r="3335" spans="1:3">
      <c r="A3335" s="1">
        <v>44608</v>
      </c>
      <c r="B3335">
        <v>44.5</v>
      </c>
      <c r="C3335">
        <v>31</v>
      </c>
    </row>
    <row r="3336" spans="1:3">
      <c r="A3336" s="1">
        <v>44609</v>
      </c>
      <c r="B3336">
        <v>37.1</v>
      </c>
      <c r="C3336">
        <v>20</v>
      </c>
    </row>
    <row r="3337" spans="1:3">
      <c r="A3337" s="1">
        <v>44610</v>
      </c>
      <c r="B3337">
        <v>42.9</v>
      </c>
      <c r="C3337">
        <v>20</v>
      </c>
    </row>
    <row r="3338" spans="1:3">
      <c r="A3338" s="1">
        <v>44611</v>
      </c>
      <c r="B3338">
        <v>49</v>
      </c>
      <c r="C3338">
        <v>23</v>
      </c>
    </row>
    <row r="3339" spans="1:3">
      <c r="A3339" s="1">
        <v>44612</v>
      </c>
      <c r="B3339">
        <v>36.1</v>
      </c>
      <c r="C3339">
        <v>17</v>
      </c>
    </row>
    <row r="3340" spans="1:3">
      <c r="A3340" s="1">
        <v>44613</v>
      </c>
      <c r="B3340">
        <v>43.4</v>
      </c>
      <c r="C3340">
        <v>25</v>
      </c>
    </row>
    <row r="3341" spans="1:3">
      <c r="A3341" s="1">
        <v>44614</v>
      </c>
      <c r="B3341">
        <v>38.5</v>
      </c>
      <c r="C3341">
        <v>23</v>
      </c>
    </row>
    <row r="3342" spans="1:3">
      <c r="A3342" s="1">
        <v>44615</v>
      </c>
      <c r="B3342">
        <v>32</v>
      </c>
      <c r="C3342">
        <v>18</v>
      </c>
    </row>
    <row r="3343" spans="1:3">
      <c r="A3343" s="1">
        <v>44616</v>
      </c>
      <c r="B3343">
        <v>30.6</v>
      </c>
      <c r="C3343">
        <v>15</v>
      </c>
    </row>
    <row r="3344" spans="1:3">
      <c r="A3344" s="1">
        <v>44617</v>
      </c>
      <c r="B3344">
        <v>41.9</v>
      </c>
      <c r="C3344">
        <v>25</v>
      </c>
    </row>
    <row r="3345" spans="1:3">
      <c r="A3345" s="1">
        <v>44618</v>
      </c>
      <c r="B3345">
        <v>52.5</v>
      </c>
      <c r="C3345">
        <v>21</v>
      </c>
    </row>
    <row r="3346" spans="1:3">
      <c r="A3346" s="1">
        <v>44619</v>
      </c>
      <c r="B3346">
        <v>32.4</v>
      </c>
      <c r="C3346">
        <v>15</v>
      </c>
    </row>
    <row r="3347" spans="1:3">
      <c r="A3347" s="1">
        <v>44620</v>
      </c>
      <c r="B3347">
        <v>34.299999999999997</v>
      </c>
      <c r="C3347">
        <v>15</v>
      </c>
    </row>
    <row r="3348" spans="1:3">
      <c r="A3348" s="1">
        <v>44621</v>
      </c>
      <c r="B3348">
        <v>51.9</v>
      </c>
      <c r="C3348">
        <v>35</v>
      </c>
    </row>
    <row r="3349" spans="1:3">
      <c r="A3349" s="1">
        <v>44622</v>
      </c>
      <c r="B3349">
        <v>41.5</v>
      </c>
      <c r="C3349">
        <v>20</v>
      </c>
    </row>
    <row r="3350" spans="1:3">
      <c r="A3350" s="1">
        <v>44623</v>
      </c>
      <c r="B3350">
        <v>39.4</v>
      </c>
      <c r="C3350">
        <v>19</v>
      </c>
    </row>
    <row r="3351" spans="1:3">
      <c r="A3351" s="1">
        <v>44624</v>
      </c>
      <c r="B3351">
        <v>50.4</v>
      </c>
      <c r="C3351">
        <v>25</v>
      </c>
    </row>
    <row r="3352" spans="1:3">
      <c r="A3352" s="1">
        <v>44625</v>
      </c>
      <c r="B3352">
        <v>30.9</v>
      </c>
      <c r="C3352">
        <v>16</v>
      </c>
    </row>
    <row r="3353" spans="1:3">
      <c r="A3353" s="1">
        <v>44626</v>
      </c>
      <c r="B3353">
        <v>30.3</v>
      </c>
      <c r="C3353">
        <v>13</v>
      </c>
    </row>
    <row r="3354" spans="1:3">
      <c r="A3354" s="1">
        <v>44627</v>
      </c>
      <c r="B3354">
        <v>37</v>
      </c>
      <c r="C3354">
        <v>14</v>
      </c>
    </row>
    <row r="3355" spans="1:3">
      <c r="A3355" s="1">
        <v>44628</v>
      </c>
      <c r="B3355">
        <v>36.4</v>
      </c>
      <c r="C3355">
        <v>20</v>
      </c>
    </row>
    <row r="3356" spans="1:3">
      <c r="A3356" s="1">
        <v>44629</v>
      </c>
      <c r="B3356">
        <v>49.9</v>
      </c>
      <c r="C3356">
        <v>16</v>
      </c>
    </row>
    <row r="3357" spans="1:3">
      <c r="A3357" s="1">
        <v>44630</v>
      </c>
      <c r="B3357">
        <v>59.6</v>
      </c>
      <c r="C3357">
        <v>27</v>
      </c>
    </row>
    <row r="3358" spans="1:3">
      <c r="A3358" s="1">
        <v>44631</v>
      </c>
      <c r="B3358">
        <v>57.6</v>
      </c>
      <c r="C3358">
        <v>33</v>
      </c>
    </row>
    <row r="3359" spans="1:3">
      <c r="A3359" s="1">
        <v>44632</v>
      </c>
      <c r="B3359">
        <v>67.599999999999994</v>
      </c>
      <c r="C3359">
        <v>47</v>
      </c>
    </row>
    <row r="3360" spans="1:3">
      <c r="A3360" s="1">
        <v>44633</v>
      </c>
      <c r="B3360">
        <v>87.1</v>
      </c>
      <c r="C3360">
        <v>66</v>
      </c>
    </row>
    <row r="3361" spans="1:3">
      <c r="A3361" s="1">
        <v>44634</v>
      </c>
      <c r="B3361">
        <v>84.9</v>
      </c>
      <c r="C3361">
        <v>64</v>
      </c>
    </row>
    <row r="3362" spans="1:3">
      <c r="A3362" s="1">
        <v>44635</v>
      </c>
      <c r="B3362">
        <v>53.6</v>
      </c>
      <c r="C3362">
        <v>23</v>
      </c>
    </row>
    <row r="3363" spans="1:3">
      <c r="A3363" s="1">
        <v>44636</v>
      </c>
      <c r="B3363">
        <v>45.3</v>
      </c>
      <c r="C3363">
        <v>17</v>
      </c>
    </row>
    <row r="3364" spans="1:3">
      <c r="A3364" s="1">
        <v>44637</v>
      </c>
      <c r="B3364">
        <v>84.1</v>
      </c>
      <c r="C3364">
        <v>40</v>
      </c>
    </row>
    <row r="3365" spans="1:3">
      <c r="A3365" s="1">
        <v>44638</v>
      </c>
      <c r="B3365">
        <v>83.4</v>
      </c>
      <c r="C3365">
        <v>71</v>
      </c>
    </row>
    <row r="3366" spans="1:3">
      <c r="A3366" s="1">
        <v>44639</v>
      </c>
      <c r="B3366">
        <v>83.8</v>
      </c>
      <c r="C3366">
        <v>65</v>
      </c>
    </row>
    <row r="3367" spans="1:3">
      <c r="A3367" s="1">
        <v>44640</v>
      </c>
      <c r="B3367">
        <v>69.8</v>
      </c>
      <c r="C3367">
        <v>45</v>
      </c>
    </row>
    <row r="3368" spans="1:3">
      <c r="A3368" s="1">
        <v>44641</v>
      </c>
      <c r="B3368">
        <v>53.1</v>
      </c>
      <c r="C3368">
        <v>22</v>
      </c>
    </row>
    <row r="3369" spans="1:3">
      <c r="A3369" s="1">
        <v>44642</v>
      </c>
      <c r="B3369">
        <v>48.8</v>
      </c>
      <c r="C3369">
        <v>23</v>
      </c>
    </row>
    <row r="3370" spans="1:3">
      <c r="A3370" s="1">
        <v>44643</v>
      </c>
      <c r="B3370">
        <v>66.599999999999994</v>
      </c>
      <c r="C3370">
        <v>49</v>
      </c>
    </row>
    <row r="3371" spans="1:3">
      <c r="A3371" s="1">
        <v>44644</v>
      </c>
      <c r="B3371">
        <v>60.6</v>
      </c>
      <c r="C3371">
        <v>37</v>
      </c>
    </row>
    <row r="3372" spans="1:3">
      <c r="A3372" s="1">
        <v>44645</v>
      </c>
      <c r="B3372">
        <v>67.599999999999994</v>
      </c>
      <c r="C3372">
        <v>43</v>
      </c>
    </row>
    <row r="3373" spans="1:3">
      <c r="A3373" s="1">
        <v>44646</v>
      </c>
      <c r="B3373">
        <v>80.900000000000006</v>
      </c>
      <c r="C3373">
        <v>55</v>
      </c>
    </row>
    <row r="3374" spans="1:3">
      <c r="A3374" s="1">
        <v>44647</v>
      </c>
      <c r="B3374">
        <v>39.299999999999997</v>
      </c>
      <c r="C3374">
        <v>18</v>
      </c>
    </row>
    <row r="3375" spans="1:3">
      <c r="A3375" s="1">
        <v>44648</v>
      </c>
      <c r="B3375">
        <v>45.5</v>
      </c>
      <c r="C3375">
        <v>30</v>
      </c>
    </row>
    <row r="3376" spans="1:3">
      <c r="A3376" s="1">
        <v>44649</v>
      </c>
      <c r="B3376">
        <v>51.6</v>
      </c>
      <c r="C3376">
        <v>19</v>
      </c>
    </row>
    <row r="3377" spans="1:3">
      <c r="A3377" s="1">
        <v>44650</v>
      </c>
      <c r="B3377">
        <v>57</v>
      </c>
      <c r="C3377">
        <v>34</v>
      </c>
    </row>
    <row r="3378" spans="1:3">
      <c r="A3378" s="1">
        <v>44651</v>
      </c>
      <c r="B3378">
        <v>74</v>
      </c>
      <c r="C3378">
        <v>66</v>
      </c>
    </row>
    <row r="3379" spans="1:3">
      <c r="A3379" s="1">
        <v>44652</v>
      </c>
      <c r="B3379">
        <v>64.400000000000006</v>
      </c>
      <c r="C3379">
        <v>37</v>
      </c>
    </row>
    <row r="3380" spans="1:3">
      <c r="A3380" s="1">
        <v>44653</v>
      </c>
      <c r="B3380">
        <v>50</v>
      </c>
      <c r="C3380">
        <v>22</v>
      </c>
    </row>
    <row r="3381" spans="1:3">
      <c r="A3381" s="1">
        <v>44654</v>
      </c>
      <c r="B3381">
        <v>50.9</v>
      </c>
      <c r="C3381">
        <v>15</v>
      </c>
    </row>
    <row r="3382" spans="1:3">
      <c r="A3382" s="1">
        <v>44655</v>
      </c>
      <c r="B3382">
        <v>49.6</v>
      </c>
      <c r="C3382">
        <v>17</v>
      </c>
    </row>
    <row r="3383" spans="1:3">
      <c r="A3383" s="1">
        <v>44656</v>
      </c>
      <c r="B3383">
        <v>35.299999999999997</v>
      </c>
      <c r="C3383">
        <v>16</v>
      </c>
    </row>
    <row r="3384" spans="1:3">
      <c r="A3384" s="1">
        <v>44657</v>
      </c>
      <c r="B3384">
        <v>35.6</v>
      </c>
      <c r="C3384">
        <v>19</v>
      </c>
    </row>
    <row r="3385" spans="1:3">
      <c r="A3385" s="1">
        <v>44658</v>
      </c>
      <c r="B3385">
        <v>49.3</v>
      </c>
      <c r="C3385">
        <v>26</v>
      </c>
    </row>
    <row r="3386" spans="1:3">
      <c r="A3386" s="1">
        <v>44659</v>
      </c>
      <c r="B3386">
        <v>41.4</v>
      </c>
      <c r="C3386">
        <v>19</v>
      </c>
    </row>
    <row r="3387" spans="1:3">
      <c r="A3387" s="1">
        <v>44660</v>
      </c>
      <c r="B3387">
        <v>48.5</v>
      </c>
      <c r="C3387">
        <v>23</v>
      </c>
    </row>
    <row r="3388" spans="1:3">
      <c r="A3388" s="1">
        <v>44661</v>
      </c>
      <c r="B3388">
        <v>50.6</v>
      </c>
      <c r="C3388">
        <v>23</v>
      </c>
    </row>
    <row r="3389" spans="1:3">
      <c r="A3389" s="1">
        <v>44662</v>
      </c>
      <c r="B3389">
        <v>66.3</v>
      </c>
      <c r="C3389">
        <v>38</v>
      </c>
    </row>
    <row r="3390" spans="1:3">
      <c r="A3390" s="1">
        <v>44663</v>
      </c>
      <c r="B3390">
        <v>64.5</v>
      </c>
      <c r="C3390">
        <v>33</v>
      </c>
    </row>
    <row r="3391" spans="1:3">
      <c r="A3391" s="1">
        <v>44664</v>
      </c>
      <c r="B3391">
        <v>80.099999999999994</v>
      </c>
      <c r="C3391">
        <v>65</v>
      </c>
    </row>
    <row r="3392" spans="1:3">
      <c r="A3392" s="1">
        <v>44665</v>
      </c>
      <c r="B3392">
        <v>72.400000000000006</v>
      </c>
      <c r="C3392">
        <v>63</v>
      </c>
    </row>
    <row r="3393" spans="1:3">
      <c r="A3393" s="1">
        <v>44666</v>
      </c>
      <c r="B3393">
        <v>59.8</v>
      </c>
      <c r="C3393">
        <v>37</v>
      </c>
    </row>
    <row r="3394" spans="1:3">
      <c r="A3394" s="1">
        <v>44667</v>
      </c>
      <c r="B3394">
        <v>45.3</v>
      </c>
      <c r="C3394">
        <v>19</v>
      </c>
    </row>
    <row r="3395" spans="1:3">
      <c r="A3395" s="1">
        <v>44668</v>
      </c>
      <c r="B3395">
        <v>36.9</v>
      </c>
      <c r="C3395">
        <v>12</v>
      </c>
    </row>
    <row r="3396" spans="1:3">
      <c r="A3396" s="1">
        <v>44669</v>
      </c>
      <c r="B3396">
        <v>33.299999999999997</v>
      </c>
      <c r="C3396">
        <v>18</v>
      </c>
    </row>
    <row r="3397" spans="1:3">
      <c r="A3397" s="1">
        <v>44670</v>
      </c>
      <c r="B3397">
        <v>31.4</v>
      </c>
      <c r="C3397">
        <v>15</v>
      </c>
    </row>
    <row r="3398" spans="1:3">
      <c r="A3398" s="1">
        <v>44671</v>
      </c>
      <c r="B3398">
        <v>35.5</v>
      </c>
      <c r="C3398">
        <v>16</v>
      </c>
    </row>
    <row r="3399" spans="1:3">
      <c r="A3399" s="1">
        <v>44672</v>
      </c>
      <c r="B3399">
        <v>60.3</v>
      </c>
      <c r="C3399">
        <v>37</v>
      </c>
    </row>
    <row r="3400" spans="1:3">
      <c r="A3400" s="1">
        <v>44673</v>
      </c>
      <c r="B3400">
        <v>64</v>
      </c>
      <c r="C3400">
        <v>35</v>
      </c>
    </row>
    <row r="3401" spans="1:3">
      <c r="A3401" s="1">
        <v>44674</v>
      </c>
      <c r="B3401">
        <v>58.9</v>
      </c>
      <c r="C3401">
        <v>27</v>
      </c>
    </row>
    <row r="3402" spans="1:3">
      <c r="A3402" s="1">
        <v>44675</v>
      </c>
      <c r="B3402">
        <v>52.4</v>
      </c>
      <c r="C3402">
        <v>32</v>
      </c>
    </row>
    <row r="3403" spans="1:3">
      <c r="A3403" s="1">
        <v>44676</v>
      </c>
      <c r="B3403">
        <v>58.4</v>
      </c>
      <c r="C3403">
        <v>25</v>
      </c>
    </row>
    <row r="3404" spans="1:3">
      <c r="A3404" s="1">
        <v>44677</v>
      </c>
      <c r="B3404">
        <v>94.4</v>
      </c>
      <c r="C3404">
        <v>79</v>
      </c>
    </row>
    <row r="3405" spans="1:3">
      <c r="A3405" s="1">
        <v>44678</v>
      </c>
      <c r="B3405">
        <v>59.6</v>
      </c>
      <c r="C3405">
        <v>38</v>
      </c>
    </row>
    <row r="3406" spans="1:3">
      <c r="A3406" s="1">
        <v>44679</v>
      </c>
      <c r="B3406">
        <v>67</v>
      </c>
      <c r="C3406">
        <v>42</v>
      </c>
    </row>
    <row r="3407" spans="1:3">
      <c r="A3407" s="1">
        <v>44680</v>
      </c>
      <c r="B3407">
        <v>80.599999999999994</v>
      </c>
      <c r="C3407">
        <v>65</v>
      </c>
    </row>
    <row r="3408" spans="1:3">
      <c r="A3408" s="1">
        <v>44681</v>
      </c>
      <c r="B3408">
        <v>60.4</v>
      </c>
      <c r="C3408">
        <v>42</v>
      </c>
    </row>
    <row r="3409" spans="1:3">
      <c r="A3409" s="1">
        <v>44682</v>
      </c>
      <c r="B3409">
        <v>39.4</v>
      </c>
      <c r="C3409">
        <v>21</v>
      </c>
    </row>
    <row r="3410" spans="1:3">
      <c r="A3410" s="1">
        <v>44683</v>
      </c>
      <c r="B3410">
        <v>55.8</v>
      </c>
      <c r="C3410">
        <v>23</v>
      </c>
    </row>
    <row r="3411" spans="1:3">
      <c r="A3411" s="1">
        <v>44684</v>
      </c>
      <c r="B3411">
        <v>59.6</v>
      </c>
      <c r="C3411">
        <v>26</v>
      </c>
    </row>
    <row r="3412" spans="1:3">
      <c r="A3412" s="1">
        <v>44685</v>
      </c>
      <c r="B3412">
        <v>49</v>
      </c>
      <c r="C3412">
        <v>25</v>
      </c>
    </row>
    <row r="3413" spans="1:3">
      <c r="A3413" s="1">
        <v>44686</v>
      </c>
      <c r="B3413">
        <v>51.5</v>
      </c>
      <c r="C3413">
        <v>18</v>
      </c>
    </row>
    <row r="3414" spans="1:3">
      <c r="A3414" s="1">
        <v>44687</v>
      </c>
      <c r="B3414">
        <v>58.3</v>
      </c>
      <c r="C3414">
        <v>31</v>
      </c>
    </row>
    <row r="3415" spans="1:3">
      <c r="A3415" s="1">
        <v>44688</v>
      </c>
      <c r="B3415">
        <v>66.5</v>
      </c>
      <c r="C3415">
        <v>42</v>
      </c>
    </row>
    <row r="3416" spans="1:3">
      <c r="A3416" s="1">
        <v>44689</v>
      </c>
      <c r="B3416">
        <v>59.9</v>
      </c>
      <c r="C3416">
        <v>39</v>
      </c>
    </row>
    <row r="3417" spans="1:3">
      <c r="A3417" s="1">
        <v>44690</v>
      </c>
      <c r="B3417">
        <v>55.5</v>
      </c>
      <c r="C3417">
        <v>27</v>
      </c>
    </row>
    <row r="3418" spans="1:3">
      <c r="A3418" s="1">
        <v>44691</v>
      </c>
      <c r="B3418">
        <v>56.3</v>
      </c>
      <c r="C3418">
        <v>28</v>
      </c>
    </row>
    <row r="3419" spans="1:3">
      <c r="A3419" s="1">
        <v>44692</v>
      </c>
      <c r="B3419">
        <v>57.4</v>
      </c>
      <c r="C3419">
        <v>35</v>
      </c>
    </row>
    <row r="3420" spans="1:3">
      <c r="A3420" s="1">
        <v>44693</v>
      </c>
      <c r="B3420">
        <v>63.1</v>
      </c>
      <c r="C3420">
        <v>48</v>
      </c>
    </row>
    <row r="3421" spans="1:3">
      <c r="A3421" s="1">
        <v>44694</v>
      </c>
      <c r="B3421">
        <v>86.4</v>
      </c>
      <c r="C3421">
        <v>69</v>
      </c>
    </row>
    <row r="3422" spans="1:3">
      <c r="A3422" s="1">
        <v>44695</v>
      </c>
      <c r="B3422">
        <v>50</v>
      </c>
      <c r="C3422">
        <v>22</v>
      </c>
    </row>
    <row r="3423" spans="1:3">
      <c r="A3423" s="1">
        <v>44696</v>
      </c>
      <c r="B3423">
        <v>42.1</v>
      </c>
      <c r="C3423">
        <v>21</v>
      </c>
    </row>
    <row r="3424" spans="1:3">
      <c r="A3424" s="1">
        <v>44697</v>
      </c>
      <c r="B3424">
        <v>38.5</v>
      </c>
      <c r="C3424">
        <v>20</v>
      </c>
    </row>
    <row r="3425" spans="1:3">
      <c r="A3425" s="1">
        <v>44698</v>
      </c>
      <c r="B3425">
        <v>42.3</v>
      </c>
      <c r="C3425">
        <v>17</v>
      </c>
    </row>
    <row r="3426" spans="1:3">
      <c r="A3426" s="1">
        <v>44699</v>
      </c>
      <c r="B3426">
        <v>42.8</v>
      </c>
      <c r="C3426">
        <v>21</v>
      </c>
    </row>
    <row r="3427" spans="1:3">
      <c r="A3427" s="1">
        <v>44700</v>
      </c>
      <c r="B3427">
        <v>36.9</v>
      </c>
      <c r="C3427">
        <v>20</v>
      </c>
    </row>
    <row r="3428" spans="1:3">
      <c r="A3428" s="1">
        <v>44701</v>
      </c>
      <c r="B3428">
        <v>43.3</v>
      </c>
      <c r="C3428">
        <v>17</v>
      </c>
    </row>
    <row r="3429" spans="1:3">
      <c r="A3429" s="1">
        <v>44702</v>
      </c>
      <c r="B3429">
        <v>51.5</v>
      </c>
      <c r="C3429">
        <v>32</v>
      </c>
    </row>
    <row r="3430" spans="1:3">
      <c r="A3430" s="1">
        <v>44703</v>
      </c>
      <c r="B3430">
        <v>45.6</v>
      </c>
      <c r="C3430">
        <v>25</v>
      </c>
    </row>
    <row r="3431" spans="1:3">
      <c r="A3431" s="1">
        <v>44704</v>
      </c>
      <c r="B3431">
        <v>53.9</v>
      </c>
      <c r="C3431">
        <v>31</v>
      </c>
    </row>
    <row r="3432" spans="1:3">
      <c r="A3432" s="1">
        <v>44705</v>
      </c>
      <c r="B3432">
        <v>45.5</v>
      </c>
      <c r="C3432">
        <v>26</v>
      </c>
    </row>
    <row r="3433" spans="1:3">
      <c r="A3433" s="1">
        <v>44706</v>
      </c>
      <c r="B3433">
        <v>54.9</v>
      </c>
      <c r="C3433">
        <v>25</v>
      </c>
    </row>
    <row r="3434" spans="1:3">
      <c r="A3434" s="1">
        <v>44707</v>
      </c>
      <c r="B3434">
        <v>41.6</v>
      </c>
      <c r="C3434">
        <v>23</v>
      </c>
    </row>
    <row r="3435" spans="1:3">
      <c r="A3435" s="1">
        <v>44708</v>
      </c>
      <c r="B3435">
        <v>37.299999999999997</v>
      </c>
      <c r="C3435">
        <v>24</v>
      </c>
    </row>
    <row r="3436" spans="1:3">
      <c r="A3436" s="1">
        <v>44709</v>
      </c>
      <c r="B3436">
        <v>39</v>
      </c>
      <c r="C3436">
        <v>20</v>
      </c>
    </row>
    <row r="3437" spans="1:3">
      <c r="A3437" s="1">
        <v>44710</v>
      </c>
      <c r="B3437">
        <v>40.5</v>
      </c>
      <c r="C3437">
        <v>21</v>
      </c>
    </row>
    <row r="3438" spans="1:3">
      <c r="A3438" s="1">
        <v>44711</v>
      </c>
      <c r="B3438">
        <v>53.8</v>
      </c>
      <c r="C3438">
        <v>36</v>
      </c>
    </row>
    <row r="3439" spans="1:3">
      <c r="A3439" s="1">
        <v>44712</v>
      </c>
      <c r="B3439">
        <v>39.4</v>
      </c>
      <c r="C3439">
        <v>22</v>
      </c>
    </row>
    <row r="3440" spans="1:3">
      <c r="A3440" s="1">
        <v>44713</v>
      </c>
      <c r="B3440">
        <v>39.6</v>
      </c>
      <c r="C3440">
        <v>20</v>
      </c>
    </row>
    <row r="3441" spans="1:3">
      <c r="A3441" s="1">
        <v>44714</v>
      </c>
      <c r="B3441">
        <v>44.5</v>
      </c>
      <c r="C3441">
        <v>21</v>
      </c>
    </row>
    <row r="3442" spans="1:3">
      <c r="A3442" s="1">
        <v>44715</v>
      </c>
      <c r="B3442">
        <v>61.5</v>
      </c>
      <c r="C3442">
        <v>37</v>
      </c>
    </row>
    <row r="3443" spans="1:3">
      <c r="A3443" s="1">
        <v>44716</v>
      </c>
      <c r="B3443">
        <v>67</v>
      </c>
      <c r="C3443">
        <v>44</v>
      </c>
    </row>
    <row r="3444" spans="1:3">
      <c r="A3444" s="1">
        <v>44717</v>
      </c>
      <c r="B3444">
        <v>92.5</v>
      </c>
      <c r="C3444">
        <v>75</v>
      </c>
    </row>
    <row r="3445" spans="1:3">
      <c r="A3445" s="1">
        <v>44718</v>
      </c>
      <c r="B3445">
        <v>84.6</v>
      </c>
      <c r="C3445">
        <v>67</v>
      </c>
    </row>
    <row r="3446" spans="1:3">
      <c r="A3446" s="1">
        <v>44719</v>
      </c>
      <c r="B3446">
        <v>85.1</v>
      </c>
      <c r="C3446">
        <v>58</v>
      </c>
    </row>
    <row r="3447" spans="1:3">
      <c r="A3447" s="1">
        <v>44720</v>
      </c>
      <c r="B3447">
        <v>77.8</v>
      </c>
      <c r="C3447">
        <v>57</v>
      </c>
    </row>
    <row r="3448" spans="1:3">
      <c r="A3448" s="1">
        <v>44721</v>
      </c>
      <c r="B3448">
        <v>70.5</v>
      </c>
      <c r="C3448">
        <v>41</v>
      </c>
    </row>
    <row r="3449" spans="1:3">
      <c r="A3449" s="1">
        <v>44722</v>
      </c>
      <c r="B3449">
        <v>67.099999999999994</v>
      </c>
      <c r="C3449">
        <v>41</v>
      </c>
    </row>
    <row r="3450" spans="1:3">
      <c r="A3450" s="1">
        <v>44723</v>
      </c>
      <c r="B3450">
        <v>74</v>
      </c>
      <c r="C3450">
        <v>53</v>
      </c>
    </row>
    <row r="3451" spans="1:3">
      <c r="A3451" s="1">
        <v>44724</v>
      </c>
      <c r="B3451">
        <v>73.099999999999994</v>
      </c>
      <c r="C3451">
        <v>53</v>
      </c>
    </row>
    <row r="3452" spans="1:3">
      <c r="A3452" s="1">
        <v>44725</v>
      </c>
      <c r="B3452">
        <v>75.599999999999994</v>
      </c>
      <c r="C3452">
        <v>52</v>
      </c>
    </row>
    <row r="3453" spans="1:3">
      <c r="A3453" s="1">
        <v>44726</v>
      </c>
      <c r="B3453">
        <v>92.4</v>
      </c>
      <c r="C3453">
        <v>77</v>
      </c>
    </row>
    <row r="3454" spans="1:3">
      <c r="A3454" s="1">
        <v>44727</v>
      </c>
      <c r="B3454">
        <v>88.6</v>
      </c>
      <c r="C3454">
        <v>62</v>
      </c>
    </row>
    <row r="3455" spans="1:3">
      <c r="A3455" s="1">
        <v>44728</v>
      </c>
      <c r="B3455">
        <v>69.599999999999994</v>
      </c>
      <c r="C3455">
        <v>42</v>
      </c>
    </row>
    <row r="3456" spans="1:3">
      <c r="A3456" s="1">
        <v>44729</v>
      </c>
      <c r="B3456">
        <v>63.9</v>
      </c>
      <c r="C3456">
        <v>40</v>
      </c>
    </row>
    <row r="3457" spans="1:3">
      <c r="A3457" s="1">
        <v>44730</v>
      </c>
      <c r="B3457">
        <v>65.3</v>
      </c>
      <c r="C3457">
        <v>34</v>
      </c>
    </row>
    <row r="3458" spans="1:3">
      <c r="A3458" s="1">
        <v>44731</v>
      </c>
      <c r="B3458">
        <v>63.1</v>
      </c>
      <c r="C3458">
        <v>42</v>
      </c>
    </row>
    <row r="3459" spans="1:3">
      <c r="A3459" s="1">
        <v>44732</v>
      </c>
      <c r="B3459">
        <v>69.8</v>
      </c>
      <c r="C3459">
        <v>42</v>
      </c>
    </row>
    <row r="3460" spans="1:3">
      <c r="A3460" s="1">
        <v>44733</v>
      </c>
      <c r="B3460">
        <v>72.599999999999994</v>
      </c>
      <c r="C3460">
        <v>43</v>
      </c>
    </row>
    <row r="3461" spans="1:3">
      <c r="A3461" s="1">
        <v>44734</v>
      </c>
      <c r="B3461">
        <v>65</v>
      </c>
      <c r="C3461">
        <v>38</v>
      </c>
    </row>
    <row r="3462" spans="1:3">
      <c r="A3462" s="1">
        <v>44735</v>
      </c>
      <c r="B3462">
        <v>72.8</v>
      </c>
      <c r="C3462">
        <v>60</v>
      </c>
    </row>
    <row r="3463" spans="1:3">
      <c r="A3463" s="1">
        <v>44736</v>
      </c>
      <c r="B3463">
        <v>70</v>
      </c>
      <c r="C3463">
        <v>44</v>
      </c>
    </row>
    <row r="3464" spans="1:3">
      <c r="A3464" s="1">
        <v>44737</v>
      </c>
      <c r="B3464">
        <v>67</v>
      </c>
      <c r="C3464">
        <v>45</v>
      </c>
    </row>
    <row r="3465" spans="1:3">
      <c r="A3465" s="1">
        <v>44738</v>
      </c>
      <c r="B3465">
        <v>72.099999999999994</v>
      </c>
      <c r="C3465">
        <v>58</v>
      </c>
    </row>
    <row r="3466" spans="1:3">
      <c r="A3466" s="1">
        <v>44739</v>
      </c>
      <c r="B3466">
        <v>86.3</v>
      </c>
      <c r="C3466">
        <v>71</v>
      </c>
    </row>
    <row r="3467" spans="1:3">
      <c r="A3467" s="1">
        <v>44740</v>
      </c>
      <c r="B3467">
        <v>71.3</v>
      </c>
      <c r="C3467">
        <v>59</v>
      </c>
    </row>
    <row r="3468" spans="1:3">
      <c r="A3468" s="1">
        <v>44741</v>
      </c>
      <c r="B3468">
        <v>68.5</v>
      </c>
      <c r="C3468">
        <v>54</v>
      </c>
    </row>
    <row r="3469" spans="1:3">
      <c r="A3469" s="1">
        <v>44742</v>
      </c>
      <c r="B3469">
        <v>68</v>
      </c>
      <c r="C3469">
        <v>50</v>
      </c>
    </row>
    <row r="3470" spans="1:3">
      <c r="A3470" s="1">
        <v>44743</v>
      </c>
      <c r="B3470">
        <v>68.599999999999994</v>
      </c>
      <c r="C3470">
        <v>44</v>
      </c>
    </row>
    <row r="3471" spans="1:3">
      <c r="A3471" s="1">
        <v>44744</v>
      </c>
      <c r="B3471">
        <v>63.9</v>
      </c>
      <c r="C3471">
        <v>36</v>
      </c>
    </row>
    <row r="3472" spans="1:3">
      <c r="A3472" s="1">
        <v>44745</v>
      </c>
      <c r="B3472">
        <v>69.599999999999994</v>
      </c>
      <c r="C3472">
        <v>47</v>
      </c>
    </row>
    <row r="3473" spans="1:3">
      <c r="A3473" s="1">
        <v>44746</v>
      </c>
      <c r="B3473">
        <v>72.5</v>
      </c>
      <c r="C3473">
        <v>56</v>
      </c>
    </row>
    <row r="3474" spans="1:3">
      <c r="A3474" s="1">
        <v>44747</v>
      </c>
      <c r="B3474">
        <v>72.099999999999994</v>
      </c>
      <c r="C3474">
        <v>55</v>
      </c>
    </row>
    <row r="3475" spans="1:3">
      <c r="A3475" s="1">
        <v>44748</v>
      </c>
      <c r="B3475">
        <v>81.400000000000006</v>
      </c>
      <c r="C3475">
        <v>58</v>
      </c>
    </row>
    <row r="3476" spans="1:3">
      <c r="A3476" s="1">
        <v>44749</v>
      </c>
      <c r="B3476">
        <v>74.3</v>
      </c>
      <c r="C3476">
        <v>49</v>
      </c>
    </row>
    <row r="3477" spans="1:3">
      <c r="A3477" s="1">
        <v>44750</v>
      </c>
      <c r="B3477">
        <v>84.6</v>
      </c>
      <c r="C3477">
        <v>60</v>
      </c>
    </row>
    <row r="3478" spans="1:3">
      <c r="A3478" s="1">
        <v>44751</v>
      </c>
      <c r="B3478">
        <v>71.3</v>
      </c>
      <c r="C3478">
        <v>56</v>
      </c>
    </row>
    <row r="3479" spans="1:3">
      <c r="A3479" s="1">
        <v>44752</v>
      </c>
      <c r="B3479">
        <v>76.5</v>
      </c>
      <c r="C3479">
        <v>57</v>
      </c>
    </row>
    <row r="3480" spans="1:3">
      <c r="A3480" s="1">
        <v>44753</v>
      </c>
      <c r="B3480">
        <v>86.6</v>
      </c>
      <c r="C3480">
        <v>70</v>
      </c>
    </row>
    <row r="3481" spans="1:3">
      <c r="A3481" s="1">
        <v>44754</v>
      </c>
      <c r="B3481">
        <v>75.3</v>
      </c>
      <c r="C3481">
        <v>61</v>
      </c>
    </row>
    <row r="3482" spans="1:3">
      <c r="A3482" s="1">
        <v>44755</v>
      </c>
      <c r="B3482">
        <v>85.6</v>
      </c>
      <c r="C3482">
        <v>70</v>
      </c>
    </row>
    <row r="3483" spans="1:3">
      <c r="A3483" s="1">
        <v>44756</v>
      </c>
      <c r="B3483">
        <v>77.5</v>
      </c>
      <c r="C3483">
        <v>51</v>
      </c>
    </row>
    <row r="3484" spans="1:3">
      <c r="A3484" s="1">
        <v>44757</v>
      </c>
      <c r="B3484">
        <v>64.5</v>
      </c>
      <c r="C3484">
        <v>39</v>
      </c>
    </row>
    <row r="3485" spans="1:3">
      <c r="A3485" s="1">
        <v>44758</v>
      </c>
      <c r="B3485">
        <v>71</v>
      </c>
      <c r="C3485">
        <v>39</v>
      </c>
    </row>
    <row r="3486" spans="1:3">
      <c r="A3486" s="1">
        <v>44759</v>
      </c>
      <c r="B3486">
        <v>68.599999999999994</v>
      </c>
      <c r="C3486">
        <v>47</v>
      </c>
    </row>
    <row r="3487" spans="1:3">
      <c r="A3487" s="1">
        <v>44760</v>
      </c>
      <c r="B3487">
        <v>95.6</v>
      </c>
      <c r="C3487">
        <v>69</v>
      </c>
    </row>
    <row r="3488" spans="1:3">
      <c r="A3488" s="1">
        <v>44761</v>
      </c>
      <c r="B3488">
        <v>74.400000000000006</v>
      </c>
      <c r="C3488">
        <v>48</v>
      </c>
    </row>
    <row r="3489" spans="1:3">
      <c r="A3489" s="1">
        <v>44762</v>
      </c>
      <c r="B3489">
        <v>62.5</v>
      </c>
      <c r="C3489">
        <v>39</v>
      </c>
    </row>
    <row r="3490" spans="1:3">
      <c r="A3490" s="1">
        <v>44763</v>
      </c>
      <c r="B3490">
        <v>80.900000000000006</v>
      </c>
      <c r="C3490">
        <v>60</v>
      </c>
    </row>
    <row r="3491" spans="1:3">
      <c r="A3491" s="1">
        <v>44764</v>
      </c>
      <c r="B3491">
        <v>71.599999999999994</v>
      </c>
      <c r="C3491">
        <v>54</v>
      </c>
    </row>
    <row r="3492" spans="1:3">
      <c r="A3492" s="1">
        <v>44765</v>
      </c>
      <c r="B3492">
        <v>82</v>
      </c>
      <c r="C3492">
        <v>65</v>
      </c>
    </row>
    <row r="3493" spans="1:3">
      <c r="A3493" s="1">
        <v>44766</v>
      </c>
      <c r="B3493">
        <v>77.599999999999994</v>
      </c>
      <c r="C3493">
        <v>60</v>
      </c>
    </row>
    <row r="3494" spans="1:3">
      <c r="A3494" s="1">
        <v>44767</v>
      </c>
      <c r="B3494">
        <v>72.599999999999994</v>
      </c>
      <c r="C3494">
        <v>42</v>
      </c>
    </row>
    <row r="3495" spans="1:3">
      <c r="A3495" s="1">
        <v>44768</v>
      </c>
      <c r="B3495">
        <v>79.400000000000006</v>
      </c>
      <c r="C3495">
        <v>39</v>
      </c>
    </row>
    <row r="3496" spans="1:3">
      <c r="A3496" s="1">
        <v>44769</v>
      </c>
      <c r="B3496">
        <v>79.5</v>
      </c>
      <c r="C3496">
        <v>65</v>
      </c>
    </row>
    <row r="3497" spans="1:3">
      <c r="A3497" s="1">
        <v>44770</v>
      </c>
      <c r="B3497">
        <v>85.5</v>
      </c>
      <c r="C3497">
        <v>72</v>
      </c>
    </row>
    <row r="3498" spans="1:3">
      <c r="A3498" s="1">
        <v>44771</v>
      </c>
      <c r="B3498">
        <v>77.8</v>
      </c>
      <c r="C3498">
        <v>53</v>
      </c>
    </row>
    <row r="3499" spans="1:3">
      <c r="A3499" s="1">
        <v>44772</v>
      </c>
      <c r="B3499">
        <v>83.9</v>
      </c>
      <c r="C3499">
        <v>73</v>
      </c>
    </row>
    <row r="3500" spans="1:3">
      <c r="A3500" s="1">
        <v>44773</v>
      </c>
      <c r="B3500">
        <v>92</v>
      </c>
      <c r="C3500">
        <v>78</v>
      </c>
    </row>
    <row r="3501" spans="1:3">
      <c r="A3501" s="1">
        <v>44774</v>
      </c>
      <c r="B3501">
        <v>76.599999999999994</v>
      </c>
      <c r="C3501">
        <v>67</v>
      </c>
    </row>
    <row r="3502" spans="1:3">
      <c r="A3502" s="1">
        <v>44775</v>
      </c>
      <c r="B3502">
        <v>91.8</v>
      </c>
      <c r="C3502">
        <v>70</v>
      </c>
    </row>
    <row r="3503" spans="1:3">
      <c r="A3503" s="1">
        <v>44776</v>
      </c>
      <c r="B3503">
        <v>78.8</v>
      </c>
      <c r="C3503">
        <v>50</v>
      </c>
    </row>
    <row r="3504" spans="1:3">
      <c r="A3504" s="1">
        <v>44777</v>
      </c>
      <c r="B3504">
        <v>75.900000000000006</v>
      </c>
      <c r="C3504">
        <v>56</v>
      </c>
    </row>
    <row r="3505" spans="1:3">
      <c r="A3505" s="1">
        <v>44778</v>
      </c>
      <c r="B3505">
        <v>75</v>
      </c>
      <c r="C3505">
        <v>58</v>
      </c>
    </row>
    <row r="3506" spans="1:3">
      <c r="A3506" s="1">
        <v>44779</v>
      </c>
      <c r="B3506">
        <v>72</v>
      </c>
      <c r="C3506">
        <v>52</v>
      </c>
    </row>
    <row r="3507" spans="1:3">
      <c r="A3507" s="1">
        <v>44780</v>
      </c>
      <c r="B3507">
        <v>71.900000000000006</v>
      </c>
      <c r="C3507">
        <v>48</v>
      </c>
    </row>
    <row r="3508" spans="1:3">
      <c r="A3508" s="1">
        <v>44781</v>
      </c>
      <c r="B3508">
        <v>69.8</v>
      </c>
      <c r="C3508">
        <v>52</v>
      </c>
    </row>
    <row r="3509" spans="1:3">
      <c r="A3509" s="1">
        <v>44782</v>
      </c>
      <c r="B3509">
        <v>69.8</v>
      </c>
      <c r="C3509">
        <v>57</v>
      </c>
    </row>
    <row r="3510" spans="1:3">
      <c r="A3510" s="1">
        <v>44783</v>
      </c>
      <c r="B3510">
        <v>80.099999999999994</v>
      </c>
      <c r="C3510">
        <v>64</v>
      </c>
    </row>
    <row r="3511" spans="1:3">
      <c r="A3511" s="1">
        <v>44784</v>
      </c>
      <c r="B3511">
        <v>90.9</v>
      </c>
      <c r="C3511">
        <v>72</v>
      </c>
    </row>
    <row r="3512" spans="1:3">
      <c r="A3512" s="1">
        <v>44785</v>
      </c>
      <c r="B3512">
        <v>77.099999999999994</v>
      </c>
      <c r="C3512">
        <v>46</v>
      </c>
    </row>
    <row r="3513" spans="1:3">
      <c r="A3513" s="1">
        <v>44786</v>
      </c>
      <c r="B3513">
        <v>92.4</v>
      </c>
      <c r="C3513">
        <v>61</v>
      </c>
    </row>
    <row r="3514" spans="1:3">
      <c r="A3514" s="1">
        <v>44787</v>
      </c>
      <c r="B3514">
        <v>80.099999999999994</v>
      </c>
      <c r="C3514">
        <v>59</v>
      </c>
    </row>
    <row r="3515" spans="1:3">
      <c r="A3515" s="1">
        <v>44788</v>
      </c>
      <c r="B3515">
        <v>69.599999999999994</v>
      </c>
      <c r="C3515">
        <v>55</v>
      </c>
    </row>
    <row r="3516" spans="1:3">
      <c r="A3516" s="1">
        <v>44789</v>
      </c>
      <c r="B3516">
        <v>94.9</v>
      </c>
      <c r="C3516">
        <v>68</v>
      </c>
    </row>
    <row r="3517" spans="1:3">
      <c r="A3517" s="1">
        <v>44790</v>
      </c>
      <c r="B3517">
        <v>89.4</v>
      </c>
      <c r="C3517">
        <v>68</v>
      </c>
    </row>
    <row r="3518" spans="1:3">
      <c r="A3518" s="1">
        <v>44791</v>
      </c>
      <c r="B3518">
        <v>77.3</v>
      </c>
      <c r="C3518">
        <v>48</v>
      </c>
    </row>
    <row r="3519" spans="1:3">
      <c r="A3519" s="1">
        <v>44792</v>
      </c>
      <c r="B3519">
        <v>80.5</v>
      </c>
      <c r="C3519">
        <v>59</v>
      </c>
    </row>
    <row r="3520" spans="1:3">
      <c r="A3520" s="1">
        <v>44793</v>
      </c>
      <c r="B3520">
        <v>95.1</v>
      </c>
      <c r="C3520">
        <v>81</v>
      </c>
    </row>
    <row r="3521" spans="1:3">
      <c r="A3521" s="1">
        <v>44794</v>
      </c>
      <c r="B3521">
        <v>75.3</v>
      </c>
      <c r="C3521">
        <v>47</v>
      </c>
    </row>
    <row r="3522" spans="1:3">
      <c r="A3522" s="1">
        <v>44795</v>
      </c>
      <c r="B3522">
        <v>75.599999999999994</v>
      </c>
      <c r="C3522">
        <v>52</v>
      </c>
    </row>
    <row r="3523" spans="1:3">
      <c r="A3523" s="1">
        <v>44796</v>
      </c>
      <c r="B3523">
        <v>89.9</v>
      </c>
      <c r="C3523">
        <v>74</v>
      </c>
    </row>
    <row r="3524" spans="1:3">
      <c r="A3524" s="1">
        <v>44797</v>
      </c>
      <c r="B3524">
        <v>94.4</v>
      </c>
      <c r="C3524">
        <v>83</v>
      </c>
    </row>
    <row r="3525" spans="1:3">
      <c r="A3525" s="1">
        <v>44798</v>
      </c>
      <c r="B3525">
        <v>78.599999999999994</v>
      </c>
      <c r="C3525">
        <v>54</v>
      </c>
    </row>
    <row r="3526" spans="1:3">
      <c r="A3526" s="1">
        <v>44799</v>
      </c>
      <c r="B3526">
        <v>64.599999999999994</v>
      </c>
      <c r="C3526">
        <v>48</v>
      </c>
    </row>
    <row r="3527" spans="1:3">
      <c r="A3527" s="1">
        <v>44800</v>
      </c>
      <c r="B3527">
        <v>68</v>
      </c>
      <c r="C3527">
        <v>27</v>
      </c>
    </row>
    <row r="3528" spans="1:3">
      <c r="A3528" s="1">
        <v>44801</v>
      </c>
      <c r="B3528">
        <v>72.099999999999994</v>
      </c>
      <c r="C3528">
        <v>46</v>
      </c>
    </row>
    <row r="3529" spans="1:3">
      <c r="A3529" s="1">
        <v>44802</v>
      </c>
      <c r="B3529">
        <v>81.400000000000006</v>
      </c>
      <c r="C3529">
        <v>68</v>
      </c>
    </row>
    <row r="3530" spans="1:3">
      <c r="A3530" s="1">
        <v>44803</v>
      </c>
      <c r="B3530">
        <v>92.3</v>
      </c>
      <c r="C3530">
        <v>74</v>
      </c>
    </row>
    <row r="3531" spans="1:3">
      <c r="A3531" s="1">
        <v>44804</v>
      </c>
      <c r="B3531">
        <v>95.6</v>
      </c>
      <c r="C3531">
        <v>84</v>
      </c>
    </row>
    <row r="3532" spans="1:3">
      <c r="A3532" s="1">
        <v>44805</v>
      </c>
      <c r="B3532">
        <v>88.4</v>
      </c>
      <c r="C3532">
        <v>72</v>
      </c>
    </row>
    <row r="3533" spans="1:3">
      <c r="A3533" s="1">
        <v>44806</v>
      </c>
      <c r="B3533">
        <v>91.1</v>
      </c>
      <c r="C3533">
        <v>78</v>
      </c>
    </row>
    <row r="3534" spans="1:3">
      <c r="A3534" s="1">
        <v>44807</v>
      </c>
      <c r="B3534">
        <v>91.9</v>
      </c>
      <c r="C3534">
        <v>81</v>
      </c>
    </row>
    <row r="3535" spans="1:3">
      <c r="A3535" s="1">
        <v>44808</v>
      </c>
      <c r="B3535">
        <v>89.5</v>
      </c>
      <c r="C3535">
        <v>74</v>
      </c>
    </row>
    <row r="3536" spans="1:3">
      <c r="A3536" s="1">
        <v>44809</v>
      </c>
      <c r="B3536">
        <v>96</v>
      </c>
      <c r="C3536">
        <v>85</v>
      </c>
    </row>
    <row r="3537" spans="1:3">
      <c r="A3537" s="1">
        <v>44810</v>
      </c>
      <c r="B3537">
        <v>81</v>
      </c>
      <c r="C3537">
        <v>59</v>
      </c>
    </row>
    <row r="3538" spans="1:3">
      <c r="A3538" s="1">
        <v>44811</v>
      </c>
      <c r="B3538">
        <v>69.099999999999994</v>
      </c>
      <c r="C3538">
        <v>35</v>
      </c>
    </row>
    <row r="3539" spans="1:3">
      <c r="A3539" s="1">
        <v>44812</v>
      </c>
      <c r="B3539">
        <v>73</v>
      </c>
      <c r="C3539">
        <v>42</v>
      </c>
    </row>
    <row r="3540" spans="1:3">
      <c r="A3540" s="1">
        <v>44813</v>
      </c>
      <c r="B3540">
        <v>76.599999999999994</v>
      </c>
      <c r="C3540">
        <v>53</v>
      </c>
    </row>
    <row r="3541" spans="1:3">
      <c r="A3541" s="1">
        <v>44814</v>
      </c>
      <c r="B3541">
        <v>81.400000000000006</v>
      </c>
      <c r="C3541">
        <v>66</v>
      </c>
    </row>
    <row r="3542" spans="1:3">
      <c r="A3542" s="1">
        <v>44815</v>
      </c>
      <c r="B3542">
        <v>80.400000000000006</v>
      </c>
      <c r="C3542">
        <v>64</v>
      </c>
    </row>
    <row r="3543" spans="1:3">
      <c r="A3543" s="1">
        <v>44816</v>
      </c>
      <c r="B3543">
        <v>91.5</v>
      </c>
      <c r="C3543">
        <v>79</v>
      </c>
    </row>
    <row r="3544" spans="1:3">
      <c r="A3544" s="1">
        <v>44817</v>
      </c>
      <c r="B3544">
        <v>77.900000000000006</v>
      </c>
      <c r="C3544">
        <v>52</v>
      </c>
    </row>
    <row r="3545" spans="1:3">
      <c r="A3545" s="1">
        <v>44818</v>
      </c>
      <c r="B3545">
        <v>77</v>
      </c>
      <c r="C3545">
        <v>58</v>
      </c>
    </row>
    <row r="3546" spans="1:3">
      <c r="A3546" s="1">
        <v>44819</v>
      </c>
      <c r="B3546">
        <v>78.8</v>
      </c>
      <c r="C3546">
        <v>64</v>
      </c>
    </row>
    <row r="3547" spans="1:3">
      <c r="A3547" s="1">
        <v>44820</v>
      </c>
      <c r="B3547">
        <v>84.9</v>
      </c>
      <c r="C3547">
        <v>71</v>
      </c>
    </row>
    <row r="3548" spans="1:3">
      <c r="A3548" s="1">
        <v>44821</v>
      </c>
      <c r="B3548">
        <v>84.9</v>
      </c>
      <c r="C3548">
        <v>52</v>
      </c>
    </row>
    <row r="3549" spans="1:3">
      <c r="A3549" s="1">
        <v>44822</v>
      </c>
      <c r="B3549">
        <v>83.1</v>
      </c>
      <c r="C3549">
        <v>66</v>
      </c>
    </row>
    <row r="3550" spans="1:3">
      <c r="A3550" s="1">
        <v>44823</v>
      </c>
      <c r="B3550">
        <v>72.900000000000006</v>
      </c>
      <c r="C3550">
        <v>55</v>
      </c>
    </row>
    <row r="3551" spans="1:3">
      <c r="A3551" s="1">
        <v>44824</v>
      </c>
      <c r="B3551">
        <v>69.099999999999994</v>
      </c>
      <c r="C3551">
        <v>49</v>
      </c>
    </row>
    <row r="3552" spans="1:3">
      <c r="A3552" s="1">
        <v>44825</v>
      </c>
      <c r="B3552">
        <v>75.3</v>
      </c>
      <c r="C3552">
        <v>44</v>
      </c>
    </row>
    <row r="3553" spans="1:3">
      <c r="A3553" s="1">
        <v>44826</v>
      </c>
      <c r="B3553">
        <v>78.599999999999994</v>
      </c>
      <c r="C3553">
        <v>52</v>
      </c>
    </row>
    <row r="3554" spans="1:3">
      <c r="A3554" s="1">
        <v>44827</v>
      </c>
      <c r="B3554">
        <v>70.400000000000006</v>
      </c>
      <c r="C3554">
        <v>42</v>
      </c>
    </row>
    <row r="3555" spans="1:3">
      <c r="A3555" s="1">
        <v>44828</v>
      </c>
      <c r="B3555">
        <v>59.5</v>
      </c>
      <c r="C3555">
        <v>38</v>
      </c>
    </row>
    <row r="3556" spans="1:3">
      <c r="A3556" s="1">
        <v>44829</v>
      </c>
      <c r="B3556">
        <v>77.8</v>
      </c>
      <c r="C3556">
        <v>58</v>
      </c>
    </row>
    <row r="3557" spans="1:3">
      <c r="A3557" s="1">
        <v>44830</v>
      </c>
      <c r="B3557">
        <v>88</v>
      </c>
      <c r="C3557">
        <v>67</v>
      </c>
    </row>
    <row r="3558" spans="1:3">
      <c r="A3558" s="1">
        <v>44831</v>
      </c>
      <c r="B3558">
        <v>81.8</v>
      </c>
      <c r="C3558">
        <v>52</v>
      </c>
    </row>
    <row r="3559" spans="1:3">
      <c r="A3559" s="1">
        <v>44832</v>
      </c>
      <c r="B3559">
        <v>81.3</v>
      </c>
      <c r="C3559">
        <v>54</v>
      </c>
    </row>
    <row r="3560" spans="1:3">
      <c r="A3560" s="1">
        <v>44833</v>
      </c>
      <c r="B3560">
        <v>72.8</v>
      </c>
      <c r="C3560">
        <v>37</v>
      </c>
    </row>
    <row r="3561" spans="1:3">
      <c r="A3561" s="1">
        <v>44834</v>
      </c>
      <c r="B3561">
        <v>68.099999999999994</v>
      </c>
      <c r="C3561">
        <v>22</v>
      </c>
    </row>
    <row r="3562" spans="1:3">
      <c r="A3562" s="1">
        <v>44835</v>
      </c>
      <c r="B3562">
        <v>62.8</v>
      </c>
      <c r="C3562">
        <v>27</v>
      </c>
    </row>
    <row r="3563" spans="1:3">
      <c r="A3563" s="1">
        <v>44836</v>
      </c>
      <c r="B3563">
        <v>69.099999999999994</v>
      </c>
      <c r="C3563">
        <v>34</v>
      </c>
    </row>
    <row r="3564" spans="1:3">
      <c r="A3564" s="1">
        <v>44837</v>
      </c>
      <c r="B3564">
        <v>82.4</v>
      </c>
      <c r="C3564">
        <v>62</v>
      </c>
    </row>
    <row r="3565" spans="1:3">
      <c r="A3565" s="1">
        <v>44838</v>
      </c>
      <c r="B3565">
        <v>88.6</v>
      </c>
      <c r="C3565">
        <v>71</v>
      </c>
    </row>
    <row r="3566" spans="1:3">
      <c r="A3566" s="1">
        <v>44839</v>
      </c>
      <c r="B3566">
        <v>81.400000000000006</v>
      </c>
      <c r="C3566">
        <v>66</v>
      </c>
    </row>
    <row r="3567" spans="1:3">
      <c r="A3567" s="1">
        <v>44840</v>
      </c>
      <c r="B3567">
        <v>81.8</v>
      </c>
      <c r="C3567">
        <v>53</v>
      </c>
    </row>
    <row r="3568" spans="1:3">
      <c r="A3568" s="1">
        <v>44841</v>
      </c>
      <c r="B3568">
        <v>74.599999999999994</v>
      </c>
      <c r="C3568">
        <v>59</v>
      </c>
    </row>
    <row r="3569" spans="1:3">
      <c r="A3569" s="1">
        <v>44842</v>
      </c>
      <c r="B3569">
        <v>75.599999999999994</v>
      </c>
      <c r="C3569">
        <v>49</v>
      </c>
    </row>
    <row r="3570" spans="1:3">
      <c r="A3570" s="1">
        <v>44843</v>
      </c>
      <c r="B3570">
        <v>88.8</v>
      </c>
      <c r="C3570">
        <v>76</v>
      </c>
    </row>
    <row r="3571" spans="1:3">
      <c r="A3571" s="1">
        <v>44844</v>
      </c>
      <c r="B3571">
        <v>64.3</v>
      </c>
      <c r="C3571">
        <v>42</v>
      </c>
    </row>
    <row r="3572" spans="1:3">
      <c r="A3572" s="1">
        <v>44845</v>
      </c>
      <c r="B3572">
        <v>67.900000000000006</v>
      </c>
      <c r="C3572">
        <v>46</v>
      </c>
    </row>
    <row r="3573" spans="1:3">
      <c r="A3573" s="1">
        <v>44846</v>
      </c>
      <c r="B3573">
        <v>79.099999999999994</v>
      </c>
      <c r="C3573">
        <v>49</v>
      </c>
    </row>
    <row r="3574" spans="1:3">
      <c r="A3574" s="1">
        <v>44847</v>
      </c>
      <c r="B3574">
        <v>77.8</v>
      </c>
      <c r="C3574">
        <v>48</v>
      </c>
    </row>
    <row r="3575" spans="1:3">
      <c r="A3575" s="1">
        <v>44848</v>
      </c>
      <c r="B3575">
        <v>81.400000000000006</v>
      </c>
      <c r="C3575">
        <v>54</v>
      </c>
    </row>
    <row r="3576" spans="1:3">
      <c r="A3576" s="1">
        <v>44849</v>
      </c>
      <c r="B3576">
        <v>80.8</v>
      </c>
      <c r="C3576">
        <v>51</v>
      </c>
    </row>
    <row r="3577" spans="1:3">
      <c r="A3577" s="1">
        <v>44850</v>
      </c>
      <c r="B3577">
        <v>74.5</v>
      </c>
      <c r="C3577">
        <v>47</v>
      </c>
    </row>
    <row r="3578" spans="1:3">
      <c r="A3578" s="1">
        <v>44851</v>
      </c>
      <c r="B3578">
        <v>55.3</v>
      </c>
      <c r="C3578">
        <v>25</v>
      </c>
    </row>
    <row r="3579" spans="1:3">
      <c r="A3579" s="1">
        <v>44852</v>
      </c>
      <c r="B3579">
        <v>52.3</v>
      </c>
      <c r="C3579">
        <v>35</v>
      </c>
    </row>
    <row r="3580" spans="1:3">
      <c r="A3580" s="1">
        <v>44853</v>
      </c>
      <c r="B3580">
        <v>56.9</v>
      </c>
      <c r="C3580">
        <v>29</v>
      </c>
    </row>
    <row r="3581" spans="1:3">
      <c r="A3581" s="1">
        <v>44854</v>
      </c>
      <c r="B3581">
        <v>62.4</v>
      </c>
      <c r="C3581">
        <v>28</v>
      </c>
    </row>
    <row r="3582" spans="1:3">
      <c r="A3582" s="1">
        <v>44855</v>
      </c>
      <c r="B3582">
        <v>63.5</v>
      </c>
      <c r="C3582">
        <v>37</v>
      </c>
    </row>
    <row r="3583" spans="1:3">
      <c r="A3583" s="1">
        <v>44856</v>
      </c>
      <c r="B3583">
        <v>64.900000000000006</v>
      </c>
      <c r="C3583">
        <v>29</v>
      </c>
    </row>
    <row r="3584" spans="1:3">
      <c r="A3584" s="1">
        <v>44857</v>
      </c>
      <c r="B3584">
        <v>72.400000000000006</v>
      </c>
      <c r="C3584">
        <v>43</v>
      </c>
    </row>
    <row r="3585" spans="1:3">
      <c r="A3585" s="1">
        <v>44858</v>
      </c>
      <c r="B3585">
        <v>58.3</v>
      </c>
      <c r="C3585">
        <v>41</v>
      </c>
    </row>
    <row r="3586" spans="1:3">
      <c r="A3586" s="1">
        <v>44859</v>
      </c>
      <c r="B3586">
        <v>69.599999999999994</v>
      </c>
      <c r="C3586">
        <v>39</v>
      </c>
    </row>
    <row r="3587" spans="1:3">
      <c r="A3587" s="1">
        <v>44860</v>
      </c>
      <c r="B3587">
        <v>73.099999999999994</v>
      </c>
      <c r="C3587">
        <v>45</v>
      </c>
    </row>
    <row r="3588" spans="1:3">
      <c r="A3588" s="1">
        <v>44861</v>
      </c>
      <c r="B3588">
        <v>65.099999999999994</v>
      </c>
      <c r="C3588">
        <v>34</v>
      </c>
    </row>
    <row r="3589" spans="1:3">
      <c r="A3589" s="1">
        <v>44862</v>
      </c>
      <c r="B3589">
        <v>77.900000000000006</v>
      </c>
      <c r="C3589">
        <v>36</v>
      </c>
    </row>
    <row r="3590" spans="1:3">
      <c r="A3590" s="1">
        <v>44863</v>
      </c>
      <c r="B3590">
        <v>79.8</v>
      </c>
      <c r="C3590">
        <v>49</v>
      </c>
    </row>
    <row r="3591" spans="1:3">
      <c r="A3591" s="1">
        <v>44864</v>
      </c>
      <c r="B3591">
        <v>80.400000000000006</v>
      </c>
      <c r="C3591">
        <v>59</v>
      </c>
    </row>
    <row r="3592" spans="1:3">
      <c r="A3592" s="1">
        <v>44865</v>
      </c>
      <c r="B3592">
        <v>72.5</v>
      </c>
      <c r="C3592">
        <v>42</v>
      </c>
    </row>
    <row r="3593" spans="1:3">
      <c r="A3593" s="1">
        <v>44866</v>
      </c>
      <c r="B3593">
        <v>68.400000000000006</v>
      </c>
      <c r="C3593">
        <v>34</v>
      </c>
    </row>
    <row r="3594" spans="1:3">
      <c r="A3594" s="1">
        <v>44867</v>
      </c>
      <c r="B3594">
        <v>62.9</v>
      </c>
      <c r="C3594">
        <v>25</v>
      </c>
    </row>
    <row r="3595" spans="1:3">
      <c r="A3595" s="1">
        <v>44868</v>
      </c>
      <c r="B3595">
        <v>56.4</v>
      </c>
      <c r="C3595">
        <v>32</v>
      </c>
    </row>
    <row r="3596" spans="1:3">
      <c r="A3596" s="1">
        <v>44869</v>
      </c>
      <c r="B3596">
        <v>43.4</v>
      </c>
      <c r="C3596">
        <v>24</v>
      </c>
    </row>
    <row r="3597" spans="1:3">
      <c r="A3597" s="1">
        <v>44870</v>
      </c>
      <c r="B3597">
        <v>37.299999999999997</v>
      </c>
      <c r="C3597">
        <v>21</v>
      </c>
    </row>
    <row r="3598" spans="1:3">
      <c r="A3598" s="1">
        <v>44871</v>
      </c>
      <c r="B3598">
        <v>60.6</v>
      </c>
      <c r="C3598">
        <v>38</v>
      </c>
    </row>
    <row r="3599" spans="1:3">
      <c r="A3599" s="1">
        <v>44872</v>
      </c>
      <c r="B3599">
        <v>62.4</v>
      </c>
      <c r="C3599">
        <v>27</v>
      </c>
    </row>
    <row r="3600" spans="1:3">
      <c r="A3600" s="1">
        <v>44873</v>
      </c>
      <c r="B3600">
        <v>65.400000000000006</v>
      </c>
      <c r="C3600">
        <v>39</v>
      </c>
    </row>
    <row r="3601" spans="1:3">
      <c r="A3601" s="1">
        <v>44874</v>
      </c>
      <c r="B3601">
        <v>65.3</v>
      </c>
      <c r="C3601">
        <v>31</v>
      </c>
    </row>
    <row r="3602" spans="1:3">
      <c r="A3602" s="1">
        <v>44875</v>
      </c>
      <c r="B3602">
        <v>62.3</v>
      </c>
      <c r="C3602">
        <v>32</v>
      </c>
    </row>
    <row r="3603" spans="1:3">
      <c r="A3603" s="1">
        <v>44876</v>
      </c>
      <c r="B3603">
        <v>74.3</v>
      </c>
      <c r="C3603">
        <v>49</v>
      </c>
    </row>
    <row r="3604" spans="1:3">
      <c r="A3604" s="1">
        <v>44877</v>
      </c>
      <c r="B3604">
        <v>78.599999999999994</v>
      </c>
      <c r="C3604">
        <v>51</v>
      </c>
    </row>
    <row r="3605" spans="1:3">
      <c r="A3605" s="1">
        <v>44878</v>
      </c>
      <c r="B3605">
        <v>76.599999999999994</v>
      </c>
      <c r="C3605">
        <v>54</v>
      </c>
    </row>
    <row r="3606" spans="1:3">
      <c r="A3606" s="1">
        <v>44879</v>
      </c>
      <c r="B3606">
        <v>68.5</v>
      </c>
      <c r="C3606">
        <v>59</v>
      </c>
    </row>
    <row r="3607" spans="1:3">
      <c r="A3607" s="1">
        <v>44880</v>
      </c>
      <c r="B3607">
        <v>62</v>
      </c>
      <c r="C3607">
        <v>44</v>
      </c>
    </row>
    <row r="3608" spans="1:3">
      <c r="A3608" s="1">
        <v>44881</v>
      </c>
      <c r="B3608">
        <v>69.3</v>
      </c>
      <c r="C3608">
        <v>42</v>
      </c>
    </row>
    <row r="3609" spans="1:3">
      <c r="A3609" s="1">
        <v>44882</v>
      </c>
      <c r="B3609">
        <v>64.599999999999994</v>
      </c>
      <c r="C3609">
        <v>34</v>
      </c>
    </row>
    <row r="3610" spans="1:3">
      <c r="A3610" s="1">
        <v>44883</v>
      </c>
      <c r="B3610">
        <v>64.400000000000006</v>
      </c>
      <c r="C3610">
        <v>30</v>
      </c>
    </row>
    <row r="3611" spans="1:3">
      <c r="A3611" s="1">
        <v>44884</v>
      </c>
      <c r="B3611">
        <v>74.400000000000006</v>
      </c>
      <c r="C3611">
        <v>51</v>
      </c>
    </row>
    <row r="3612" spans="1:3">
      <c r="A3612" s="1">
        <v>44885</v>
      </c>
      <c r="B3612">
        <v>78.8</v>
      </c>
      <c r="C3612">
        <v>53</v>
      </c>
    </row>
    <row r="3613" spans="1:3">
      <c r="A3613" s="1">
        <v>44886</v>
      </c>
      <c r="B3613">
        <v>75.8</v>
      </c>
      <c r="C3613">
        <v>46</v>
      </c>
    </row>
    <row r="3614" spans="1:3">
      <c r="A3614" s="1">
        <v>44887</v>
      </c>
      <c r="B3614">
        <v>77.099999999999994</v>
      </c>
      <c r="C3614">
        <v>59</v>
      </c>
    </row>
    <row r="3615" spans="1:3">
      <c r="A3615" s="1">
        <v>44888</v>
      </c>
      <c r="B3615">
        <v>75</v>
      </c>
      <c r="C3615">
        <v>49</v>
      </c>
    </row>
    <row r="3616" spans="1:3">
      <c r="A3616" s="1">
        <v>44889</v>
      </c>
      <c r="B3616">
        <v>65.099999999999994</v>
      </c>
      <c r="C3616">
        <v>33</v>
      </c>
    </row>
    <row r="3617" spans="1:3">
      <c r="A3617" s="1">
        <v>44890</v>
      </c>
      <c r="B3617">
        <v>69.900000000000006</v>
      </c>
      <c r="C3617">
        <v>41</v>
      </c>
    </row>
    <row r="3618" spans="1:3">
      <c r="A3618" s="1">
        <v>44891</v>
      </c>
      <c r="B3618">
        <v>53.8</v>
      </c>
      <c r="C3618">
        <v>28</v>
      </c>
    </row>
    <row r="3619" spans="1:3">
      <c r="A3619" s="1">
        <v>44892</v>
      </c>
      <c r="B3619">
        <v>46.1</v>
      </c>
      <c r="C3619">
        <v>23</v>
      </c>
    </row>
    <row r="3620" spans="1:3">
      <c r="A3620" s="1">
        <v>44893</v>
      </c>
      <c r="B3620">
        <v>73.900000000000006</v>
      </c>
      <c r="C3620">
        <v>44</v>
      </c>
    </row>
    <row r="3621" spans="1:3">
      <c r="A3621" s="1">
        <v>44894</v>
      </c>
      <c r="B3621">
        <v>71.599999999999994</v>
      </c>
      <c r="C3621">
        <v>35</v>
      </c>
    </row>
    <row r="3622" spans="1:3">
      <c r="A3622" s="1">
        <v>44895</v>
      </c>
      <c r="B3622">
        <v>41</v>
      </c>
      <c r="C3622">
        <v>28</v>
      </c>
    </row>
    <row r="3623" spans="1:3">
      <c r="A3623" s="1">
        <v>44896</v>
      </c>
      <c r="B3623">
        <v>39.1</v>
      </c>
      <c r="C3623">
        <v>27</v>
      </c>
    </row>
    <row r="3624" spans="1:3">
      <c r="A3624" s="1">
        <v>44897</v>
      </c>
      <c r="B3624">
        <v>52.8</v>
      </c>
      <c r="C3624">
        <v>38</v>
      </c>
    </row>
    <row r="3625" spans="1:3">
      <c r="A3625" s="1">
        <v>44898</v>
      </c>
      <c r="B3625">
        <v>64.5</v>
      </c>
      <c r="C3625">
        <v>46</v>
      </c>
    </row>
    <row r="3626" spans="1:3">
      <c r="A3626" s="1">
        <v>44899</v>
      </c>
      <c r="B3626">
        <v>38.1</v>
      </c>
      <c r="C3626">
        <v>26</v>
      </c>
    </row>
    <row r="3627" spans="1:3">
      <c r="A3627" s="1">
        <v>44900</v>
      </c>
      <c r="B3627">
        <v>33.5</v>
      </c>
      <c r="C3627">
        <v>24</v>
      </c>
    </row>
    <row r="3628" spans="1:3">
      <c r="A3628" s="1">
        <v>44901</v>
      </c>
      <c r="B3628">
        <v>57.8</v>
      </c>
      <c r="C3628">
        <v>36</v>
      </c>
    </row>
    <row r="3629" spans="1:3">
      <c r="A3629" s="1">
        <v>44902</v>
      </c>
      <c r="B3629">
        <v>65.3</v>
      </c>
      <c r="C3629">
        <v>46</v>
      </c>
    </row>
    <row r="3630" spans="1:3">
      <c r="A3630" s="1">
        <v>44903</v>
      </c>
      <c r="B3630">
        <v>68.3</v>
      </c>
      <c r="C3630">
        <v>39</v>
      </c>
    </row>
    <row r="3631" spans="1:3">
      <c r="A3631" s="1">
        <v>44904</v>
      </c>
      <c r="B3631">
        <v>76.5</v>
      </c>
      <c r="C3631">
        <v>42</v>
      </c>
    </row>
    <row r="3632" spans="1:3">
      <c r="A3632" s="1">
        <v>44905</v>
      </c>
      <c r="B3632">
        <v>71.099999999999994</v>
      </c>
      <c r="C3632">
        <v>42</v>
      </c>
    </row>
    <row r="3633" spans="1:3">
      <c r="A3633" s="1">
        <v>44906</v>
      </c>
      <c r="B3633">
        <v>58.1</v>
      </c>
      <c r="C3633">
        <v>38</v>
      </c>
    </row>
    <row r="3634" spans="1:3">
      <c r="A3634" s="1">
        <v>44907</v>
      </c>
      <c r="B3634">
        <v>77.099999999999994</v>
      </c>
      <c r="C3634">
        <v>50</v>
      </c>
    </row>
    <row r="3635" spans="1:3">
      <c r="A3635" s="1">
        <v>44908</v>
      </c>
      <c r="B3635">
        <v>69.5</v>
      </c>
      <c r="C3635">
        <v>48</v>
      </c>
    </row>
    <row r="3636" spans="1:3">
      <c r="A3636" s="1">
        <v>44909</v>
      </c>
      <c r="B3636">
        <v>66.3</v>
      </c>
      <c r="C3636">
        <v>53</v>
      </c>
    </row>
    <row r="3637" spans="1:3">
      <c r="A3637" s="1">
        <v>44910</v>
      </c>
      <c r="B3637">
        <v>67.5</v>
      </c>
      <c r="C3637">
        <v>46</v>
      </c>
    </row>
    <row r="3638" spans="1:3">
      <c r="A3638" s="1">
        <v>44911</v>
      </c>
      <c r="B3638">
        <v>45.3</v>
      </c>
      <c r="C3638">
        <v>30</v>
      </c>
    </row>
    <row r="3639" spans="1:3">
      <c r="A3639" s="1">
        <v>44912</v>
      </c>
      <c r="B3639">
        <v>55.5</v>
      </c>
      <c r="C3639">
        <v>37</v>
      </c>
    </row>
    <row r="3640" spans="1:3">
      <c r="A3640" s="1">
        <v>44913</v>
      </c>
      <c r="B3640">
        <v>59.6</v>
      </c>
      <c r="C3640">
        <v>43</v>
      </c>
    </row>
    <row r="3641" spans="1:3">
      <c r="A3641" s="1">
        <v>44914</v>
      </c>
      <c r="B3641">
        <v>65.599999999999994</v>
      </c>
      <c r="C3641">
        <v>41</v>
      </c>
    </row>
    <row r="3642" spans="1:3">
      <c r="A3642" s="1">
        <v>44915</v>
      </c>
      <c r="B3642">
        <v>68.3</v>
      </c>
      <c r="C3642">
        <v>45</v>
      </c>
    </row>
    <row r="3643" spans="1:3">
      <c r="A3643" s="1">
        <v>44916</v>
      </c>
      <c r="B3643">
        <v>92.8</v>
      </c>
      <c r="C3643">
        <v>71</v>
      </c>
    </row>
    <row r="3644" spans="1:3">
      <c r="A3644" s="1">
        <v>44917</v>
      </c>
      <c r="B3644">
        <v>70.400000000000006</v>
      </c>
      <c r="C3644">
        <v>52</v>
      </c>
    </row>
    <row r="3645" spans="1:3">
      <c r="A3645" s="1">
        <v>44918</v>
      </c>
      <c r="B3645">
        <v>60.1</v>
      </c>
      <c r="C3645">
        <v>48</v>
      </c>
    </row>
    <row r="3646" spans="1:3">
      <c r="A3646" s="1">
        <v>44919</v>
      </c>
      <c r="B3646">
        <v>63.3</v>
      </c>
      <c r="C3646">
        <v>46</v>
      </c>
    </row>
    <row r="3647" spans="1:3">
      <c r="A3647" s="1">
        <v>44920</v>
      </c>
      <c r="B3647">
        <v>65.599999999999994</v>
      </c>
      <c r="C3647">
        <v>46</v>
      </c>
    </row>
    <row r="3648" spans="1:3">
      <c r="A3648" s="1">
        <v>44921</v>
      </c>
      <c r="B3648">
        <v>65.8</v>
      </c>
      <c r="C3648">
        <v>41</v>
      </c>
    </row>
    <row r="3649" spans="1:3">
      <c r="A3649" s="1">
        <v>44922</v>
      </c>
      <c r="B3649">
        <v>62.3</v>
      </c>
      <c r="C3649">
        <v>34</v>
      </c>
    </row>
    <row r="3650" spans="1:3">
      <c r="A3650" s="1">
        <v>44923</v>
      </c>
      <c r="B3650">
        <v>68.400000000000006</v>
      </c>
      <c r="C3650">
        <v>55</v>
      </c>
    </row>
    <row r="3651" spans="1:3">
      <c r="A3651" s="1">
        <v>44924</v>
      </c>
      <c r="B3651">
        <v>63.9</v>
      </c>
      <c r="C3651">
        <v>47</v>
      </c>
    </row>
    <row r="3652" spans="1:3">
      <c r="A3652" s="1">
        <v>44925</v>
      </c>
      <c r="B3652">
        <v>72</v>
      </c>
      <c r="C3652">
        <v>57</v>
      </c>
    </row>
    <row r="3653" spans="1:3">
      <c r="A3653" s="1">
        <v>44926</v>
      </c>
      <c r="B3653">
        <v>66.5</v>
      </c>
      <c r="C3653">
        <v>56</v>
      </c>
    </row>
    <row r="3654" spans="1:3">
      <c r="A3654" s="1">
        <v>44927</v>
      </c>
      <c r="B3654">
        <v>61.4</v>
      </c>
      <c r="C3654">
        <v>38</v>
      </c>
    </row>
    <row r="3655" spans="1:3">
      <c r="A3655" s="1">
        <v>44928</v>
      </c>
      <c r="B3655">
        <v>40.1</v>
      </c>
      <c r="C3655">
        <v>28</v>
      </c>
    </row>
    <row r="3656" spans="1:3">
      <c r="A3656" s="1">
        <v>44929</v>
      </c>
      <c r="B3656">
        <v>49.4</v>
      </c>
      <c r="C3656">
        <v>33</v>
      </c>
    </row>
    <row r="3657" spans="1:3">
      <c r="A3657" s="1">
        <v>44930</v>
      </c>
      <c r="B3657">
        <v>55.8</v>
      </c>
      <c r="C3657">
        <v>43</v>
      </c>
    </row>
    <row r="3658" spans="1:3">
      <c r="A3658" s="1">
        <v>44931</v>
      </c>
      <c r="B3658">
        <v>70.8</v>
      </c>
      <c r="C3658">
        <v>51</v>
      </c>
    </row>
    <row r="3659" spans="1:3">
      <c r="A3659" s="1">
        <v>44932</v>
      </c>
      <c r="B3659">
        <v>68.900000000000006</v>
      </c>
      <c r="C3659">
        <v>33</v>
      </c>
    </row>
    <row r="3660" spans="1:3">
      <c r="A3660" s="1">
        <v>44933</v>
      </c>
      <c r="B3660">
        <v>70.5</v>
      </c>
      <c r="C3660">
        <v>49</v>
      </c>
    </row>
    <row r="3661" spans="1:3">
      <c r="A3661" s="1">
        <v>44934</v>
      </c>
      <c r="B3661">
        <v>66.099999999999994</v>
      </c>
      <c r="C3661">
        <v>37</v>
      </c>
    </row>
    <row r="3662" spans="1:3">
      <c r="A3662" s="1">
        <v>44935</v>
      </c>
      <c r="B3662">
        <v>70.099999999999994</v>
      </c>
      <c r="C3662">
        <v>48</v>
      </c>
    </row>
    <row r="3663" spans="1:3">
      <c r="A3663" s="1">
        <v>44936</v>
      </c>
      <c r="B3663">
        <v>71.5</v>
      </c>
      <c r="C3663">
        <v>45</v>
      </c>
    </row>
    <row r="3664" spans="1:3">
      <c r="A3664" s="1">
        <v>44937</v>
      </c>
      <c r="B3664">
        <v>67.5</v>
      </c>
      <c r="C3664">
        <v>35</v>
      </c>
    </row>
    <row r="3665" spans="1:3">
      <c r="A3665" s="1">
        <v>44938</v>
      </c>
      <c r="B3665">
        <v>56.9</v>
      </c>
      <c r="C3665">
        <v>34</v>
      </c>
    </row>
    <row r="3666" spans="1:3">
      <c r="A3666" s="1">
        <v>44939</v>
      </c>
      <c r="B3666">
        <v>97.9</v>
      </c>
      <c r="C3666">
        <v>51</v>
      </c>
    </row>
    <row r="3667" spans="1:3">
      <c r="A3667" s="1">
        <v>44940</v>
      </c>
      <c r="B3667">
        <v>97.6</v>
      </c>
      <c r="C3667">
        <v>90</v>
      </c>
    </row>
    <row r="3668" spans="1:3">
      <c r="A3668" s="1">
        <v>44941</v>
      </c>
      <c r="B3668">
        <v>92.4</v>
      </c>
      <c r="C3668">
        <v>77</v>
      </c>
    </row>
    <row r="3669" spans="1:3">
      <c r="A3669" s="1">
        <v>44942</v>
      </c>
      <c r="B3669">
        <v>67.099999999999994</v>
      </c>
      <c r="C3669">
        <v>48</v>
      </c>
    </row>
    <row r="3670" spans="1:3">
      <c r="A3670" s="1">
        <v>44943</v>
      </c>
      <c r="B3670">
        <v>56.9</v>
      </c>
      <c r="C3670">
        <v>39</v>
      </c>
    </row>
    <row r="3671" spans="1:3">
      <c r="A3671" s="1">
        <v>44944</v>
      </c>
      <c r="B3671">
        <v>72.3</v>
      </c>
      <c r="C3671">
        <v>54</v>
      </c>
    </row>
    <row r="3672" spans="1:3">
      <c r="A3672" s="1">
        <v>44945</v>
      </c>
      <c r="B3672">
        <v>72.8</v>
      </c>
      <c r="C3672">
        <v>48</v>
      </c>
    </row>
    <row r="3673" spans="1:3">
      <c r="A3673" s="1">
        <v>44946</v>
      </c>
      <c r="B3673">
        <v>56.3</v>
      </c>
      <c r="C3673">
        <v>35</v>
      </c>
    </row>
    <row r="3674" spans="1:3">
      <c r="A3674" s="1">
        <v>44947</v>
      </c>
      <c r="B3674">
        <v>50.8</v>
      </c>
      <c r="C3674">
        <v>29</v>
      </c>
    </row>
    <row r="3675" spans="1:3">
      <c r="A3675" s="1">
        <v>44948</v>
      </c>
      <c r="B3675">
        <v>59</v>
      </c>
      <c r="C3675">
        <v>37</v>
      </c>
    </row>
    <row r="3676" spans="1:3">
      <c r="A3676" s="1">
        <v>44949</v>
      </c>
      <c r="B3676">
        <v>63.1</v>
      </c>
      <c r="C3676">
        <v>36</v>
      </c>
    </row>
    <row r="3677" spans="1:3">
      <c r="A3677" s="1">
        <v>44950</v>
      </c>
      <c r="B3677">
        <v>50.6</v>
      </c>
      <c r="C3677">
        <v>36</v>
      </c>
    </row>
    <row r="3678" spans="1:3">
      <c r="A3678" s="1">
        <v>44951</v>
      </c>
      <c r="B3678">
        <v>45.8</v>
      </c>
      <c r="C3678">
        <v>30</v>
      </c>
    </row>
    <row r="3679" spans="1:3">
      <c r="A3679" s="1">
        <v>44952</v>
      </c>
      <c r="B3679">
        <v>57.8</v>
      </c>
      <c r="C3679">
        <v>38</v>
      </c>
    </row>
    <row r="3680" spans="1:3">
      <c r="A3680" s="1">
        <v>44953</v>
      </c>
      <c r="B3680">
        <v>40.4</v>
      </c>
      <c r="C3680">
        <v>19</v>
      </c>
    </row>
    <row r="3681" spans="1:3">
      <c r="A3681" s="1">
        <v>44954</v>
      </c>
      <c r="B3681">
        <v>40</v>
      </c>
      <c r="C3681">
        <v>23</v>
      </c>
    </row>
    <row r="3682" spans="1:3">
      <c r="A3682" s="1">
        <v>44955</v>
      </c>
      <c r="B3682">
        <v>50.9</v>
      </c>
      <c r="C3682">
        <v>29</v>
      </c>
    </row>
    <row r="3683" spans="1:3">
      <c r="A3683" s="1">
        <v>44956</v>
      </c>
      <c r="B3683">
        <v>31.9</v>
      </c>
      <c r="C3683">
        <v>18</v>
      </c>
    </row>
    <row r="3684" spans="1:3">
      <c r="A3684" s="1">
        <v>44957</v>
      </c>
      <c r="B3684">
        <v>39</v>
      </c>
      <c r="C3684">
        <v>15</v>
      </c>
    </row>
    <row r="3685" spans="1:3">
      <c r="A3685" s="1">
        <v>44958</v>
      </c>
      <c r="B3685">
        <v>43.8</v>
      </c>
      <c r="C3685">
        <v>17</v>
      </c>
    </row>
    <row r="3686" spans="1:3">
      <c r="A3686" s="1">
        <v>44959</v>
      </c>
      <c r="B3686">
        <v>39</v>
      </c>
      <c r="C3686">
        <v>16</v>
      </c>
    </row>
    <row r="3687" spans="1:3">
      <c r="A3687" s="1">
        <v>44960</v>
      </c>
      <c r="B3687">
        <v>32.4</v>
      </c>
      <c r="C3687">
        <v>14</v>
      </c>
    </row>
    <row r="3688" spans="1:3">
      <c r="A3688" s="1">
        <v>44961</v>
      </c>
      <c r="B3688">
        <v>41.4</v>
      </c>
      <c r="C3688">
        <v>26</v>
      </c>
    </row>
    <row r="3689" spans="1:3">
      <c r="A3689" s="1">
        <v>44962</v>
      </c>
      <c r="B3689">
        <v>46</v>
      </c>
      <c r="C3689">
        <v>18</v>
      </c>
    </row>
    <row r="3690" spans="1:3">
      <c r="A3690" s="1">
        <v>44963</v>
      </c>
      <c r="B3690">
        <v>40.6</v>
      </c>
      <c r="C3690">
        <v>12</v>
      </c>
    </row>
    <row r="3691" spans="1:3">
      <c r="A3691" s="1">
        <v>44964</v>
      </c>
      <c r="B3691">
        <v>57.3</v>
      </c>
      <c r="C3691">
        <v>17</v>
      </c>
    </row>
    <row r="3692" spans="1:3">
      <c r="A3692" s="1">
        <v>44965</v>
      </c>
      <c r="B3692">
        <v>51.3</v>
      </c>
      <c r="C3692">
        <v>18</v>
      </c>
    </row>
    <row r="3693" spans="1:3">
      <c r="A3693" s="1">
        <v>44966</v>
      </c>
      <c r="B3693">
        <v>57</v>
      </c>
      <c r="C3693">
        <v>40</v>
      </c>
    </row>
    <row r="3694" spans="1:3">
      <c r="A3694" s="1">
        <v>44967</v>
      </c>
      <c r="B3694">
        <v>80.8</v>
      </c>
      <c r="C3694">
        <v>66</v>
      </c>
    </row>
    <row r="3695" spans="1:3">
      <c r="A3695" s="1">
        <v>44968</v>
      </c>
      <c r="B3695">
        <v>79.5</v>
      </c>
      <c r="C3695">
        <v>49</v>
      </c>
    </row>
    <row r="3696" spans="1:3">
      <c r="A3696" s="1">
        <v>44969</v>
      </c>
      <c r="B3696">
        <v>75.099999999999994</v>
      </c>
      <c r="C3696">
        <v>44</v>
      </c>
    </row>
    <row r="3697" spans="1:3">
      <c r="A3697" s="1">
        <v>44970</v>
      </c>
      <c r="B3697">
        <v>73.5</v>
      </c>
      <c r="C3697">
        <v>57</v>
      </c>
    </row>
    <row r="3698" spans="1:3">
      <c r="A3698" s="1">
        <v>44971</v>
      </c>
      <c r="B3698">
        <v>64</v>
      </c>
      <c r="C3698">
        <v>34</v>
      </c>
    </row>
    <row r="3699" spans="1:3">
      <c r="A3699" s="1">
        <v>44972</v>
      </c>
      <c r="B3699">
        <v>71</v>
      </c>
      <c r="C3699">
        <v>56</v>
      </c>
    </row>
    <row r="3700" spans="1:3">
      <c r="A3700" s="1">
        <v>44973</v>
      </c>
      <c r="B3700">
        <v>66.3</v>
      </c>
      <c r="C3700">
        <v>40</v>
      </c>
    </row>
    <row r="3701" spans="1:3">
      <c r="A3701" s="1">
        <v>44974</v>
      </c>
      <c r="B3701">
        <v>62.3</v>
      </c>
      <c r="C3701">
        <v>42</v>
      </c>
    </row>
    <row r="3702" spans="1:3">
      <c r="A3702" s="1">
        <v>44975</v>
      </c>
      <c r="B3702">
        <v>66.599999999999994</v>
      </c>
      <c r="C3702">
        <v>58</v>
      </c>
    </row>
    <row r="3703" spans="1:3">
      <c r="A3703" s="1">
        <v>44976</v>
      </c>
      <c r="B3703">
        <v>50.3</v>
      </c>
      <c r="C3703">
        <v>27</v>
      </c>
    </row>
    <row r="3704" spans="1:3">
      <c r="A3704" s="1">
        <v>44977</v>
      </c>
      <c r="B3704">
        <v>34.1</v>
      </c>
      <c r="C3704">
        <v>12</v>
      </c>
    </row>
    <row r="3705" spans="1:3">
      <c r="A3705" s="1">
        <v>44978</v>
      </c>
      <c r="B3705">
        <v>38.4</v>
      </c>
      <c r="C3705">
        <v>13</v>
      </c>
    </row>
    <row r="3706" spans="1:3">
      <c r="A3706" s="1">
        <v>44979</v>
      </c>
      <c r="B3706">
        <v>52.9</v>
      </c>
      <c r="C3706">
        <v>25</v>
      </c>
    </row>
    <row r="3707" spans="1:3">
      <c r="A3707" s="1">
        <v>44980</v>
      </c>
      <c r="B3707">
        <v>39.299999999999997</v>
      </c>
      <c r="C3707">
        <v>20</v>
      </c>
    </row>
    <row r="3708" spans="1:3">
      <c r="A3708" s="1">
        <v>44981</v>
      </c>
      <c r="B3708">
        <v>34</v>
      </c>
      <c r="C3708">
        <v>23</v>
      </c>
    </row>
    <row r="3709" spans="1:3">
      <c r="A3709" s="1">
        <v>44982</v>
      </c>
      <c r="B3709">
        <v>33.5</v>
      </c>
      <c r="C3709">
        <v>20</v>
      </c>
    </row>
    <row r="3710" spans="1:3">
      <c r="A3710" s="1">
        <v>44983</v>
      </c>
      <c r="B3710">
        <v>33.6</v>
      </c>
      <c r="C3710">
        <v>11</v>
      </c>
    </row>
    <row r="3711" spans="1:3">
      <c r="A3711" s="1">
        <v>44984</v>
      </c>
      <c r="B3711">
        <v>34.799999999999997</v>
      </c>
      <c r="C3711">
        <v>9</v>
      </c>
    </row>
    <row r="3712" spans="1:3">
      <c r="A3712" s="1">
        <v>44985</v>
      </c>
      <c r="B3712">
        <v>40.9</v>
      </c>
      <c r="C3712">
        <v>12</v>
      </c>
    </row>
    <row r="3713" spans="1:3">
      <c r="A3713" s="1">
        <v>44986</v>
      </c>
      <c r="B3713">
        <v>52.5</v>
      </c>
      <c r="C3713">
        <v>28</v>
      </c>
    </row>
    <row r="3714" spans="1:3">
      <c r="A3714" s="1">
        <v>44987</v>
      </c>
      <c r="B3714">
        <v>22.6</v>
      </c>
      <c r="C3714">
        <v>13</v>
      </c>
    </row>
    <row r="3715" spans="1:3">
      <c r="A3715" s="1">
        <v>44988</v>
      </c>
      <c r="B3715">
        <v>26.9</v>
      </c>
      <c r="C3715">
        <v>14</v>
      </c>
    </row>
    <row r="3716" spans="1:3">
      <c r="A3716" s="1">
        <v>44989</v>
      </c>
      <c r="B3716">
        <v>51.1</v>
      </c>
      <c r="C3716">
        <v>27</v>
      </c>
    </row>
    <row r="3717" spans="1:3">
      <c r="A3717" s="1">
        <v>44990</v>
      </c>
      <c r="B3717">
        <v>56.1</v>
      </c>
      <c r="C3717">
        <v>20</v>
      </c>
    </row>
    <row r="3718" spans="1:3">
      <c r="A3718" s="1">
        <v>44991</v>
      </c>
      <c r="B3718">
        <v>43.8</v>
      </c>
      <c r="C3718">
        <v>14</v>
      </c>
    </row>
    <row r="3719" spans="1:3">
      <c r="A3719" s="1">
        <v>44992</v>
      </c>
      <c r="B3719">
        <v>38.799999999999997</v>
      </c>
      <c r="C3719">
        <v>19</v>
      </c>
    </row>
    <row r="3720" spans="1:3">
      <c r="A3720" s="1">
        <v>44993</v>
      </c>
      <c r="B3720">
        <v>40.4</v>
      </c>
      <c r="C3720">
        <v>12</v>
      </c>
    </row>
    <row r="3721" spans="1:3">
      <c r="A3721" s="1">
        <v>44994</v>
      </c>
      <c r="B3721">
        <v>47.5</v>
      </c>
      <c r="C3721">
        <v>19</v>
      </c>
    </row>
    <row r="3722" spans="1:3">
      <c r="A3722" s="1">
        <v>44995</v>
      </c>
      <c r="B3722">
        <v>47.4</v>
      </c>
      <c r="C3722">
        <v>21</v>
      </c>
    </row>
    <row r="3723" spans="1:3">
      <c r="A3723" s="1">
        <v>44996</v>
      </c>
      <c r="B3723">
        <v>44.6</v>
      </c>
      <c r="C3723">
        <v>18</v>
      </c>
    </row>
    <row r="3724" spans="1:3">
      <c r="A3724" s="1">
        <v>44997</v>
      </c>
      <c r="B3724">
        <v>63.5</v>
      </c>
      <c r="C3724">
        <v>40</v>
      </c>
    </row>
    <row r="3725" spans="1:3">
      <c r="A3725" s="1">
        <v>44998</v>
      </c>
      <c r="B3725">
        <v>29.3</v>
      </c>
      <c r="C3725">
        <v>16</v>
      </c>
    </row>
    <row r="3726" spans="1:3">
      <c r="A3726" s="1">
        <v>44999</v>
      </c>
      <c r="B3726">
        <v>40.1</v>
      </c>
      <c r="C3726">
        <v>14</v>
      </c>
    </row>
    <row r="3727" spans="1:3">
      <c r="A3727" s="1">
        <v>45000</v>
      </c>
      <c r="B3727">
        <v>53.6</v>
      </c>
      <c r="C3727">
        <v>28</v>
      </c>
    </row>
    <row r="3728" spans="1:3">
      <c r="A3728" s="1">
        <v>45001</v>
      </c>
      <c r="B3728">
        <v>25.1</v>
      </c>
      <c r="C3728">
        <v>9</v>
      </c>
    </row>
    <row r="3729" spans="1:3">
      <c r="A3729" s="1">
        <v>45002</v>
      </c>
      <c r="B3729">
        <v>45.3</v>
      </c>
      <c r="C3729">
        <v>23</v>
      </c>
    </row>
    <row r="3730" spans="1:3">
      <c r="A3730" s="1">
        <v>45003</v>
      </c>
      <c r="B3730">
        <v>38</v>
      </c>
      <c r="C3730">
        <v>14</v>
      </c>
    </row>
    <row r="3731" spans="1:3">
      <c r="A3731" s="1">
        <v>45004</v>
      </c>
      <c r="B3731">
        <v>31.1</v>
      </c>
      <c r="C3731">
        <v>9</v>
      </c>
    </row>
    <row r="3732" spans="1:3">
      <c r="A3732" s="1">
        <v>45005</v>
      </c>
      <c r="B3732">
        <v>39.5</v>
      </c>
      <c r="C3732">
        <v>16</v>
      </c>
    </row>
    <row r="3733" spans="1:3">
      <c r="A3733" s="1">
        <v>45006</v>
      </c>
      <c r="B3733">
        <v>43.1</v>
      </c>
      <c r="C3733">
        <v>16</v>
      </c>
    </row>
    <row r="3734" spans="1:3">
      <c r="A3734" s="1">
        <v>45007</v>
      </c>
      <c r="B3734">
        <v>70</v>
      </c>
      <c r="C3734">
        <v>50</v>
      </c>
    </row>
    <row r="3735" spans="1:3">
      <c r="A3735" s="1">
        <v>45008</v>
      </c>
      <c r="B3735">
        <v>95.4</v>
      </c>
      <c r="C3735">
        <v>86</v>
      </c>
    </row>
    <row r="3736" spans="1:3">
      <c r="A3736" s="1">
        <v>45009</v>
      </c>
      <c r="B3736">
        <v>71.8</v>
      </c>
      <c r="C3736">
        <v>52</v>
      </c>
    </row>
    <row r="3737" spans="1:3">
      <c r="A3737" s="1">
        <v>45010</v>
      </c>
      <c r="B3737">
        <v>65</v>
      </c>
      <c r="C3737">
        <v>54</v>
      </c>
    </row>
    <row r="3738" spans="1:3">
      <c r="A3738" s="1">
        <v>45011</v>
      </c>
      <c r="C3738">
        <v>15</v>
      </c>
    </row>
    <row r="3739" spans="1:3">
      <c r="A3739" s="1">
        <v>45012</v>
      </c>
      <c r="B3739">
        <v>30.1</v>
      </c>
      <c r="C3739">
        <v>12</v>
      </c>
    </row>
    <row r="3740" spans="1:3">
      <c r="A3740" s="1">
        <v>45013</v>
      </c>
      <c r="B3740">
        <v>44.1</v>
      </c>
      <c r="C3740">
        <v>17</v>
      </c>
    </row>
    <row r="3741" spans="1:3">
      <c r="A3741" s="1">
        <v>45014</v>
      </c>
      <c r="B3741">
        <v>45</v>
      </c>
      <c r="C3741">
        <v>13</v>
      </c>
    </row>
    <row r="3742" spans="1:3">
      <c r="A3742" s="1">
        <v>45015</v>
      </c>
      <c r="B3742">
        <v>38</v>
      </c>
      <c r="C3742">
        <v>10</v>
      </c>
    </row>
    <row r="3743" spans="1:3">
      <c r="A3743" s="1">
        <v>45016</v>
      </c>
      <c r="B3743">
        <v>36.9</v>
      </c>
      <c r="C3743">
        <v>10</v>
      </c>
    </row>
    <row r="3744" spans="1:3">
      <c r="A3744" s="1">
        <v>45017</v>
      </c>
      <c r="B3744">
        <v>54.5</v>
      </c>
      <c r="C3744">
        <v>22</v>
      </c>
    </row>
    <row r="3745" spans="1:3">
      <c r="A3745" s="1">
        <v>45018</v>
      </c>
      <c r="B3745">
        <v>58.4</v>
      </c>
      <c r="C3745">
        <v>24</v>
      </c>
    </row>
    <row r="3746" spans="1:3">
      <c r="A3746" s="1">
        <v>45019</v>
      </c>
      <c r="B3746">
        <v>57</v>
      </c>
      <c r="C3746">
        <v>26</v>
      </c>
    </row>
    <row r="3747" spans="1:3">
      <c r="A3747" s="1">
        <v>45020</v>
      </c>
      <c r="B3747">
        <v>65.400000000000006</v>
      </c>
      <c r="C3747">
        <v>28</v>
      </c>
    </row>
    <row r="3748" spans="1:3">
      <c r="A3748" s="1">
        <v>45021</v>
      </c>
      <c r="B3748">
        <v>86.6</v>
      </c>
      <c r="C3748">
        <v>72</v>
      </c>
    </row>
    <row r="3749" spans="1:3">
      <c r="A3749" s="1">
        <v>45022</v>
      </c>
      <c r="B3749">
        <v>68.099999999999994</v>
      </c>
      <c r="C3749">
        <v>50</v>
      </c>
    </row>
    <row r="3750" spans="1:3">
      <c r="A3750" s="1">
        <v>45023</v>
      </c>
      <c r="B3750">
        <v>47.4</v>
      </c>
      <c r="C3750">
        <v>23</v>
      </c>
    </row>
    <row r="3751" spans="1:3">
      <c r="A3751" s="1">
        <v>45024</v>
      </c>
      <c r="B3751">
        <v>28.8</v>
      </c>
      <c r="C3751">
        <v>15</v>
      </c>
    </row>
    <row r="3752" spans="1:3">
      <c r="A3752" s="1">
        <v>45025</v>
      </c>
      <c r="B3752">
        <v>28.9</v>
      </c>
      <c r="C3752">
        <v>15</v>
      </c>
    </row>
    <row r="3753" spans="1:3">
      <c r="A3753" s="1">
        <v>45026</v>
      </c>
      <c r="B3753">
        <v>41.4</v>
      </c>
      <c r="C3753">
        <v>18</v>
      </c>
    </row>
    <row r="3754" spans="1:3">
      <c r="A3754" s="1">
        <v>45027</v>
      </c>
      <c r="B3754">
        <v>58.1</v>
      </c>
      <c r="C3754">
        <v>40</v>
      </c>
    </row>
    <row r="3755" spans="1:3">
      <c r="A3755" s="1">
        <v>45028</v>
      </c>
      <c r="B3755">
        <v>18.100000000000001</v>
      </c>
      <c r="C3755">
        <v>9</v>
      </c>
    </row>
    <row r="3756" spans="1:3">
      <c r="A3756" s="1">
        <v>45029</v>
      </c>
      <c r="B3756">
        <v>25.9</v>
      </c>
      <c r="C3756">
        <v>8</v>
      </c>
    </row>
    <row r="3757" spans="1:3">
      <c r="A3757" s="1">
        <v>45030</v>
      </c>
      <c r="B3757">
        <v>50.9</v>
      </c>
      <c r="C3757">
        <v>26</v>
      </c>
    </row>
    <row r="3758" spans="1:3">
      <c r="A3758" s="1">
        <v>45031</v>
      </c>
      <c r="B3758">
        <v>79.3</v>
      </c>
      <c r="C3758">
        <v>58</v>
      </c>
    </row>
    <row r="3759" spans="1:3">
      <c r="A3759" s="1">
        <v>45032</v>
      </c>
      <c r="B3759">
        <v>62.3</v>
      </c>
      <c r="C3759">
        <v>24</v>
      </c>
    </row>
    <row r="3760" spans="1:3">
      <c r="A3760" s="1">
        <v>45033</v>
      </c>
      <c r="B3760">
        <v>47.4</v>
      </c>
      <c r="C3760">
        <v>16</v>
      </c>
    </row>
    <row r="3761" spans="1:3">
      <c r="A3761" s="1">
        <v>45034</v>
      </c>
      <c r="B3761">
        <v>72.099999999999994</v>
      </c>
      <c r="C3761">
        <v>39</v>
      </c>
    </row>
    <row r="3762" spans="1:3">
      <c r="A3762" s="1">
        <v>45035</v>
      </c>
      <c r="B3762">
        <v>70.5</v>
      </c>
      <c r="C3762">
        <v>44</v>
      </c>
    </row>
    <row r="3763" spans="1:3">
      <c r="A3763" s="1">
        <v>45036</v>
      </c>
      <c r="B3763">
        <v>60.8</v>
      </c>
      <c r="C3763">
        <v>38</v>
      </c>
    </row>
    <row r="3764" spans="1:3">
      <c r="A3764" s="1">
        <v>45037</v>
      </c>
      <c r="B3764">
        <v>48.9</v>
      </c>
      <c r="C3764">
        <v>29</v>
      </c>
    </row>
    <row r="3765" spans="1:3">
      <c r="A3765" s="1">
        <v>45038</v>
      </c>
      <c r="B3765">
        <v>46</v>
      </c>
      <c r="C3765">
        <v>25</v>
      </c>
    </row>
    <row r="3766" spans="1:3">
      <c r="A3766" s="1">
        <v>45039</v>
      </c>
      <c r="B3766">
        <v>52.8</v>
      </c>
      <c r="C3766">
        <v>29</v>
      </c>
    </row>
    <row r="3767" spans="1:3">
      <c r="A3767" s="1">
        <v>45040</v>
      </c>
      <c r="B3767">
        <v>53.5</v>
      </c>
      <c r="C3767">
        <v>35</v>
      </c>
    </row>
    <row r="3768" spans="1:3">
      <c r="A3768" s="1">
        <v>45041</v>
      </c>
      <c r="B3768">
        <v>84</v>
      </c>
      <c r="C3768">
        <v>68</v>
      </c>
    </row>
    <row r="3769" spans="1:3">
      <c r="A3769" s="1">
        <v>45042</v>
      </c>
      <c r="B3769">
        <v>57.6</v>
      </c>
      <c r="C3769">
        <v>27</v>
      </c>
    </row>
    <row r="3770" spans="1:3">
      <c r="A3770" s="1">
        <v>45043</v>
      </c>
      <c r="B3770">
        <v>56.9</v>
      </c>
      <c r="C3770">
        <v>23</v>
      </c>
    </row>
    <row r="3771" spans="1:3">
      <c r="A3771" s="1">
        <v>45044</v>
      </c>
      <c r="B3771">
        <v>54.3</v>
      </c>
      <c r="C3771">
        <v>19</v>
      </c>
    </row>
    <row r="3772" spans="1:3">
      <c r="A3772" s="1">
        <v>45045</v>
      </c>
      <c r="B3772">
        <v>78.8</v>
      </c>
      <c r="C3772">
        <v>56</v>
      </c>
    </row>
    <row r="3773" spans="1:3">
      <c r="A3773" s="1">
        <v>45046</v>
      </c>
      <c r="B3773">
        <v>38</v>
      </c>
      <c r="C3773">
        <v>17</v>
      </c>
    </row>
    <row r="3774" spans="1:3">
      <c r="A3774" s="1">
        <v>45047</v>
      </c>
      <c r="B3774">
        <v>39.1</v>
      </c>
      <c r="C3774">
        <v>18</v>
      </c>
    </row>
    <row r="3775" spans="1:3">
      <c r="A3775" s="1">
        <v>45048</v>
      </c>
      <c r="B3775">
        <v>46.6</v>
      </c>
      <c r="C3775">
        <v>17</v>
      </c>
    </row>
    <row r="3776" spans="1:3">
      <c r="A3776" s="1">
        <v>45049</v>
      </c>
      <c r="B3776">
        <v>50.5</v>
      </c>
      <c r="C3776">
        <v>20</v>
      </c>
    </row>
    <row r="3777" spans="1:3">
      <c r="A3777" s="1">
        <v>45050</v>
      </c>
      <c r="B3777">
        <v>68</v>
      </c>
      <c r="C3777">
        <v>44</v>
      </c>
    </row>
    <row r="3778" spans="1:3">
      <c r="A3778" s="1">
        <v>45051</v>
      </c>
      <c r="B3778">
        <v>93.8</v>
      </c>
      <c r="C3778">
        <v>86</v>
      </c>
    </row>
    <row r="3779" spans="1:3">
      <c r="A3779" s="1">
        <v>45052</v>
      </c>
      <c r="B3779">
        <v>93.4</v>
      </c>
      <c r="C3779">
        <v>81</v>
      </c>
    </row>
    <row r="3780" spans="1:3">
      <c r="A3780" s="1">
        <v>45053</v>
      </c>
      <c r="B3780">
        <v>81.8</v>
      </c>
      <c r="C3780">
        <v>63</v>
      </c>
    </row>
    <row r="3781" spans="1:3">
      <c r="A3781" s="1">
        <v>45054</v>
      </c>
      <c r="B3781">
        <v>55.9</v>
      </c>
      <c r="C3781">
        <v>21</v>
      </c>
    </row>
    <row r="3782" spans="1:3">
      <c r="A3782" s="1">
        <v>45055</v>
      </c>
      <c r="B3782">
        <v>44.8</v>
      </c>
      <c r="C3782">
        <v>17</v>
      </c>
    </row>
    <row r="3783" spans="1:3">
      <c r="A3783" s="1">
        <v>45056</v>
      </c>
      <c r="B3783">
        <v>44.3</v>
      </c>
      <c r="C3783">
        <v>21</v>
      </c>
    </row>
    <row r="3784" spans="1:3">
      <c r="A3784" s="1">
        <v>45057</v>
      </c>
      <c r="B3784">
        <v>57.8</v>
      </c>
      <c r="C3784">
        <v>31</v>
      </c>
    </row>
    <row r="3785" spans="1:3">
      <c r="A3785" s="1">
        <v>45058</v>
      </c>
      <c r="B3785">
        <v>48.4</v>
      </c>
      <c r="C3785">
        <v>19</v>
      </c>
    </row>
    <row r="3786" spans="1:3">
      <c r="A3786" s="1">
        <v>45059</v>
      </c>
      <c r="B3786">
        <v>62.1</v>
      </c>
      <c r="C3786">
        <v>38</v>
      </c>
    </row>
    <row r="3787" spans="1:3">
      <c r="A3787" s="1">
        <v>45060</v>
      </c>
      <c r="B3787">
        <v>55.6</v>
      </c>
      <c r="C3787">
        <v>18</v>
      </c>
    </row>
    <row r="3788" spans="1:3">
      <c r="A3788" s="1">
        <v>45061</v>
      </c>
      <c r="B3788">
        <v>53.3</v>
      </c>
      <c r="C3788">
        <v>22</v>
      </c>
    </row>
    <row r="3789" spans="1:3">
      <c r="A3789" s="1">
        <v>45062</v>
      </c>
      <c r="B3789">
        <v>52</v>
      </c>
      <c r="C3789">
        <v>26</v>
      </c>
    </row>
    <row r="3790" spans="1:3">
      <c r="A3790" s="1">
        <v>45063</v>
      </c>
      <c r="B3790">
        <v>49.5</v>
      </c>
      <c r="C3790">
        <v>19</v>
      </c>
    </row>
    <row r="3791" spans="1:3">
      <c r="A3791" s="1">
        <v>45064</v>
      </c>
      <c r="B3791">
        <v>81.599999999999994</v>
      </c>
      <c r="C3791">
        <v>61</v>
      </c>
    </row>
    <row r="3792" spans="1:3">
      <c r="A3792" s="1">
        <v>45065</v>
      </c>
      <c r="B3792">
        <v>78.599999999999994</v>
      </c>
      <c r="C3792">
        <v>60</v>
      </c>
    </row>
    <row r="3793" spans="1:3">
      <c r="A3793" s="1">
        <v>45066</v>
      </c>
      <c r="B3793">
        <v>63.5</v>
      </c>
      <c r="C3793">
        <v>32</v>
      </c>
    </row>
    <row r="3794" spans="1:3">
      <c r="A3794" s="1">
        <v>45067</v>
      </c>
      <c r="B3794">
        <v>55</v>
      </c>
      <c r="C3794">
        <v>31</v>
      </c>
    </row>
    <row r="3795" spans="1:3">
      <c r="A3795" s="1">
        <v>45068</v>
      </c>
      <c r="B3795">
        <v>67</v>
      </c>
      <c r="C3795">
        <v>49</v>
      </c>
    </row>
    <row r="3796" spans="1:3">
      <c r="A3796" s="1">
        <v>45069</v>
      </c>
      <c r="B3796">
        <v>56</v>
      </c>
      <c r="C3796">
        <v>20</v>
      </c>
    </row>
    <row r="3797" spans="1:3">
      <c r="A3797" s="1">
        <v>45070</v>
      </c>
      <c r="B3797">
        <v>52.4</v>
      </c>
      <c r="C3797">
        <v>16</v>
      </c>
    </row>
    <row r="3798" spans="1:3">
      <c r="A3798" s="1">
        <v>45071</v>
      </c>
      <c r="B3798">
        <v>46.6</v>
      </c>
      <c r="C3798">
        <v>15</v>
      </c>
    </row>
    <row r="3799" spans="1:3">
      <c r="A3799" s="1">
        <v>45072</v>
      </c>
      <c r="B3799">
        <v>49.8</v>
      </c>
      <c r="C3799">
        <v>37</v>
      </c>
    </row>
    <row r="3800" spans="1:3">
      <c r="A3800" s="1">
        <v>45073</v>
      </c>
      <c r="B3800">
        <v>64.8</v>
      </c>
      <c r="C3800">
        <v>49</v>
      </c>
    </row>
    <row r="3801" spans="1:3">
      <c r="A3801" s="1">
        <v>45074</v>
      </c>
      <c r="B3801">
        <v>86.6</v>
      </c>
      <c r="C3801">
        <v>62</v>
      </c>
    </row>
    <row r="3802" spans="1:3">
      <c r="A3802" s="1">
        <v>45075</v>
      </c>
      <c r="B3802">
        <v>97.3</v>
      </c>
      <c r="C3802">
        <v>93</v>
      </c>
    </row>
    <row r="3803" spans="1:3">
      <c r="A3803" s="1">
        <v>45076</v>
      </c>
      <c r="B3803">
        <v>81.5</v>
      </c>
      <c r="C3803">
        <v>71</v>
      </c>
    </row>
    <row r="3804" spans="1:3">
      <c r="A3804" s="1">
        <v>45077</v>
      </c>
      <c r="B3804">
        <v>60.3</v>
      </c>
      <c r="C3804">
        <v>38</v>
      </c>
    </row>
    <row r="3805" spans="1:3">
      <c r="A3805" s="1">
        <v>45078</v>
      </c>
      <c r="B3805">
        <v>77</v>
      </c>
      <c r="C3805">
        <v>51</v>
      </c>
    </row>
    <row r="3806" spans="1:3">
      <c r="A3806" s="1">
        <v>45079</v>
      </c>
      <c r="B3806">
        <v>60.9</v>
      </c>
      <c r="C3806">
        <v>28</v>
      </c>
    </row>
    <row r="3807" spans="1:3">
      <c r="A3807" s="1">
        <v>45080</v>
      </c>
      <c r="B3807">
        <v>50.1</v>
      </c>
      <c r="C3807">
        <v>26</v>
      </c>
    </row>
    <row r="3808" spans="1:3">
      <c r="A3808" s="1">
        <v>45081</v>
      </c>
      <c r="B3808">
        <v>40.5</v>
      </c>
      <c r="C3808">
        <v>20</v>
      </c>
    </row>
    <row r="3809" spans="1:3">
      <c r="A3809" s="1">
        <v>45082</v>
      </c>
      <c r="B3809">
        <v>48.1</v>
      </c>
      <c r="C3809">
        <v>35</v>
      </c>
    </row>
    <row r="3810" spans="1:3">
      <c r="A3810" s="1">
        <v>45083</v>
      </c>
      <c r="B3810">
        <v>50.4</v>
      </c>
      <c r="C3810">
        <v>31</v>
      </c>
    </row>
    <row r="3811" spans="1:3">
      <c r="A3811" s="1">
        <v>45084</v>
      </c>
      <c r="B3811">
        <v>58.1</v>
      </c>
      <c r="C3811">
        <v>36</v>
      </c>
    </row>
    <row r="3812" spans="1:3">
      <c r="A3812" s="1">
        <v>45085</v>
      </c>
      <c r="B3812">
        <v>57.8</v>
      </c>
      <c r="C3812">
        <v>32</v>
      </c>
    </row>
    <row r="3813" spans="1:3">
      <c r="A3813" s="1">
        <v>45086</v>
      </c>
      <c r="B3813">
        <v>50.4</v>
      </c>
      <c r="C3813">
        <v>21</v>
      </c>
    </row>
    <row r="3814" spans="1:3">
      <c r="A3814" s="1">
        <v>45087</v>
      </c>
      <c r="B3814">
        <v>61</v>
      </c>
      <c r="C3814">
        <v>40</v>
      </c>
    </row>
    <row r="3815" spans="1:3">
      <c r="A3815" s="1">
        <v>45088</v>
      </c>
      <c r="B3815">
        <v>66.5</v>
      </c>
      <c r="C3815">
        <v>43</v>
      </c>
    </row>
    <row r="3816" spans="1:3">
      <c r="A3816" s="1">
        <v>45089</v>
      </c>
      <c r="B3816">
        <v>73.400000000000006</v>
      </c>
      <c r="C3816">
        <v>46</v>
      </c>
    </row>
    <row r="3817" spans="1:3">
      <c r="A3817" s="1">
        <v>45090</v>
      </c>
      <c r="B3817">
        <v>68.099999999999994</v>
      </c>
      <c r="C3817">
        <v>35</v>
      </c>
    </row>
    <row r="3818" spans="1:3">
      <c r="A3818" s="1">
        <v>45091</v>
      </c>
      <c r="B3818">
        <v>73.8</v>
      </c>
      <c r="C3818">
        <v>36</v>
      </c>
    </row>
    <row r="3819" spans="1:3">
      <c r="A3819" s="1">
        <v>45092</v>
      </c>
      <c r="B3819">
        <v>74</v>
      </c>
      <c r="C3819">
        <v>36</v>
      </c>
    </row>
    <row r="3820" spans="1:3">
      <c r="A3820" s="1">
        <v>45093</v>
      </c>
      <c r="B3820">
        <v>60.9</v>
      </c>
      <c r="C3820">
        <v>32</v>
      </c>
    </row>
    <row r="3821" spans="1:3">
      <c r="A3821" s="1">
        <v>45094</v>
      </c>
      <c r="B3821">
        <v>53.5</v>
      </c>
      <c r="C3821">
        <v>31</v>
      </c>
    </row>
    <row r="3822" spans="1:3">
      <c r="A3822" s="1">
        <v>45095</v>
      </c>
      <c r="B3822">
        <v>52.6</v>
      </c>
      <c r="C3822">
        <v>32</v>
      </c>
    </row>
    <row r="3823" spans="1:3">
      <c r="A3823" s="1">
        <v>45096</v>
      </c>
      <c r="B3823">
        <v>62.1</v>
      </c>
      <c r="C3823">
        <v>24</v>
      </c>
    </row>
    <row r="3824" spans="1:3">
      <c r="A3824" s="1">
        <v>45097</v>
      </c>
      <c r="B3824">
        <v>66.400000000000006</v>
      </c>
      <c r="C3824">
        <v>45</v>
      </c>
    </row>
    <row r="3825" spans="1:3">
      <c r="A3825" s="1">
        <v>45098</v>
      </c>
      <c r="B3825">
        <v>89.9</v>
      </c>
      <c r="C3825">
        <v>76</v>
      </c>
    </row>
    <row r="3826" spans="1:3">
      <c r="A3826" s="1">
        <v>45099</v>
      </c>
      <c r="B3826">
        <v>65.8</v>
      </c>
      <c r="C3826">
        <v>44</v>
      </c>
    </row>
    <row r="3827" spans="1:3">
      <c r="A3827" s="1">
        <v>45100</v>
      </c>
      <c r="B3827">
        <v>64.900000000000006</v>
      </c>
      <c r="C3827">
        <v>38</v>
      </c>
    </row>
    <row r="3828" spans="1:3">
      <c r="A3828" s="1">
        <v>45101</v>
      </c>
      <c r="B3828">
        <v>66</v>
      </c>
      <c r="C3828">
        <v>36</v>
      </c>
    </row>
    <row r="3829" spans="1:3">
      <c r="A3829" s="1">
        <v>45102</v>
      </c>
      <c r="B3829">
        <v>73.900000000000006</v>
      </c>
      <c r="C3829">
        <v>48</v>
      </c>
    </row>
    <row r="3830" spans="1:3">
      <c r="A3830" s="1">
        <v>45103</v>
      </c>
      <c r="B3830">
        <v>89.5</v>
      </c>
      <c r="C3830">
        <v>75</v>
      </c>
    </row>
    <row r="3831" spans="1:3">
      <c r="A3831" s="1">
        <v>45104</v>
      </c>
      <c r="B3831">
        <v>71.3</v>
      </c>
      <c r="C3831">
        <v>39</v>
      </c>
    </row>
    <row r="3832" spans="1:3">
      <c r="A3832" s="1">
        <v>45105</v>
      </c>
      <c r="B3832">
        <v>78.400000000000006</v>
      </c>
      <c r="C3832">
        <v>57</v>
      </c>
    </row>
    <row r="3833" spans="1:3">
      <c r="A3833" s="1">
        <v>45106</v>
      </c>
      <c r="B3833">
        <v>86.1</v>
      </c>
      <c r="C3833">
        <v>67</v>
      </c>
    </row>
    <row r="3834" spans="1:3">
      <c r="A3834" s="1">
        <v>45107</v>
      </c>
      <c r="B3834">
        <v>92.4</v>
      </c>
      <c r="C3834">
        <v>83</v>
      </c>
    </row>
    <row r="3835" spans="1:3">
      <c r="A3835" s="1">
        <v>45108</v>
      </c>
      <c r="B3835">
        <v>76.099999999999994</v>
      </c>
      <c r="C3835">
        <v>53</v>
      </c>
    </row>
    <row r="3836" spans="1:3">
      <c r="A3836" s="1">
        <v>45109</v>
      </c>
      <c r="B3836">
        <v>69</v>
      </c>
      <c r="C3836">
        <v>48</v>
      </c>
    </row>
    <row r="3837" spans="1:3">
      <c r="A3837" s="1">
        <v>45110</v>
      </c>
      <c r="B3837">
        <v>71.5</v>
      </c>
      <c r="C3837">
        <v>49</v>
      </c>
    </row>
    <row r="3838" spans="1:3">
      <c r="A3838" s="1">
        <v>45111</v>
      </c>
      <c r="B3838">
        <v>84.8</v>
      </c>
      <c r="C3838">
        <v>61</v>
      </c>
    </row>
    <row r="3839" spans="1:3">
      <c r="A3839" s="1">
        <v>45112</v>
      </c>
      <c r="B3839">
        <v>67.900000000000006</v>
      </c>
      <c r="C3839">
        <v>37</v>
      </c>
    </row>
    <row r="3840" spans="1:3">
      <c r="A3840" s="1">
        <v>45113</v>
      </c>
      <c r="B3840">
        <v>62.3</v>
      </c>
      <c r="C3840">
        <v>32</v>
      </c>
    </row>
    <row r="3841" spans="1:3">
      <c r="A3841" s="1">
        <v>45114</v>
      </c>
      <c r="B3841">
        <v>86.8</v>
      </c>
      <c r="C3841">
        <v>72</v>
      </c>
    </row>
    <row r="3842" spans="1:3">
      <c r="A3842" s="1">
        <v>45115</v>
      </c>
      <c r="B3842">
        <v>84.5</v>
      </c>
      <c r="C3842">
        <v>75</v>
      </c>
    </row>
    <row r="3843" spans="1:3">
      <c r="A3843" s="1">
        <v>45116</v>
      </c>
      <c r="B3843">
        <v>78</v>
      </c>
      <c r="C3843">
        <v>64</v>
      </c>
    </row>
    <row r="3844" spans="1:3">
      <c r="A3844" s="1">
        <v>45117</v>
      </c>
      <c r="B3844">
        <v>74.599999999999994</v>
      </c>
      <c r="C3844">
        <v>48</v>
      </c>
    </row>
    <row r="3845" spans="1:3">
      <c r="A3845" s="1">
        <v>45118</v>
      </c>
      <c r="B3845">
        <v>89.5</v>
      </c>
      <c r="C3845">
        <v>71</v>
      </c>
    </row>
    <row r="3846" spans="1:3">
      <c r="A3846" s="1">
        <v>45119</v>
      </c>
      <c r="B3846">
        <v>79.8</v>
      </c>
      <c r="C3846">
        <v>56</v>
      </c>
    </row>
    <row r="3847" spans="1:3">
      <c r="A3847" s="1">
        <v>45120</v>
      </c>
      <c r="B3847">
        <v>85.9</v>
      </c>
      <c r="C3847">
        <v>76</v>
      </c>
    </row>
    <row r="3848" spans="1:3">
      <c r="A3848" s="1">
        <v>45121</v>
      </c>
      <c r="B3848">
        <v>88.9</v>
      </c>
      <c r="C3848">
        <v>75</v>
      </c>
    </row>
    <row r="3849" spans="1:3">
      <c r="A3849" s="1">
        <v>45122</v>
      </c>
      <c r="B3849">
        <v>81.3</v>
      </c>
      <c r="C3849">
        <v>62</v>
      </c>
    </row>
    <row r="3850" spans="1:3">
      <c r="A3850" s="1">
        <v>45123</v>
      </c>
      <c r="B3850">
        <v>91.6</v>
      </c>
      <c r="C3850">
        <v>74</v>
      </c>
    </row>
    <row r="3851" spans="1:3">
      <c r="A3851" s="1">
        <v>45124</v>
      </c>
      <c r="B3851">
        <v>84.6</v>
      </c>
      <c r="C3851">
        <v>57</v>
      </c>
    </row>
    <row r="3852" spans="1:3">
      <c r="A3852" s="1">
        <v>45125</v>
      </c>
      <c r="B3852">
        <v>96.4</v>
      </c>
      <c r="C3852">
        <v>95</v>
      </c>
    </row>
    <row r="3853" spans="1:3">
      <c r="A3853" s="1">
        <v>45126</v>
      </c>
      <c r="B3853">
        <v>78.5</v>
      </c>
      <c r="C3853">
        <v>58</v>
      </c>
    </row>
    <row r="3854" spans="1:3">
      <c r="A3854" s="1">
        <v>45127</v>
      </c>
      <c r="B3854">
        <v>73.599999999999994</v>
      </c>
      <c r="C3854">
        <v>49</v>
      </c>
    </row>
    <row r="3855" spans="1:3">
      <c r="A3855" s="1">
        <v>45128</v>
      </c>
      <c r="B3855">
        <v>78.5</v>
      </c>
      <c r="C3855">
        <v>61</v>
      </c>
    </row>
    <row r="3856" spans="1:3">
      <c r="A3856" s="1">
        <v>45129</v>
      </c>
      <c r="B3856">
        <v>77.3</v>
      </c>
      <c r="C3856">
        <v>63</v>
      </c>
    </row>
    <row r="3857" spans="1:3">
      <c r="A3857" s="1">
        <v>45130</v>
      </c>
      <c r="B3857">
        <v>75.900000000000006</v>
      </c>
      <c r="C3857">
        <v>65</v>
      </c>
    </row>
    <row r="3858" spans="1:3">
      <c r="A3858" s="1">
        <v>45131</v>
      </c>
      <c r="B3858">
        <v>85.4</v>
      </c>
      <c r="C3858">
        <v>66</v>
      </c>
    </row>
    <row r="3859" spans="1:3">
      <c r="A3859" s="1">
        <v>45132</v>
      </c>
      <c r="B3859">
        <v>78.099999999999994</v>
      </c>
      <c r="C3859">
        <v>55</v>
      </c>
    </row>
    <row r="3860" spans="1:3">
      <c r="A3860" s="1">
        <v>45133</v>
      </c>
      <c r="B3860">
        <v>78.3</v>
      </c>
      <c r="C3860">
        <v>54</v>
      </c>
    </row>
    <row r="3861" spans="1:3">
      <c r="A3861" s="1">
        <v>45134</v>
      </c>
      <c r="B3861">
        <v>76</v>
      </c>
      <c r="C3861">
        <v>52</v>
      </c>
    </row>
    <row r="3862" spans="1:3">
      <c r="A3862" s="1">
        <v>45135</v>
      </c>
      <c r="B3862">
        <v>71.5</v>
      </c>
      <c r="C3862">
        <v>50</v>
      </c>
    </row>
    <row r="3863" spans="1:3">
      <c r="A3863" s="1">
        <v>45136</v>
      </c>
      <c r="B3863">
        <v>65.5</v>
      </c>
      <c r="C3863">
        <v>35</v>
      </c>
    </row>
    <row r="3864" spans="1:3">
      <c r="A3864" s="1">
        <v>45137</v>
      </c>
      <c r="B3864">
        <v>65.400000000000006</v>
      </c>
      <c r="C3864">
        <v>40</v>
      </c>
    </row>
    <row r="3865" spans="1:3">
      <c r="A3865" s="1">
        <v>45138</v>
      </c>
      <c r="B3865">
        <v>65.900000000000006</v>
      </c>
      <c r="C3865">
        <v>44</v>
      </c>
    </row>
    <row r="3866" spans="1:3">
      <c r="A3866" s="1">
        <v>45139</v>
      </c>
      <c r="B3866">
        <v>64.8</v>
      </c>
      <c r="C3866">
        <v>45</v>
      </c>
    </row>
    <row r="3867" spans="1:3">
      <c r="A3867" s="1">
        <v>45140</v>
      </c>
      <c r="B3867">
        <v>64.099999999999994</v>
      </c>
      <c r="C3867">
        <v>45</v>
      </c>
    </row>
    <row r="3868" spans="1:3">
      <c r="A3868" s="1">
        <v>45141</v>
      </c>
      <c r="B3868">
        <v>62.1</v>
      </c>
      <c r="C3868">
        <v>36</v>
      </c>
    </row>
    <row r="3869" spans="1:3">
      <c r="A3869" s="1">
        <v>45142</v>
      </c>
      <c r="B3869">
        <v>66</v>
      </c>
      <c r="C3869">
        <v>48</v>
      </c>
    </row>
    <row r="3870" spans="1:3">
      <c r="A3870" s="1">
        <v>45143</v>
      </c>
      <c r="B3870">
        <v>64.3</v>
      </c>
      <c r="C3870">
        <v>43</v>
      </c>
    </row>
    <row r="3871" spans="1:3">
      <c r="A3871" s="1">
        <v>45144</v>
      </c>
      <c r="B3871">
        <v>67.5</v>
      </c>
      <c r="C3871">
        <v>48</v>
      </c>
    </row>
    <row r="3872" spans="1:3">
      <c r="A3872" s="1">
        <v>45145</v>
      </c>
      <c r="B3872">
        <v>69.599999999999994</v>
      </c>
      <c r="C3872">
        <v>50</v>
      </c>
    </row>
    <row r="3873" spans="1:3">
      <c r="A3873" s="1">
        <v>45146</v>
      </c>
      <c r="B3873">
        <v>72.8</v>
      </c>
      <c r="C3873">
        <v>57</v>
      </c>
    </row>
    <row r="3874" spans="1:3">
      <c r="A3874" s="1">
        <v>45147</v>
      </c>
      <c r="B3874">
        <v>89.4</v>
      </c>
      <c r="C3874">
        <v>76</v>
      </c>
    </row>
    <row r="3875" spans="1:3">
      <c r="A3875" s="1">
        <v>45148</v>
      </c>
      <c r="B3875">
        <v>83.5</v>
      </c>
      <c r="C3875">
        <v>68</v>
      </c>
    </row>
    <row r="3876" spans="1:3">
      <c r="A3876" s="1">
        <v>45149</v>
      </c>
      <c r="B3876">
        <v>66.8</v>
      </c>
      <c r="C3876">
        <v>46</v>
      </c>
    </row>
    <row r="3877" spans="1:3">
      <c r="A3877" s="1">
        <v>45150</v>
      </c>
      <c r="B3877">
        <v>71.8</v>
      </c>
      <c r="C3877">
        <v>50</v>
      </c>
    </row>
    <row r="3878" spans="1:3">
      <c r="A3878" s="1">
        <v>45151</v>
      </c>
      <c r="B3878">
        <v>73.400000000000006</v>
      </c>
      <c r="C3878">
        <v>43</v>
      </c>
    </row>
    <row r="3879" spans="1:3">
      <c r="A3879" s="1">
        <v>45152</v>
      </c>
      <c r="B3879">
        <v>74.3</v>
      </c>
      <c r="C3879">
        <v>54</v>
      </c>
    </row>
    <row r="3880" spans="1:3">
      <c r="A3880" s="1">
        <v>45153</v>
      </c>
      <c r="B3880">
        <v>70.8</v>
      </c>
      <c r="C3880">
        <v>46</v>
      </c>
    </row>
    <row r="3881" spans="1:3">
      <c r="A3881" s="1">
        <v>45154</v>
      </c>
      <c r="B3881">
        <v>74.599999999999994</v>
      </c>
      <c r="C3881">
        <v>42</v>
      </c>
    </row>
    <row r="3882" spans="1:3">
      <c r="A3882" s="1">
        <v>45155</v>
      </c>
      <c r="B3882">
        <v>78.599999999999994</v>
      </c>
      <c r="C3882">
        <v>66</v>
      </c>
    </row>
    <row r="3883" spans="1:3">
      <c r="A3883" s="1">
        <v>45156</v>
      </c>
      <c r="B3883">
        <v>84</v>
      </c>
      <c r="C3883">
        <v>70</v>
      </c>
    </row>
    <row r="3884" spans="1:3">
      <c r="A3884" s="1">
        <v>45157</v>
      </c>
      <c r="B3884">
        <v>82</v>
      </c>
      <c r="C3884">
        <v>61</v>
      </c>
    </row>
    <row r="3885" spans="1:3">
      <c r="A3885" s="1">
        <v>45158</v>
      </c>
      <c r="B3885">
        <v>84.9</v>
      </c>
      <c r="C3885">
        <v>56</v>
      </c>
    </row>
    <row r="3886" spans="1:3">
      <c r="A3886" s="1">
        <v>45159</v>
      </c>
      <c r="B3886">
        <v>74.400000000000006</v>
      </c>
      <c r="C3886">
        <v>52</v>
      </c>
    </row>
    <row r="3887" spans="1:3">
      <c r="A3887" s="1">
        <v>45160</v>
      </c>
      <c r="B3887">
        <v>72.3</v>
      </c>
      <c r="C3887">
        <v>51</v>
      </c>
    </row>
    <row r="3888" spans="1:3">
      <c r="A3888" s="1">
        <v>45161</v>
      </c>
      <c r="B3888">
        <v>72.3</v>
      </c>
      <c r="C3888">
        <v>48</v>
      </c>
    </row>
    <row r="3889" spans="1:3">
      <c r="A3889" s="1">
        <v>45162</v>
      </c>
      <c r="B3889">
        <v>91.5</v>
      </c>
      <c r="C3889">
        <v>76</v>
      </c>
    </row>
    <row r="3890" spans="1:3">
      <c r="A3890" s="1">
        <v>45163</v>
      </c>
      <c r="B3890">
        <v>70.5</v>
      </c>
      <c r="C3890">
        <v>46</v>
      </c>
    </row>
    <row r="3891" spans="1:3">
      <c r="A3891" s="1">
        <v>45164</v>
      </c>
      <c r="B3891">
        <v>68.400000000000006</v>
      </c>
      <c r="C3891">
        <v>36</v>
      </c>
    </row>
    <row r="3892" spans="1:3">
      <c r="A3892" s="1">
        <v>45165</v>
      </c>
      <c r="B3892">
        <v>78.599999999999994</v>
      </c>
      <c r="C3892">
        <v>50</v>
      </c>
    </row>
    <row r="3893" spans="1:3">
      <c r="A3893" s="1">
        <v>45166</v>
      </c>
      <c r="B3893">
        <v>80.5</v>
      </c>
      <c r="C3893">
        <v>67</v>
      </c>
    </row>
    <row r="3894" spans="1:3">
      <c r="A3894" s="1">
        <v>45167</v>
      </c>
      <c r="B3894">
        <v>88.6</v>
      </c>
      <c r="C3894">
        <v>75</v>
      </c>
    </row>
    <row r="3895" spans="1:3">
      <c r="A3895" s="1">
        <v>45168</v>
      </c>
      <c r="B3895">
        <v>95</v>
      </c>
      <c r="C3895">
        <v>89</v>
      </c>
    </row>
    <row r="3896" spans="1:3">
      <c r="A3896" s="1">
        <v>45169</v>
      </c>
      <c r="B3896">
        <v>89.8</v>
      </c>
      <c r="C3896">
        <v>75</v>
      </c>
    </row>
    <row r="3897" spans="1:3">
      <c r="A3897" s="1">
        <v>45170</v>
      </c>
      <c r="B3897">
        <v>76.599999999999994</v>
      </c>
      <c r="C3897">
        <v>50</v>
      </c>
    </row>
    <row r="3898" spans="1:3">
      <c r="A3898" s="1">
        <v>45171</v>
      </c>
      <c r="B3898">
        <v>79.8</v>
      </c>
      <c r="C3898">
        <v>59</v>
      </c>
    </row>
    <row r="3899" spans="1:3">
      <c r="A3899" s="1">
        <v>45172</v>
      </c>
      <c r="B3899">
        <v>76.400000000000006</v>
      </c>
      <c r="C3899">
        <v>59</v>
      </c>
    </row>
    <row r="3900" spans="1:3">
      <c r="A3900" s="1">
        <v>45173</v>
      </c>
      <c r="B3900">
        <v>76.8</v>
      </c>
      <c r="C3900">
        <v>59</v>
      </c>
    </row>
    <row r="3901" spans="1:3">
      <c r="A3901" s="1">
        <v>45174</v>
      </c>
      <c r="B3901">
        <v>65.5</v>
      </c>
      <c r="C3901">
        <v>40</v>
      </c>
    </row>
    <row r="3902" spans="1:3">
      <c r="A3902" s="1">
        <v>45175</v>
      </c>
      <c r="B3902">
        <v>69.3</v>
      </c>
      <c r="C3902">
        <v>46</v>
      </c>
    </row>
    <row r="3903" spans="1:3">
      <c r="A3903" s="1">
        <v>45176</v>
      </c>
      <c r="B3903">
        <v>67.3</v>
      </c>
      <c r="C3903">
        <v>46</v>
      </c>
    </row>
    <row r="3904" spans="1:3">
      <c r="A3904" s="1">
        <v>45177</v>
      </c>
      <c r="B3904">
        <v>67.5</v>
      </c>
      <c r="C3904">
        <v>44</v>
      </c>
    </row>
    <row r="3905" spans="1:3">
      <c r="A3905" s="1">
        <v>45178</v>
      </c>
      <c r="B3905">
        <v>68.099999999999994</v>
      </c>
      <c r="C3905">
        <v>39</v>
      </c>
    </row>
    <row r="3906" spans="1:3">
      <c r="A3906" s="1">
        <v>45179</v>
      </c>
      <c r="B3906">
        <v>69.8</v>
      </c>
      <c r="C3906">
        <v>42</v>
      </c>
    </row>
    <row r="3907" spans="1:3">
      <c r="A3907" s="1">
        <v>45180</v>
      </c>
      <c r="B3907">
        <v>68.900000000000006</v>
      </c>
      <c r="C3907">
        <v>41</v>
      </c>
    </row>
    <row r="3908" spans="1:3">
      <c r="A3908" s="1">
        <v>45181</v>
      </c>
      <c r="B3908">
        <v>74.599999999999994</v>
      </c>
      <c r="C3908">
        <v>54</v>
      </c>
    </row>
    <row r="3909" spans="1:3">
      <c r="A3909" s="1">
        <v>45182</v>
      </c>
      <c r="B3909">
        <v>84.1</v>
      </c>
      <c r="C3909">
        <v>66</v>
      </c>
    </row>
    <row r="3910" spans="1:3">
      <c r="A3910" s="1">
        <v>45183</v>
      </c>
      <c r="B3910">
        <v>89.5</v>
      </c>
      <c r="C3910">
        <v>76</v>
      </c>
    </row>
    <row r="3911" spans="1:3">
      <c r="A3911" s="1">
        <v>45184</v>
      </c>
      <c r="B3911">
        <v>92.3</v>
      </c>
      <c r="C3911">
        <v>82</v>
      </c>
    </row>
    <row r="3912" spans="1:3">
      <c r="A3912" s="1">
        <v>45185</v>
      </c>
      <c r="B3912">
        <v>94.6</v>
      </c>
      <c r="C3912">
        <v>90</v>
      </c>
    </row>
    <row r="3913" spans="1:3">
      <c r="A3913" s="1">
        <v>45186</v>
      </c>
      <c r="B3913">
        <v>87</v>
      </c>
      <c r="C3913">
        <v>70</v>
      </c>
    </row>
    <row r="3914" spans="1:3">
      <c r="A3914" s="1">
        <v>45187</v>
      </c>
      <c r="B3914">
        <v>76.8</v>
      </c>
      <c r="C3914">
        <v>41</v>
      </c>
    </row>
    <row r="3915" spans="1:3">
      <c r="A3915" s="1">
        <v>45188</v>
      </c>
      <c r="B3915">
        <v>71.400000000000006</v>
      </c>
      <c r="C3915">
        <v>46</v>
      </c>
    </row>
    <row r="3916" spans="1:3">
      <c r="A3916" s="1">
        <v>45189</v>
      </c>
      <c r="B3916">
        <v>89.4</v>
      </c>
      <c r="C3916">
        <v>66</v>
      </c>
    </row>
    <row r="3917" spans="1:3">
      <c r="A3917" s="1">
        <v>45190</v>
      </c>
      <c r="B3917">
        <v>91</v>
      </c>
      <c r="C3917">
        <v>80</v>
      </c>
    </row>
    <row r="3918" spans="1:3">
      <c r="A3918" s="1">
        <v>45191</v>
      </c>
      <c r="B3918">
        <v>73.099999999999994</v>
      </c>
      <c r="C3918">
        <v>45</v>
      </c>
    </row>
    <row r="3919" spans="1:3">
      <c r="A3919" s="1">
        <v>45192</v>
      </c>
      <c r="B3919">
        <v>74</v>
      </c>
      <c r="C3919">
        <v>43</v>
      </c>
    </row>
    <row r="3920" spans="1:3">
      <c r="A3920" s="1">
        <v>45193</v>
      </c>
      <c r="B3920">
        <v>66.3</v>
      </c>
      <c r="C3920">
        <v>41</v>
      </c>
    </row>
    <row r="3921" spans="1:3">
      <c r="A3921" s="1">
        <v>45194</v>
      </c>
      <c r="B3921">
        <v>78.400000000000006</v>
      </c>
      <c r="C3921">
        <v>63</v>
      </c>
    </row>
    <row r="3922" spans="1:3">
      <c r="A3922" s="1">
        <v>45195</v>
      </c>
      <c r="B3922">
        <v>95</v>
      </c>
      <c r="C3922">
        <v>90</v>
      </c>
    </row>
    <row r="3923" spans="1:3">
      <c r="A3923" s="1">
        <v>45196</v>
      </c>
      <c r="B3923">
        <v>79.599999999999994</v>
      </c>
      <c r="C3923">
        <v>55</v>
      </c>
    </row>
    <row r="3924" spans="1:3">
      <c r="A3924" s="1">
        <v>45197</v>
      </c>
      <c r="B3924">
        <v>69.8</v>
      </c>
      <c r="C3924">
        <v>44</v>
      </c>
    </row>
    <row r="3925" spans="1:3">
      <c r="A3925" s="1">
        <v>45198</v>
      </c>
      <c r="B3925">
        <v>74.599999999999994</v>
      </c>
      <c r="C3925">
        <v>43</v>
      </c>
    </row>
    <row r="3926" spans="1:3">
      <c r="A3926" s="1">
        <v>45199</v>
      </c>
      <c r="B3926">
        <v>71.599999999999994</v>
      </c>
      <c r="C3926">
        <v>42</v>
      </c>
    </row>
    <row r="3927" spans="1:3">
      <c r="A3927" s="1">
        <v>45200</v>
      </c>
      <c r="B3927">
        <v>59.1</v>
      </c>
      <c r="C3927">
        <v>31</v>
      </c>
    </row>
    <row r="3928" spans="1:3">
      <c r="A3928" s="1">
        <v>45201</v>
      </c>
      <c r="B3928">
        <v>62.3</v>
      </c>
      <c r="C3928">
        <v>27</v>
      </c>
    </row>
    <row r="3929" spans="1:3">
      <c r="A3929" s="1">
        <v>45202</v>
      </c>
      <c r="B3929">
        <v>81.599999999999994</v>
      </c>
      <c r="C3929">
        <v>55</v>
      </c>
    </row>
    <row r="3930" spans="1:3">
      <c r="A3930" s="1">
        <v>45203</v>
      </c>
      <c r="B3930">
        <v>69.8</v>
      </c>
      <c r="C3930">
        <v>40</v>
      </c>
    </row>
    <row r="3931" spans="1:3">
      <c r="A3931" s="1">
        <v>45204</v>
      </c>
      <c r="B3931">
        <v>38.6</v>
      </c>
      <c r="C3931">
        <v>25</v>
      </c>
    </row>
    <row r="3932" spans="1:3">
      <c r="A3932" s="1">
        <v>45205</v>
      </c>
      <c r="B3932">
        <v>53.5</v>
      </c>
      <c r="C3932">
        <v>25</v>
      </c>
    </row>
    <row r="3933" spans="1:3">
      <c r="A3933" s="1">
        <v>45206</v>
      </c>
      <c r="B3933">
        <v>68.5</v>
      </c>
      <c r="C3933">
        <v>44</v>
      </c>
    </row>
    <row r="3934" spans="1:3">
      <c r="A3934" s="1">
        <v>45207</v>
      </c>
      <c r="B3934">
        <v>70.8</v>
      </c>
      <c r="C3934">
        <v>47</v>
      </c>
    </row>
    <row r="3935" spans="1:3">
      <c r="A3935" s="1">
        <v>45208</v>
      </c>
      <c r="B3935">
        <v>73.099999999999994</v>
      </c>
      <c r="C3935">
        <v>55</v>
      </c>
    </row>
    <row r="3936" spans="1:3">
      <c r="A3936" s="1">
        <v>45209</v>
      </c>
      <c r="B3936">
        <v>69</v>
      </c>
      <c r="C3936">
        <v>43</v>
      </c>
    </row>
    <row r="3937" spans="1:3">
      <c r="A3937" s="1">
        <v>45210</v>
      </c>
      <c r="B3937">
        <v>67.900000000000006</v>
      </c>
      <c r="C3937">
        <v>35</v>
      </c>
    </row>
    <row r="3938" spans="1:3">
      <c r="A3938" s="1">
        <v>45211</v>
      </c>
      <c r="B3938">
        <v>66.400000000000006</v>
      </c>
      <c r="C3938">
        <v>37</v>
      </c>
    </row>
    <row r="3939" spans="1:3">
      <c r="A3939" s="1">
        <v>45212</v>
      </c>
      <c r="B3939">
        <v>68</v>
      </c>
      <c r="C3939">
        <v>38</v>
      </c>
    </row>
    <row r="3940" spans="1:3">
      <c r="A3940" s="1">
        <v>45213</v>
      </c>
      <c r="B3940">
        <v>76.3</v>
      </c>
      <c r="C3940">
        <v>31</v>
      </c>
    </row>
    <row r="3941" spans="1:3">
      <c r="A3941" s="1">
        <v>45214</v>
      </c>
      <c r="B3941">
        <v>68.5</v>
      </c>
      <c r="C3941">
        <v>43</v>
      </c>
    </row>
    <row r="3942" spans="1:3">
      <c r="A3942" s="1">
        <v>45215</v>
      </c>
      <c r="B3942">
        <v>64</v>
      </c>
      <c r="C3942">
        <v>36</v>
      </c>
    </row>
    <row r="3943" spans="1:3">
      <c r="A3943" s="1">
        <v>45216</v>
      </c>
      <c r="B3943">
        <v>52.5</v>
      </c>
      <c r="C3943">
        <v>24</v>
      </c>
    </row>
    <row r="3944" spans="1:3">
      <c r="A3944" s="1">
        <v>45217</v>
      </c>
      <c r="B3944">
        <v>63.8</v>
      </c>
      <c r="C3944">
        <v>31</v>
      </c>
    </row>
    <row r="3945" spans="1:3">
      <c r="A3945" s="1">
        <v>45218</v>
      </c>
      <c r="B3945">
        <v>71</v>
      </c>
      <c r="C3945">
        <v>39</v>
      </c>
    </row>
    <row r="3946" spans="1:3">
      <c r="A3946" s="1">
        <v>45219</v>
      </c>
      <c r="B3946">
        <v>54.3</v>
      </c>
      <c r="C3946">
        <v>25</v>
      </c>
    </row>
    <row r="3947" spans="1:3">
      <c r="A3947" s="1">
        <v>45220</v>
      </c>
      <c r="B3947">
        <v>53.3</v>
      </c>
      <c r="C3947">
        <v>34</v>
      </c>
    </row>
    <row r="3948" spans="1:3">
      <c r="A3948" s="1">
        <v>45221</v>
      </c>
      <c r="B3948">
        <v>60.4</v>
      </c>
      <c r="C3948">
        <v>27</v>
      </c>
    </row>
    <row r="3949" spans="1:3">
      <c r="A3949" s="1">
        <v>45222</v>
      </c>
      <c r="B3949">
        <v>70.099999999999994</v>
      </c>
      <c r="C3949">
        <v>35</v>
      </c>
    </row>
    <row r="3950" spans="1:3">
      <c r="A3950" s="1">
        <v>45223</v>
      </c>
      <c r="B3950">
        <v>69</v>
      </c>
      <c r="C3950">
        <v>32</v>
      </c>
    </row>
    <row r="3951" spans="1:3">
      <c r="A3951" s="1">
        <v>45224</v>
      </c>
      <c r="B3951">
        <v>71.400000000000006</v>
      </c>
      <c r="C3951">
        <v>35</v>
      </c>
    </row>
    <row r="3952" spans="1:3">
      <c r="A3952" s="1">
        <v>45225</v>
      </c>
      <c r="B3952">
        <v>75.3</v>
      </c>
      <c r="C3952">
        <v>45</v>
      </c>
    </row>
    <row r="3953" spans="1:3">
      <c r="A3953" s="1">
        <v>45226</v>
      </c>
      <c r="B3953">
        <v>73.400000000000006</v>
      </c>
      <c r="C3953">
        <v>48</v>
      </c>
    </row>
    <row r="3954" spans="1:3">
      <c r="A3954" s="1">
        <v>45227</v>
      </c>
      <c r="B3954">
        <v>69.900000000000006</v>
      </c>
      <c r="C3954">
        <v>29</v>
      </c>
    </row>
    <row r="3955" spans="1:3">
      <c r="A3955" s="1">
        <v>45228</v>
      </c>
      <c r="B3955">
        <v>70.400000000000006</v>
      </c>
      <c r="C3955">
        <v>34</v>
      </c>
    </row>
    <row r="3956" spans="1:3">
      <c r="A3956" s="1">
        <v>45229</v>
      </c>
      <c r="B3956">
        <v>70</v>
      </c>
      <c r="C3956">
        <v>34</v>
      </c>
    </row>
    <row r="3957" spans="1:3">
      <c r="A3957" s="1">
        <v>45230</v>
      </c>
      <c r="B3957">
        <v>64.099999999999994</v>
      </c>
      <c r="C3957">
        <v>24</v>
      </c>
    </row>
    <row r="3958" spans="1:3">
      <c r="A3958" s="1">
        <v>45231</v>
      </c>
      <c r="B3958">
        <v>68.099999999999994</v>
      </c>
      <c r="C3958">
        <v>36</v>
      </c>
    </row>
    <row r="3959" spans="1:3">
      <c r="A3959" s="1">
        <v>45232</v>
      </c>
      <c r="B3959">
        <v>72.099999999999994</v>
      </c>
      <c r="C3959">
        <v>33</v>
      </c>
    </row>
    <row r="3960" spans="1:3">
      <c r="A3960" s="1">
        <v>45233</v>
      </c>
      <c r="B3960">
        <v>65.400000000000006</v>
      </c>
      <c r="C3960">
        <v>33</v>
      </c>
    </row>
    <row r="3961" spans="1:3">
      <c r="A3961" s="1">
        <v>45234</v>
      </c>
      <c r="B3961">
        <v>75.8</v>
      </c>
      <c r="C3961">
        <v>57</v>
      </c>
    </row>
    <row r="3962" spans="1:3">
      <c r="A3962" s="1">
        <v>45235</v>
      </c>
      <c r="B3962">
        <v>77.900000000000006</v>
      </c>
      <c r="C3962">
        <v>60</v>
      </c>
    </row>
    <row r="3963" spans="1:3">
      <c r="A3963" s="1">
        <v>45236</v>
      </c>
      <c r="B3963">
        <v>59.5</v>
      </c>
      <c r="C3963">
        <v>32</v>
      </c>
    </row>
    <row r="3964" spans="1:3">
      <c r="A3964" s="1">
        <v>45237</v>
      </c>
      <c r="B3964">
        <v>41.1</v>
      </c>
      <c r="C3964">
        <v>25</v>
      </c>
    </row>
    <row r="3965" spans="1:3">
      <c r="A3965" s="1">
        <v>45238</v>
      </c>
      <c r="B3965">
        <v>58.5</v>
      </c>
      <c r="C3965">
        <v>28</v>
      </c>
    </row>
    <row r="3966" spans="1:3">
      <c r="A3966" s="1">
        <v>45239</v>
      </c>
      <c r="B3966">
        <v>71</v>
      </c>
      <c r="C3966">
        <v>43</v>
      </c>
    </row>
    <row r="3967" spans="1:3">
      <c r="A3967" s="1">
        <v>45240</v>
      </c>
      <c r="B3967">
        <v>49.9</v>
      </c>
      <c r="C3967">
        <v>25</v>
      </c>
    </row>
    <row r="3968" spans="1:3">
      <c r="A3968" s="1">
        <v>45241</v>
      </c>
      <c r="B3968">
        <v>44.8</v>
      </c>
      <c r="C3968">
        <v>31</v>
      </c>
    </row>
    <row r="3969" spans="1:3">
      <c r="A3969" s="1">
        <v>45242</v>
      </c>
      <c r="B3969">
        <v>48.3</v>
      </c>
      <c r="C3969">
        <v>34</v>
      </c>
    </row>
    <row r="3970" spans="1:3">
      <c r="A3970" s="1">
        <v>45243</v>
      </c>
      <c r="B3970">
        <v>41.1</v>
      </c>
      <c r="C3970">
        <v>19</v>
      </c>
    </row>
    <row r="3971" spans="1:3">
      <c r="A3971" s="1">
        <v>45244</v>
      </c>
      <c r="B3971">
        <v>55.1</v>
      </c>
      <c r="C3971">
        <v>36</v>
      </c>
    </row>
    <row r="3972" spans="1:3">
      <c r="A3972" s="1">
        <v>45245</v>
      </c>
      <c r="B3972">
        <v>63.6</v>
      </c>
      <c r="C3972">
        <v>29</v>
      </c>
    </row>
    <row r="3973" spans="1:3">
      <c r="A3973" s="1">
        <v>45246</v>
      </c>
      <c r="B3973">
        <v>85.5</v>
      </c>
      <c r="C3973">
        <v>58</v>
      </c>
    </row>
    <row r="3974" spans="1:3">
      <c r="A3974" s="1">
        <v>45247</v>
      </c>
      <c r="B3974">
        <v>59</v>
      </c>
      <c r="C3974">
        <v>21</v>
      </c>
    </row>
    <row r="3975" spans="1:3">
      <c r="A3975" s="1">
        <v>45248</v>
      </c>
      <c r="B3975">
        <v>57.9</v>
      </c>
      <c r="C3975">
        <v>42</v>
      </c>
    </row>
    <row r="3976" spans="1:3">
      <c r="A3976" s="1">
        <v>45249</v>
      </c>
      <c r="B3976">
        <v>57.3</v>
      </c>
      <c r="C3976">
        <v>39</v>
      </c>
    </row>
    <row r="3977" spans="1:3">
      <c r="A3977" s="1">
        <v>45250</v>
      </c>
      <c r="B3977">
        <v>45.9</v>
      </c>
      <c r="C3977">
        <v>21</v>
      </c>
    </row>
    <row r="3978" spans="1:3">
      <c r="A3978" s="1">
        <v>45251</v>
      </c>
      <c r="B3978">
        <v>59.1</v>
      </c>
      <c r="C3978">
        <v>23</v>
      </c>
    </row>
    <row r="3979" spans="1:3">
      <c r="A3979" s="1">
        <v>45252</v>
      </c>
      <c r="B3979">
        <v>67.400000000000006</v>
      </c>
      <c r="C3979">
        <v>33</v>
      </c>
    </row>
    <row r="3980" spans="1:3">
      <c r="A3980" s="1">
        <v>45253</v>
      </c>
      <c r="B3980">
        <v>54.1</v>
      </c>
      <c r="C3980">
        <v>18</v>
      </c>
    </row>
    <row r="3981" spans="1:3">
      <c r="A3981" s="1">
        <v>45254</v>
      </c>
      <c r="B3981">
        <v>36.6</v>
      </c>
      <c r="C3981">
        <v>21</v>
      </c>
    </row>
    <row r="3982" spans="1:3">
      <c r="A3982" s="1">
        <v>45255</v>
      </c>
      <c r="B3982">
        <v>31</v>
      </c>
      <c r="C3982">
        <v>12</v>
      </c>
    </row>
    <row r="3983" spans="1:3">
      <c r="A3983" s="1">
        <v>45256</v>
      </c>
      <c r="B3983">
        <v>45.3</v>
      </c>
      <c r="C3983">
        <v>19</v>
      </c>
    </row>
    <row r="3984" spans="1:3">
      <c r="A3984" s="1">
        <v>45257</v>
      </c>
      <c r="B3984">
        <v>71.400000000000006</v>
      </c>
      <c r="C3984">
        <v>54</v>
      </c>
    </row>
    <row r="3985" spans="1:3">
      <c r="A3985" s="1">
        <v>45258</v>
      </c>
      <c r="B3985">
        <v>46.5</v>
      </c>
      <c r="C3985">
        <v>24</v>
      </c>
    </row>
    <row r="3986" spans="1:3">
      <c r="A3986" s="1">
        <v>45259</v>
      </c>
      <c r="B3986">
        <v>57.4</v>
      </c>
      <c r="C3986">
        <v>48</v>
      </c>
    </row>
    <row r="3987" spans="1:3">
      <c r="A3987" s="1">
        <v>45260</v>
      </c>
      <c r="B3987">
        <v>41.8</v>
      </c>
      <c r="C3987">
        <v>24</v>
      </c>
    </row>
    <row r="3988" spans="1:3">
      <c r="A3988" s="1">
        <v>45261</v>
      </c>
      <c r="B3988">
        <v>47.4</v>
      </c>
      <c r="C3988">
        <v>31</v>
      </c>
    </row>
    <row r="3989" spans="1:3">
      <c r="A3989" s="1">
        <v>45262</v>
      </c>
      <c r="B3989">
        <v>55.5</v>
      </c>
      <c r="C3989">
        <v>35</v>
      </c>
    </row>
    <row r="3990" spans="1:3">
      <c r="A3990" s="1">
        <v>45263</v>
      </c>
      <c r="B3990">
        <v>47.3</v>
      </c>
      <c r="C3990">
        <v>21</v>
      </c>
    </row>
    <row r="3991" spans="1:3">
      <c r="A3991" s="1">
        <v>45264</v>
      </c>
      <c r="B3991">
        <v>51.9</v>
      </c>
      <c r="C3991">
        <v>24</v>
      </c>
    </row>
    <row r="3992" spans="1:3">
      <c r="A3992" s="1">
        <v>45265</v>
      </c>
      <c r="B3992">
        <v>51.5</v>
      </c>
      <c r="C3992">
        <v>15</v>
      </c>
    </row>
    <row r="3993" spans="1:3">
      <c r="A3993" s="1">
        <v>45266</v>
      </c>
      <c r="B3993">
        <v>68.099999999999994</v>
      </c>
      <c r="C3993">
        <v>48</v>
      </c>
    </row>
    <row r="3994" spans="1:3">
      <c r="A3994" s="1">
        <v>45267</v>
      </c>
      <c r="B3994">
        <v>40.4</v>
      </c>
      <c r="C3994">
        <v>22</v>
      </c>
    </row>
    <row r="3995" spans="1:3">
      <c r="A3995" s="1">
        <v>45268</v>
      </c>
      <c r="B3995">
        <v>64.5</v>
      </c>
      <c r="C3995">
        <v>37</v>
      </c>
    </row>
    <row r="3996" spans="1:3">
      <c r="A3996" s="1">
        <v>45269</v>
      </c>
      <c r="B3996">
        <v>76.400000000000006</v>
      </c>
      <c r="C3996">
        <v>44</v>
      </c>
    </row>
    <row r="3997" spans="1:3">
      <c r="A3997" s="1">
        <v>45270</v>
      </c>
      <c r="B3997">
        <v>76.599999999999994</v>
      </c>
      <c r="C3997">
        <v>57</v>
      </c>
    </row>
    <row r="3998" spans="1:3">
      <c r="A3998" s="1">
        <v>45271</v>
      </c>
      <c r="B3998">
        <v>88.6</v>
      </c>
      <c r="C3998">
        <v>70</v>
      </c>
    </row>
    <row r="3999" spans="1:3">
      <c r="A3999" s="1">
        <v>45272</v>
      </c>
      <c r="B3999">
        <v>72</v>
      </c>
      <c r="C3999">
        <v>58</v>
      </c>
    </row>
    <row r="4000" spans="1:3">
      <c r="A4000" s="1">
        <v>45273</v>
      </c>
      <c r="B4000">
        <v>76.400000000000006</v>
      </c>
      <c r="C4000">
        <v>55</v>
      </c>
    </row>
    <row r="4001" spans="1:3">
      <c r="A4001" s="1">
        <v>45274</v>
      </c>
      <c r="B4001">
        <v>88.5</v>
      </c>
      <c r="C4001">
        <v>74</v>
      </c>
    </row>
    <row r="4002" spans="1:3">
      <c r="A4002" s="1">
        <v>45275</v>
      </c>
      <c r="B4002">
        <v>94.3</v>
      </c>
      <c r="C4002">
        <v>86</v>
      </c>
    </row>
    <row r="4003" spans="1:3">
      <c r="A4003" s="1">
        <v>45276</v>
      </c>
      <c r="B4003">
        <v>59</v>
      </c>
      <c r="C4003">
        <v>36</v>
      </c>
    </row>
    <row r="4004" spans="1:3">
      <c r="A4004" s="1">
        <v>45277</v>
      </c>
      <c r="B4004">
        <v>43.8</v>
      </c>
      <c r="C4004">
        <v>31</v>
      </c>
    </row>
    <row r="4005" spans="1:3">
      <c r="A4005" s="1">
        <v>45278</v>
      </c>
      <c r="B4005">
        <v>43.1</v>
      </c>
      <c r="C4005">
        <v>34</v>
      </c>
    </row>
    <row r="4006" spans="1:3">
      <c r="A4006" s="1">
        <v>45279</v>
      </c>
      <c r="B4006">
        <v>39.4</v>
      </c>
      <c r="C4006">
        <v>21</v>
      </c>
    </row>
    <row r="4007" spans="1:3">
      <c r="A4007" s="1">
        <v>45280</v>
      </c>
      <c r="B4007">
        <v>59.9</v>
      </c>
      <c r="C4007">
        <v>44</v>
      </c>
    </row>
    <row r="4008" spans="1:3">
      <c r="A4008" s="1">
        <v>45281</v>
      </c>
      <c r="B4008">
        <v>46.5</v>
      </c>
      <c r="C4008">
        <v>29</v>
      </c>
    </row>
    <row r="4009" spans="1:3">
      <c r="A4009" s="1">
        <v>45282</v>
      </c>
      <c r="B4009">
        <v>44.4</v>
      </c>
      <c r="C4009">
        <v>27</v>
      </c>
    </row>
    <row r="4010" spans="1:3">
      <c r="A4010" s="1">
        <v>45283</v>
      </c>
      <c r="B4010">
        <v>51.3</v>
      </c>
      <c r="C4010">
        <v>28</v>
      </c>
    </row>
    <row r="4011" spans="1:3">
      <c r="A4011" s="1">
        <v>45284</v>
      </c>
      <c r="B4011">
        <v>65.400000000000006</v>
      </c>
      <c r="C4011">
        <v>46</v>
      </c>
    </row>
    <row r="4012" spans="1:3">
      <c r="A4012" s="1">
        <v>45285</v>
      </c>
      <c r="B4012">
        <v>64.900000000000006</v>
      </c>
      <c r="C4012">
        <v>41</v>
      </c>
    </row>
    <row r="4013" spans="1:3">
      <c r="A4013" s="1">
        <v>45286</v>
      </c>
      <c r="B4013">
        <v>67.400000000000006</v>
      </c>
      <c r="C4013">
        <v>38</v>
      </c>
    </row>
    <row r="4014" spans="1:3">
      <c r="A4014" s="1">
        <v>45287</v>
      </c>
      <c r="B4014">
        <v>63.1</v>
      </c>
      <c r="C4014">
        <v>21</v>
      </c>
    </row>
    <row r="4015" spans="1:3">
      <c r="A4015" s="1">
        <v>45288</v>
      </c>
      <c r="B4015">
        <v>63.1</v>
      </c>
      <c r="C4015">
        <v>34</v>
      </c>
    </row>
    <row r="4016" spans="1:3">
      <c r="A4016" s="1">
        <v>45289</v>
      </c>
      <c r="B4016">
        <v>65.8</v>
      </c>
      <c r="C4016">
        <v>39</v>
      </c>
    </row>
    <row r="4017" spans="1:3">
      <c r="A4017" s="1">
        <v>45290</v>
      </c>
      <c r="B4017">
        <v>75.8</v>
      </c>
      <c r="C4017">
        <v>47</v>
      </c>
    </row>
    <row r="4018" spans="1:3">
      <c r="A4018" s="1">
        <v>45291</v>
      </c>
      <c r="B4018">
        <v>80.099999999999994</v>
      </c>
      <c r="C4018">
        <v>62</v>
      </c>
    </row>
    <row r="4019" spans="1:3">
      <c r="A4019" s="1">
        <v>45292</v>
      </c>
      <c r="B4019">
        <v>74.900000000000006</v>
      </c>
      <c r="C4019">
        <v>47</v>
      </c>
    </row>
    <row r="4020" spans="1:3">
      <c r="A4020" s="1">
        <v>45293</v>
      </c>
      <c r="B4020">
        <v>64</v>
      </c>
      <c r="C4020">
        <v>44</v>
      </c>
    </row>
    <row r="4021" spans="1:3">
      <c r="A4021" s="1">
        <v>45294</v>
      </c>
      <c r="B4021">
        <v>70.3</v>
      </c>
      <c r="C4021">
        <v>52</v>
      </c>
    </row>
    <row r="4022" spans="1:3">
      <c r="A4022" s="1">
        <v>45295</v>
      </c>
      <c r="B4022">
        <v>54.6</v>
      </c>
      <c r="C4022">
        <v>28</v>
      </c>
    </row>
    <row r="4023" spans="1:3">
      <c r="A4023" s="1">
        <v>45296</v>
      </c>
      <c r="B4023">
        <v>68</v>
      </c>
      <c r="C4023">
        <v>41</v>
      </c>
    </row>
    <row r="4024" spans="1:3">
      <c r="A4024" s="1">
        <v>45297</v>
      </c>
      <c r="B4024">
        <v>50.5</v>
      </c>
      <c r="C4024">
        <v>22</v>
      </c>
    </row>
    <row r="4025" spans="1:3">
      <c r="A4025" s="1">
        <v>45298</v>
      </c>
      <c r="B4025">
        <v>44</v>
      </c>
      <c r="C4025">
        <v>25</v>
      </c>
    </row>
    <row r="4026" spans="1:3">
      <c r="A4026" s="1">
        <v>45299</v>
      </c>
      <c r="B4026">
        <v>40.9</v>
      </c>
      <c r="C4026">
        <v>15</v>
      </c>
    </row>
    <row r="4027" spans="1:3">
      <c r="A4027" s="1">
        <v>45300</v>
      </c>
      <c r="B4027">
        <v>60.1</v>
      </c>
      <c r="C4027">
        <v>42</v>
      </c>
    </row>
    <row r="4028" spans="1:3">
      <c r="A4028" s="1">
        <v>45301</v>
      </c>
      <c r="B4028">
        <v>77.599999999999994</v>
      </c>
      <c r="C4028">
        <v>53</v>
      </c>
    </row>
    <row r="4029" spans="1:3">
      <c r="A4029" s="1">
        <v>45302</v>
      </c>
      <c r="B4029">
        <v>66.900000000000006</v>
      </c>
      <c r="C4029">
        <v>40</v>
      </c>
    </row>
    <row r="4030" spans="1:3">
      <c r="A4030" s="1">
        <v>45303</v>
      </c>
      <c r="B4030">
        <v>50.3</v>
      </c>
      <c r="C4030">
        <v>19</v>
      </c>
    </row>
    <row r="4031" spans="1:3">
      <c r="A4031" s="1">
        <v>45304</v>
      </c>
      <c r="B4031">
        <v>35.6</v>
      </c>
      <c r="C4031">
        <v>18</v>
      </c>
    </row>
    <row r="4032" spans="1:3">
      <c r="A4032" s="1">
        <v>45305</v>
      </c>
      <c r="B4032">
        <v>61.4</v>
      </c>
      <c r="C4032">
        <v>37</v>
      </c>
    </row>
    <row r="4033" spans="1:3">
      <c r="A4033" s="1">
        <v>45306</v>
      </c>
      <c r="B4033">
        <v>40.1</v>
      </c>
      <c r="C4033">
        <v>21</v>
      </c>
    </row>
    <row r="4034" spans="1:3">
      <c r="A4034" s="1">
        <v>45307</v>
      </c>
      <c r="B4034">
        <v>42.9</v>
      </c>
      <c r="C4034">
        <v>26</v>
      </c>
    </row>
    <row r="4035" spans="1:3">
      <c r="A4035" s="1">
        <v>45308</v>
      </c>
      <c r="B4035">
        <v>68.8</v>
      </c>
      <c r="C4035">
        <v>46</v>
      </c>
    </row>
    <row r="4036" spans="1:3">
      <c r="A4036" s="1">
        <v>45309</v>
      </c>
      <c r="B4036">
        <v>83.1</v>
      </c>
      <c r="C4036">
        <v>69</v>
      </c>
    </row>
    <row r="4037" spans="1:3">
      <c r="A4037" s="1">
        <v>45310</v>
      </c>
      <c r="B4037">
        <v>70.599999999999994</v>
      </c>
      <c r="C4037">
        <v>59</v>
      </c>
    </row>
    <row r="4038" spans="1:3">
      <c r="A4038" s="1">
        <v>45311</v>
      </c>
      <c r="B4038">
        <v>86.6</v>
      </c>
      <c r="C4038">
        <v>75</v>
      </c>
    </row>
    <row r="4039" spans="1:3">
      <c r="A4039" s="1">
        <v>45312</v>
      </c>
      <c r="B4039">
        <v>82.9</v>
      </c>
      <c r="C4039">
        <v>64</v>
      </c>
    </row>
    <row r="4040" spans="1:3">
      <c r="A4040" s="1">
        <v>45313</v>
      </c>
      <c r="B4040">
        <v>53.6</v>
      </c>
      <c r="C4040">
        <v>36</v>
      </c>
    </row>
    <row r="4041" spans="1:3">
      <c r="A4041" s="1">
        <v>45314</v>
      </c>
      <c r="B4041">
        <v>47</v>
      </c>
      <c r="C4041">
        <v>33</v>
      </c>
    </row>
    <row r="4042" spans="1:3">
      <c r="A4042" s="1">
        <v>45315</v>
      </c>
      <c r="B4042">
        <v>49</v>
      </c>
      <c r="C4042">
        <v>32</v>
      </c>
    </row>
    <row r="4043" spans="1:3">
      <c r="A4043" s="1">
        <v>45316</v>
      </c>
      <c r="B4043">
        <v>38.299999999999997</v>
      </c>
      <c r="C4043">
        <v>20</v>
      </c>
    </row>
    <row r="4044" spans="1:3">
      <c r="A4044" s="1">
        <v>45317</v>
      </c>
      <c r="B4044">
        <v>47</v>
      </c>
      <c r="C4044">
        <v>33</v>
      </c>
    </row>
    <row r="4045" spans="1:3">
      <c r="A4045" s="1">
        <v>45318</v>
      </c>
      <c r="B4045">
        <v>48.8</v>
      </c>
      <c r="C4045">
        <v>24</v>
      </c>
    </row>
    <row r="4046" spans="1:3">
      <c r="A4046" s="1">
        <v>45319</v>
      </c>
      <c r="B4046">
        <v>52.9</v>
      </c>
      <c r="C4046">
        <v>32</v>
      </c>
    </row>
    <row r="4047" spans="1:3">
      <c r="A4047" s="1">
        <v>45320</v>
      </c>
      <c r="B4047">
        <v>58.5</v>
      </c>
      <c r="C4047">
        <v>26</v>
      </c>
    </row>
    <row r="4048" spans="1:3">
      <c r="A4048" s="1">
        <v>45321</v>
      </c>
      <c r="B4048">
        <v>59.1</v>
      </c>
      <c r="C4048">
        <v>33</v>
      </c>
    </row>
    <row r="4049" spans="1:3">
      <c r="A4049" s="1">
        <v>45322</v>
      </c>
      <c r="B4049">
        <v>53.3</v>
      </c>
      <c r="C4049">
        <v>28</v>
      </c>
    </row>
    <row r="4050" spans="1:3">
      <c r="A4050" s="1">
        <v>45323</v>
      </c>
      <c r="B4050">
        <v>62.9</v>
      </c>
      <c r="C4050">
        <v>41</v>
      </c>
    </row>
    <row r="4051" spans="1:3">
      <c r="A4051" s="1">
        <v>45324</v>
      </c>
      <c r="B4051">
        <v>71.5</v>
      </c>
      <c r="C4051">
        <v>54</v>
      </c>
    </row>
    <row r="4052" spans="1:3">
      <c r="A4052" s="1">
        <v>45325</v>
      </c>
      <c r="B4052">
        <v>78.5</v>
      </c>
      <c r="C4052">
        <v>63</v>
      </c>
    </row>
    <row r="4053" spans="1:3">
      <c r="A4053" s="1">
        <v>45326</v>
      </c>
      <c r="B4053">
        <v>83.6</v>
      </c>
      <c r="C4053">
        <v>67</v>
      </c>
    </row>
    <row r="4054" spans="1:3">
      <c r="A4054" s="1">
        <v>45327</v>
      </c>
      <c r="B4054">
        <v>82.9</v>
      </c>
      <c r="C4054">
        <v>72</v>
      </c>
    </row>
    <row r="4055" spans="1:3">
      <c r="A4055" s="1">
        <v>45328</v>
      </c>
      <c r="B4055">
        <v>75.5</v>
      </c>
      <c r="C4055">
        <v>68</v>
      </c>
    </row>
    <row r="4056" spans="1:3">
      <c r="A4056" s="1">
        <v>45329</v>
      </c>
      <c r="B4056">
        <v>57.1</v>
      </c>
      <c r="C4056">
        <v>37</v>
      </c>
    </row>
    <row r="4057" spans="1:3">
      <c r="A4057" s="1">
        <v>45330</v>
      </c>
      <c r="B4057">
        <v>61.6</v>
      </c>
      <c r="C4057">
        <v>31</v>
      </c>
    </row>
    <row r="4058" spans="1:3">
      <c r="A4058" s="1">
        <v>45331</v>
      </c>
      <c r="B4058">
        <v>54.1</v>
      </c>
      <c r="C4058">
        <v>21</v>
      </c>
    </row>
    <row r="4059" spans="1:3">
      <c r="A4059" s="1">
        <v>45332</v>
      </c>
      <c r="B4059">
        <v>53.4</v>
      </c>
      <c r="C4059">
        <v>29</v>
      </c>
    </row>
    <row r="4060" spans="1:3">
      <c r="A4060" s="1">
        <v>45333</v>
      </c>
      <c r="B4060">
        <v>59.3</v>
      </c>
      <c r="C4060">
        <v>35</v>
      </c>
    </row>
    <row r="4061" spans="1:3">
      <c r="A4061" s="1">
        <v>45334</v>
      </c>
      <c r="B4061">
        <v>52.4</v>
      </c>
      <c r="C4061">
        <v>16</v>
      </c>
    </row>
    <row r="4062" spans="1:3">
      <c r="A4062" s="1">
        <v>45335</v>
      </c>
      <c r="B4062">
        <v>61.3</v>
      </c>
      <c r="C4062">
        <v>35</v>
      </c>
    </row>
    <row r="4063" spans="1:3">
      <c r="A4063" s="1">
        <v>45336</v>
      </c>
      <c r="B4063">
        <v>81.5</v>
      </c>
      <c r="C4063">
        <v>56</v>
      </c>
    </row>
    <row r="4064" spans="1:3">
      <c r="A4064" s="1">
        <v>45337</v>
      </c>
      <c r="B4064">
        <v>77.3</v>
      </c>
      <c r="C4064">
        <v>58</v>
      </c>
    </row>
    <row r="4065" spans="1:3">
      <c r="A4065" s="1">
        <v>45338</v>
      </c>
      <c r="B4065">
        <v>58.3</v>
      </c>
      <c r="C4065">
        <v>37</v>
      </c>
    </row>
    <row r="4066" spans="1:3">
      <c r="A4066" s="1">
        <v>45339</v>
      </c>
      <c r="B4066">
        <v>60.9</v>
      </c>
      <c r="C4066">
        <v>24</v>
      </c>
    </row>
    <row r="4067" spans="1:3">
      <c r="A4067" s="1">
        <v>45340</v>
      </c>
      <c r="B4067">
        <v>76.5</v>
      </c>
      <c r="C4067">
        <v>44</v>
      </c>
    </row>
    <row r="4068" spans="1:3">
      <c r="A4068" s="1">
        <v>45341</v>
      </c>
      <c r="B4068">
        <v>88.9</v>
      </c>
      <c r="C4068">
        <v>75</v>
      </c>
    </row>
    <row r="4069" spans="1:3">
      <c r="A4069" s="1">
        <v>45342</v>
      </c>
      <c r="B4069">
        <v>86</v>
      </c>
      <c r="C4069">
        <v>77</v>
      </c>
    </row>
    <row r="4070" spans="1:3">
      <c r="A4070" s="1">
        <v>45343</v>
      </c>
      <c r="B4070">
        <v>88.8</v>
      </c>
      <c r="C4070">
        <v>78</v>
      </c>
    </row>
    <row r="4071" spans="1:3">
      <c r="A4071" s="1">
        <v>45344</v>
      </c>
      <c r="B4071">
        <v>82.5</v>
      </c>
      <c r="C4071">
        <v>67</v>
      </c>
    </row>
    <row r="4072" spans="1:3">
      <c r="A4072" s="1">
        <v>45345</v>
      </c>
      <c r="B4072">
        <v>70.599999999999994</v>
      </c>
      <c r="C4072">
        <v>57</v>
      </c>
    </row>
    <row r="4073" spans="1:3">
      <c r="A4073" s="1">
        <v>45346</v>
      </c>
      <c r="B4073">
        <v>65.8</v>
      </c>
      <c r="C4073">
        <v>53</v>
      </c>
    </row>
    <row r="4074" spans="1:3">
      <c r="A4074" s="1">
        <v>45347</v>
      </c>
      <c r="B4074">
        <v>81.599999999999994</v>
      </c>
      <c r="C4074">
        <v>63</v>
      </c>
    </row>
    <row r="4075" spans="1:3">
      <c r="A4075" s="1">
        <v>45348</v>
      </c>
      <c r="B4075">
        <v>67.3</v>
      </c>
      <c r="C4075">
        <v>45</v>
      </c>
    </row>
    <row r="4076" spans="1:3">
      <c r="A4076" s="1">
        <v>45349</v>
      </c>
      <c r="B4076">
        <v>69.099999999999994</v>
      </c>
      <c r="C4076">
        <v>46</v>
      </c>
    </row>
    <row r="4077" spans="1:3">
      <c r="A4077" s="1">
        <v>45350</v>
      </c>
      <c r="B4077">
        <v>65.5</v>
      </c>
      <c r="C4077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4077"/>
  <sheetViews>
    <sheetView workbookViewId="0"/>
  </sheetViews>
  <sheetFormatPr defaultRowHeight="16.5"/>
  <cols>
    <col min="1" max="1" width="11.125" bestFit="1" customWidth="1"/>
    <col min="2" max="2" width="11.5" customWidth="1"/>
    <col min="3" max="3" width="11.25" customWidth="1"/>
    <col min="4" max="4" width="15.875" customWidth="1"/>
  </cols>
  <sheetData>
    <row r="1" spans="1:4">
      <c r="A1" t="s">
        <v>0</v>
      </c>
      <c r="B1" t="s">
        <v>13</v>
      </c>
      <c r="C1" t="s">
        <v>14</v>
      </c>
      <c r="D1" t="s">
        <v>15</v>
      </c>
    </row>
    <row r="2" spans="1:4">
      <c r="A2" s="1">
        <v>41275</v>
      </c>
      <c r="B2">
        <v>5</v>
      </c>
      <c r="C2">
        <v>51</v>
      </c>
      <c r="D2">
        <v>8.18</v>
      </c>
    </row>
    <row r="3" spans="1:4">
      <c r="A3" s="1">
        <v>41276</v>
      </c>
      <c r="B3">
        <v>8.6999999999999993</v>
      </c>
      <c r="C3">
        <v>88.8</v>
      </c>
      <c r="D3">
        <v>12.16</v>
      </c>
    </row>
    <row r="4" spans="1:4">
      <c r="A4" s="1">
        <v>41277</v>
      </c>
      <c r="B4">
        <v>9.5</v>
      </c>
      <c r="C4">
        <v>96.9</v>
      </c>
      <c r="D4">
        <v>12.97</v>
      </c>
    </row>
    <row r="5" spans="1:4">
      <c r="A5" s="1">
        <v>41278</v>
      </c>
      <c r="B5">
        <v>9.5</v>
      </c>
      <c r="C5">
        <v>96.9</v>
      </c>
      <c r="D5">
        <v>13.08</v>
      </c>
    </row>
    <row r="6" spans="1:4">
      <c r="A6" s="1">
        <v>41279</v>
      </c>
      <c r="B6">
        <v>9.1999999999999993</v>
      </c>
      <c r="C6">
        <v>93.9</v>
      </c>
      <c r="D6">
        <v>12.24</v>
      </c>
    </row>
    <row r="7" spans="1:4">
      <c r="A7" s="1">
        <v>41280</v>
      </c>
      <c r="B7">
        <v>7.4</v>
      </c>
      <c r="C7">
        <v>75.5</v>
      </c>
      <c r="D7">
        <v>10.32</v>
      </c>
    </row>
    <row r="8" spans="1:4">
      <c r="A8" s="1">
        <v>41281</v>
      </c>
      <c r="B8">
        <v>9.1999999999999993</v>
      </c>
      <c r="C8">
        <v>92.9</v>
      </c>
      <c r="D8">
        <v>12.68</v>
      </c>
    </row>
    <row r="9" spans="1:4">
      <c r="A9" s="1">
        <v>41282</v>
      </c>
      <c r="B9">
        <v>8.9</v>
      </c>
      <c r="C9">
        <v>89.9</v>
      </c>
      <c r="D9">
        <v>11.77</v>
      </c>
    </row>
    <row r="10" spans="1:4">
      <c r="A10" s="1">
        <v>41283</v>
      </c>
      <c r="B10">
        <v>9.1</v>
      </c>
      <c r="C10">
        <v>91.9</v>
      </c>
      <c r="D10">
        <v>13.11</v>
      </c>
    </row>
    <row r="11" spans="1:4">
      <c r="A11" s="1">
        <v>41284</v>
      </c>
      <c r="B11">
        <v>9.6</v>
      </c>
      <c r="C11">
        <v>97</v>
      </c>
      <c r="D11">
        <v>13.56</v>
      </c>
    </row>
    <row r="12" spans="1:4">
      <c r="A12" s="1">
        <v>41285</v>
      </c>
      <c r="B12">
        <v>8.6999999999999993</v>
      </c>
      <c r="C12">
        <v>87.9</v>
      </c>
      <c r="D12">
        <v>12.25</v>
      </c>
    </row>
    <row r="13" spans="1:4">
      <c r="A13" s="1">
        <v>41286</v>
      </c>
      <c r="B13">
        <v>9</v>
      </c>
      <c r="C13">
        <v>90.9</v>
      </c>
      <c r="D13">
        <v>11.51</v>
      </c>
    </row>
    <row r="14" spans="1:4">
      <c r="A14" s="1">
        <v>41287</v>
      </c>
      <c r="B14">
        <v>0.1</v>
      </c>
      <c r="C14">
        <v>1</v>
      </c>
      <c r="D14">
        <v>4.1900000000000004</v>
      </c>
    </row>
    <row r="15" spans="1:4">
      <c r="A15" s="1">
        <v>41288</v>
      </c>
      <c r="B15">
        <v>8</v>
      </c>
      <c r="C15">
        <v>80</v>
      </c>
      <c r="D15">
        <v>10.81</v>
      </c>
    </row>
    <row r="16" spans="1:4">
      <c r="A16" s="1">
        <v>41289</v>
      </c>
      <c r="B16">
        <v>7.4</v>
      </c>
      <c r="C16">
        <v>74</v>
      </c>
      <c r="D16">
        <v>9.89</v>
      </c>
    </row>
    <row r="17" spans="1:4">
      <c r="A17" s="1">
        <v>41290</v>
      </c>
      <c r="B17">
        <v>6</v>
      </c>
      <c r="C17">
        <v>60</v>
      </c>
      <c r="D17">
        <v>9.7200000000000006</v>
      </c>
    </row>
    <row r="18" spans="1:4">
      <c r="A18" s="1">
        <v>41291</v>
      </c>
      <c r="B18">
        <v>7.2</v>
      </c>
      <c r="C18">
        <v>72</v>
      </c>
      <c r="D18">
        <v>10.64</v>
      </c>
    </row>
    <row r="19" spans="1:4">
      <c r="A19" s="1">
        <v>41292</v>
      </c>
      <c r="B19">
        <v>9.5</v>
      </c>
      <c r="C19">
        <v>94.1</v>
      </c>
      <c r="D19">
        <v>13.59</v>
      </c>
    </row>
    <row r="20" spans="1:4">
      <c r="A20" s="1">
        <v>41293</v>
      </c>
      <c r="B20">
        <v>7.1</v>
      </c>
      <c r="C20">
        <v>70.3</v>
      </c>
      <c r="D20">
        <v>11.27</v>
      </c>
    </row>
    <row r="21" spans="1:4">
      <c r="A21" s="1">
        <v>41294</v>
      </c>
      <c r="B21">
        <v>4.0999999999999996</v>
      </c>
      <c r="C21">
        <v>40.6</v>
      </c>
      <c r="D21">
        <v>8.42</v>
      </c>
    </row>
    <row r="22" spans="1:4">
      <c r="A22" s="1">
        <v>41295</v>
      </c>
      <c r="B22">
        <v>0</v>
      </c>
      <c r="C22">
        <v>0</v>
      </c>
      <c r="D22">
        <v>1.45</v>
      </c>
    </row>
    <row r="23" spans="1:4">
      <c r="A23" s="1">
        <v>41296</v>
      </c>
      <c r="B23">
        <v>0</v>
      </c>
      <c r="C23">
        <v>0</v>
      </c>
      <c r="D23">
        <v>3.34</v>
      </c>
    </row>
    <row r="24" spans="1:4">
      <c r="A24" s="1">
        <v>41297</v>
      </c>
      <c r="B24">
        <v>0</v>
      </c>
      <c r="C24">
        <v>0</v>
      </c>
      <c r="D24">
        <v>2.95</v>
      </c>
    </row>
    <row r="25" spans="1:4">
      <c r="A25" s="1">
        <v>41298</v>
      </c>
      <c r="B25">
        <v>4.3</v>
      </c>
      <c r="C25">
        <v>42.2</v>
      </c>
      <c r="D25">
        <v>9.01</v>
      </c>
    </row>
    <row r="26" spans="1:4">
      <c r="A26" s="1">
        <v>41299</v>
      </c>
      <c r="B26">
        <v>9.8000000000000007</v>
      </c>
      <c r="C26">
        <v>96.1</v>
      </c>
      <c r="D26">
        <v>14.79</v>
      </c>
    </row>
    <row r="27" spans="1:4">
      <c r="A27" s="1">
        <v>41300</v>
      </c>
      <c r="B27">
        <v>10</v>
      </c>
      <c r="C27">
        <v>97.1</v>
      </c>
      <c r="D27">
        <v>15.22</v>
      </c>
    </row>
    <row r="28" spans="1:4">
      <c r="A28" s="1">
        <v>41301</v>
      </c>
      <c r="B28">
        <v>9.6999999999999993</v>
      </c>
      <c r="C28">
        <v>94.2</v>
      </c>
      <c r="D28">
        <v>12.85</v>
      </c>
    </row>
    <row r="29" spans="1:4">
      <c r="A29" s="1">
        <v>41302</v>
      </c>
      <c r="B29">
        <v>9.6999999999999993</v>
      </c>
      <c r="C29">
        <v>94.2</v>
      </c>
      <c r="D29">
        <v>14.62</v>
      </c>
    </row>
    <row r="30" spans="1:4">
      <c r="A30" s="1">
        <v>41303</v>
      </c>
      <c r="B30">
        <v>7.9</v>
      </c>
      <c r="C30">
        <v>76</v>
      </c>
      <c r="D30">
        <v>11.91</v>
      </c>
    </row>
    <row r="31" spans="1:4">
      <c r="A31" s="1">
        <v>41304</v>
      </c>
      <c r="B31">
        <v>8.1</v>
      </c>
      <c r="C31">
        <v>77.900000000000006</v>
      </c>
      <c r="D31">
        <v>11.97</v>
      </c>
    </row>
    <row r="32" spans="1:4">
      <c r="A32" s="1">
        <v>41305</v>
      </c>
      <c r="B32">
        <v>7.2</v>
      </c>
      <c r="C32">
        <v>69.2</v>
      </c>
      <c r="D32">
        <v>10.7</v>
      </c>
    </row>
    <row r="33" spans="1:4">
      <c r="A33" s="1">
        <v>41306</v>
      </c>
      <c r="B33">
        <v>0</v>
      </c>
      <c r="C33">
        <v>0</v>
      </c>
      <c r="D33">
        <v>1.71</v>
      </c>
    </row>
    <row r="34" spans="1:4">
      <c r="A34" s="1">
        <v>41307</v>
      </c>
      <c r="B34">
        <v>9</v>
      </c>
      <c r="C34">
        <v>85.7</v>
      </c>
      <c r="D34">
        <v>13.87</v>
      </c>
    </row>
    <row r="35" spans="1:4">
      <c r="A35" s="1">
        <v>41308</v>
      </c>
      <c r="B35">
        <v>3.6</v>
      </c>
      <c r="C35">
        <v>34.299999999999997</v>
      </c>
      <c r="D35">
        <v>5.81</v>
      </c>
    </row>
    <row r="36" spans="1:4">
      <c r="A36" s="1">
        <v>41309</v>
      </c>
      <c r="B36">
        <v>6.6</v>
      </c>
      <c r="C36">
        <v>62.9</v>
      </c>
      <c r="D36">
        <v>13.15</v>
      </c>
    </row>
    <row r="37" spans="1:4">
      <c r="A37" s="1">
        <v>41310</v>
      </c>
      <c r="B37">
        <v>0</v>
      </c>
      <c r="C37">
        <v>0</v>
      </c>
      <c r="D37">
        <v>2.94</v>
      </c>
    </row>
    <row r="38" spans="1:4">
      <c r="A38" s="1">
        <v>41311</v>
      </c>
      <c r="B38">
        <v>6.5</v>
      </c>
      <c r="C38">
        <v>61.3</v>
      </c>
      <c r="D38">
        <v>10.84</v>
      </c>
    </row>
    <row r="39" spans="1:4">
      <c r="A39" s="1">
        <v>41312</v>
      </c>
      <c r="B39">
        <v>7.1</v>
      </c>
      <c r="C39">
        <v>67</v>
      </c>
      <c r="D39">
        <v>14.99</v>
      </c>
    </row>
    <row r="40" spans="1:4">
      <c r="A40" s="1">
        <v>41313</v>
      </c>
      <c r="B40">
        <v>9.6999999999999993</v>
      </c>
      <c r="C40">
        <v>90.7</v>
      </c>
      <c r="D40">
        <v>16.420000000000002</v>
      </c>
    </row>
    <row r="41" spans="1:4">
      <c r="A41" s="1">
        <v>41314</v>
      </c>
      <c r="B41">
        <v>10</v>
      </c>
      <c r="C41">
        <v>93.5</v>
      </c>
      <c r="D41">
        <v>14.8</v>
      </c>
    </row>
    <row r="42" spans="1:4">
      <c r="A42" s="1">
        <v>41315</v>
      </c>
      <c r="B42">
        <v>9</v>
      </c>
      <c r="C42">
        <v>84.1</v>
      </c>
      <c r="D42">
        <v>14.6</v>
      </c>
    </row>
    <row r="43" spans="1:4">
      <c r="A43" s="1">
        <v>41316</v>
      </c>
      <c r="B43">
        <v>10</v>
      </c>
      <c r="C43">
        <v>92.6</v>
      </c>
      <c r="D43">
        <v>16.95</v>
      </c>
    </row>
    <row r="44" spans="1:4">
      <c r="A44" s="1">
        <v>41317</v>
      </c>
      <c r="B44">
        <v>0.4</v>
      </c>
      <c r="C44">
        <v>3.7</v>
      </c>
      <c r="D44">
        <v>3.96</v>
      </c>
    </row>
    <row r="45" spans="1:4">
      <c r="A45" s="1">
        <v>41318</v>
      </c>
      <c r="B45">
        <v>10.1</v>
      </c>
      <c r="C45">
        <v>93.5</v>
      </c>
      <c r="D45">
        <v>17.34</v>
      </c>
    </row>
    <row r="46" spans="1:4">
      <c r="A46" s="1">
        <v>41319</v>
      </c>
      <c r="B46">
        <v>8.1</v>
      </c>
      <c r="C46">
        <v>74.3</v>
      </c>
      <c r="D46">
        <v>13.18</v>
      </c>
    </row>
    <row r="47" spans="1:4">
      <c r="A47" s="1">
        <v>41320</v>
      </c>
      <c r="B47">
        <v>9.6</v>
      </c>
      <c r="C47">
        <v>88.1</v>
      </c>
      <c r="D47">
        <v>15.57</v>
      </c>
    </row>
    <row r="48" spans="1:4">
      <c r="A48" s="1">
        <v>41321</v>
      </c>
      <c r="B48">
        <v>10.3</v>
      </c>
      <c r="C48">
        <v>94.5</v>
      </c>
      <c r="D48">
        <v>18.57</v>
      </c>
    </row>
    <row r="49" spans="1:4">
      <c r="A49" s="1">
        <v>41322</v>
      </c>
      <c r="B49">
        <v>0.9</v>
      </c>
      <c r="C49">
        <v>8.1999999999999993</v>
      </c>
      <c r="D49">
        <v>5.22</v>
      </c>
    </row>
    <row r="50" spans="1:4">
      <c r="A50" s="1">
        <v>41323</v>
      </c>
      <c r="B50">
        <v>1.8</v>
      </c>
      <c r="C50">
        <v>16.399999999999999</v>
      </c>
      <c r="D50">
        <v>5.16</v>
      </c>
    </row>
    <row r="51" spans="1:4">
      <c r="A51" s="1">
        <v>41324</v>
      </c>
      <c r="B51">
        <v>5.0999999999999996</v>
      </c>
      <c r="C51">
        <v>45.9</v>
      </c>
      <c r="D51">
        <v>12.29</v>
      </c>
    </row>
    <row r="52" spans="1:4">
      <c r="A52" s="1">
        <v>41325</v>
      </c>
      <c r="B52">
        <v>10.5</v>
      </c>
      <c r="C52">
        <v>94.6</v>
      </c>
      <c r="D52">
        <v>19.34</v>
      </c>
    </row>
    <row r="53" spans="1:4">
      <c r="A53" s="1">
        <v>41326</v>
      </c>
      <c r="B53">
        <v>10.3</v>
      </c>
      <c r="C53">
        <v>92.8</v>
      </c>
      <c r="D53">
        <v>18.37</v>
      </c>
    </row>
    <row r="54" spans="1:4">
      <c r="A54" s="1">
        <v>41327</v>
      </c>
      <c r="B54">
        <v>4.2</v>
      </c>
      <c r="C54">
        <v>37.5</v>
      </c>
      <c r="D54">
        <v>9.9700000000000006</v>
      </c>
    </row>
    <row r="55" spans="1:4">
      <c r="A55" s="1">
        <v>41328</v>
      </c>
      <c r="B55">
        <v>10.7</v>
      </c>
      <c r="C55">
        <v>95.5</v>
      </c>
      <c r="D55">
        <v>19.71</v>
      </c>
    </row>
    <row r="56" spans="1:4">
      <c r="A56" s="1">
        <v>41329</v>
      </c>
      <c r="B56">
        <v>9.1</v>
      </c>
      <c r="C56">
        <v>81.3</v>
      </c>
      <c r="D56">
        <v>17.940000000000001</v>
      </c>
    </row>
    <row r="57" spans="1:4">
      <c r="A57" s="1">
        <v>41330</v>
      </c>
      <c r="B57">
        <v>8.1</v>
      </c>
      <c r="C57">
        <v>71.7</v>
      </c>
      <c r="D57">
        <v>14.53</v>
      </c>
    </row>
    <row r="58" spans="1:4">
      <c r="A58" s="1">
        <v>41331</v>
      </c>
      <c r="B58">
        <v>1.2</v>
      </c>
      <c r="C58">
        <v>10.6</v>
      </c>
      <c r="D58">
        <v>7.15</v>
      </c>
    </row>
    <row r="59" spans="1:4">
      <c r="A59" s="1">
        <v>41332</v>
      </c>
      <c r="B59">
        <v>10</v>
      </c>
      <c r="C59">
        <v>88.5</v>
      </c>
      <c r="D59">
        <v>19.07</v>
      </c>
    </row>
    <row r="60" spans="1:4">
      <c r="A60" s="1">
        <v>41333</v>
      </c>
      <c r="B60">
        <v>9.4</v>
      </c>
      <c r="C60">
        <v>82.5</v>
      </c>
      <c r="D60">
        <v>17.809999999999999</v>
      </c>
    </row>
    <row r="61" spans="1:4">
      <c r="A61" s="1">
        <v>41334</v>
      </c>
      <c r="B61">
        <v>6.9</v>
      </c>
      <c r="C61">
        <v>60.5</v>
      </c>
      <c r="D61">
        <v>13.59</v>
      </c>
    </row>
    <row r="62" spans="1:4">
      <c r="A62" s="1">
        <v>41335</v>
      </c>
      <c r="B62">
        <v>10.5</v>
      </c>
      <c r="C62">
        <v>92.1</v>
      </c>
      <c r="D62">
        <v>19.600000000000001</v>
      </c>
    </row>
    <row r="63" spans="1:4">
      <c r="A63" s="1">
        <v>41336</v>
      </c>
      <c r="B63">
        <v>10.6</v>
      </c>
      <c r="C63">
        <v>92.2</v>
      </c>
      <c r="D63">
        <v>20.9</v>
      </c>
    </row>
    <row r="64" spans="1:4">
      <c r="A64" s="1">
        <v>41337</v>
      </c>
      <c r="B64">
        <v>10</v>
      </c>
      <c r="C64">
        <v>87</v>
      </c>
      <c r="D64">
        <v>17.11</v>
      </c>
    </row>
    <row r="65" spans="1:4">
      <c r="A65" s="1">
        <v>41338</v>
      </c>
      <c r="B65">
        <v>11</v>
      </c>
      <c r="C65">
        <v>94.8</v>
      </c>
      <c r="D65">
        <v>20.85</v>
      </c>
    </row>
    <row r="66" spans="1:4">
      <c r="A66" s="1">
        <v>41339</v>
      </c>
      <c r="B66">
        <v>9.1</v>
      </c>
      <c r="C66">
        <v>78.400000000000006</v>
      </c>
      <c r="D66">
        <v>16.73</v>
      </c>
    </row>
    <row r="67" spans="1:4">
      <c r="A67" s="1">
        <v>41340</v>
      </c>
      <c r="B67">
        <v>4.7</v>
      </c>
      <c r="C67">
        <v>40.5</v>
      </c>
      <c r="D67">
        <v>10.199999999999999</v>
      </c>
    </row>
    <row r="68" spans="1:4">
      <c r="A68" s="1">
        <v>41341</v>
      </c>
      <c r="B68">
        <v>7.3</v>
      </c>
      <c r="C68">
        <v>62.4</v>
      </c>
      <c r="D68">
        <v>14.79</v>
      </c>
    </row>
    <row r="69" spans="1:4">
      <c r="A69" s="1">
        <v>41342</v>
      </c>
      <c r="B69">
        <v>10</v>
      </c>
      <c r="C69">
        <v>85.5</v>
      </c>
      <c r="D69">
        <v>18.79</v>
      </c>
    </row>
    <row r="70" spans="1:4">
      <c r="A70" s="1">
        <v>41343</v>
      </c>
      <c r="B70">
        <v>10.4</v>
      </c>
      <c r="C70">
        <v>88.9</v>
      </c>
      <c r="D70">
        <v>22.09</v>
      </c>
    </row>
    <row r="71" spans="1:4">
      <c r="A71" s="1">
        <v>41344</v>
      </c>
      <c r="B71">
        <v>11.1</v>
      </c>
      <c r="C71">
        <v>94.1</v>
      </c>
      <c r="D71">
        <v>20.99</v>
      </c>
    </row>
    <row r="72" spans="1:4">
      <c r="A72" s="1">
        <v>41345</v>
      </c>
      <c r="B72">
        <v>8.9</v>
      </c>
      <c r="C72">
        <v>75.400000000000006</v>
      </c>
      <c r="D72">
        <v>17.89</v>
      </c>
    </row>
    <row r="73" spans="1:4">
      <c r="A73" s="1">
        <v>41346</v>
      </c>
      <c r="B73">
        <v>0</v>
      </c>
      <c r="C73">
        <v>0</v>
      </c>
      <c r="D73">
        <v>3.44</v>
      </c>
    </row>
    <row r="74" spans="1:4">
      <c r="A74" s="1">
        <v>41347</v>
      </c>
      <c r="B74">
        <v>6</v>
      </c>
      <c r="C74">
        <v>50.4</v>
      </c>
      <c r="D74">
        <v>14.11</v>
      </c>
    </row>
    <row r="75" spans="1:4">
      <c r="A75" s="1">
        <v>41348</v>
      </c>
      <c r="B75">
        <v>10.8</v>
      </c>
      <c r="C75">
        <v>90.8</v>
      </c>
      <c r="D75">
        <v>22.23</v>
      </c>
    </row>
    <row r="76" spans="1:4">
      <c r="A76" s="1">
        <v>41349</v>
      </c>
      <c r="B76">
        <v>10.4</v>
      </c>
      <c r="C76">
        <v>86.7</v>
      </c>
      <c r="D76">
        <v>19.7</v>
      </c>
    </row>
    <row r="77" spans="1:4">
      <c r="A77" s="1">
        <v>41350</v>
      </c>
      <c r="B77">
        <v>9.1</v>
      </c>
      <c r="C77">
        <v>75.8</v>
      </c>
      <c r="D77">
        <v>18.71</v>
      </c>
    </row>
    <row r="78" spans="1:4">
      <c r="A78" s="1">
        <v>41351</v>
      </c>
      <c r="B78">
        <v>8.4</v>
      </c>
      <c r="C78">
        <v>70</v>
      </c>
      <c r="D78">
        <v>18.7</v>
      </c>
    </row>
    <row r="79" spans="1:4">
      <c r="A79" s="1">
        <v>41352</v>
      </c>
      <c r="B79">
        <v>8.3000000000000007</v>
      </c>
      <c r="C79">
        <v>68.599999999999994</v>
      </c>
      <c r="D79">
        <v>17.54</v>
      </c>
    </row>
    <row r="80" spans="1:4">
      <c r="A80" s="1">
        <v>41353</v>
      </c>
      <c r="B80">
        <v>5</v>
      </c>
      <c r="C80">
        <v>41.3</v>
      </c>
      <c r="D80">
        <v>8.6999999999999993</v>
      </c>
    </row>
    <row r="81" spans="1:4">
      <c r="A81" s="1">
        <v>41354</v>
      </c>
      <c r="B81">
        <v>11.5</v>
      </c>
      <c r="C81">
        <v>94.3</v>
      </c>
      <c r="D81">
        <v>24.11</v>
      </c>
    </row>
    <row r="82" spans="1:4">
      <c r="A82" s="1">
        <v>41355</v>
      </c>
      <c r="B82">
        <v>3</v>
      </c>
      <c r="C82">
        <v>24.6</v>
      </c>
      <c r="D82">
        <v>12.86</v>
      </c>
    </row>
    <row r="83" spans="1:4">
      <c r="A83" s="1">
        <v>41356</v>
      </c>
      <c r="B83">
        <v>9.1999999999999993</v>
      </c>
      <c r="C83">
        <v>74.8</v>
      </c>
      <c r="D83">
        <v>21.24</v>
      </c>
    </row>
    <row r="84" spans="1:4">
      <c r="A84" s="1">
        <v>41357</v>
      </c>
      <c r="B84">
        <v>9.6</v>
      </c>
      <c r="C84">
        <v>78</v>
      </c>
      <c r="D84">
        <v>20.76</v>
      </c>
    </row>
    <row r="85" spans="1:4">
      <c r="A85" s="1">
        <v>41358</v>
      </c>
      <c r="B85">
        <v>11.6</v>
      </c>
      <c r="C85">
        <v>94.3</v>
      </c>
      <c r="D85">
        <v>24.35</v>
      </c>
    </row>
    <row r="86" spans="1:4">
      <c r="A86" s="1">
        <v>41359</v>
      </c>
      <c r="B86">
        <v>11</v>
      </c>
      <c r="C86">
        <v>88.7</v>
      </c>
      <c r="D86">
        <v>23.29</v>
      </c>
    </row>
    <row r="87" spans="1:4">
      <c r="A87" s="1">
        <v>41360</v>
      </c>
      <c r="B87">
        <v>11.1</v>
      </c>
      <c r="C87">
        <v>89.5</v>
      </c>
      <c r="D87">
        <v>22.97</v>
      </c>
    </row>
    <row r="88" spans="1:4">
      <c r="A88" s="1">
        <v>41361</v>
      </c>
      <c r="B88">
        <v>11.1</v>
      </c>
      <c r="C88">
        <v>89.5</v>
      </c>
      <c r="D88">
        <v>22.38</v>
      </c>
    </row>
    <row r="89" spans="1:4">
      <c r="A89" s="1">
        <v>41362</v>
      </c>
      <c r="B89">
        <v>10.4</v>
      </c>
      <c r="C89">
        <v>83.2</v>
      </c>
      <c r="D89">
        <v>24.21</v>
      </c>
    </row>
    <row r="90" spans="1:4">
      <c r="A90" s="1">
        <v>41363</v>
      </c>
      <c r="B90">
        <v>6.3</v>
      </c>
      <c r="C90">
        <v>50.4</v>
      </c>
      <c r="D90">
        <v>16.190000000000001</v>
      </c>
    </row>
    <row r="91" spans="1:4">
      <c r="A91" s="1">
        <v>41364</v>
      </c>
      <c r="B91">
        <v>8.5</v>
      </c>
      <c r="C91">
        <v>68</v>
      </c>
      <c r="D91">
        <v>20.89</v>
      </c>
    </row>
    <row r="92" spans="1:4">
      <c r="A92" s="1">
        <v>41365</v>
      </c>
      <c r="B92">
        <v>9.5</v>
      </c>
      <c r="C92">
        <v>75.400000000000006</v>
      </c>
      <c r="D92">
        <v>18.600000000000001</v>
      </c>
    </row>
    <row r="93" spans="1:4">
      <c r="A93" s="1">
        <v>41366</v>
      </c>
      <c r="B93">
        <v>7.7</v>
      </c>
      <c r="C93">
        <v>61.1</v>
      </c>
      <c r="D93">
        <v>18.309999999999999</v>
      </c>
    </row>
    <row r="94" spans="1:4">
      <c r="A94" s="1">
        <v>41367</v>
      </c>
      <c r="B94">
        <v>10.4</v>
      </c>
      <c r="C94">
        <v>81.900000000000006</v>
      </c>
      <c r="D94">
        <v>25.46</v>
      </c>
    </row>
    <row r="95" spans="1:4">
      <c r="A95" s="1">
        <v>41368</v>
      </c>
      <c r="B95">
        <v>9.8000000000000007</v>
      </c>
      <c r="C95">
        <v>77.2</v>
      </c>
      <c r="D95">
        <v>21.15</v>
      </c>
    </row>
    <row r="96" spans="1:4">
      <c r="A96" s="1">
        <v>41369</v>
      </c>
      <c r="B96">
        <v>6.2</v>
      </c>
      <c r="C96">
        <v>48.8</v>
      </c>
      <c r="D96">
        <v>18.149999999999999</v>
      </c>
    </row>
    <row r="97" spans="1:4">
      <c r="A97" s="1">
        <v>41370</v>
      </c>
      <c r="B97">
        <v>0</v>
      </c>
      <c r="C97">
        <v>0</v>
      </c>
      <c r="D97">
        <v>3.22</v>
      </c>
    </row>
    <row r="98" spans="1:4">
      <c r="A98" s="1">
        <v>41371</v>
      </c>
      <c r="B98">
        <v>7.8</v>
      </c>
      <c r="C98">
        <v>60.9</v>
      </c>
      <c r="D98">
        <v>16.850000000000001</v>
      </c>
    </row>
    <row r="99" spans="1:4">
      <c r="A99" s="1">
        <v>41372</v>
      </c>
      <c r="B99">
        <v>11</v>
      </c>
      <c r="C99">
        <v>85.9</v>
      </c>
      <c r="D99">
        <v>24.15</v>
      </c>
    </row>
    <row r="100" spans="1:4">
      <c r="A100" s="1">
        <v>41373</v>
      </c>
      <c r="B100">
        <v>11.2</v>
      </c>
      <c r="C100">
        <v>86.8</v>
      </c>
      <c r="D100">
        <v>25.95</v>
      </c>
    </row>
    <row r="101" spans="1:4">
      <c r="A101" s="1">
        <v>41374</v>
      </c>
      <c r="B101">
        <v>8.8000000000000007</v>
      </c>
      <c r="C101">
        <v>68.2</v>
      </c>
      <c r="D101">
        <v>15.99</v>
      </c>
    </row>
    <row r="102" spans="1:4">
      <c r="A102" s="1">
        <v>41375</v>
      </c>
      <c r="B102">
        <v>11.7</v>
      </c>
      <c r="C102">
        <v>90</v>
      </c>
      <c r="D102">
        <v>25.04</v>
      </c>
    </row>
    <row r="103" spans="1:4">
      <c r="A103" s="1">
        <v>41376</v>
      </c>
      <c r="B103">
        <v>12</v>
      </c>
      <c r="C103">
        <v>92.3</v>
      </c>
      <c r="D103">
        <v>26.37</v>
      </c>
    </row>
    <row r="104" spans="1:4">
      <c r="A104" s="1">
        <v>41377</v>
      </c>
      <c r="B104">
        <v>11.7</v>
      </c>
      <c r="C104">
        <v>90</v>
      </c>
      <c r="D104">
        <v>25.32</v>
      </c>
    </row>
    <row r="105" spans="1:4">
      <c r="A105" s="1">
        <v>41378</v>
      </c>
      <c r="B105">
        <v>7.9</v>
      </c>
      <c r="C105">
        <v>60.3</v>
      </c>
      <c r="D105">
        <v>15.24</v>
      </c>
    </row>
    <row r="106" spans="1:4">
      <c r="A106" s="1">
        <v>41379</v>
      </c>
      <c r="B106">
        <v>6.3</v>
      </c>
      <c r="C106">
        <v>48.1</v>
      </c>
      <c r="D106">
        <v>14.18</v>
      </c>
    </row>
    <row r="107" spans="1:4">
      <c r="A107" s="1">
        <v>41380</v>
      </c>
      <c r="B107">
        <v>8.1</v>
      </c>
      <c r="C107">
        <v>61.8</v>
      </c>
      <c r="D107">
        <v>20.53</v>
      </c>
    </row>
    <row r="108" spans="1:4">
      <c r="A108" s="1">
        <v>41381</v>
      </c>
      <c r="B108">
        <v>0</v>
      </c>
      <c r="C108">
        <v>0</v>
      </c>
      <c r="D108">
        <v>3.92</v>
      </c>
    </row>
    <row r="109" spans="1:4">
      <c r="A109" s="1">
        <v>41382</v>
      </c>
      <c r="B109">
        <v>7.4</v>
      </c>
      <c r="C109">
        <v>56.1</v>
      </c>
      <c r="D109">
        <v>19.68</v>
      </c>
    </row>
    <row r="110" spans="1:4">
      <c r="A110" s="1">
        <v>41383</v>
      </c>
      <c r="B110">
        <v>11.1</v>
      </c>
      <c r="C110">
        <v>84.1</v>
      </c>
      <c r="D110">
        <v>25.41</v>
      </c>
    </row>
    <row r="111" spans="1:4">
      <c r="A111" s="1">
        <v>41384</v>
      </c>
      <c r="B111">
        <v>0</v>
      </c>
      <c r="C111">
        <v>0</v>
      </c>
      <c r="D111">
        <v>4.6500000000000004</v>
      </c>
    </row>
    <row r="112" spans="1:4">
      <c r="A112" s="1">
        <v>41385</v>
      </c>
      <c r="B112">
        <v>11.8</v>
      </c>
      <c r="C112">
        <v>88.7</v>
      </c>
      <c r="D112">
        <v>26.25</v>
      </c>
    </row>
    <row r="113" spans="1:4">
      <c r="A113" s="1">
        <v>41386</v>
      </c>
      <c r="B113">
        <v>11.7</v>
      </c>
      <c r="C113">
        <v>87.3</v>
      </c>
      <c r="D113">
        <v>27.42</v>
      </c>
    </row>
    <row r="114" spans="1:4">
      <c r="A114" s="1">
        <v>41387</v>
      </c>
      <c r="B114">
        <v>0</v>
      </c>
      <c r="C114">
        <v>0</v>
      </c>
      <c r="D114">
        <v>2.71</v>
      </c>
    </row>
    <row r="115" spans="1:4">
      <c r="A115" s="1">
        <v>41388</v>
      </c>
      <c r="B115">
        <v>10.6</v>
      </c>
      <c r="C115">
        <v>79.099999999999994</v>
      </c>
      <c r="D115">
        <v>24.91</v>
      </c>
    </row>
    <row r="116" spans="1:4">
      <c r="A116" s="1">
        <v>41389</v>
      </c>
      <c r="B116">
        <v>8.1999999999999993</v>
      </c>
      <c r="C116">
        <v>60.7</v>
      </c>
      <c r="D116">
        <v>17.34</v>
      </c>
    </row>
    <row r="117" spans="1:4">
      <c r="A117" s="1">
        <v>41390</v>
      </c>
      <c r="B117">
        <v>11.5</v>
      </c>
      <c r="C117">
        <v>85.2</v>
      </c>
      <c r="D117">
        <v>21.74</v>
      </c>
    </row>
    <row r="118" spans="1:4">
      <c r="A118" s="1">
        <v>41391</v>
      </c>
      <c r="B118">
        <v>7.6</v>
      </c>
      <c r="C118">
        <v>56.3</v>
      </c>
      <c r="D118">
        <v>19.93</v>
      </c>
    </row>
    <row r="119" spans="1:4">
      <c r="A119" s="1">
        <v>41392</v>
      </c>
      <c r="B119">
        <v>10</v>
      </c>
      <c r="C119">
        <v>73.5</v>
      </c>
      <c r="D119">
        <v>23.81</v>
      </c>
    </row>
    <row r="120" spans="1:4">
      <c r="A120" s="1">
        <v>41393</v>
      </c>
      <c r="B120">
        <v>0</v>
      </c>
      <c r="C120">
        <v>0</v>
      </c>
      <c r="D120">
        <v>2.99</v>
      </c>
    </row>
    <row r="121" spans="1:4">
      <c r="A121" s="1">
        <v>41394</v>
      </c>
      <c r="B121">
        <v>12</v>
      </c>
      <c r="C121">
        <v>88.2</v>
      </c>
      <c r="D121">
        <v>26.66</v>
      </c>
    </row>
    <row r="122" spans="1:4">
      <c r="A122" s="1">
        <v>41395</v>
      </c>
      <c r="B122">
        <v>5.3</v>
      </c>
      <c r="C122">
        <v>39</v>
      </c>
      <c r="D122">
        <v>18.29</v>
      </c>
    </row>
    <row r="123" spans="1:4">
      <c r="A123" s="1">
        <v>41396</v>
      </c>
      <c r="B123">
        <v>6.5</v>
      </c>
      <c r="C123">
        <v>47.4</v>
      </c>
      <c r="D123">
        <v>18.89</v>
      </c>
    </row>
    <row r="124" spans="1:4">
      <c r="A124" s="1">
        <v>41397</v>
      </c>
      <c r="B124">
        <v>8</v>
      </c>
      <c r="C124">
        <v>58.4</v>
      </c>
      <c r="D124">
        <v>21.8</v>
      </c>
    </row>
    <row r="125" spans="1:4">
      <c r="A125" s="1">
        <v>41398</v>
      </c>
      <c r="B125">
        <v>11.7</v>
      </c>
      <c r="C125">
        <v>84.8</v>
      </c>
      <c r="D125">
        <v>23.83</v>
      </c>
    </row>
    <row r="126" spans="1:4">
      <c r="A126" s="1">
        <v>41399</v>
      </c>
      <c r="B126">
        <v>12.6</v>
      </c>
      <c r="C126">
        <v>91.3</v>
      </c>
      <c r="D126">
        <v>28.69</v>
      </c>
    </row>
    <row r="127" spans="1:4">
      <c r="A127" s="1">
        <v>41400</v>
      </c>
      <c r="B127">
        <v>12.2</v>
      </c>
      <c r="C127">
        <v>88.4</v>
      </c>
      <c r="D127">
        <v>27.66</v>
      </c>
    </row>
    <row r="128" spans="1:4">
      <c r="A128" s="1">
        <v>41401</v>
      </c>
      <c r="B128">
        <v>11.8</v>
      </c>
      <c r="C128">
        <v>85.5</v>
      </c>
      <c r="D128">
        <v>26.73</v>
      </c>
    </row>
    <row r="129" spans="1:4">
      <c r="A129" s="1">
        <v>41402</v>
      </c>
      <c r="B129">
        <v>12.1</v>
      </c>
      <c r="C129">
        <v>87.1</v>
      </c>
      <c r="D129">
        <v>27.27</v>
      </c>
    </row>
    <row r="130" spans="1:4">
      <c r="A130" s="1">
        <v>41403</v>
      </c>
      <c r="B130">
        <v>4.8</v>
      </c>
      <c r="C130">
        <v>34.5</v>
      </c>
      <c r="D130">
        <v>16.84</v>
      </c>
    </row>
    <row r="131" spans="1:4">
      <c r="A131" s="1">
        <v>41404</v>
      </c>
      <c r="B131">
        <v>2.2000000000000002</v>
      </c>
      <c r="C131">
        <v>15.8</v>
      </c>
      <c r="D131">
        <v>8.8800000000000008</v>
      </c>
    </row>
    <row r="132" spans="1:4">
      <c r="A132" s="1">
        <v>41405</v>
      </c>
      <c r="B132">
        <v>11.1</v>
      </c>
      <c r="C132">
        <v>79.3</v>
      </c>
      <c r="D132">
        <v>29.14</v>
      </c>
    </row>
    <row r="133" spans="1:4">
      <c r="A133" s="1">
        <v>41406</v>
      </c>
      <c r="B133">
        <v>12.3</v>
      </c>
      <c r="C133">
        <v>87.9</v>
      </c>
      <c r="D133">
        <v>27.38</v>
      </c>
    </row>
    <row r="134" spans="1:4">
      <c r="A134" s="1">
        <v>41407</v>
      </c>
      <c r="B134">
        <v>12.3</v>
      </c>
      <c r="C134">
        <v>87.9</v>
      </c>
      <c r="D134">
        <v>28.46</v>
      </c>
    </row>
    <row r="135" spans="1:4">
      <c r="A135" s="1">
        <v>41408</v>
      </c>
      <c r="B135">
        <v>12.6</v>
      </c>
      <c r="C135">
        <v>90</v>
      </c>
      <c r="D135">
        <v>26.85</v>
      </c>
    </row>
    <row r="136" spans="1:4">
      <c r="A136" s="1">
        <v>41409</v>
      </c>
      <c r="B136">
        <v>10.3</v>
      </c>
      <c r="C136">
        <v>73</v>
      </c>
      <c r="D136">
        <v>24.51</v>
      </c>
    </row>
    <row r="137" spans="1:4">
      <c r="A137" s="1">
        <v>41410</v>
      </c>
      <c r="B137">
        <v>7.8</v>
      </c>
      <c r="C137">
        <v>55.3</v>
      </c>
      <c r="D137">
        <v>22.44</v>
      </c>
    </row>
    <row r="138" spans="1:4">
      <c r="A138" s="1">
        <v>41411</v>
      </c>
      <c r="B138">
        <v>8.6999999999999993</v>
      </c>
      <c r="C138">
        <v>61.7</v>
      </c>
      <c r="D138">
        <v>22.84</v>
      </c>
    </row>
    <row r="139" spans="1:4">
      <c r="A139" s="1">
        <v>41412</v>
      </c>
      <c r="B139">
        <v>8.1999999999999993</v>
      </c>
      <c r="C139">
        <v>58.2</v>
      </c>
      <c r="D139">
        <v>22.4</v>
      </c>
    </row>
    <row r="140" spans="1:4">
      <c r="A140" s="1">
        <v>41413</v>
      </c>
      <c r="B140">
        <v>1.2</v>
      </c>
      <c r="C140">
        <v>8.5</v>
      </c>
      <c r="D140">
        <v>7.5</v>
      </c>
    </row>
    <row r="141" spans="1:4">
      <c r="A141" s="1">
        <v>41414</v>
      </c>
      <c r="B141">
        <v>8.8000000000000007</v>
      </c>
      <c r="C141">
        <v>62</v>
      </c>
      <c r="D141">
        <v>21.16</v>
      </c>
    </row>
    <row r="142" spans="1:4">
      <c r="A142" s="1">
        <v>41415</v>
      </c>
      <c r="B142">
        <v>13.3</v>
      </c>
      <c r="C142">
        <v>93.7</v>
      </c>
      <c r="D142">
        <v>31.39</v>
      </c>
    </row>
    <row r="143" spans="1:4">
      <c r="A143" s="1">
        <v>41416</v>
      </c>
      <c r="B143">
        <v>10.3</v>
      </c>
      <c r="C143">
        <v>72.5</v>
      </c>
      <c r="D143">
        <v>25.23</v>
      </c>
    </row>
    <row r="144" spans="1:4">
      <c r="A144" s="1">
        <v>41417</v>
      </c>
      <c r="B144">
        <v>11.4</v>
      </c>
      <c r="C144">
        <v>79.7</v>
      </c>
      <c r="D144">
        <v>27.27</v>
      </c>
    </row>
    <row r="145" spans="1:4">
      <c r="A145" s="1">
        <v>41418</v>
      </c>
      <c r="B145">
        <v>12.8</v>
      </c>
      <c r="C145">
        <v>89.5</v>
      </c>
      <c r="D145">
        <v>29.03</v>
      </c>
    </row>
    <row r="146" spans="1:4">
      <c r="A146" s="1">
        <v>41419</v>
      </c>
      <c r="B146">
        <v>10.9</v>
      </c>
      <c r="C146">
        <v>76.2</v>
      </c>
      <c r="D146">
        <v>24.86</v>
      </c>
    </row>
    <row r="147" spans="1:4">
      <c r="A147" s="1">
        <v>41420</v>
      </c>
      <c r="B147">
        <v>7.4</v>
      </c>
      <c r="C147">
        <v>51.7</v>
      </c>
      <c r="D147">
        <v>21.76</v>
      </c>
    </row>
    <row r="148" spans="1:4">
      <c r="A148" s="1">
        <v>41421</v>
      </c>
      <c r="B148">
        <v>0.2</v>
      </c>
      <c r="C148">
        <v>1.4</v>
      </c>
      <c r="D148">
        <v>8.14</v>
      </c>
    </row>
    <row r="149" spans="1:4">
      <c r="A149" s="1">
        <v>41422</v>
      </c>
      <c r="B149">
        <v>0.2</v>
      </c>
      <c r="C149">
        <v>1.4</v>
      </c>
      <c r="D149">
        <v>5.43</v>
      </c>
    </row>
    <row r="150" spans="1:4">
      <c r="A150" s="1">
        <v>41423</v>
      </c>
      <c r="B150">
        <v>0.2</v>
      </c>
      <c r="C150">
        <v>1.4</v>
      </c>
      <c r="D150">
        <v>7.96</v>
      </c>
    </row>
    <row r="151" spans="1:4">
      <c r="A151" s="1">
        <v>41424</v>
      </c>
      <c r="B151">
        <v>12.1</v>
      </c>
      <c r="C151">
        <v>84</v>
      </c>
      <c r="D151">
        <v>27.74</v>
      </c>
    </row>
    <row r="152" spans="1:4">
      <c r="A152" s="1">
        <v>41425</v>
      </c>
      <c r="B152">
        <v>5</v>
      </c>
      <c r="C152">
        <v>34.700000000000003</v>
      </c>
      <c r="D152">
        <v>16.5</v>
      </c>
    </row>
    <row r="153" spans="1:4">
      <c r="A153" s="1">
        <v>41426</v>
      </c>
      <c r="B153">
        <v>1.3</v>
      </c>
      <c r="C153">
        <v>9</v>
      </c>
      <c r="D153">
        <v>14.09</v>
      </c>
    </row>
    <row r="154" spans="1:4">
      <c r="A154" s="1">
        <v>41427</v>
      </c>
      <c r="B154">
        <v>12.8</v>
      </c>
      <c r="C154">
        <v>88.3</v>
      </c>
      <c r="D154">
        <v>29.46</v>
      </c>
    </row>
    <row r="155" spans="1:4">
      <c r="A155" s="1">
        <v>41428</v>
      </c>
      <c r="B155">
        <v>12.4</v>
      </c>
      <c r="C155">
        <v>85.5</v>
      </c>
      <c r="D155">
        <v>29.51</v>
      </c>
    </row>
    <row r="156" spans="1:4">
      <c r="A156" s="1">
        <v>41429</v>
      </c>
      <c r="B156">
        <v>11.9</v>
      </c>
      <c r="C156">
        <v>82.1</v>
      </c>
      <c r="D156">
        <v>27.04</v>
      </c>
    </row>
    <row r="157" spans="1:4">
      <c r="A157" s="1">
        <v>41430</v>
      </c>
      <c r="B157">
        <v>11.3</v>
      </c>
      <c r="C157">
        <v>77.900000000000006</v>
      </c>
      <c r="D157">
        <v>25.53</v>
      </c>
    </row>
    <row r="158" spans="1:4">
      <c r="A158" s="1">
        <v>41431</v>
      </c>
      <c r="B158">
        <v>9.5</v>
      </c>
      <c r="C158">
        <v>65.5</v>
      </c>
      <c r="D158">
        <v>25.15</v>
      </c>
    </row>
    <row r="159" spans="1:4">
      <c r="A159" s="1">
        <v>41432</v>
      </c>
      <c r="B159">
        <v>11.8</v>
      </c>
      <c r="C159">
        <v>81.400000000000006</v>
      </c>
      <c r="D159">
        <v>28.01</v>
      </c>
    </row>
    <row r="160" spans="1:4">
      <c r="A160" s="1">
        <v>41433</v>
      </c>
      <c r="B160">
        <v>4.5999999999999996</v>
      </c>
      <c r="C160">
        <v>31.7</v>
      </c>
      <c r="D160">
        <v>21.39</v>
      </c>
    </row>
    <row r="161" spans="1:4">
      <c r="A161" s="1">
        <v>41434</v>
      </c>
      <c r="B161">
        <v>6.1</v>
      </c>
      <c r="C161">
        <v>42.1</v>
      </c>
      <c r="D161">
        <v>19.5</v>
      </c>
    </row>
    <row r="162" spans="1:4">
      <c r="A162" s="1">
        <v>41435</v>
      </c>
      <c r="B162">
        <v>12.3</v>
      </c>
      <c r="C162">
        <v>84.8</v>
      </c>
      <c r="D162">
        <v>28.57</v>
      </c>
    </row>
    <row r="163" spans="1:4">
      <c r="A163" s="1">
        <v>41436</v>
      </c>
      <c r="B163">
        <v>0</v>
      </c>
      <c r="C163">
        <v>0</v>
      </c>
      <c r="D163">
        <v>7.55</v>
      </c>
    </row>
    <row r="164" spans="1:4">
      <c r="A164" s="1">
        <v>41437</v>
      </c>
      <c r="B164">
        <v>0.9</v>
      </c>
      <c r="C164">
        <v>6.2</v>
      </c>
      <c r="D164">
        <v>11.47</v>
      </c>
    </row>
    <row r="165" spans="1:4">
      <c r="A165" s="1">
        <v>41438</v>
      </c>
      <c r="B165">
        <v>1.2</v>
      </c>
      <c r="C165">
        <v>8.1999999999999993</v>
      </c>
      <c r="D165">
        <v>16.71</v>
      </c>
    </row>
    <row r="166" spans="1:4">
      <c r="A166" s="1">
        <v>41439</v>
      </c>
      <c r="B166">
        <v>0.7</v>
      </c>
      <c r="C166">
        <v>4.8</v>
      </c>
      <c r="D166">
        <v>8.89</v>
      </c>
    </row>
    <row r="167" spans="1:4">
      <c r="A167" s="1">
        <v>41440</v>
      </c>
      <c r="B167">
        <v>10.8</v>
      </c>
      <c r="C167">
        <v>74</v>
      </c>
      <c r="D167">
        <v>26.34</v>
      </c>
    </row>
    <row r="168" spans="1:4">
      <c r="A168" s="1">
        <v>41441</v>
      </c>
      <c r="B168">
        <v>12.2</v>
      </c>
      <c r="C168">
        <v>83.6</v>
      </c>
      <c r="D168">
        <v>28.67</v>
      </c>
    </row>
    <row r="169" spans="1:4">
      <c r="A169" s="1">
        <v>41442</v>
      </c>
      <c r="B169">
        <v>10.3</v>
      </c>
      <c r="C169">
        <v>70.5</v>
      </c>
      <c r="D169">
        <v>24.58</v>
      </c>
    </row>
    <row r="170" spans="1:4">
      <c r="A170" s="1">
        <v>41443</v>
      </c>
      <c r="B170">
        <v>0.1</v>
      </c>
      <c r="C170">
        <v>0.7</v>
      </c>
      <c r="D170">
        <v>3.73</v>
      </c>
    </row>
    <row r="171" spans="1:4">
      <c r="A171" s="1">
        <v>41444</v>
      </c>
      <c r="B171">
        <v>6.3</v>
      </c>
      <c r="C171">
        <v>43.2</v>
      </c>
      <c r="D171">
        <v>21.28</v>
      </c>
    </row>
    <row r="172" spans="1:4">
      <c r="A172" s="1">
        <v>41445</v>
      </c>
      <c r="B172">
        <v>7.9</v>
      </c>
      <c r="C172">
        <v>54.1</v>
      </c>
      <c r="D172">
        <v>21.6</v>
      </c>
    </row>
    <row r="173" spans="1:4">
      <c r="A173" s="1">
        <v>41446</v>
      </c>
      <c r="B173">
        <v>0.9</v>
      </c>
      <c r="C173">
        <v>6.2</v>
      </c>
      <c r="D173">
        <v>9.6300000000000008</v>
      </c>
    </row>
    <row r="174" spans="1:4">
      <c r="A174" s="1">
        <v>41447</v>
      </c>
      <c r="B174">
        <v>5.0999999999999996</v>
      </c>
      <c r="C174">
        <v>34.9</v>
      </c>
      <c r="D174">
        <v>18.64</v>
      </c>
    </row>
    <row r="175" spans="1:4">
      <c r="A175" s="1">
        <v>41448</v>
      </c>
      <c r="B175">
        <v>1</v>
      </c>
      <c r="C175">
        <v>6.8</v>
      </c>
      <c r="D175">
        <v>12.01</v>
      </c>
    </row>
    <row r="176" spans="1:4">
      <c r="A176" s="1">
        <v>41449</v>
      </c>
      <c r="B176">
        <v>8.8000000000000007</v>
      </c>
      <c r="C176">
        <v>60.3</v>
      </c>
      <c r="D176">
        <v>23.81</v>
      </c>
    </row>
    <row r="177" spans="1:4">
      <c r="A177" s="1">
        <v>41450</v>
      </c>
      <c r="B177">
        <v>3.9</v>
      </c>
      <c r="C177">
        <v>26.7</v>
      </c>
      <c r="D177">
        <v>15.49</v>
      </c>
    </row>
    <row r="178" spans="1:4">
      <c r="A178" s="1">
        <v>41451</v>
      </c>
      <c r="B178">
        <v>7.7</v>
      </c>
      <c r="C178">
        <v>52.7</v>
      </c>
      <c r="D178">
        <v>20.94</v>
      </c>
    </row>
    <row r="179" spans="1:4">
      <c r="A179" s="1">
        <v>41452</v>
      </c>
      <c r="B179">
        <v>3.9</v>
      </c>
      <c r="C179">
        <v>26.7</v>
      </c>
      <c r="D179">
        <v>18.73</v>
      </c>
    </row>
    <row r="180" spans="1:4">
      <c r="A180" s="1">
        <v>41453</v>
      </c>
      <c r="B180">
        <v>9.1</v>
      </c>
      <c r="C180">
        <v>62.3</v>
      </c>
      <c r="D180">
        <v>22.95</v>
      </c>
    </row>
    <row r="181" spans="1:4">
      <c r="A181" s="1">
        <v>41454</v>
      </c>
      <c r="B181">
        <v>9.9</v>
      </c>
      <c r="C181">
        <v>67.8</v>
      </c>
      <c r="D181">
        <v>28.09</v>
      </c>
    </row>
    <row r="182" spans="1:4">
      <c r="A182" s="1">
        <v>41455</v>
      </c>
      <c r="B182">
        <v>10.8</v>
      </c>
      <c r="C182">
        <v>74</v>
      </c>
      <c r="D182">
        <v>24.84</v>
      </c>
    </row>
    <row r="183" spans="1:4">
      <c r="A183" s="1">
        <v>41456</v>
      </c>
      <c r="B183">
        <v>8.6999999999999993</v>
      </c>
      <c r="C183">
        <v>59.6</v>
      </c>
      <c r="D183">
        <v>19.579999999999998</v>
      </c>
    </row>
    <row r="184" spans="1:4">
      <c r="A184" s="1">
        <v>41457</v>
      </c>
      <c r="B184">
        <v>0.3</v>
      </c>
      <c r="C184">
        <v>2.1</v>
      </c>
      <c r="D184">
        <v>7.75</v>
      </c>
    </row>
    <row r="185" spans="1:4">
      <c r="A185" s="1">
        <v>41458</v>
      </c>
      <c r="B185">
        <v>5.5</v>
      </c>
      <c r="C185">
        <v>37.9</v>
      </c>
      <c r="D185">
        <v>16.07</v>
      </c>
    </row>
    <row r="186" spans="1:4">
      <c r="A186" s="1">
        <v>41459</v>
      </c>
      <c r="B186">
        <v>0.1</v>
      </c>
      <c r="C186">
        <v>0.7</v>
      </c>
      <c r="D186">
        <v>6.74</v>
      </c>
    </row>
    <row r="187" spans="1:4">
      <c r="A187" s="1">
        <v>41460</v>
      </c>
      <c r="B187">
        <v>0.1</v>
      </c>
      <c r="C187">
        <v>0.7</v>
      </c>
      <c r="D187">
        <v>2.85</v>
      </c>
    </row>
    <row r="188" spans="1:4">
      <c r="A188" s="1">
        <v>41461</v>
      </c>
      <c r="B188">
        <v>6.1</v>
      </c>
      <c r="C188">
        <v>42.1</v>
      </c>
      <c r="D188">
        <v>21.49</v>
      </c>
    </row>
    <row r="189" spans="1:4">
      <c r="A189" s="1">
        <v>41462</v>
      </c>
      <c r="B189">
        <v>0.1</v>
      </c>
      <c r="C189">
        <v>0.7</v>
      </c>
      <c r="D189">
        <v>5.43</v>
      </c>
    </row>
    <row r="190" spans="1:4">
      <c r="A190" s="1">
        <v>41463</v>
      </c>
      <c r="B190">
        <v>10.5</v>
      </c>
      <c r="C190">
        <v>72.400000000000006</v>
      </c>
      <c r="D190">
        <v>26.54</v>
      </c>
    </row>
    <row r="191" spans="1:4">
      <c r="A191" s="1">
        <v>41464</v>
      </c>
      <c r="B191">
        <v>8.6999999999999993</v>
      </c>
      <c r="C191">
        <v>60</v>
      </c>
      <c r="D191">
        <v>22.46</v>
      </c>
    </row>
    <row r="192" spans="1:4">
      <c r="A192" s="1">
        <v>41465</v>
      </c>
      <c r="B192">
        <v>12</v>
      </c>
      <c r="C192">
        <v>82.8</v>
      </c>
      <c r="D192">
        <v>28.15</v>
      </c>
    </row>
    <row r="193" spans="1:4">
      <c r="A193" s="1">
        <v>41466</v>
      </c>
      <c r="B193">
        <v>12</v>
      </c>
      <c r="C193">
        <v>83.3</v>
      </c>
      <c r="D193">
        <v>27.37</v>
      </c>
    </row>
    <row r="194" spans="1:4">
      <c r="A194" s="1">
        <v>41467</v>
      </c>
      <c r="B194">
        <v>5.5</v>
      </c>
      <c r="C194">
        <v>38.200000000000003</v>
      </c>
      <c r="D194">
        <v>20.54</v>
      </c>
    </row>
    <row r="195" spans="1:4">
      <c r="A195" s="1">
        <v>41468</v>
      </c>
      <c r="B195">
        <v>4.9000000000000004</v>
      </c>
      <c r="C195">
        <v>34</v>
      </c>
      <c r="D195">
        <v>17.54</v>
      </c>
    </row>
    <row r="196" spans="1:4">
      <c r="A196" s="1">
        <v>41469</v>
      </c>
      <c r="B196">
        <v>3.9</v>
      </c>
      <c r="C196">
        <v>27.1</v>
      </c>
      <c r="D196">
        <v>17.73</v>
      </c>
    </row>
    <row r="197" spans="1:4">
      <c r="A197" s="1">
        <v>41470</v>
      </c>
      <c r="B197">
        <v>5.3</v>
      </c>
      <c r="C197">
        <v>36.799999999999997</v>
      </c>
      <c r="D197">
        <v>15.56</v>
      </c>
    </row>
    <row r="198" spans="1:4">
      <c r="A198" s="1">
        <v>41471</v>
      </c>
      <c r="B198">
        <v>13.5</v>
      </c>
      <c r="C198">
        <v>93.8</v>
      </c>
      <c r="D198">
        <v>29.11</v>
      </c>
    </row>
    <row r="199" spans="1:4">
      <c r="A199" s="1">
        <v>41472</v>
      </c>
      <c r="B199">
        <v>7.6</v>
      </c>
      <c r="C199">
        <v>53.1</v>
      </c>
      <c r="D199">
        <v>20.32</v>
      </c>
    </row>
    <row r="200" spans="1:4">
      <c r="A200" s="1">
        <v>41473</v>
      </c>
      <c r="B200">
        <v>9.6999999999999993</v>
      </c>
      <c r="C200">
        <v>67.8</v>
      </c>
      <c r="D200">
        <v>22.95</v>
      </c>
    </row>
    <row r="201" spans="1:4">
      <c r="A201" s="1">
        <v>41474</v>
      </c>
      <c r="B201">
        <v>9</v>
      </c>
      <c r="C201">
        <v>62.9</v>
      </c>
      <c r="D201">
        <v>24.03</v>
      </c>
    </row>
    <row r="202" spans="1:4">
      <c r="A202" s="1">
        <v>41475</v>
      </c>
      <c r="B202">
        <v>8.4</v>
      </c>
      <c r="C202">
        <v>58.7</v>
      </c>
      <c r="D202">
        <v>22.48</v>
      </c>
    </row>
    <row r="203" spans="1:4">
      <c r="A203" s="1">
        <v>41476</v>
      </c>
      <c r="B203">
        <v>8.4</v>
      </c>
      <c r="C203">
        <v>59.2</v>
      </c>
      <c r="D203">
        <v>17.760000000000002</v>
      </c>
    </row>
    <row r="204" spans="1:4">
      <c r="A204" s="1">
        <v>41477</v>
      </c>
      <c r="B204">
        <v>9.6999999999999993</v>
      </c>
      <c r="C204">
        <v>68.3</v>
      </c>
      <c r="D204">
        <v>22.28</v>
      </c>
    </row>
    <row r="205" spans="1:4">
      <c r="A205" s="1">
        <v>41478</v>
      </c>
      <c r="B205">
        <v>0.5</v>
      </c>
      <c r="C205">
        <v>3.5</v>
      </c>
      <c r="D205">
        <v>8.43</v>
      </c>
    </row>
    <row r="206" spans="1:4">
      <c r="A206" s="1">
        <v>41479</v>
      </c>
      <c r="B206">
        <v>7.8</v>
      </c>
      <c r="C206">
        <v>54.9</v>
      </c>
      <c r="D206">
        <v>20.02</v>
      </c>
    </row>
    <row r="207" spans="1:4">
      <c r="A207" s="1">
        <v>41480</v>
      </c>
      <c r="B207">
        <v>10.9</v>
      </c>
      <c r="C207">
        <v>76.8</v>
      </c>
      <c r="D207">
        <v>26.16</v>
      </c>
    </row>
    <row r="208" spans="1:4">
      <c r="A208" s="1">
        <v>41481</v>
      </c>
      <c r="B208">
        <v>11.4</v>
      </c>
      <c r="C208">
        <v>80.900000000000006</v>
      </c>
      <c r="D208">
        <v>25.92</v>
      </c>
    </row>
    <row r="209" spans="1:4">
      <c r="A209" s="1">
        <v>41482</v>
      </c>
      <c r="B209">
        <v>8</v>
      </c>
      <c r="C209">
        <v>56.7</v>
      </c>
      <c r="D209">
        <v>23.73</v>
      </c>
    </row>
    <row r="210" spans="1:4">
      <c r="A210" s="1">
        <v>41483</v>
      </c>
      <c r="B210">
        <v>0.2</v>
      </c>
      <c r="C210">
        <v>1.4</v>
      </c>
      <c r="D210">
        <v>11.01</v>
      </c>
    </row>
    <row r="211" spans="1:4">
      <c r="A211" s="1">
        <v>41484</v>
      </c>
      <c r="B211">
        <v>7.8</v>
      </c>
      <c r="C211">
        <v>55.7</v>
      </c>
      <c r="D211">
        <v>18.989999999999998</v>
      </c>
    </row>
    <row r="212" spans="1:4">
      <c r="A212" s="1">
        <v>41485</v>
      </c>
      <c r="B212">
        <v>5.7</v>
      </c>
      <c r="C212">
        <v>40.700000000000003</v>
      </c>
      <c r="D212">
        <v>15.8</v>
      </c>
    </row>
    <row r="213" spans="1:4">
      <c r="A213" s="1">
        <v>41486</v>
      </c>
      <c r="B213">
        <v>5.9</v>
      </c>
      <c r="C213">
        <v>42.1</v>
      </c>
      <c r="D213">
        <v>13.99</v>
      </c>
    </row>
    <row r="214" spans="1:4">
      <c r="A214" s="1">
        <v>41487</v>
      </c>
      <c r="B214">
        <v>4.5999999999999996</v>
      </c>
      <c r="C214">
        <v>32.9</v>
      </c>
      <c r="D214">
        <v>13.12</v>
      </c>
    </row>
    <row r="215" spans="1:4">
      <c r="A215" s="1">
        <v>41488</v>
      </c>
      <c r="B215">
        <v>3.8</v>
      </c>
      <c r="C215">
        <v>27.3</v>
      </c>
      <c r="D215">
        <v>14.92</v>
      </c>
    </row>
    <row r="216" spans="1:4">
      <c r="A216" s="1">
        <v>41489</v>
      </c>
      <c r="B216">
        <v>2</v>
      </c>
      <c r="C216">
        <v>14.4</v>
      </c>
      <c r="D216">
        <v>13.86</v>
      </c>
    </row>
    <row r="217" spans="1:4">
      <c r="A217" s="1">
        <v>41490</v>
      </c>
      <c r="B217">
        <v>6.1</v>
      </c>
      <c r="C217">
        <v>43.9</v>
      </c>
      <c r="D217">
        <v>17.13</v>
      </c>
    </row>
    <row r="218" spans="1:4">
      <c r="A218" s="1">
        <v>41491</v>
      </c>
      <c r="B218">
        <v>8.1999999999999993</v>
      </c>
      <c r="C218">
        <v>59</v>
      </c>
      <c r="D218">
        <v>20.03</v>
      </c>
    </row>
    <row r="219" spans="1:4">
      <c r="A219" s="1">
        <v>41492</v>
      </c>
      <c r="B219">
        <v>8.8000000000000007</v>
      </c>
      <c r="C219">
        <v>63.8</v>
      </c>
      <c r="D219">
        <v>21.39</v>
      </c>
    </row>
    <row r="220" spans="1:4">
      <c r="A220" s="1">
        <v>41493</v>
      </c>
      <c r="B220">
        <v>7.1</v>
      </c>
      <c r="C220">
        <v>51.4</v>
      </c>
      <c r="D220">
        <v>21.16</v>
      </c>
    </row>
    <row r="221" spans="1:4">
      <c r="A221" s="1">
        <v>41494</v>
      </c>
      <c r="B221">
        <v>9.6999999999999993</v>
      </c>
      <c r="C221">
        <v>70.3</v>
      </c>
      <c r="D221">
        <v>22.34</v>
      </c>
    </row>
    <row r="222" spans="1:4">
      <c r="A222" s="1">
        <v>41495</v>
      </c>
      <c r="B222">
        <v>9.6999999999999993</v>
      </c>
      <c r="C222">
        <v>70.8</v>
      </c>
      <c r="D222">
        <v>21.36</v>
      </c>
    </row>
    <row r="223" spans="1:4">
      <c r="A223" s="1">
        <v>41496</v>
      </c>
      <c r="B223">
        <v>11</v>
      </c>
      <c r="C223">
        <v>80.3</v>
      </c>
      <c r="D223">
        <v>22.69</v>
      </c>
    </row>
    <row r="224" spans="1:4">
      <c r="A224" s="1">
        <v>41497</v>
      </c>
      <c r="B224">
        <v>11.3</v>
      </c>
      <c r="C224">
        <v>82.5</v>
      </c>
      <c r="D224">
        <v>22.1</v>
      </c>
    </row>
    <row r="225" spans="1:4">
      <c r="A225" s="1">
        <v>41498</v>
      </c>
      <c r="B225">
        <v>11</v>
      </c>
      <c r="C225">
        <v>80.900000000000006</v>
      </c>
      <c r="D225">
        <v>23.61</v>
      </c>
    </row>
    <row r="226" spans="1:4">
      <c r="A226" s="1">
        <v>41499</v>
      </c>
      <c r="B226">
        <v>11.8</v>
      </c>
      <c r="C226">
        <v>86.8</v>
      </c>
      <c r="D226">
        <v>24.21</v>
      </c>
    </row>
    <row r="227" spans="1:4">
      <c r="A227" s="1">
        <v>41500</v>
      </c>
      <c r="B227">
        <v>11.2</v>
      </c>
      <c r="C227">
        <v>82.4</v>
      </c>
      <c r="D227">
        <v>26.9</v>
      </c>
    </row>
    <row r="228" spans="1:4">
      <c r="A228" s="1">
        <v>41501</v>
      </c>
      <c r="B228">
        <v>12.7</v>
      </c>
      <c r="C228">
        <v>94.1</v>
      </c>
      <c r="D228">
        <v>23.52</v>
      </c>
    </row>
    <row r="229" spans="1:4">
      <c r="A229" s="1">
        <v>41502</v>
      </c>
      <c r="B229">
        <v>11</v>
      </c>
      <c r="C229">
        <v>81.5</v>
      </c>
      <c r="D229">
        <v>20.96</v>
      </c>
    </row>
    <row r="230" spans="1:4">
      <c r="A230" s="1">
        <v>41503</v>
      </c>
      <c r="B230">
        <v>12</v>
      </c>
      <c r="C230">
        <v>88.9</v>
      </c>
      <c r="D230">
        <v>24.06</v>
      </c>
    </row>
    <row r="231" spans="1:4">
      <c r="A231" s="1">
        <v>41504</v>
      </c>
      <c r="B231">
        <v>11.1</v>
      </c>
      <c r="C231">
        <v>82.8</v>
      </c>
      <c r="D231">
        <v>24.38</v>
      </c>
    </row>
    <row r="232" spans="1:4">
      <c r="A232" s="1">
        <v>41505</v>
      </c>
      <c r="B232">
        <v>9.5</v>
      </c>
      <c r="C232">
        <v>70.900000000000006</v>
      </c>
      <c r="D232">
        <v>20.45</v>
      </c>
    </row>
    <row r="233" spans="1:4">
      <c r="A233" s="1">
        <v>41506</v>
      </c>
      <c r="B233">
        <v>7.9</v>
      </c>
      <c r="C233">
        <v>59</v>
      </c>
      <c r="D233">
        <v>18.559999999999999</v>
      </c>
    </row>
    <row r="234" spans="1:4">
      <c r="A234" s="1">
        <v>41507</v>
      </c>
      <c r="B234">
        <v>8.3000000000000007</v>
      </c>
      <c r="C234">
        <v>62.4</v>
      </c>
      <c r="D234">
        <v>21.67</v>
      </c>
    </row>
    <row r="235" spans="1:4">
      <c r="A235" s="1">
        <v>41508</v>
      </c>
      <c r="B235">
        <v>3.9</v>
      </c>
      <c r="C235">
        <v>29.3</v>
      </c>
      <c r="D235">
        <v>13.48</v>
      </c>
    </row>
    <row r="236" spans="1:4">
      <c r="A236" s="1">
        <v>41509</v>
      </c>
      <c r="B236">
        <v>0.1</v>
      </c>
      <c r="C236">
        <v>0.8</v>
      </c>
      <c r="D236">
        <v>4.5999999999999996</v>
      </c>
    </row>
    <row r="237" spans="1:4">
      <c r="A237" s="1">
        <v>41510</v>
      </c>
      <c r="B237">
        <v>0</v>
      </c>
      <c r="C237">
        <v>0</v>
      </c>
      <c r="D237">
        <v>5.57</v>
      </c>
    </row>
    <row r="238" spans="1:4">
      <c r="A238" s="1">
        <v>41511</v>
      </c>
      <c r="B238">
        <v>9.6999999999999993</v>
      </c>
      <c r="C238">
        <v>73.5</v>
      </c>
      <c r="D238">
        <v>23.14</v>
      </c>
    </row>
    <row r="239" spans="1:4">
      <c r="A239" s="1">
        <v>41512</v>
      </c>
      <c r="B239">
        <v>9.1999999999999993</v>
      </c>
      <c r="C239">
        <v>69.7</v>
      </c>
      <c r="D239">
        <v>21.74</v>
      </c>
    </row>
    <row r="240" spans="1:4">
      <c r="A240" s="1">
        <v>41513</v>
      </c>
      <c r="B240">
        <v>10.4</v>
      </c>
      <c r="C240">
        <v>79.400000000000006</v>
      </c>
      <c r="D240">
        <v>21.82</v>
      </c>
    </row>
    <row r="241" spans="1:4">
      <c r="A241" s="1">
        <v>41514</v>
      </c>
      <c r="B241">
        <v>8.9</v>
      </c>
      <c r="C241">
        <v>67.900000000000006</v>
      </c>
      <c r="D241">
        <v>20.6</v>
      </c>
    </row>
    <row r="242" spans="1:4">
      <c r="A242" s="1">
        <v>41515</v>
      </c>
      <c r="B242">
        <v>6.1</v>
      </c>
      <c r="C242">
        <v>46.6</v>
      </c>
      <c r="D242">
        <v>15.51</v>
      </c>
    </row>
    <row r="243" spans="1:4">
      <c r="A243" s="1">
        <v>41516</v>
      </c>
      <c r="B243">
        <v>1.3</v>
      </c>
      <c r="C243">
        <v>10</v>
      </c>
      <c r="D243">
        <v>8.08</v>
      </c>
    </row>
    <row r="244" spans="1:4">
      <c r="A244" s="1">
        <v>41517</v>
      </c>
      <c r="B244">
        <v>9.4</v>
      </c>
      <c r="C244">
        <v>72.3</v>
      </c>
      <c r="D244">
        <v>20.65</v>
      </c>
    </row>
    <row r="245" spans="1:4">
      <c r="A245" s="1">
        <v>41518</v>
      </c>
      <c r="B245">
        <v>11.1</v>
      </c>
      <c r="C245">
        <v>86</v>
      </c>
      <c r="D245">
        <v>22.9</v>
      </c>
    </row>
    <row r="246" spans="1:4">
      <c r="A246" s="1">
        <v>41519</v>
      </c>
      <c r="B246">
        <v>7.9</v>
      </c>
      <c r="C246">
        <v>61.2</v>
      </c>
      <c r="D246">
        <v>18.34</v>
      </c>
    </row>
    <row r="247" spans="1:4">
      <c r="A247" s="1">
        <v>41520</v>
      </c>
      <c r="B247">
        <v>0.1</v>
      </c>
      <c r="C247">
        <v>0.8</v>
      </c>
      <c r="D247">
        <v>4.91</v>
      </c>
    </row>
    <row r="248" spans="1:4">
      <c r="A248" s="1">
        <v>41521</v>
      </c>
      <c r="B248">
        <v>10.5</v>
      </c>
      <c r="C248">
        <v>82</v>
      </c>
      <c r="D248">
        <v>22.86</v>
      </c>
    </row>
    <row r="249" spans="1:4">
      <c r="A249" s="1">
        <v>41522</v>
      </c>
      <c r="B249">
        <v>4.2</v>
      </c>
      <c r="C249">
        <v>32.799999999999997</v>
      </c>
      <c r="D249">
        <v>13.09</v>
      </c>
    </row>
    <row r="250" spans="1:4">
      <c r="A250" s="1">
        <v>41523</v>
      </c>
      <c r="B250">
        <v>0</v>
      </c>
      <c r="C250">
        <v>0</v>
      </c>
      <c r="D250">
        <v>6.41</v>
      </c>
    </row>
    <row r="251" spans="1:4">
      <c r="A251" s="1">
        <v>41524</v>
      </c>
      <c r="B251">
        <v>0.7</v>
      </c>
      <c r="C251">
        <v>5.5</v>
      </c>
      <c r="D251">
        <v>9.6999999999999993</v>
      </c>
    </row>
    <row r="252" spans="1:4">
      <c r="A252" s="1">
        <v>41525</v>
      </c>
      <c r="B252">
        <v>9.6999999999999993</v>
      </c>
      <c r="C252">
        <v>76.400000000000006</v>
      </c>
      <c r="D252">
        <v>23.46</v>
      </c>
    </row>
    <row r="253" spans="1:4">
      <c r="A253" s="1">
        <v>41526</v>
      </c>
      <c r="B253">
        <v>8.6999999999999993</v>
      </c>
      <c r="C253">
        <v>68.5</v>
      </c>
      <c r="D253">
        <v>20.36</v>
      </c>
    </row>
    <row r="254" spans="1:4">
      <c r="A254" s="1">
        <v>41527</v>
      </c>
      <c r="B254">
        <v>5.3</v>
      </c>
      <c r="C254">
        <v>42.1</v>
      </c>
      <c r="D254">
        <v>15.77</v>
      </c>
    </row>
    <row r="255" spans="1:4">
      <c r="A255" s="1">
        <v>41528</v>
      </c>
      <c r="B255">
        <v>0.8</v>
      </c>
      <c r="C255">
        <v>6.3</v>
      </c>
      <c r="D255">
        <v>8.57</v>
      </c>
    </row>
    <row r="256" spans="1:4">
      <c r="A256" s="1">
        <v>41529</v>
      </c>
      <c r="B256">
        <v>0</v>
      </c>
      <c r="C256">
        <v>0</v>
      </c>
      <c r="D256">
        <v>3.96</v>
      </c>
    </row>
    <row r="257" spans="1:4">
      <c r="A257" s="1">
        <v>41530</v>
      </c>
      <c r="B257">
        <v>7.4</v>
      </c>
      <c r="C257">
        <v>59.2</v>
      </c>
      <c r="D257">
        <v>16.53</v>
      </c>
    </row>
    <row r="258" spans="1:4">
      <c r="A258" s="1">
        <v>41531</v>
      </c>
      <c r="B258">
        <v>0.3</v>
      </c>
      <c r="C258">
        <v>2.4</v>
      </c>
      <c r="D258">
        <v>4.6500000000000004</v>
      </c>
    </row>
    <row r="259" spans="1:4">
      <c r="A259" s="1">
        <v>41532</v>
      </c>
      <c r="B259">
        <v>11</v>
      </c>
      <c r="C259">
        <v>88.7</v>
      </c>
      <c r="D259">
        <v>22.34</v>
      </c>
    </row>
    <row r="260" spans="1:4">
      <c r="A260" s="1">
        <v>41533</v>
      </c>
      <c r="B260">
        <v>11.8</v>
      </c>
      <c r="C260">
        <v>95.2</v>
      </c>
      <c r="D260">
        <v>23.77</v>
      </c>
    </row>
    <row r="261" spans="1:4">
      <c r="A261" s="1">
        <v>41534</v>
      </c>
      <c r="B261">
        <v>10.9</v>
      </c>
      <c r="C261">
        <v>87.9</v>
      </c>
      <c r="D261">
        <v>20.83</v>
      </c>
    </row>
    <row r="262" spans="1:4">
      <c r="A262" s="1">
        <v>41535</v>
      </c>
      <c r="B262">
        <v>10.7</v>
      </c>
      <c r="C262">
        <v>87</v>
      </c>
      <c r="D262">
        <v>20.95</v>
      </c>
    </row>
    <row r="263" spans="1:4">
      <c r="A263" s="1">
        <v>41536</v>
      </c>
      <c r="B263">
        <v>10.7</v>
      </c>
      <c r="C263">
        <v>87</v>
      </c>
      <c r="D263">
        <v>18.66</v>
      </c>
    </row>
    <row r="264" spans="1:4">
      <c r="A264" s="1">
        <v>41537</v>
      </c>
      <c r="B264">
        <v>10.9</v>
      </c>
      <c r="C264">
        <v>89.3</v>
      </c>
      <c r="D264">
        <v>21.71</v>
      </c>
    </row>
    <row r="265" spans="1:4">
      <c r="A265" s="1">
        <v>41538</v>
      </c>
      <c r="B265">
        <v>10.9</v>
      </c>
      <c r="C265">
        <v>89.3</v>
      </c>
      <c r="D265">
        <v>21.49</v>
      </c>
    </row>
    <row r="266" spans="1:4">
      <c r="A266" s="1">
        <v>41539</v>
      </c>
      <c r="B266">
        <v>7.6</v>
      </c>
      <c r="C266">
        <v>62.3</v>
      </c>
      <c r="D266">
        <v>17.190000000000001</v>
      </c>
    </row>
    <row r="267" spans="1:4">
      <c r="A267" s="1">
        <v>41540</v>
      </c>
      <c r="B267">
        <v>10.7</v>
      </c>
      <c r="C267">
        <v>88.4</v>
      </c>
      <c r="D267">
        <v>21.16</v>
      </c>
    </row>
    <row r="268" spans="1:4">
      <c r="A268" s="1">
        <v>41541</v>
      </c>
      <c r="B268">
        <v>5.3</v>
      </c>
      <c r="C268">
        <v>43.8</v>
      </c>
      <c r="D268">
        <v>13.55</v>
      </c>
    </row>
    <row r="269" spans="1:4">
      <c r="A269" s="1">
        <v>41542</v>
      </c>
      <c r="B269">
        <v>6.4</v>
      </c>
      <c r="C269">
        <v>52.9</v>
      </c>
      <c r="D269">
        <v>15.2</v>
      </c>
    </row>
    <row r="270" spans="1:4">
      <c r="A270" s="1">
        <v>41543</v>
      </c>
      <c r="B270">
        <v>9.6</v>
      </c>
      <c r="C270">
        <v>80</v>
      </c>
      <c r="D270">
        <v>19.7</v>
      </c>
    </row>
    <row r="271" spans="1:4">
      <c r="A271" s="1">
        <v>41544</v>
      </c>
      <c r="B271">
        <v>10.5</v>
      </c>
      <c r="C271">
        <v>87.5</v>
      </c>
      <c r="D271">
        <v>20.010000000000002</v>
      </c>
    </row>
    <row r="272" spans="1:4">
      <c r="A272" s="1">
        <v>41545</v>
      </c>
      <c r="B272">
        <v>0.3</v>
      </c>
      <c r="C272">
        <v>2.5</v>
      </c>
      <c r="D272">
        <v>7.44</v>
      </c>
    </row>
    <row r="273" spans="1:4">
      <c r="A273" s="1">
        <v>41546</v>
      </c>
      <c r="B273">
        <v>0</v>
      </c>
      <c r="C273">
        <v>0</v>
      </c>
      <c r="D273">
        <v>3.02</v>
      </c>
    </row>
    <row r="274" spans="1:4">
      <c r="A274" s="1">
        <v>41547</v>
      </c>
      <c r="B274">
        <v>0</v>
      </c>
      <c r="C274">
        <v>0</v>
      </c>
      <c r="D274">
        <v>0.69</v>
      </c>
    </row>
    <row r="275" spans="1:4">
      <c r="A275" s="1">
        <v>41548</v>
      </c>
      <c r="B275">
        <v>7</v>
      </c>
      <c r="C275">
        <v>59.3</v>
      </c>
      <c r="D275">
        <v>16.64</v>
      </c>
    </row>
    <row r="276" spans="1:4">
      <c r="A276" s="1">
        <v>41549</v>
      </c>
      <c r="C276">
        <v>0</v>
      </c>
    </row>
    <row r="277" spans="1:4">
      <c r="A277" s="1">
        <v>41550</v>
      </c>
      <c r="B277">
        <v>9</v>
      </c>
      <c r="C277">
        <v>76.3</v>
      </c>
      <c r="D277">
        <v>18.190000000000001</v>
      </c>
    </row>
    <row r="278" spans="1:4">
      <c r="A278" s="1">
        <v>41551</v>
      </c>
      <c r="B278">
        <v>11.2</v>
      </c>
      <c r="C278">
        <v>95.7</v>
      </c>
      <c r="D278">
        <v>20.39</v>
      </c>
    </row>
    <row r="279" spans="1:4">
      <c r="A279" s="1">
        <v>41552</v>
      </c>
      <c r="B279">
        <v>8.4</v>
      </c>
      <c r="C279">
        <v>71.8</v>
      </c>
      <c r="D279">
        <v>15.33</v>
      </c>
    </row>
    <row r="280" spans="1:4">
      <c r="A280" s="1">
        <v>41553</v>
      </c>
      <c r="B280">
        <v>0</v>
      </c>
      <c r="C280">
        <v>0</v>
      </c>
      <c r="D280">
        <v>3.44</v>
      </c>
    </row>
    <row r="281" spans="1:4">
      <c r="A281" s="1">
        <v>41554</v>
      </c>
      <c r="B281">
        <v>2.9</v>
      </c>
      <c r="C281">
        <v>25</v>
      </c>
      <c r="D281">
        <v>10.49</v>
      </c>
    </row>
    <row r="282" spans="1:4">
      <c r="A282" s="1">
        <v>41555</v>
      </c>
      <c r="B282">
        <v>0</v>
      </c>
      <c r="C282">
        <v>0</v>
      </c>
      <c r="D282">
        <v>1.99</v>
      </c>
    </row>
    <row r="283" spans="1:4">
      <c r="A283" s="1">
        <v>41556</v>
      </c>
      <c r="B283">
        <v>1.4</v>
      </c>
      <c r="C283">
        <v>12.2</v>
      </c>
      <c r="D283">
        <v>10.74</v>
      </c>
    </row>
    <row r="284" spans="1:4">
      <c r="A284" s="1">
        <v>41557</v>
      </c>
      <c r="B284">
        <v>0.1</v>
      </c>
      <c r="C284">
        <v>0.9</v>
      </c>
      <c r="D284">
        <v>4.9800000000000004</v>
      </c>
    </row>
    <row r="285" spans="1:4">
      <c r="A285" s="1">
        <v>41558</v>
      </c>
      <c r="B285">
        <v>9.6</v>
      </c>
      <c r="C285">
        <v>83.5</v>
      </c>
      <c r="D285">
        <v>15.21</v>
      </c>
    </row>
    <row r="286" spans="1:4">
      <c r="A286" s="1">
        <v>41559</v>
      </c>
      <c r="B286">
        <v>11</v>
      </c>
      <c r="C286">
        <v>96.5</v>
      </c>
      <c r="D286">
        <v>19.39</v>
      </c>
    </row>
    <row r="287" spans="1:4">
      <c r="A287" s="1">
        <v>41560</v>
      </c>
      <c r="B287">
        <v>10.4</v>
      </c>
      <c r="C287">
        <v>91.2</v>
      </c>
      <c r="D287">
        <v>18.02</v>
      </c>
    </row>
    <row r="288" spans="1:4">
      <c r="A288" s="1">
        <v>41561</v>
      </c>
      <c r="B288">
        <v>10.4</v>
      </c>
      <c r="C288">
        <v>91.2</v>
      </c>
      <c r="D288">
        <v>17.420000000000002</v>
      </c>
    </row>
    <row r="289" spans="1:4">
      <c r="A289" s="1">
        <v>41562</v>
      </c>
      <c r="B289">
        <v>5.7</v>
      </c>
      <c r="C289">
        <v>50.4</v>
      </c>
      <c r="D289">
        <v>10.58</v>
      </c>
    </row>
    <row r="290" spans="1:4">
      <c r="A290" s="1">
        <v>41563</v>
      </c>
      <c r="B290">
        <v>10.8</v>
      </c>
      <c r="C290">
        <v>95.6</v>
      </c>
      <c r="D290">
        <v>18.989999999999998</v>
      </c>
    </row>
    <row r="291" spans="1:4">
      <c r="A291" s="1">
        <v>41564</v>
      </c>
      <c r="B291">
        <v>8.1999999999999993</v>
      </c>
      <c r="C291">
        <v>73.2</v>
      </c>
      <c r="D291">
        <v>14.12</v>
      </c>
    </row>
    <row r="292" spans="1:4">
      <c r="A292" s="1">
        <v>41565</v>
      </c>
      <c r="B292">
        <v>8.1999999999999993</v>
      </c>
      <c r="C292">
        <v>73.2</v>
      </c>
      <c r="D292">
        <v>15.38</v>
      </c>
    </row>
    <row r="293" spans="1:4">
      <c r="A293" s="1">
        <v>41566</v>
      </c>
      <c r="B293">
        <v>5.8</v>
      </c>
      <c r="C293">
        <v>51.8</v>
      </c>
      <c r="D293">
        <v>11.37</v>
      </c>
    </row>
    <row r="294" spans="1:4">
      <c r="A294" s="1">
        <v>41567</v>
      </c>
      <c r="B294">
        <v>10.3</v>
      </c>
      <c r="C294">
        <v>92.8</v>
      </c>
      <c r="D294">
        <v>16.45</v>
      </c>
    </row>
    <row r="295" spans="1:4">
      <c r="A295" s="1">
        <v>41568</v>
      </c>
      <c r="B295">
        <v>6.1</v>
      </c>
      <c r="C295">
        <v>55</v>
      </c>
      <c r="D295">
        <v>12.43</v>
      </c>
    </row>
    <row r="296" spans="1:4">
      <c r="A296" s="1">
        <v>41569</v>
      </c>
      <c r="B296">
        <v>4.8</v>
      </c>
      <c r="C296">
        <v>43.2</v>
      </c>
      <c r="D296">
        <v>8.7200000000000006</v>
      </c>
    </row>
    <row r="297" spans="1:4">
      <c r="A297" s="1">
        <v>41570</v>
      </c>
      <c r="B297">
        <v>8.4</v>
      </c>
      <c r="C297">
        <v>76.400000000000006</v>
      </c>
      <c r="D297">
        <v>13.03</v>
      </c>
    </row>
    <row r="298" spans="1:4">
      <c r="A298" s="1">
        <v>41571</v>
      </c>
      <c r="B298">
        <v>8.4</v>
      </c>
      <c r="C298">
        <v>76.400000000000006</v>
      </c>
      <c r="D298">
        <v>15.25</v>
      </c>
    </row>
    <row r="299" spans="1:4">
      <c r="A299" s="1">
        <v>41572</v>
      </c>
      <c r="B299">
        <v>9.6</v>
      </c>
      <c r="C299">
        <v>87.3</v>
      </c>
      <c r="D299">
        <v>16.61</v>
      </c>
    </row>
    <row r="300" spans="1:4">
      <c r="A300" s="1">
        <v>41573</v>
      </c>
      <c r="B300">
        <v>9.9</v>
      </c>
      <c r="C300">
        <v>90.8</v>
      </c>
      <c r="D300">
        <v>15.71</v>
      </c>
    </row>
    <row r="301" spans="1:4">
      <c r="A301" s="1">
        <v>41574</v>
      </c>
      <c r="B301">
        <v>10.1</v>
      </c>
      <c r="C301">
        <v>92.7</v>
      </c>
      <c r="D301">
        <v>16.39</v>
      </c>
    </row>
    <row r="302" spans="1:4">
      <c r="A302" s="1">
        <v>41575</v>
      </c>
      <c r="B302">
        <v>7.9</v>
      </c>
      <c r="C302">
        <v>73.099999999999994</v>
      </c>
      <c r="D302">
        <v>13.2</v>
      </c>
    </row>
    <row r="303" spans="1:4">
      <c r="A303" s="1">
        <v>41576</v>
      </c>
      <c r="B303">
        <v>9</v>
      </c>
      <c r="C303">
        <v>83.3</v>
      </c>
      <c r="D303">
        <v>13.61</v>
      </c>
    </row>
    <row r="304" spans="1:4">
      <c r="A304" s="1">
        <v>41577</v>
      </c>
      <c r="B304">
        <v>9.6999999999999993</v>
      </c>
      <c r="C304">
        <v>89.8</v>
      </c>
      <c r="D304">
        <v>15.97</v>
      </c>
    </row>
    <row r="305" spans="1:4">
      <c r="A305" s="1">
        <v>41578</v>
      </c>
      <c r="B305">
        <v>7.4</v>
      </c>
      <c r="C305">
        <v>69.2</v>
      </c>
      <c r="D305">
        <v>11.64</v>
      </c>
    </row>
    <row r="306" spans="1:4">
      <c r="A306" s="1">
        <v>41579</v>
      </c>
      <c r="B306">
        <v>8.4</v>
      </c>
      <c r="C306">
        <v>78.5</v>
      </c>
      <c r="D306">
        <v>14.08</v>
      </c>
    </row>
    <row r="307" spans="1:4">
      <c r="A307" s="1">
        <v>41580</v>
      </c>
      <c r="B307">
        <v>5.4</v>
      </c>
      <c r="C307">
        <v>50.5</v>
      </c>
      <c r="D307">
        <v>9.99</v>
      </c>
    </row>
    <row r="308" spans="1:4">
      <c r="A308" s="1">
        <v>41581</v>
      </c>
      <c r="B308">
        <v>2.1</v>
      </c>
      <c r="C308">
        <v>19.8</v>
      </c>
      <c r="D308">
        <v>6.44</v>
      </c>
    </row>
    <row r="309" spans="1:4">
      <c r="A309" s="1">
        <v>41582</v>
      </c>
      <c r="B309">
        <v>8.3000000000000007</v>
      </c>
      <c r="C309">
        <v>78.3</v>
      </c>
      <c r="D309">
        <v>12.39</v>
      </c>
    </row>
    <row r="310" spans="1:4">
      <c r="A310" s="1">
        <v>41583</v>
      </c>
      <c r="B310">
        <v>9.5</v>
      </c>
      <c r="C310">
        <v>89.6</v>
      </c>
      <c r="D310">
        <v>14.35</v>
      </c>
    </row>
    <row r="311" spans="1:4">
      <c r="A311" s="1">
        <v>41584</v>
      </c>
      <c r="B311">
        <v>3.7</v>
      </c>
      <c r="C311">
        <v>34.9</v>
      </c>
      <c r="D311">
        <v>7.11</v>
      </c>
    </row>
    <row r="312" spans="1:4">
      <c r="A312" s="1">
        <v>41585</v>
      </c>
      <c r="B312">
        <v>8.4</v>
      </c>
      <c r="C312">
        <v>80</v>
      </c>
      <c r="D312">
        <v>13.16</v>
      </c>
    </row>
    <row r="313" spans="1:4">
      <c r="A313" s="1">
        <v>41586</v>
      </c>
      <c r="B313">
        <v>7.4</v>
      </c>
      <c r="C313">
        <v>70.5</v>
      </c>
      <c r="D313">
        <v>12.04</v>
      </c>
    </row>
    <row r="314" spans="1:4">
      <c r="A314" s="1">
        <v>41587</v>
      </c>
      <c r="B314">
        <v>1.6</v>
      </c>
      <c r="C314">
        <v>15.2</v>
      </c>
      <c r="D314">
        <v>5.4</v>
      </c>
    </row>
    <row r="315" spans="1:4">
      <c r="A315" s="1">
        <v>41588</v>
      </c>
      <c r="B315">
        <v>8.3000000000000007</v>
      </c>
      <c r="C315">
        <v>79.8</v>
      </c>
      <c r="D315">
        <v>14.02</v>
      </c>
    </row>
    <row r="316" spans="1:4">
      <c r="A316" s="1">
        <v>41589</v>
      </c>
      <c r="B316">
        <v>9.6999999999999993</v>
      </c>
      <c r="C316">
        <v>93.3</v>
      </c>
      <c r="D316">
        <v>15.45</v>
      </c>
    </row>
    <row r="317" spans="1:4">
      <c r="A317" s="1">
        <v>41590</v>
      </c>
      <c r="B317">
        <v>9.8000000000000007</v>
      </c>
      <c r="C317">
        <v>94.2</v>
      </c>
      <c r="D317">
        <v>15.05</v>
      </c>
    </row>
    <row r="318" spans="1:4">
      <c r="A318" s="1">
        <v>41591</v>
      </c>
      <c r="B318">
        <v>9.8000000000000007</v>
      </c>
      <c r="C318">
        <v>94.2</v>
      </c>
      <c r="D318">
        <v>13.99</v>
      </c>
    </row>
    <row r="319" spans="1:4">
      <c r="A319" s="1">
        <v>41592</v>
      </c>
      <c r="B319">
        <v>3</v>
      </c>
      <c r="C319">
        <v>29.1</v>
      </c>
      <c r="D319">
        <v>7.96</v>
      </c>
    </row>
    <row r="320" spans="1:4">
      <c r="A320" s="1">
        <v>41593</v>
      </c>
      <c r="B320">
        <v>6.5</v>
      </c>
      <c r="C320">
        <v>63.1</v>
      </c>
      <c r="D320">
        <v>11.06</v>
      </c>
    </row>
    <row r="321" spans="1:4">
      <c r="A321" s="1">
        <v>41594</v>
      </c>
      <c r="B321">
        <v>9.1999999999999993</v>
      </c>
      <c r="C321">
        <v>89.3</v>
      </c>
      <c r="D321">
        <v>12.69</v>
      </c>
    </row>
    <row r="322" spans="1:4">
      <c r="A322" s="1">
        <v>41595</v>
      </c>
      <c r="B322">
        <v>8.6999999999999993</v>
      </c>
      <c r="C322">
        <v>85.3</v>
      </c>
      <c r="D322">
        <v>12.88</v>
      </c>
    </row>
    <row r="323" spans="1:4">
      <c r="A323" s="1">
        <v>41596</v>
      </c>
      <c r="B323">
        <v>7.3</v>
      </c>
      <c r="C323">
        <v>71.599999999999994</v>
      </c>
      <c r="D323">
        <v>9.52</v>
      </c>
    </row>
    <row r="324" spans="1:4">
      <c r="A324" s="1">
        <v>41597</v>
      </c>
      <c r="B324">
        <v>8.5</v>
      </c>
      <c r="C324">
        <v>83.3</v>
      </c>
      <c r="D324">
        <v>9.33</v>
      </c>
    </row>
    <row r="325" spans="1:4">
      <c r="A325" s="1">
        <v>41598</v>
      </c>
      <c r="B325">
        <v>9.6</v>
      </c>
      <c r="C325">
        <v>94.1</v>
      </c>
      <c r="D325">
        <v>11.95</v>
      </c>
    </row>
    <row r="326" spans="1:4">
      <c r="A326" s="1">
        <v>41599</v>
      </c>
      <c r="B326">
        <v>9.6999999999999993</v>
      </c>
      <c r="C326">
        <v>96</v>
      </c>
      <c r="D326">
        <v>13.13</v>
      </c>
    </row>
    <row r="327" spans="1:4">
      <c r="A327" s="1">
        <v>41600</v>
      </c>
      <c r="B327">
        <v>9.6</v>
      </c>
      <c r="C327">
        <v>95</v>
      </c>
      <c r="D327">
        <v>12.55</v>
      </c>
    </row>
    <row r="328" spans="1:4">
      <c r="A328" s="1">
        <v>41601</v>
      </c>
      <c r="B328">
        <v>8.9</v>
      </c>
      <c r="C328">
        <v>88.1</v>
      </c>
      <c r="D328">
        <v>11.71</v>
      </c>
    </row>
    <row r="329" spans="1:4">
      <c r="A329" s="1">
        <v>41602</v>
      </c>
      <c r="B329">
        <v>5.9</v>
      </c>
      <c r="C329">
        <v>58.4</v>
      </c>
      <c r="D329">
        <v>9.25</v>
      </c>
    </row>
    <row r="330" spans="1:4">
      <c r="A330" s="1">
        <v>41603</v>
      </c>
      <c r="B330">
        <v>3.4</v>
      </c>
      <c r="C330">
        <v>34</v>
      </c>
      <c r="D330">
        <v>4.8499999999999996</v>
      </c>
    </row>
    <row r="331" spans="1:4">
      <c r="A331" s="1">
        <v>41604</v>
      </c>
      <c r="B331">
        <v>8.6</v>
      </c>
      <c r="C331">
        <v>86</v>
      </c>
      <c r="D331">
        <v>11.36</v>
      </c>
    </row>
    <row r="332" spans="1:4">
      <c r="A332" s="1">
        <v>41605</v>
      </c>
      <c r="B332">
        <v>1.2</v>
      </c>
      <c r="C332">
        <v>12</v>
      </c>
      <c r="D332">
        <v>3.22</v>
      </c>
    </row>
    <row r="333" spans="1:4">
      <c r="A333" s="1">
        <v>41606</v>
      </c>
      <c r="B333">
        <v>9.3000000000000007</v>
      </c>
      <c r="C333">
        <v>93</v>
      </c>
      <c r="D333">
        <v>12.72</v>
      </c>
    </row>
    <row r="334" spans="1:4">
      <c r="A334" s="1">
        <v>41607</v>
      </c>
      <c r="B334">
        <v>9.1999999999999993</v>
      </c>
      <c r="C334">
        <v>92</v>
      </c>
      <c r="D334">
        <v>11.93</v>
      </c>
    </row>
    <row r="335" spans="1:4">
      <c r="A335" s="1">
        <v>41608</v>
      </c>
      <c r="B335">
        <v>9.3000000000000007</v>
      </c>
      <c r="C335">
        <v>93.9</v>
      </c>
      <c r="D335">
        <v>12.33</v>
      </c>
    </row>
    <row r="336" spans="1:4">
      <c r="A336" s="1">
        <v>41609</v>
      </c>
      <c r="B336">
        <v>7.8</v>
      </c>
      <c r="C336">
        <v>78.8</v>
      </c>
      <c r="D336">
        <v>10.5</v>
      </c>
    </row>
    <row r="337" spans="1:4">
      <c r="A337" s="1">
        <v>41610</v>
      </c>
      <c r="B337">
        <v>9.3000000000000007</v>
      </c>
      <c r="C337">
        <v>93.9</v>
      </c>
      <c r="D337">
        <v>11.89</v>
      </c>
    </row>
    <row r="338" spans="1:4">
      <c r="A338" s="1">
        <v>41611</v>
      </c>
      <c r="B338">
        <v>8.6</v>
      </c>
      <c r="C338">
        <v>86.9</v>
      </c>
      <c r="D338">
        <v>10.93</v>
      </c>
    </row>
    <row r="339" spans="1:4">
      <c r="A339" s="1">
        <v>41612</v>
      </c>
      <c r="B339">
        <v>8.5</v>
      </c>
      <c r="C339">
        <v>85.9</v>
      </c>
      <c r="D339">
        <v>10.8</v>
      </c>
    </row>
    <row r="340" spans="1:4">
      <c r="A340" s="1">
        <v>41613</v>
      </c>
      <c r="B340">
        <v>4.7</v>
      </c>
      <c r="C340">
        <v>48</v>
      </c>
      <c r="D340">
        <v>8.33</v>
      </c>
    </row>
    <row r="341" spans="1:4">
      <c r="A341" s="1">
        <v>41614</v>
      </c>
      <c r="B341">
        <v>9.1</v>
      </c>
      <c r="C341">
        <v>92.9</v>
      </c>
      <c r="D341">
        <v>12.33</v>
      </c>
    </row>
    <row r="342" spans="1:4">
      <c r="A342" s="1">
        <v>41615</v>
      </c>
      <c r="B342">
        <v>8.1</v>
      </c>
      <c r="C342">
        <v>82.7</v>
      </c>
      <c r="D342">
        <v>9.7100000000000009</v>
      </c>
    </row>
    <row r="343" spans="1:4">
      <c r="A343" s="1">
        <v>41616</v>
      </c>
      <c r="B343">
        <v>9.1</v>
      </c>
      <c r="C343">
        <v>92.9</v>
      </c>
      <c r="D343">
        <v>11.01</v>
      </c>
    </row>
    <row r="344" spans="1:4">
      <c r="A344" s="1">
        <v>41617</v>
      </c>
      <c r="B344">
        <v>0.2</v>
      </c>
      <c r="C344">
        <v>2</v>
      </c>
      <c r="D344">
        <v>2.35</v>
      </c>
    </row>
    <row r="345" spans="1:4">
      <c r="A345" s="1">
        <v>41618</v>
      </c>
      <c r="B345">
        <v>5.7</v>
      </c>
      <c r="C345">
        <v>58.2</v>
      </c>
      <c r="D345">
        <v>7.78</v>
      </c>
    </row>
    <row r="346" spans="1:4">
      <c r="A346" s="1">
        <v>41619</v>
      </c>
      <c r="B346">
        <v>4.9000000000000004</v>
      </c>
      <c r="C346">
        <v>50</v>
      </c>
      <c r="D346">
        <v>6.3</v>
      </c>
    </row>
    <row r="347" spans="1:4">
      <c r="A347" s="1">
        <v>41620</v>
      </c>
      <c r="B347">
        <v>8.3000000000000007</v>
      </c>
      <c r="C347">
        <v>84.7</v>
      </c>
      <c r="D347">
        <v>10.95</v>
      </c>
    </row>
    <row r="348" spans="1:4">
      <c r="A348" s="1">
        <v>41621</v>
      </c>
      <c r="B348">
        <v>6.4</v>
      </c>
      <c r="C348">
        <v>65.3</v>
      </c>
      <c r="D348">
        <v>8.27</v>
      </c>
    </row>
    <row r="349" spans="1:4">
      <c r="A349" s="1">
        <v>41622</v>
      </c>
      <c r="B349">
        <v>7.8</v>
      </c>
      <c r="C349">
        <v>79.599999999999994</v>
      </c>
      <c r="D349">
        <v>10.92</v>
      </c>
    </row>
    <row r="350" spans="1:4">
      <c r="A350" s="1">
        <v>41623</v>
      </c>
      <c r="B350">
        <v>9.1999999999999993</v>
      </c>
      <c r="C350">
        <v>93.9</v>
      </c>
      <c r="D350">
        <v>10</v>
      </c>
    </row>
    <row r="351" spans="1:4">
      <c r="A351" s="1">
        <v>41624</v>
      </c>
      <c r="B351">
        <v>1</v>
      </c>
      <c r="C351">
        <v>10.3</v>
      </c>
      <c r="D351">
        <v>5.92</v>
      </c>
    </row>
    <row r="352" spans="1:4">
      <c r="A352" s="1">
        <v>41625</v>
      </c>
      <c r="B352">
        <v>0.6</v>
      </c>
      <c r="C352">
        <v>6.2</v>
      </c>
      <c r="D352">
        <v>6.1</v>
      </c>
    </row>
    <row r="353" spans="1:4">
      <c r="A353" s="1">
        <v>41626</v>
      </c>
      <c r="B353">
        <v>0</v>
      </c>
      <c r="C353">
        <v>0</v>
      </c>
      <c r="D353">
        <v>3.86</v>
      </c>
    </row>
    <row r="354" spans="1:4">
      <c r="A354" s="1">
        <v>41627</v>
      </c>
      <c r="B354">
        <v>7.7</v>
      </c>
      <c r="C354">
        <v>79.400000000000006</v>
      </c>
      <c r="D354">
        <v>8.8800000000000008</v>
      </c>
    </row>
    <row r="355" spans="1:4">
      <c r="A355" s="1">
        <v>41628</v>
      </c>
      <c r="B355">
        <v>8.1</v>
      </c>
      <c r="C355">
        <v>83.5</v>
      </c>
      <c r="D355">
        <v>9.4600000000000009</v>
      </c>
    </row>
    <row r="356" spans="1:4">
      <c r="A356" s="1">
        <v>41629</v>
      </c>
      <c r="B356">
        <v>8.9</v>
      </c>
      <c r="C356">
        <v>91.8</v>
      </c>
      <c r="D356">
        <v>10.87</v>
      </c>
    </row>
    <row r="357" spans="1:4">
      <c r="A357" s="1">
        <v>41630</v>
      </c>
      <c r="B357">
        <v>9.1</v>
      </c>
      <c r="C357">
        <v>93.8</v>
      </c>
      <c r="D357">
        <v>11.81</v>
      </c>
    </row>
    <row r="358" spans="1:4">
      <c r="A358" s="1">
        <v>41631</v>
      </c>
      <c r="B358">
        <v>8.5</v>
      </c>
      <c r="C358">
        <v>87.6</v>
      </c>
      <c r="D358">
        <v>11.24</v>
      </c>
    </row>
    <row r="359" spans="1:4">
      <c r="A359" s="1">
        <v>41632</v>
      </c>
      <c r="B359">
        <v>9</v>
      </c>
      <c r="C359">
        <v>92.8</v>
      </c>
      <c r="D359">
        <v>11.22</v>
      </c>
    </row>
    <row r="360" spans="1:4">
      <c r="A360" s="1">
        <v>41633</v>
      </c>
      <c r="B360">
        <v>5.9</v>
      </c>
      <c r="C360">
        <v>60.8</v>
      </c>
      <c r="D360">
        <v>9.6999999999999993</v>
      </c>
    </row>
    <row r="361" spans="1:4">
      <c r="A361" s="1">
        <v>41634</v>
      </c>
      <c r="B361">
        <v>0</v>
      </c>
      <c r="C361">
        <v>0</v>
      </c>
      <c r="D361">
        <v>3.47</v>
      </c>
    </row>
    <row r="362" spans="1:4">
      <c r="A362" s="1">
        <v>41635</v>
      </c>
      <c r="B362">
        <v>8.8000000000000007</v>
      </c>
      <c r="C362">
        <v>89.8</v>
      </c>
      <c r="D362">
        <v>11.36</v>
      </c>
    </row>
    <row r="363" spans="1:4">
      <c r="A363" s="1">
        <v>41636</v>
      </c>
      <c r="B363">
        <v>9.3000000000000007</v>
      </c>
      <c r="C363">
        <v>95.9</v>
      </c>
      <c r="D363">
        <v>11.89</v>
      </c>
    </row>
    <row r="364" spans="1:4">
      <c r="A364" s="1">
        <v>41637</v>
      </c>
      <c r="B364">
        <v>8.8000000000000007</v>
      </c>
      <c r="C364">
        <v>89.8</v>
      </c>
      <c r="D364">
        <v>11.96</v>
      </c>
    </row>
    <row r="365" spans="1:4">
      <c r="A365" s="1">
        <v>41638</v>
      </c>
      <c r="B365">
        <v>4.8</v>
      </c>
      <c r="C365">
        <v>49</v>
      </c>
      <c r="D365">
        <v>7.51</v>
      </c>
    </row>
    <row r="366" spans="1:4">
      <c r="A366" s="1">
        <v>41639</v>
      </c>
      <c r="B366">
        <v>8.5</v>
      </c>
      <c r="C366">
        <v>86.7</v>
      </c>
      <c r="D366">
        <v>10.52</v>
      </c>
    </row>
    <row r="367" spans="1:4">
      <c r="A367" s="1">
        <v>41640</v>
      </c>
      <c r="B367">
        <v>8.8000000000000007</v>
      </c>
      <c r="C367">
        <v>89.8</v>
      </c>
      <c r="D367">
        <v>11.46</v>
      </c>
    </row>
    <row r="368" spans="1:4">
      <c r="A368" s="1">
        <v>41641</v>
      </c>
      <c r="B368">
        <v>9</v>
      </c>
      <c r="C368">
        <v>91.8</v>
      </c>
      <c r="D368">
        <v>11.41</v>
      </c>
    </row>
    <row r="369" spans="1:4">
      <c r="A369" s="1">
        <v>41642</v>
      </c>
      <c r="B369">
        <v>5.7</v>
      </c>
      <c r="C369">
        <v>58.2</v>
      </c>
      <c r="D369">
        <v>7.87</v>
      </c>
    </row>
    <row r="370" spans="1:4">
      <c r="A370" s="1">
        <v>41643</v>
      </c>
      <c r="B370">
        <v>8.8000000000000007</v>
      </c>
      <c r="C370">
        <v>89.8</v>
      </c>
      <c r="D370">
        <v>10.93</v>
      </c>
    </row>
    <row r="371" spans="1:4">
      <c r="A371" s="1">
        <v>41644</v>
      </c>
      <c r="B371">
        <v>7</v>
      </c>
      <c r="C371">
        <v>71.400000000000006</v>
      </c>
      <c r="D371">
        <v>10.83</v>
      </c>
    </row>
    <row r="372" spans="1:4">
      <c r="A372" s="1">
        <v>41645</v>
      </c>
      <c r="B372">
        <v>8.9</v>
      </c>
      <c r="C372">
        <v>90.8</v>
      </c>
      <c r="D372">
        <v>11.27</v>
      </c>
    </row>
    <row r="373" spans="1:4">
      <c r="A373" s="1">
        <v>41646</v>
      </c>
      <c r="B373">
        <v>5.9</v>
      </c>
      <c r="C373">
        <v>59.6</v>
      </c>
      <c r="D373">
        <v>9.0500000000000007</v>
      </c>
    </row>
    <row r="374" spans="1:4">
      <c r="A374" s="1">
        <v>41647</v>
      </c>
      <c r="B374">
        <v>0</v>
      </c>
      <c r="C374">
        <v>0</v>
      </c>
      <c r="D374">
        <v>2.56</v>
      </c>
    </row>
    <row r="375" spans="1:4">
      <c r="A375" s="1">
        <v>41648</v>
      </c>
      <c r="B375">
        <v>9.6</v>
      </c>
      <c r="C375">
        <v>97</v>
      </c>
      <c r="D375">
        <v>13.63</v>
      </c>
    </row>
    <row r="376" spans="1:4">
      <c r="A376" s="1">
        <v>41649</v>
      </c>
      <c r="B376">
        <v>9.1</v>
      </c>
      <c r="C376">
        <v>91.9</v>
      </c>
      <c r="D376">
        <v>11.94</v>
      </c>
    </row>
    <row r="377" spans="1:4">
      <c r="A377" s="1">
        <v>41650</v>
      </c>
      <c r="B377">
        <v>7.6</v>
      </c>
      <c r="C377">
        <v>76.8</v>
      </c>
      <c r="D377">
        <v>10.56</v>
      </c>
    </row>
    <row r="378" spans="1:4">
      <c r="A378" s="1">
        <v>41651</v>
      </c>
      <c r="B378">
        <v>4.0999999999999996</v>
      </c>
      <c r="C378">
        <v>41.4</v>
      </c>
      <c r="D378">
        <v>8.09</v>
      </c>
    </row>
    <row r="379" spans="1:4">
      <c r="A379" s="1">
        <v>41652</v>
      </c>
      <c r="B379">
        <v>9.5</v>
      </c>
      <c r="C379">
        <v>95</v>
      </c>
      <c r="D379">
        <v>13.58</v>
      </c>
    </row>
    <row r="380" spans="1:4">
      <c r="A380" s="1">
        <v>41653</v>
      </c>
      <c r="B380">
        <v>9.5</v>
      </c>
      <c r="C380">
        <v>95</v>
      </c>
      <c r="D380">
        <v>13.26</v>
      </c>
    </row>
    <row r="381" spans="1:4">
      <c r="A381" s="1">
        <v>41654</v>
      </c>
      <c r="B381">
        <v>9.4</v>
      </c>
      <c r="C381">
        <v>94</v>
      </c>
      <c r="D381">
        <v>13.18</v>
      </c>
    </row>
    <row r="382" spans="1:4">
      <c r="A382" s="1">
        <v>41655</v>
      </c>
      <c r="B382">
        <v>8.4</v>
      </c>
      <c r="C382">
        <v>84</v>
      </c>
      <c r="D382">
        <v>11.76</v>
      </c>
    </row>
    <row r="383" spans="1:4">
      <c r="A383" s="1">
        <v>41656</v>
      </c>
      <c r="B383">
        <v>7.1</v>
      </c>
      <c r="C383">
        <v>71</v>
      </c>
      <c r="D383">
        <v>10.09</v>
      </c>
    </row>
    <row r="384" spans="1:4">
      <c r="A384" s="1">
        <v>41657</v>
      </c>
      <c r="B384">
        <v>8.4</v>
      </c>
      <c r="C384">
        <v>83.2</v>
      </c>
      <c r="D384">
        <v>9.41</v>
      </c>
    </row>
    <row r="385" spans="1:4">
      <c r="A385" s="1">
        <v>41658</v>
      </c>
      <c r="B385">
        <v>9.4</v>
      </c>
      <c r="C385">
        <v>93.1</v>
      </c>
      <c r="D385">
        <v>13.49</v>
      </c>
    </row>
    <row r="386" spans="1:4">
      <c r="A386" s="1">
        <v>41659</v>
      </c>
      <c r="B386">
        <v>4.5999999999999996</v>
      </c>
      <c r="C386">
        <v>45.5</v>
      </c>
      <c r="D386">
        <v>7.98</v>
      </c>
    </row>
    <row r="387" spans="1:4">
      <c r="A387" s="1">
        <v>41660</v>
      </c>
      <c r="B387">
        <v>7.3</v>
      </c>
      <c r="C387">
        <v>72.3</v>
      </c>
      <c r="D387">
        <v>9.4700000000000006</v>
      </c>
    </row>
    <row r="388" spans="1:4">
      <c r="A388" s="1">
        <v>41661</v>
      </c>
      <c r="B388">
        <v>8.8000000000000007</v>
      </c>
      <c r="C388">
        <v>86.3</v>
      </c>
      <c r="D388">
        <v>13.55</v>
      </c>
    </row>
    <row r="389" spans="1:4">
      <c r="A389" s="1">
        <v>41662</v>
      </c>
      <c r="B389">
        <v>9.6</v>
      </c>
      <c r="C389">
        <v>94.1</v>
      </c>
      <c r="D389">
        <v>13.31</v>
      </c>
    </row>
    <row r="390" spans="1:4">
      <c r="A390" s="1">
        <v>41663</v>
      </c>
      <c r="B390">
        <v>8.6999999999999993</v>
      </c>
      <c r="C390">
        <v>85.3</v>
      </c>
      <c r="D390">
        <v>12.03</v>
      </c>
    </row>
    <row r="391" spans="1:4">
      <c r="A391" s="1">
        <v>41664</v>
      </c>
      <c r="B391">
        <v>0</v>
      </c>
      <c r="C391">
        <v>0</v>
      </c>
      <c r="D391">
        <v>2.35</v>
      </c>
    </row>
    <row r="392" spans="1:4">
      <c r="A392" s="1">
        <v>41665</v>
      </c>
      <c r="B392">
        <v>9.8000000000000007</v>
      </c>
      <c r="C392">
        <v>95.1</v>
      </c>
      <c r="D392">
        <v>13.27</v>
      </c>
    </row>
    <row r="393" spans="1:4">
      <c r="A393" s="1">
        <v>41666</v>
      </c>
      <c r="B393">
        <v>9.6</v>
      </c>
      <c r="C393">
        <v>93.2</v>
      </c>
      <c r="D393">
        <v>13.37</v>
      </c>
    </row>
    <row r="394" spans="1:4">
      <c r="A394" s="1">
        <v>41667</v>
      </c>
      <c r="B394">
        <v>7.6</v>
      </c>
      <c r="C394">
        <v>73.8</v>
      </c>
      <c r="D394">
        <v>11.23</v>
      </c>
    </row>
    <row r="395" spans="1:4">
      <c r="A395" s="1">
        <v>41668</v>
      </c>
      <c r="B395">
        <v>7.7</v>
      </c>
      <c r="C395">
        <v>74.8</v>
      </c>
      <c r="D395">
        <v>12.55</v>
      </c>
    </row>
    <row r="396" spans="1:4">
      <c r="A396" s="1">
        <v>41669</v>
      </c>
      <c r="B396">
        <v>3.6</v>
      </c>
      <c r="C396">
        <v>34.6</v>
      </c>
      <c r="D396">
        <v>7.55</v>
      </c>
    </row>
    <row r="397" spans="1:4">
      <c r="A397" s="1">
        <v>41670</v>
      </c>
      <c r="B397">
        <v>9.5</v>
      </c>
      <c r="C397">
        <v>91.3</v>
      </c>
      <c r="D397">
        <v>12.81</v>
      </c>
    </row>
    <row r="398" spans="1:4">
      <c r="A398" s="1">
        <v>41671</v>
      </c>
      <c r="B398">
        <v>7.1</v>
      </c>
      <c r="C398">
        <v>68.3</v>
      </c>
      <c r="D398">
        <v>10.57</v>
      </c>
    </row>
    <row r="399" spans="1:4">
      <c r="A399" s="1">
        <v>41672</v>
      </c>
      <c r="B399">
        <v>6.4</v>
      </c>
      <c r="C399">
        <v>61</v>
      </c>
      <c r="D399">
        <v>11.46</v>
      </c>
    </row>
    <row r="400" spans="1:4">
      <c r="A400" s="1">
        <v>41673</v>
      </c>
      <c r="B400">
        <v>4.3</v>
      </c>
      <c r="C400">
        <v>41</v>
      </c>
      <c r="D400">
        <v>9.35</v>
      </c>
    </row>
    <row r="401" spans="1:4">
      <c r="A401" s="1">
        <v>41674</v>
      </c>
      <c r="B401">
        <v>10.199999999999999</v>
      </c>
      <c r="C401">
        <v>97.1</v>
      </c>
      <c r="D401">
        <v>15.37</v>
      </c>
    </row>
    <row r="402" spans="1:4">
      <c r="A402" s="1">
        <v>41675</v>
      </c>
      <c r="B402">
        <v>4.9000000000000004</v>
      </c>
      <c r="C402">
        <v>46.2</v>
      </c>
      <c r="D402">
        <v>10.43</v>
      </c>
    </row>
    <row r="403" spans="1:4">
      <c r="A403" s="1">
        <v>41676</v>
      </c>
      <c r="B403">
        <v>0.9</v>
      </c>
      <c r="C403">
        <v>8.5</v>
      </c>
      <c r="D403">
        <v>6.24</v>
      </c>
    </row>
    <row r="404" spans="1:4">
      <c r="A404" s="1">
        <v>41677</v>
      </c>
      <c r="B404">
        <v>0</v>
      </c>
      <c r="C404">
        <v>0</v>
      </c>
      <c r="D404">
        <v>3.99</v>
      </c>
    </row>
    <row r="405" spans="1:4">
      <c r="A405" s="1">
        <v>41678</v>
      </c>
      <c r="B405">
        <v>0.2</v>
      </c>
      <c r="C405">
        <v>1.9</v>
      </c>
      <c r="D405">
        <v>5.24</v>
      </c>
    </row>
    <row r="406" spans="1:4">
      <c r="A406" s="1">
        <v>41679</v>
      </c>
      <c r="B406">
        <v>2.4</v>
      </c>
      <c r="C406">
        <v>22.4</v>
      </c>
      <c r="D406">
        <v>8.17</v>
      </c>
    </row>
    <row r="407" spans="1:4">
      <c r="A407" s="1">
        <v>41680</v>
      </c>
      <c r="B407">
        <v>1</v>
      </c>
      <c r="C407">
        <v>9.3000000000000007</v>
      </c>
      <c r="D407">
        <v>5.82</v>
      </c>
    </row>
    <row r="408" spans="1:4">
      <c r="A408" s="1">
        <v>41681</v>
      </c>
      <c r="B408">
        <v>7.9</v>
      </c>
      <c r="C408">
        <v>73.099999999999994</v>
      </c>
      <c r="D408">
        <v>12.19</v>
      </c>
    </row>
    <row r="409" spans="1:4">
      <c r="A409" s="1">
        <v>41682</v>
      </c>
      <c r="B409">
        <v>6.9</v>
      </c>
      <c r="C409">
        <v>63.9</v>
      </c>
      <c r="D409">
        <v>12.94</v>
      </c>
    </row>
    <row r="410" spans="1:4">
      <c r="A410" s="1">
        <v>41683</v>
      </c>
      <c r="B410">
        <v>0</v>
      </c>
      <c r="C410">
        <v>0</v>
      </c>
      <c r="D410">
        <v>4.8099999999999996</v>
      </c>
    </row>
    <row r="411" spans="1:4">
      <c r="A411" s="1">
        <v>41684</v>
      </c>
      <c r="B411">
        <v>0.7</v>
      </c>
      <c r="C411">
        <v>6.4</v>
      </c>
      <c r="D411">
        <v>5.16</v>
      </c>
    </row>
    <row r="412" spans="1:4">
      <c r="A412" s="1">
        <v>41685</v>
      </c>
      <c r="B412">
        <v>10.3</v>
      </c>
      <c r="C412">
        <v>94.5</v>
      </c>
      <c r="D412">
        <v>17.03</v>
      </c>
    </row>
    <row r="413" spans="1:4">
      <c r="A413" s="1">
        <v>41686</v>
      </c>
      <c r="B413">
        <v>7</v>
      </c>
      <c r="C413">
        <v>64.2</v>
      </c>
      <c r="D413">
        <v>13.06</v>
      </c>
    </row>
    <row r="414" spans="1:4">
      <c r="A414" s="1">
        <v>41687</v>
      </c>
      <c r="B414">
        <v>2.5</v>
      </c>
      <c r="C414">
        <v>22.7</v>
      </c>
      <c r="D414">
        <v>7.52</v>
      </c>
    </row>
    <row r="415" spans="1:4">
      <c r="A415" s="1">
        <v>41688</v>
      </c>
      <c r="B415">
        <v>1.8</v>
      </c>
      <c r="C415">
        <v>16.399999999999999</v>
      </c>
      <c r="D415">
        <v>8.49</v>
      </c>
    </row>
    <row r="416" spans="1:4">
      <c r="A416" s="1">
        <v>41689</v>
      </c>
      <c r="B416">
        <v>1.8</v>
      </c>
      <c r="C416">
        <v>16.399999999999999</v>
      </c>
      <c r="D416">
        <v>8.57</v>
      </c>
    </row>
    <row r="417" spans="1:4">
      <c r="A417" s="1">
        <v>41690</v>
      </c>
      <c r="B417">
        <v>9.5</v>
      </c>
      <c r="C417">
        <v>85.6</v>
      </c>
      <c r="D417">
        <v>16.43</v>
      </c>
    </row>
    <row r="418" spans="1:4">
      <c r="A418" s="1">
        <v>41691</v>
      </c>
      <c r="B418">
        <v>10.1</v>
      </c>
      <c r="C418">
        <v>91</v>
      </c>
      <c r="D418">
        <v>16.95</v>
      </c>
    </row>
    <row r="419" spans="1:4">
      <c r="A419" s="1">
        <v>41692</v>
      </c>
      <c r="B419">
        <v>9.9</v>
      </c>
      <c r="C419">
        <v>89.2</v>
      </c>
      <c r="D419">
        <v>16.39</v>
      </c>
    </row>
    <row r="420" spans="1:4">
      <c r="A420" s="1">
        <v>41693</v>
      </c>
      <c r="B420">
        <v>8.3000000000000007</v>
      </c>
      <c r="C420">
        <v>74.099999999999994</v>
      </c>
      <c r="D420">
        <v>15.17</v>
      </c>
    </row>
    <row r="421" spans="1:4">
      <c r="A421" s="1">
        <v>41694</v>
      </c>
      <c r="B421">
        <v>8.3000000000000007</v>
      </c>
      <c r="C421">
        <v>74.099999999999994</v>
      </c>
      <c r="D421">
        <v>14.82</v>
      </c>
    </row>
    <row r="422" spans="1:4">
      <c r="A422" s="1">
        <v>41695</v>
      </c>
      <c r="B422">
        <v>7.4</v>
      </c>
      <c r="C422">
        <v>65.5</v>
      </c>
      <c r="D422">
        <v>14.91</v>
      </c>
    </row>
    <row r="423" spans="1:4">
      <c r="A423" s="1">
        <v>41696</v>
      </c>
      <c r="B423">
        <v>0</v>
      </c>
      <c r="C423">
        <v>0</v>
      </c>
      <c r="D423">
        <v>3.02</v>
      </c>
    </row>
    <row r="424" spans="1:4">
      <c r="A424" s="1">
        <v>41697</v>
      </c>
      <c r="B424">
        <v>6.8</v>
      </c>
      <c r="C424">
        <v>60.2</v>
      </c>
      <c r="D424">
        <v>15.14</v>
      </c>
    </row>
    <row r="425" spans="1:4">
      <c r="A425" s="1">
        <v>41698</v>
      </c>
      <c r="B425">
        <v>0.7</v>
      </c>
      <c r="C425">
        <v>6.1</v>
      </c>
      <c r="D425">
        <v>8.3000000000000007</v>
      </c>
    </row>
    <row r="426" spans="1:4">
      <c r="A426" s="1">
        <v>41699</v>
      </c>
      <c r="B426">
        <v>0</v>
      </c>
      <c r="C426">
        <v>0</v>
      </c>
      <c r="D426">
        <v>5.34</v>
      </c>
    </row>
    <row r="427" spans="1:4">
      <c r="A427" s="1">
        <v>41700</v>
      </c>
      <c r="B427">
        <v>8.6</v>
      </c>
      <c r="C427">
        <v>75.400000000000006</v>
      </c>
      <c r="D427">
        <v>14.46</v>
      </c>
    </row>
    <row r="428" spans="1:4">
      <c r="A428" s="1">
        <v>41701</v>
      </c>
      <c r="B428">
        <v>10.8</v>
      </c>
      <c r="C428">
        <v>93.9</v>
      </c>
      <c r="D428">
        <v>20.010000000000002</v>
      </c>
    </row>
    <row r="429" spans="1:4">
      <c r="A429" s="1">
        <v>41702</v>
      </c>
      <c r="B429">
        <v>3.5</v>
      </c>
      <c r="C429">
        <v>30.4</v>
      </c>
      <c r="D429">
        <v>10.66</v>
      </c>
    </row>
    <row r="430" spans="1:4">
      <c r="A430" s="1">
        <v>41703</v>
      </c>
      <c r="B430">
        <v>10.6</v>
      </c>
      <c r="C430">
        <v>91.4</v>
      </c>
      <c r="D430">
        <v>20.59</v>
      </c>
    </row>
    <row r="431" spans="1:4">
      <c r="A431" s="1">
        <v>41704</v>
      </c>
      <c r="B431">
        <v>9.6</v>
      </c>
      <c r="C431">
        <v>82.8</v>
      </c>
      <c r="D431">
        <v>18.71</v>
      </c>
    </row>
    <row r="432" spans="1:4">
      <c r="A432" s="1">
        <v>41705</v>
      </c>
      <c r="B432">
        <v>11.1</v>
      </c>
      <c r="C432">
        <v>95.7</v>
      </c>
      <c r="D432">
        <v>21.69</v>
      </c>
    </row>
    <row r="433" spans="1:4">
      <c r="A433" s="1">
        <v>41706</v>
      </c>
      <c r="B433">
        <v>7.5</v>
      </c>
      <c r="C433">
        <v>64.099999999999994</v>
      </c>
      <c r="D433">
        <v>15.89</v>
      </c>
    </row>
    <row r="434" spans="1:4">
      <c r="A434" s="1">
        <v>41707</v>
      </c>
      <c r="B434">
        <v>6.6</v>
      </c>
      <c r="C434">
        <v>56.4</v>
      </c>
      <c r="D434">
        <v>11.27</v>
      </c>
    </row>
    <row r="435" spans="1:4">
      <c r="A435" s="1">
        <v>41708</v>
      </c>
      <c r="B435">
        <v>11.2</v>
      </c>
      <c r="C435">
        <v>95.7</v>
      </c>
      <c r="D435">
        <v>22.04</v>
      </c>
    </row>
    <row r="436" spans="1:4">
      <c r="A436" s="1">
        <v>41709</v>
      </c>
      <c r="B436">
        <v>10.3</v>
      </c>
      <c r="C436">
        <v>87.3</v>
      </c>
      <c r="D436">
        <v>19.66</v>
      </c>
    </row>
    <row r="437" spans="1:4">
      <c r="A437" s="1">
        <v>41710</v>
      </c>
      <c r="B437">
        <v>0.1</v>
      </c>
      <c r="C437">
        <v>0.8</v>
      </c>
      <c r="D437">
        <v>2.35</v>
      </c>
    </row>
    <row r="438" spans="1:4">
      <c r="A438" s="1">
        <v>41711</v>
      </c>
      <c r="B438">
        <v>0</v>
      </c>
      <c r="C438">
        <v>0</v>
      </c>
      <c r="D438">
        <v>4.46</v>
      </c>
    </row>
    <row r="439" spans="1:4">
      <c r="A439" s="1">
        <v>41712</v>
      </c>
      <c r="B439">
        <v>9.6</v>
      </c>
      <c r="C439">
        <v>80.7</v>
      </c>
      <c r="D439">
        <v>19.350000000000001</v>
      </c>
    </row>
    <row r="440" spans="1:4">
      <c r="A440" s="1">
        <v>41713</v>
      </c>
      <c r="B440">
        <v>10.7</v>
      </c>
      <c r="C440">
        <v>89.9</v>
      </c>
      <c r="D440">
        <v>20.74</v>
      </c>
    </row>
    <row r="441" spans="1:4">
      <c r="A441" s="1">
        <v>41714</v>
      </c>
      <c r="B441">
        <v>9.5</v>
      </c>
      <c r="C441">
        <v>79.2</v>
      </c>
      <c r="D441">
        <v>17.07</v>
      </c>
    </row>
    <row r="442" spans="1:4">
      <c r="A442" s="1">
        <v>41715</v>
      </c>
      <c r="B442">
        <v>9.8000000000000007</v>
      </c>
      <c r="C442">
        <v>81.7</v>
      </c>
      <c r="D442">
        <v>20.6</v>
      </c>
    </row>
    <row r="443" spans="1:4">
      <c r="A443" s="1">
        <v>41716</v>
      </c>
      <c r="B443">
        <v>9.1</v>
      </c>
      <c r="C443">
        <v>75.8</v>
      </c>
      <c r="D443">
        <v>18.010000000000002</v>
      </c>
    </row>
    <row r="444" spans="1:4">
      <c r="A444" s="1">
        <v>41717</v>
      </c>
      <c r="B444">
        <v>2.7</v>
      </c>
      <c r="C444">
        <v>22.3</v>
      </c>
      <c r="D444">
        <v>11.07</v>
      </c>
    </row>
    <row r="445" spans="1:4">
      <c r="A445" s="1">
        <v>41718</v>
      </c>
      <c r="B445">
        <v>3.2</v>
      </c>
      <c r="C445">
        <v>26.4</v>
      </c>
      <c r="D445">
        <v>9.85</v>
      </c>
    </row>
    <row r="446" spans="1:4">
      <c r="A446" s="1">
        <v>41719</v>
      </c>
      <c r="B446">
        <v>11.3</v>
      </c>
      <c r="C446">
        <v>92.6</v>
      </c>
      <c r="D446">
        <v>18.309999999999999</v>
      </c>
    </row>
    <row r="447" spans="1:4">
      <c r="A447" s="1">
        <v>41720</v>
      </c>
      <c r="B447">
        <v>11.3</v>
      </c>
      <c r="C447">
        <v>92.6</v>
      </c>
      <c r="D447">
        <v>22.82</v>
      </c>
    </row>
    <row r="448" spans="1:4">
      <c r="A448" s="1">
        <v>41721</v>
      </c>
      <c r="B448">
        <v>11.1</v>
      </c>
      <c r="C448">
        <v>91</v>
      </c>
      <c r="D448">
        <v>21.89</v>
      </c>
    </row>
    <row r="449" spans="1:4">
      <c r="A449" s="1">
        <v>41722</v>
      </c>
      <c r="B449">
        <v>9.1999999999999993</v>
      </c>
      <c r="C449">
        <v>74.8</v>
      </c>
      <c r="D449">
        <v>20.59</v>
      </c>
    </row>
    <row r="450" spans="1:4">
      <c r="A450" s="1">
        <v>41723</v>
      </c>
      <c r="B450">
        <v>2.1</v>
      </c>
      <c r="C450">
        <v>17.100000000000001</v>
      </c>
      <c r="D450">
        <v>9.0500000000000007</v>
      </c>
    </row>
    <row r="451" spans="1:4">
      <c r="A451" s="1">
        <v>41724</v>
      </c>
      <c r="B451">
        <v>1.1000000000000001</v>
      </c>
      <c r="C451">
        <v>8.9</v>
      </c>
      <c r="D451">
        <v>6.02</v>
      </c>
    </row>
    <row r="452" spans="1:4">
      <c r="A452" s="1">
        <v>41725</v>
      </c>
      <c r="B452">
        <v>8.8000000000000007</v>
      </c>
      <c r="C452">
        <v>71</v>
      </c>
      <c r="D452">
        <v>19.91</v>
      </c>
    </row>
    <row r="453" spans="1:4">
      <c r="A453" s="1">
        <v>41726</v>
      </c>
      <c r="B453">
        <v>8.1999999999999993</v>
      </c>
      <c r="C453">
        <v>66.099999999999994</v>
      </c>
      <c r="D453">
        <v>19.91</v>
      </c>
    </row>
    <row r="454" spans="1:4">
      <c r="A454" s="1">
        <v>41727</v>
      </c>
      <c r="B454">
        <v>0</v>
      </c>
      <c r="C454">
        <v>0</v>
      </c>
      <c r="D454">
        <v>3.18</v>
      </c>
    </row>
    <row r="455" spans="1:4">
      <c r="A455" s="1">
        <v>41728</v>
      </c>
      <c r="B455">
        <v>5.5</v>
      </c>
      <c r="C455">
        <v>44</v>
      </c>
      <c r="D455">
        <v>12.47</v>
      </c>
    </row>
    <row r="456" spans="1:4">
      <c r="A456" s="1">
        <v>41729</v>
      </c>
      <c r="B456">
        <v>6.3</v>
      </c>
      <c r="C456">
        <v>50.4</v>
      </c>
      <c r="D456">
        <v>16.73</v>
      </c>
    </row>
    <row r="457" spans="1:4">
      <c r="A457" s="1">
        <v>41730</v>
      </c>
      <c r="B457">
        <v>10.9</v>
      </c>
      <c r="C457">
        <v>86.5</v>
      </c>
      <c r="D457">
        <v>23</v>
      </c>
    </row>
    <row r="458" spans="1:4">
      <c r="A458" s="1">
        <v>41731</v>
      </c>
      <c r="B458">
        <v>10.8</v>
      </c>
      <c r="C458">
        <v>85.7</v>
      </c>
      <c r="D458">
        <v>22.16</v>
      </c>
    </row>
    <row r="459" spans="1:4">
      <c r="A459" s="1">
        <v>41732</v>
      </c>
      <c r="B459">
        <v>1.8</v>
      </c>
      <c r="C459">
        <v>14.2</v>
      </c>
      <c r="D459">
        <v>11.17</v>
      </c>
    </row>
    <row r="460" spans="1:4">
      <c r="A460" s="1">
        <v>41733</v>
      </c>
      <c r="B460">
        <v>10.5</v>
      </c>
      <c r="C460">
        <v>82.7</v>
      </c>
      <c r="D460">
        <v>22.49</v>
      </c>
    </row>
    <row r="461" spans="1:4">
      <c r="A461" s="1">
        <v>41734</v>
      </c>
      <c r="B461">
        <v>9.4</v>
      </c>
      <c r="C461">
        <v>74</v>
      </c>
      <c r="D461">
        <v>22.51</v>
      </c>
    </row>
    <row r="462" spans="1:4">
      <c r="A462" s="1">
        <v>41735</v>
      </c>
      <c r="B462">
        <v>12.1</v>
      </c>
      <c r="C462">
        <v>94.5</v>
      </c>
      <c r="D462">
        <v>26.5</v>
      </c>
    </row>
    <row r="463" spans="1:4">
      <c r="A463" s="1">
        <v>41736</v>
      </c>
      <c r="B463">
        <v>9.6999999999999993</v>
      </c>
      <c r="C463">
        <v>75.8</v>
      </c>
      <c r="D463">
        <v>21.76</v>
      </c>
    </row>
    <row r="464" spans="1:4">
      <c r="A464" s="1">
        <v>41737</v>
      </c>
      <c r="B464">
        <v>11.8</v>
      </c>
      <c r="C464">
        <v>92.2</v>
      </c>
      <c r="D464">
        <v>25.3</v>
      </c>
    </row>
    <row r="465" spans="1:4">
      <c r="A465" s="1">
        <v>41738</v>
      </c>
      <c r="B465">
        <v>11.5</v>
      </c>
      <c r="C465">
        <v>89.1</v>
      </c>
      <c r="D465">
        <v>24.74</v>
      </c>
    </row>
    <row r="466" spans="1:4">
      <c r="A466" s="1">
        <v>41739</v>
      </c>
      <c r="B466">
        <v>10</v>
      </c>
      <c r="C466">
        <v>77.5</v>
      </c>
      <c r="D466">
        <v>22.34</v>
      </c>
    </row>
    <row r="467" spans="1:4">
      <c r="A467" s="1">
        <v>41740</v>
      </c>
      <c r="B467">
        <v>0.4</v>
      </c>
      <c r="C467">
        <v>3.1</v>
      </c>
      <c r="D467">
        <v>8.32</v>
      </c>
    </row>
    <row r="468" spans="1:4">
      <c r="A468" s="1">
        <v>41741</v>
      </c>
      <c r="B468">
        <v>0</v>
      </c>
      <c r="C468">
        <v>0</v>
      </c>
      <c r="D468">
        <v>6.45</v>
      </c>
    </row>
    <row r="469" spans="1:4">
      <c r="A469" s="1">
        <v>41742</v>
      </c>
      <c r="B469">
        <v>3.8</v>
      </c>
      <c r="C469">
        <v>29.2</v>
      </c>
      <c r="D469">
        <v>13.63</v>
      </c>
    </row>
    <row r="470" spans="1:4">
      <c r="A470" s="1">
        <v>41743</v>
      </c>
      <c r="B470">
        <v>11.8</v>
      </c>
      <c r="C470">
        <v>90.1</v>
      </c>
      <c r="D470">
        <v>25.06</v>
      </c>
    </row>
    <row r="471" spans="1:4">
      <c r="A471" s="1">
        <v>41744</v>
      </c>
      <c r="B471">
        <v>10.1</v>
      </c>
      <c r="C471">
        <v>77.099999999999994</v>
      </c>
      <c r="D471">
        <v>23.56</v>
      </c>
    </row>
    <row r="472" spans="1:4">
      <c r="A472" s="1">
        <v>41745</v>
      </c>
      <c r="B472">
        <v>6.8</v>
      </c>
      <c r="C472">
        <v>51.9</v>
      </c>
      <c r="D472">
        <v>19.68</v>
      </c>
    </row>
    <row r="473" spans="1:4">
      <c r="A473" s="1">
        <v>41746</v>
      </c>
      <c r="B473">
        <v>5.7</v>
      </c>
      <c r="C473">
        <v>43.2</v>
      </c>
      <c r="D473">
        <v>13.87</v>
      </c>
    </row>
    <row r="474" spans="1:4">
      <c r="A474" s="1">
        <v>41747</v>
      </c>
      <c r="B474">
        <v>0.9</v>
      </c>
      <c r="C474">
        <v>6.8</v>
      </c>
      <c r="D474">
        <v>6.56</v>
      </c>
    </row>
    <row r="475" spans="1:4">
      <c r="A475" s="1">
        <v>41748</v>
      </c>
      <c r="B475">
        <v>2.4</v>
      </c>
      <c r="C475">
        <v>18.2</v>
      </c>
      <c r="D475">
        <v>13.93</v>
      </c>
    </row>
    <row r="476" spans="1:4">
      <c r="A476" s="1">
        <v>41749</v>
      </c>
      <c r="B476">
        <v>8.8000000000000007</v>
      </c>
      <c r="C476">
        <v>66.2</v>
      </c>
      <c r="D476">
        <v>24.87</v>
      </c>
    </row>
    <row r="477" spans="1:4">
      <c r="A477" s="1">
        <v>41750</v>
      </c>
      <c r="B477">
        <v>11.5</v>
      </c>
      <c r="C477">
        <v>86.5</v>
      </c>
      <c r="D477">
        <v>24.58</v>
      </c>
    </row>
    <row r="478" spans="1:4">
      <c r="A478" s="1">
        <v>41751</v>
      </c>
      <c r="B478">
        <v>8.8000000000000007</v>
      </c>
      <c r="C478">
        <v>66.2</v>
      </c>
      <c r="D478">
        <v>21.53</v>
      </c>
    </row>
    <row r="479" spans="1:4">
      <c r="A479" s="1">
        <v>41752</v>
      </c>
      <c r="B479">
        <v>12</v>
      </c>
      <c r="C479">
        <v>89.6</v>
      </c>
      <c r="D479">
        <v>25.98</v>
      </c>
    </row>
    <row r="480" spans="1:4">
      <c r="A480" s="1">
        <v>41753</v>
      </c>
      <c r="B480">
        <v>11.1</v>
      </c>
      <c r="C480">
        <v>82.8</v>
      </c>
      <c r="D480">
        <v>24.94</v>
      </c>
    </row>
    <row r="481" spans="1:4">
      <c r="A481" s="1">
        <v>41754</v>
      </c>
      <c r="B481">
        <v>11</v>
      </c>
      <c r="C481">
        <v>82.1</v>
      </c>
      <c r="D481">
        <v>24.12</v>
      </c>
    </row>
    <row r="482" spans="1:4">
      <c r="A482" s="1">
        <v>41755</v>
      </c>
      <c r="B482">
        <v>6.1</v>
      </c>
      <c r="C482">
        <v>45.2</v>
      </c>
      <c r="D482">
        <v>18.16</v>
      </c>
    </row>
    <row r="483" spans="1:4">
      <c r="A483" s="1">
        <v>41756</v>
      </c>
      <c r="B483">
        <v>0</v>
      </c>
      <c r="C483">
        <v>0</v>
      </c>
      <c r="D483">
        <v>7.21</v>
      </c>
    </row>
    <row r="484" spans="1:4">
      <c r="A484" s="1">
        <v>41757</v>
      </c>
      <c r="B484">
        <v>0</v>
      </c>
      <c r="C484">
        <v>0</v>
      </c>
      <c r="D484">
        <v>4.9800000000000004</v>
      </c>
    </row>
    <row r="485" spans="1:4">
      <c r="A485" s="1">
        <v>41758</v>
      </c>
      <c r="B485">
        <v>0</v>
      </c>
      <c r="C485">
        <v>0</v>
      </c>
      <c r="D485">
        <v>2.85</v>
      </c>
    </row>
    <row r="486" spans="1:4">
      <c r="A486" s="1">
        <v>41759</v>
      </c>
      <c r="B486">
        <v>1.4</v>
      </c>
      <c r="C486">
        <v>10.3</v>
      </c>
      <c r="D486">
        <v>10.64</v>
      </c>
    </row>
    <row r="487" spans="1:4">
      <c r="A487" s="1">
        <v>41760</v>
      </c>
      <c r="B487">
        <v>11.8</v>
      </c>
      <c r="C487">
        <v>86.8</v>
      </c>
      <c r="D487">
        <v>26.15</v>
      </c>
    </row>
    <row r="488" spans="1:4">
      <c r="A488" s="1">
        <v>41761</v>
      </c>
      <c r="B488">
        <v>11.1</v>
      </c>
      <c r="C488">
        <v>81</v>
      </c>
      <c r="D488">
        <v>26.2</v>
      </c>
    </row>
    <row r="489" spans="1:4">
      <c r="A489" s="1">
        <v>41762</v>
      </c>
      <c r="B489">
        <v>12.4</v>
      </c>
      <c r="C489">
        <v>90.5</v>
      </c>
      <c r="D489">
        <v>30.05</v>
      </c>
    </row>
    <row r="490" spans="1:4">
      <c r="A490" s="1">
        <v>41763</v>
      </c>
      <c r="B490">
        <v>1</v>
      </c>
      <c r="C490">
        <v>7.3</v>
      </c>
      <c r="D490">
        <v>12.51</v>
      </c>
    </row>
    <row r="491" spans="1:4">
      <c r="A491" s="1">
        <v>41764</v>
      </c>
      <c r="B491">
        <v>12.5</v>
      </c>
      <c r="C491">
        <v>90.6</v>
      </c>
      <c r="D491">
        <v>30.17</v>
      </c>
    </row>
    <row r="492" spans="1:4">
      <c r="A492" s="1">
        <v>41765</v>
      </c>
      <c r="B492">
        <v>12.9</v>
      </c>
      <c r="C492">
        <v>93.5</v>
      </c>
      <c r="D492">
        <v>30.03</v>
      </c>
    </row>
    <row r="493" spans="1:4">
      <c r="A493" s="1">
        <v>41766</v>
      </c>
      <c r="B493">
        <v>12.9</v>
      </c>
      <c r="C493">
        <v>93.5</v>
      </c>
      <c r="D493">
        <v>29.19</v>
      </c>
    </row>
    <row r="494" spans="1:4">
      <c r="A494" s="1">
        <v>41767</v>
      </c>
      <c r="B494">
        <v>9.6999999999999993</v>
      </c>
      <c r="C494">
        <v>69.8</v>
      </c>
      <c r="D494">
        <v>22.15</v>
      </c>
    </row>
    <row r="495" spans="1:4">
      <c r="A495" s="1">
        <v>41768</v>
      </c>
      <c r="B495">
        <v>12.2</v>
      </c>
      <c r="C495">
        <v>87.8</v>
      </c>
      <c r="D495">
        <v>27.8</v>
      </c>
    </row>
    <row r="496" spans="1:4">
      <c r="A496" s="1">
        <v>41769</v>
      </c>
      <c r="B496">
        <v>12.8</v>
      </c>
      <c r="C496">
        <v>92.1</v>
      </c>
      <c r="D496">
        <v>29.27</v>
      </c>
    </row>
    <row r="497" spans="1:4">
      <c r="A497" s="1">
        <v>41770</v>
      </c>
      <c r="B497">
        <v>8.3000000000000007</v>
      </c>
      <c r="C497">
        <v>59.7</v>
      </c>
      <c r="D497">
        <v>22.47</v>
      </c>
    </row>
    <row r="498" spans="1:4">
      <c r="A498" s="1">
        <v>41771</v>
      </c>
      <c r="B498">
        <v>9.9</v>
      </c>
      <c r="C498">
        <v>70.7</v>
      </c>
      <c r="D498">
        <v>24.21</v>
      </c>
    </row>
    <row r="499" spans="1:4">
      <c r="A499" s="1">
        <v>41772</v>
      </c>
      <c r="B499">
        <v>12.3</v>
      </c>
      <c r="C499">
        <v>87.9</v>
      </c>
      <c r="D499">
        <v>27.96</v>
      </c>
    </row>
    <row r="500" spans="1:4">
      <c r="A500" s="1">
        <v>41773</v>
      </c>
      <c r="B500">
        <v>1.4</v>
      </c>
      <c r="C500">
        <v>10</v>
      </c>
      <c r="D500">
        <v>9.89</v>
      </c>
    </row>
    <row r="501" spans="1:4">
      <c r="A501" s="1">
        <v>41774</v>
      </c>
      <c r="B501">
        <v>9.6999999999999993</v>
      </c>
      <c r="C501">
        <v>68.8</v>
      </c>
      <c r="D501">
        <v>24.68</v>
      </c>
    </row>
    <row r="502" spans="1:4">
      <c r="A502" s="1">
        <v>41775</v>
      </c>
      <c r="B502">
        <v>12.3</v>
      </c>
      <c r="C502">
        <v>87.2</v>
      </c>
      <c r="D502">
        <v>28.38</v>
      </c>
    </row>
    <row r="503" spans="1:4">
      <c r="A503" s="1">
        <v>41776</v>
      </c>
      <c r="B503">
        <v>11.9</v>
      </c>
      <c r="C503">
        <v>84.4</v>
      </c>
      <c r="D503">
        <v>27.01</v>
      </c>
    </row>
    <row r="504" spans="1:4">
      <c r="A504" s="1">
        <v>41777</v>
      </c>
      <c r="B504">
        <v>12</v>
      </c>
      <c r="C504">
        <v>85.1</v>
      </c>
      <c r="D504">
        <v>27.86</v>
      </c>
    </row>
    <row r="505" spans="1:4">
      <c r="A505" s="1">
        <v>41778</v>
      </c>
      <c r="B505">
        <v>10.1</v>
      </c>
      <c r="C505">
        <v>71.099999999999994</v>
      </c>
      <c r="D505">
        <v>26.18</v>
      </c>
    </row>
    <row r="506" spans="1:4">
      <c r="A506" s="1">
        <v>41779</v>
      </c>
      <c r="B506">
        <v>0.5</v>
      </c>
      <c r="C506">
        <v>3.5</v>
      </c>
      <c r="D506">
        <v>8.67</v>
      </c>
    </row>
    <row r="507" spans="1:4">
      <c r="A507" s="1">
        <v>41780</v>
      </c>
      <c r="B507">
        <v>12.1</v>
      </c>
      <c r="C507">
        <v>85.2</v>
      </c>
      <c r="D507">
        <v>27.7</v>
      </c>
    </row>
    <row r="508" spans="1:4">
      <c r="A508" s="1">
        <v>41781</v>
      </c>
      <c r="B508">
        <v>12.7</v>
      </c>
      <c r="C508">
        <v>89.4</v>
      </c>
      <c r="D508">
        <v>29.24</v>
      </c>
    </row>
    <row r="509" spans="1:4">
      <c r="A509" s="1">
        <v>41782</v>
      </c>
      <c r="B509">
        <v>4.7</v>
      </c>
      <c r="C509">
        <v>32.9</v>
      </c>
      <c r="D509">
        <v>19.48</v>
      </c>
    </row>
    <row r="510" spans="1:4">
      <c r="A510" s="1">
        <v>41783</v>
      </c>
      <c r="B510">
        <v>8.1999999999999993</v>
      </c>
      <c r="C510">
        <v>57.3</v>
      </c>
      <c r="D510">
        <v>23.31</v>
      </c>
    </row>
    <row r="511" spans="1:4">
      <c r="A511" s="1">
        <v>41784</v>
      </c>
      <c r="B511">
        <v>5.0999999999999996</v>
      </c>
      <c r="C511">
        <v>35.700000000000003</v>
      </c>
      <c r="D511">
        <v>17.670000000000002</v>
      </c>
    </row>
    <row r="512" spans="1:4">
      <c r="A512" s="1">
        <v>41785</v>
      </c>
      <c r="B512">
        <v>7.2</v>
      </c>
      <c r="C512">
        <v>50.3</v>
      </c>
      <c r="D512">
        <v>20.04</v>
      </c>
    </row>
    <row r="513" spans="1:4">
      <c r="A513" s="1">
        <v>41786</v>
      </c>
      <c r="B513">
        <v>12.6</v>
      </c>
      <c r="C513">
        <v>88.1</v>
      </c>
      <c r="D513">
        <v>27.32</v>
      </c>
    </row>
    <row r="514" spans="1:4">
      <c r="A514" s="1">
        <v>41787</v>
      </c>
      <c r="B514">
        <v>6.2</v>
      </c>
      <c r="C514">
        <v>43.1</v>
      </c>
      <c r="D514">
        <v>17.579999999999998</v>
      </c>
    </row>
    <row r="515" spans="1:4">
      <c r="A515" s="1">
        <v>41788</v>
      </c>
      <c r="B515">
        <v>12.8</v>
      </c>
      <c r="C515">
        <v>88.9</v>
      </c>
      <c r="D515">
        <v>29.6</v>
      </c>
    </row>
    <row r="516" spans="1:4">
      <c r="A516" s="1">
        <v>41789</v>
      </c>
      <c r="B516">
        <v>12.6</v>
      </c>
      <c r="C516">
        <v>87.5</v>
      </c>
      <c r="D516">
        <v>29.62</v>
      </c>
    </row>
    <row r="517" spans="1:4">
      <c r="A517" s="1">
        <v>41790</v>
      </c>
      <c r="B517">
        <v>12.4</v>
      </c>
      <c r="C517">
        <v>86.1</v>
      </c>
      <c r="D517">
        <v>28.95</v>
      </c>
    </row>
    <row r="518" spans="1:4">
      <c r="A518" s="1">
        <v>41791</v>
      </c>
      <c r="B518">
        <v>2</v>
      </c>
      <c r="C518">
        <v>13.9</v>
      </c>
      <c r="D518">
        <v>16.89</v>
      </c>
    </row>
    <row r="519" spans="1:4">
      <c r="A519" s="1">
        <v>41792</v>
      </c>
      <c r="B519">
        <v>0.3</v>
      </c>
      <c r="C519">
        <v>2.1</v>
      </c>
      <c r="D519">
        <v>6.79</v>
      </c>
    </row>
    <row r="520" spans="1:4">
      <c r="A520" s="1">
        <v>41793</v>
      </c>
      <c r="B520">
        <v>0</v>
      </c>
      <c r="C520">
        <v>0</v>
      </c>
      <c r="D520">
        <v>6.18</v>
      </c>
    </row>
    <row r="521" spans="1:4">
      <c r="A521" s="1">
        <v>41794</v>
      </c>
      <c r="B521">
        <v>0.7</v>
      </c>
      <c r="C521">
        <v>4.8</v>
      </c>
      <c r="D521">
        <v>10.99</v>
      </c>
    </row>
    <row r="522" spans="1:4">
      <c r="A522" s="1">
        <v>41795</v>
      </c>
      <c r="B522">
        <v>0</v>
      </c>
      <c r="C522">
        <v>0</v>
      </c>
      <c r="D522">
        <v>6.76</v>
      </c>
    </row>
    <row r="523" spans="1:4">
      <c r="A523" s="1">
        <v>41796</v>
      </c>
      <c r="B523">
        <v>7.3</v>
      </c>
      <c r="C523">
        <v>50.3</v>
      </c>
      <c r="D523">
        <v>21.3</v>
      </c>
    </row>
    <row r="524" spans="1:4">
      <c r="A524" s="1">
        <v>41797</v>
      </c>
      <c r="B524">
        <v>10.5</v>
      </c>
      <c r="C524">
        <v>72.400000000000006</v>
      </c>
      <c r="D524">
        <v>25.93</v>
      </c>
    </row>
    <row r="525" spans="1:4">
      <c r="A525" s="1">
        <v>41798</v>
      </c>
      <c r="B525">
        <v>2.2000000000000002</v>
      </c>
      <c r="C525">
        <v>15.2</v>
      </c>
      <c r="D525">
        <v>12.31</v>
      </c>
    </row>
    <row r="526" spans="1:4">
      <c r="A526" s="1">
        <v>41799</v>
      </c>
      <c r="B526">
        <v>4</v>
      </c>
      <c r="C526">
        <v>27.6</v>
      </c>
      <c r="D526">
        <v>17.86</v>
      </c>
    </row>
    <row r="527" spans="1:4">
      <c r="A527" s="1">
        <v>41800</v>
      </c>
      <c r="B527">
        <v>1</v>
      </c>
      <c r="C527">
        <v>6.9</v>
      </c>
      <c r="D527">
        <v>15.03</v>
      </c>
    </row>
    <row r="528" spans="1:4">
      <c r="A528" s="1">
        <v>41801</v>
      </c>
      <c r="B528">
        <v>7.2</v>
      </c>
      <c r="C528">
        <v>49.3</v>
      </c>
      <c r="D528">
        <v>21.68</v>
      </c>
    </row>
    <row r="529" spans="1:4">
      <c r="A529" s="1">
        <v>41802</v>
      </c>
      <c r="B529">
        <v>1.5</v>
      </c>
      <c r="C529">
        <v>10.3</v>
      </c>
      <c r="D529">
        <v>11.42</v>
      </c>
    </row>
    <row r="530" spans="1:4">
      <c r="A530" s="1">
        <v>41803</v>
      </c>
      <c r="B530">
        <v>8.8000000000000007</v>
      </c>
      <c r="C530">
        <v>60.3</v>
      </c>
      <c r="D530">
        <v>21.19</v>
      </c>
    </row>
    <row r="531" spans="1:4">
      <c r="A531" s="1">
        <v>41804</v>
      </c>
      <c r="B531">
        <v>12.6</v>
      </c>
      <c r="C531">
        <v>86.3</v>
      </c>
      <c r="D531">
        <v>27.84</v>
      </c>
    </row>
    <row r="532" spans="1:4">
      <c r="A532" s="1">
        <v>41805</v>
      </c>
      <c r="B532">
        <v>13.6</v>
      </c>
      <c r="C532">
        <v>93.2</v>
      </c>
      <c r="D532">
        <v>27.12</v>
      </c>
    </row>
    <row r="533" spans="1:4">
      <c r="A533" s="1">
        <v>41806</v>
      </c>
      <c r="B533">
        <v>7.1</v>
      </c>
      <c r="C533">
        <v>48.6</v>
      </c>
      <c r="D533">
        <v>23.25</v>
      </c>
    </row>
    <row r="534" spans="1:4">
      <c r="A534" s="1">
        <v>41807</v>
      </c>
      <c r="B534">
        <v>0.4</v>
      </c>
      <c r="C534">
        <v>2.7</v>
      </c>
      <c r="D534">
        <v>9.52</v>
      </c>
    </row>
    <row r="535" spans="1:4">
      <c r="A535" s="1">
        <v>41808</v>
      </c>
      <c r="B535">
        <v>10.4</v>
      </c>
      <c r="C535">
        <v>71.2</v>
      </c>
      <c r="D535">
        <v>24.63</v>
      </c>
    </row>
    <row r="536" spans="1:4">
      <c r="A536" s="1">
        <v>41809</v>
      </c>
      <c r="B536">
        <v>9.3000000000000007</v>
      </c>
      <c r="C536">
        <v>63.7</v>
      </c>
      <c r="D536">
        <v>23.37</v>
      </c>
    </row>
    <row r="537" spans="1:4">
      <c r="A537" s="1">
        <v>41810</v>
      </c>
      <c r="B537">
        <v>0.7</v>
      </c>
      <c r="C537">
        <v>4.8</v>
      </c>
      <c r="D537">
        <v>15.46</v>
      </c>
    </row>
    <row r="538" spans="1:4">
      <c r="A538" s="1">
        <v>41811</v>
      </c>
      <c r="B538">
        <v>0.2</v>
      </c>
      <c r="C538">
        <v>1.4</v>
      </c>
      <c r="D538">
        <v>6.7</v>
      </c>
    </row>
    <row r="539" spans="1:4">
      <c r="A539" s="1">
        <v>41812</v>
      </c>
      <c r="B539">
        <v>5.6</v>
      </c>
      <c r="C539">
        <v>38.4</v>
      </c>
      <c r="D539">
        <v>18.54</v>
      </c>
    </row>
    <row r="540" spans="1:4">
      <c r="A540" s="1">
        <v>41813</v>
      </c>
      <c r="B540">
        <v>3.3</v>
      </c>
      <c r="C540">
        <v>22.6</v>
      </c>
      <c r="D540">
        <v>15.08</v>
      </c>
    </row>
    <row r="541" spans="1:4">
      <c r="A541" s="1">
        <v>41814</v>
      </c>
      <c r="B541">
        <v>6.4</v>
      </c>
      <c r="C541">
        <v>43.8</v>
      </c>
      <c r="D541">
        <v>19.489999999999998</v>
      </c>
    </row>
    <row r="542" spans="1:4">
      <c r="A542" s="1">
        <v>41815</v>
      </c>
      <c r="B542">
        <v>4.0999999999999996</v>
      </c>
      <c r="C542">
        <v>28.1</v>
      </c>
      <c r="D542">
        <v>20</v>
      </c>
    </row>
    <row r="543" spans="1:4">
      <c r="A543" s="1">
        <v>41816</v>
      </c>
      <c r="B543">
        <v>9.3000000000000007</v>
      </c>
      <c r="C543">
        <v>63.7</v>
      </c>
      <c r="D543">
        <v>24.15</v>
      </c>
    </row>
    <row r="544" spans="1:4">
      <c r="A544" s="1">
        <v>41817</v>
      </c>
      <c r="B544">
        <v>10.7</v>
      </c>
      <c r="C544">
        <v>73.3</v>
      </c>
      <c r="D544">
        <v>28.11</v>
      </c>
    </row>
    <row r="545" spans="1:4">
      <c r="A545" s="1">
        <v>41818</v>
      </c>
      <c r="B545">
        <v>9.6</v>
      </c>
      <c r="C545">
        <v>65.8</v>
      </c>
      <c r="D545">
        <v>21.67</v>
      </c>
    </row>
    <row r="546" spans="1:4">
      <c r="A546" s="1">
        <v>41819</v>
      </c>
      <c r="B546">
        <v>7.4</v>
      </c>
      <c r="C546">
        <v>50.7</v>
      </c>
      <c r="D546">
        <v>19.53</v>
      </c>
    </row>
    <row r="547" spans="1:4">
      <c r="A547" s="1">
        <v>41820</v>
      </c>
      <c r="B547">
        <v>5.6</v>
      </c>
      <c r="C547">
        <v>38.4</v>
      </c>
      <c r="D547">
        <v>19.28</v>
      </c>
    </row>
    <row r="548" spans="1:4">
      <c r="A548" s="1">
        <v>41821</v>
      </c>
      <c r="B548">
        <v>9.1</v>
      </c>
      <c r="C548">
        <v>62.3</v>
      </c>
      <c r="D548">
        <v>26.2</v>
      </c>
    </row>
    <row r="549" spans="1:4">
      <c r="A549" s="1">
        <v>41822</v>
      </c>
      <c r="B549">
        <v>0.1</v>
      </c>
      <c r="C549">
        <v>0.7</v>
      </c>
      <c r="D549">
        <v>15.02</v>
      </c>
    </row>
    <row r="550" spans="1:4">
      <c r="A550" s="1">
        <v>41823</v>
      </c>
      <c r="B550">
        <v>0</v>
      </c>
      <c r="C550">
        <v>0</v>
      </c>
      <c r="D550">
        <v>5.2</v>
      </c>
    </row>
    <row r="551" spans="1:4">
      <c r="A551" s="1">
        <v>41824</v>
      </c>
      <c r="B551">
        <v>6.3</v>
      </c>
      <c r="C551">
        <v>43.4</v>
      </c>
      <c r="D551">
        <v>18.52</v>
      </c>
    </row>
    <row r="552" spans="1:4">
      <c r="A552" s="1">
        <v>41825</v>
      </c>
      <c r="B552">
        <v>0</v>
      </c>
      <c r="C552">
        <v>0</v>
      </c>
      <c r="D552">
        <v>15.71</v>
      </c>
    </row>
    <row r="553" spans="1:4">
      <c r="A553" s="1">
        <v>41826</v>
      </c>
      <c r="B553">
        <v>0</v>
      </c>
      <c r="C553">
        <v>0</v>
      </c>
      <c r="D553">
        <v>6.57</v>
      </c>
    </row>
    <row r="554" spans="1:4">
      <c r="A554" s="1">
        <v>41827</v>
      </c>
      <c r="B554">
        <v>0.7</v>
      </c>
      <c r="C554">
        <v>4.8</v>
      </c>
      <c r="D554">
        <v>13.06</v>
      </c>
    </row>
    <row r="555" spans="1:4">
      <c r="A555" s="1">
        <v>41828</v>
      </c>
      <c r="B555">
        <v>0.9</v>
      </c>
      <c r="C555">
        <v>6.2</v>
      </c>
      <c r="D555">
        <v>10.74</v>
      </c>
    </row>
    <row r="556" spans="1:4">
      <c r="A556" s="1">
        <v>41829</v>
      </c>
      <c r="B556">
        <v>1.5</v>
      </c>
      <c r="C556">
        <v>10.3</v>
      </c>
      <c r="D556">
        <v>13.4</v>
      </c>
    </row>
    <row r="557" spans="1:4">
      <c r="A557" s="1">
        <v>41830</v>
      </c>
      <c r="B557">
        <v>9.8000000000000007</v>
      </c>
      <c r="C557">
        <v>67.599999999999994</v>
      </c>
      <c r="D557">
        <v>23.75</v>
      </c>
    </row>
    <row r="558" spans="1:4">
      <c r="A558" s="1">
        <v>41831</v>
      </c>
      <c r="B558">
        <v>11.4</v>
      </c>
      <c r="C558">
        <v>79.2</v>
      </c>
      <c r="D558">
        <v>26.5</v>
      </c>
    </row>
    <row r="559" spans="1:4">
      <c r="A559" s="1">
        <v>41832</v>
      </c>
      <c r="B559">
        <v>4</v>
      </c>
      <c r="C559">
        <v>27.8</v>
      </c>
      <c r="D559">
        <v>17.100000000000001</v>
      </c>
    </row>
    <row r="560" spans="1:4">
      <c r="A560" s="1">
        <v>41833</v>
      </c>
      <c r="B560">
        <v>5.9</v>
      </c>
      <c r="C560">
        <v>41</v>
      </c>
      <c r="D560">
        <v>18.29</v>
      </c>
    </row>
    <row r="561" spans="1:4">
      <c r="A561" s="1">
        <v>41834</v>
      </c>
      <c r="B561">
        <v>11.8</v>
      </c>
      <c r="C561">
        <v>81.900000000000006</v>
      </c>
      <c r="D561">
        <v>27.74</v>
      </c>
    </row>
    <row r="562" spans="1:4">
      <c r="A562" s="1">
        <v>41835</v>
      </c>
      <c r="B562">
        <v>0</v>
      </c>
      <c r="C562">
        <v>0</v>
      </c>
      <c r="D562">
        <v>7.16</v>
      </c>
    </row>
    <row r="563" spans="1:4">
      <c r="A563" s="1">
        <v>41836</v>
      </c>
      <c r="B563">
        <v>7.1</v>
      </c>
      <c r="C563">
        <v>49.3</v>
      </c>
      <c r="D563">
        <v>22.11</v>
      </c>
    </row>
    <row r="564" spans="1:4">
      <c r="A564" s="1">
        <v>41837</v>
      </c>
      <c r="B564">
        <v>1</v>
      </c>
      <c r="C564">
        <v>7</v>
      </c>
      <c r="D564">
        <v>9.92</v>
      </c>
    </row>
    <row r="565" spans="1:4">
      <c r="A565" s="1">
        <v>41838</v>
      </c>
      <c r="B565">
        <v>3.6</v>
      </c>
      <c r="C565">
        <v>25.2</v>
      </c>
      <c r="D565">
        <v>8.67</v>
      </c>
    </row>
    <row r="566" spans="1:4">
      <c r="A566" s="1">
        <v>41839</v>
      </c>
      <c r="B566">
        <v>7.8</v>
      </c>
      <c r="C566">
        <v>54.5</v>
      </c>
      <c r="D566">
        <v>21.93</v>
      </c>
    </row>
    <row r="567" spans="1:4">
      <c r="A567" s="1">
        <v>41840</v>
      </c>
      <c r="B567">
        <v>10.1</v>
      </c>
      <c r="C567">
        <v>70.599999999999994</v>
      </c>
      <c r="D567">
        <v>23.5</v>
      </c>
    </row>
    <row r="568" spans="1:4">
      <c r="A568" s="1">
        <v>41841</v>
      </c>
      <c r="B568">
        <v>11.8</v>
      </c>
      <c r="C568">
        <v>82.5</v>
      </c>
      <c r="D568">
        <v>26.56</v>
      </c>
    </row>
    <row r="569" spans="1:4">
      <c r="A569" s="1">
        <v>41842</v>
      </c>
      <c r="B569">
        <v>9.4</v>
      </c>
      <c r="C569">
        <v>66.2</v>
      </c>
      <c r="D569">
        <v>20.95</v>
      </c>
    </row>
    <row r="570" spans="1:4">
      <c r="A570" s="1">
        <v>41843</v>
      </c>
      <c r="B570">
        <v>4.3</v>
      </c>
      <c r="C570">
        <v>30.3</v>
      </c>
      <c r="D570">
        <v>15.4</v>
      </c>
    </row>
    <row r="571" spans="1:4">
      <c r="A571" s="1">
        <v>41844</v>
      </c>
      <c r="B571">
        <v>10.6</v>
      </c>
      <c r="C571">
        <v>74.599999999999994</v>
      </c>
      <c r="D571">
        <v>23.11</v>
      </c>
    </row>
    <row r="572" spans="1:4">
      <c r="A572" s="1">
        <v>41845</v>
      </c>
      <c r="B572">
        <v>8.6999999999999993</v>
      </c>
      <c r="C572">
        <v>61.3</v>
      </c>
      <c r="D572">
        <v>18.04</v>
      </c>
    </row>
    <row r="573" spans="1:4">
      <c r="A573" s="1">
        <v>41846</v>
      </c>
      <c r="B573">
        <v>10.8</v>
      </c>
      <c r="C573">
        <v>76.599999999999994</v>
      </c>
      <c r="D573">
        <v>22.52</v>
      </c>
    </row>
    <row r="574" spans="1:4">
      <c r="A574" s="1">
        <v>41847</v>
      </c>
      <c r="B574">
        <v>11.4</v>
      </c>
      <c r="C574">
        <v>80.900000000000006</v>
      </c>
      <c r="D574">
        <v>25.84</v>
      </c>
    </row>
    <row r="575" spans="1:4">
      <c r="A575" s="1">
        <v>41848</v>
      </c>
      <c r="B575">
        <v>7.9</v>
      </c>
      <c r="C575">
        <v>56</v>
      </c>
      <c r="D575">
        <v>20.88</v>
      </c>
    </row>
    <row r="576" spans="1:4">
      <c r="A576" s="1">
        <v>41849</v>
      </c>
      <c r="B576">
        <v>6.2</v>
      </c>
      <c r="C576">
        <v>44</v>
      </c>
      <c r="D576">
        <v>17.579999999999998</v>
      </c>
    </row>
    <row r="577" spans="1:4">
      <c r="A577" s="1">
        <v>41850</v>
      </c>
      <c r="B577">
        <v>11.7</v>
      </c>
      <c r="C577">
        <v>83.6</v>
      </c>
      <c r="D577">
        <v>22.66</v>
      </c>
    </row>
    <row r="578" spans="1:4">
      <c r="A578" s="1">
        <v>41851</v>
      </c>
      <c r="B578">
        <v>9.1</v>
      </c>
      <c r="C578">
        <v>65</v>
      </c>
      <c r="D578">
        <v>19.87</v>
      </c>
    </row>
    <row r="579" spans="1:4">
      <c r="A579" s="1">
        <v>41852</v>
      </c>
      <c r="B579">
        <v>2.8</v>
      </c>
      <c r="C579">
        <v>20</v>
      </c>
      <c r="D579">
        <v>16.04</v>
      </c>
    </row>
    <row r="580" spans="1:4">
      <c r="A580" s="1">
        <v>41853</v>
      </c>
      <c r="B580">
        <v>2.6</v>
      </c>
      <c r="C580">
        <v>18.600000000000001</v>
      </c>
      <c r="D580">
        <v>10.79</v>
      </c>
    </row>
    <row r="581" spans="1:4">
      <c r="A581" s="1">
        <v>41854</v>
      </c>
      <c r="B581">
        <v>0</v>
      </c>
      <c r="C581">
        <v>0</v>
      </c>
      <c r="D581">
        <v>3.53</v>
      </c>
    </row>
    <row r="582" spans="1:4">
      <c r="A582" s="1">
        <v>41855</v>
      </c>
      <c r="B582">
        <v>0</v>
      </c>
      <c r="C582">
        <v>0</v>
      </c>
      <c r="D582">
        <v>3.19</v>
      </c>
    </row>
    <row r="583" spans="1:4">
      <c r="A583" s="1">
        <v>41856</v>
      </c>
      <c r="B583">
        <v>6.8</v>
      </c>
      <c r="C583">
        <v>48.9</v>
      </c>
      <c r="D583">
        <v>16.62</v>
      </c>
    </row>
    <row r="584" spans="1:4">
      <c r="A584" s="1">
        <v>41857</v>
      </c>
      <c r="B584">
        <v>3.8</v>
      </c>
      <c r="C584">
        <v>27.5</v>
      </c>
      <c r="D584">
        <v>16.5</v>
      </c>
    </row>
    <row r="585" spans="1:4">
      <c r="A585" s="1">
        <v>41858</v>
      </c>
      <c r="B585">
        <v>0</v>
      </c>
      <c r="C585">
        <v>0</v>
      </c>
      <c r="D585">
        <v>2.7</v>
      </c>
    </row>
    <row r="586" spans="1:4">
      <c r="A586" s="1">
        <v>41859</v>
      </c>
      <c r="B586">
        <v>0</v>
      </c>
      <c r="C586">
        <v>0</v>
      </c>
      <c r="D586">
        <v>8.25</v>
      </c>
    </row>
    <row r="587" spans="1:4">
      <c r="A587" s="1">
        <v>41860</v>
      </c>
      <c r="B587">
        <v>1.3</v>
      </c>
      <c r="C587">
        <v>9.5</v>
      </c>
      <c r="D587">
        <v>8.7799999999999994</v>
      </c>
    </row>
    <row r="588" spans="1:4">
      <c r="A588" s="1">
        <v>41861</v>
      </c>
      <c r="B588">
        <v>2.6</v>
      </c>
      <c r="C588">
        <v>19</v>
      </c>
      <c r="D588">
        <v>10.67</v>
      </c>
    </row>
    <row r="589" spans="1:4">
      <c r="A589" s="1">
        <v>41862</v>
      </c>
      <c r="B589">
        <v>10.4</v>
      </c>
      <c r="C589">
        <v>75.900000000000006</v>
      </c>
      <c r="D589">
        <v>20.45</v>
      </c>
    </row>
    <row r="590" spans="1:4">
      <c r="A590" s="1">
        <v>41863</v>
      </c>
      <c r="B590">
        <v>11.9</v>
      </c>
      <c r="C590">
        <v>87.5</v>
      </c>
      <c r="D590">
        <v>26.07</v>
      </c>
    </row>
    <row r="591" spans="1:4">
      <c r="A591" s="1">
        <v>41864</v>
      </c>
      <c r="B591">
        <v>0.1</v>
      </c>
      <c r="C591">
        <v>0.7</v>
      </c>
      <c r="D591">
        <v>7.39</v>
      </c>
    </row>
    <row r="592" spans="1:4">
      <c r="A592" s="1">
        <v>41865</v>
      </c>
      <c r="B592">
        <v>0</v>
      </c>
      <c r="C592">
        <v>0</v>
      </c>
      <c r="D592">
        <v>3.95</v>
      </c>
    </row>
    <row r="593" spans="1:4">
      <c r="A593" s="1">
        <v>41866</v>
      </c>
      <c r="B593">
        <v>6.1</v>
      </c>
      <c r="C593">
        <v>45.2</v>
      </c>
      <c r="D593">
        <v>18.510000000000002</v>
      </c>
    </row>
    <row r="594" spans="1:4">
      <c r="A594" s="1">
        <v>41867</v>
      </c>
      <c r="B594">
        <v>4.5999999999999996</v>
      </c>
      <c r="C594">
        <v>34.1</v>
      </c>
      <c r="D594">
        <v>15.19</v>
      </c>
    </row>
    <row r="595" spans="1:4">
      <c r="A595" s="1">
        <v>41868</v>
      </c>
      <c r="B595">
        <v>1</v>
      </c>
      <c r="C595">
        <v>7.4</v>
      </c>
      <c r="D595">
        <v>12.29</v>
      </c>
    </row>
    <row r="596" spans="1:4">
      <c r="A596" s="1">
        <v>41869</v>
      </c>
      <c r="B596">
        <v>0</v>
      </c>
      <c r="C596">
        <v>0</v>
      </c>
      <c r="D596">
        <v>2.46</v>
      </c>
    </row>
    <row r="597" spans="1:4">
      <c r="A597" s="1">
        <v>41870</v>
      </c>
      <c r="B597">
        <v>0.9</v>
      </c>
      <c r="C597">
        <v>6.7</v>
      </c>
      <c r="D597">
        <v>10.28</v>
      </c>
    </row>
    <row r="598" spans="1:4">
      <c r="A598" s="1">
        <v>41871</v>
      </c>
      <c r="B598">
        <v>0</v>
      </c>
      <c r="C598">
        <v>0</v>
      </c>
      <c r="D598">
        <v>6.67</v>
      </c>
    </row>
    <row r="599" spans="1:4">
      <c r="A599" s="1">
        <v>41872</v>
      </c>
      <c r="B599">
        <v>8.6</v>
      </c>
      <c r="C599">
        <v>64.2</v>
      </c>
      <c r="D599">
        <v>17.579999999999998</v>
      </c>
    </row>
    <row r="600" spans="1:4">
      <c r="A600" s="1">
        <v>41873</v>
      </c>
      <c r="B600">
        <v>11.8</v>
      </c>
      <c r="C600">
        <v>88.7</v>
      </c>
      <c r="D600">
        <v>22.45</v>
      </c>
    </row>
    <row r="601" spans="1:4">
      <c r="A601" s="1">
        <v>41874</v>
      </c>
      <c r="B601">
        <v>9.9</v>
      </c>
      <c r="C601">
        <v>74.400000000000006</v>
      </c>
      <c r="D601">
        <v>21.11</v>
      </c>
    </row>
    <row r="602" spans="1:4">
      <c r="A602" s="1">
        <v>41875</v>
      </c>
      <c r="B602">
        <v>1</v>
      </c>
      <c r="C602">
        <v>7.6</v>
      </c>
      <c r="D602">
        <v>11.68</v>
      </c>
    </row>
    <row r="603" spans="1:4">
      <c r="A603" s="1">
        <v>41876</v>
      </c>
      <c r="B603">
        <v>0</v>
      </c>
      <c r="C603">
        <v>0</v>
      </c>
      <c r="D603">
        <v>2.19</v>
      </c>
    </row>
    <row r="604" spans="1:4">
      <c r="A604" s="1">
        <v>41877</v>
      </c>
      <c r="B604">
        <v>4.5999999999999996</v>
      </c>
      <c r="C604">
        <v>34.799999999999997</v>
      </c>
      <c r="D604">
        <v>14.65</v>
      </c>
    </row>
    <row r="605" spans="1:4">
      <c r="A605" s="1">
        <v>41878</v>
      </c>
      <c r="B605">
        <v>2.1</v>
      </c>
      <c r="C605">
        <v>16</v>
      </c>
      <c r="D605">
        <v>11.08</v>
      </c>
    </row>
    <row r="606" spans="1:4">
      <c r="A606" s="1">
        <v>41879</v>
      </c>
      <c r="B606">
        <v>6.1</v>
      </c>
      <c r="C606">
        <v>46.6</v>
      </c>
      <c r="D606">
        <v>16.27</v>
      </c>
    </row>
    <row r="607" spans="1:4">
      <c r="A607" s="1">
        <v>41880</v>
      </c>
      <c r="B607">
        <v>6.9</v>
      </c>
      <c r="C607">
        <v>52.7</v>
      </c>
      <c r="D607">
        <v>16.850000000000001</v>
      </c>
    </row>
    <row r="608" spans="1:4">
      <c r="A608" s="1">
        <v>41881</v>
      </c>
      <c r="B608">
        <v>9.1999999999999993</v>
      </c>
      <c r="C608">
        <v>70.8</v>
      </c>
      <c r="D608">
        <v>17.329999999999998</v>
      </c>
    </row>
    <row r="609" spans="1:4">
      <c r="A609" s="1">
        <v>41882</v>
      </c>
      <c r="B609">
        <v>7</v>
      </c>
      <c r="C609">
        <v>53.8</v>
      </c>
      <c r="D609">
        <v>17.329999999999998</v>
      </c>
    </row>
    <row r="610" spans="1:4">
      <c r="A610" s="1">
        <v>41883</v>
      </c>
      <c r="B610">
        <v>11.8</v>
      </c>
      <c r="C610">
        <v>90.8</v>
      </c>
      <c r="D610">
        <v>23.13</v>
      </c>
    </row>
    <row r="611" spans="1:4">
      <c r="A611" s="1">
        <v>41884</v>
      </c>
      <c r="B611">
        <v>0.7</v>
      </c>
      <c r="C611">
        <v>5.4</v>
      </c>
      <c r="D611">
        <v>10.02</v>
      </c>
    </row>
    <row r="612" spans="1:4">
      <c r="A612" s="1">
        <v>41885</v>
      </c>
      <c r="B612">
        <v>0.1</v>
      </c>
      <c r="C612">
        <v>0.8</v>
      </c>
      <c r="D612">
        <v>4.5199999999999996</v>
      </c>
    </row>
    <row r="613" spans="1:4">
      <c r="A613" s="1">
        <v>41886</v>
      </c>
      <c r="B613">
        <v>11.5</v>
      </c>
      <c r="C613">
        <v>89.1</v>
      </c>
      <c r="D613">
        <v>20.87</v>
      </c>
    </row>
    <row r="614" spans="1:4">
      <c r="A614" s="1">
        <v>41887</v>
      </c>
      <c r="B614">
        <v>11.1</v>
      </c>
      <c r="C614">
        <v>86.7</v>
      </c>
      <c r="D614">
        <v>23.04</v>
      </c>
    </row>
    <row r="615" spans="1:4">
      <c r="A615" s="1">
        <v>41888</v>
      </c>
      <c r="B615">
        <v>6.5</v>
      </c>
      <c r="C615">
        <v>50.8</v>
      </c>
      <c r="D615">
        <v>13.9</v>
      </c>
    </row>
    <row r="616" spans="1:4">
      <c r="A616" s="1">
        <v>41889</v>
      </c>
      <c r="B616">
        <v>6.5</v>
      </c>
      <c r="C616">
        <v>51.2</v>
      </c>
      <c r="D616">
        <v>19.190000000000001</v>
      </c>
    </row>
    <row r="617" spans="1:4">
      <c r="A617" s="1">
        <v>41890</v>
      </c>
      <c r="B617">
        <v>10</v>
      </c>
      <c r="C617">
        <v>78.7</v>
      </c>
      <c r="D617">
        <v>22.24</v>
      </c>
    </row>
    <row r="618" spans="1:4">
      <c r="A618" s="1">
        <v>41891</v>
      </c>
      <c r="B618">
        <v>7.4</v>
      </c>
      <c r="C618">
        <v>58.3</v>
      </c>
      <c r="D618">
        <v>17.149999999999999</v>
      </c>
    </row>
    <row r="619" spans="1:4">
      <c r="A619" s="1">
        <v>41892</v>
      </c>
      <c r="B619">
        <v>8.5</v>
      </c>
      <c r="C619">
        <v>67.5</v>
      </c>
      <c r="D619">
        <v>17.79</v>
      </c>
    </row>
    <row r="620" spans="1:4">
      <c r="A620" s="1">
        <v>41893</v>
      </c>
      <c r="B620">
        <v>10.199999999999999</v>
      </c>
      <c r="C620">
        <v>81</v>
      </c>
      <c r="D620">
        <v>21.7</v>
      </c>
    </row>
    <row r="621" spans="1:4">
      <c r="A621" s="1">
        <v>41894</v>
      </c>
      <c r="B621">
        <v>1.4</v>
      </c>
      <c r="C621">
        <v>11.1</v>
      </c>
      <c r="D621">
        <v>10.3</v>
      </c>
    </row>
    <row r="622" spans="1:4">
      <c r="A622" s="1">
        <v>41895</v>
      </c>
      <c r="B622">
        <v>11.5</v>
      </c>
      <c r="C622">
        <v>92</v>
      </c>
      <c r="D622">
        <v>22</v>
      </c>
    </row>
    <row r="623" spans="1:4">
      <c r="A623" s="1">
        <v>41896</v>
      </c>
      <c r="B623">
        <v>10.3</v>
      </c>
      <c r="C623">
        <v>82.4</v>
      </c>
      <c r="D623">
        <v>20.239999999999998</v>
      </c>
    </row>
    <row r="624" spans="1:4">
      <c r="A624" s="1">
        <v>41897</v>
      </c>
      <c r="B624">
        <v>5.7</v>
      </c>
      <c r="C624">
        <v>46</v>
      </c>
      <c r="D624">
        <v>15.2</v>
      </c>
    </row>
    <row r="625" spans="1:4">
      <c r="A625" s="1">
        <v>41898</v>
      </c>
      <c r="B625">
        <v>8.6</v>
      </c>
      <c r="C625">
        <v>69.400000000000006</v>
      </c>
      <c r="D625">
        <v>18.45</v>
      </c>
    </row>
    <row r="626" spans="1:4">
      <c r="A626" s="1">
        <v>41899</v>
      </c>
      <c r="B626">
        <v>0.1</v>
      </c>
      <c r="C626">
        <v>0.8</v>
      </c>
      <c r="D626">
        <v>6.38</v>
      </c>
    </row>
    <row r="627" spans="1:4">
      <c r="A627" s="1">
        <v>41900</v>
      </c>
      <c r="B627">
        <v>7.9</v>
      </c>
      <c r="C627">
        <v>64.2</v>
      </c>
      <c r="D627">
        <v>17.190000000000001</v>
      </c>
    </row>
    <row r="628" spans="1:4">
      <c r="A628" s="1">
        <v>41901</v>
      </c>
      <c r="B628">
        <v>7.1</v>
      </c>
      <c r="C628">
        <v>57.7</v>
      </c>
      <c r="D628">
        <v>12.79</v>
      </c>
    </row>
    <row r="629" spans="1:4">
      <c r="A629" s="1">
        <v>41902</v>
      </c>
      <c r="B629">
        <v>10.4</v>
      </c>
      <c r="C629">
        <v>84.6</v>
      </c>
      <c r="D629">
        <v>22.25</v>
      </c>
    </row>
    <row r="630" spans="1:4">
      <c r="A630" s="1">
        <v>41903</v>
      </c>
      <c r="B630">
        <v>10.199999999999999</v>
      </c>
      <c r="C630">
        <v>83.6</v>
      </c>
      <c r="D630">
        <v>20.57</v>
      </c>
    </row>
    <row r="631" spans="1:4">
      <c r="A631" s="1">
        <v>41904</v>
      </c>
      <c r="B631">
        <v>11.6</v>
      </c>
      <c r="C631">
        <v>95.1</v>
      </c>
      <c r="D631">
        <v>21.94</v>
      </c>
    </row>
    <row r="632" spans="1:4">
      <c r="A632" s="1">
        <v>41905</v>
      </c>
      <c r="B632">
        <v>8.1999999999999993</v>
      </c>
      <c r="C632">
        <v>67.8</v>
      </c>
      <c r="D632">
        <v>17.87</v>
      </c>
    </row>
    <row r="633" spans="1:4">
      <c r="A633" s="1">
        <v>41906</v>
      </c>
      <c r="B633">
        <v>0</v>
      </c>
      <c r="C633">
        <v>0</v>
      </c>
      <c r="D633">
        <v>2.0699999999999998</v>
      </c>
    </row>
    <row r="634" spans="1:4">
      <c r="A634" s="1">
        <v>41907</v>
      </c>
      <c r="B634">
        <v>6</v>
      </c>
      <c r="C634">
        <v>49.6</v>
      </c>
      <c r="D634">
        <v>14.86</v>
      </c>
    </row>
    <row r="635" spans="1:4">
      <c r="A635" s="1">
        <v>41908</v>
      </c>
      <c r="B635">
        <v>7.6</v>
      </c>
      <c r="C635">
        <v>63.3</v>
      </c>
      <c r="D635">
        <v>15.38</v>
      </c>
    </row>
    <row r="636" spans="1:4">
      <c r="A636" s="1">
        <v>41909</v>
      </c>
      <c r="B636">
        <v>8.5</v>
      </c>
      <c r="C636">
        <v>70.8</v>
      </c>
      <c r="D636">
        <v>18.34</v>
      </c>
    </row>
    <row r="637" spans="1:4">
      <c r="A637" s="1">
        <v>41910</v>
      </c>
      <c r="B637">
        <v>9.1999999999999993</v>
      </c>
      <c r="C637">
        <v>77.3</v>
      </c>
      <c r="D637">
        <v>17.66</v>
      </c>
    </row>
    <row r="638" spans="1:4">
      <c r="A638" s="1">
        <v>41911</v>
      </c>
      <c r="B638">
        <v>0</v>
      </c>
      <c r="C638">
        <v>0</v>
      </c>
      <c r="D638">
        <v>3.87</v>
      </c>
    </row>
    <row r="639" spans="1:4">
      <c r="A639" s="1">
        <v>41912</v>
      </c>
      <c r="B639">
        <v>1.2</v>
      </c>
      <c r="C639">
        <v>10.1</v>
      </c>
      <c r="D639">
        <v>6.65</v>
      </c>
    </row>
    <row r="640" spans="1:4">
      <c r="A640" s="1">
        <v>41913</v>
      </c>
      <c r="B640">
        <v>4.3</v>
      </c>
      <c r="C640">
        <v>36.4</v>
      </c>
      <c r="D640">
        <v>14.26</v>
      </c>
    </row>
    <row r="641" spans="1:4">
      <c r="A641" s="1">
        <v>41914</v>
      </c>
      <c r="B641">
        <v>7.7</v>
      </c>
      <c r="C641">
        <v>65.3</v>
      </c>
      <c r="D641">
        <v>14.44</v>
      </c>
    </row>
    <row r="642" spans="1:4">
      <c r="A642" s="1">
        <v>41915</v>
      </c>
      <c r="B642">
        <v>10.5</v>
      </c>
      <c r="C642">
        <v>89</v>
      </c>
      <c r="D642">
        <v>18.95</v>
      </c>
    </row>
    <row r="643" spans="1:4">
      <c r="A643" s="1">
        <v>41916</v>
      </c>
      <c r="B643">
        <v>8.9</v>
      </c>
      <c r="C643">
        <v>76.099999999999994</v>
      </c>
      <c r="D643">
        <v>15.32</v>
      </c>
    </row>
    <row r="644" spans="1:4">
      <c r="A644" s="1">
        <v>41917</v>
      </c>
      <c r="B644">
        <v>10.5</v>
      </c>
      <c r="C644">
        <v>89.7</v>
      </c>
      <c r="D644">
        <v>16.010000000000002</v>
      </c>
    </row>
    <row r="645" spans="1:4">
      <c r="A645" s="1">
        <v>41918</v>
      </c>
      <c r="B645">
        <v>11</v>
      </c>
      <c r="C645">
        <v>94</v>
      </c>
      <c r="D645">
        <v>19.04</v>
      </c>
    </row>
    <row r="646" spans="1:4">
      <c r="A646" s="1">
        <v>41919</v>
      </c>
      <c r="B646">
        <v>10.9</v>
      </c>
      <c r="C646">
        <v>94</v>
      </c>
      <c r="D646">
        <v>19.260000000000002</v>
      </c>
    </row>
    <row r="647" spans="1:4">
      <c r="A647" s="1">
        <v>41920</v>
      </c>
      <c r="B647">
        <v>10.7</v>
      </c>
      <c r="C647">
        <v>92.2</v>
      </c>
      <c r="D647">
        <v>18.14</v>
      </c>
    </row>
    <row r="648" spans="1:4">
      <c r="A648" s="1">
        <v>41921</v>
      </c>
      <c r="B648">
        <v>10</v>
      </c>
      <c r="C648">
        <v>87</v>
      </c>
      <c r="D648">
        <v>18.45</v>
      </c>
    </row>
    <row r="649" spans="1:4">
      <c r="A649" s="1">
        <v>41922</v>
      </c>
      <c r="B649">
        <v>10.9</v>
      </c>
      <c r="C649">
        <v>94.8</v>
      </c>
      <c r="D649">
        <v>19.62</v>
      </c>
    </row>
    <row r="650" spans="1:4">
      <c r="A650" s="1">
        <v>41923</v>
      </c>
      <c r="B650">
        <v>10.199999999999999</v>
      </c>
      <c r="C650">
        <v>88.7</v>
      </c>
      <c r="D650">
        <v>19.07</v>
      </c>
    </row>
    <row r="651" spans="1:4">
      <c r="A651" s="1">
        <v>41924</v>
      </c>
      <c r="B651">
        <v>0</v>
      </c>
      <c r="C651">
        <v>0</v>
      </c>
      <c r="D651">
        <v>3.78</v>
      </c>
    </row>
    <row r="652" spans="1:4">
      <c r="A652" s="1">
        <v>41925</v>
      </c>
      <c r="B652">
        <v>0</v>
      </c>
      <c r="C652">
        <v>0</v>
      </c>
      <c r="D652">
        <v>2.92</v>
      </c>
    </row>
    <row r="653" spans="1:4">
      <c r="A653" s="1">
        <v>41926</v>
      </c>
      <c r="B653">
        <v>9.1</v>
      </c>
      <c r="C653">
        <v>79.8</v>
      </c>
      <c r="D653">
        <v>16.399999999999999</v>
      </c>
    </row>
    <row r="654" spans="1:4">
      <c r="A654" s="1">
        <v>41927</v>
      </c>
      <c r="B654">
        <v>9.5</v>
      </c>
      <c r="C654">
        <v>84.1</v>
      </c>
      <c r="D654">
        <v>17.79</v>
      </c>
    </row>
    <row r="655" spans="1:4">
      <c r="A655" s="1">
        <v>41928</v>
      </c>
      <c r="B655">
        <v>9.3000000000000007</v>
      </c>
      <c r="C655">
        <v>82.3</v>
      </c>
      <c r="D655">
        <v>15.25</v>
      </c>
    </row>
    <row r="656" spans="1:4">
      <c r="A656" s="1">
        <v>41929</v>
      </c>
      <c r="B656">
        <v>10.8</v>
      </c>
      <c r="C656">
        <v>95.6</v>
      </c>
      <c r="D656">
        <v>18.41</v>
      </c>
    </row>
    <row r="657" spans="1:4">
      <c r="A657" s="1">
        <v>41930</v>
      </c>
      <c r="B657">
        <v>10.4</v>
      </c>
      <c r="C657">
        <v>92.9</v>
      </c>
      <c r="D657">
        <v>16.829999999999998</v>
      </c>
    </row>
    <row r="658" spans="1:4">
      <c r="A658" s="1">
        <v>41931</v>
      </c>
      <c r="B658">
        <v>8.6999999999999993</v>
      </c>
      <c r="C658">
        <v>77.7</v>
      </c>
      <c r="D658">
        <v>15.02</v>
      </c>
    </row>
    <row r="659" spans="1:4">
      <c r="A659" s="1">
        <v>41932</v>
      </c>
      <c r="B659">
        <v>0</v>
      </c>
      <c r="C659">
        <v>0</v>
      </c>
      <c r="D659">
        <v>2.35</v>
      </c>
    </row>
    <row r="660" spans="1:4">
      <c r="A660" s="1">
        <v>41933</v>
      </c>
      <c r="B660">
        <v>0</v>
      </c>
      <c r="C660">
        <v>0</v>
      </c>
      <c r="D660">
        <v>2.2000000000000002</v>
      </c>
    </row>
    <row r="661" spans="1:4">
      <c r="A661" s="1">
        <v>41934</v>
      </c>
      <c r="B661">
        <v>0</v>
      </c>
      <c r="C661">
        <v>0</v>
      </c>
      <c r="D661">
        <v>2.08</v>
      </c>
    </row>
    <row r="662" spans="1:4">
      <c r="A662" s="1">
        <v>41935</v>
      </c>
      <c r="B662">
        <v>8</v>
      </c>
      <c r="C662">
        <v>72.7</v>
      </c>
      <c r="D662">
        <v>15.13</v>
      </c>
    </row>
    <row r="663" spans="1:4">
      <c r="A663" s="1">
        <v>41936</v>
      </c>
      <c r="B663">
        <v>7.9</v>
      </c>
      <c r="C663">
        <v>71.8</v>
      </c>
      <c r="D663">
        <v>14.94</v>
      </c>
    </row>
    <row r="664" spans="1:4">
      <c r="A664" s="1">
        <v>41937</v>
      </c>
      <c r="B664">
        <v>7.4</v>
      </c>
      <c r="C664">
        <v>67.3</v>
      </c>
      <c r="D664">
        <v>14.59</v>
      </c>
    </row>
    <row r="665" spans="1:4">
      <c r="A665" s="1">
        <v>41938</v>
      </c>
      <c r="B665">
        <v>8.4</v>
      </c>
      <c r="C665">
        <v>77.099999999999994</v>
      </c>
      <c r="D665">
        <v>15.77</v>
      </c>
    </row>
    <row r="666" spans="1:4">
      <c r="A666" s="1">
        <v>41939</v>
      </c>
      <c r="B666">
        <v>9.9</v>
      </c>
      <c r="C666">
        <v>90.8</v>
      </c>
      <c r="D666">
        <v>15.44</v>
      </c>
    </row>
    <row r="667" spans="1:4">
      <c r="A667" s="1">
        <v>41940</v>
      </c>
      <c r="B667">
        <v>10.3</v>
      </c>
      <c r="C667">
        <v>94.5</v>
      </c>
      <c r="D667">
        <v>16.29</v>
      </c>
    </row>
    <row r="668" spans="1:4">
      <c r="A668" s="1">
        <v>41941</v>
      </c>
      <c r="B668">
        <v>8.8000000000000007</v>
      </c>
      <c r="C668">
        <v>81.5</v>
      </c>
      <c r="D668">
        <v>13.56</v>
      </c>
    </row>
    <row r="669" spans="1:4">
      <c r="A669" s="1">
        <v>41942</v>
      </c>
      <c r="B669">
        <v>6</v>
      </c>
      <c r="C669">
        <v>55.6</v>
      </c>
      <c r="D669">
        <v>10.59</v>
      </c>
    </row>
    <row r="670" spans="1:4">
      <c r="A670" s="1">
        <v>41943</v>
      </c>
      <c r="B670">
        <v>0</v>
      </c>
      <c r="C670">
        <v>0</v>
      </c>
      <c r="D670">
        <v>1.5</v>
      </c>
    </row>
    <row r="671" spans="1:4">
      <c r="A671" s="1">
        <v>41944</v>
      </c>
      <c r="B671">
        <v>0.3</v>
      </c>
      <c r="C671">
        <v>2.8</v>
      </c>
      <c r="D671">
        <v>5.9</v>
      </c>
    </row>
    <row r="672" spans="1:4">
      <c r="A672" s="1">
        <v>41945</v>
      </c>
      <c r="B672">
        <v>3</v>
      </c>
      <c r="C672">
        <v>28</v>
      </c>
      <c r="D672">
        <v>5.82</v>
      </c>
    </row>
    <row r="673" spans="1:4">
      <c r="A673" s="1">
        <v>41946</v>
      </c>
      <c r="B673">
        <v>10.199999999999999</v>
      </c>
      <c r="C673">
        <v>95.3</v>
      </c>
      <c r="D673">
        <v>16.27</v>
      </c>
    </row>
    <row r="674" spans="1:4">
      <c r="A674" s="1">
        <v>41947</v>
      </c>
      <c r="B674">
        <v>10.199999999999999</v>
      </c>
      <c r="C674">
        <v>96.2</v>
      </c>
      <c r="D674">
        <v>15.67</v>
      </c>
    </row>
    <row r="675" spans="1:4">
      <c r="A675" s="1">
        <v>41948</v>
      </c>
      <c r="B675">
        <v>9.6</v>
      </c>
      <c r="C675">
        <v>90.6</v>
      </c>
      <c r="D675">
        <v>15.09</v>
      </c>
    </row>
    <row r="676" spans="1:4">
      <c r="A676" s="1">
        <v>41949</v>
      </c>
      <c r="B676">
        <v>7.2</v>
      </c>
      <c r="C676">
        <v>67.900000000000006</v>
      </c>
      <c r="D676">
        <v>29.61</v>
      </c>
    </row>
    <row r="677" spans="1:4">
      <c r="A677" s="1">
        <v>41950</v>
      </c>
      <c r="B677">
        <v>3.5</v>
      </c>
      <c r="C677">
        <v>33.299999999999997</v>
      </c>
      <c r="D677">
        <v>6.57</v>
      </c>
    </row>
    <row r="678" spans="1:4">
      <c r="A678" s="1">
        <v>41951</v>
      </c>
      <c r="B678">
        <v>0</v>
      </c>
      <c r="C678">
        <v>0</v>
      </c>
      <c r="D678">
        <v>4.8600000000000003</v>
      </c>
    </row>
    <row r="679" spans="1:4">
      <c r="A679" s="1">
        <v>41952</v>
      </c>
      <c r="B679">
        <v>9.6</v>
      </c>
      <c r="C679">
        <v>91.4</v>
      </c>
      <c r="D679">
        <v>14.19</v>
      </c>
    </row>
    <row r="680" spans="1:4">
      <c r="A680" s="1">
        <v>41953</v>
      </c>
      <c r="B680">
        <v>9.5</v>
      </c>
      <c r="C680">
        <v>91.3</v>
      </c>
      <c r="D680">
        <v>13.82</v>
      </c>
    </row>
    <row r="681" spans="1:4">
      <c r="A681" s="1">
        <v>41954</v>
      </c>
      <c r="B681">
        <v>8.9</v>
      </c>
      <c r="C681">
        <v>85.6</v>
      </c>
      <c r="D681">
        <v>12.51</v>
      </c>
    </row>
    <row r="682" spans="1:4">
      <c r="A682" s="1">
        <v>41955</v>
      </c>
      <c r="B682">
        <v>6.5</v>
      </c>
      <c r="C682">
        <v>62.5</v>
      </c>
      <c r="D682">
        <v>10.53</v>
      </c>
    </row>
    <row r="683" spans="1:4">
      <c r="A683" s="1">
        <v>41956</v>
      </c>
      <c r="B683">
        <v>9.8000000000000007</v>
      </c>
      <c r="C683">
        <v>94.2</v>
      </c>
      <c r="D683">
        <v>14.63</v>
      </c>
    </row>
    <row r="684" spans="1:4">
      <c r="A684" s="1">
        <v>41957</v>
      </c>
      <c r="B684">
        <v>8.6999999999999993</v>
      </c>
      <c r="C684">
        <v>84.5</v>
      </c>
      <c r="D684">
        <v>13.13</v>
      </c>
    </row>
    <row r="685" spans="1:4">
      <c r="A685" s="1">
        <v>41958</v>
      </c>
      <c r="B685">
        <v>9.5</v>
      </c>
      <c r="C685">
        <v>92.2</v>
      </c>
      <c r="D685">
        <v>13.2</v>
      </c>
    </row>
    <row r="686" spans="1:4">
      <c r="A686" s="1">
        <v>41959</v>
      </c>
      <c r="B686">
        <v>6</v>
      </c>
      <c r="C686">
        <v>58.3</v>
      </c>
      <c r="D686">
        <v>10.84</v>
      </c>
    </row>
    <row r="687" spans="1:4">
      <c r="A687" s="1">
        <v>41960</v>
      </c>
      <c r="B687">
        <v>8.3000000000000007</v>
      </c>
      <c r="C687">
        <v>81.400000000000006</v>
      </c>
      <c r="D687">
        <v>10.220000000000001</v>
      </c>
    </row>
    <row r="688" spans="1:4">
      <c r="A688" s="1">
        <v>41961</v>
      </c>
      <c r="B688">
        <v>9.8000000000000007</v>
      </c>
      <c r="C688">
        <v>96.1</v>
      </c>
      <c r="D688">
        <v>14.04</v>
      </c>
    </row>
    <row r="689" spans="1:4">
      <c r="A689" s="1">
        <v>41962</v>
      </c>
      <c r="B689">
        <v>9.3000000000000007</v>
      </c>
      <c r="C689">
        <v>91.2</v>
      </c>
      <c r="D689">
        <v>13.25</v>
      </c>
    </row>
    <row r="690" spans="1:4">
      <c r="A690" s="1">
        <v>41963</v>
      </c>
      <c r="B690">
        <v>9.6</v>
      </c>
      <c r="C690">
        <v>94.1</v>
      </c>
      <c r="D690">
        <v>12.87</v>
      </c>
    </row>
    <row r="691" spans="1:4">
      <c r="A691" s="1">
        <v>41964</v>
      </c>
      <c r="B691">
        <v>7</v>
      </c>
      <c r="C691">
        <v>69.3</v>
      </c>
      <c r="D691">
        <v>9.82</v>
      </c>
    </row>
    <row r="692" spans="1:4">
      <c r="A692" s="1">
        <v>41965</v>
      </c>
      <c r="B692">
        <v>7.9</v>
      </c>
      <c r="C692">
        <v>78.2</v>
      </c>
      <c r="D692">
        <v>11.36</v>
      </c>
    </row>
    <row r="693" spans="1:4">
      <c r="A693" s="1">
        <v>41966</v>
      </c>
      <c r="B693">
        <v>5.4</v>
      </c>
      <c r="C693">
        <v>53.5</v>
      </c>
      <c r="D693">
        <v>9.66</v>
      </c>
    </row>
    <row r="694" spans="1:4">
      <c r="A694" s="1">
        <v>41967</v>
      </c>
      <c r="B694">
        <v>0</v>
      </c>
      <c r="C694">
        <v>0</v>
      </c>
      <c r="D694">
        <v>1.1499999999999999</v>
      </c>
    </row>
    <row r="695" spans="1:4">
      <c r="A695" s="1">
        <v>41968</v>
      </c>
      <c r="B695">
        <v>0</v>
      </c>
      <c r="C695">
        <v>0</v>
      </c>
      <c r="D695">
        <v>2.02</v>
      </c>
    </row>
    <row r="696" spans="1:4">
      <c r="A696" s="1">
        <v>41969</v>
      </c>
      <c r="B696">
        <v>6.9</v>
      </c>
      <c r="C696">
        <v>69</v>
      </c>
      <c r="D696">
        <v>10.16</v>
      </c>
    </row>
    <row r="697" spans="1:4">
      <c r="A697" s="1">
        <v>41970</v>
      </c>
      <c r="B697">
        <v>8.3000000000000007</v>
      </c>
      <c r="C697">
        <v>83</v>
      </c>
      <c r="D697">
        <v>10.59</v>
      </c>
    </row>
    <row r="698" spans="1:4">
      <c r="A698" s="1">
        <v>41971</v>
      </c>
      <c r="B698">
        <v>0.3</v>
      </c>
      <c r="C698">
        <v>3</v>
      </c>
      <c r="D698">
        <v>1.82</v>
      </c>
    </row>
    <row r="699" spans="1:4">
      <c r="A699" s="1">
        <v>41972</v>
      </c>
      <c r="B699">
        <v>6.7</v>
      </c>
      <c r="C699">
        <v>67</v>
      </c>
      <c r="D699">
        <v>10.33</v>
      </c>
    </row>
    <row r="700" spans="1:4">
      <c r="A700" s="1">
        <v>41973</v>
      </c>
      <c r="B700">
        <v>0</v>
      </c>
      <c r="C700">
        <v>0</v>
      </c>
      <c r="D700">
        <v>2.54</v>
      </c>
    </row>
    <row r="701" spans="1:4">
      <c r="A701" s="1">
        <v>41974</v>
      </c>
      <c r="B701">
        <v>6.4</v>
      </c>
      <c r="C701">
        <v>64.599999999999994</v>
      </c>
      <c r="D701">
        <v>9.14</v>
      </c>
    </row>
    <row r="702" spans="1:4">
      <c r="A702" s="1">
        <v>41975</v>
      </c>
      <c r="B702">
        <v>9.4</v>
      </c>
      <c r="C702">
        <v>94.9</v>
      </c>
      <c r="D702">
        <v>12.87</v>
      </c>
    </row>
    <row r="703" spans="1:4">
      <c r="A703" s="1">
        <v>41976</v>
      </c>
      <c r="B703">
        <v>6</v>
      </c>
      <c r="C703">
        <v>60.6</v>
      </c>
      <c r="D703">
        <v>8.35</v>
      </c>
    </row>
    <row r="704" spans="1:4">
      <c r="A704" s="1">
        <v>41977</v>
      </c>
      <c r="B704">
        <v>4.8</v>
      </c>
      <c r="C704">
        <v>48.5</v>
      </c>
      <c r="D704">
        <v>7.52</v>
      </c>
    </row>
    <row r="705" spans="1:4">
      <c r="A705" s="1">
        <v>41978</v>
      </c>
      <c r="B705">
        <v>9.4</v>
      </c>
      <c r="C705">
        <v>94.9</v>
      </c>
      <c r="D705">
        <v>12.41</v>
      </c>
    </row>
    <row r="706" spans="1:4">
      <c r="A706" s="1">
        <v>41979</v>
      </c>
      <c r="B706">
        <v>9.4</v>
      </c>
      <c r="C706">
        <v>95.9</v>
      </c>
      <c r="D706">
        <v>12.41</v>
      </c>
    </row>
    <row r="707" spans="1:4">
      <c r="A707" s="1">
        <v>41980</v>
      </c>
      <c r="B707">
        <v>5</v>
      </c>
      <c r="C707">
        <v>51</v>
      </c>
      <c r="D707">
        <v>7.83</v>
      </c>
    </row>
    <row r="708" spans="1:4">
      <c r="A708" s="1">
        <v>41981</v>
      </c>
      <c r="B708">
        <v>8</v>
      </c>
      <c r="C708">
        <v>81.599999999999994</v>
      </c>
      <c r="D708">
        <v>11.79</v>
      </c>
    </row>
    <row r="709" spans="1:4">
      <c r="A709" s="1">
        <v>41982</v>
      </c>
      <c r="B709">
        <v>9.3000000000000007</v>
      </c>
      <c r="C709">
        <v>94.9</v>
      </c>
      <c r="D709">
        <v>12.44</v>
      </c>
    </row>
    <row r="710" spans="1:4">
      <c r="A710" s="1">
        <v>41983</v>
      </c>
      <c r="B710">
        <v>3.7</v>
      </c>
      <c r="C710">
        <v>37.799999999999997</v>
      </c>
      <c r="D710">
        <v>7.64</v>
      </c>
    </row>
    <row r="711" spans="1:4">
      <c r="A711" s="1">
        <v>41984</v>
      </c>
      <c r="B711">
        <v>3.8</v>
      </c>
      <c r="C711">
        <v>38.799999999999997</v>
      </c>
      <c r="D711">
        <v>7.74</v>
      </c>
    </row>
    <row r="712" spans="1:4">
      <c r="A712" s="1">
        <v>41985</v>
      </c>
      <c r="B712">
        <v>6.7</v>
      </c>
      <c r="C712">
        <v>68.400000000000006</v>
      </c>
      <c r="D712">
        <v>10.46</v>
      </c>
    </row>
    <row r="713" spans="1:4">
      <c r="A713" s="1">
        <v>41986</v>
      </c>
      <c r="B713">
        <v>9.1999999999999993</v>
      </c>
      <c r="C713">
        <v>93.9</v>
      </c>
      <c r="D713">
        <v>11.44</v>
      </c>
    </row>
    <row r="714" spans="1:4">
      <c r="A714" s="1">
        <v>41987</v>
      </c>
      <c r="B714">
        <v>9.4</v>
      </c>
      <c r="C714">
        <v>95.9</v>
      </c>
      <c r="D714">
        <v>11.98</v>
      </c>
    </row>
    <row r="715" spans="1:4">
      <c r="A715" s="1">
        <v>41988</v>
      </c>
      <c r="B715">
        <v>1.1000000000000001</v>
      </c>
      <c r="C715">
        <v>11.2</v>
      </c>
      <c r="D715">
        <v>5.87</v>
      </c>
    </row>
    <row r="716" spans="1:4">
      <c r="A716" s="1">
        <v>41989</v>
      </c>
      <c r="B716">
        <v>7.5</v>
      </c>
      <c r="C716">
        <v>77.3</v>
      </c>
      <c r="D716">
        <v>10.02</v>
      </c>
    </row>
    <row r="717" spans="1:4">
      <c r="A717" s="1">
        <v>41990</v>
      </c>
      <c r="B717">
        <v>9.1999999999999993</v>
      </c>
      <c r="C717">
        <v>94.8</v>
      </c>
      <c r="D717">
        <v>12.03</v>
      </c>
    </row>
    <row r="718" spans="1:4">
      <c r="A718" s="1">
        <v>41991</v>
      </c>
      <c r="B718">
        <v>9.3000000000000007</v>
      </c>
      <c r="C718">
        <v>95.9</v>
      </c>
      <c r="D718">
        <v>12.79</v>
      </c>
    </row>
    <row r="719" spans="1:4">
      <c r="A719" s="1">
        <v>41992</v>
      </c>
      <c r="B719">
        <v>4.4000000000000004</v>
      </c>
      <c r="C719">
        <v>45.4</v>
      </c>
      <c r="D719">
        <v>7.14</v>
      </c>
    </row>
    <row r="720" spans="1:4">
      <c r="A720" s="1">
        <v>41993</v>
      </c>
      <c r="B720">
        <v>6.9</v>
      </c>
      <c r="C720">
        <v>71.099999999999994</v>
      </c>
      <c r="D720">
        <v>8.09</v>
      </c>
    </row>
    <row r="721" spans="1:4">
      <c r="A721" s="1">
        <v>41994</v>
      </c>
      <c r="B721">
        <v>8.6</v>
      </c>
      <c r="C721">
        <v>88.7</v>
      </c>
      <c r="D721">
        <v>11.3</v>
      </c>
    </row>
    <row r="722" spans="1:4">
      <c r="A722" s="1">
        <v>41995</v>
      </c>
      <c r="B722">
        <v>5.9</v>
      </c>
      <c r="C722">
        <v>60.8</v>
      </c>
      <c r="D722">
        <v>8</v>
      </c>
    </row>
    <row r="723" spans="1:4">
      <c r="A723" s="1">
        <v>41996</v>
      </c>
      <c r="B723">
        <v>5.5</v>
      </c>
      <c r="C723">
        <v>56.7</v>
      </c>
      <c r="D723">
        <v>7.61</v>
      </c>
    </row>
    <row r="724" spans="1:4">
      <c r="A724" s="1">
        <v>41997</v>
      </c>
      <c r="B724">
        <v>6.1</v>
      </c>
      <c r="C724">
        <v>62.9</v>
      </c>
      <c r="D724">
        <v>7.09</v>
      </c>
    </row>
    <row r="725" spans="1:4">
      <c r="A725" s="1">
        <v>41998</v>
      </c>
      <c r="B725">
        <v>9.1</v>
      </c>
      <c r="C725">
        <v>93.8</v>
      </c>
      <c r="D725">
        <v>12.28</v>
      </c>
    </row>
    <row r="726" spans="1:4">
      <c r="A726" s="1">
        <v>41999</v>
      </c>
      <c r="B726">
        <v>9.4</v>
      </c>
      <c r="C726">
        <v>96.9</v>
      </c>
      <c r="D726">
        <v>12.4</v>
      </c>
    </row>
    <row r="727" spans="1:4">
      <c r="A727" s="1">
        <v>42000</v>
      </c>
      <c r="B727">
        <v>9.1</v>
      </c>
      <c r="C727">
        <v>93.8</v>
      </c>
      <c r="D727">
        <v>10.64</v>
      </c>
    </row>
    <row r="728" spans="1:4">
      <c r="A728" s="1">
        <v>42001</v>
      </c>
      <c r="B728">
        <v>3.9</v>
      </c>
      <c r="C728">
        <v>40.200000000000003</v>
      </c>
      <c r="D728">
        <v>7.06</v>
      </c>
    </row>
    <row r="729" spans="1:4">
      <c r="A729" s="1">
        <v>42002</v>
      </c>
      <c r="B729">
        <v>6.2</v>
      </c>
      <c r="C729">
        <v>63.3</v>
      </c>
      <c r="D729">
        <v>8.58</v>
      </c>
    </row>
    <row r="730" spans="1:4">
      <c r="A730" s="1">
        <v>42003</v>
      </c>
      <c r="B730">
        <v>8.5</v>
      </c>
      <c r="C730">
        <v>86.7</v>
      </c>
      <c r="D730">
        <v>10.87</v>
      </c>
    </row>
    <row r="731" spans="1:4">
      <c r="A731" s="1">
        <v>42004</v>
      </c>
      <c r="B731">
        <v>3.3</v>
      </c>
      <c r="C731">
        <v>33.700000000000003</v>
      </c>
      <c r="D731">
        <v>4.25</v>
      </c>
    </row>
    <row r="732" spans="1:4">
      <c r="A732" s="1">
        <v>42005</v>
      </c>
      <c r="B732">
        <v>9.1</v>
      </c>
      <c r="C732">
        <v>92.9</v>
      </c>
      <c r="D732">
        <v>12.32</v>
      </c>
    </row>
    <row r="733" spans="1:4">
      <c r="A733" s="1">
        <v>42006</v>
      </c>
      <c r="B733">
        <v>9</v>
      </c>
      <c r="C733">
        <v>91.8</v>
      </c>
      <c r="D733">
        <v>10.65</v>
      </c>
    </row>
    <row r="734" spans="1:4">
      <c r="A734" s="1">
        <v>42007</v>
      </c>
      <c r="B734">
        <v>9.3000000000000007</v>
      </c>
      <c r="C734">
        <v>94.9</v>
      </c>
      <c r="D734">
        <v>12.33</v>
      </c>
    </row>
    <row r="735" spans="1:4">
      <c r="A735" s="1">
        <v>42008</v>
      </c>
      <c r="B735">
        <v>9</v>
      </c>
      <c r="C735">
        <v>91.8</v>
      </c>
      <c r="D735">
        <v>10.91</v>
      </c>
    </row>
    <row r="736" spans="1:4">
      <c r="A736" s="1">
        <v>42009</v>
      </c>
      <c r="B736">
        <v>4.5999999999999996</v>
      </c>
      <c r="C736">
        <v>46.9</v>
      </c>
      <c r="D736">
        <v>7.95</v>
      </c>
    </row>
    <row r="737" spans="1:4">
      <c r="A737" s="1">
        <v>42010</v>
      </c>
      <c r="B737">
        <v>9.1999999999999993</v>
      </c>
      <c r="C737">
        <v>93.9</v>
      </c>
      <c r="D737">
        <v>12.45</v>
      </c>
    </row>
    <row r="738" spans="1:4">
      <c r="A738" s="1">
        <v>42011</v>
      </c>
      <c r="B738">
        <v>9.3000000000000007</v>
      </c>
      <c r="C738">
        <v>93.9</v>
      </c>
      <c r="D738">
        <v>13.16</v>
      </c>
    </row>
    <row r="739" spans="1:4">
      <c r="A739" s="1">
        <v>42012</v>
      </c>
      <c r="B739">
        <v>9.5</v>
      </c>
      <c r="C739">
        <v>96</v>
      </c>
      <c r="D739">
        <v>12.79</v>
      </c>
    </row>
    <row r="740" spans="1:4">
      <c r="A740" s="1">
        <v>42013</v>
      </c>
      <c r="B740">
        <v>8.1999999999999993</v>
      </c>
      <c r="C740">
        <v>82.8</v>
      </c>
      <c r="D740">
        <v>8.33</v>
      </c>
    </row>
    <row r="741" spans="1:4">
      <c r="A741" s="1">
        <v>42014</v>
      </c>
      <c r="B741">
        <v>9.6</v>
      </c>
      <c r="C741">
        <v>97</v>
      </c>
      <c r="D741">
        <v>12.81</v>
      </c>
    </row>
    <row r="742" spans="1:4">
      <c r="A742" s="1">
        <v>42015</v>
      </c>
      <c r="B742">
        <v>8.6</v>
      </c>
      <c r="C742">
        <v>86.9</v>
      </c>
      <c r="D742">
        <v>11.53</v>
      </c>
    </row>
    <row r="743" spans="1:4">
      <c r="A743" s="1">
        <v>42016</v>
      </c>
      <c r="B743">
        <v>9.3000000000000007</v>
      </c>
      <c r="C743">
        <v>93.9</v>
      </c>
      <c r="D743">
        <v>12.24</v>
      </c>
    </row>
    <row r="744" spans="1:4">
      <c r="A744" s="1">
        <v>42017</v>
      </c>
      <c r="B744">
        <v>7.2</v>
      </c>
      <c r="C744">
        <v>72.7</v>
      </c>
      <c r="D744">
        <v>11.12</v>
      </c>
    </row>
    <row r="745" spans="1:4">
      <c r="A745" s="1">
        <v>42018</v>
      </c>
      <c r="B745">
        <v>0</v>
      </c>
      <c r="C745">
        <v>0</v>
      </c>
      <c r="D745">
        <v>2.99</v>
      </c>
    </row>
    <row r="746" spans="1:4">
      <c r="A746" s="1">
        <v>42019</v>
      </c>
      <c r="B746">
        <v>3.1</v>
      </c>
      <c r="C746">
        <v>31</v>
      </c>
      <c r="D746">
        <v>6.22</v>
      </c>
    </row>
    <row r="747" spans="1:4">
      <c r="A747" s="1">
        <v>42020</v>
      </c>
      <c r="B747">
        <v>5.9</v>
      </c>
      <c r="C747">
        <v>59</v>
      </c>
      <c r="D747">
        <v>7.21</v>
      </c>
    </row>
    <row r="748" spans="1:4">
      <c r="A748" s="1">
        <v>42021</v>
      </c>
      <c r="B748">
        <v>9.6</v>
      </c>
      <c r="C748">
        <v>96</v>
      </c>
      <c r="D748">
        <v>13.59</v>
      </c>
    </row>
    <row r="749" spans="1:4">
      <c r="A749" s="1">
        <v>42022</v>
      </c>
      <c r="B749">
        <v>9.6</v>
      </c>
      <c r="C749">
        <v>95</v>
      </c>
      <c r="D749">
        <v>13.55</v>
      </c>
    </row>
    <row r="750" spans="1:4">
      <c r="A750" s="1">
        <v>42023</v>
      </c>
      <c r="B750">
        <v>6.3</v>
      </c>
      <c r="C750">
        <v>62.4</v>
      </c>
      <c r="D750">
        <v>9.01</v>
      </c>
    </row>
    <row r="751" spans="1:4">
      <c r="A751" s="1">
        <v>42024</v>
      </c>
      <c r="B751">
        <v>9.1999999999999993</v>
      </c>
      <c r="C751">
        <v>91.1</v>
      </c>
      <c r="D751">
        <v>12.11</v>
      </c>
    </row>
    <row r="752" spans="1:4">
      <c r="A752" s="1">
        <v>42025</v>
      </c>
      <c r="B752">
        <v>0</v>
      </c>
      <c r="C752">
        <v>0</v>
      </c>
      <c r="D752">
        <v>2.66</v>
      </c>
    </row>
    <row r="753" spans="1:4">
      <c r="A753" s="1">
        <v>42026</v>
      </c>
      <c r="B753">
        <v>0</v>
      </c>
      <c r="C753">
        <v>0</v>
      </c>
      <c r="D753">
        <v>4.04</v>
      </c>
    </row>
    <row r="754" spans="1:4">
      <c r="A754" s="1">
        <v>42027</v>
      </c>
      <c r="B754">
        <v>8.4</v>
      </c>
      <c r="C754">
        <v>82.4</v>
      </c>
      <c r="D754">
        <v>11.13</v>
      </c>
    </row>
    <row r="755" spans="1:4">
      <c r="A755" s="1">
        <v>42028</v>
      </c>
      <c r="B755">
        <v>9.6</v>
      </c>
      <c r="C755">
        <v>94.1</v>
      </c>
      <c r="D755">
        <v>12.94</v>
      </c>
    </row>
    <row r="756" spans="1:4">
      <c r="A756" s="1">
        <v>42029</v>
      </c>
      <c r="B756">
        <v>0.1</v>
      </c>
      <c r="C756">
        <v>1</v>
      </c>
      <c r="D756">
        <v>3.72</v>
      </c>
    </row>
    <row r="757" spans="1:4">
      <c r="A757" s="1">
        <v>42030</v>
      </c>
      <c r="B757">
        <v>0.7</v>
      </c>
      <c r="C757">
        <v>6.8</v>
      </c>
      <c r="D757">
        <v>4.9000000000000004</v>
      </c>
    </row>
    <row r="758" spans="1:4">
      <c r="A758" s="1">
        <v>42031</v>
      </c>
      <c r="B758">
        <v>8.9</v>
      </c>
      <c r="C758">
        <v>86.4</v>
      </c>
      <c r="D758">
        <v>13.68</v>
      </c>
    </row>
    <row r="759" spans="1:4">
      <c r="A759" s="1">
        <v>42032</v>
      </c>
      <c r="B759">
        <v>5.3</v>
      </c>
      <c r="C759">
        <v>51.5</v>
      </c>
      <c r="D759">
        <v>10.4</v>
      </c>
    </row>
    <row r="760" spans="1:4">
      <c r="A760" s="1">
        <v>42033</v>
      </c>
      <c r="B760">
        <v>0.3</v>
      </c>
      <c r="C760">
        <v>2.9</v>
      </c>
      <c r="D760">
        <v>5.22</v>
      </c>
    </row>
    <row r="761" spans="1:4">
      <c r="A761" s="1">
        <v>42034</v>
      </c>
      <c r="B761">
        <v>9</v>
      </c>
      <c r="C761">
        <v>86.5</v>
      </c>
      <c r="D761">
        <v>13.5</v>
      </c>
    </row>
    <row r="762" spans="1:4">
      <c r="A762" s="1">
        <v>42035</v>
      </c>
      <c r="B762">
        <v>10</v>
      </c>
      <c r="C762">
        <v>96.2</v>
      </c>
      <c r="D762">
        <v>15.36</v>
      </c>
    </row>
    <row r="763" spans="1:4">
      <c r="A763" s="1">
        <v>42036</v>
      </c>
      <c r="B763">
        <v>10.1</v>
      </c>
      <c r="C763">
        <v>97.1</v>
      </c>
      <c r="D763">
        <v>15.55</v>
      </c>
    </row>
    <row r="764" spans="1:4">
      <c r="A764" s="1">
        <v>42037</v>
      </c>
      <c r="B764">
        <v>8.6999999999999993</v>
      </c>
      <c r="C764">
        <v>82.9</v>
      </c>
      <c r="D764">
        <v>11.91</v>
      </c>
    </row>
    <row r="765" spans="1:4">
      <c r="A765" s="1">
        <v>42038</v>
      </c>
      <c r="B765">
        <v>7.1</v>
      </c>
      <c r="C765">
        <v>67.599999999999994</v>
      </c>
      <c r="D765">
        <v>11.61</v>
      </c>
    </row>
    <row r="766" spans="1:4">
      <c r="A766" s="1">
        <v>42039</v>
      </c>
      <c r="B766">
        <v>5.7</v>
      </c>
      <c r="C766">
        <v>54.3</v>
      </c>
      <c r="D766">
        <v>12.11</v>
      </c>
    </row>
    <row r="767" spans="1:4">
      <c r="A767" s="1">
        <v>42040</v>
      </c>
      <c r="B767">
        <v>8.6</v>
      </c>
      <c r="C767">
        <v>81.099999999999994</v>
      </c>
      <c r="D767">
        <v>12.73</v>
      </c>
    </row>
    <row r="768" spans="1:4">
      <c r="A768" s="1">
        <v>42041</v>
      </c>
      <c r="B768">
        <v>9.8000000000000007</v>
      </c>
      <c r="C768">
        <v>92.5</v>
      </c>
      <c r="D768">
        <v>15.11</v>
      </c>
    </row>
    <row r="769" spans="1:4">
      <c r="A769" s="1">
        <v>42042</v>
      </c>
      <c r="B769">
        <v>6.4</v>
      </c>
      <c r="C769">
        <v>60.4</v>
      </c>
      <c r="D769">
        <v>13.58</v>
      </c>
    </row>
    <row r="770" spans="1:4">
      <c r="A770" s="1">
        <v>42043</v>
      </c>
      <c r="B770">
        <v>10.1</v>
      </c>
      <c r="C770">
        <v>95.3</v>
      </c>
      <c r="D770">
        <v>16.95</v>
      </c>
    </row>
    <row r="771" spans="1:4">
      <c r="A771" s="1">
        <v>42044</v>
      </c>
      <c r="B771">
        <v>10.4</v>
      </c>
      <c r="C771">
        <v>97.2</v>
      </c>
      <c r="D771">
        <v>17.04</v>
      </c>
    </row>
    <row r="772" spans="1:4">
      <c r="A772" s="1">
        <v>42045</v>
      </c>
      <c r="B772">
        <v>9.5</v>
      </c>
      <c r="C772">
        <v>88.8</v>
      </c>
      <c r="D772">
        <v>13.99</v>
      </c>
    </row>
    <row r="773" spans="1:4">
      <c r="A773" s="1">
        <v>42046</v>
      </c>
      <c r="B773">
        <v>7.7</v>
      </c>
      <c r="C773">
        <v>72</v>
      </c>
      <c r="D773">
        <v>12.26</v>
      </c>
    </row>
    <row r="774" spans="1:4">
      <c r="A774" s="1">
        <v>42047</v>
      </c>
      <c r="B774">
        <v>10.3</v>
      </c>
      <c r="C774">
        <v>95.4</v>
      </c>
      <c r="D774">
        <v>17.12</v>
      </c>
    </row>
    <row r="775" spans="1:4">
      <c r="A775" s="1">
        <v>42048</v>
      </c>
      <c r="B775">
        <v>10.3</v>
      </c>
      <c r="C775">
        <v>95.4</v>
      </c>
      <c r="D775">
        <v>17.27</v>
      </c>
    </row>
    <row r="776" spans="1:4">
      <c r="A776" s="1">
        <v>42049</v>
      </c>
      <c r="B776">
        <v>10.1</v>
      </c>
      <c r="C776">
        <v>93.5</v>
      </c>
      <c r="D776">
        <v>16.16</v>
      </c>
    </row>
    <row r="777" spans="1:4">
      <c r="A777" s="1">
        <v>42050</v>
      </c>
      <c r="B777">
        <v>2.5</v>
      </c>
      <c r="C777">
        <v>22.9</v>
      </c>
      <c r="D777">
        <v>7.51</v>
      </c>
    </row>
    <row r="778" spans="1:4">
      <c r="A778" s="1">
        <v>42051</v>
      </c>
      <c r="B778">
        <v>0</v>
      </c>
      <c r="C778">
        <v>0</v>
      </c>
      <c r="D778">
        <v>1.77</v>
      </c>
    </row>
    <row r="779" spans="1:4">
      <c r="A779" s="1">
        <v>42052</v>
      </c>
      <c r="B779">
        <v>5</v>
      </c>
      <c r="C779">
        <v>45.5</v>
      </c>
      <c r="D779">
        <v>10.86</v>
      </c>
    </row>
    <row r="780" spans="1:4">
      <c r="A780" s="1">
        <v>42053</v>
      </c>
      <c r="B780">
        <v>3.7</v>
      </c>
      <c r="C780">
        <v>33.6</v>
      </c>
      <c r="D780">
        <v>9.17</v>
      </c>
    </row>
    <row r="781" spans="1:4">
      <c r="A781" s="1">
        <v>42054</v>
      </c>
      <c r="B781">
        <v>9.9</v>
      </c>
      <c r="C781">
        <v>90</v>
      </c>
      <c r="D781">
        <v>16.87</v>
      </c>
    </row>
    <row r="782" spans="1:4">
      <c r="A782" s="1">
        <v>42055</v>
      </c>
      <c r="B782">
        <v>9.1999999999999993</v>
      </c>
      <c r="C782">
        <v>82.9</v>
      </c>
      <c r="D782">
        <v>16.57</v>
      </c>
    </row>
    <row r="783" spans="1:4">
      <c r="A783" s="1">
        <v>42056</v>
      </c>
      <c r="B783">
        <v>0</v>
      </c>
      <c r="C783">
        <v>0</v>
      </c>
      <c r="D783">
        <v>3.06</v>
      </c>
    </row>
    <row r="784" spans="1:4">
      <c r="A784" s="1">
        <v>42057</v>
      </c>
      <c r="B784">
        <v>5.3</v>
      </c>
      <c r="C784">
        <v>47.7</v>
      </c>
      <c r="D784">
        <v>10.27</v>
      </c>
    </row>
    <row r="785" spans="1:4">
      <c r="A785" s="1">
        <v>42058</v>
      </c>
      <c r="B785">
        <v>6.9</v>
      </c>
      <c r="C785">
        <v>61.6</v>
      </c>
      <c r="D785">
        <v>15.13</v>
      </c>
    </row>
    <row r="786" spans="1:4">
      <c r="A786" s="1">
        <v>42059</v>
      </c>
      <c r="B786">
        <v>8.3000000000000007</v>
      </c>
      <c r="C786">
        <v>74.099999999999994</v>
      </c>
      <c r="D786">
        <v>16.5</v>
      </c>
    </row>
    <row r="787" spans="1:4">
      <c r="A787" s="1">
        <v>42060</v>
      </c>
      <c r="B787">
        <v>2.2000000000000002</v>
      </c>
      <c r="C787">
        <v>19.600000000000001</v>
      </c>
      <c r="D787">
        <v>8.68</v>
      </c>
    </row>
    <row r="788" spans="1:4">
      <c r="A788" s="1">
        <v>42061</v>
      </c>
      <c r="B788">
        <v>6.9</v>
      </c>
      <c r="C788">
        <v>61.1</v>
      </c>
      <c r="D788">
        <v>13.09</v>
      </c>
    </row>
    <row r="789" spans="1:4">
      <c r="A789" s="1">
        <v>42062</v>
      </c>
      <c r="B789">
        <v>10.1</v>
      </c>
      <c r="C789">
        <v>89.4</v>
      </c>
      <c r="D789">
        <v>17.260000000000002</v>
      </c>
    </row>
    <row r="790" spans="1:4">
      <c r="A790" s="1">
        <v>42063</v>
      </c>
      <c r="B790">
        <v>0.7</v>
      </c>
      <c r="C790">
        <v>6.1</v>
      </c>
      <c r="D790">
        <v>6.14</v>
      </c>
    </row>
    <row r="791" spans="1:4">
      <c r="A791" s="1">
        <v>42064</v>
      </c>
      <c r="B791">
        <v>7</v>
      </c>
      <c r="C791">
        <v>61.4</v>
      </c>
      <c r="D791">
        <v>13.83</v>
      </c>
    </row>
    <row r="792" spans="1:4">
      <c r="A792" s="1">
        <v>42065</v>
      </c>
      <c r="B792">
        <v>10.8</v>
      </c>
      <c r="C792">
        <v>94.7</v>
      </c>
      <c r="D792">
        <v>19.43</v>
      </c>
    </row>
    <row r="793" spans="1:4">
      <c r="A793" s="1">
        <v>42066</v>
      </c>
      <c r="B793">
        <v>0.4</v>
      </c>
      <c r="C793">
        <v>3.5</v>
      </c>
      <c r="D793">
        <v>3.56</v>
      </c>
    </row>
    <row r="794" spans="1:4">
      <c r="A794" s="1">
        <v>42067</v>
      </c>
      <c r="B794">
        <v>10.5</v>
      </c>
      <c r="C794">
        <v>91.3</v>
      </c>
      <c r="D794">
        <v>21.17</v>
      </c>
    </row>
    <row r="795" spans="1:4">
      <c r="A795" s="1">
        <v>42068</v>
      </c>
      <c r="B795">
        <v>9.6999999999999993</v>
      </c>
      <c r="C795">
        <v>84.3</v>
      </c>
      <c r="D795">
        <v>19.010000000000002</v>
      </c>
    </row>
    <row r="796" spans="1:4">
      <c r="A796" s="1">
        <v>42069</v>
      </c>
      <c r="B796">
        <v>10.7</v>
      </c>
      <c r="C796">
        <v>92.2</v>
      </c>
      <c r="D796">
        <v>20.29</v>
      </c>
    </row>
    <row r="797" spans="1:4">
      <c r="A797" s="1">
        <v>42070</v>
      </c>
      <c r="B797">
        <v>10.8</v>
      </c>
      <c r="C797">
        <v>93.1</v>
      </c>
      <c r="D797">
        <v>19.95</v>
      </c>
    </row>
    <row r="798" spans="1:4">
      <c r="A798" s="1">
        <v>42071</v>
      </c>
      <c r="B798">
        <v>10</v>
      </c>
      <c r="C798">
        <v>85.5</v>
      </c>
      <c r="D798">
        <v>19.04</v>
      </c>
    </row>
    <row r="799" spans="1:4">
      <c r="A799" s="1">
        <v>42072</v>
      </c>
      <c r="B799">
        <v>9</v>
      </c>
      <c r="C799">
        <v>76.900000000000006</v>
      </c>
      <c r="D799">
        <v>18.37</v>
      </c>
    </row>
    <row r="800" spans="1:4">
      <c r="A800" s="1">
        <v>42073</v>
      </c>
      <c r="B800">
        <v>11.4</v>
      </c>
      <c r="C800">
        <v>97.4</v>
      </c>
      <c r="D800">
        <v>22.86</v>
      </c>
    </row>
    <row r="801" spans="1:4">
      <c r="A801" s="1">
        <v>42074</v>
      </c>
      <c r="B801">
        <v>10.7</v>
      </c>
      <c r="C801">
        <v>90.7</v>
      </c>
      <c r="D801">
        <v>19.86</v>
      </c>
    </row>
    <row r="802" spans="1:4">
      <c r="A802" s="1">
        <v>42075</v>
      </c>
      <c r="B802">
        <v>11.1</v>
      </c>
      <c r="C802">
        <v>94.1</v>
      </c>
      <c r="D802">
        <v>22.11</v>
      </c>
    </row>
    <row r="803" spans="1:4">
      <c r="A803" s="1">
        <v>42076</v>
      </c>
      <c r="B803">
        <v>2</v>
      </c>
      <c r="C803">
        <v>16.8</v>
      </c>
      <c r="D803">
        <v>6.81</v>
      </c>
    </row>
    <row r="804" spans="1:4">
      <c r="A804" s="1">
        <v>42077</v>
      </c>
      <c r="B804">
        <v>9.6</v>
      </c>
      <c r="C804">
        <v>80.7</v>
      </c>
      <c r="D804">
        <v>21.14</v>
      </c>
    </row>
    <row r="805" spans="1:4">
      <c r="A805" s="1">
        <v>42078</v>
      </c>
      <c r="B805">
        <v>10.4</v>
      </c>
      <c r="C805">
        <v>87.4</v>
      </c>
      <c r="D805">
        <v>19.54</v>
      </c>
    </row>
    <row r="806" spans="1:4">
      <c r="A806" s="1">
        <v>42079</v>
      </c>
      <c r="B806">
        <v>9.1</v>
      </c>
      <c r="C806">
        <v>75.8</v>
      </c>
      <c r="D806">
        <v>19.57</v>
      </c>
    </row>
    <row r="807" spans="1:4">
      <c r="A807" s="1">
        <v>42080</v>
      </c>
      <c r="B807">
        <v>8.1999999999999993</v>
      </c>
      <c r="C807">
        <v>68.3</v>
      </c>
      <c r="D807">
        <v>16.93</v>
      </c>
    </row>
    <row r="808" spans="1:4">
      <c r="A808" s="1">
        <v>42081</v>
      </c>
      <c r="B808">
        <v>0</v>
      </c>
      <c r="C808">
        <v>0</v>
      </c>
      <c r="D808">
        <v>1.5</v>
      </c>
    </row>
    <row r="809" spans="1:4">
      <c r="A809" s="1">
        <v>42082</v>
      </c>
      <c r="B809">
        <v>6.7</v>
      </c>
      <c r="C809">
        <v>55.4</v>
      </c>
      <c r="D809">
        <v>17.09</v>
      </c>
    </row>
    <row r="810" spans="1:4">
      <c r="A810" s="1">
        <v>42083</v>
      </c>
      <c r="B810">
        <v>6.6</v>
      </c>
      <c r="C810">
        <v>54.5</v>
      </c>
      <c r="D810">
        <v>15.81</v>
      </c>
    </row>
    <row r="811" spans="1:4">
      <c r="A811" s="1">
        <v>42084</v>
      </c>
      <c r="B811">
        <v>10.3</v>
      </c>
      <c r="C811">
        <v>85.1</v>
      </c>
      <c r="D811">
        <v>21.1</v>
      </c>
    </row>
    <row r="812" spans="1:4">
      <c r="A812" s="1">
        <v>42085</v>
      </c>
      <c r="B812">
        <v>10.199999999999999</v>
      </c>
      <c r="C812">
        <v>83.6</v>
      </c>
      <c r="D812">
        <v>21.79</v>
      </c>
    </row>
    <row r="813" spans="1:4">
      <c r="A813" s="1">
        <v>42086</v>
      </c>
      <c r="B813">
        <v>11.8</v>
      </c>
      <c r="C813">
        <v>96.7</v>
      </c>
      <c r="D813">
        <v>24.73</v>
      </c>
    </row>
    <row r="814" spans="1:4">
      <c r="A814" s="1">
        <v>42087</v>
      </c>
      <c r="B814">
        <v>11.4</v>
      </c>
      <c r="C814">
        <v>92.7</v>
      </c>
      <c r="D814">
        <v>24.07</v>
      </c>
    </row>
    <row r="815" spans="1:4">
      <c r="A815" s="1">
        <v>42088</v>
      </c>
      <c r="B815">
        <v>11.6</v>
      </c>
      <c r="C815">
        <v>94.3</v>
      </c>
      <c r="D815">
        <v>23.72</v>
      </c>
    </row>
    <row r="816" spans="1:4">
      <c r="A816" s="1">
        <v>42089</v>
      </c>
      <c r="B816">
        <v>11.9</v>
      </c>
      <c r="C816">
        <v>96.7</v>
      </c>
      <c r="D816">
        <v>24.38</v>
      </c>
    </row>
    <row r="817" spans="1:4">
      <c r="A817" s="1">
        <v>42090</v>
      </c>
      <c r="B817">
        <v>8.5</v>
      </c>
      <c r="C817">
        <v>68.5</v>
      </c>
      <c r="D817">
        <v>19.04</v>
      </c>
    </row>
    <row r="818" spans="1:4">
      <c r="A818" s="1">
        <v>42091</v>
      </c>
      <c r="B818">
        <v>9.6</v>
      </c>
      <c r="C818">
        <v>77.400000000000006</v>
      </c>
      <c r="D818">
        <v>22.33</v>
      </c>
    </row>
    <row r="819" spans="1:4">
      <c r="A819" s="1">
        <v>42092</v>
      </c>
      <c r="B819">
        <v>10.1</v>
      </c>
      <c r="C819">
        <v>80.8</v>
      </c>
      <c r="D819">
        <v>21.17</v>
      </c>
    </row>
    <row r="820" spans="1:4">
      <c r="A820" s="1">
        <v>42093</v>
      </c>
      <c r="B820">
        <v>10.8</v>
      </c>
      <c r="C820">
        <v>86.4</v>
      </c>
      <c r="D820">
        <v>22.31</v>
      </c>
    </row>
    <row r="821" spans="1:4">
      <c r="A821" s="1">
        <v>42094</v>
      </c>
      <c r="B821">
        <v>0.5</v>
      </c>
      <c r="C821">
        <v>4</v>
      </c>
      <c r="D821">
        <v>3.81</v>
      </c>
    </row>
    <row r="822" spans="1:4">
      <c r="A822" s="1">
        <v>42095</v>
      </c>
      <c r="B822">
        <v>0</v>
      </c>
      <c r="C822">
        <v>0</v>
      </c>
      <c r="D822">
        <v>3.68</v>
      </c>
    </row>
    <row r="823" spans="1:4">
      <c r="A823" s="1">
        <v>42096</v>
      </c>
      <c r="B823">
        <v>0.8</v>
      </c>
      <c r="C823">
        <v>6.3</v>
      </c>
      <c r="D823">
        <v>8.18</v>
      </c>
    </row>
    <row r="824" spans="1:4">
      <c r="A824" s="1">
        <v>42097</v>
      </c>
      <c r="B824">
        <v>7.5</v>
      </c>
      <c r="C824">
        <v>59.5</v>
      </c>
      <c r="D824">
        <v>16.95</v>
      </c>
    </row>
    <row r="825" spans="1:4">
      <c r="A825" s="1">
        <v>42098</v>
      </c>
      <c r="B825">
        <v>6.2</v>
      </c>
      <c r="C825">
        <v>48.8</v>
      </c>
      <c r="D825">
        <v>16.399999999999999</v>
      </c>
    </row>
    <row r="826" spans="1:4">
      <c r="A826" s="1">
        <v>42099</v>
      </c>
      <c r="B826">
        <v>0.2</v>
      </c>
      <c r="C826">
        <v>1.6</v>
      </c>
      <c r="D826">
        <v>6.99</v>
      </c>
    </row>
    <row r="827" spans="1:4">
      <c r="A827" s="1">
        <v>42100</v>
      </c>
      <c r="B827">
        <v>0</v>
      </c>
      <c r="C827">
        <v>0</v>
      </c>
      <c r="D827">
        <v>3.1</v>
      </c>
    </row>
    <row r="828" spans="1:4">
      <c r="A828" s="1">
        <v>42101</v>
      </c>
      <c r="B828">
        <v>0.4</v>
      </c>
      <c r="C828">
        <v>3.1</v>
      </c>
      <c r="D828">
        <v>8.83</v>
      </c>
    </row>
    <row r="829" spans="1:4">
      <c r="A829" s="1">
        <v>42102</v>
      </c>
      <c r="B829">
        <v>1.8</v>
      </c>
      <c r="C829">
        <v>14.1</v>
      </c>
      <c r="D829">
        <v>11.52</v>
      </c>
    </row>
    <row r="830" spans="1:4">
      <c r="A830" s="1">
        <v>42103</v>
      </c>
      <c r="B830">
        <v>11.1</v>
      </c>
      <c r="C830">
        <v>86</v>
      </c>
      <c r="D830">
        <v>23.43</v>
      </c>
    </row>
    <row r="831" spans="1:4">
      <c r="A831" s="1">
        <v>42104</v>
      </c>
      <c r="B831">
        <v>10.7</v>
      </c>
      <c r="C831">
        <v>82.9</v>
      </c>
      <c r="D831">
        <v>22.91</v>
      </c>
    </row>
    <row r="832" spans="1:4">
      <c r="A832" s="1">
        <v>42105</v>
      </c>
      <c r="B832">
        <v>11.9</v>
      </c>
      <c r="C832">
        <v>92.2</v>
      </c>
      <c r="D832">
        <v>25.96</v>
      </c>
    </row>
    <row r="833" spans="1:4">
      <c r="A833" s="1">
        <v>42106</v>
      </c>
      <c r="B833">
        <v>3.8</v>
      </c>
      <c r="C833">
        <v>29.2</v>
      </c>
      <c r="D833">
        <v>15.17</v>
      </c>
    </row>
    <row r="834" spans="1:4">
      <c r="A834" s="1">
        <v>42107</v>
      </c>
      <c r="B834">
        <v>0</v>
      </c>
      <c r="C834">
        <v>0</v>
      </c>
      <c r="D834">
        <v>3.36</v>
      </c>
    </row>
    <row r="835" spans="1:4">
      <c r="A835" s="1">
        <v>42108</v>
      </c>
      <c r="B835">
        <v>7.2</v>
      </c>
      <c r="C835">
        <v>55.4</v>
      </c>
      <c r="D835">
        <v>17.04</v>
      </c>
    </row>
    <row r="836" spans="1:4">
      <c r="A836" s="1">
        <v>42109</v>
      </c>
      <c r="B836">
        <v>10.1</v>
      </c>
      <c r="C836">
        <v>77.099999999999994</v>
      </c>
      <c r="D836">
        <v>23.64</v>
      </c>
    </row>
    <row r="837" spans="1:4">
      <c r="A837" s="1">
        <v>42110</v>
      </c>
      <c r="B837">
        <v>7.4</v>
      </c>
      <c r="C837">
        <v>56.5</v>
      </c>
      <c r="D837">
        <v>15.48</v>
      </c>
    </row>
    <row r="838" spans="1:4">
      <c r="A838" s="1">
        <v>42111</v>
      </c>
      <c r="B838">
        <v>11.3</v>
      </c>
      <c r="C838">
        <v>85.6</v>
      </c>
      <c r="D838">
        <v>26.22</v>
      </c>
    </row>
    <row r="839" spans="1:4">
      <c r="A839" s="1">
        <v>42112</v>
      </c>
      <c r="B839">
        <v>6.1</v>
      </c>
      <c r="C839">
        <v>46.2</v>
      </c>
      <c r="D839">
        <v>16.07</v>
      </c>
    </row>
    <row r="840" spans="1:4">
      <c r="A840" s="1">
        <v>42113</v>
      </c>
      <c r="B840">
        <v>0</v>
      </c>
      <c r="C840">
        <v>0</v>
      </c>
      <c r="D840">
        <v>3.61</v>
      </c>
    </row>
    <row r="841" spans="1:4">
      <c r="A841" s="1">
        <v>42114</v>
      </c>
      <c r="B841">
        <v>0</v>
      </c>
      <c r="C841">
        <v>0</v>
      </c>
      <c r="D841">
        <v>2.96</v>
      </c>
    </row>
    <row r="842" spans="1:4">
      <c r="A842" s="1">
        <v>42115</v>
      </c>
      <c r="B842">
        <v>9.8000000000000007</v>
      </c>
      <c r="C842">
        <v>73.7</v>
      </c>
      <c r="D842">
        <v>25.23</v>
      </c>
    </row>
    <row r="843" spans="1:4">
      <c r="A843" s="1">
        <v>42116</v>
      </c>
      <c r="B843">
        <v>9.5</v>
      </c>
      <c r="C843">
        <v>71.400000000000006</v>
      </c>
      <c r="D843">
        <v>23.3</v>
      </c>
    </row>
    <row r="844" spans="1:4">
      <c r="A844" s="1">
        <v>42117</v>
      </c>
      <c r="B844">
        <v>9.3000000000000007</v>
      </c>
      <c r="C844">
        <v>69.400000000000006</v>
      </c>
      <c r="D844">
        <v>24.01</v>
      </c>
    </row>
    <row r="845" spans="1:4">
      <c r="A845" s="1">
        <v>42118</v>
      </c>
      <c r="B845">
        <v>10.5</v>
      </c>
      <c r="C845">
        <v>78.400000000000006</v>
      </c>
      <c r="D845">
        <v>22.56</v>
      </c>
    </row>
    <row r="846" spans="1:4">
      <c r="A846" s="1">
        <v>42119</v>
      </c>
      <c r="B846">
        <v>12.7</v>
      </c>
      <c r="C846">
        <v>94.8</v>
      </c>
      <c r="D846">
        <v>28.12</v>
      </c>
    </row>
    <row r="847" spans="1:4">
      <c r="A847" s="1">
        <v>42120</v>
      </c>
      <c r="B847">
        <v>12.6</v>
      </c>
      <c r="C847">
        <v>93.3</v>
      </c>
      <c r="D847">
        <v>27.34</v>
      </c>
    </row>
    <row r="848" spans="1:4">
      <c r="A848" s="1">
        <v>42121</v>
      </c>
      <c r="B848">
        <v>12.1</v>
      </c>
      <c r="C848">
        <v>89.6</v>
      </c>
      <c r="D848">
        <v>24.69</v>
      </c>
    </row>
    <row r="849" spans="1:4">
      <c r="A849" s="1">
        <v>42122</v>
      </c>
      <c r="B849">
        <v>5.7</v>
      </c>
      <c r="C849">
        <v>42.2</v>
      </c>
      <c r="D849">
        <v>16.850000000000001</v>
      </c>
    </row>
    <row r="850" spans="1:4">
      <c r="A850" s="1">
        <v>42123</v>
      </c>
      <c r="B850">
        <v>0</v>
      </c>
      <c r="C850">
        <v>0</v>
      </c>
      <c r="D850">
        <v>5.22</v>
      </c>
    </row>
    <row r="851" spans="1:4">
      <c r="A851" s="1">
        <v>42124</v>
      </c>
      <c r="B851">
        <v>6.2</v>
      </c>
      <c r="C851">
        <v>45.6</v>
      </c>
      <c r="D851">
        <v>19.899999999999999</v>
      </c>
    </row>
    <row r="852" spans="1:4">
      <c r="A852" s="1">
        <v>42125</v>
      </c>
      <c r="B852">
        <v>11.2</v>
      </c>
      <c r="C852">
        <v>82.4</v>
      </c>
      <c r="D852">
        <v>24.15</v>
      </c>
    </row>
    <row r="853" spans="1:4">
      <c r="A853" s="1">
        <v>42126</v>
      </c>
      <c r="B853">
        <v>10</v>
      </c>
      <c r="C853">
        <v>73</v>
      </c>
      <c r="D853">
        <v>20.96</v>
      </c>
    </row>
    <row r="854" spans="1:4">
      <c r="A854" s="1">
        <v>42127</v>
      </c>
      <c r="B854">
        <v>0</v>
      </c>
      <c r="C854">
        <v>0</v>
      </c>
      <c r="D854">
        <v>4.29</v>
      </c>
    </row>
    <row r="855" spans="1:4">
      <c r="A855" s="1">
        <v>42128</v>
      </c>
      <c r="B855">
        <v>12.2</v>
      </c>
      <c r="C855">
        <v>89.1</v>
      </c>
      <c r="D855">
        <v>26.88</v>
      </c>
    </row>
    <row r="856" spans="1:4">
      <c r="A856" s="1">
        <v>42129</v>
      </c>
      <c r="B856">
        <v>13</v>
      </c>
      <c r="C856">
        <v>94.2</v>
      </c>
      <c r="D856">
        <v>30.08</v>
      </c>
    </row>
    <row r="857" spans="1:4">
      <c r="A857" s="1">
        <v>42130</v>
      </c>
      <c r="B857">
        <v>9.1</v>
      </c>
      <c r="C857">
        <v>65.900000000000006</v>
      </c>
      <c r="D857">
        <v>21.6</v>
      </c>
    </row>
    <row r="858" spans="1:4">
      <c r="A858" s="1">
        <v>42131</v>
      </c>
      <c r="B858">
        <v>11.1</v>
      </c>
      <c r="C858">
        <v>80.400000000000006</v>
      </c>
      <c r="D858">
        <v>25.88</v>
      </c>
    </row>
    <row r="859" spans="1:4">
      <c r="A859" s="1">
        <v>42132</v>
      </c>
      <c r="B859">
        <v>7.9</v>
      </c>
      <c r="C859">
        <v>56.8</v>
      </c>
      <c r="D859">
        <v>22.45</v>
      </c>
    </row>
    <row r="860" spans="1:4">
      <c r="A860" s="1">
        <v>42133</v>
      </c>
      <c r="B860">
        <v>9.5</v>
      </c>
      <c r="C860">
        <v>68.3</v>
      </c>
      <c r="D860">
        <v>25.6</v>
      </c>
    </row>
    <row r="861" spans="1:4">
      <c r="A861" s="1">
        <v>42134</v>
      </c>
      <c r="B861">
        <v>11.5</v>
      </c>
      <c r="C861">
        <v>82.7</v>
      </c>
      <c r="D861">
        <v>27.16</v>
      </c>
    </row>
    <row r="862" spans="1:4">
      <c r="A862" s="1">
        <v>42135</v>
      </c>
      <c r="B862">
        <v>4.7</v>
      </c>
      <c r="C862">
        <v>33.799999999999997</v>
      </c>
      <c r="D862">
        <v>14.98</v>
      </c>
    </row>
    <row r="863" spans="1:4">
      <c r="A863" s="1">
        <v>42136</v>
      </c>
      <c r="B863">
        <v>9.6</v>
      </c>
      <c r="C863">
        <v>68.599999999999994</v>
      </c>
      <c r="D863">
        <v>22.76</v>
      </c>
    </row>
    <row r="864" spans="1:4">
      <c r="A864" s="1">
        <v>42137</v>
      </c>
      <c r="B864">
        <v>13</v>
      </c>
      <c r="C864">
        <v>92.9</v>
      </c>
      <c r="D864">
        <v>29.04</v>
      </c>
    </row>
    <row r="865" spans="1:4">
      <c r="A865" s="1">
        <v>42138</v>
      </c>
      <c r="B865">
        <v>11.7</v>
      </c>
      <c r="C865">
        <v>83.6</v>
      </c>
      <c r="D865">
        <v>26.34</v>
      </c>
    </row>
    <row r="866" spans="1:4">
      <c r="A866" s="1">
        <v>42139</v>
      </c>
      <c r="B866">
        <v>2</v>
      </c>
      <c r="C866">
        <v>14.2</v>
      </c>
      <c r="D866">
        <v>13.4</v>
      </c>
    </row>
    <row r="867" spans="1:4">
      <c r="A867" s="1">
        <v>42140</v>
      </c>
      <c r="B867">
        <v>12.5</v>
      </c>
      <c r="C867">
        <v>88.7</v>
      </c>
      <c r="D867">
        <v>28.5</v>
      </c>
    </row>
    <row r="868" spans="1:4">
      <c r="A868" s="1">
        <v>42141</v>
      </c>
      <c r="B868">
        <v>11.6</v>
      </c>
      <c r="C868">
        <v>82.3</v>
      </c>
      <c r="D868">
        <v>25.31</v>
      </c>
    </row>
    <row r="869" spans="1:4">
      <c r="A869" s="1">
        <v>42142</v>
      </c>
      <c r="B869">
        <v>0</v>
      </c>
      <c r="C869">
        <v>0</v>
      </c>
      <c r="D869">
        <v>4.5199999999999996</v>
      </c>
    </row>
    <row r="870" spans="1:4">
      <c r="A870" s="1">
        <v>42143</v>
      </c>
      <c r="B870">
        <v>10.6</v>
      </c>
      <c r="C870">
        <v>74.599999999999994</v>
      </c>
      <c r="D870">
        <v>26.04</v>
      </c>
    </row>
    <row r="871" spans="1:4">
      <c r="A871" s="1">
        <v>42144</v>
      </c>
      <c r="B871">
        <v>13.5</v>
      </c>
      <c r="C871">
        <v>95.1</v>
      </c>
      <c r="D871">
        <v>30.35</v>
      </c>
    </row>
    <row r="872" spans="1:4">
      <c r="A872" s="1">
        <v>42145</v>
      </c>
      <c r="B872">
        <v>13.5</v>
      </c>
      <c r="C872">
        <v>95.1</v>
      </c>
      <c r="D872">
        <v>30.88</v>
      </c>
    </row>
    <row r="873" spans="1:4">
      <c r="A873" s="1">
        <v>42146</v>
      </c>
      <c r="B873">
        <v>10.199999999999999</v>
      </c>
      <c r="C873">
        <v>71.8</v>
      </c>
      <c r="D873">
        <v>27.9</v>
      </c>
    </row>
    <row r="874" spans="1:4">
      <c r="A874" s="1">
        <v>42147</v>
      </c>
      <c r="B874">
        <v>10.6</v>
      </c>
      <c r="C874">
        <v>74.099999999999994</v>
      </c>
      <c r="D874">
        <v>24.75</v>
      </c>
    </row>
    <row r="875" spans="1:4">
      <c r="A875" s="1">
        <v>42148</v>
      </c>
      <c r="B875">
        <v>13.5</v>
      </c>
      <c r="C875">
        <v>94.4</v>
      </c>
      <c r="D875">
        <v>30.42</v>
      </c>
    </row>
    <row r="876" spans="1:4">
      <c r="A876" s="1">
        <v>42149</v>
      </c>
      <c r="B876">
        <v>13.5</v>
      </c>
      <c r="C876">
        <v>94.4</v>
      </c>
      <c r="D876">
        <v>30.26</v>
      </c>
    </row>
    <row r="877" spans="1:4">
      <c r="A877" s="1">
        <v>42150</v>
      </c>
      <c r="B877">
        <v>13.3</v>
      </c>
      <c r="C877">
        <v>93</v>
      </c>
      <c r="D877">
        <v>31.02</v>
      </c>
    </row>
    <row r="878" spans="1:4">
      <c r="A878" s="1">
        <v>42151</v>
      </c>
      <c r="B878">
        <v>13.2</v>
      </c>
      <c r="C878">
        <v>92.3</v>
      </c>
      <c r="D878">
        <v>30.1</v>
      </c>
    </row>
    <row r="879" spans="1:4">
      <c r="A879" s="1">
        <v>42152</v>
      </c>
      <c r="B879">
        <v>8.6</v>
      </c>
      <c r="C879">
        <v>59.7</v>
      </c>
      <c r="D879">
        <v>24.76</v>
      </c>
    </row>
    <row r="880" spans="1:4">
      <c r="A880" s="1">
        <v>42153</v>
      </c>
      <c r="B880">
        <v>12.9</v>
      </c>
      <c r="C880">
        <v>89.6</v>
      </c>
      <c r="D880">
        <v>28.95</v>
      </c>
    </row>
    <row r="881" spans="1:4">
      <c r="A881" s="1">
        <v>42154</v>
      </c>
      <c r="B881">
        <v>3</v>
      </c>
      <c r="C881">
        <v>20.8</v>
      </c>
      <c r="D881">
        <v>12.09</v>
      </c>
    </row>
    <row r="882" spans="1:4">
      <c r="A882" s="1">
        <v>42155</v>
      </c>
      <c r="B882">
        <v>12.6</v>
      </c>
      <c r="C882">
        <v>87.5</v>
      </c>
      <c r="D882">
        <v>28.63</v>
      </c>
    </row>
    <row r="883" spans="1:4">
      <c r="A883" s="1">
        <v>42156</v>
      </c>
      <c r="B883">
        <v>12.5</v>
      </c>
      <c r="C883">
        <v>86.8</v>
      </c>
      <c r="D883">
        <v>27.74</v>
      </c>
    </row>
    <row r="884" spans="1:4">
      <c r="A884" s="1">
        <v>42157</v>
      </c>
      <c r="B884">
        <v>1.5</v>
      </c>
      <c r="C884">
        <v>10.3</v>
      </c>
      <c r="D884">
        <v>13.15</v>
      </c>
    </row>
    <row r="885" spans="1:4">
      <c r="A885" s="1">
        <v>42158</v>
      </c>
      <c r="B885">
        <v>11.1</v>
      </c>
      <c r="C885">
        <v>76.599999999999994</v>
      </c>
      <c r="D885">
        <v>27.77</v>
      </c>
    </row>
    <row r="886" spans="1:4">
      <c r="A886" s="1">
        <v>42159</v>
      </c>
      <c r="B886">
        <v>10.4</v>
      </c>
      <c r="C886">
        <v>71.7</v>
      </c>
      <c r="D886">
        <v>28.04</v>
      </c>
    </row>
    <row r="887" spans="1:4">
      <c r="A887" s="1">
        <v>42160</v>
      </c>
      <c r="B887">
        <v>0.1</v>
      </c>
      <c r="C887">
        <v>0.7</v>
      </c>
      <c r="D887">
        <v>4.9000000000000004</v>
      </c>
    </row>
    <row r="888" spans="1:4">
      <c r="A888" s="1">
        <v>42161</v>
      </c>
      <c r="B888">
        <v>9.8000000000000007</v>
      </c>
      <c r="C888">
        <v>67.599999999999994</v>
      </c>
      <c r="D888">
        <v>25.99</v>
      </c>
    </row>
    <row r="889" spans="1:4">
      <c r="A889" s="1">
        <v>42162</v>
      </c>
      <c r="B889">
        <v>11.3</v>
      </c>
      <c r="C889">
        <v>77.900000000000006</v>
      </c>
      <c r="D889">
        <v>26.96</v>
      </c>
    </row>
    <row r="890" spans="1:4">
      <c r="A890" s="1">
        <v>42163</v>
      </c>
      <c r="B890">
        <v>3.9</v>
      </c>
      <c r="C890">
        <v>26.9</v>
      </c>
      <c r="D890">
        <v>12.94</v>
      </c>
    </row>
    <row r="891" spans="1:4">
      <c r="A891" s="1">
        <v>42164</v>
      </c>
      <c r="B891">
        <v>10.4</v>
      </c>
      <c r="C891">
        <v>71.7</v>
      </c>
      <c r="D891">
        <v>25.8</v>
      </c>
    </row>
    <row r="892" spans="1:4">
      <c r="A892" s="1">
        <v>42165</v>
      </c>
      <c r="B892">
        <v>11.8</v>
      </c>
      <c r="C892">
        <v>81.400000000000006</v>
      </c>
      <c r="D892">
        <v>25.78</v>
      </c>
    </row>
    <row r="893" spans="1:4">
      <c r="A893" s="1">
        <v>42166</v>
      </c>
      <c r="B893">
        <v>0</v>
      </c>
      <c r="C893">
        <v>0</v>
      </c>
      <c r="D893">
        <v>7.79</v>
      </c>
    </row>
    <row r="894" spans="1:4">
      <c r="A894" s="1">
        <v>42167</v>
      </c>
      <c r="B894">
        <v>10.3</v>
      </c>
      <c r="C894">
        <v>70.5</v>
      </c>
      <c r="D894">
        <v>25.26</v>
      </c>
    </row>
    <row r="895" spans="1:4">
      <c r="A895" s="1">
        <v>42168</v>
      </c>
      <c r="B895">
        <v>1.2</v>
      </c>
      <c r="C895">
        <v>8.1999999999999993</v>
      </c>
      <c r="D895">
        <v>14.2</v>
      </c>
    </row>
    <row r="896" spans="1:4">
      <c r="A896" s="1">
        <v>42169</v>
      </c>
      <c r="B896">
        <v>7.7</v>
      </c>
      <c r="C896">
        <v>52.7</v>
      </c>
      <c r="D896">
        <v>19.52</v>
      </c>
    </row>
    <row r="897" spans="1:4">
      <c r="A897" s="1">
        <v>42170</v>
      </c>
      <c r="B897">
        <v>3.1</v>
      </c>
      <c r="C897">
        <v>21.2</v>
      </c>
      <c r="D897">
        <v>16.23</v>
      </c>
    </row>
    <row r="898" spans="1:4">
      <c r="A898" s="1">
        <v>42171</v>
      </c>
      <c r="B898">
        <v>4.5999999999999996</v>
      </c>
      <c r="C898">
        <v>31.5</v>
      </c>
      <c r="D898">
        <v>19.16</v>
      </c>
    </row>
    <row r="899" spans="1:4">
      <c r="A899" s="1">
        <v>42172</v>
      </c>
      <c r="B899">
        <v>1.4</v>
      </c>
      <c r="C899">
        <v>9.6</v>
      </c>
      <c r="D899">
        <v>16.11</v>
      </c>
    </row>
    <row r="900" spans="1:4">
      <c r="A900" s="1">
        <v>42173</v>
      </c>
      <c r="B900">
        <v>2.1</v>
      </c>
      <c r="C900">
        <v>14.4</v>
      </c>
      <c r="D900">
        <v>12.85</v>
      </c>
    </row>
    <row r="901" spans="1:4">
      <c r="A901" s="1">
        <v>42174</v>
      </c>
      <c r="B901">
        <v>6.4</v>
      </c>
      <c r="C901">
        <v>43.8</v>
      </c>
      <c r="D901">
        <v>20.89</v>
      </c>
    </row>
    <row r="902" spans="1:4">
      <c r="A902" s="1">
        <v>42175</v>
      </c>
      <c r="B902">
        <v>0</v>
      </c>
      <c r="C902">
        <v>0</v>
      </c>
      <c r="D902">
        <v>4.59</v>
      </c>
    </row>
    <row r="903" spans="1:4">
      <c r="A903" s="1">
        <v>42176</v>
      </c>
      <c r="B903">
        <v>6.5</v>
      </c>
      <c r="C903">
        <v>44.5</v>
      </c>
      <c r="D903">
        <v>22.71</v>
      </c>
    </row>
    <row r="904" spans="1:4">
      <c r="A904" s="1">
        <v>42177</v>
      </c>
      <c r="B904">
        <v>5.5</v>
      </c>
      <c r="C904">
        <v>37.700000000000003</v>
      </c>
      <c r="D904">
        <v>17.98</v>
      </c>
    </row>
    <row r="905" spans="1:4">
      <c r="A905" s="1">
        <v>42178</v>
      </c>
      <c r="B905">
        <v>8.1999999999999993</v>
      </c>
      <c r="C905">
        <v>56.2</v>
      </c>
      <c r="D905">
        <v>22.03</v>
      </c>
    </row>
    <row r="906" spans="1:4">
      <c r="A906" s="1">
        <v>42179</v>
      </c>
      <c r="B906">
        <v>0.8</v>
      </c>
      <c r="C906">
        <v>5.5</v>
      </c>
      <c r="D906">
        <v>14.05</v>
      </c>
    </row>
    <row r="907" spans="1:4">
      <c r="A907" s="1">
        <v>42180</v>
      </c>
      <c r="B907">
        <v>1.7</v>
      </c>
      <c r="C907">
        <v>11.6</v>
      </c>
      <c r="D907">
        <v>13.51</v>
      </c>
    </row>
    <row r="908" spans="1:4">
      <c r="A908" s="1">
        <v>42181</v>
      </c>
      <c r="B908">
        <v>0.2</v>
      </c>
      <c r="C908">
        <v>1.4</v>
      </c>
      <c r="D908">
        <v>5.88</v>
      </c>
    </row>
    <row r="909" spans="1:4">
      <c r="A909" s="1">
        <v>42182</v>
      </c>
      <c r="B909">
        <v>2.1</v>
      </c>
      <c r="C909">
        <v>14.4</v>
      </c>
      <c r="D909">
        <v>11.96</v>
      </c>
    </row>
    <row r="910" spans="1:4">
      <c r="A910" s="1">
        <v>42183</v>
      </c>
      <c r="B910">
        <v>5.6</v>
      </c>
      <c r="C910">
        <v>38.4</v>
      </c>
      <c r="D910">
        <v>22</v>
      </c>
    </row>
    <row r="911" spans="1:4">
      <c r="A911" s="1">
        <v>42184</v>
      </c>
      <c r="B911">
        <v>9.5</v>
      </c>
      <c r="C911">
        <v>65.099999999999994</v>
      </c>
      <c r="D911">
        <v>24.44</v>
      </c>
    </row>
    <row r="912" spans="1:4">
      <c r="A912" s="1">
        <v>42185</v>
      </c>
      <c r="B912">
        <v>0</v>
      </c>
      <c r="C912">
        <v>0</v>
      </c>
      <c r="D912">
        <v>4.6900000000000004</v>
      </c>
    </row>
    <row r="913" spans="1:4">
      <c r="A913" s="1">
        <v>42186</v>
      </c>
      <c r="B913">
        <v>6</v>
      </c>
      <c r="C913">
        <v>41.1</v>
      </c>
      <c r="D913">
        <v>19.71</v>
      </c>
    </row>
    <row r="914" spans="1:4">
      <c r="A914" s="1">
        <v>42187</v>
      </c>
      <c r="B914">
        <v>12.5</v>
      </c>
      <c r="C914">
        <v>85.6</v>
      </c>
      <c r="D914">
        <v>27.2</v>
      </c>
    </row>
    <row r="915" spans="1:4">
      <c r="A915" s="1">
        <v>42188</v>
      </c>
      <c r="B915">
        <v>8</v>
      </c>
      <c r="C915">
        <v>54.8</v>
      </c>
      <c r="D915">
        <v>21.91</v>
      </c>
    </row>
    <row r="916" spans="1:4">
      <c r="A916" s="1">
        <v>42189</v>
      </c>
      <c r="B916">
        <v>6.2</v>
      </c>
      <c r="C916">
        <v>42.8</v>
      </c>
      <c r="D916">
        <v>20.079999999999998</v>
      </c>
    </row>
    <row r="917" spans="1:4">
      <c r="A917" s="1">
        <v>42190</v>
      </c>
      <c r="B917">
        <v>8.8000000000000007</v>
      </c>
      <c r="C917">
        <v>60.7</v>
      </c>
      <c r="D917">
        <v>21.98</v>
      </c>
    </row>
    <row r="918" spans="1:4">
      <c r="A918" s="1">
        <v>42191</v>
      </c>
      <c r="B918">
        <v>4</v>
      </c>
      <c r="C918">
        <v>27.6</v>
      </c>
      <c r="D918">
        <v>18.95</v>
      </c>
    </row>
    <row r="919" spans="1:4">
      <c r="A919" s="1">
        <v>42192</v>
      </c>
      <c r="B919">
        <v>0</v>
      </c>
      <c r="C919">
        <v>0</v>
      </c>
      <c r="D919">
        <v>4.63</v>
      </c>
    </row>
    <row r="920" spans="1:4">
      <c r="A920" s="1">
        <v>42193</v>
      </c>
      <c r="B920">
        <v>0</v>
      </c>
      <c r="C920">
        <v>0</v>
      </c>
      <c r="D920">
        <v>5.78</v>
      </c>
    </row>
    <row r="921" spans="1:4">
      <c r="A921" s="1">
        <v>42194</v>
      </c>
      <c r="B921">
        <v>0</v>
      </c>
      <c r="C921">
        <v>0</v>
      </c>
      <c r="D921">
        <v>5.08</v>
      </c>
    </row>
    <row r="922" spans="1:4">
      <c r="A922" s="1">
        <v>42195</v>
      </c>
      <c r="B922">
        <v>8.6999999999999993</v>
      </c>
      <c r="C922">
        <v>60</v>
      </c>
      <c r="D922">
        <v>21.75</v>
      </c>
    </row>
    <row r="923" spans="1:4">
      <c r="A923" s="1">
        <v>42196</v>
      </c>
      <c r="B923">
        <v>6.2</v>
      </c>
      <c r="C923">
        <v>43.1</v>
      </c>
      <c r="D923">
        <v>18.190000000000001</v>
      </c>
    </row>
    <row r="924" spans="1:4">
      <c r="A924" s="1">
        <v>42197</v>
      </c>
      <c r="B924">
        <v>0</v>
      </c>
      <c r="C924">
        <v>0</v>
      </c>
      <c r="D924">
        <v>4.58</v>
      </c>
    </row>
    <row r="925" spans="1:4">
      <c r="A925" s="1">
        <v>42198</v>
      </c>
      <c r="B925">
        <v>3.2</v>
      </c>
      <c r="C925">
        <v>22.2</v>
      </c>
      <c r="D925">
        <v>9.9700000000000006</v>
      </c>
    </row>
    <row r="926" spans="1:4">
      <c r="A926" s="1">
        <v>42199</v>
      </c>
      <c r="B926">
        <v>8.1</v>
      </c>
      <c r="C926">
        <v>56.3</v>
      </c>
      <c r="D926">
        <v>21.09</v>
      </c>
    </row>
    <row r="927" spans="1:4">
      <c r="A927" s="1">
        <v>42200</v>
      </c>
      <c r="B927">
        <v>9.4</v>
      </c>
      <c r="C927">
        <v>65.3</v>
      </c>
      <c r="D927">
        <v>22.94</v>
      </c>
    </row>
    <row r="928" spans="1:4">
      <c r="A928" s="1">
        <v>42201</v>
      </c>
      <c r="B928">
        <v>6.7</v>
      </c>
      <c r="C928">
        <v>46.5</v>
      </c>
      <c r="D928">
        <v>16.86</v>
      </c>
    </row>
    <row r="929" spans="1:4">
      <c r="A929" s="1">
        <v>42202</v>
      </c>
      <c r="B929">
        <v>0.5</v>
      </c>
      <c r="C929">
        <v>3.5</v>
      </c>
      <c r="D929">
        <v>12.63</v>
      </c>
    </row>
    <row r="930" spans="1:4">
      <c r="A930" s="1">
        <v>42203</v>
      </c>
      <c r="B930">
        <v>1.8</v>
      </c>
      <c r="C930">
        <v>12.6</v>
      </c>
      <c r="D930">
        <v>15.22</v>
      </c>
    </row>
    <row r="931" spans="1:4">
      <c r="A931" s="1">
        <v>42204</v>
      </c>
      <c r="B931">
        <v>3.5</v>
      </c>
      <c r="C931">
        <v>24.5</v>
      </c>
      <c r="D931">
        <v>14.27</v>
      </c>
    </row>
    <row r="932" spans="1:4">
      <c r="A932" s="1">
        <v>42205</v>
      </c>
      <c r="B932">
        <v>0</v>
      </c>
      <c r="C932">
        <v>0</v>
      </c>
      <c r="D932">
        <v>9.31</v>
      </c>
    </row>
    <row r="933" spans="1:4">
      <c r="A933" s="1">
        <v>42206</v>
      </c>
      <c r="B933">
        <v>1.1000000000000001</v>
      </c>
      <c r="C933">
        <v>7.7</v>
      </c>
      <c r="D933">
        <v>13.51</v>
      </c>
    </row>
    <row r="934" spans="1:4">
      <c r="A934" s="1">
        <v>42207</v>
      </c>
      <c r="B934">
        <v>3.6</v>
      </c>
      <c r="C934">
        <v>25.4</v>
      </c>
      <c r="D934">
        <v>15.29</v>
      </c>
    </row>
    <row r="935" spans="1:4">
      <c r="A935" s="1">
        <v>42208</v>
      </c>
      <c r="B935">
        <v>0.9</v>
      </c>
      <c r="C935">
        <v>6.3</v>
      </c>
      <c r="D935">
        <v>7.52</v>
      </c>
    </row>
    <row r="936" spans="1:4">
      <c r="A936" s="1">
        <v>42209</v>
      </c>
      <c r="B936">
        <v>1.1000000000000001</v>
      </c>
      <c r="C936">
        <v>7.7</v>
      </c>
      <c r="D936">
        <v>6.44</v>
      </c>
    </row>
    <row r="937" spans="1:4">
      <c r="A937" s="1">
        <v>42210</v>
      </c>
      <c r="B937">
        <v>8.6999999999999993</v>
      </c>
      <c r="C937">
        <v>61.3</v>
      </c>
      <c r="D937">
        <v>18.510000000000002</v>
      </c>
    </row>
    <row r="938" spans="1:4">
      <c r="A938" s="1">
        <v>42211</v>
      </c>
      <c r="B938">
        <v>9.5</v>
      </c>
      <c r="C938">
        <v>67.400000000000006</v>
      </c>
      <c r="D938">
        <v>22.12</v>
      </c>
    </row>
    <row r="939" spans="1:4">
      <c r="A939" s="1">
        <v>42212</v>
      </c>
      <c r="B939">
        <v>4.9000000000000004</v>
      </c>
      <c r="C939">
        <v>34.799999999999997</v>
      </c>
      <c r="D939">
        <v>17.309999999999999</v>
      </c>
    </row>
    <row r="940" spans="1:4">
      <c r="A940" s="1">
        <v>42213</v>
      </c>
      <c r="B940">
        <v>4.7</v>
      </c>
      <c r="C940">
        <v>33.299999999999997</v>
      </c>
      <c r="D940">
        <v>17.28</v>
      </c>
    </row>
    <row r="941" spans="1:4">
      <c r="A941" s="1">
        <v>42214</v>
      </c>
      <c r="B941">
        <v>5.3</v>
      </c>
      <c r="C941">
        <v>37.6</v>
      </c>
      <c r="D941">
        <v>15.41</v>
      </c>
    </row>
    <row r="942" spans="1:4">
      <c r="A942" s="1">
        <v>42215</v>
      </c>
      <c r="B942">
        <v>9.1</v>
      </c>
      <c r="C942">
        <v>65</v>
      </c>
      <c r="D942">
        <v>19.77</v>
      </c>
    </row>
    <row r="943" spans="1:4">
      <c r="A943" s="1">
        <v>42216</v>
      </c>
      <c r="B943">
        <v>7.7</v>
      </c>
      <c r="C943">
        <v>55</v>
      </c>
      <c r="D943">
        <v>18.95</v>
      </c>
    </row>
    <row r="944" spans="1:4">
      <c r="A944" s="1">
        <v>42217</v>
      </c>
      <c r="B944">
        <v>11.2</v>
      </c>
      <c r="C944">
        <v>80</v>
      </c>
      <c r="D944">
        <v>22.02</v>
      </c>
    </row>
    <row r="945" spans="1:4">
      <c r="A945" s="1">
        <v>42218</v>
      </c>
      <c r="B945">
        <v>7.2</v>
      </c>
      <c r="C945">
        <v>51.4</v>
      </c>
      <c r="D945">
        <v>18.43</v>
      </c>
    </row>
    <row r="946" spans="1:4">
      <c r="A946" s="1">
        <v>42219</v>
      </c>
      <c r="B946">
        <v>11.7</v>
      </c>
      <c r="C946">
        <v>84.2</v>
      </c>
      <c r="D946">
        <v>24.89</v>
      </c>
    </row>
    <row r="947" spans="1:4">
      <c r="A947" s="1">
        <v>42220</v>
      </c>
      <c r="B947">
        <v>13</v>
      </c>
      <c r="C947">
        <v>93.5</v>
      </c>
      <c r="D947">
        <v>26.24</v>
      </c>
    </row>
    <row r="948" spans="1:4">
      <c r="A948" s="1">
        <v>42221</v>
      </c>
      <c r="B948">
        <v>12.8</v>
      </c>
      <c r="C948">
        <v>92.1</v>
      </c>
      <c r="D948">
        <v>25.75</v>
      </c>
    </row>
    <row r="949" spans="1:4">
      <c r="A949" s="1">
        <v>42222</v>
      </c>
      <c r="B949">
        <v>11.5</v>
      </c>
      <c r="C949">
        <v>83.3</v>
      </c>
      <c r="D949">
        <v>23.84</v>
      </c>
    </row>
    <row r="950" spans="1:4">
      <c r="A950" s="1">
        <v>42223</v>
      </c>
      <c r="B950">
        <v>8.8000000000000007</v>
      </c>
      <c r="C950">
        <v>63.8</v>
      </c>
      <c r="D950">
        <v>20.100000000000001</v>
      </c>
    </row>
    <row r="951" spans="1:4">
      <c r="A951" s="1">
        <v>42224</v>
      </c>
      <c r="B951">
        <v>8</v>
      </c>
      <c r="C951">
        <v>58</v>
      </c>
      <c r="D951">
        <v>19.170000000000002</v>
      </c>
    </row>
    <row r="952" spans="1:4">
      <c r="A952" s="1">
        <v>42225</v>
      </c>
      <c r="B952">
        <v>8.6</v>
      </c>
      <c r="C952">
        <v>62.8</v>
      </c>
      <c r="D952">
        <v>22.19</v>
      </c>
    </row>
    <row r="953" spans="1:4">
      <c r="A953" s="1">
        <v>42226</v>
      </c>
      <c r="B953">
        <v>2.8</v>
      </c>
      <c r="C953">
        <v>20.399999999999999</v>
      </c>
      <c r="D953">
        <v>15.65</v>
      </c>
    </row>
    <row r="954" spans="1:4">
      <c r="A954" s="1">
        <v>42227</v>
      </c>
      <c r="B954">
        <v>0</v>
      </c>
      <c r="C954">
        <v>0</v>
      </c>
      <c r="D954">
        <v>9.08</v>
      </c>
    </row>
    <row r="955" spans="1:4">
      <c r="A955" s="1">
        <v>42228</v>
      </c>
      <c r="B955">
        <v>0</v>
      </c>
      <c r="C955">
        <v>0</v>
      </c>
      <c r="D955">
        <v>5.13</v>
      </c>
    </row>
    <row r="956" spans="1:4">
      <c r="A956" s="1">
        <v>42229</v>
      </c>
      <c r="B956">
        <v>6.6</v>
      </c>
      <c r="C956">
        <v>48.5</v>
      </c>
      <c r="D956">
        <v>18.45</v>
      </c>
    </row>
    <row r="957" spans="1:4">
      <c r="A957" s="1">
        <v>42230</v>
      </c>
      <c r="B957">
        <v>9.1999999999999993</v>
      </c>
      <c r="C957">
        <v>67.599999999999994</v>
      </c>
      <c r="D957">
        <v>21.28</v>
      </c>
    </row>
    <row r="958" spans="1:4">
      <c r="A958" s="1">
        <v>42231</v>
      </c>
      <c r="B958">
        <v>8.1</v>
      </c>
      <c r="C958">
        <v>60</v>
      </c>
      <c r="D958">
        <v>20.28</v>
      </c>
    </row>
    <row r="959" spans="1:4">
      <c r="A959" s="1">
        <v>42232</v>
      </c>
      <c r="B959">
        <v>1.5</v>
      </c>
      <c r="C959">
        <v>11.1</v>
      </c>
      <c r="D959">
        <v>12.32</v>
      </c>
    </row>
    <row r="960" spans="1:4">
      <c r="A960" s="1">
        <v>42233</v>
      </c>
      <c r="B960">
        <v>5.7</v>
      </c>
      <c r="C960">
        <v>42.2</v>
      </c>
      <c r="D960">
        <v>16.920000000000002</v>
      </c>
    </row>
    <row r="961" spans="1:4">
      <c r="A961" s="1">
        <v>42234</v>
      </c>
      <c r="B961">
        <v>3.3</v>
      </c>
      <c r="C961">
        <v>24.4</v>
      </c>
      <c r="D961">
        <v>13.05</v>
      </c>
    </row>
    <row r="962" spans="1:4">
      <c r="A962" s="1">
        <v>42235</v>
      </c>
      <c r="B962">
        <v>1.3</v>
      </c>
      <c r="C962">
        <v>9.6999999999999993</v>
      </c>
      <c r="D962">
        <v>12.17</v>
      </c>
    </row>
    <row r="963" spans="1:4">
      <c r="A963" s="1">
        <v>42236</v>
      </c>
      <c r="B963">
        <v>0</v>
      </c>
      <c r="C963">
        <v>0</v>
      </c>
      <c r="D963">
        <v>4.9400000000000004</v>
      </c>
    </row>
    <row r="964" spans="1:4">
      <c r="A964" s="1">
        <v>42237</v>
      </c>
      <c r="B964">
        <v>4.2</v>
      </c>
      <c r="C964">
        <v>31.3</v>
      </c>
      <c r="D964">
        <v>11.66</v>
      </c>
    </row>
    <row r="965" spans="1:4">
      <c r="A965" s="1">
        <v>42238</v>
      </c>
      <c r="B965">
        <v>1.5</v>
      </c>
      <c r="C965">
        <v>11.3</v>
      </c>
      <c r="D965">
        <v>13.14</v>
      </c>
    </row>
    <row r="966" spans="1:4">
      <c r="A966" s="1">
        <v>42239</v>
      </c>
      <c r="B966">
        <v>1.8</v>
      </c>
      <c r="C966">
        <v>13.5</v>
      </c>
      <c r="D966">
        <v>12.62</v>
      </c>
    </row>
    <row r="967" spans="1:4">
      <c r="A967" s="1">
        <v>42240</v>
      </c>
      <c r="B967">
        <v>0.2</v>
      </c>
      <c r="C967">
        <v>1.5</v>
      </c>
      <c r="D967">
        <v>8.3699999999999992</v>
      </c>
    </row>
    <row r="968" spans="1:4">
      <c r="A968" s="1">
        <v>42241</v>
      </c>
      <c r="B968">
        <v>0</v>
      </c>
      <c r="C968">
        <v>0</v>
      </c>
      <c r="D968">
        <v>2.16</v>
      </c>
    </row>
    <row r="969" spans="1:4">
      <c r="A969" s="1">
        <v>42242</v>
      </c>
      <c r="B969">
        <v>7.6</v>
      </c>
      <c r="C969">
        <v>57.6</v>
      </c>
      <c r="D969">
        <v>19.27</v>
      </c>
    </row>
    <row r="970" spans="1:4">
      <c r="A970" s="1">
        <v>42243</v>
      </c>
      <c r="B970">
        <v>7.2</v>
      </c>
      <c r="C970">
        <v>55</v>
      </c>
      <c r="D970">
        <v>15.55</v>
      </c>
    </row>
    <row r="971" spans="1:4">
      <c r="A971" s="1">
        <v>42244</v>
      </c>
      <c r="B971">
        <v>5.0999999999999996</v>
      </c>
      <c r="C971">
        <v>38.9</v>
      </c>
      <c r="D971">
        <v>16.09</v>
      </c>
    </row>
    <row r="972" spans="1:4">
      <c r="A972" s="1">
        <v>42245</v>
      </c>
      <c r="B972">
        <v>5.3</v>
      </c>
      <c r="C972">
        <v>40.5</v>
      </c>
      <c r="D972">
        <v>14.82</v>
      </c>
    </row>
    <row r="973" spans="1:4">
      <c r="A973" s="1">
        <v>42246</v>
      </c>
      <c r="B973">
        <v>6.8</v>
      </c>
      <c r="C973">
        <v>52.3</v>
      </c>
      <c r="D973">
        <v>18.04</v>
      </c>
    </row>
    <row r="974" spans="1:4">
      <c r="A974" s="1">
        <v>42247</v>
      </c>
      <c r="B974">
        <v>7</v>
      </c>
      <c r="C974">
        <v>53.8</v>
      </c>
      <c r="D974">
        <v>17.04</v>
      </c>
    </row>
    <row r="975" spans="1:4">
      <c r="A975" s="1">
        <v>42248</v>
      </c>
      <c r="B975">
        <v>1.7</v>
      </c>
      <c r="C975">
        <v>13.1</v>
      </c>
      <c r="D975">
        <v>11.35</v>
      </c>
    </row>
    <row r="976" spans="1:4">
      <c r="A976" s="1">
        <v>42249</v>
      </c>
      <c r="B976">
        <v>3.8</v>
      </c>
      <c r="C976">
        <v>29.5</v>
      </c>
      <c r="D976">
        <v>13.39</v>
      </c>
    </row>
    <row r="977" spans="1:4">
      <c r="A977" s="1">
        <v>42250</v>
      </c>
      <c r="B977">
        <v>5.0999999999999996</v>
      </c>
      <c r="C977">
        <v>39.5</v>
      </c>
      <c r="D977">
        <v>13.46</v>
      </c>
    </row>
    <row r="978" spans="1:4">
      <c r="A978" s="1">
        <v>42251</v>
      </c>
      <c r="B978">
        <v>8.5</v>
      </c>
      <c r="C978">
        <v>65.900000000000006</v>
      </c>
      <c r="D978">
        <v>18.04</v>
      </c>
    </row>
    <row r="979" spans="1:4">
      <c r="A979" s="1">
        <v>42252</v>
      </c>
      <c r="B979">
        <v>1.7</v>
      </c>
      <c r="C979">
        <v>13.3</v>
      </c>
      <c r="D979">
        <v>9.7100000000000009</v>
      </c>
    </row>
    <row r="980" spans="1:4">
      <c r="A980" s="1">
        <v>42253</v>
      </c>
      <c r="B980">
        <v>1.2</v>
      </c>
      <c r="C980">
        <v>9.4</v>
      </c>
      <c r="D980">
        <v>6.82</v>
      </c>
    </row>
    <row r="981" spans="1:4">
      <c r="A981" s="1">
        <v>42254</v>
      </c>
      <c r="B981">
        <v>10.199999999999999</v>
      </c>
      <c r="C981">
        <v>79.7</v>
      </c>
      <c r="D981">
        <v>19.73</v>
      </c>
    </row>
    <row r="982" spans="1:4">
      <c r="A982" s="1">
        <v>42255</v>
      </c>
      <c r="B982">
        <v>11.3</v>
      </c>
      <c r="C982">
        <v>89</v>
      </c>
      <c r="D982">
        <v>22.12</v>
      </c>
    </row>
    <row r="983" spans="1:4">
      <c r="A983" s="1">
        <v>42256</v>
      </c>
      <c r="B983">
        <v>12.1</v>
      </c>
      <c r="C983">
        <v>95.3</v>
      </c>
      <c r="D983">
        <v>22.88</v>
      </c>
    </row>
    <row r="984" spans="1:4">
      <c r="A984" s="1">
        <v>42257</v>
      </c>
      <c r="B984">
        <v>12</v>
      </c>
      <c r="C984">
        <v>95.2</v>
      </c>
      <c r="D984">
        <v>22.03</v>
      </c>
    </row>
    <row r="985" spans="1:4">
      <c r="A985" s="1">
        <v>42258</v>
      </c>
      <c r="B985">
        <v>9.3000000000000007</v>
      </c>
      <c r="C985">
        <v>73.8</v>
      </c>
      <c r="D985">
        <v>19.29</v>
      </c>
    </row>
    <row r="986" spans="1:4">
      <c r="A986" s="1">
        <v>42259</v>
      </c>
      <c r="B986">
        <v>0</v>
      </c>
      <c r="C986">
        <v>0</v>
      </c>
      <c r="D986">
        <v>3.42</v>
      </c>
    </row>
    <row r="987" spans="1:4">
      <c r="A987" s="1">
        <v>42260</v>
      </c>
      <c r="B987">
        <v>11.8</v>
      </c>
      <c r="C987">
        <v>94.4</v>
      </c>
      <c r="D987">
        <v>21.79</v>
      </c>
    </row>
    <row r="988" spans="1:4">
      <c r="A988" s="1">
        <v>42261</v>
      </c>
      <c r="B988">
        <v>11.8</v>
      </c>
      <c r="C988">
        <v>94.4</v>
      </c>
      <c r="D988">
        <v>21.02</v>
      </c>
    </row>
    <row r="989" spans="1:4">
      <c r="A989" s="1">
        <v>42262</v>
      </c>
      <c r="B989">
        <v>9.9</v>
      </c>
      <c r="C989">
        <v>79.2</v>
      </c>
      <c r="D989">
        <v>18.77</v>
      </c>
    </row>
    <row r="990" spans="1:4">
      <c r="A990" s="1">
        <v>42263</v>
      </c>
      <c r="B990">
        <v>5.5</v>
      </c>
      <c r="C990">
        <v>44.4</v>
      </c>
      <c r="D990">
        <v>15.26</v>
      </c>
    </row>
    <row r="991" spans="1:4">
      <c r="A991" s="1">
        <v>42264</v>
      </c>
      <c r="B991">
        <v>0</v>
      </c>
      <c r="C991">
        <v>0</v>
      </c>
      <c r="D991">
        <v>5.64</v>
      </c>
    </row>
    <row r="992" spans="1:4">
      <c r="A992" s="1">
        <v>42265</v>
      </c>
      <c r="B992">
        <v>8.8000000000000007</v>
      </c>
      <c r="C992">
        <v>71.5</v>
      </c>
      <c r="D992">
        <v>17.46</v>
      </c>
    </row>
    <row r="993" spans="1:4">
      <c r="A993" s="1">
        <v>42266</v>
      </c>
      <c r="B993">
        <v>8.5</v>
      </c>
      <c r="C993">
        <v>69.099999999999994</v>
      </c>
      <c r="D993">
        <v>19.010000000000002</v>
      </c>
    </row>
    <row r="994" spans="1:4">
      <c r="A994" s="1">
        <v>42267</v>
      </c>
      <c r="B994">
        <v>5.5</v>
      </c>
      <c r="C994">
        <v>44.7</v>
      </c>
      <c r="D994">
        <v>15.51</v>
      </c>
    </row>
    <row r="995" spans="1:4">
      <c r="A995" s="1">
        <v>42268</v>
      </c>
      <c r="B995">
        <v>10.199999999999999</v>
      </c>
      <c r="C995">
        <v>83.6</v>
      </c>
      <c r="D995">
        <v>18.98</v>
      </c>
    </row>
    <row r="996" spans="1:4">
      <c r="A996" s="1">
        <v>42269</v>
      </c>
      <c r="B996">
        <v>10.3</v>
      </c>
      <c r="C996">
        <v>84.4</v>
      </c>
      <c r="D996">
        <v>19.66</v>
      </c>
    </row>
    <row r="997" spans="1:4">
      <c r="A997" s="1">
        <v>42270</v>
      </c>
      <c r="B997">
        <v>0.2</v>
      </c>
      <c r="C997">
        <v>1.7</v>
      </c>
      <c r="D997">
        <v>5.89</v>
      </c>
    </row>
    <row r="998" spans="1:4">
      <c r="A998" s="1">
        <v>42271</v>
      </c>
      <c r="B998">
        <v>0.1</v>
      </c>
      <c r="C998">
        <v>0.8</v>
      </c>
      <c r="D998">
        <v>4.1399999999999997</v>
      </c>
    </row>
    <row r="999" spans="1:4">
      <c r="A999" s="1">
        <v>42272</v>
      </c>
      <c r="B999">
        <v>3.3</v>
      </c>
      <c r="C999">
        <v>27.3</v>
      </c>
      <c r="D999">
        <v>12.27</v>
      </c>
    </row>
    <row r="1000" spans="1:4">
      <c r="A1000" s="1">
        <v>42273</v>
      </c>
      <c r="B1000">
        <v>5.7</v>
      </c>
      <c r="C1000">
        <v>47.5</v>
      </c>
      <c r="D1000">
        <v>13.57</v>
      </c>
    </row>
    <row r="1001" spans="1:4">
      <c r="A1001" s="1">
        <v>42274</v>
      </c>
      <c r="B1001">
        <v>8.4</v>
      </c>
      <c r="C1001">
        <v>70</v>
      </c>
      <c r="D1001">
        <v>17.690000000000001</v>
      </c>
    </row>
    <row r="1002" spans="1:4">
      <c r="A1002" s="1">
        <v>42275</v>
      </c>
      <c r="B1002">
        <v>6.8</v>
      </c>
      <c r="C1002">
        <v>56.7</v>
      </c>
      <c r="D1002">
        <v>17.07</v>
      </c>
    </row>
    <row r="1003" spans="1:4">
      <c r="A1003" s="1">
        <v>42276</v>
      </c>
      <c r="B1003">
        <v>10.9</v>
      </c>
      <c r="C1003">
        <v>91.6</v>
      </c>
      <c r="D1003">
        <v>18.670000000000002</v>
      </c>
    </row>
    <row r="1004" spans="1:4">
      <c r="A1004" s="1">
        <v>42277</v>
      </c>
      <c r="B1004">
        <v>3.3</v>
      </c>
      <c r="C1004">
        <v>27.7</v>
      </c>
      <c r="D1004">
        <v>11.14</v>
      </c>
    </row>
    <row r="1005" spans="1:4">
      <c r="A1005" s="1">
        <v>42278</v>
      </c>
      <c r="B1005">
        <v>0</v>
      </c>
      <c r="C1005">
        <v>0</v>
      </c>
      <c r="D1005">
        <v>2.4700000000000002</v>
      </c>
    </row>
    <row r="1006" spans="1:4">
      <c r="A1006" s="1">
        <v>42279</v>
      </c>
      <c r="B1006">
        <v>11.2</v>
      </c>
      <c r="C1006">
        <v>94.9</v>
      </c>
      <c r="D1006">
        <v>20.059999999999999</v>
      </c>
    </row>
    <row r="1007" spans="1:4">
      <c r="A1007" s="1">
        <v>42280</v>
      </c>
      <c r="B1007">
        <v>9</v>
      </c>
      <c r="C1007">
        <v>76.3</v>
      </c>
      <c r="D1007">
        <v>15.38</v>
      </c>
    </row>
    <row r="1008" spans="1:4">
      <c r="A1008" s="1">
        <v>42281</v>
      </c>
      <c r="B1008">
        <v>8.1999999999999993</v>
      </c>
      <c r="C1008">
        <v>70.099999999999994</v>
      </c>
      <c r="D1008">
        <v>16.52</v>
      </c>
    </row>
    <row r="1009" spans="1:4">
      <c r="A1009" s="1">
        <v>42282</v>
      </c>
      <c r="B1009">
        <v>9.5</v>
      </c>
      <c r="C1009">
        <v>81.2</v>
      </c>
      <c r="D1009">
        <v>17.79</v>
      </c>
    </row>
    <row r="1010" spans="1:4">
      <c r="A1010" s="1">
        <v>42283</v>
      </c>
      <c r="B1010">
        <v>10.6</v>
      </c>
      <c r="C1010">
        <v>90.6</v>
      </c>
      <c r="D1010">
        <v>16.86</v>
      </c>
    </row>
    <row r="1011" spans="1:4">
      <c r="A1011" s="1">
        <v>42284</v>
      </c>
      <c r="B1011">
        <v>8.6</v>
      </c>
      <c r="C1011">
        <v>74.099999999999994</v>
      </c>
      <c r="D1011">
        <v>16.7</v>
      </c>
    </row>
    <row r="1012" spans="1:4">
      <c r="A1012" s="1">
        <v>42285</v>
      </c>
      <c r="B1012">
        <v>9.1</v>
      </c>
      <c r="C1012">
        <v>78.400000000000006</v>
      </c>
      <c r="D1012">
        <v>14.42</v>
      </c>
    </row>
    <row r="1013" spans="1:4">
      <c r="A1013" s="1">
        <v>42286</v>
      </c>
      <c r="B1013">
        <v>7.5</v>
      </c>
      <c r="C1013">
        <v>64.7</v>
      </c>
      <c r="D1013">
        <v>15.43</v>
      </c>
    </row>
    <row r="1014" spans="1:4">
      <c r="A1014" s="1">
        <v>42287</v>
      </c>
      <c r="B1014">
        <v>10.3</v>
      </c>
      <c r="C1014">
        <v>89.6</v>
      </c>
      <c r="D1014">
        <v>17.2</v>
      </c>
    </row>
    <row r="1015" spans="1:4">
      <c r="A1015" s="1">
        <v>42288</v>
      </c>
      <c r="B1015">
        <v>6.6</v>
      </c>
      <c r="C1015">
        <v>57.4</v>
      </c>
      <c r="D1015">
        <v>12.37</v>
      </c>
    </row>
    <row r="1016" spans="1:4">
      <c r="A1016" s="1">
        <v>42289</v>
      </c>
      <c r="B1016">
        <v>5.4</v>
      </c>
      <c r="C1016">
        <v>47.4</v>
      </c>
      <c r="D1016">
        <v>11.21</v>
      </c>
    </row>
    <row r="1017" spans="1:4">
      <c r="A1017" s="1">
        <v>42290</v>
      </c>
      <c r="B1017">
        <v>10.6</v>
      </c>
      <c r="C1017">
        <v>93</v>
      </c>
      <c r="D1017">
        <v>17.16</v>
      </c>
    </row>
    <row r="1018" spans="1:4">
      <c r="A1018" s="1">
        <v>42291</v>
      </c>
      <c r="B1018">
        <v>10.5</v>
      </c>
      <c r="C1018">
        <v>92.1</v>
      </c>
      <c r="D1018">
        <v>16.53</v>
      </c>
    </row>
    <row r="1019" spans="1:4">
      <c r="A1019" s="1">
        <v>42292</v>
      </c>
      <c r="B1019">
        <v>8.6</v>
      </c>
      <c r="C1019">
        <v>76.099999999999994</v>
      </c>
      <c r="D1019">
        <v>14.39</v>
      </c>
    </row>
    <row r="1020" spans="1:4">
      <c r="A1020" s="1">
        <v>42293</v>
      </c>
      <c r="B1020">
        <v>8.5</v>
      </c>
      <c r="C1020">
        <v>75.2</v>
      </c>
      <c r="D1020">
        <v>15.06</v>
      </c>
    </row>
    <row r="1021" spans="1:4">
      <c r="A1021" s="1">
        <v>42294</v>
      </c>
      <c r="B1021">
        <v>7.4</v>
      </c>
      <c r="C1021">
        <v>65.5</v>
      </c>
      <c r="D1021">
        <v>14.59</v>
      </c>
    </row>
    <row r="1022" spans="1:4">
      <c r="A1022" s="1">
        <v>42295</v>
      </c>
      <c r="B1022">
        <v>10.4</v>
      </c>
      <c r="C1022">
        <v>92.9</v>
      </c>
      <c r="D1022">
        <v>15.64</v>
      </c>
    </row>
    <row r="1023" spans="1:4">
      <c r="A1023" s="1">
        <v>42296</v>
      </c>
      <c r="B1023">
        <v>7.7</v>
      </c>
      <c r="C1023">
        <v>68.8</v>
      </c>
      <c r="D1023">
        <v>13.4</v>
      </c>
    </row>
    <row r="1024" spans="1:4">
      <c r="A1024" s="1">
        <v>42297</v>
      </c>
      <c r="B1024">
        <v>8</v>
      </c>
      <c r="C1024">
        <v>72.099999999999994</v>
      </c>
      <c r="D1024">
        <v>11.95</v>
      </c>
    </row>
    <row r="1025" spans="1:4">
      <c r="A1025" s="1">
        <v>42298</v>
      </c>
      <c r="B1025">
        <v>7.8</v>
      </c>
      <c r="C1025">
        <v>70.3</v>
      </c>
      <c r="D1025">
        <v>12.39</v>
      </c>
    </row>
    <row r="1026" spans="1:4">
      <c r="A1026" s="1">
        <v>42299</v>
      </c>
      <c r="B1026">
        <v>8.3000000000000007</v>
      </c>
      <c r="C1026">
        <v>74.8</v>
      </c>
      <c r="D1026">
        <v>14.2</v>
      </c>
    </row>
    <row r="1027" spans="1:4">
      <c r="A1027" s="1">
        <v>42300</v>
      </c>
      <c r="B1027">
        <v>6.4</v>
      </c>
      <c r="C1027">
        <v>58.2</v>
      </c>
      <c r="D1027">
        <v>11.94</v>
      </c>
    </row>
    <row r="1028" spans="1:4">
      <c r="A1028" s="1">
        <v>42301</v>
      </c>
      <c r="B1028">
        <v>5.3</v>
      </c>
      <c r="C1028">
        <v>48.2</v>
      </c>
      <c r="D1028">
        <v>9.9600000000000009</v>
      </c>
    </row>
    <row r="1029" spans="1:4">
      <c r="A1029" s="1">
        <v>42302</v>
      </c>
      <c r="B1029">
        <v>10.3</v>
      </c>
      <c r="C1029">
        <v>93.6</v>
      </c>
      <c r="D1029">
        <v>15.32</v>
      </c>
    </row>
    <row r="1030" spans="1:4">
      <c r="A1030" s="1">
        <v>42303</v>
      </c>
      <c r="B1030">
        <v>8.3000000000000007</v>
      </c>
      <c r="C1030">
        <v>76.099999999999994</v>
      </c>
      <c r="D1030">
        <v>13.66</v>
      </c>
    </row>
    <row r="1031" spans="1:4">
      <c r="A1031" s="1">
        <v>42304</v>
      </c>
      <c r="B1031">
        <v>3</v>
      </c>
      <c r="C1031">
        <v>27.5</v>
      </c>
      <c r="D1031">
        <v>6.63</v>
      </c>
    </row>
    <row r="1032" spans="1:4">
      <c r="A1032" s="1">
        <v>42305</v>
      </c>
      <c r="B1032">
        <v>9.9</v>
      </c>
      <c r="C1032">
        <v>90.8</v>
      </c>
      <c r="D1032">
        <v>14.88</v>
      </c>
    </row>
    <row r="1033" spans="1:4">
      <c r="A1033" s="1">
        <v>42306</v>
      </c>
      <c r="B1033">
        <v>6.8</v>
      </c>
      <c r="C1033">
        <v>63</v>
      </c>
      <c r="D1033">
        <v>11.83</v>
      </c>
    </row>
    <row r="1034" spans="1:4">
      <c r="A1034" s="1">
        <v>42307</v>
      </c>
      <c r="B1034">
        <v>10</v>
      </c>
      <c r="C1034">
        <v>92.6</v>
      </c>
      <c r="D1034">
        <v>15.3</v>
      </c>
    </row>
    <row r="1035" spans="1:4">
      <c r="A1035" s="1">
        <v>42308</v>
      </c>
      <c r="B1035">
        <v>10.1</v>
      </c>
      <c r="C1035">
        <v>93.5</v>
      </c>
      <c r="D1035">
        <v>15.19</v>
      </c>
    </row>
    <row r="1036" spans="1:4">
      <c r="A1036" s="1">
        <v>42309</v>
      </c>
      <c r="B1036">
        <v>0</v>
      </c>
      <c r="C1036">
        <v>0</v>
      </c>
      <c r="D1036">
        <v>4.42</v>
      </c>
    </row>
    <row r="1037" spans="1:4">
      <c r="A1037" s="1">
        <v>42310</v>
      </c>
      <c r="B1037">
        <v>8.8000000000000007</v>
      </c>
      <c r="C1037">
        <v>82.2</v>
      </c>
      <c r="D1037">
        <v>12.19</v>
      </c>
    </row>
    <row r="1038" spans="1:4">
      <c r="A1038" s="1">
        <v>42311</v>
      </c>
      <c r="B1038">
        <v>9.6999999999999993</v>
      </c>
      <c r="C1038">
        <v>90.7</v>
      </c>
      <c r="D1038">
        <v>13.76</v>
      </c>
    </row>
    <row r="1039" spans="1:4">
      <c r="A1039" s="1">
        <v>42312</v>
      </c>
      <c r="B1039">
        <v>9.6999999999999993</v>
      </c>
      <c r="C1039">
        <v>91.5</v>
      </c>
      <c r="D1039">
        <v>13.35</v>
      </c>
    </row>
    <row r="1040" spans="1:4">
      <c r="A1040" s="1">
        <v>42313</v>
      </c>
      <c r="B1040">
        <v>5.6</v>
      </c>
      <c r="C1040">
        <v>52.8</v>
      </c>
      <c r="D1040">
        <v>10.66</v>
      </c>
    </row>
    <row r="1041" spans="1:4">
      <c r="A1041" s="1">
        <v>42314</v>
      </c>
      <c r="B1041">
        <v>6.2</v>
      </c>
      <c r="C1041">
        <v>58.5</v>
      </c>
      <c r="D1041">
        <v>9.7799999999999994</v>
      </c>
    </row>
    <row r="1042" spans="1:4">
      <c r="A1042" s="1">
        <v>42315</v>
      </c>
      <c r="B1042">
        <v>0</v>
      </c>
      <c r="C1042">
        <v>0</v>
      </c>
      <c r="D1042">
        <v>1.1399999999999999</v>
      </c>
    </row>
    <row r="1043" spans="1:4">
      <c r="A1043" s="1">
        <v>42316</v>
      </c>
      <c r="B1043">
        <v>0</v>
      </c>
      <c r="C1043">
        <v>0</v>
      </c>
      <c r="D1043">
        <v>1.47</v>
      </c>
    </row>
    <row r="1044" spans="1:4">
      <c r="A1044" s="1">
        <v>42317</v>
      </c>
      <c r="B1044">
        <v>3.3</v>
      </c>
      <c r="C1044">
        <v>31.4</v>
      </c>
      <c r="D1044">
        <v>7.49</v>
      </c>
    </row>
    <row r="1045" spans="1:4">
      <c r="A1045" s="1">
        <v>42318</v>
      </c>
      <c r="B1045">
        <v>2.1</v>
      </c>
      <c r="C1045">
        <v>20.2</v>
      </c>
      <c r="D1045">
        <v>8.2799999999999994</v>
      </c>
    </row>
    <row r="1046" spans="1:4">
      <c r="A1046" s="1">
        <v>42319</v>
      </c>
      <c r="B1046">
        <v>5.9</v>
      </c>
      <c r="C1046">
        <v>56.7</v>
      </c>
      <c r="D1046">
        <v>9.39</v>
      </c>
    </row>
    <row r="1047" spans="1:4">
      <c r="A1047" s="1">
        <v>42320</v>
      </c>
      <c r="B1047">
        <v>1</v>
      </c>
      <c r="C1047">
        <v>9.6</v>
      </c>
      <c r="D1047">
        <v>5.67</v>
      </c>
    </row>
    <row r="1048" spans="1:4">
      <c r="A1048" s="1">
        <v>42321</v>
      </c>
      <c r="B1048">
        <v>0</v>
      </c>
      <c r="C1048">
        <v>0</v>
      </c>
      <c r="D1048">
        <v>1.33</v>
      </c>
    </row>
    <row r="1049" spans="1:4">
      <c r="A1049" s="1">
        <v>42322</v>
      </c>
      <c r="B1049">
        <v>0</v>
      </c>
      <c r="C1049">
        <v>0</v>
      </c>
      <c r="D1049">
        <v>3.35</v>
      </c>
    </row>
    <row r="1050" spans="1:4">
      <c r="A1050" s="1">
        <v>42323</v>
      </c>
      <c r="B1050">
        <v>0.5</v>
      </c>
      <c r="C1050">
        <v>4.9000000000000004</v>
      </c>
      <c r="D1050">
        <v>6.1</v>
      </c>
    </row>
    <row r="1051" spans="1:4">
      <c r="A1051" s="1">
        <v>42324</v>
      </c>
      <c r="B1051">
        <v>0.5</v>
      </c>
      <c r="C1051">
        <v>4.9000000000000004</v>
      </c>
      <c r="D1051">
        <v>3.28</v>
      </c>
    </row>
    <row r="1052" spans="1:4">
      <c r="A1052" s="1">
        <v>42325</v>
      </c>
      <c r="B1052">
        <v>0</v>
      </c>
      <c r="C1052">
        <v>0</v>
      </c>
      <c r="D1052">
        <v>1.48</v>
      </c>
    </row>
    <row r="1053" spans="1:4">
      <c r="A1053" s="1">
        <v>42326</v>
      </c>
      <c r="B1053">
        <v>0</v>
      </c>
      <c r="C1053">
        <v>0</v>
      </c>
      <c r="D1053">
        <v>1.55</v>
      </c>
    </row>
    <row r="1054" spans="1:4">
      <c r="A1054" s="1">
        <v>42327</v>
      </c>
      <c r="B1054">
        <v>0</v>
      </c>
      <c r="C1054">
        <v>0</v>
      </c>
      <c r="D1054">
        <v>3.94</v>
      </c>
    </row>
    <row r="1055" spans="1:4">
      <c r="A1055" s="1">
        <v>42328</v>
      </c>
      <c r="B1055">
        <v>5.8</v>
      </c>
      <c r="C1055">
        <v>56.9</v>
      </c>
      <c r="D1055">
        <v>9.4499999999999993</v>
      </c>
    </row>
    <row r="1056" spans="1:4">
      <c r="A1056" s="1">
        <v>42329</v>
      </c>
      <c r="B1056">
        <v>0</v>
      </c>
      <c r="C1056">
        <v>0</v>
      </c>
      <c r="D1056">
        <v>1.89</v>
      </c>
    </row>
    <row r="1057" spans="1:4">
      <c r="A1057" s="1">
        <v>42330</v>
      </c>
      <c r="B1057">
        <v>0.1</v>
      </c>
      <c r="C1057">
        <v>1</v>
      </c>
      <c r="D1057">
        <v>4.4400000000000004</v>
      </c>
    </row>
    <row r="1058" spans="1:4">
      <c r="A1058" s="1">
        <v>42331</v>
      </c>
      <c r="B1058">
        <v>0</v>
      </c>
      <c r="C1058">
        <v>0</v>
      </c>
      <c r="D1058">
        <v>2.97</v>
      </c>
    </row>
    <row r="1059" spans="1:4">
      <c r="A1059" s="1">
        <v>42332</v>
      </c>
      <c r="B1059">
        <v>2.6</v>
      </c>
      <c r="C1059">
        <v>25.7</v>
      </c>
      <c r="D1059">
        <v>7.15</v>
      </c>
    </row>
    <row r="1060" spans="1:4">
      <c r="A1060" s="1">
        <v>42333</v>
      </c>
      <c r="B1060">
        <v>0</v>
      </c>
      <c r="C1060">
        <v>0</v>
      </c>
      <c r="D1060">
        <v>1.96</v>
      </c>
    </row>
    <row r="1061" spans="1:4">
      <c r="A1061" s="1">
        <v>42334</v>
      </c>
      <c r="B1061">
        <v>6.9</v>
      </c>
      <c r="C1061">
        <v>69</v>
      </c>
      <c r="D1061">
        <v>8.43</v>
      </c>
    </row>
    <row r="1062" spans="1:4">
      <c r="A1062" s="1">
        <v>42335</v>
      </c>
      <c r="B1062">
        <v>7.1</v>
      </c>
      <c r="C1062">
        <v>71</v>
      </c>
      <c r="D1062">
        <v>10.45</v>
      </c>
    </row>
    <row r="1063" spans="1:4">
      <c r="A1063" s="1">
        <v>42336</v>
      </c>
      <c r="B1063">
        <v>3.8</v>
      </c>
      <c r="C1063">
        <v>38</v>
      </c>
      <c r="D1063">
        <v>8.2899999999999991</v>
      </c>
    </row>
    <row r="1064" spans="1:4">
      <c r="A1064" s="1">
        <v>42337</v>
      </c>
      <c r="B1064">
        <v>5.4</v>
      </c>
      <c r="C1064">
        <v>54</v>
      </c>
      <c r="D1064">
        <v>8.4499999999999993</v>
      </c>
    </row>
    <row r="1065" spans="1:4">
      <c r="A1065" s="1">
        <v>42338</v>
      </c>
      <c r="B1065">
        <v>8</v>
      </c>
      <c r="C1065">
        <v>80.8</v>
      </c>
      <c r="D1065">
        <v>9.49</v>
      </c>
    </row>
    <row r="1066" spans="1:4">
      <c r="A1066" s="1">
        <v>42339</v>
      </c>
      <c r="B1066">
        <v>8.6</v>
      </c>
      <c r="C1066">
        <v>86.9</v>
      </c>
      <c r="D1066">
        <v>9.43</v>
      </c>
    </row>
    <row r="1067" spans="1:4">
      <c r="A1067" s="1">
        <v>42340</v>
      </c>
      <c r="B1067">
        <v>0</v>
      </c>
      <c r="C1067">
        <v>0</v>
      </c>
      <c r="D1067">
        <v>2.4900000000000002</v>
      </c>
    </row>
    <row r="1068" spans="1:4">
      <c r="A1068" s="1">
        <v>42341</v>
      </c>
      <c r="B1068">
        <v>6.2</v>
      </c>
      <c r="C1068">
        <v>62.6</v>
      </c>
      <c r="D1068">
        <v>8.67</v>
      </c>
    </row>
    <row r="1069" spans="1:4">
      <c r="A1069" s="1">
        <v>42342</v>
      </c>
      <c r="B1069">
        <v>7.8</v>
      </c>
      <c r="C1069">
        <v>78.8</v>
      </c>
      <c r="D1069">
        <v>10.28</v>
      </c>
    </row>
    <row r="1070" spans="1:4">
      <c r="A1070" s="1">
        <v>42343</v>
      </c>
      <c r="B1070">
        <v>1.6</v>
      </c>
      <c r="C1070">
        <v>16.2</v>
      </c>
      <c r="D1070">
        <v>5.46</v>
      </c>
    </row>
    <row r="1071" spans="1:4">
      <c r="A1071" s="1">
        <v>42344</v>
      </c>
      <c r="B1071">
        <v>1.8</v>
      </c>
      <c r="C1071">
        <v>18.399999999999999</v>
      </c>
      <c r="D1071">
        <v>5.15</v>
      </c>
    </row>
    <row r="1072" spans="1:4">
      <c r="A1072" s="1">
        <v>42345</v>
      </c>
      <c r="B1072">
        <v>2.9</v>
      </c>
      <c r="C1072">
        <v>29.6</v>
      </c>
      <c r="D1072">
        <v>6.13</v>
      </c>
    </row>
    <row r="1073" spans="1:4">
      <c r="A1073" s="1">
        <v>42346</v>
      </c>
      <c r="B1073">
        <v>7.7</v>
      </c>
      <c r="C1073">
        <v>78.599999999999994</v>
      </c>
      <c r="D1073">
        <v>9.35</v>
      </c>
    </row>
    <row r="1074" spans="1:4">
      <c r="A1074" s="1">
        <v>42347</v>
      </c>
      <c r="B1074">
        <v>4.5</v>
      </c>
      <c r="C1074">
        <v>45.9</v>
      </c>
      <c r="D1074">
        <v>7.1</v>
      </c>
    </row>
    <row r="1075" spans="1:4">
      <c r="A1075" s="1">
        <v>42348</v>
      </c>
      <c r="B1075">
        <v>0</v>
      </c>
      <c r="C1075">
        <v>0</v>
      </c>
      <c r="D1075">
        <v>1.28</v>
      </c>
    </row>
    <row r="1076" spans="1:4">
      <c r="A1076" s="1">
        <v>42349</v>
      </c>
      <c r="B1076">
        <v>0</v>
      </c>
      <c r="C1076">
        <v>0</v>
      </c>
      <c r="D1076">
        <v>2.27</v>
      </c>
    </row>
    <row r="1077" spans="1:4">
      <c r="A1077" s="1">
        <v>42350</v>
      </c>
      <c r="B1077">
        <v>8.4</v>
      </c>
      <c r="C1077">
        <v>85.7</v>
      </c>
      <c r="D1077">
        <v>10.1</v>
      </c>
    </row>
    <row r="1078" spans="1:4">
      <c r="A1078" s="1">
        <v>42351</v>
      </c>
      <c r="B1078">
        <v>4.3</v>
      </c>
      <c r="C1078">
        <v>43.9</v>
      </c>
      <c r="D1078">
        <v>7.48</v>
      </c>
    </row>
    <row r="1079" spans="1:4">
      <c r="A1079" s="1">
        <v>42352</v>
      </c>
      <c r="B1079">
        <v>0</v>
      </c>
      <c r="C1079">
        <v>0</v>
      </c>
      <c r="D1079">
        <v>2.91</v>
      </c>
    </row>
    <row r="1080" spans="1:4">
      <c r="A1080" s="1">
        <v>42353</v>
      </c>
      <c r="B1080">
        <v>3.9</v>
      </c>
      <c r="C1080">
        <v>39.799999999999997</v>
      </c>
      <c r="D1080">
        <v>5.55</v>
      </c>
    </row>
    <row r="1081" spans="1:4">
      <c r="A1081" s="1">
        <v>42354</v>
      </c>
      <c r="B1081">
        <v>0.3</v>
      </c>
      <c r="C1081">
        <v>3.1</v>
      </c>
      <c r="D1081">
        <v>2.74</v>
      </c>
    </row>
    <row r="1082" spans="1:4">
      <c r="A1082" s="1">
        <v>42355</v>
      </c>
      <c r="B1082">
        <v>9.1999999999999993</v>
      </c>
      <c r="C1082">
        <v>94.8</v>
      </c>
      <c r="D1082">
        <v>10.66</v>
      </c>
    </row>
    <row r="1083" spans="1:4">
      <c r="A1083" s="1">
        <v>42356</v>
      </c>
      <c r="B1083">
        <v>8.3000000000000007</v>
      </c>
      <c r="C1083">
        <v>85.6</v>
      </c>
      <c r="D1083">
        <v>10.3</v>
      </c>
    </row>
    <row r="1084" spans="1:4">
      <c r="A1084" s="1">
        <v>42357</v>
      </c>
      <c r="B1084">
        <v>9</v>
      </c>
      <c r="C1084">
        <v>92.8</v>
      </c>
      <c r="D1084">
        <v>10.27</v>
      </c>
    </row>
    <row r="1085" spans="1:4">
      <c r="A1085" s="1">
        <v>42358</v>
      </c>
      <c r="B1085">
        <v>0</v>
      </c>
      <c r="C1085">
        <v>0</v>
      </c>
      <c r="D1085">
        <v>1.95</v>
      </c>
    </row>
    <row r="1086" spans="1:4">
      <c r="A1086" s="1">
        <v>42359</v>
      </c>
      <c r="B1086">
        <v>5.4</v>
      </c>
      <c r="C1086">
        <v>55.7</v>
      </c>
      <c r="D1086">
        <v>7.83</v>
      </c>
    </row>
    <row r="1087" spans="1:4">
      <c r="A1087" s="1">
        <v>42360</v>
      </c>
      <c r="B1087">
        <v>4.9000000000000004</v>
      </c>
      <c r="C1087">
        <v>50.5</v>
      </c>
      <c r="D1087">
        <v>7.17</v>
      </c>
    </row>
    <row r="1088" spans="1:4">
      <c r="A1088" s="1">
        <v>42361</v>
      </c>
      <c r="B1088">
        <v>0</v>
      </c>
      <c r="C1088">
        <v>0</v>
      </c>
      <c r="D1088">
        <v>2.25</v>
      </c>
    </row>
    <row r="1089" spans="1:4">
      <c r="A1089" s="1">
        <v>42362</v>
      </c>
      <c r="B1089">
        <v>6.1</v>
      </c>
      <c r="C1089">
        <v>62.9</v>
      </c>
      <c r="D1089">
        <v>8.31</v>
      </c>
    </row>
    <row r="1090" spans="1:4">
      <c r="A1090" s="1">
        <v>42363</v>
      </c>
      <c r="B1090">
        <v>8.9</v>
      </c>
      <c r="C1090">
        <v>91.8</v>
      </c>
      <c r="D1090">
        <v>10.89</v>
      </c>
    </row>
    <row r="1091" spans="1:4">
      <c r="A1091" s="1">
        <v>42364</v>
      </c>
      <c r="B1091">
        <v>7.8</v>
      </c>
      <c r="C1091">
        <v>80.400000000000006</v>
      </c>
      <c r="D1091">
        <v>8.7200000000000006</v>
      </c>
    </row>
    <row r="1092" spans="1:4">
      <c r="A1092" s="1">
        <v>42365</v>
      </c>
      <c r="B1092">
        <v>8.9</v>
      </c>
      <c r="C1092">
        <v>91.8</v>
      </c>
      <c r="D1092">
        <v>10.88</v>
      </c>
    </row>
    <row r="1093" spans="1:4">
      <c r="A1093" s="1">
        <v>42366</v>
      </c>
      <c r="B1093">
        <v>9.1999999999999993</v>
      </c>
      <c r="C1093">
        <v>94.8</v>
      </c>
      <c r="D1093">
        <v>10.75</v>
      </c>
    </row>
    <row r="1094" spans="1:4">
      <c r="A1094" s="1">
        <v>42367</v>
      </c>
      <c r="B1094">
        <v>8.9</v>
      </c>
      <c r="C1094">
        <v>90.8</v>
      </c>
      <c r="D1094">
        <v>10</v>
      </c>
    </row>
    <row r="1095" spans="1:4">
      <c r="A1095" s="1">
        <v>42368</v>
      </c>
      <c r="B1095">
        <v>8.9</v>
      </c>
      <c r="C1095">
        <v>90.8</v>
      </c>
      <c r="D1095">
        <v>9.84</v>
      </c>
    </row>
    <row r="1096" spans="1:4">
      <c r="A1096" s="1">
        <v>42369</v>
      </c>
      <c r="B1096">
        <v>6.5</v>
      </c>
      <c r="C1096">
        <v>66.3</v>
      </c>
      <c r="D1096">
        <v>7.96</v>
      </c>
    </row>
    <row r="1097" spans="1:4">
      <c r="A1097" s="1">
        <v>42370</v>
      </c>
      <c r="B1097">
        <v>8.6999999999999993</v>
      </c>
      <c r="C1097">
        <v>88.8</v>
      </c>
      <c r="D1097">
        <v>10.42</v>
      </c>
    </row>
    <row r="1098" spans="1:4">
      <c r="A1098" s="1">
        <v>42371</v>
      </c>
      <c r="B1098">
        <v>8.3000000000000007</v>
      </c>
      <c r="C1098">
        <v>84.7</v>
      </c>
      <c r="D1098">
        <v>8.27</v>
      </c>
    </row>
    <row r="1099" spans="1:4">
      <c r="A1099" s="1">
        <v>42372</v>
      </c>
      <c r="B1099">
        <v>8.4</v>
      </c>
      <c r="C1099">
        <v>85.7</v>
      </c>
      <c r="D1099">
        <v>9.4600000000000009</v>
      </c>
    </row>
    <row r="1100" spans="1:4">
      <c r="A1100" s="1">
        <v>42373</v>
      </c>
      <c r="B1100">
        <v>7.4</v>
      </c>
      <c r="C1100">
        <v>75.5</v>
      </c>
      <c r="D1100">
        <v>8.58</v>
      </c>
    </row>
    <row r="1101" spans="1:4">
      <c r="A1101" s="1">
        <v>42374</v>
      </c>
      <c r="B1101">
        <v>1.7</v>
      </c>
      <c r="C1101">
        <v>17.3</v>
      </c>
      <c r="D1101">
        <v>4.4000000000000004</v>
      </c>
    </row>
    <row r="1102" spans="1:4">
      <c r="A1102" s="1">
        <v>42375</v>
      </c>
      <c r="B1102">
        <v>8</v>
      </c>
      <c r="C1102">
        <v>81.599999999999994</v>
      </c>
      <c r="D1102">
        <v>9.3699999999999992</v>
      </c>
    </row>
    <row r="1103" spans="1:4">
      <c r="A1103" s="1">
        <v>42376</v>
      </c>
      <c r="B1103">
        <v>8.4</v>
      </c>
      <c r="C1103">
        <v>84.8</v>
      </c>
      <c r="D1103">
        <v>10.16</v>
      </c>
    </row>
    <row r="1104" spans="1:4">
      <c r="A1104" s="1">
        <v>42377</v>
      </c>
      <c r="B1104">
        <v>9</v>
      </c>
      <c r="C1104">
        <v>90.9</v>
      </c>
      <c r="D1104">
        <v>10.64</v>
      </c>
    </row>
    <row r="1105" spans="1:4">
      <c r="A1105" s="1">
        <v>42378</v>
      </c>
      <c r="B1105">
        <v>7.9</v>
      </c>
      <c r="C1105">
        <v>79.8</v>
      </c>
      <c r="D1105">
        <v>10.16</v>
      </c>
    </row>
    <row r="1106" spans="1:4">
      <c r="A1106" s="1">
        <v>42379</v>
      </c>
      <c r="B1106">
        <v>8.6</v>
      </c>
      <c r="C1106">
        <v>86.9</v>
      </c>
      <c r="D1106">
        <v>9.84</v>
      </c>
    </row>
    <row r="1107" spans="1:4">
      <c r="A1107" s="1">
        <v>42380</v>
      </c>
      <c r="B1107">
        <v>7.9</v>
      </c>
      <c r="C1107">
        <v>79.8</v>
      </c>
      <c r="D1107">
        <v>9.93</v>
      </c>
    </row>
    <row r="1108" spans="1:4">
      <c r="A1108" s="1">
        <v>42381</v>
      </c>
      <c r="B1108">
        <v>8.3000000000000007</v>
      </c>
      <c r="C1108">
        <v>83.8</v>
      </c>
      <c r="D1108">
        <v>11</v>
      </c>
    </row>
    <row r="1109" spans="1:4">
      <c r="A1109" s="1">
        <v>42382</v>
      </c>
      <c r="B1109">
        <v>8.1</v>
      </c>
      <c r="C1109">
        <v>81.8</v>
      </c>
      <c r="D1109">
        <v>9.9700000000000006</v>
      </c>
    </row>
    <row r="1110" spans="1:4">
      <c r="A1110" s="1">
        <v>42383</v>
      </c>
      <c r="B1110">
        <v>6.9</v>
      </c>
      <c r="C1110">
        <v>69</v>
      </c>
      <c r="D1110">
        <v>9.89</v>
      </c>
    </row>
    <row r="1111" spans="1:4">
      <c r="A1111" s="1">
        <v>42384</v>
      </c>
      <c r="B1111">
        <v>6.9</v>
      </c>
      <c r="C1111">
        <v>69</v>
      </c>
      <c r="D1111">
        <v>9.16</v>
      </c>
    </row>
    <row r="1112" spans="1:4">
      <c r="A1112" s="1">
        <v>42385</v>
      </c>
      <c r="B1112">
        <v>4.7</v>
      </c>
      <c r="C1112">
        <v>47</v>
      </c>
      <c r="D1112">
        <v>6.95</v>
      </c>
    </row>
    <row r="1113" spans="1:4">
      <c r="A1113" s="1">
        <v>42386</v>
      </c>
      <c r="B1113">
        <v>0</v>
      </c>
      <c r="C1113">
        <v>0</v>
      </c>
      <c r="D1113">
        <v>2.35</v>
      </c>
    </row>
    <row r="1114" spans="1:4">
      <c r="A1114" s="1">
        <v>42387</v>
      </c>
      <c r="B1114">
        <v>4.5</v>
      </c>
      <c r="C1114">
        <v>45</v>
      </c>
      <c r="D1114">
        <v>7.28</v>
      </c>
    </row>
    <row r="1115" spans="1:4">
      <c r="A1115" s="1">
        <v>42388</v>
      </c>
      <c r="B1115">
        <v>9.3000000000000007</v>
      </c>
      <c r="C1115">
        <v>92.1</v>
      </c>
      <c r="D1115">
        <v>11.42</v>
      </c>
    </row>
    <row r="1116" spans="1:4">
      <c r="A1116" s="1">
        <v>42389</v>
      </c>
      <c r="B1116">
        <v>6.3</v>
      </c>
      <c r="C1116">
        <v>62.4</v>
      </c>
      <c r="D1116">
        <v>8.82</v>
      </c>
    </row>
    <row r="1117" spans="1:4">
      <c r="A1117" s="1">
        <v>42390</v>
      </c>
      <c r="B1117">
        <v>1.5</v>
      </c>
      <c r="C1117">
        <v>14.9</v>
      </c>
      <c r="D1117">
        <v>5.8</v>
      </c>
    </row>
    <row r="1118" spans="1:4">
      <c r="A1118" s="1">
        <v>42391</v>
      </c>
      <c r="B1118">
        <v>6.5</v>
      </c>
      <c r="C1118">
        <v>64.400000000000006</v>
      </c>
      <c r="D1118">
        <v>10.06</v>
      </c>
    </row>
    <row r="1119" spans="1:4">
      <c r="A1119" s="1">
        <v>42392</v>
      </c>
      <c r="B1119">
        <v>6</v>
      </c>
      <c r="C1119">
        <v>58.8</v>
      </c>
      <c r="D1119">
        <v>9.4700000000000006</v>
      </c>
    </row>
    <row r="1120" spans="1:4">
      <c r="A1120" s="1">
        <v>42393</v>
      </c>
      <c r="B1120">
        <v>9.4</v>
      </c>
      <c r="C1120">
        <v>92.2</v>
      </c>
      <c r="D1120">
        <v>12.26</v>
      </c>
    </row>
    <row r="1121" spans="1:4">
      <c r="A1121" s="1">
        <v>42394</v>
      </c>
      <c r="B1121">
        <v>9.5</v>
      </c>
      <c r="C1121">
        <v>93.1</v>
      </c>
      <c r="D1121">
        <v>12.66</v>
      </c>
    </row>
    <row r="1122" spans="1:4">
      <c r="A1122" s="1">
        <v>42395</v>
      </c>
      <c r="B1122">
        <v>8.8000000000000007</v>
      </c>
      <c r="C1122">
        <v>86.3</v>
      </c>
      <c r="D1122">
        <v>11.78</v>
      </c>
    </row>
    <row r="1123" spans="1:4">
      <c r="A1123" s="1">
        <v>42396</v>
      </c>
      <c r="B1123">
        <v>8.5</v>
      </c>
      <c r="C1123">
        <v>82.5</v>
      </c>
      <c r="D1123">
        <v>10.76</v>
      </c>
    </row>
    <row r="1124" spans="1:4">
      <c r="A1124" s="1">
        <v>42397</v>
      </c>
      <c r="B1124">
        <v>0</v>
      </c>
      <c r="C1124">
        <v>0</v>
      </c>
      <c r="D1124">
        <v>1.52</v>
      </c>
    </row>
    <row r="1125" spans="1:4">
      <c r="A1125" s="1">
        <v>42398</v>
      </c>
      <c r="B1125">
        <v>0</v>
      </c>
      <c r="C1125">
        <v>0</v>
      </c>
      <c r="D1125">
        <v>1.28</v>
      </c>
    </row>
    <row r="1126" spans="1:4">
      <c r="A1126" s="1">
        <v>42399</v>
      </c>
      <c r="B1126">
        <v>0.3</v>
      </c>
      <c r="C1126">
        <v>2.9</v>
      </c>
      <c r="D1126">
        <v>3.15</v>
      </c>
    </row>
    <row r="1127" spans="1:4">
      <c r="A1127" s="1">
        <v>42400</v>
      </c>
      <c r="B1127">
        <v>5.4</v>
      </c>
      <c r="C1127">
        <v>51.9</v>
      </c>
      <c r="D1127">
        <v>9.1300000000000008</v>
      </c>
    </row>
    <row r="1128" spans="1:4">
      <c r="A1128" s="1">
        <v>42401</v>
      </c>
      <c r="B1128">
        <v>9.6</v>
      </c>
      <c r="C1128">
        <v>92.3</v>
      </c>
      <c r="D1128">
        <v>13.92</v>
      </c>
    </row>
    <row r="1129" spans="1:4">
      <c r="A1129" s="1">
        <v>42402</v>
      </c>
      <c r="B1129">
        <v>10</v>
      </c>
      <c r="C1129">
        <v>95.2</v>
      </c>
      <c r="D1129">
        <v>14.35</v>
      </c>
    </row>
    <row r="1130" spans="1:4">
      <c r="A1130" s="1">
        <v>42403</v>
      </c>
      <c r="B1130">
        <v>9.9</v>
      </c>
      <c r="C1130">
        <v>94.3</v>
      </c>
      <c r="D1130">
        <v>13.85</v>
      </c>
    </row>
    <row r="1131" spans="1:4">
      <c r="A1131" s="1">
        <v>42404</v>
      </c>
      <c r="B1131">
        <v>7.6</v>
      </c>
      <c r="C1131">
        <v>72.400000000000006</v>
      </c>
      <c r="D1131">
        <v>10.34</v>
      </c>
    </row>
    <row r="1132" spans="1:4">
      <c r="A1132" s="1">
        <v>42405</v>
      </c>
      <c r="B1132">
        <v>9.8000000000000007</v>
      </c>
      <c r="C1132">
        <v>93.3</v>
      </c>
      <c r="D1132">
        <v>13.98</v>
      </c>
    </row>
    <row r="1133" spans="1:4">
      <c r="A1133" s="1">
        <v>42406</v>
      </c>
      <c r="B1133">
        <v>9.4</v>
      </c>
      <c r="C1133">
        <v>88.7</v>
      </c>
      <c r="D1133">
        <v>13.89</v>
      </c>
    </row>
    <row r="1134" spans="1:4">
      <c r="A1134" s="1">
        <v>42407</v>
      </c>
      <c r="B1134">
        <v>9.6999999999999993</v>
      </c>
      <c r="C1134">
        <v>91.5</v>
      </c>
      <c r="D1134">
        <v>14.32</v>
      </c>
    </row>
    <row r="1135" spans="1:4">
      <c r="A1135" s="1">
        <v>42408</v>
      </c>
      <c r="B1135">
        <v>8.8000000000000007</v>
      </c>
      <c r="C1135">
        <v>83</v>
      </c>
      <c r="D1135">
        <v>12.64</v>
      </c>
    </row>
    <row r="1136" spans="1:4">
      <c r="A1136" s="1">
        <v>42409</v>
      </c>
      <c r="B1136">
        <v>10.1</v>
      </c>
      <c r="C1136">
        <v>94.4</v>
      </c>
      <c r="D1136">
        <v>15.08</v>
      </c>
    </row>
    <row r="1137" spans="1:4">
      <c r="A1137" s="1">
        <v>42410</v>
      </c>
      <c r="B1137">
        <v>10.199999999999999</v>
      </c>
      <c r="C1137">
        <v>95.3</v>
      </c>
      <c r="D1137">
        <v>14.81</v>
      </c>
    </row>
    <row r="1138" spans="1:4">
      <c r="A1138" s="1">
        <v>42411</v>
      </c>
      <c r="B1138">
        <v>4.9000000000000004</v>
      </c>
      <c r="C1138">
        <v>45.8</v>
      </c>
      <c r="D1138">
        <v>9.8000000000000007</v>
      </c>
    </row>
    <row r="1139" spans="1:4">
      <c r="A1139" s="1">
        <v>42412</v>
      </c>
      <c r="B1139">
        <v>0</v>
      </c>
      <c r="C1139">
        <v>0</v>
      </c>
      <c r="D1139">
        <v>1.8</v>
      </c>
    </row>
    <row r="1140" spans="1:4">
      <c r="A1140" s="1">
        <v>42413</v>
      </c>
      <c r="B1140">
        <v>0.2</v>
      </c>
      <c r="C1140">
        <v>1.9</v>
      </c>
      <c r="D1140">
        <v>4.6500000000000004</v>
      </c>
    </row>
    <row r="1141" spans="1:4">
      <c r="A1141" s="1">
        <v>42414</v>
      </c>
      <c r="B1141">
        <v>4.5</v>
      </c>
      <c r="C1141">
        <v>41.7</v>
      </c>
      <c r="D1141">
        <v>10.52</v>
      </c>
    </row>
    <row r="1142" spans="1:4">
      <c r="A1142" s="1">
        <v>42415</v>
      </c>
      <c r="B1142">
        <v>10.3</v>
      </c>
      <c r="C1142">
        <v>94.5</v>
      </c>
      <c r="D1142">
        <v>16.32</v>
      </c>
    </row>
    <row r="1143" spans="1:4">
      <c r="A1143" s="1">
        <v>42416</v>
      </c>
      <c r="B1143">
        <v>5.2</v>
      </c>
      <c r="C1143">
        <v>47.7</v>
      </c>
      <c r="D1143">
        <v>11.27</v>
      </c>
    </row>
    <row r="1144" spans="1:4">
      <c r="A1144" s="1">
        <v>42417</v>
      </c>
      <c r="B1144">
        <v>10.3</v>
      </c>
      <c r="C1144">
        <v>94.5</v>
      </c>
      <c r="D1144">
        <v>16.37</v>
      </c>
    </row>
    <row r="1145" spans="1:4">
      <c r="A1145" s="1">
        <v>42418</v>
      </c>
      <c r="B1145">
        <v>8.4</v>
      </c>
      <c r="C1145">
        <v>76.400000000000006</v>
      </c>
      <c r="D1145">
        <v>12.56</v>
      </c>
    </row>
    <row r="1146" spans="1:4">
      <c r="A1146" s="1">
        <v>42419</v>
      </c>
      <c r="B1146">
        <v>4.9000000000000004</v>
      </c>
      <c r="C1146">
        <v>44.5</v>
      </c>
      <c r="D1146">
        <v>10.16</v>
      </c>
    </row>
    <row r="1147" spans="1:4">
      <c r="A1147" s="1">
        <v>42420</v>
      </c>
      <c r="B1147">
        <v>6.5</v>
      </c>
      <c r="C1147">
        <v>58.6</v>
      </c>
      <c r="D1147">
        <v>11.63</v>
      </c>
    </row>
    <row r="1148" spans="1:4">
      <c r="A1148" s="1">
        <v>42421</v>
      </c>
      <c r="B1148">
        <v>10.199999999999999</v>
      </c>
      <c r="C1148">
        <v>91.9</v>
      </c>
      <c r="D1148">
        <v>16.95</v>
      </c>
    </row>
    <row r="1149" spans="1:4">
      <c r="A1149" s="1">
        <v>42422</v>
      </c>
      <c r="B1149">
        <v>2.6</v>
      </c>
      <c r="C1149">
        <v>23.4</v>
      </c>
      <c r="D1149">
        <v>8.4700000000000006</v>
      </c>
    </row>
    <row r="1150" spans="1:4">
      <c r="A1150" s="1">
        <v>42423</v>
      </c>
      <c r="B1150">
        <v>6.3</v>
      </c>
      <c r="C1150">
        <v>56.3</v>
      </c>
      <c r="D1150">
        <v>12.79</v>
      </c>
    </row>
    <row r="1151" spans="1:4">
      <c r="A1151" s="1">
        <v>42424</v>
      </c>
      <c r="B1151">
        <v>4.8</v>
      </c>
      <c r="C1151">
        <v>42.9</v>
      </c>
      <c r="D1151">
        <v>10.54</v>
      </c>
    </row>
    <row r="1152" spans="1:4">
      <c r="A1152" s="1">
        <v>42425</v>
      </c>
      <c r="B1152">
        <v>10.4</v>
      </c>
      <c r="C1152">
        <v>92.9</v>
      </c>
      <c r="D1152">
        <v>16.7</v>
      </c>
    </row>
    <row r="1153" spans="1:4">
      <c r="A1153" s="1">
        <v>42426</v>
      </c>
      <c r="B1153">
        <v>4.2</v>
      </c>
      <c r="C1153">
        <v>37.200000000000003</v>
      </c>
      <c r="D1153">
        <v>10.63</v>
      </c>
    </row>
    <row r="1154" spans="1:4">
      <c r="A1154" s="1">
        <v>42427</v>
      </c>
      <c r="B1154">
        <v>6.9</v>
      </c>
      <c r="C1154">
        <v>61.1</v>
      </c>
      <c r="D1154">
        <v>12.32</v>
      </c>
    </row>
    <row r="1155" spans="1:4">
      <c r="A1155" s="1">
        <v>42428</v>
      </c>
      <c r="B1155">
        <v>2.7</v>
      </c>
      <c r="C1155">
        <v>23.7</v>
      </c>
      <c r="D1155">
        <v>8.8699999999999992</v>
      </c>
    </row>
    <row r="1156" spans="1:4">
      <c r="A1156" s="1">
        <v>42429</v>
      </c>
      <c r="B1156">
        <v>7.6</v>
      </c>
      <c r="C1156">
        <v>66.7</v>
      </c>
      <c r="D1156">
        <v>12.54</v>
      </c>
    </row>
    <row r="1157" spans="1:4">
      <c r="A1157" s="1">
        <v>42430</v>
      </c>
      <c r="B1157">
        <v>10.7</v>
      </c>
      <c r="C1157">
        <v>93.9</v>
      </c>
      <c r="D1157">
        <v>18.57</v>
      </c>
    </row>
    <row r="1158" spans="1:4">
      <c r="A1158" s="1">
        <v>42431</v>
      </c>
      <c r="B1158">
        <v>10.5</v>
      </c>
      <c r="C1158">
        <v>91.3</v>
      </c>
      <c r="D1158">
        <v>17.64</v>
      </c>
    </row>
    <row r="1159" spans="1:4">
      <c r="A1159" s="1">
        <v>42432</v>
      </c>
      <c r="B1159">
        <v>10.6</v>
      </c>
      <c r="C1159">
        <v>92.2</v>
      </c>
      <c r="D1159">
        <v>17.329999999999998</v>
      </c>
    </row>
    <row r="1160" spans="1:4">
      <c r="A1160" s="1">
        <v>42433</v>
      </c>
      <c r="B1160">
        <v>0</v>
      </c>
      <c r="C1160">
        <v>0</v>
      </c>
      <c r="D1160">
        <v>2.36</v>
      </c>
    </row>
    <row r="1161" spans="1:4">
      <c r="A1161" s="1">
        <v>42434</v>
      </c>
      <c r="B1161">
        <v>0.4</v>
      </c>
      <c r="C1161">
        <v>3.4</v>
      </c>
      <c r="D1161">
        <v>6.33</v>
      </c>
    </row>
    <row r="1162" spans="1:4">
      <c r="A1162" s="1">
        <v>42435</v>
      </c>
      <c r="B1162">
        <v>4.3</v>
      </c>
      <c r="C1162">
        <v>37.1</v>
      </c>
      <c r="D1162">
        <v>9.51</v>
      </c>
    </row>
    <row r="1163" spans="1:4">
      <c r="A1163" s="1">
        <v>42436</v>
      </c>
      <c r="B1163">
        <v>6.6</v>
      </c>
      <c r="C1163">
        <v>56.9</v>
      </c>
      <c r="D1163">
        <v>15.38</v>
      </c>
    </row>
    <row r="1164" spans="1:4">
      <c r="A1164" s="1">
        <v>42437</v>
      </c>
      <c r="B1164">
        <v>0</v>
      </c>
      <c r="C1164">
        <v>0</v>
      </c>
      <c r="D1164">
        <v>4.62</v>
      </c>
    </row>
    <row r="1165" spans="1:4">
      <c r="A1165" s="1">
        <v>42438</v>
      </c>
      <c r="B1165">
        <v>6.1</v>
      </c>
      <c r="C1165">
        <v>52.1</v>
      </c>
      <c r="D1165">
        <v>14.71</v>
      </c>
    </row>
    <row r="1166" spans="1:4">
      <c r="A1166" s="1">
        <v>42439</v>
      </c>
      <c r="B1166">
        <v>9.5</v>
      </c>
      <c r="C1166">
        <v>80.5</v>
      </c>
      <c r="D1166">
        <v>18.27</v>
      </c>
    </row>
    <row r="1167" spans="1:4">
      <c r="A1167" s="1">
        <v>42440</v>
      </c>
      <c r="B1167">
        <v>11</v>
      </c>
      <c r="C1167">
        <v>93.2</v>
      </c>
      <c r="D1167">
        <v>20.190000000000001</v>
      </c>
    </row>
    <row r="1168" spans="1:4">
      <c r="A1168" s="1">
        <v>42441</v>
      </c>
      <c r="B1168">
        <v>10.4</v>
      </c>
      <c r="C1168">
        <v>88.1</v>
      </c>
      <c r="D1168">
        <v>18.899999999999999</v>
      </c>
    </row>
    <row r="1169" spans="1:4">
      <c r="A1169" s="1">
        <v>42442</v>
      </c>
      <c r="B1169">
        <v>0</v>
      </c>
      <c r="C1169">
        <v>0</v>
      </c>
      <c r="D1169">
        <v>8.02</v>
      </c>
    </row>
    <row r="1170" spans="1:4">
      <c r="A1170" s="1">
        <v>42443</v>
      </c>
      <c r="B1170">
        <v>10.199999999999999</v>
      </c>
      <c r="C1170">
        <v>85.7</v>
      </c>
      <c r="D1170">
        <v>17.91</v>
      </c>
    </row>
    <row r="1171" spans="1:4">
      <c r="A1171" s="1">
        <v>42444</v>
      </c>
      <c r="B1171">
        <v>9.8000000000000007</v>
      </c>
      <c r="C1171">
        <v>81.7</v>
      </c>
      <c r="D1171">
        <v>20.18</v>
      </c>
    </row>
    <row r="1172" spans="1:4">
      <c r="A1172" s="1">
        <v>42445</v>
      </c>
      <c r="B1172">
        <v>7.5</v>
      </c>
      <c r="C1172">
        <v>62.5</v>
      </c>
      <c r="D1172">
        <v>16.29</v>
      </c>
    </row>
    <row r="1173" spans="1:4">
      <c r="A1173" s="1">
        <v>42446</v>
      </c>
      <c r="B1173">
        <v>10</v>
      </c>
      <c r="C1173">
        <v>83.3</v>
      </c>
      <c r="D1173">
        <v>18.11</v>
      </c>
    </row>
    <row r="1174" spans="1:4">
      <c r="A1174" s="1">
        <v>42447</v>
      </c>
      <c r="B1174">
        <v>0</v>
      </c>
      <c r="C1174">
        <v>0</v>
      </c>
      <c r="D1174">
        <v>2.76</v>
      </c>
    </row>
    <row r="1175" spans="1:4">
      <c r="A1175" s="1">
        <v>42448</v>
      </c>
      <c r="B1175">
        <v>6.8</v>
      </c>
      <c r="C1175">
        <v>56.2</v>
      </c>
      <c r="D1175">
        <v>15.35</v>
      </c>
    </row>
    <row r="1176" spans="1:4">
      <c r="A1176" s="1">
        <v>42449</v>
      </c>
      <c r="B1176">
        <v>1.3</v>
      </c>
      <c r="C1176">
        <v>10.7</v>
      </c>
      <c r="D1176">
        <v>9.6300000000000008</v>
      </c>
    </row>
    <row r="1177" spans="1:4">
      <c r="A1177" s="1">
        <v>42450</v>
      </c>
      <c r="B1177">
        <v>9.9</v>
      </c>
      <c r="C1177">
        <v>81.099999999999994</v>
      </c>
      <c r="D1177">
        <v>20.45</v>
      </c>
    </row>
    <row r="1178" spans="1:4">
      <c r="A1178" s="1">
        <v>42451</v>
      </c>
      <c r="B1178">
        <v>11</v>
      </c>
      <c r="C1178">
        <v>90.2</v>
      </c>
      <c r="D1178">
        <v>20.07</v>
      </c>
    </row>
    <row r="1179" spans="1:4">
      <c r="A1179" s="1">
        <v>42452</v>
      </c>
      <c r="B1179">
        <v>7</v>
      </c>
      <c r="C1179">
        <v>56.9</v>
      </c>
      <c r="D1179">
        <v>17.16</v>
      </c>
    </row>
    <row r="1180" spans="1:4">
      <c r="A1180" s="1">
        <v>42453</v>
      </c>
      <c r="B1180">
        <v>5.2</v>
      </c>
      <c r="C1180">
        <v>42.3</v>
      </c>
      <c r="D1180">
        <v>11.77</v>
      </c>
    </row>
    <row r="1181" spans="1:4">
      <c r="A1181" s="1">
        <v>42454</v>
      </c>
      <c r="B1181">
        <v>2.2000000000000002</v>
      </c>
      <c r="C1181">
        <v>17.899999999999999</v>
      </c>
      <c r="D1181">
        <v>12.03</v>
      </c>
    </row>
    <row r="1182" spans="1:4">
      <c r="A1182" s="1">
        <v>42455</v>
      </c>
      <c r="B1182">
        <v>4.9000000000000004</v>
      </c>
      <c r="C1182">
        <v>39.5</v>
      </c>
      <c r="D1182">
        <v>15.52</v>
      </c>
    </row>
    <row r="1183" spans="1:4">
      <c r="A1183" s="1">
        <v>42456</v>
      </c>
      <c r="B1183">
        <v>10.7</v>
      </c>
      <c r="C1183">
        <v>86.3</v>
      </c>
      <c r="D1183">
        <v>20.55</v>
      </c>
    </row>
    <row r="1184" spans="1:4">
      <c r="A1184" s="1">
        <v>42457</v>
      </c>
      <c r="B1184">
        <v>11.5</v>
      </c>
      <c r="C1184">
        <v>92.7</v>
      </c>
      <c r="D1184">
        <v>21.23</v>
      </c>
    </row>
    <row r="1185" spans="1:4">
      <c r="A1185" s="1">
        <v>42458</v>
      </c>
      <c r="B1185">
        <v>5</v>
      </c>
      <c r="C1185">
        <v>40</v>
      </c>
      <c r="D1185">
        <v>14.02</v>
      </c>
    </row>
    <row r="1186" spans="1:4">
      <c r="A1186" s="1">
        <v>42459</v>
      </c>
      <c r="B1186">
        <v>10.7</v>
      </c>
      <c r="C1186">
        <v>85.6</v>
      </c>
      <c r="D1186">
        <v>21.44</v>
      </c>
    </row>
    <row r="1187" spans="1:4">
      <c r="A1187" s="1">
        <v>42460</v>
      </c>
      <c r="B1187">
        <v>1.6</v>
      </c>
      <c r="C1187">
        <v>12.7</v>
      </c>
      <c r="D1187">
        <v>13</v>
      </c>
    </row>
    <row r="1188" spans="1:4">
      <c r="A1188" s="1">
        <v>42461</v>
      </c>
      <c r="B1188">
        <v>11.2</v>
      </c>
      <c r="C1188">
        <v>88.9</v>
      </c>
      <c r="D1188">
        <v>21.95</v>
      </c>
    </row>
    <row r="1189" spans="1:4">
      <c r="A1189" s="1">
        <v>42462</v>
      </c>
      <c r="B1189">
        <v>6.7</v>
      </c>
      <c r="C1189">
        <v>53.2</v>
      </c>
      <c r="D1189">
        <v>15.8</v>
      </c>
    </row>
    <row r="1190" spans="1:4">
      <c r="A1190" s="1">
        <v>42463</v>
      </c>
      <c r="B1190">
        <v>0</v>
      </c>
      <c r="C1190">
        <v>0</v>
      </c>
      <c r="D1190">
        <v>2.8</v>
      </c>
    </row>
    <row r="1191" spans="1:4">
      <c r="A1191" s="1">
        <v>42464</v>
      </c>
      <c r="B1191">
        <v>0.1</v>
      </c>
      <c r="C1191">
        <v>0.8</v>
      </c>
      <c r="D1191">
        <v>5.84</v>
      </c>
    </row>
    <row r="1192" spans="1:4">
      <c r="A1192" s="1">
        <v>42465</v>
      </c>
      <c r="B1192">
        <v>9</v>
      </c>
      <c r="C1192">
        <v>70.3</v>
      </c>
      <c r="D1192">
        <v>22.09</v>
      </c>
    </row>
    <row r="1193" spans="1:4">
      <c r="A1193" s="1">
        <v>42466</v>
      </c>
      <c r="B1193">
        <v>3.2</v>
      </c>
      <c r="C1193">
        <v>25</v>
      </c>
      <c r="D1193">
        <v>13.66</v>
      </c>
    </row>
    <row r="1194" spans="1:4">
      <c r="A1194" s="1">
        <v>42467</v>
      </c>
      <c r="B1194">
        <v>1.1000000000000001</v>
      </c>
      <c r="C1194">
        <v>8.6</v>
      </c>
      <c r="D1194">
        <v>7.86</v>
      </c>
    </row>
    <row r="1195" spans="1:4">
      <c r="A1195" s="1">
        <v>42468</v>
      </c>
      <c r="B1195">
        <v>10.4</v>
      </c>
      <c r="C1195">
        <v>80.599999999999994</v>
      </c>
      <c r="D1195">
        <v>22.45</v>
      </c>
    </row>
    <row r="1196" spans="1:4">
      <c r="A1196" s="1">
        <v>42469</v>
      </c>
      <c r="B1196">
        <v>8.3000000000000007</v>
      </c>
      <c r="C1196">
        <v>64.3</v>
      </c>
      <c r="D1196">
        <v>18.21</v>
      </c>
    </row>
    <row r="1197" spans="1:4">
      <c r="A1197" s="1">
        <v>42470</v>
      </c>
      <c r="B1197">
        <v>8.4</v>
      </c>
      <c r="C1197">
        <v>65.099999999999994</v>
      </c>
      <c r="D1197">
        <v>19.16</v>
      </c>
    </row>
    <row r="1198" spans="1:4">
      <c r="A1198" s="1">
        <v>42471</v>
      </c>
      <c r="B1198">
        <v>6.3</v>
      </c>
      <c r="C1198">
        <v>48.5</v>
      </c>
      <c r="D1198">
        <v>18.28</v>
      </c>
    </row>
    <row r="1199" spans="1:4">
      <c r="A1199" s="1">
        <v>42472</v>
      </c>
      <c r="B1199">
        <v>8.1</v>
      </c>
      <c r="C1199">
        <v>62.3</v>
      </c>
      <c r="D1199">
        <v>19.170000000000002</v>
      </c>
    </row>
    <row r="1200" spans="1:4">
      <c r="A1200" s="1">
        <v>42473</v>
      </c>
      <c r="B1200">
        <v>0</v>
      </c>
      <c r="C1200">
        <v>0</v>
      </c>
      <c r="D1200">
        <v>4.03</v>
      </c>
    </row>
    <row r="1201" spans="1:4">
      <c r="A1201" s="1">
        <v>42474</v>
      </c>
      <c r="B1201">
        <v>11.5</v>
      </c>
      <c r="C1201">
        <v>87.8</v>
      </c>
      <c r="D1201">
        <v>22.92</v>
      </c>
    </row>
    <row r="1202" spans="1:4">
      <c r="A1202" s="1">
        <v>42475</v>
      </c>
      <c r="B1202">
        <v>11.5</v>
      </c>
      <c r="C1202">
        <v>87.8</v>
      </c>
      <c r="D1202">
        <v>24.36</v>
      </c>
    </row>
    <row r="1203" spans="1:4">
      <c r="A1203" s="1">
        <v>42476</v>
      </c>
      <c r="B1203">
        <v>2.4</v>
      </c>
      <c r="C1203">
        <v>18.2</v>
      </c>
      <c r="D1203">
        <v>10.96</v>
      </c>
    </row>
    <row r="1204" spans="1:4">
      <c r="A1204" s="1">
        <v>42477</v>
      </c>
      <c r="B1204">
        <v>9.8000000000000007</v>
      </c>
      <c r="C1204">
        <v>74.2</v>
      </c>
      <c r="D1204">
        <v>23.89</v>
      </c>
    </row>
    <row r="1205" spans="1:4">
      <c r="A1205" s="1">
        <v>42478</v>
      </c>
      <c r="B1205">
        <v>6.7</v>
      </c>
      <c r="C1205">
        <v>50.8</v>
      </c>
      <c r="D1205">
        <v>20.71</v>
      </c>
    </row>
    <row r="1206" spans="1:4">
      <c r="A1206" s="1">
        <v>42479</v>
      </c>
      <c r="B1206">
        <v>12.3</v>
      </c>
      <c r="C1206">
        <v>93.2</v>
      </c>
      <c r="D1206">
        <v>25.69</v>
      </c>
    </row>
    <row r="1207" spans="1:4">
      <c r="A1207" s="1">
        <v>42480</v>
      </c>
      <c r="B1207">
        <v>7.3</v>
      </c>
      <c r="C1207">
        <v>54.9</v>
      </c>
      <c r="D1207">
        <v>18.260000000000002</v>
      </c>
    </row>
    <row r="1208" spans="1:4">
      <c r="A1208" s="1">
        <v>42481</v>
      </c>
      <c r="B1208">
        <v>0.1</v>
      </c>
      <c r="C1208">
        <v>0.8</v>
      </c>
      <c r="D1208">
        <v>4.92</v>
      </c>
    </row>
    <row r="1209" spans="1:4">
      <c r="A1209" s="1">
        <v>42482</v>
      </c>
      <c r="B1209">
        <v>9</v>
      </c>
      <c r="C1209">
        <v>67.2</v>
      </c>
      <c r="D1209">
        <v>22.37</v>
      </c>
    </row>
    <row r="1210" spans="1:4">
      <c r="A1210" s="1">
        <v>42483</v>
      </c>
      <c r="B1210">
        <v>1.4</v>
      </c>
      <c r="C1210">
        <v>10.4</v>
      </c>
      <c r="D1210">
        <v>11.51</v>
      </c>
    </row>
    <row r="1211" spans="1:4">
      <c r="A1211" s="1">
        <v>42484</v>
      </c>
      <c r="B1211">
        <v>10.199999999999999</v>
      </c>
      <c r="C1211">
        <v>76.099999999999994</v>
      </c>
      <c r="D1211">
        <v>23.48</v>
      </c>
    </row>
    <row r="1212" spans="1:4">
      <c r="A1212" s="1">
        <v>42485</v>
      </c>
      <c r="B1212">
        <v>11</v>
      </c>
      <c r="C1212">
        <v>81.5</v>
      </c>
      <c r="D1212">
        <v>23.69</v>
      </c>
    </row>
    <row r="1213" spans="1:4">
      <c r="A1213" s="1">
        <v>42486</v>
      </c>
      <c r="B1213">
        <v>10.7</v>
      </c>
      <c r="C1213">
        <v>79.3</v>
      </c>
      <c r="D1213">
        <v>22.2</v>
      </c>
    </row>
    <row r="1214" spans="1:4">
      <c r="A1214" s="1">
        <v>42487</v>
      </c>
      <c r="B1214">
        <v>0</v>
      </c>
      <c r="C1214">
        <v>0</v>
      </c>
      <c r="D1214">
        <v>2.61</v>
      </c>
    </row>
    <row r="1215" spans="1:4">
      <c r="A1215" s="1">
        <v>42488</v>
      </c>
      <c r="B1215">
        <v>1.2</v>
      </c>
      <c r="C1215">
        <v>8.8000000000000007</v>
      </c>
      <c r="D1215">
        <v>13.01</v>
      </c>
    </row>
    <row r="1216" spans="1:4">
      <c r="A1216" s="1">
        <v>42489</v>
      </c>
      <c r="B1216">
        <v>8.6</v>
      </c>
      <c r="C1216">
        <v>63.2</v>
      </c>
      <c r="D1216">
        <v>21.44</v>
      </c>
    </row>
    <row r="1217" spans="1:4">
      <c r="A1217" s="1">
        <v>42490</v>
      </c>
      <c r="B1217">
        <v>11.9</v>
      </c>
      <c r="C1217">
        <v>87.5</v>
      </c>
      <c r="D1217">
        <v>23.68</v>
      </c>
    </row>
    <row r="1218" spans="1:4">
      <c r="A1218" s="1">
        <v>42491</v>
      </c>
      <c r="B1218">
        <v>12.3</v>
      </c>
      <c r="C1218">
        <v>89.8</v>
      </c>
      <c r="D1218">
        <v>23.88</v>
      </c>
    </row>
    <row r="1219" spans="1:4">
      <c r="A1219" s="1">
        <v>42492</v>
      </c>
      <c r="B1219">
        <v>8.9</v>
      </c>
      <c r="C1219">
        <v>65</v>
      </c>
      <c r="D1219">
        <v>21.07</v>
      </c>
    </row>
    <row r="1220" spans="1:4">
      <c r="A1220" s="1">
        <v>42493</v>
      </c>
      <c r="B1220">
        <v>1.9</v>
      </c>
      <c r="C1220">
        <v>13.9</v>
      </c>
      <c r="D1220">
        <v>7.55</v>
      </c>
    </row>
    <row r="1221" spans="1:4">
      <c r="A1221" s="1">
        <v>42494</v>
      </c>
      <c r="B1221">
        <v>12.9</v>
      </c>
      <c r="C1221">
        <v>93.5</v>
      </c>
      <c r="D1221">
        <v>27.67</v>
      </c>
    </row>
    <row r="1222" spans="1:4">
      <c r="A1222" s="1">
        <v>42495</v>
      </c>
      <c r="B1222">
        <v>11.1</v>
      </c>
      <c r="C1222">
        <v>80.400000000000006</v>
      </c>
      <c r="D1222">
        <v>24.68</v>
      </c>
    </row>
    <row r="1223" spans="1:4">
      <c r="A1223" s="1">
        <v>42496</v>
      </c>
      <c r="B1223">
        <v>2.5</v>
      </c>
      <c r="C1223">
        <v>18.100000000000001</v>
      </c>
      <c r="D1223">
        <v>9.64</v>
      </c>
    </row>
    <row r="1224" spans="1:4">
      <c r="A1224" s="1">
        <v>42497</v>
      </c>
      <c r="B1224">
        <v>10.1</v>
      </c>
      <c r="C1224">
        <v>72.7</v>
      </c>
      <c r="D1224">
        <v>24.51</v>
      </c>
    </row>
    <row r="1225" spans="1:4">
      <c r="A1225" s="1">
        <v>42498</v>
      </c>
      <c r="B1225">
        <v>8.8000000000000007</v>
      </c>
      <c r="C1225">
        <v>63.3</v>
      </c>
      <c r="D1225">
        <v>21.02</v>
      </c>
    </row>
    <row r="1226" spans="1:4">
      <c r="A1226" s="1">
        <v>42499</v>
      </c>
      <c r="B1226">
        <v>1.5</v>
      </c>
      <c r="C1226">
        <v>10.8</v>
      </c>
      <c r="D1226">
        <v>13.29</v>
      </c>
    </row>
    <row r="1227" spans="1:4">
      <c r="A1227" s="1">
        <v>42500</v>
      </c>
      <c r="B1227">
        <v>0</v>
      </c>
      <c r="C1227">
        <v>0</v>
      </c>
      <c r="D1227">
        <v>3.05</v>
      </c>
    </row>
    <row r="1228" spans="1:4">
      <c r="A1228" s="1">
        <v>42501</v>
      </c>
      <c r="B1228">
        <v>8.1</v>
      </c>
      <c r="C1228">
        <v>57.9</v>
      </c>
      <c r="D1228">
        <v>21.36</v>
      </c>
    </row>
    <row r="1229" spans="1:4">
      <c r="A1229" s="1">
        <v>42502</v>
      </c>
      <c r="B1229">
        <v>10.6</v>
      </c>
      <c r="C1229">
        <v>75.7</v>
      </c>
      <c r="D1229">
        <v>26.32</v>
      </c>
    </row>
    <row r="1230" spans="1:4">
      <c r="A1230" s="1">
        <v>42503</v>
      </c>
      <c r="B1230">
        <v>6.2</v>
      </c>
      <c r="C1230">
        <v>44.3</v>
      </c>
      <c r="D1230">
        <v>15.41</v>
      </c>
    </row>
    <row r="1231" spans="1:4">
      <c r="A1231" s="1">
        <v>42504</v>
      </c>
      <c r="B1231">
        <v>11.9</v>
      </c>
      <c r="C1231">
        <v>85</v>
      </c>
      <c r="D1231">
        <v>27.36</v>
      </c>
    </row>
    <row r="1232" spans="1:4">
      <c r="A1232" s="1">
        <v>42505</v>
      </c>
      <c r="B1232">
        <v>5.7</v>
      </c>
      <c r="C1232">
        <v>40.4</v>
      </c>
      <c r="D1232">
        <v>16.41</v>
      </c>
    </row>
    <row r="1233" spans="1:4">
      <c r="A1233" s="1">
        <v>42506</v>
      </c>
      <c r="B1233">
        <v>8.1</v>
      </c>
      <c r="C1233">
        <v>57.4</v>
      </c>
      <c r="D1233">
        <v>20.94</v>
      </c>
    </row>
    <row r="1234" spans="1:4">
      <c r="A1234" s="1">
        <v>42507</v>
      </c>
      <c r="B1234">
        <v>13.2</v>
      </c>
      <c r="C1234">
        <v>93.6</v>
      </c>
      <c r="D1234">
        <v>28.04</v>
      </c>
    </row>
    <row r="1235" spans="1:4">
      <c r="A1235" s="1">
        <v>42508</v>
      </c>
      <c r="B1235">
        <v>13.1</v>
      </c>
      <c r="C1235">
        <v>92.3</v>
      </c>
      <c r="D1235">
        <v>27.5</v>
      </c>
    </row>
    <row r="1236" spans="1:4">
      <c r="A1236" s="1">
        <v>42509</v>
      </c>
      <c r="B1236">
        <v>11.9</v>
      </c>
      <c r="C1236">
        <v>83.8</v>
      </c>
      <c r="D1236">
        <v>26.27</v>
      </c>
    </row>
    <row r="1237" spans="1:4">
      <c r="A1237" s="1">
        <v>42510</v>
      </c>
      <c r="B1237">
        <v>12.7</v>
      </c>
      <c r="C1237">
        <v>89.4</v>
      </c>
      <c r="D1237">
        <v>27.5</v>
      </c>
    </row>
    <row r="1238" spans="1:4">
      <c r="A1238" s="1">
        <v>42511</v>
      </c>
      <c r="B1238">
        <v>13</v>
      </c>
      <c r="C1238">
        <v>91.5</v>
      </c>
      <c r="D1238">
        <v>26.72</v>
      </c>
    </row>
    <row r="1239" spans="1:4">
      <c r="A1239" s="1">
        <v>42512</v>
      </c>
      <c r="B1239">
        <v>13</v>
      </c>
      <c r="C1239">
        <v>90.9</v>
      </c>
      <c r="D1239">
        <v>27.28</v>
      </c>
    </row>
    <row r="1240" spans="1:4">
      <c r="A1240" s="1">
        <v>42513</v>
      </c>
      <c r="B1240">
        <v>12.3</v>
      </c>
      <c r="C1240">
        <v>86</v>
      </c>
      <c r="D1240">
        <v>25.98</v>
      </c>
    </row>
    <row r="1241" spans="1:4">
      <c r="A1241" s="1">
        <v>42514</v>
      </c>
      <c r="B1241">
        <v>0.2</v>
      </c>
      <c r="C1241">
        <v>1.4</v>
      </c>
      <c r="D1241">
        <v>3.39</v>
      </c>
    </row>
    <row r="1242" spans="1:4">
      <c r="A1242" s="1">
        <v>42515</v>
      </c>
      <c r="B1242">
        <v>12.2</v>
      </c>
      <c r="C1242">
        <v>85.3</v>
      </c>
      <c r="D1242">
        <v>26.31</v>
      </c>
    </row>
    <row r="1243" spans="1:4">
      <c r="A1243" s="1">
        <v>42516</v>
      </c>
      <c r="B1243">
        <v>6.7</v>
      </c>
      <c r="C1243">
        <v>46.9</v>
      </c>
      <c r="D1243">
        <v>20.29</v>
      </c>
    </row>
    <row r="1244" spans="1:4">
      <c r="A1244" s="1">
        <v>42517</v>
      </c>
      <c r="B1244">
        <v>8.8000000000000007</v>
      </c>
      <c r="C1244">
        <v>61.1</v>
      </c>
      <c r="D1244">
        <v>22.88</v>
      </c>
    </row>
    <row r="1245" spans="1:4">
      <c r="A1245" s="1">
        <v>42518</v>
      </c>
      <c r="B1245">
        <v>6.6</v>
      </c>
      <c r="C1245">
        <v>45.8</v>
      </c>
      <c r="D1245">
        <v>18.78</v>
      </c>
    </row>
    <row r="1246" spans="1:4">
      <c r="A1246" s="1">
        <v>42519</v>
      </c>
      <c r="B1246">
        <v>6.6</v>
      </c>
      <c r="C1246">
        <v>45.8</v>
      </c>
      <c r="D1246">
        <v>18.64</v>
      </c>
    </row>
    <row r="1247" spans="1:4">
      <c r="A1247" s="1">
        <v>42520</v>
      </c>
      <c r="B1247">
        <v>13.1</v>
      </c>
      <c r="C1247">
        <v>91</v>
      </c>
      <c r="D1247">
        <v>28.24</v>
      </c>
    </row>
    <row r="1248" spans="1:4">
      <c r="A1248" s="1">
        <v>42521</v>
      </c>
      <c r="B1248">
        <v>11.1</v>
      </c>
      <c r="C1248">
        <v>77.099999999999994</v>
      </c>
      <c r="D1248">
        <v>23.47</v>
      </c>
    </row>
    <row r="1249" spans="1:4">
      <c r="A1249" s="1">
        <v>42522</v>
      </c>
      <c r="B1249">
        <v>12.4</v>
      </c>
      <c r="C1249">
        <v>85.5</v>
      </c>
      <c r="D1249">
        <v>27.81</v>
      </c>
    </row>
    <row r="1250" spans="1:4">
      <c r="A1250" s="1">
        <v>42523</v>
      </c>
      <c r="B1250">
        <v>13.1</v>
      </c>
      <c r="C1250">
        <v>90.3</v>
      </c>
      <c r="D1250">
        <v>27.76</v>
      </c>
    </row>
    <row r="1251" spans="1:4">
      <c r="A1251" s="1">
        <v>42524</v>
      </c>
      <c r="B1251">
        <v>11.4</v>
      </c>
      <c r="C1251">
        <v>78.599999999999994</v>
      </c>
      <c r="D1251">
        <v>25.35</v>
      </c>
    </row>
    <row r="1252" spans="1:4">
      <c r="A1252" s="1">
        <v>42525</v>
      </c>
      <c r="B1252">
        <v>0.1</v>
      </c>
      <c r="C1252">
        <v>0.7</v>
      </c>
      <c r="D1252">
        <v>5.55</v>
      </c>
    </row>
    <row r="1253" spans="1:4">
      <c r="A1253" s="1">
        <v>42526</v>
      </c>
      <c r="B1253">
        <v>12</v>
      </c>
      <c r="C1253">
        <v>82.8</v>
      </c>
      <c r="D1253">
        <v>26.52</v>
      </c>
    </row>
    <row r="1254" spans="1:4">
      <c r="A1254" s="1">
        <v>42527</v>
      </c>
      <c r="B1254">
        <v>0</v>
      </c>
      <c r="C1254">
        <v>0</v>
      </c>
      <c r="D1254">
        <v>4.57</v>
      </c>
    </row>
    <row r="1255" spans="1:4">
      <c r="A1255" s="1">
        <v>42528</v>
      </c>
      <c r="B1255">
        <v>4.5999999999999996</v>
      </c>
      <c r="C1255">
        <v>31.7</v>
      </c>
      <c r="D1255">
        <v>18.29</v>
      </c>
    </row>
    <row r="1256" spans="1:4">
      <c r="A1256" s="1">
        <v>42529</v>
      </c>
      <c r="B1256">
        <v>0</v>
      </c>
      <c r="C1256">
        <v>0</v>
      </c>
      <c r="D1256">
        <v>6.52</v>
      </c>
    </row>
    <row r="1257" spans="1:4">
      <c r="A1257" s="1">
        <v>42530</v>
      </c>
      <c r="B1257">
        <v>7.9</v>
      </c>
      <c r="C1257">
        <v>54.5</v>
      </c>
      <c r="D1257">
        <v>20.82</v>
      </c>
    </row>
    <row r="1258" spans="1:4">
      <c r="A1258" s="1">
        <v>42531</v>
      </c>
      <c r="B1258">
        <v>9.8000000000000007</v>
      </c>
      <c r="C1258">
        <v>67.099999999999994</v>
      </c>
      <c r="D1258">
        <v>24.22</v>
      </c>
    </row>
    <row r="1259" spans="1:4">
      <c r="A1259" s="1">
        <v>42532</v>
      </c>
      <c r="B1259">
        <v>6.8</v>
      </c>
      <c r="C1259">
        <v>46.6</v>
      </c>
      <c r="D1259">
        <v>19.420000000000002</v>
      </c>
    </row>
    <row r="1260" spans="1:4">
      <c r="A1260" s="1">
        <v>42533</v>
      </c>
      <c r="B1260">
        <v>0</v>
      </c>
      <c r="C1260">
        <v>0</v>
      </c>
      <c r="D1260">
        <v>6.82</v>
      </c>
    </row>
    <row r="1261" spans="1:4">
      <c r="A1261" s="1">
        <v>42534</v>
      </c>
      <c r="B1261">
        <v>7.7</v>
      </c>
      <c r="C1261">
        <v>52.7</v>
      </c>
      <c r="D1261">
        <v>23.87</v>
      </c>
    </row>
    <row r="1262" spans="1:4">
      <c r="A1262" s="1">
        <v>42535</v>
      </c>
      <c r="B1262">
        <v>5.7</v>
      </c>
      <c r="C1262">
        <v>39</v>
      </c>
      <c r="D1262">
        <v>18.989999999999998</v>
      </c>
    </row>
    <row r="1263" spans="1:4">
      <c r="A1263" s="1">
        <v>42536</v>
      </c>
      <c r="B1263">
        <v>0.6</v>
      </c>
      <c r="C1263">
        <v>4.0999999999999996</v>
      </c>
      <c r="D1263">
        <v>8.66</v>
      </c>
    </row>
    <row r="1264" spans="1:4">
      <c r="A1264" s="1">
        <v>42537</v>
      </c>
      <c r="B1264">
        <v>4.3</v>
      </c>
      <c r="C1264">
        <v>29.5</v>
      </c>
      <c r="D1264">
        <v>16.07</v>
      </c>
    </row>
    <row r="1265" spans="1:4">
      <c r="A1265" s="1">
        <v>42538</v>
      </c>
      <c r="B1265">
        <v>13.1</v>
      </c>
      <c r="C1265">
        <v>89.7</v>
      </c>
      <c r="D1265">
        <v>27.33</v>
      </c>
    </row>
    <row r="1266" spans="1:4">
      <c r="A1266" s="1">
        <v>42539</v>
      </c>
      <c r="B1266">
        <v>11.3</v>
      </c>
      <c r="C1266">
        <v>77.400000000000006</v>
      </c>
      <c r="D1266">
        <v>24.68</v>
      </c>
    </row>
    <row r="1267" spans="1:4">
      <c r="A1267" s="1">
        <v>42540</v>
      </c>
      <c r="B1267">
        <v>8.8000000000000007</v>
      </c>
      <c r="C1267">
        <v>60.3</v>
      </c>
      <c r="D1267">
        <v>22.49</v>
      </c>
    </row>
    <row r="1268" spans="1:4">
      <c r="A1268" s="1">
        <v>42541</v>
      </c>
      <c r="B1268">
        <v>5.9</v>
      </c>
      <c r="C1268">
        <v>40.4</v>
      </c>
      <c r="D1268">
        <v>16.93</v>
      </c>
    </row>
    <row r="1269" spans="1:4">
      <c r="A1269" s="1">
        <v>42542</v>
      </c>
      <c r="B1269">
        <v>0.3</v>
      </c>
      <c r="C1269">
        <v>2.1</v>
      </c>
      <c r="D1269">
        <v>8.4499999999999993</v>
      </c>
    </row>
    <row r="1270" spans="1:4">
      <c r="A1270" s="1">
        <v>42543</v>
      </c>
      <c r="B1270">
        <v>0</v>
      </c>
      <c r="C1270">
        <v>0</v>
      </c>
      <c r="D1270">
        <v>7.44</v>
      </c>
    </row>
    <row r="1271" spans="1:4">
      <c r="A1271" s="1">
        <v>42544</v>
      </c>
      <c r="B1271">
        <v>9.6999999999999993</v>
      </c>
      <c r="C1271">
        <v>66.400000000000006</v>
      </c>
      <c r="D1271">
        <v>24.1</v>
      </c>
    </row>
    <row r="1272" spans="1:4">
      <c r="A1272" s="1">
        <v>42545</v>
      </c>
      <c r="B1272">
        <v>0.4</v>
      </c>
      <c r="C1272">
        <v>2.7</v>
      </c>
      <c r="D1272">
        <v>4.5999999999999996</v>
      </c>
    </row>
    <row r="1273" spans="1:4">
      <c r="A1273" s="1">
        <v>42546</v>
      </c>
      <c r="B1273">
        <v>9</v>
      </c>
      <c r="C1273">
        <v>61.6</v>
      </c>
      <c r="D1273">
        <v>20.55</v>
      </c>
    </row>
    <row r="1274" spans="1:4">
      <c r="A1274" s="1">
        <v>42547</v>
      </c>
      <c r="B1274">
        <v>12.5</v>
      </c>
      <c r="C1274">
        <v>85.6</v>
      </c>
      <c r="D1274">
        <v>25.36</v>
      </c>
    </row>
    <row r="1275" spans="1:4">
      <c r="A1275" s="1">
        <v>42548</v>
      </c>
      <c r="B1275">
        <v>2.4</v>
      </c>
      <c r="C1275">
        <v>16.399999999999999</v>
      </c>
      <c r="D1275">
        <v>11.05</v>
      </c>
    </row>
    <row r="1276" spans="1:4">
      <c r="A1276" s="1">
        <v>42549</v>
      </c>
      <c r="B1276">
        <v>4.7</v>
      </c>
      <c r="C1276">
        <v>32.200000000000003</v>
      </c>
      <c r="D1276">
        <v>18.57</v>
      </c>
    </row>
    <row r="1277" spans="1:4">
      <c r="A1277" s="1">
        <v>42550</v>
      </c>
      <c r="B1277">
        <v>1.4</v>
      </c>
      <c r="C1277">
        <v>9.6</v>
      </c>
      <c r="D1277">
        <v>12.71</v>
      </c>
    </row>
    <row r="1278" spans="1:4">
      <c r="A1278" s="1">
        <v>42551</v>
      </c>
      <c r="B1278">
        <v>6.4</v>
      </c>
      <c r="C1278">
        <v>43.8</v>
      </c>
      <c r="D1278">
        <v>19.16</v>
      </c>
    </row>
    <row r="1279" spans="1:4">
      <c r="A1279" s="1">
        <v>42552</v>
      </c>
      <c r="B1279">
        <v>1.1000000000000001</v>
      </c>
      <c r="C1279">
        <v>7.5</v>
      </c>
      <c r="D1279">
        <v>7.45</v>
      </c>
    </row>
    <row r="1280" spans="1:4">
      <c r="A1280" s="1">
        <v>42553</v>
      </c>
      <c r="B1280">
        <v>0</v>
      </c>
      <c r="C1280">
        <v>0</v>
      </c>
      <c r="D1280">
        <v>6.74</v>
      </c>
    </row>
    <row r="1281" spans="1:4">
      <c r="A1281" s="1">
        <v>42554</v>
      </c>
      <c r="B1281">
        <v>0</v>
      </c>
      <c r="C1281">
        <v>0</v>
      </c>
      <c r="D1281">
        <v>7.19</v>
      </c>
    </row>
    <row r="1282" spans="1:4">
      <c r="A1282" s="1">
        <v>42555</v>
      </c>
      <c r="B1282">
        <v>0</v>
      </c>
      <c r="C1282">
        <v>0</v>
      </c>
      <c r="D1282">
        <v>7.43</v>
      </c>
    </row>
    <row r="1283" spans="1:4">
      <c r="A1283" s="1">
        <v>42556</v>
      </c>
      <c r="B1283">
        <v>5.2</v>
      </c>
      <c r="C1283">
        <v>35.9</v>
      </c>
      <c r="D1283">
        <v>17.329999999999998</v>
      </c>
    </row>
    <row r="1284" spans="1:4">
      <c r="A1284" s="1">
        <v>42557</v>
      </c>
      <c r="B1284">
        <v>2.6</v>
      </c>
      <c r="C1284">
        <v>17.899999999999999</v>
      </c>
      <c r="D1284">
        <v>8.5</v>
      </c>
    </row>
    <row r="1285" spans="1:4">
      <c r="A1285" s="1">
        <v>42558</v>
      </c>
      <c r="B1285">
        <v>7.2</v>
      </c>
      <c r="C1285">
        <v>49.7</v>
      </c>
      <c r="D1285">
        <v>21.19</v>
      </c>
    </row>
    <row r="1286" spans="1:4">
      <c r="A1286" s="1">
        <v>42559</v>
      </c>
      <c r="B1286">
        <v>7.5</v>
      </c>
      <c r="C1286">
        <v>51.7</v>
      </c>
      <c r="D1286">
        <v>19.23</v>
      </c>
    </row>
    <row r="1287" spans="1:4">
      <c r="A1287" s="1">
        <v>42560</v>
      </c>
      <c r="B1287">
        <v>7.3</v>
      </c>
      <c r="C1287">
        <v>50.3</v>
      </c>
      <c r="D1287">
        <v>21.63</v>
      </c>
    </row>
    <row r="1288" spans="1:4">
      <c r="A1288" s="1">
        <v>42561</v>
      </c>
      <c r="B1288">
        <v>9.1999999999999993</v>
      </c>
      <c r="C1288">
        <v>63.4</v>
      </c>
      <c r="D1288">
        <v>20.79</v>
      </c>
    </row>
    <row r="1289" spans="1:4">
      <c r="A1289" s="1">
        <v>42562</v>
      </c>
      <c r="B1289">
        <v>0</v>
      </c>
      <c r="C1289">
        <v>0</v>
      </c>
      <c r="D1289">
        <v>9.4499999999999993</v>
      </c>
    </row>
    <row r="1290" spans="1:4">
      <c r="A1290" s="1">
        <v>42563</v>
      </c>
      <c r="B1290">
        <v>1.6</v>
      </c>
      <c r="C1290">
        <v>11.1</v>
      </c>
      <c r="D1290">
        <v>9.64</v>
      </c>
    </row>
    <row r="1291" spans="1:4">
      <c r="A1291" s="1">
        <v>42564</v>
      </c>
      <c r="B1291">
        <v>7</v>
      </c>
      <c r="C1291">
        <v>48.6</v>
      </c>
      <c r="D1291">
        <v>20.350000000000001</v>
      </c>
    </row>
    <row r="1292" spans="1:4">
      <c r="A1292" s="1">
        <v>42565</v>
      </c>
      <c r="B1292">
        <v>7.8</v>
      </c>
      <c r="C1292">
        <v>54.2</v>
      </c>
      <c r="D1292">
        <v>20.71</v>
      </c>
    </row>
    <row r="1293" spans="1:4">
      <c r="A1293" s="1">
        <v>42566</v>
      </c>
      <c r="B1293">
        <v>5.6</v>
      </c>
      <c r="C1293">
        <v>38.9</v>
      </c>
      <c r="D1293">
        <v>20.11</v>
      </c>
    </row>
    <row r="1294" spans="1:4">
      <c r="A1294" s="1">
        <v>42567</v>
      </c>
      <c r="B1294">
        <v>0.1</v>
      </c>
      <c r="C1294">
        <v>0.7</v>
      </c>
      <c r="D1294">
        <v>2.2400000000000002</v>
      </c>
    </row>
    <row r="1295" spans="1:4">
      <c r="A1295" s="1">
        <v>42568</v>
      </c>
      <c r="B1295">
        <v>5.4</v>
      </c>
      <c r="C1295">
        <v>37.799999999999997</v>
      </c>
      <c r="D1295">
        <v>17.91</v>
      </c>
    </row>
    <row r="1296" spans="1:4">
      <c r="A1296" s="1">
        <v>42569</v>
      </c>
      <c r="B1296">
        <v>11.4</v>
      </c>
      <c r="C1296">
        <v>79.7</v>
      </c>
      <c r="D1296">
        <v>24.4</v>
      </c>
    </row>
    <row r="1297" spans="1:4">
      <c r="A1297" s="1">
        <v>42570</v>
      </c>
      <c r="B1297">
        <v>2.8</v>
      </c>
      <c r="C1297">
        <v>19.600000000000001</v>
      </c>
      <c r="D1297">
        <v>15.6</v>
      </c>
    </row>
    <row r="1298" spans="1:4">
      <c r="A1298" s="1">
        <v>42571</v>
      </c>
      <c r="B1298">
        <v>9.1999999999999993</v>
      </c>
      <c r="C1298">
        <v>64.3</v>
      </c>
      <c r="D1298">
        <v>22.93</v>
      </c>
    </row>
    <row r="1299" spans="1:4">
      <c r="A1299" s="1">
        <v>42572</v>
      </c>
      <c r="B1299">
        <v>5.2</v>
      </c>
      <c r="C1299">
        <v>36.6</v>
      </c>
      <c r="D1299">
        <v>18.86</v>
      </c>
    </row>
    <row r="1300" spans="1:4">
      <c r="A1300" s="1">
        <v>42573</v>
      </c>
      <c r="B1300">
        <v>10.5</v>
      </c>
      <c r="C1300">
        <v>73.900000000000006</v>
      </c>
      <c r="D1300">
        <v>25.57</v>
      </c>
    </row>
    <row r="1301" spans="1:4">
      <c r="A1301" s="1">
        <v>42574</v>
      </c>
      <c r="B1301">
        <v>11.9</v>
      </c>
      <c r="C1301">
        <v>83.8</v>
      </c>
      <c r="D1301">
        <v>26.34</v>
      </c>
    </row>
    <row r="1302" spans="1:4">
      <c r="A1302" s="1">
        <v>42575</v>
      </c>
      <c r="B1302">
        <v>8.3000000000000007</v>
      </c>
      <c r="C1302">
        <v>58.5</v>
      </c>
      <c r="D1302">
        <v>20.99</v>
      </c>
    </row>
    <row r="1303" spans="1:4">
      <c r="A1303" s="1">
        <v>42576</v>
      </c>
      <c r="B1303">
        <v>2.2999999999999998</v>
      </c>
      <c r="C1303">
        <v>16.3</v>
      </c>
      <c r="D1303">
        <v>11.47</v>
      </c>
    </row>
    <row r="1304" spans="1:4">
      <c r="A1304" s="1">
        <v>42577</v>
      </c>
      <c r="B1304">
        <v>7.7</v>
      </c>
      <c r="C1304">
        <v>54.6</v>
      </c>
      <c r="D1304">
        <v>18.11</v>
      </c>
    </row>
    <row r="1305" spans="1:4">
      <c r="A1305" s="1">
        <v>42578</v>
      </c>
      <c r="B1305">
        <v>9.1</v>
      </c>
      <c r="C1305">
        <v>64.5</v>
      </c>
      <c r="D1305">
        <v>23.54</v>
      </c>
    </row>
    <row r="1306" spans="1:4">
      <c r="A1306" s="1">
        <v>42579</v>
      </c>
      <c r="B1306">
        <v>6.2</v>
      </c>
      <c r="C1306">
        <v>44</v>
      </c>
      <c r="D1306">
        <v>15.6</v>
      </c>
    </row>
    <row r="1307" spans="1:4">
      <c r="A1307" s="1">
        <v>42580</v>
      </c>
      <c r="B1307">
        <v>7</v>
      </c>
      <c r="C1307">
        <v>50</v>
      </c>
      <c r="D1307">
        <v>18.920000000000002</v>
      </c>
    </row>
    <row r="1308" spans="1:4">
      <c r="A1308" s="1">
        <v>42581</v>
      </c>
      <c r="B1308">
        <v>6.5</v>
      </c>
      <c r="C1308">
        <v>46.4</v>
      </c>
      <c r="D1308">
        <v>17.34</v>
      </c>
    </row>
    <row r="1309" spans="1:4">
      <c r="A1309" s="1">
        <v>42582</v>
      </c>
      <c r="B1309">
        <v>7.7</v>
      </c>
      <c r="C1309">
        <v>55</v>
      </c>
      <c r="D1309">
        <v>18.7</v>
      </c>
    </row>
    <row r="1310" spans="1:4">
      <c r="A1310" s="1">
        <v>42583</v>
      </c>
      <c r="B1310">
        <v>8.6</v>
      </c>
      <c r="C1310">
        <v>61.4</v>
      </c>
      <c r="D1310">
        <v>19.57</v>
      </c>
    </row>
    <row r="1311" spans="1:4">
      <c r="A1311" s="1">
        <v>42584</v>
      </c>
      <c r="B1311">
        <v>1.6</v>
      </c>
      <c r="C1311">
        <v>11.5</v>
      </c>
      <c r="D1311">
        <v>12.04</v>
      </c>
    </row>
    <row r="1312" spans="1:4">
      <c r="A1312" s="1">
        <v>42585</v>
      </c>
      <c r="B1312">
        <v>4.3</v>
      </c>
      <c r="C1312">
        <v>30.9</v>
      </c>
      <c r="D1312">
        <v>14.76</v>
      </c>
    </row>
    <row r="1313" spans="1:4">
      <c r="A1313" s="1">
        <v>42586</v>
      </c>
      <c r="B1313">
        <v>9</v>
      </c>
      <c r="C1313">
        <v>64.7</v>
      </c>
      <c r="D1313">
        <v>22.42</v>
      </c>
    </row>
    <row r="1314" spans="1:4">
      <c r="A1314" s="1">
        <v>42587</v>
      </c>
      <c r="B1314">
        <v>11.5</v>
      </c>
      <c r="C1314">
        <v>83.3</v>
      </c>
      <c r="D1314">
        <v>25.44</v>
      </c>
    </row>
    <row r="1315" spans="1:4">
      <c r="A1315" s="1">
        <v>42588</v>
      </c>
      <c r="B1315">
        <v>9.3000000000000007</v>
      </c>
      <c r="C1315">
        <v>67.400000000000006</v>
      </c>
      <c r="D1315">
        <v>22.5</v>
      </c>
    </row>
    <row r="1316" spans="1:4">
      <c r="A1316" s="1">
        <v>42589</v>
      </c>
      <c r="B1316">
        <v>8.6</v>
      </c>
      <c r="C1316">
        <v>62.3</v>
      </c>
      <c r="D1316">
        <v>19.2</v>
      </c>
    </row>
    <row r="1317" spans="1:4">
      <c r="A1317" s="1">
        <v>42590</v>
      </c>
      <c r="B1317">
        <v>7.5</v>
      </c>
      <c r="C1317">
        <v>54.7</v>
      </c>
      <c r="D1317">
        <v>18.14</v>
      </c>
    </row>
    <row r="1318" spans="1:4">
      <c r="A1318" s="1">
        <v>42591</v>
      </c>
      <c r="B1318">
        <v>9.1999999999999993</v>
      </c>
      <c r="C1318">
        <v>67.2</v>
      </c>
      <c r="D1318">
        <v>20.71</v>
      </c>
    </row>
    <row r="1319" spans="1:4">
      <c r="A1319" s="1">
        <v>42592</v>
      </c>
      <c r="B1319">
        <v>11.3</v>
      </c>
      <c r="C1319">
        <v>82.5</v>
      </c>
      <c r="D1319">
        <v>21.82</v>
      </c>
    </row>
    <row r="1320" spans="1:4">
      <c r="A1320" s="1">
        <v>42593</v>
      </c>
      <c r="B1320">
        <v>12.2</v>
      </c>
      <c r="C1320">
        <v>89.1</v>
      </c>
      <c r="D1320">
        <v>24.6</v>
      </c>
    </row>
    <row r="1321" spans="1:4">
      <c r="A1321" s="1">
        <v>42594</v>
      </c>
      <c r="B1321">
        <v>11.9</v>
      </c>
      <c r="C1321">
        <v>87.5</v>
      </c>
      <c r="D1321">
        <v>22.45</v>
      </c>
    </row>
    <row r="1322" spans="1:4">
      <c r="A1322" s="1">
        <v>42595</v>
      </c>
      <c r="B1322">
        <v>12</v>
      </c>
      <c r="C1322">
        <v>88.2</v>
      </c>
      <c r="D1322">
        <v>23.95</v>
      </c>
    </row>
    <row r="1323" spans="1:4">
      <c r="A1323" s="1">
        <v>42596</v>
      </c>
      <c r="B1323">
        <v>11.4</v>
      </c>
      <c r="C1323">
        <v>83.8</v>
      </c>
      <c r="D1323">
        <v>23.07</v>
      </c>
    </row>
    <row r="1324" spans="1:4">
      <c r="A1324" s="1">
        <v>42597</v>
      </c>
      <c r="B1324">
        <v>8.6999999999999993</v>
      </c>
      <c r="C1324">
        <v>64.400000000000006</v>
      </c>
      <c r="D1324">
        <v>20.61</v>
      </c>
    </row>
    <row r="1325" spans="1:4">
      <c r="A1325" s="1">
        <v>42598</v>
      </c>
      <c r="B1325">
        <v>5.3</v>
      </c>
      <c r="C1325">
        <v>39.299999999999997</v>
      </c>
      <c r="D1325">
        <v>15.36</v>
      </c>
    </row>
    <row r="1326" spans="1:4">
      <c r="A1326" s="1">
        <v>42599</v>
      </c>
      <c r="B1326">
        <v>9.4</v>
      </c>
      <c r="C1326">
        <v>69.599999999999994</v>
      </c>
      <c r="D1326">
        <v>20.99</v>
      </c>
    </row>
    <row r="1327" spans="1:4">
      <c r="A1327" s="1">
        <v>42600</v>
      </c>
      <c r="B1327">
        <v>9.8000000000000007</v>
      </c>
      <c r="C1327">
        <v>73.099999999999994</v>
      </c>
      <c r="D1327">
        <v>22.15</v>
      </c>
    </row>
    <row r="1328" spans="1:4">
      <c r="A1328" s="1">
        <v>42601</v>
      </c>
      <c r="B1328">
        <v>11.6</v>
      </c>
      <c r="C1328">
        <v>86.6</v>
      </c>
      <c r="D1328">
        <v>23.77</v>
      </c>
    </row>
    <row r="1329" spans="1:4">
      <c r="A1329" s="1">
        <v>42602</v>
      </c>
      <c r="B1329">
        <v>11.6</v>
      </c>
      <c r="C1329">
        <v>86.6</v>
      </c>
      <c r="D1329">
        <v>23.91</v>
      </c>
    </row>
    <row r="1330" spans="1:4">
      <c r="A1330" s="1">
        <v>42603</v>
      </c>
      <c r="B1330">
        <v>10.1</v>
      </c>
      <c r="C1330">
        <v>75.900000000000006</v>
      </c>
      <c r="D1330">
        <v>20.94</v>
      </c>
    </row>
    <row r="1331" spans="1:4">
      <c r="A1331" s="1">
        <v>42604</v>
      </c>
      <c r="B1331">
        <v>11.2</v>
      </c>
      <c r="C1331">
        <v>84.2</v>
      </c>
      <c r="D1331">
        <v>21.79</v>
      </c>
    </row>
    <row r="1332" spans="1:4">
      <c r="A1332" s="1">
        <v>42605</v>
      </c>
      <c r="B1332">
        <v>7.5</v>
      </c>
      <c r="C1332">
        <v>56.4</v>
      </c>
      <c r="D1332">
        <v>18.95</v>
      </c>
    </row>
    <row r="1333" spans="1:4">
      <c r="A1333" s="1">
        <v>42606</v>
      </c>
      <c r="B1333">
        <v>12.4</v>
      </c>
      <c r="C1333">
        <v>93.9</v>
      </c>
      <c r="D1333">
        <v>23.68</v>
      </c>
    </row>
    <row r="1334" spans="1:4">
      <c r="A1334" s="1">
        <v>42607</v>
      </c>
      <c r="B1334">
        <v>11.2</v>
      </c>
      <c r="C1334">
        <v>84.8</v>
      </c>
      <c r="D1334">
        <v>23.01</v>
      </c>
    </row>
    <row r="1335" spans="1:4">
      <c r="A1335" s="1">
        <v>42608</v>
      </c>
      <c r="B1335">
        <v>0</v>
      </c>
      <c r="C1335">
        <v>0</v>
      </c>
      <c r="D1335">
        <v>3.77</v>
      </c>
    </row>
    <row r="1336" spans="1:4">
      <c r="A1336" s="1">
        <v>42609</v>
      </c>
      <c r="B1336">
        <v>8.4</v>
      </c>
      <c r="C1336">
        <v>64.099999999999994</v>
      </c>
      <c r="D1336">
        <v>21.31</v>
      </c>
    </row>
    <row r="1337" spans="1:4">
      <c r="A1337" s="1">
        <v>42610</v>
      </c>
      <c r="B1337">
        <v>0</v>
      </c>
      <c r="C1337">
        <v>0</v>
      </c>
      <c r="D1337">
        <v>4.07</v>
      </c>
    </row>
    <row r="1338" spans="1:4">
      <c r="A1338" s="1">
        <v>42611</v>
      </c>
      <c r="B1338">
        <v>6.4</v>
      </c>
      <c r="C1338">
        <v>49.2</v>
      </c>
      <c r="D1338">
        <v>14.62</v>
      </c>
    </row>
    <row r="1339" spans="1:4">
      <c r="A1339" s="1">
        <v>42612</v>
      </c>
      <c r="B1339">
        <v>4.4000000000000004</v>
      </c>
      <c r="C1339">
        <v>33.799999999999997</v>
      </c>
      <c r="D1339">
        <v>10.98</v>
      </c>
    </row>
    <row r="1340" spans="1:4">
      <c r="A1340" s="1">
        <v>42613</v>
      </c>
      <c r="B1340">
        <v>6.7</v>
      </c>
      <c r="C1340">
        <v>51.5</v>
      </c>
      <c r="D1340">
        <v>17.79</v>
      </c>
    </row>
    <row r="1341" spans="1:4">
      <c r="A1341" s="1">
        <v>42614</v>
      </c>
      <c r="B1341">
        <v>10.5</v>
      </c>
      <c r="C1341">
        <v>81.400000000000006</v>
      </c>
      <c r="D1341">
        <v>20.440000000000001</v>
      </c>
    </row>
    <row r="1342" spans="1:4">
      <c r="A1342" s="1">
        <v>42615</v>
      </c>
      <c r="B1342">
        <v>0</v>
      </c>
      <c r="C1342">
        <v>0</v>
      </c>
      <c r="D1342">
        <v>2.08</v>
      </c>
    </row>
    <row r="1343" spans="1:4">
      <c r="A1343" s="1">
        <v>42616</v>
      </c>
      <c r="B1343">
        <v>0.2</v>
      </c>
      <c r="C1343">
        <v>1.6</v>
      </c>
      <c r="D1343">
        <v>5.16</v>
      </c>
    </row>
    <row r="1344" spans="1:4">
      <c r="A1344" s="1">
        <v>42617</v>
      </c>
      <c r="B1344">
        <v>0.8</v>
      </c>
      <c r="C1344">
        <v>6.3</v>
      </c>
      <c r="D1344">
        <v>10.52</v>
      </c>
    </row>
    <row r="1345" spans="1:4">
      <c r="A1345" s="1">
        <v>42618</v>
      </c>
      <c r="B1345">
        <v>1.2</v>
      </c>
      <c r="C1345">
        <v>9.4</v>
      </c>
      <c r="D1345">
        <v>11.34</v>
      </c>
    </row>
    <row r="1346" spans="1:4">
      <c r="A1346" s="1">
        <v>42619</v>
      </c>
      <c r="B1346">
        <v>0.4</v>
      </c>
      <c r="C1346">
        <v>3.1</v>
      </c>
      <c r="D1346">
        <v>8.93</v>
      </c>
    </row>
    <row r="1347" spans="1:4">
      <c r="A1347" s="1">
        <v>42620</v>
      </c>
      <c r="B1347">
        <v>2.4</v>
      </c>
      <c r="C1347">
        <v>18.899999999999999</v>
      </c>
      <c r="D1347">
        <v>11.46</v>
      </c>
    </row>
    <row r="1348" spans="1:4">
      <c r="A1348" s="1">
        <v>42621</v>
      </c>
      <c r="B1348">
        <v>9</v>
      </c>
      <c r="C1348">
        <v>70.900000000000006</v>
      </c>
      <c r="D1348">
        <v>19.29</v>
      </c>
    </row>
    <row r="1349" spans="1:4">
      <c r="A1349" s="1">
        <v>42622</v>
      </c>
      <c r="B1349">
        <v>7.5</v>
      </c>
      <c r="C1349">
        <v>59.1</v>
      </c>
      <c r="D1349">
        <v>18.170000000000002</v>
      </c>
    </row>
    <row r="1350" spans="1:4">
      <c r="A1350" s="1">
        <v>42623</v>
      </c>
      <c r="B1350">
        <v>0.9</v>
      </c>
      <c r="C1350">
        <v>7.1</v>
      </c>
      <c r="D1350">
        <v>8.85</v>
      </c>
    </row>
    <row r="1351" spans="1:4">
      <c r="A1351" s="1">
        <v>42624</v>
      </c>
      <c r="B1351">
        <v>1.7</v>
      </c>
      <c r="C1351">
        <v>13.5</v>
      </c>
      <c r="D1351">
        <v>12.08</v>
      </c>
    </row>
    <row r="1352" spans="1:4">
      <c r="A1352" s="1">
        <v>42625</v>
      </c>
      <c r="B1352">
        <v>0.5</v>
      </c>
      <c r="C1352">
        <v>4</v>
      </c>
      <c r="D1352">
        <v>4.38</v>
      </c>
    </row>
    <row r="1353" spans="1:4">
      <c r="A1353" s="1">
        <v>42626</v>
      </c>
      <c r="B1353">
        <v>8.1999999999999993</v>
      </c>
      <c r="C1353">
        <v>65.599999999999994</v>
      </c>
      <c r="D1353">
        <v>18.559999999999999</v>
      </c>
    </row>
    <row r="1354" spans="1:4">
      <c r="A1354" s="1">
        <v>42627</v>
      </c>
      <c r="B1354">
        <v>5.7</v>
      </c>
      <c r="C1354">
        <v>45.6</v>
      </c>
      <c r="D1354">
        <v>15.05</v>
      </c>
    </row>
    <row r="1355" spans="1:4">
      <c r="A1355" s="1">
        <v>42628</v>
      </c>
      <c r="B1355">
        <v>4.4000000000000004</v>
      </c>
      <c r="C1355">
        <v>35.5</v>
      </c>
      <c r="D1355">
        <v>14.4</v>
      </c>
    </row>
    <row r="1356" spans="1:4">
      <c r="A1356" s="1">
        <v>42629</v>
      </c>
      <c r="B1356">
        <v>0</v>
      </c>
      <c r="C1356">
        <v>0</v>
      </c>
      <c r="D1356">
        <v>4.9000000000000004</v>
      </c>
    </row>
    <row r="1357" spans="1:4">
      <c r="A1357" s="1">
        <v>42630</v>
      </c>
      <c r="B1357">
        <v>0</v>
      </c>
      <c r="C1357">
        <v>0</v>
      </c>
      <c r="D1357">
        <v>0.7</v>
      </c>
    </row>
    <row r="1358" spans="1:4">
      <c r="A1358" s="1">
        <v>42631</v>
      </c>
      <c r="B1358">
        <v>0</v>
      </c>
      <c r="C1358">
        <v>0</v>
      </c>
      <c r="D1358">
        <v>2.0699999999999998</v>
      </c>
    </row>
    <row r="1359" spans="1:4">
      <c r="A1359" s="1">
        <v>42632</v>
      </c>
      <c r="B1359">
        <v>0.4</v>
      </c>
      <c r="C1359">
        <v>3.3</v>
      </c>
      <c r="D1359">
        <v>8.31</v>
      </c>
    </row>
    <row r="1360" spans="1:4">
      <c r="A1360" s="1">
        <v>42633</v>
      </c>
      <c r="B1360">
        <v>8.6999999999999993</v>
      </c>
      <c r="C1360">
        <v>71.3</v>
      </c>
      <c r="D1360">
        <v>16.54</v>
      </c>
    </row>
    <row r="1361" spans="1:4">
      <c r="A1361" s="1">
        <v>42634</v>
      </c>
      <c r="B1361">
        <v>6.4</v>
      </c>
      <c r="C1361">
        <v>52.5</v>
      </c>
      <c r="D1361">
        <v>14.21</v>
      </c>
    </row>
    <row r="1362" spans="1:4">
      <c r="A1362" s="1">
        <v>42635</v>
      </c>
      <c r="B1362">
        <v>0.7</v>
      </c>
      <c r="C1362">
        <v>5.7</v>
      </c>
      <c r="D1362">
        <v>8.85</v>
      </c>
    </row>
    <row r="1363" spans="1:4">
      <c r="A1363" s="1">
        <v>42636</v>
      </c>
      <c r="B1363">
        <v>9.9</v>
      </c>
      <c r="C1363">
        <v>81.8</v>
      </c>
      <c r="D1363">
        <v>19.850000000000001</v>
      </c>
    </row>
    <row r="1364" spans="1:4">
      <c r="A1364" s="1">
        <v>42637</v>
      </c>
      <c r="B1364">
        <v>10.3</v>
      </c>
      <c r="C1364">
        <v>85.1</v>
      </c>
      <c r="D1364">
        <v>19.239999999999998</v>
      </c>
    </row>
    <row r="1365" spans="1:4">
      <c r="A1365" s="1">
        <v>42638</v>
      </c>
      <c r="B1365">
        <v>2.7</v>
      </c>
      <c r="C1365">
        <v>22.5</v>
      </c>
      <c r="D1365">
        <v>11.4</v>
      </c>
    </row>
    <row r="1366" spans="1:4">
      <c r="A1366" s="1">
        <v>42639</v>
      </c>
      <c r="B1366">
        <v>0.3</v>
      </c>
      <c r="C1366">
        <v>2.5</v>
      </c>
      <c r="D1366">
        <v>7.79</v>
      </c>
    </row>
    <row r="1367" spans="1:4">
      <c r="A1367" s="1">
        <v>42640</v>
      </c>
      <c r="B1367">
        <v>5.0999999999999996</v>
      </c>
      <c r="C1367">
        <v>42.5</v>
      </c>
      <c r="D1367">
        <v>15.09</v>
      </c>
    </row>
    <row r="1368" spans="1:4">
      <c r="A1368" s="1">
        <v>42641</v>
      </c>
      <c r="B1368">
        <v>0.2</v>
      </c>
      <c r="C1368">
        <v>1.7</v>
      </c>
      <c r="D1368">
        <v>6.32</v>
      </c>
    </row>
    <row r="1369" spans="1:4">
      <c r="A1369" s="1">
        <v>42642</v>
      </c>
      <c r="B1369">
        <v>0</v>
      </c>
      <c r="C1369">
        <v>0</v>
      </c>
      <c r="D1369">
        <v>4.76</v>
      </c>
    </row>
    <row r="1370" spans="1:4">
      <c r="A1370" s="1">
        <v>42643</v>
      </c>
      <c r="B1370">
        <v>0</v>
      </c>
      <c r="C1370">
        <v>0</v>
      </c>
      <c r="D1370">
        <v>4.42</v>
      </c>
    </row>
    <row r="1371" spans="1:4">
      <c r="A1371" s="1">
        <v>42644</v>
      </c>
      <c r="B1371">
        <v>0</v>
      </c>
      <c r="C1371">
        <v>0</v>
      </c>
      <c r="D1371">
        <v>6.41</v>
      </c>
    </row>
    <row r="1372" spans="1:4">
      <c r="A1372" s="1">
        <v>42645</v>
      </c>
      <c r="B1372">
        <v>2.1</v>
      </c>
      <c r="C1372">
        <v>17.8</v>
      </c>
      <c r="D1372">
        <v>10.46</v>
      </c>
    </row>
    <row r="1373" spans="1:4">
      <c r="A1373" s="1">
        <v>42646</v>
      </c>
      <c r="B1373">
        <v>2.9</v>
      </c>
      <c r="C1373">
        <v>24.8</v>
      </c>
      <c r="D1373">
        <v>8.0299999999999994</v>
      </c>
    </row>
    <row r="1374" spans="1:4">
      <c r="A1374" s="1">
        <v>42647</v>
      </c>
      <c r="B1374">
        <v>6.9</v>
      </c>
      <c r="C1374">
        <v>59</v>
      </c>
      <c r="D1374">
        <v>16.23</v>
      </c>
    </row>
    <row r="1375" spans="1:4">
      <c r="A1375" s="1">
        <v>42648</v>
      </c>
      <c r="B1375">
        <v>2.6</v>
      </c>
      <c r="C1375">
        <v>22.2</v>
      </c>
      <c r="D1375">
        <v>5.81</v>
      </c>
    </row>
    <row r="1376" spans="1:4">
      <c r="A1376" s="1">
        <v>42649</v>
      </c>
      <c r="B1376">
        <v>9.1</v>
      </c>
      <c r="C1376">
        <v>78.400000000000006</v>
      </c>
      <c r="D1376">
        <v>17.12</v>
      </c>
    </row>
    <row r="1377" spans="1:4">
      <c r="A1377" s="1">
        <v>42650</v>
      </c>
      <c r="B1377">
        <v>4.4000000000000004</v>
      </c>
      <c r="C1377">
        <v>37.9</v>
      </c>
      <c r="D1377">
        <v>9.2200000000000006</v>
      </c>
    </row>
    <row r="1378" spans="1:4">
      <c r="A1378" s="1">
        <v>42651</v>
      </c>
      <c r="B1378">
        <v>0.1</v>
      </c>
      <c r="C1378">
        <v>0.9</v>
      </c>
      <c r="D1378">
        <v>4.92</v>
      </c>
    </row>
    <row r="1379" spans="1:4">
      <c r="A1379" s="1">
        <v>42652</v>
      </c>
      <c r="B1379">
        <v>10.6</v>
      </c>
      <c r="C1379">
        <v>92.2</v>
      </c>
      <c r="D1379">
        <v>18.579999999999998</v>
      </c>
    </row>
    <row r="1380" spans="1:4">
      <c r="A1380" s="1">
        <v>42653</v>
      </c>
      <c r="B1380">
        <v>6.1</v>
      </c>
      <c r="C1380">
        <v>53</v>
      </c>
      <c r="D1380">
        <v>12.93</v>
      </c>
    </row>
    <row r="1381" spans="1:4">
      <c r="A1381" s="1">
        <v>42654</v>
      </c>
      <c r="B1381">
        <v>1.8</v>
      </c>
      <c r="C1381">
        <v>15.8</v>
      </c>
      <c r="D1381">
        <v>8.7899999999999991</v>
      </c>
    </row>
    <row r="1382" spans="1:4">
      <c r="A1382" s="1">
        <v>42655</v>
      </c>
      <c r="B1382">
        <v>8</v>
      </c>
      <c r="C1382">
        <v>70.2</v>
      </c>
      <c r="D1382">
        <v>15.51</v>
      </c>
    </row>
    <row r="1383" spans="1:4">
      <c r="A1383" s="1">
        <v>42656</v>
      </c>
      <c r="B1383">
        <v>3.1</v>
      </c>
      <c r="C1383">
        <v>27.2</v>
      </c>
      <c r="D1383">
        <v>9.59</v>
      </c>
    </row>
    <row r="1384" spans="1:4">
      <c r="A1384" s="1">
        <v>42657</v>
      </c>
      <c r="B1384">
        <v>8.6</v>
      </c>
      <c r="C1384">
        <v>76.099999999999994</v>
      </c>
      <c r="D1384">
        <v>14.98</v>
      </c>
    </row>
    <row r="1385" spans="1:4">
      <c r="A1385" s="1">
        <v>42658</v>
      </c>
      <c r="B1385">
        <v>6.5</v>
      </c>
      <c r="C1385">
        <v>57.5</v>
      </c>
      <c r="D1385">
        <v>13.06</v>
      </c>
    </row>
    <row r="1386" spans="1:4">
      <c r="A1386" s="1">
        <v>42659</v>
      </c>
      <c r="B1386">
        <v>0</v>
      </c>
      <c r="C1386">
        <v>0</v>
      </c>
      <c r="D1386">
        <v>2.72</v>
      </c>
    </row>
    <row r="1387" spans="1:4">
      <c r="A1387" s="1">
        <v>42660</v>
      </c>
      <c r="B1387">
        <v>6.4</v>
      </c>
      <c r="C1387">
        <v>57.1</v>
      </c>
      <c r="D1387">
        <v>13.05</v>
      </c>
    </row>
    <row r="1388" spans="1:4">
      <c r="A1388" s="1">
        <v>42661</v>
      </c>
      <c r="B1388">
        <v>5.8</v>
      </c>
      <c r="C1388">
        <v>51.8</v>
      </c>
      <c r="D1388">
        <v>12.46</v>
      </c>
    </row>
    <row r="1389" spans="1:4">
      <c r="A1389" s="1">
        <v>42662</v>
      </c>
      <c r="B1389">
        <v>6.2</v>
      </c>
      <c r="C1389">
        <v>55.4</v>
      </c>
      <c r="D1389">
        <v>11.23</v>
      </c>
    </row>
    <row r="1390" spans="1:4">
      <c r="A1390" s="1">
        <v>42663</v>
      </c>
      <c r="B1390">
        <v>5.0999999999999996</v>
      </c>
      <c r="C1390">
        <v>45.9</v>
      </c>
      <c r="D1390">
        <v>10.01</v>
      </c>
    </row>
    <row r="1391" spans="1:4">
      <c r="A1391" s="1">
        <v>42664</v>
      </c>
      <c r="B1391">
        <v>0.1</v>
      </c>
      <c r="C1391">
        <v>0.9</v>
      </c>
      <c r="D1391">
        <v>5.58</v>
      </c>
    </row>
    <row r="1392" spans="1:4">
      <c r="A1392" s="1">
        <v>42665</v>
      </c>
      <c r="B1392">
        <v>3.3</v>
      </c>
      <c r="C1392">
        <v>29.7</v>
      </c>
      <c r="D1392">
        <v>9.41</v>
      </c>
    </row>
    <row r="1393" spans="1:4">
      <c r="A1393" s="1">
        <v>42666</v>
      </c>
      <c r="B1393">
        <v>0</v>
      </c>
      <c r="C1393">
        <v>0</v>
      </c>
      <c r="D1393">
        <v>3.01</v>
      </c>
    </row>
    <row r="1394" spans="1:4">
      <c r="A1394" s="1">
        <v>42667</v>
      </c>
      <c r="B1394">
        <v>9.3000000000000007</v>
      </c>
      <c r="C1394">
        <v>84.5</v>
      </c>
      <c r="D1394">
        <v>15.06</v>
      </c>
    </row>
    <row r="1395" spans="1:4">
      <c r="A1395" s="1">
        <v>42668</v>
      </c>
      <c r="B1395">
        <v>2.2000000000000002</v>
      </c>
      <c r="C1395">
        <v>20</v>
      </c>
      <c r="D1395">
        <v>5.01</v>
      </c>
    </row>
    <row r="1396" spans="1:4">
      <c r="A1396" s="1">
        <v>42669</v>
      </c>
      <c r="B1396">
        <v>4.4000000000000004</v>
      </c>
      <c r="C1396">
        <v>40.4</v>
      </c>
      <c r="D1396">
        <v>10.68</v>
      </c>
    </row>
    <row r="1397" spans="1:4">
      <c r="A1397" s="1">
        <v>42670</v>
      </c>
      <c r="B1397">
        <v>2.4</v>
      </c>
      <c r="C1397">
        <v>22</v>
      </c>
      <c r="D1397">
        <v>8.43</v>
      </c>
    </row>
    <row r="1398" spans="1:4">
      <c r="A1398" s="1">
        <v>42671</v>
      </c>
      <c r="B1398">
        <v>0</v>
      </c>
      <c r="C1398">
        <v>0</v>
      </c>
      <c r="D1398">
        <v>2.71</v>
      </c>
    </row>
    <row r="1399" spans="1:4">
      <c r="A1399" s="1">
        <v>42672</v>
      </c>
      <c r="B1399">
        <v>0.3</v>
      </c>
      <c r="C1399">
        <v>2.8</v>
      </c>
      <c r="D1399">
        <v>5.92</v>
      </c>
    </row>
    <row r="1400" spans="1:4">
      <c r="A1400" s="1">
        <v>42673</v>
      </c>
      <c r="B1400">
        <v>9.6</v>
      </c>
      <c r="C1400">
        <v>88.9</v>
      </c>
      <c r="D1400">
        <v>14.73</v>
      </c>
    </row>
    <row r="1401" spans="1:4">
      <c r="A1401" s="1">
        <v>42674</v>
      </c>
      <c r="B1401">
        <v>0</v>
      </c>
      <c r="C1401">
        <v>0</v>
      </c>
      <c r="D1401">
        <v>2.4500000000000002</v>
      </c>
    </row>
    <row r="1402" spans="1:4">
      <c r="A1402" s="1">
        <v>42675</v>
      </c>
      <c r="B1402">
        <v>10.199999999999999</v>
      </c>
      <c r="C1402">
        <v>95.3</v>
      </c>
      <c r="D1402">
        <v>15.37</v>
      </c>
    </row>
    <row r="1403" spans="1:4">
      <c r="A1403" s="1">
        <v>42676</v>
      </c>
      <c r="B1403">
        <v>10.1</v>
      </c>
      <c r="C1403">
        <v>94.4</v>
      </c>
      <c r="D1403">
        <v>14.8</v>
      </c>
    </row>
    <row r="1404" spans="1:4">
      <c r="A1404" s="1">
        <v>42677</v>
      </c>
      <c r="B1404">
        <v>5.9</v>
      </c>
      <c r="C1404">
        <v>55.7</v>
      </c>
      <c r="D1404">
        <v>10.18</v>
      </c>
    </row>
    <row r="1405" spans="1:4">
      <c r="A1405" s="1">
        <v>42678</v>
      </c>
      <c r="B1405">
        <v>9.5</v>
      </c>
      <c r="C1405">
        <v>89.6</v>
      </c>
      <c r="D1405">
        <v>12.94</v>
      </c>
    </row>
    <row r="1406" spans="1:4">
      <c r="A1406" s="1">
        <v>42679</v>
      </c>
      <c r="B1406">
        <v>9.1999999999999993</v>
      </c>
      <c r="C1406">
        <v>86.8</v>
      </c>
      <c r="D1406">
        <v>12.61</v>
      </c>
    </row>
    <row r="1407" spans="1:4">
      <c r="A1407" s="1">
        <v>42680</v>
      </c>
      <c r="B1407">
        <v>0.2</v>
      </c>
      <c r="C1407">
        <v>1.9</v>
      </c>
      <c r="D1407">
        <v>4.4800000000000004</v>
      </c>
    </row>
    <row r="1408" spans="1:4">
      <c r="A1408" s="1">
        <v>42681</v>
      </c>
      <c r="B1408">
        <v>4.9000000000000004</v>
      </c>
      <c r="C1408">
        <v>46.7</v>
      </c>
      <c r="D1408">
        <v>8.7200000000000006</v>
      </c>
    </row>
    <row r="1409" spans="1:4">
      <c r="A1409" s="1">
        <v>42682</v>
      </c>
      <c r="B1409">
        <v>6.2</v>
      </c>
      <c r="C1409">
        <v>59</v>
      </c>
      <c r="D1409">
        <v>10.02</v>
      </c>
    </row>
    <row r="1410" spans="1:4">
      <c r="A1410" s="1">
        <v>42683</v>
      </c>
      <c r="B1410">
        <v>9.5</v>
      </c>
      <c r="C1410">
        <v>90.5</v>
      </c>
      <c r="D1410">
        <v>12.84</v>
      </c>
    </row>
    <row r="1411" spans="1:4">
      <c r="A1411" s="1">
        <v>42684</v>
      </c>
      <c r="B1411">
        <v>1.9</v>
      </c>
      <c r="C1411">
        <v>18.3</v>
      </c>
      <c r="D1411">
        <v>7.63</v>
      </c>
    </row>
    <row r="1412" spans="1:4">
      <c r="A1412" s="1">
        <v>42685</v>
      </c>
      <c r="B1412">
        <v>6.9</v>
      </c>
      <c r="C1412">
        <v>66.3</v>
      </c>
      <c r="D1412">
        <v>9.4700000000000006</v>
      </c>
    </row>
    <row r="1413" spans="1:4">
      <c r="A1413" s="1">
        <v>42686</v>
      </c>
      <c r="B1413">
        <v>8.9</v>
      </c>
      <c r="C1413">
        <v>85.6</v>
      </c>
      <c r="D1413">
        <v>11.57</v>
      </c>
    </row>
    <row r="1414" spans="1:4">
      <c r="A1414" s="1">
        <v>42687</v>
      </c>
      <c r="B1414">
        <v>2.2000000000000002</v>
      </c>
      <c r="C1414">
        <v>21.4</v>
      </c>
      <c r="D1414">
        <v>7.48</v>
      </c>
    </row>
    <row r="1415" spans="1:4">
      <c r="A1415" s="1">
        <v>42688</v>
      </c>
      <c r="B1415">
        <v>0.8</v>
      </c>
      <c r="C1415">
        <v>7.8</v>
      </c>
      <c r="D1415">
        <v>5.36</v>
      </c>
    </row>
    <row r="1416" spans="1:4">
      <c r="A1416" s="1">
        <v>42689</v>
      </c>
      <c r="B1416">
        <v>7.3</v>
      </c>
      <c r="C1416">
        <v>70.900000000000006</v>
      </c>
      <c r="D1416">
        <v>11.68</v>
      </c>
    </row>
    <row r="1417" spans="1:4">
      <c r="A1417" s="1">
        <v>42690</v>
      </c>
      <c r="B1417">
        <v>6.9</v>
      </c>
      <c r="C1417">
        <v>67</v>
      </c>
      <c r="D1417">
        <v>10.31</v>
      </c>
    </row>
    <row r="1418" spans="1:4">
      <c r="A1418" s="1">
        <v>42691</v>
      </c>
      <c r="B1418">
        <v>8.3000000000000007</v>
      </c>
      <c r="C1418">
        <v>81.400000000000006</v>
      </c>
      <c r="D1418">
        <v>10.28</v>
      </c>
    </row>
    <row r="1419" spans="1:4">
      <c r="A1419" s="1">
        <v>42692</v>
      </c>
      <c r="B1419">
        <v>4.4000000000000004</v>
      </c>
      <c r="C1419">
        <v>43.1</v>
      </c>
      <c r="D1419">
        <v>7.05</v>
      </c>
    </row>
    <row r="1420" spans="1:4">
      <c r="A1420" s="1">
        <v>42693</v>
      </c>
      <c r="B1420">
        <v>2.4</v>
      </c>
      <c r="C1420">
        <v>23.5</v>
      </c>
      <c r="D1420">
        <v>6.48</v>
      </c>
    </row>
    <row r="1421" spans="1:4">
      <c r="A1421" s="1">
        <v>42694</v>
      </c>
      <c r="B1421">
        <v>8.4</v>
      </c>
      <c r="C1421">
        <v>83.2</v>
      </c>
      <c r="D1421">
        <v>10.68</v>
      </c>
    </row>
    <row r="1422" spans="1:4">
      <c r="A1422" s="1">
        <v>42695</v>
      </c>
      <c r="B1422">
        <v>2.2999999999999998</v>
      </c>
      <c r="C1422">
        <v>22.8</v>
      </c>
      <c r="D1422">
        <v>5.44</v>
      </c>
    </row>
    <row r="1423" spans="1:4">
      <c r="A1423" s="1">
        <v>42696</v>
      </c>
      <c r="B1423">
        <v>1</v>
      </c>
      <c r="C1423">
        <v>9.9</v>
      </c>
      <c r="D1423">
        <v>5.16</v>
      </c>
    </row>
    <row r="1424" spans="1:4">
      <c r="A1424" s="1">
        <v>42697</v>
      </c>
      <c r="B1424">
        <v>7.1</v>
      </c>
      <c r="C1424">
        <v>70.3</v>
      </c>
      <c r="D1424">
        <v>10.039999999999999</v>
      </c>
    </row>
    <row r="1425" spans="1:4">
      <c r="A1425" s="1">
        <v>42698</v>
      </c>
      <c r="B1425">
        <v>9.5</v>
      </c>
      <c r="C1425">
        <v>94.1</v>
      </c>
      <c r="D1425">
        <v>12.48</v>
      </c>
    </row>
    <row r="1426" spans="1:4">
      <c r="A1426" s="1">
        <v>42699</v>
      </c>
      <c r="B1426">
        <v>8.6</v>
      </c>
      <c r="C1426">
        <v>86</v>
      </c>
      <c r="D1426">
        <v>10.41</v>
      </c>
    </row>
    <row r="1427" spans="1:4">
      <c r="A1427" s="1">
        <v>42700</v>
      </c>
      <c r="B1427">
        <v>1</v>
      </c>
      <c r="C1427">
        <v>10</v>
      </c>
      <c r="D1427">
        <v>2.7</v>
      </c>
    </row>
    <row r="1428" spans="1:4">
      <c r="A1428" s="1">
        <v>42701</v>
      </c>
      <c r="B1428">
        <v>4.0999999999999996</v>
      </c>
      <c r="C1428">
        <v>41</v>
      </c>
      <c r="D1428">
        <v>6.75</v>
      </c>
    </row>
    <row r="1429" spans="1:4">
      <c r="A1429" s="1">
        <v>42702</v>
      </c>
      <c r="B1429">
        <v>8.4</v>
      </c>
      <c r="C1429">
        <v>84</v>
      </c>
      <c r="D1429">
        <v>10.92</v>
      </c>
    </row>
    <row r="1430" spans="1:4">
      <c r="A1430" s="1">
        <v>42703</v>
      </c>
      <c r="B1430">
        <v>9.1</v>
      </c>
      <c r="C1430">
        <v>91</v>
      </c>
      <c r="D1430">
        <v>11.07</v>
      </c>
    </row>
    <row r="1431" spans="1:4">
      <c r="A1431" s="1">
        <v>42704</v>
      </c>
      <c r="B1431">
        <v>0</v>
      </c>
      <c r="C1431">
        <v>0</v>
      </c>
      <c r="D1431">
        <v>3.22</v>
      </c>
    </row>
    <row r="1432" spans="1:4">
      <c r="A1432" s="1">
        <v>42705</v>
      </c>
      <c r="B1432">
        <v>7.2</v>
      </c>
      <c r="C1432">
        <v>72.7</v>
      </c>
      <c r="D1432">
        <v>7.63</v>
      </c>
    </row>
    <row r="1433" spans="1:4">
      <c r="A1433" s="1">
        <v>42706</v>
      </c>
      <c r="B1433">
        <v>9.3000000000000007</v>
      </c>
      <c r="C1433">
        <v>93.9</v>
      </c>
      <c r="D1433">
        <v>11.72</v>
      </c>
    </row>
    <row r="1434" spans="1:4">
      <c r="A1434" s="1">
        <v>42707</v>
      </c>
      <c r="B1434">
        <v>7.4</v>
      </c>
      <c r="C1434">
        <v>74.7</v>
      </c>
      <c r="D1434">
        <v>9.7100000000000009</v>
      </c>
    </row>
    <row r="1435" spans="1:4">
      <c r="A1435" s="1">
        <v>42708</v>
      </c>
      <c r="B1435">
        <v>0.7</v>
      </c>
      <c r="C1435">
        <v>7.1</v>
      </c>
      <c r="D1435">
        <v>4.0599999999999996</v>
      </c>
    </row>
    <row r="1436" spans="1:4">
      <c r="A1436" s="1">
        <v>42709</v>
      </c>
      <c r="B1436">
        <v>7.2</v>
      </c>
      <c r="C1436">
        <v>73.5</v>
      </c>
      <c r="D1436">
        <v>8.1300000000000008</v>
      </c>
    </row>
    <row r="1437" spans="1:4">
      <c r="A1437" s="1">
        <v>42710</v>
      </c>
      <c r="B1437">
        <v>9.1999999999999993</v>
      </c>
      <c r="C1437">
        <v>93.9</v>
      </c>
      <c r="D1437">
        <v>11.4</v>
      </c>
    </row>
    <row r="1438" spans="1:4">
      <c r="A1438" s="1">
        <v>42711</v>
      </c>
      <c r="B1438">
        <v>2</v>
      </c>
      <c r="C1438">
        <v>20.399999999999999</v>
      </c>
      <c r="D1438">
        <v>4.08</v>
      </c>
    </row>
    <row r="1439" spans="1:4">
      <c r="A1439" s="1">
        <v>42712</v>
      </c>
      <c r="B1439">
        <v>7.7</v>
      </c>
      <c r="C1439">
        <v>78.599999999999994</v>
      </c>
      <c r="D1439">
        <v>9.89</v>
      </c>
    </row>
    <row r="1440" spans="1:4">
      <c r="A1440" s="1">
        <v>42713</v>
      </c>
      <c r="B1440">
        <v>8.3000000000000007</v>
      </c>
      <c r="C1440">
        <v>84.7</v>
      </c>
      <c r="D1440">
        <v>9.66</v>
      </c>
    </row>
    <row r="1441" spans="1:4">
      <c r="A1441" s="1">
        <v>42714</v>
      </c>
      <c r="B1441">
        <v>9.1999999999999993</v>
      </c>
      <c r="C1441">
        <v>93.9</v>
      </c>
      <c r="D1441">
        <v>11.06</v>
      </c>
    </row>
    <row r="1442" spans="1:4">
      <c r="A1442" s="1">
        <v>42715</v>
      </c>
      <c r="B1442">
        <v>9.1999999999999993</v>
      </c>
      <c r="C1442">
        <v>93.9</v>
      </c>
      <c r="D1442">
        <v>10.85</v>
      </c>
    </row>
    <row r="1443" spans="1:4">
      <c r="A1443" s="1">
        <v>42716</v>
      </c>
      <c r="B1443">
        <v>5.4</v>
      </c>
      <c r="C1443">
        <v>55.1</v>
      </c>
      <c r="D1443">
        <v>7.74</v>
      </c>
    </row>
    <row r="1444" spans="1:4">
      <c r="A1444" s="1">
        <v>42717</v>
      </c>
      <c r="B1444">
        <v>0.9</v>
      </c>
      <c r="C1444">
        <v>9.1999999999999993</v>
      </c>
      <c r="D1444">
        <v>4.5199999999999996</v>
      </c>
    </row>
    <row r="1445" spans="1:4">
      <c r="A1445" s="1">
        <v>42718</v>
      </c>
      <c r="B1445">
        <v>0</v>
      </c>
      <c r="C1445">
        <v>0</v>
      </c>
      <c r="D1445">
        <v>2.5499999999999998</v>
      </c>
    </row>
    <row r="1446" spans="1:4">
      <c r="A1446" s="1">
        <v>42719</v>
      </c>
      <c r="B1446">
        <v>8.8000000000000007</v>
      </c>
      <c r="C1446">
        <v>89.8</v>
      </c>
      <c r="D1446">
        <v>10.76</v>
      </c>
    </row>
    <row r="1447" spans="1:4">
      <c r="A1447" s="1">
        <v>42720</v>
      </c>
      <c r="B1447">
        <v>9.1999999999999993</v>
      </c>
      <c r="C1447">
        <v>94.8</v>
      </c>
      <c r="D1447">
        <v>11.25</v>
      </c>
    </row>
    <row r="1448" spans="1:4">
      <c r="A1448" s="1">
        <v>42721</v>
      </c>
      <c r="B1448">
        <v>8.5</v>
      </c>
      <c r="C1448">
        <v>87.6</v>
      </c>
      <c r="D1448">
        <v>9.34</v>
      </c>
    </row>
    <row r="1449" spans="1:4">
      <c r="A1449" s="1">
        <v>42722</v>
      </c>
      <c r="B1449">
        <v>8.1999999999999993</v>
      </c>
      <c r="C1449">
        <v>84.5</v>
      </c>
      <c r="D1449">
        <v>9.56</v>
      </c>
    </row>
    <row r="1450" spans="1:4">
      <c r="A1450" s="1">
        <v>42723</v>
      </c>
      <c r="B1450">
        <v>0</v>
      </c>
      <c r="C1450">
        <v>0</v>
      </c>
      <c r="D1450">
        <v>2.2599999999999998</v>
      </c>
    </row>
    <row r="1451" spans="1:4">
      <c r="A1451" s="1">
        <v>42724</v>
      </c>
      <c r="B1451">
        <v>4.0999999999999996</v>
      </c>
      <c r="C1451">
        <v>42.3</v>
      </c>
      <c r="D1451">
        <v>5.71</v>
      </c>
    </row>
    <row r="1452" spans="1:4">
      <c r="A1452" s="1">
        <v>42725</v>
      </c>
      <c r="B1452">
        <v>0</v>
      </c>
      <c r="C1452">
        <v>0</v>
      </c>
      <c r="D1452">
        <v>2.76</v>
      </c>
    </row>
    <row r="1453" spans="1:4">
      <c r="A1453" s="1">
        <v>42726</v>
      </c>
      <c r="B1453">
        <v>0.6</v>
      </c>
      <c r="C1453">
        <v>6.2</v>
      </c>
      <c r="D1453">
        <v>2.65</v>
      </c>
    </row>
    <row r="1454" spans="1:4">
      <c r="A1454" s="1">
        <v>42727</v>
      </c>
      <c r="B1454">
        <v>4.3</v>
      </c>
      <c r="C1454">
        <v>44.3</v>
      </c>
      <c r="D1454">
        <v>7.04</v>
      </c>
    </row>
    <row r="1455" spans="1:4">
      <c r="A1455" s="1">
        <v>42728</v>
      </c>
      <c r="B1455">
        <v>4.5</v>
      </c>
      <c r="C1455">
        <v>46.4</v>
      </c>
      <c r="D1455">
        <v>7.63</v>
      </c>
    </row>
    <row r="1456" spans="1:4">
      <c r="A1456" s="1">
        <v>42729</v>
      </c>
      <c r="B1456">
        <v>7</v>
      </c>
      <c r="C1456">
        <v>72.2</v>
      </c>
      <c r="D1456">
        <v>8.58</v>
      </c>
    </row>
    <row r="1457" spans="1:4">
      <c r="A1457" s="1">
        <v>42730</v>
      </c>
      <c r="B1457">
        <v>0</v>
      </c>
      <c r="C1457">
        <v>0</v>
      </c>
      <c r="D1457">
        <v>1.1599999999999999</v>
      </c>
    </row>
    <row r="1458" spans="1:4">
      <c r="A1458" s="1">
        <v>42731</v>
      </c>
      <c r="B1458">
        <v>6.7</v>
      </c>
      <c r="C1458">
        <v>68.400000000000006</v>
      </c>
      <c r="D1458">
        <v>9.4700000000000006</v>
      </c>
    </row>
    <row r="1459" spans="1:4">
      <c r="A1459" s="1">
        <v>42732</v>
      </c>
      <c r="B1459">
        <v>9.1999999999999993</v>
      </c>
      <c r="C1459">
        <v>94.8</v>
      </c>
      <c r="D1459">
        <v>10.71</v>
      </c>
    </row>
    <row r="1460" spans="1:4">
      <c r="A1460" s="1">
        <v>42733</v>
      </c>
      <c r="B1460">
        <v>8.4</v>
      </c>
      <c r="C1460">
        <v>85.7</v>
      </c>
      <c r="D1460">
        <v>10.08</v>
      </c>
    </row>
    <row r="1461" spans="1:4">
      <c r="A1461" s="1">
        <v>42734</v>
      </c>
      <c r="B1461">
        <v>9.1</v>
      </c>
      <c r="C1461">
        <v>92.9</v>
      </c>
      <c r="D1461">
        <v>11.21</v>
      </c>
    </row>
    <row r="1462" spans="1:4">
      <c r="A1462" s="1">
        <v>42735</v>
      </c>
      <c r="B1462">
        <v>4.9000000000000004</v>
      </c>
      <c r="C1462">
        <v>50</v>
      </c>
      <c r="D1462">
        <v>7.27</v>
      </c>
    </row>
    <row r="1463" spans="1:4">
      <c r="A1463" s="1">
        <v>42736</v>
      </c>
      <c r="B1463">
        <v>6.1</v>
      </c>
      <c r="C1463">
        <v>62.2</v>
      </c>
      <c r="D1463">
        <v>8.56</v>
      </c>
    </row>
    <row r="1464" spans="1:4">
      <c r="A1464" s="1">
        <v>42737</v>
      </c>
      <c r="B1464">
        <v>7.8</v>
      </c>
      <c r="C1464">
        <v>79.599999999999994</v>
      </c>
      <c r="D1464">
        <v>9.27</v>
      </c>
    </row>
    <row r="1465" spans="1:4">
      <c r="A1465" s="1">
        <v>42738</v>
      </c>
      <c r="B1465">
        <v>8.8000000000000007</v>
      </c>
      <c r="C1465">
        <v>89.8</v>
      </c>
      <c r="D1465">
        <v>10.24</v>
      </c>
    </row>
    <row r="1466" spans="1:4">
      <c r="A1466" s="1">
        <v>42739</v>
      </c>
      <c r="B1466">
        <v>6</v>
      </c>
      <c r="C1466">
        <v>61.2</v>
      </c>
      <c r="D1466">
        <v>7.76</v>
      </c>
    </row>
    <row r="1467" spans="1:4">
      <c r="A1467" s="1">
        <v>42740</v>
      </c>
      <c r="B1467">
        <v>0</v>
      </c>
      <c r="C1467">
        <v>0</v>
      </c>
      <c r="D1467">
        <v>3.03</v>
      </c>
    </row>
    <row r="1468" spans="1:4">
      <c r="A1468" s="1">
        <v>42741</v>
      </c>
      <c r="B1468">
        <v>0.3</v>
      </c>
      <c r="C1468">
        <v>3.1</v>
      </c>
      <c r="D1468">
        <v>4.21</v>
      </c>
    </row>
    <row r="1469" spans="1:4">
      <c r="A1469" s="1">
        <v>42742</v>
      </c>
      <c r="B1469">
        <v>3</v>
      </c>
      <c r="C1469">
        <v>30.3</v>
      </c>
      <c r="D1469">
        <v>6.38</v>
      </c>
    </row>
    <row r="1470" spans="1:4">
      <c r="A1470" s="1">
        <v>42743</v>
      </c>
      <c r="B1470">
        <v>3.4</v>
      </c>
      <c r="C1470">
        <v>34.299999999999997</v>
      </c>
      <c r="D1470">
        <v>6.35</v>
      </c>
    </row>
    <row r="1471" spans="1:4">
      <c r="A1471" s="1">
        <v>42744</v>
      </c>
      <c r="B1471">
        <v>5.6</v>
      </c>
      <c r="C1471">
        <v>56.6</v>
      </c>
      <c r="D1471">
        <v>7.81</v>
      </c>
    </row>
    <row r="1472" spans="1:4">
      <c r="A1472" s="1">
        <v>42745</v>
      </c>
      <c r="B1472">
        <v>8.6999999999999993</v>
      </c>
      <c r="C1472">
        <v>87.9</v>
      </c>
      <c r="D1472">
        <v>11.11</v>
      </c>
    </row>
    <row r="1473" spans="1:4">
      <c r="A1473" s="1">
        <v>42746</v>
      </c>
      <c r="B1473">
        <v>8.6999999999999993</v>
      </c>
      <c r="C1473">
        <v>87.9</v>
      </c>
      <c r="D1473">
        <v>11.44</v>
      </c>
    </row>
    <row r="1474" spans="1:4">
      <c r="A1474" s="1">
        <v>42747</v>
      </c>
      <c r="B1474">
        <v>6.2</v>
      </c>
      <c r="C1474">
        <v>62.6</v>
      </c>
      <c r="D1474">
        <v>9.06</v>
      </c>
    </row>
    <row r="1475" spans="1:4">
      <c r="A1475" s="1">
        <v>42748</v>
      </c>
      <c r="B1475">
        <v>5</v>
      </c>
      <c r="C1475">
        <v>50</v>
      </c>
      <c r="D1475">
        <v>7.14</v>
      </c>
    </row>
    <row r="1476" spans="1:4">
      <c r="A1476" s="1">
        <v>42749</v>
      </c>
      <c r="B1476">
        <v>9.1999999999999993</v>
      </c>
      <c r="C1476">
        <v>92</v>
      </c>
      <c r="D1476">
        <v>12.17</v>
      </c>
    </row>
    <row r="1477" spans="1:4">
      <c r="A1477" s="1">
        <v>42750</v>
      </c>
      <c r="B1477">
        <v>9.4</v>
      </c>
      <c r="C1477">
        <v>94</v>
      </c>
      <c r="D1477">
        <v>12.39</v>
      </c>
    </row>
    <row r="1478" spans="1:4">
      <c r="A1478" s="1">
        <v>42751</v>
      </c>
      <c r="B1478">
        <v>9.4</v>
      </c>
      <c r="C1478">
        <v>94</v>
      </c>
      <c r="D1478">
        <v>11.86</v>
      </c>
    </row>
    <row r="1479" spans="1:4">
      <c r="A1479" s="1">
        <v>42752</v>
      </c>
      <c r="B1479">
        <v>7</v>
      </c>
      <c r="C1479">
        <v>70</v>
      </c>
      <c r="D1479">
        <v>9.51</v>
      </c>
    </row>
    <row r="1480" spans="1:4">
      <c r="A1480" s="1">
        <v>42753</v>
      </c>
      <c r="B1480">
        <v>6.3</v>
      </c>
      <c r="C1480">
        <v>62.4</v>
      </c>
      <c r="D1480">
        <v>8.6</v>
      </c>
    </row>
    <row r="1481" spans="1:4">
      <c r="A1481" s="1">
        <v>42754</v>
      </c>
      <c r="B1481">
        <v>7.9</v>
      </c>
      <c r="C1481">
        <v>78.2</v>
      </c>
      <c r="D1481">
        <v>9.57</v>
      </c>
    </row>
    <row r="1482" spans="1:4">
      <c r="A1482" s="1">
        <v>42755</v>
      </c>
      <c r="B1482">
        <v>5.2</v>
      </c>
      <c r="C1482">
        <v>51.5</v>
      </c>
      <c r="D1482">
        <v>7.47</v>
      </c>
    </row>
    <row r="1483" spans="1:4">
      <c r="A1483" s="1">
        <v>42756</v>
      </c>
      <c r="B1483">
        <v>9.1</v>
      </c>
      <c r="C1483">
        <v>90.1</v>
      </c>
      <c r="D1483">
        <v>10.78</v>
      </c>
    </row>
    <row r="1484" spans="1:4">
      <c r="A1484" s="1">
        <v>42757</v>
      </c>
      <c r="B1484">
        <v>8.9</v>
      </c>
      <c r="C1484">
        <v>87.3</v>
      </c>
      <c r="D1484">
        <v>12.24</v>
      </c>
    </row>
    <row r="1485" spans="1:4">
      <c r="A1485" s="1">
        <v>42758</v>
      </c>
      <c r="B1485">
        <v>9.3000000000000007</v>
      </c>
      <c r="C1485">
        <v>91.2</v>
      </c>
      <c r="D1485">
        <v>12.41</v>
      </c>
    </row>
    <row r="1486" spans="1:4">
      <c r="A1486" s="1">
        <v>42759</v>
      </c>
      <c r="B1486">
        <v>9.6</v>
      </c>
      <c r="C1486">
        <v>94.1</v>
      </c>
      <c r="D1486">
        <v>12.89</v>
      </c>
    </row>
    <row r="1487" spans="1:4">
      <c r="A1487" s="1">
        <v>42760</v>
      </c>
      <c r="B1487">
        <v>9.6</v>
      </c>
      <c r="C1487">
        <v>94.1</v>
      </c>
      <c r="D1487">
        <v>13.06</v>
      </c>
    </row>
    <row r="1488" spans="1:4">
      <c r="A1488" s="1">
        <v>42761</v>
      </c>
      <c r="B1488">
        <v>8.8000000000000007</v>
      </c>
      <c r="C1488">
        <v>85.4</v>
      </c>
      <c r="D1488">
        <v>12.4</v>
      </c>
    </row>
    <row r="1489" spans="1:4">
      <c r="A1489" s="1">
        <v>42762</v>
      </c>
      <c r="B1489">
        <v>7.4</v>
      </c>
      <c r="C1489">
        <v>71.8</v>
      </c>
      <c r="D1489">
        <v>12.41</v>
      </c>
    </row>
    <row r="1490" spans="1:4">
      <c r="A1490" s="1">
        <v>42763</v>
      </c>
      <c r="B1490">
        <v>8.8000000000000007</v>
      </c>
      <c r="C1490">
        <v>85.4</v>
      </c>
      <c r="D1490">
        <v>12.81</v>
      </c>
    </row>
    <row r="1491" spans="1:4">
      <c r="A1491" s="1">
        <v>42764</v>
      </c>
      <c r="B1491">
        <v>0</v>
      </c>
      <c r="C1491">
        <v>0</v>
      </c>
      <c r="D1491">
        <v>2.08</v>
      </c>
    </row>
    <row r="1492" spans="1:4">
      <c r="A1492" s="1">
        <v>42765</v>
      </c>
      <c r="B1492">
        <v>9.1999999999999993</v>
      </c>
      <c r="C1492">
        <v>88.5</v>
      </c>
      <c r="D1492">
        <v>12.82</v>
      </c>
    </row>
    <row r="1493" spans="1:4">
      <c r="A1493" s="1">
        <v>42766</v>
      </c>
      <c r="B1493">
        <v>9.5</v>
      </c>
      <c r="C1493">
        <v>91.3</v>
      </c>
      <c r="D1493">
        <v>13.21</v>
      </c>
    </row>
    <row r="1494" spans="1:4">
      <c r="A1494" s="1">
        <v>42767</v>
      </c>
      <c r="B1494">
        <v>7.4</v>
      </c>
      <c r="C1494">
        <v>71.2</v>
      </c>
      <c r="D1494">
        <v>12.36</v>
      </c>
    </row>
    <row r="1495" spans="1:4">
      <c r="A1495" s="1">
        <v>42768</v>
      </c>
      <c r="B1495">
        <v>10</v>
      </c>
      <c r="C1495">
        <v>95.2</v>
      </c>
      <c r="D1495">
        <v>14.7</v>
      </c>
    </row>
    <row r="1496" spans="1:4">
      <c r="A1496" s="1">
        <v>42769</v>
      </c>
      <c r="B1496">
        <v>9</v>
      </c>
      <c r="C1496">
        <v>85.7</v>
      </c>
      <c r="D1496">
        <v>12.89</v>
      </c>
    </row>
    <row r="1497" spans="1:4">
      <c r="A1497" s="1">
        <v>42770</v>
      </c>
      <c r="B1497">
        <v>7.4</v>
      </c>
      <c r="C1497">
        <v>70.5</v>
      </c>
      <c r="D1497">
        <v>12.19</v>
      </c>
    </row>
    <row r="1498" spans="1:4">
      <c r="A1498" s="1">
        <v>42771</v>
      </c>
      <c r="B1498">
        <v>3.6</v>
      </c>
      <c r="C1498">
        <v>34</v>
      </c>
      <c r="D1498">
        <v>7.54</v>
      </c>
    </row>
    <row r="1499" spans="1:4">
      <c r="A1499" s="1">
        <v>42772</v>
      </c>
      <c r="B1499">
        <v>9.8000000000000007</v>
      </c>
      <c r="C1499">
        <v>92.5</v>
      </c>
      <c r="D1499">
        <v>14.39</v>
      </c>
    </row>
    <row r="1500" spans="1:4">
      <c r="A1500" s="1">
        <v>42773</v>
      </c>
      <c r="B1500">
        <v>6.1</v>
      </c>
      <c r="C1500">
        <v>57.5</v>
      </c>
      <c r="D1500">
        <v>11.37</v>
      </c>
    </row>
    <row r="1501" spans="1:4">
      <c r="A1501" s="1">
        <v>42774</v>
      </c>
      <c r="B1501">
        <v>0.8</v>
      </c>
      <c r="C1501">
        <v>7.5</v>
      </c>
      <c r="D1501">
        <v>7.28</v>
      </c>
    </row>
    <row r="1502" spans="1:4">
      <c r="A1502" s="1">
        <v>42775</v>
      </c>
      <c r="B1502">
        <v>7.7</v>
      </c>
      <c r="C1502">
        <v>72</v>
      </c>
      <c r="D1502">
        <v>13.4</v>
      </c>
    </row>
    <row r="1503" spans="1:4">
      <c r="A1503" s="1">
        <v>42776</v>
      </c>
      <c r="B1503">
        <v>10.1</v>
      </c>
      <c r="C1503">
        <v>94.4</v>
      </c>
      <c r="D1503">
        <v>15.59</v>
      </c>
    </row>
    <row r="1504" spans="1:4">
      <c r="A1504" s="1">
        <v>42777</v>
      </c>
      <c r="B1504">
        <v>9.9</v>
      </c>
      <c r="C1504">
        <v>91.7</v>
      </c>
      <c r="D1504">
        <v>15.46</v>
      </c>
    </row>
    <row r="1505" spans="1:4">
      <c r="A1505" s="1">
        <v>42778</v>
      </c>
      <c r="B1505">
        <v>9.8000000000000007</v>
      </c>
      <c r="C1505">
        <v>90.7</v>
      </c>
      <c r="D1505">
        <v>15.85</v>
      </c>
    </row>
    <row r="1506" spans="1:4">
      <c r="A1506" s="1">
        <v>42779</v>
      </c>
      <c r="B1506">
        <v>9.3000000000000007</v>
      </c>
      <c r="C1506">
        <v>86.1</v>
      </c>
      <c r="D1506">
        <v>14.09</v>
      </c>
    </row>
    <row r="1507" spans="1:4">
      <c r="A1507" s="1">
        <v>42780</v>
      </c>
      <c r="B1507">
        <v>10</v>
      </c>
      <c r="C1507">
        <v>91.7</v>
      </c>
      <c r="D1507">
        <v>15.33</v>
      </c>
    </row>
    <row r="1508" spans="1:4">
      <c r="A1508" s="1">
        <v>42781</v>
      </c>
      <c r="B1508">
        <v>10</v>
      </c>
      <c r="C1508">
        <v>91.7</v>
      </c>
      <c r="D1508">
        <v>14.99</v>
      </c>
    </row>
    <row r="1509" spans="1:4">
      <c r="A1509" s="1">
        <v>42782</v>
      </c>
      <c r="B1509">
        <v>8.4</v>
      </c>
      <c r="C1509">
        <v>77.099999999999994</v>
      </c>
      <c r="D1509">
        <v>12.46</v>
      </c>
    </row>
    <row r="1510" spans="1:4">
      <c r="A1510" s="1">
        <v>42783</v>
      </c>
      <c r="B1510">
        <v>6</v>
      </c>
      <c r="C1510">
        <v>54.5</v>
      </c>
      <c r="D1510">
        <v>11.98</v>
      </c>
    </row>
    <row r="1511" spans="1:4">
      <c r="A1511" s="1">
        <v>42784</v>
      </c>
      <c r="B1511">
        <v>10.3</v>
      </c>
      <c r="C1511">
        <v>93.6</v>
      </c>
      <c r="D1511">
        <v>16.91</v>
      </c>
    </row>
    <row r="1512" spans="1:4">
      <c r="A1512" s="1">
        <v>42785</v>
      </c>
      <c r="B1512">
        <v>7.6</v>
      </c>
      <c r="C1512">
        <v>68.5</v>
      </c>
      <c r="D1512">
        <v>13.99</v>
      </c>
    </row>
    <row r="1513" spans="1:4">
      <c r="A1513" s="1">
        <v>42786</v>
      </c>
      <c r="B1513">
        <v>8</v>
      </c>
      <c r="C1513">
        <v>72.099999999999994</v>
      </c>
      <c r="D1513">
        <v>15.09</v>
      </c>
    </row>
    <row r="1514" spans="1:4">
      <c r="A1514" s="1">
        <v>42787</v>
      </c>
      <c r="B1514">
        <v>10.4</v>
      </c>
      <c r="C1514">
        <v>93.7</v>
      </c>
      <c r="D1514">
        <v>16.329999999999998</v>
      </c>
    </row>
    <row r="1515" spans="1:4">
      <c r="A1515" s="1">
        <v>42788</v>
      </c>
      <c r="B1515">
        <v>0</v>
      </c>
      <c r="C1515">
        <v>0</v>
      </c>
      <c r="D1515">
        <v>1.92</v>
      </c>
    </row>
    <row r="1516" spans="1:4">
      <c r="A1516" s="1">
        <v>42789</v>
      </c>
      <c r="B1516">
        <v>3</v>
      </c>
      <c r="C1516">
        <v>26.8</v>
      </c>
      <c r="D1516">
        <v>10.029999999999999</v>
      </c>
    </row>
    <row r="1517" spans="1:4">
      <c r="A1517" s="1">
        <v>42790</v>
      </c>
      <c r="B1517">
        <v>9.8000000000000007</v>
      </c>
      <c r="C1517">
        <v>87.5</v>
      </c>
      <c r="D1517">
        <v>17.739999999999998</v>
      </c>
    </row>
    <row r="1518" spans="1:4">
      <c r="A1518" s="1">
        <v>42791</v>
      </c>
      <c r="B1518">
        <v>10.4</v>
      </c>
      <c r="C1518">
        <v>92</v>
      </c>
      <c r="D1518">
        <v>17.61</v>
      </c>
    </row>
    <row r="1519" spans="1:4">
      <c r="A1519" s="1">
        <v>42792</v>
      </c>
      <c r="B1519">
        <v>10.199999999999999</v>
      </c>
      <c r="C1519">
        <v>90.3</v>
      </c>
      <c r="D1519">
        <v>16.34</v>
      </c>
    </row>
    <row r="1520" spans="1:4">
      <c r="A1520" s="1">
        <v>42793</v>
      </c>
      <c r="B1520">
        <v>8.3000000000000007</v>
      </c>
      <c r="C1520">
        <v>73.5</v>
      </c>
      <c r="D1520">
        <v>16.03</v>
      </c>
    </row>
    <row r="1521" spans="1:4">
      <c r="A1521" s="1">
        <v>42794</v>
      </c>
      <c r="B1521">
        <v>10.199999999999999</v>
      </c>
      <c r="C1521">
        <v>89.5</v>
      </c>
      <c r="D1521">
        <v>17.239999999999998</v>
      </c>
    </row>
    <row r="1522" spans="1:4">
      <c r="A1522" s="1">
        <v>42795</v>
      </c>
      <c r="B1522">
        <v>4.3</v>
      </c>
      <c r="C1522">
        <v>37.700000000000003</v>
      </c>
      <c r="D1522">
        <v>11.78</v>
      </c>
    </row>
    <row r="1523" spans="1:4">
      <c r="A1523" s="1">
        <v>42796</v>
      </c>
      <c r="B1523">
        <v>3.8</v>
      </c>
      <c r="C1523">
        <v>33.299999999999997</v>
      </c>
      <c r="D1523">
        <v>8.3000000000000007</v>
      </c>
    </row>
    <row r="1524" spans="1:4">
      <c r="A1524" s="1">
        <v>42797</v>
      </c>
      <c r="B1524">
        <v>10.6</v>
      </c>
      <c r="C1524">
        <v>92.2</v>
      </c>
      <c r="D1524">
        <v>18.2</v>
      </c>
    </row>
    <row r="1525" spans="1:4">
      <c r="A1525" s="1">
        <v>42798</v>
      </c>
      <c r="B1525">
        <v>9.1999999999999993</v>
      </c>
      <c r="C1525">
        <v>80</v>
      </c>
      <c r="D1525">
        <v>17</v>
      </c>
    </row>
    <row r="1526" spans="1:4">
      <c r="A1526" s="1">
        <v>42799</v>
      </c>
      <c r="B1526">
        <v>6.2</v>
      </c>
      <c r="C1526">
        <v>53.4</v>
      </c>
      <c r="D1526">
        <v>13.09</v>
      </c>
    </row>
    <row r="1527" spans="1:4">
      <c r="A1527" s="1">
        <v>42800</v>
      </c>
      <c r="B1527">
        <v>10.199999999999999</v>
      </c>
      <c r="C1527">
        <v>87.9</v>
      </c>
      <c r="D1527">
        <v>19.16</v>
      </c>
    </row>
    <row r="1528" spans="1:4">
      <c r="A1528" s="1">
        <v>42801</v>
      </c>
      <c r="B1528">
        <v>9.4</v>
      </c>
      <c r="C1528">
        <v>81</v>
      </c>
      <c r="D1528">
        <v>19.16</v>
      </c>
    </row>
    <row r="1529" spans="1:4">
      <c r="A1529" s="1">
        <v>42802</v>
      </c>
      <c r="B1529">
        <v>9.1999999999999993</v>
      </c>
      <c r="C1529">
        <v>78.599999999999994</v>
      </c>
      <c r="D1529">
        <v>17.98</v>
      </c>
    </row>
    <row r="1530" spans="1:4">
      <c r="A1530" s="1">
        <v>42803</v>
      </c>
      <c r="B1530">
        <v>10.6</v>
      </c>
      <c r="C1530">
        <v>90.6</v>
      </c>
      <c r="D1530">
        <v>19.239999999999998</v>
      </c>
    </row>
    <row r="1531" spans="1:4">
      <c r="A1531" s="1">
        <v>42804</v>
      </c>
      <c r="B1531">
        <v>10.8</v>
      </c>
      <c r="C1531">
        <v>92.3</v>
      </c>
      <c r="D1531">
        <v>19.899999999999999</v>
      </c>
    </row>
    <row r="1532" spans="1:4">
      <c r="A1532" s="1">
        <v>42805</v>
      </c>
      <c r="B1532">
        <v>10.8</v>
      </c>
      <c r="C1532">
        <v>91.5</v>
      </c>
      <c r="D1532">
        <v>18.43</v>
      </c>
    </row>
    <row r="1533" spans="1:4">
      <c r="A1533" s="1">
        <v>42806</v>
      </c>
      <c r="B1533">
        <v>9.1999999999999993</v>
      </c>
      <c r="C1533">
        <v>78</v>
      </c>
      <c r="D1533">
        <v>17.2</v>
      </c>
    </row>
    <row r="1534" spans="1:4">
      <c r="A1534" s="1">
        <v>42807</v>
      </c>
      <c r="B1534">
        <v>9</v>
      </c>
      <c r="C1534">
        <v>75.599999999999994</v>
      </c>
      <c r="D1534">
        <v>17.52</v>
      </c>
    </row>
    <row r="1535" spans="1:4">
      <c r="A1535" s="1">
        <v>42808</v>
      </c>
      <c r="B1535">
        <v>10.1</v>
      </c>
      <c r="C1535">
        <v>84.9</v>
      </c>
      <c r="D1535">
        <v>19.34</v>
      </c>
    </row>
    <row r="1536" spans="1:4">
      <c r="A1536" s="1">
        <v>42809</v>
      </c>
      <c r="B1536">
        <v>11.1</v>
      </c>
      <c r="C1536">
        <v>93.3</v>
      </c>
      <c r="D1536">
        <v>20.12</v>
      </c>
    </row>
    <row r="1537" spans="1:4">
      <c r="A1537" s="1">
        <v>42810</v>
      </c>
      <c r="B1537">
        <v>8.6</v>
      </c>
      <c r="C1537">
        <v>71.7</v>
      </c>
      <c r="D1537">
        <v>17.079999999999998</v>
      </c>
    </row>
    <row r="1538" spans="1:4">
      <c r="A1538" s="1">
        <v>42811</v>
      </c>
      <c r="B1538">
        <v>11</v>
      </c>
      <c r="C1538">
        <v>91.7</v>
      </c>
      <c r="D1538">
        <v>19.149999999999999</v>
      </c>
    </row>
    <row r="1539" spans="1:4">
      <c r="A1539" s="1">
        <v>42812</v>
      </c>
      <c r="B1539">
        <v>6.6</v>
      </c>
      <c r="C1539">
        <v>54.5</v>
      </c>
      <c r="D1539">
        <v>14.2</v>
      </c>
    </row>
    <row r="1540" spans="1:4">
      <c r="A1540" s="1">
        <v>42813</v>
      </c>
      <c r="B1540">
        <v>10.3</v>
      </c>
      <c r="C1540">
        <v>85.1</v>
      </c>
      <c r="D1540">
        <v>19.559999999999999</v>
      </c>
    </row>
    <row r="1541" spans="1:4">
      <c r="A1541" s="1">
        <v>42814</v>
      </c>
      <c r="B1541">
        <v>3</v>
      </c>
      <c r="C1541">
        <v>24.8</v>
      </c>
      <c r="D1541">
        <v>8.7799999999999994</v>
      </c>
    </row>
    <row r="1542" spans="1:4">
      <c r="A1542" s="1">
        <v>42815</v>
      </c>
      <c r="B1542">
        <v>10</v>
      </c>
      <c r="C1542">
        <v>82</v>
      </c>
      <c r="D1542">
        <v>18.11</v>
      </c>
    </row>
    <row r="1543" spans="1:4">
      <c r="A1543" s="1">
        <v>42816</v>
      </c>
      <c r="B1543">
        <v>8.1999999999999993</v>
      </c>
      <c r="C1543">
        <v>67.2</v>
      </c>
      <c r="D1543">
        <v>17.91</v>
      </c>
    </row>
    <row r="1544" spans="1:4">
      <c r="A1544" s="1">
        <v>42817</v>
      </c>
      <c r="B1544">
        <v>8.4</v>
      </c>
      <c r="C1544">
        <v>68.3</v>
      </c>
      <c r="D1544">
        <v>16.54</v>
      </c>
    </row>
    <row r="1545" spans="1:4">
      <c r="A1545" s="1">
        <v>42818</v>
      </c>
      <c r="B1545">
        <v>4.0999999999999996</v>
      </c>
      <c r="C1545">
        <v>33.299999999999997</v>
      </c>
      <c r="D1545">
        <v>13.56</v>
      </c>
    </row>
    <row r="1546" spans="1:4">
      <c r="A1546" s="1">
        <v>42819</v>
      </c>
      <c r="B1546">
        <v>0.4</v>
      </c>
      <c r="C1546">
        <v>3.3</v>
      </c>
      <c r="D1546">
        <v>5.84</v>
      </c>
    </row>
    <row r="1547" spans="1:4">
      <c r="A1547" s="1">
        <v>42820</v>
      </c>
      <c r="B1547">
        <v>2</v>
      </c>
      <c r="C1547">
        <v>16.100000000000001</v>
      </c>
      <c r="D1547">
        <v>10.52</v>
      </c>
    </row>
    <row r="1548" spans="1:4">
      <c r="A1548" s="1">
        <v>42821</v>
      </c>
      <c r="B1548">
        <v>2.6</v>
      </c>
      <c r="C1548">
        <v>21</v>
      </c>
      <c r="D1548">
        <v>10.31</v>
      </c>
    </row>
    <row r="1549" spans="1:4">
      <c r="A1549" s="1">
        <v>42822</v>
      </c>
      <c r="B1549">
        <v>8.9</v>
      </c>
      <c r="C1549">
        <v>71.8</v>
      </c>
      <c r="D1549">
        <v>18.95</v>
      </c>
    </row>
    <row r="1550" spans="1:4">
      <c r="A1550" s="1">
        <v>42823</v>
      </c>
      <c r="B1550">
        <v>6.8</v>
      </c>
      <c r="C1550">
        <v>54.4</v>
      </c>
      <c r="D1550">
        <v>17.29</v>
      </c>
    </row>
    <row r="1551" spans="1:4">
      <c r="A1551" s="1">
        <v>42824</v>
      </c>
      <c r="B1551">
        <v>10</v>
      </c>
      <c r="C1551">
        <v>80</v>
      </c>
      <c r="D1551">
        <v>21.24</v>
      </c>
    </row>
    <row r="1552" spans="1:4">
      <c r="A1552" s="1">
        <v>42825</v>
      </c>
      <c r="B1552">
        <v>0</v>
      </c>
      <c r="C1552">
        <v>0</v>
      </c>
      <c r="D1552">
        <v>5.37</v>
      </c>
    </row>
    <row r="1553" spans="1:4">
      <c r="A1553" s="1">
        <v>42826</v>
      </c>
      <c r="B1553">
        <v>1.9</v>
      </c>
      <c r="C1553">
        <v>15.1</v>
      </c>
      <c r="D1553">
        <v>10.130000000000001</v>
      </c>
    </row>
    <row r="1554" spans="1:4">
      <c r="A1554" s="1">
        <v>42827</v>
      </c>
      <c r="B1554">
        <v>9.8000000000000007</v>
      </c>
      <c r="C1554">
        <v>77.8</v>
      </c>
      <c r="D1554">
        <v>22.18</v>
      </c>
    </row>
    <row r="1555" spans="1:4">
      <c r="A1555" s="1">
        <v>42828</v>
      </c>
      <c r="B1555">
        <v>11.8</v>
      </c>
      <c r="C1555">
        <v>92.9</v>
      </c>
      <c r="D1555">
        <v>23.46</v>
      </c>
    </row>
    <row r="1556" spans="1:4">
      <c r="A1556" s="1">
        <v>42829</v>
      </c>
      <c r="B1556">
        <v>10.5</v>
      </c>
      <c r="C1556">
        <v>82.7</v>
      </c>
      <c r="D1556">
        <v>21.25</v>
      </c>
    </row>
    <row r="1557" spans="1:4">
      <c r="A1557" s="1">
        <v>42830</v>
      </c>
      <c r="B1557">
        <v>0</v>
      </c>
      <c r="C1557">
        <v>0</v>
      </c>
      <c r="D1557">
        <v>4.83</v>
      </c>
    </row>
    <row r="1558" spans="1:4">
      <c r="A1558" s="1">
        <v>42831</v>
      </c>
      <c r="B1558">
        <v>1.2</v>
      </c>
      <c r="C1558">
        <v>9.4</v>
      </c>
      <c r="D1558">
        <v>8.3800000000000008</v>
      </c>
    </row>
    <row r="1559" spans="1:4">
      <c r="A1559" s="1">
        <v>42832</v>
      </c>
      <c r="B1559">
        <v>11.4</v>
      </c>
      <c r="C1559">
        <v>89.1</v>
      </c>
      <c r="D1559">
        <v>23.41</v>
      </c>
    </row>
    <row r="1560" spans="1:4">
      <c r="A1560" s="1">
        <v>42833</v>
      </c>
      <c r="B1560">
        <v>8.6</v>
      </c>
      <c r="C1560">
        <v>67.2</v>
      </c>
      <c r="D1560">
        <v>21.39</v>
      </c>
    </row>
    <row r="1561" spans="1:4">
      <c r="A1561" s="1">
        <v>42834</v>
      </c>
      <c r="B1561">
        <v>0</v>
      </c>
      <c r="C1561">
        <v>0</v>
      </c>
      <c r="D1561">
        <v>7.67</v>
      </c>
    </row>
    <row r="1562" spans="1:4">
      <c r="A1562" s="1">
        <v>42835</v>
      </c>
      <c r="B1562">
        <v>10.199999999999999</v>
      </c>
      <c r="C1562">
        <v>79.099999999999994</v>
      </c>
      <c r="D1562">
        <v>23.92</v>
      </c>
    </row>
    <row r="1563" spans="1:4">
      <c r="A1563" s="1">
        <v>42836</v>
      </c>
      <c r="B1563">
        <v>6.2</v>
      </c>
      <c r="C1563">
        <v>47.7</v>
      </c>
      <c r="D1563">
        <v>16.059999999999999</v>
      </c>
    </row>
    <row r="1564" spans="1:4">
      <c r="A1564" s="1">
        <v>42837</v>
      </c>
      <c r="B1564">
        <v>8.6999999999999993</v>
      </c>
      <c r="C1564">
        <v>66.900000000000006</v>
      </c>
      <c r="D1564">
        <v>21.29</v>
      </c>
    </row>
    <row r="1565" spans="1:4">
      <c r="A1565" s="1">
        <v>42838</v>
      </c>
      <c r="B1565">
        <v>11.4</v>
      </c>
      <c r="C1565">
        <v>87.7</v>
      </c>
      <c r="D1565">
        <v>22.83</v>
      </c>
    </row>
    <row r="1566" spans="1:4">
      <c r="A1566" s="1">
        <v>42839</v>
      </c>
      <c r="B1566">
        <v>8.1999999999999993</v>
      </c>
      <c r="C1566">
        <v>62.6</v>
      </c>
      <c r="D1566">
        <v>18.64</v>
      </c>
    </row>
    <row r="1567" spans="1:4">
      <c r="A1567" s="1">
        <v>42840</v>
      </c>
      <c r="B1567">
        <v>11.8</v>
      </c>
      <c r="C1567">
        <v>90.1</v>
      </c>
      <c r="D1567">
        <v>24.17</v>
      </c>
    </row>
    <row r="1568" spans="1:4">
      <c r="A1568" s="1">
        <v>42841</v>
      </c>
      <c r="B1568">
        <v>10.6</v>
      </c>
      <c r="C1568">
        <v>80.900000000000006</v>
      </c>
      <c r="D1568">
        <v>22.78</v>
      </c>
    </row>
    <row r="1569" spans="1:4">
      <c r="A1569" s="1">
        <v>42842</v>
      </c>
      <c r="B1569">
        <v>0</v>
      </c>
      <c r="C1569">
        <v>0</v>
      </c>
      <c r="D1569">
        <v>1.88</v>
      </c>
    </row>
    <row r="1570" spans="1:4">
      <c r="A1570" s="1">
        <v>42843</v>
      </c>
      <c r="B1570">
        <v>8.4</v>
      </c>
      <c r="C1570">
        <v>63.6</v>
      </c>
      <c r="D1570">
        <v>20.39</v>
      </c>
    </row>
    <row r="1571" spans="1:4">
      <c r="A1571" s="1">
        <v>42844</v>
      </c>
      <c r="B1571">
        <v>12.3</v>
      </c>
      <c r="C1571">
        <v>93.2</v>
      </c>
      <c r="D1571">
        <v>25.21</v>
      </c>
    </row>
    <row r="1572" spans="1:4">
      <c r="A1572" s="1">
        <v>42845</v>
      </c>
      <c r="B1572">
        <v>1.2</v>
      </c>
      <c r="C1572">
        <v>9</v>
      </c>
      <c r="D1572">
        <v>9.4700000000000006</v>
      </c>
    </row>
    <row r="1573" spans="1:4">
      <c r="A1573" s="1">
        <v>42846</v>
      </c>
      <c r="B1573">
        <v>8.6</v>
      </c>
      <c r="C1573">
        <v>64.7</v>
      </c>
      <c r="D1573">
        <v>19.2</v>
      </c>
    </row>
    <row r="1574" spans="1:4">
      <c r="A1574" s="1">
        <v>42847</v>
      </c>
      <c r="B1574">
        <v>10</v>
      </c>
      <c r="C1574">
        <v>74.599999999999994</v>
      </c>
      <c r="D1574">
        <v>22.24</v>
      </c>
    </row>
    <row r="1575" spans="1:4">
      <c r="A1575" s="1">
        <v>42848</v>
      </c>
      <c r="B1575">
        <v>12.3</v>
      </c>
      <c r="C1575">
        <v>91.8</v>
      </c>
      <c r="D1575">
        <v>25.52</v>
      </c>
    </row>
    <row r="1576" spans="1:4">
      <c r="A1576" s="1">
        <v>42849</v>
      </c>
      <c r="B1576">
        <v>12</v>
      </c>
      <c r="C1576">
        <v>89.6</v>
      </c>
      <c r="D1576">
        <v>26.45</v>
      </c>
    </row>
    <row r="1577" spans="1:4">
      <c r="A1577" s="1">
        <v>42850</v>
      </c>
      <c r="B1577">
        <v>2.7</v>
      </c>
      <c r="C1577">
        <v>20</v>
      </c>
      <c r="D1577">
        <v>15.89</v>
      </c>
    </row>
    <row r="1578" spans="1:4">
      <c r="A1578" s="1">
        <v>42851</v>
      </c>
      <c r="B1578">
        <v>5.0999999999999996</v>
      </c>
      <c r="C1578">
        <v>37.799999999999997</v>
      </c>
      <c r="D1578">
        <v>16.329999999999998</v>
      </c>
    </row>
    <row r="1579" spans="1:4">
      <c r="A1579" s="1">
        <v>42852</v>
      </c>
      <c r="B1579">
        <v>10.7</v>
      </c>
      <c r="C1579">
        <v>79.3</v>
      </c>
      <c r="D1579">
        <v>25.37</v>
      </c>
    </row>
    <row r="1580" spans="1:4">
      <c r="A1580" s="1">
        <v>42853</v>
      </c>
      <c r="B1580">
        <v>11.8</v>
      </c>
      <c r="C1580">
        <v>86.8</v>
      </c>
      <c r="D1580">
        <v>25.64</v>
      </c>
    </row>
    <row r="1581" spans="1:4">
      <c r="A1581" s="1">
        <v>42854</v>
      </c>
      <c r="B1581">
        <v>12.4</v>
      </c>
      <c r="C1581">
        <v>91.2</v>
      </c>
      <c r="D1581">
        <v>25.81</v>
      </c>
    </row>
    <row r="1582" spans="1:4">
      <c r="A1582" s="1">
        <v>42855</v>
      </c>
      <c r="B1582">
        <v>11.5</v>
      </c>
      <c r="C1582">
        <v>84.6</v>
      </c>
      <c r="D1582">
        <v>23.3</v>
      </c>
    </row>
    <row r="1583" spans="1:4">
      <c r="A1583" s="1">
        <v>42856</v>
      </c>
      <c r="B1583">
        <v>11.6</v>
      </c>
      <c r="C1583">
        <v>85.3</v>
      </c>
      <c r="D1583">
        <v>26.55</v>
      </c>
    </row>
    <row r="1584" spans="1:4">
      <c r="A1584" s="1">
        <v>42857</v>
      </c>
      <c r="B1584">
        <v>11.3</v>
      </c>
      <c r="C1584">
        <v>82.5</v>
      </c>
      <c r="D1584">
        <v>23.13</v>
      </c>
    </row>
    <row r="1585" spans="1:4">
      <c r="A1585" s="1">
        <v>42858</v>
      </c>
      <c r="B1585">
        <v>12.5</v>
      </c>
      <c r="C1585">
        <v>91.2</v>
      </c>
      <c r="D1585">
        <v>27.09</v>
      </c>
    </row>
    <row r="1586" spans="1:4">
      <c r="A1586" s="1">
        <v>42859</v>
      </c>
      <c r="B1586">
        <v>9.1</v>
      </c>
      <c r="C1586">
        <v>65.900000000000006</v>
      </c>
      <c r="D1586">
        <v>22.03</v>
      </c>
    </row>
    <row r="1587" spans="1:4">
      <c r="A1587" s="1">
        <v>42860</v>
      </c>
      <c r="B1587">
        <v>3.1</v>
      </c>
      <c r="C1587">
        <v>22.5</v>
      </c>
      <c r="D1587">
        <v>12.19</v>
      </c>
    </row>
    <row r="1588" spans="1:4">
      <c r="A1588" s="1">
        <v>42861</v>
      </c>
      <c r="B1588">
        <v>8.9</v>
      </c>
      <c r="C1588">
        <v>64.5</v>
      </c>
      <c r="D1588">
        <v>23.66</v>
      </c>
    </row>
    <row r="1589" spans="1:4">
      <c r="A1589" s="1">
        <v>42862</v>
      </c>
      <c r="B1589">
        <v>12.4</v>
      </c>
      <c r="C1589">
        <v>89.9</v>
      </c>
      <c r="D1589">
        <v>26.29</v>
      </c>
    </row>
    <row r="1590" spans="1:4">
      <c r="A1590" s="1">
        <v>42863</v>
      </c>
      <c r="B1590">
        <v>7.5</v>
      </c>
      <c r="C1590">
        <v>54</v>
      </c>
      <c r="D1590">
        <v>19.25</v>
      </c>
    </row>
    <row r="1591" spans="1:4">
      <c r="A1591" s="1">
        <v>42864</v>
      </c>
      <c r="B1591">
        <v>0</v>
      </c>
      <c r="C1591">
        <v>0</v>
      </c>
      <c r="D1591">
        <v>4.09</v>
      </c>
    </row>
    <row r="1592" spans="1:4">
      <c r="A1592" s="1">
        <v>42865</v>
      </c>
      <c r="B1592">
        <v>2</v>
      </c>
      <c r="C1592">
        <v>14.4</v>
      </c>
      <c r="D1592">
        <v>7.84</v>
      </c>
    </row>
    <row r="1593" spans="1:4">
      <c r="A1593" s="1">
        <v>42866</v>
      </c>
      <c r="B1593">
        <v>9.9</v>
      </c>
      <c r="C1593">
        <v>70.7</v>
      </c>
      <c r="D1593">
        <v>21.38</v>
      </c>
    </row>
    <row r="1594" spans="1:4">
      <c r="A1594" s="1">
        <v>42867</v>
      </c>
      <c r="B1594">
        <v>0</v>
      </c>
      <c r="C1594">
        <v>0</v>
      </c>
      <c r="D1594">
        <v>4.37</v>
      </c>
    </row>
    <row r="1595" spans="1:4">
      <c r="A1595" s="1">
        <v>42868</v>
      </c>
      <c r="B1595">
        <v>10.6</v>
      </c>
      <c r="C1595">
        <v>75.7</v>
      </c>
      <c r="D1595">
        <v>24.71</v>
      </c>
    </row>
    <row r="1596" spans="1:4">
      <c r="A1596" s="1">
        <v>42869</v>
      </c>
      <c r="B1596">
        <v>13</v>
      </c>
      <c r="C1596">
        <v>92.9</v>
      </c>
      <c r="D1596">
        <v>28.12</v>
      </c>
    </row>
    <row r="1597" spans="1:4">
      <c r="A1597" s="1">
        <v>42870</v>
      </c>
      <c r="B1597">
        <v>11.4</v>
      </c>
      <c r="C1597">
        <v>80.900000000000006</v>
      </c>
      <c r="D1597">
        <v>24.44</v>
      </c>
    </row>
    <row r="1598" spans="1:4">
      <c r="A1598" s="1">
        <v>42871</v>
      </c>
      <c r="B1598">
        <v>7.1</v>
      </c>
      <c r="C1598">
        <v>50.4</v>
      </c>
      <c r="D1598">
        <v>18.760000000000002</v>
      </c>
    </row>
    <row r="1599" spans="1:4">
      <c r="A1599" s="1">
        <v>42872</v>
      </c>
      <c r="B1599">
        <v>9.6</v>
      </c>
      <c r="C1599">
        <v>68.099999999999994</v>
      </c>
      <c r="D1599">
        <v>21.18</v>
      </c>
    </row>
    <row r="1600" spans="1:4">
      <c r="A1600" s="1">
        <v>42873</v>
      </c>
      <c r="B1600">
        <v>12.8</v>
      </c>
      <c r="C1600">
        <v>90.8</v>
      </c>
      <c r="D1600">
        <v>26.25</v>
      </c>
    </row>
    <row r="1601" spans="1:4">
      <c r="A1601" s="1">
        <v>42874</v>
      </c>
      <c r="B1601">
        <v>13.1</v>
      </c>
      <c r="C1601">
        <v>92.3</v>
      </c>
      <c r="D1601">
        <v>27.74</v>
      </c>
    </row>
    <row r="1602" spans="1:4">
      <c r="A1602" s="1">
        <v>42875</v>
      </c>
      <c r="B1602">
        <v>12.1</v>
      </c>
      <c r="C1602">
        <v>85.2</v>
      </c>
      <c r="D1602">
        <v>25.16</v>
      </c>
    </row>
    <row r="1603" spans="1:4">
      <c r="A1603" s="1">
        <v>42876</v>
      </c>
      <c r="B1603">
        <v>9.5</v>
      </c>
      <c r="C1603">
        <v>66.900000000000006</v>
      </c>
      <c r="D1603">
        <v>23.95</v>
      </c>
    </row>
    <row r="1604" spans="1:4">
      <c r="A1604" s="1">
        <v>42877</v>
      </c>
      <c r="B1604">
        <v>12.8</v>
      </c>
      <c r="C1604">
        <v>90.1</v>
      </c>
      <c r="D1604">
        <v>27.01</v>
      </c>
    </row>
    <row r="1605" spans="1:4">
      <c r="A1605" s="1">
        <v>42878</v>
      </c>
      <c r="B1605">
        <v>5.2</v>
      </c>
      <c r="C1605">
        <v>36.4</v>
      </c>
      <c r="D1605">
        <v>18.29</v>
      </c>
    </row>
    <row r="1606" spans="1:4">
      <c r="A1606" s="1">
        <v>42879</v>
      </c>
      <c r="B1606">
        <v>3.5</v>
      </c>
      <c r="C1606">
        <v>24.5</v>
      </c>
      <c r="D1606">
        <v>14.16</v>
      </c>
    </row>
    <row r="1607" spans="1:4">
      <c r="A1607" s="1">
        <v>42880</v>
      </c>
      <c r="B1607">
        <v>12.3</v>
      </c>
      <c r="C1607">
        <v>86</v>
      </c>
      <c r="D1607">
        <v>27.92</v>
      </c>
    </row>
    <row r="1608" spans="1:4">
      <c r="A1608" s="1">
        <v>42881</v>
      </c>
      <c r="B1608">
        <v>12.7</v>
      </c>
      <c r="C1608">
        <v>88.8</v>
      </c>
      <c r="D1608">
        <v>28.03</v>
      </c>
    </row>
    <row r="1609" spans="1:4">
      <c r="A1609" s="1">
        <v>42882</v>
      </c>
      <c r="B1609">
        <v>13.1</v>
      </c>
      <c r="C1609">
        <v>91.6</v>
      </c>
      <c r="D1609">
        <v>27.49</v>
      </c>
    </row>
    <row r="1610" spans="1:4">
      <c r="A1610" s="1">
        <v>42883</v>
      </c>
      <c r="B1610">
        <v>13</v>
      </c>
      <c r="C1610">
        <v>90.3</v>
      </c>
      <c r="D1610">
        <v>24.79</v>
      </c>
    </row>
    <row r="1611" spans="1:4">
      <c r="A1611" s="1">
        <v>42884</v>
      </c>
      <c r="B1611">
        <v>12.6</v>
      </c>
      <c r="C1611">
        <v>87.5</v>
      </c>
      <c r="D1611">
        <v>25.84</v>
      </c>
    </row>
    <row r="1612" spans="1:4">
      <c r="A1612" s="1">
        <v>42885</v>
      </c>
      <c r="B1612">
        <v>7.4</v>
      </c>
      <c r="C1612">
        <v>51.4</v>
      </c>
      <c r="D1612">
        <v>20.190000000000001</v>
      </c>
    </row>
    <row r="1613" spans="1:4">
      <c r="A1613" s="1">
        <v>42886</v>
      </c>
      <c r="B1613">
        <v>3.5</v>
      </c>
      <c r="C1613">
        <v>24.3</v>
      </c>
      <c r="D1613">
        <v>16.190000000000001</v>
      </c>
    </row>
    <row r="1614" spans="1:4">
      <c r="A1614" s="1">
        <v>42887</v>
      </c>
      <c r="B1614">
        <v>9.5</v>
      </c>
      <c r="C1614">
        <v>66</v>
      </c>
      <c r="D1614">
        <v>23.02</v>
      </c>
    </row>
    <row r="1615" spans="1:4">
      <c r="A1615" s="1">
        <v>42888</v>
      </c>
      <c r="B1615">
        <v>13.3</v>
      </c>
      <c r="C1615">
        <v>91.7</v>
      </c>
      <c r="D1615">
        <v>28.93</v>
      </c>
    </row>
    <row r="1616" spans="1:4">
      <c r="A1616" s="1">
        <v>42889</v>
      </c>
      <c r="B1616">
        <v>13.1</v>
      </c>
      <c r="C1616">
        <v>90.3</v>
      </c>
      <c r="D1616">
        <v>28.26</v>
      </c>
    </row>
    <row r="1617" spans="1:4">
      <c r="A1617" s="1">
        <v>42890</v>
      </c>
      <c r="B1617">
        <v>13.5</v>
      </c>
      <c r="C1617">
        <v>93.1</v>
      </c>
      <c r="D1617">
        <v>29.18</v>
      </c>
    </row>
    <row r="1618" spans="1:4">
      <c r="A1618" s="1">
        <v>42891</v>
      </c>
      <c r="B1618">
        <v>12.3</v>
      </c>
      <c r="C1618">
        <v>84.8</v>
      </c>
      <c r="D1618">
        <v>26.63</v>
      </c>
    </row>
    <row r="1619" spans="1:4">
      <c r="A1619" s="1">
        <v>42892</v>
      </c>
      <c r="B1619">
        <v>0.4</v>
      </c>
      <c r="C1619">
        <v>2.8</v>
      </c>
      <c r="D1619">
        <v>8.5500000000000007</v>
      </c>
    </row>
    <row r="1620" spans="1:4">
      <c r="A1620" s="1">
        <v>42893</v>
      </c>
      <c r="B1620">
        <v>1.1000000000000001</v>
      </c>
      <c r="C1620">
        <v>7.6</v>
      </c>
      <c r="D1620">
        <v>11.32</v>
      </c>
    </row>
    <row r="1621" spans="1:4">
      <c r="A1621" s="1">
        <v>42894</v>
      </c>
      <c r="B1621">
        <v>10.5</v>
      </c>
      <c r="C1621">
        <v>72.400000000000006</v>
      </c>
      <c r="D1621">
        <v>25.96</v>
      </c>
    </row>
    <row r="1622" spans="1:4">
      <c r="A1622" s="1">
        <v>42895</v>
      </c>
      <c r="B1622">
        <v>12.3</v>
      </c>
      <c r="C1622">
        <v>84.8</v>
      </c>
      <c r="D1622">
        <v>26.22</v>
      </c>
    </row>
    <row r="1623" spans="1:4">
      <c r="A1623" s="1">
        <v>42896</v>
      </c>
      <c r="B1623">
        <v>2.1</v>
      </c>
      <c r="C1623">
        <v>14.5</v>
      </c>
      <c r="D1623">
        <v>16.79</v>
      </c>
    </row>
    <row r="1624" spans="1:4">
      <c r="A1624" s="1">
        <v>42897</v>
      </c>
      <c r="B1624">
        <v>11.4</v>
      </c>
      <c r="C1624">
        <v>78.099999999999994</v>
      </c>
      <c r="D1624">
        <v>28.09</v>
      </c>
    </row>
    <row r="1625" spans="1:4">
      <c r="A1625" s="1">
        <v>42898</v>
      </c>
      <c r="B1625">
        <v>8.4</v>
      </c>
      <c r="C1625">
        <v>57.5</v>
      </c>
      <c r="D1625">
        <v>21.27</v>
      </c>
    </row>
    <row r="1626" spans="1:4">
      <c r="A1626" s="1">
        <v>42899</v>
      </c>
      <c r="B1626">
        <v>8</v>
      </c>
      <c r="C1626">
        <v>54.8</v>
      </c>
      <c r="D1626">
        <v>21.14</v>
      </c>
    </row>
    <row r="1627" spans="1:4">
      <c r="A1627" s="1">
        <v>42900</v>
      </c>
      <c r="B1627">
        <v>12.1</v>
      </c>
      <c r="C1627">
        <v>82.9</v>
      </c>
      <c r="D1627">
        <v>27.87</v>
      </c>
    </row>
    <row r="1628" spans="1:4">
      <c r="A1628" s="1">
        <v>42901</v>
      </c>
      <c r="B1628">
        <v>13.4</v>
      </c>
      <c r="C1628">
        <v>91.8</v>
      </c>
      <c r="D1628">
        <v>27.37</v>
      </c>
    </row>
    <row r="1629" spans="1:4">
      <c r="A1629" s="1">
        <v>42902</v>
      </c>
      <c r="B1629">
        <v>12.7</v>
      </c>
      <c r="C1629">
        <v>87</v>
      </c>
      <c r="D1629">
        <v>26.55</v>
      </c>
    </row>
    <row r="1630" spans="1:4">
      <c r="A1630" s="1">
        <v>42903</v>
      </c>
      <c r="B1630">
        <v>12.6</v>
      </c>
      <c r="C1630">
        <v>86.3</v>
      </c>
      <c r="D1630">
        <v>26.9</v>
      </c>
    </row>
    <row r="1631" spans="1:4">
      <c r="A1631" s="1">
        <v>42904</v>
      </c>
      <c r="B1631">
        <v>12.7</v>
      </c>
      <c r="C1631">
        <v>87</v>
      </c>
      <c r="D1631">
        <v>27.26</v>
      </c>
    </row>
    <row r="1632" spans="1:4">
      <c r="A1632" s="1">
        <v>42905</v>
      </c>
      <c r="B1632">
        <v>12.2</v>
      </c>
      <c r="C1632">
        <v>83.6</v>
      </c>
      <c r="D1632">
        <v>25.76</v>
      </c>
    </row>
    <row r="1633" spans="1:4">
      <c r="A1633" s="1">
        <v>42906</v>
      </c>
      <c r="B1633">
        <v>2.5</v>
      </c>
      <c r="C1633">
        <v>17.100000000000001</v>
      </c>
      <c r="D1633">
        <v>14.86</v>
      </c>
    </row>
    <row r="1634" spans="1:4">
      <c r="A1634" s="1">
        <v>42907</v>
      </c>
      <c r="B1634">
        <v>7.1</v>
      </c>
      <c r="C1634">
        <v>48.6</v>
      </c>
      <c r="D1634">
        <v>20.99</v>
      </c>
    </row>
    <row r="1635" spans="1:4">
      <c r="A1635" s="1">
        <v>42908</v>
      </c>
      <c r="B1635">
        <v>12.4</v>
      </c>
      <c r="C1635">
        <v>84.9</v>
      </c>
      <c r="D1635">
        <v>23.19</v>
      </c>
    </row>
    <row r="1636" spans="1:4">
      <c r="A1636" s="1">
        <v>42909</v>
      </c>
      <c r="B1636">
        <v>9</v>
      </c>
      <c r="C1636">
        <v>61.6</v>
      </c>
      <c r="D1636">
        <v>22.92</v>
      </c>
    </row>
    <row r="1637" spans="1:4">
      <c r="A1637" s="1">
        <v>42910</v>
      </c>
      <c r="B1637">
        <v>5.0999999999999996</v>
      </c>
      <c r="C1637">
        <v>34.9</v>
      </c>
      <c r="D1637">
        <v>19.440000000000001</v>
      </c>
    </row>
    <row r="1638" spans="1:4">
      <c r="A1638" s="1">
        <v>42911</v>
      </c>
      <c r="B1638">
        <v>5.0999999999999996</v>
      </c>
      <c r="C1638">
        <v>34.9</v>
      </c>
      <c r="D1638">
        <v>15.93</v>
      </c>
    </row>
    <row r="1639" spans="1:4">
      <c r="A1639" s="1">
        <v>42912</v>
      </c>
      <c r="B1639">
        <v>2</v>
      </c>
      <c r="C1639">
        <v>13.7</v>
      </c>
      <c r="D1639">
        <v>12.7</v>
      </c>
    </row>
    <row r="1640" spans="1:4">
      <c r="A1640" s="1">
        <v>42913</v>
      </c>
      <c r="B1640">
        <v>3.9</v>
      </c>
      <c r="C1640">
        <v>26.7</v>
      </c>
      <c r="D1640">
        <v>17.850000000000001</v>
      </c>
    </row>
    <row r="1641" spans="1:4">
      <c r="A1641" s="1">
        <v>42914</v>
      </c>
      <c r="B1641">
        <v>9</v>
      </c>
      <c r="C1641">
        <v>61.6</v>
      </c>
      <c r="D1641">
        <v>24.46</v>
      </c>
    </row>
    <row r="1642" spans="1:4">
      <c r="A1642" s="1">
        <v>42915</v>
      </c>
      <c r="B1642">
        <v>2.9</v>
      </c>
      <c r="C1642">
        <v>19.899999999999999</v>
      </c>
      <c r="D1642">
        <v>14.82</v>
      </c>
    </row>
    <row r="1643" spans="1:4">
      <c r="A1643" s="1">
        <v>42916</v>
      </c>
      <c r="B1643">
        <v>6.6</v>
      </c>
      <c r="C1643">
        <v>45.2</v>
      </c>
      <c r="D1643">
        <v>19.850000000000001</v>
      </c>
    </row>
    <row r="1644" spans="1:4">
      <c r="A1644" s="1">
        <v>42917</v>
      </c>
      <c r="B1644">
        <v>0.3</v>
      </c>
      <c r="C1644">
        <v>2.1</v>
      </c>
      <c r="D1644">
        <v>9.56</v>
      </c>
    </row>
    <row r="1645" spans="1:4">
      <c r="A1645" s="1">
        <v>42918</v>
      </c>
      <c r="B1645">
        <v>0.9</v>
      </c>
      <c r="C1645">
        <v>6.2</v>
      </c>
      <c r="D1645">
        <v>9.64</v>
      </c>
    </row>
    <row r="1646" spans="1:4">
      <c r="A1646" s="1">
        <v>42919</v>
      </c>
      <c r="B1646">
        <v>3.1</v>
      </c>
      <c r="C1646">
        <v>21.4</v>
      </c>
      <c r="D1646">
        <v>14.32</v>
      </c>
    </row>
    <row r="1647" spans="1:4">
      <c r="A1647" s="1">
        <v>42920</v>
      </c>
      <c r="B1647">
        <v>1.3</v>
      </c>
      <c r="C1647">
        <v>9</v>
      </c>
      <c r="D1647">
        <v>11.4</v>
      </c>
    </row>
    <row r="1648" spans="1:4">
      <c r="A1648" s="1">
        <v>42921</v>
      </c>
      <c r="B1648">
        <v>6.1</v>
      </c>
      <c r="C1648">
        <v>42.1</v>
      </c>
      <c r="D1648">
        <v>19.89</v>
      </c>
    </row>
    <row r="1649" spans="1:4">
      <c r="A1649" s="1">
        <v>42922</v>
      </c>
      <c r="B1649">
        <v>2</v>
      </c>
      <c r="C1649">
        <v>13.8</v>
      </c>
      <c r="D1649">
        <v>14.45</v>
      </c>
    </row>
    <row r="1650" spans="1:4">
      <c r="A1650" s="1">
        <v>42923</v>
      </c>
      <c r="B1650">
        <v>0.8</v>
      </c>
      <c r="C1650">
        <v>5.5</v>
      </c>
      <c r="D1650">
        <v>9.18</v>
      </c>
    </row>
    <row r="1651" spans="1:4">
      <c r="A1651" s="1">
        <v>42924</v>
      </c>
      <c r="B1651">
        <v>0.5</v>
      </c>
      <c r="C1651">
        <v>3.4</v>
      </c>
      <c r="D1651">
        <v>8.85</v>
      </c>
    </row>
    <row r="1652" spans="1:4">
      <c r="A1652" s="1">
        <v>42925</v>
      </c>
      <c r="B1652">
        <v>5.9</v>
      </c>
      <c r="C1652">
        <v>40.700000000000003</v>
      </c>
      <c r="D1652">
        <v>19.12</v>
      </c>
    </row>
    <row r="1653" spans="1:4">
      <c r="A1653" s="1">
        <v>42926</v>
      </c>
      <c r="B1653">
        <v>0.6</v>
      </c>
      <c r="C1653">
        <v>4.0999999999999996</v>
      </c>
      <c r="D1653">
        <v>10.44</v>
      </c>
    </row>
    <row r="1654" spans="1:4">
      <c r="A1654" s="1">
        <v>42927</v>
      </c>
      <c r="B1654">
        <v>6.2</v>
      </c>
      <c r="C1654">
        <v>43.1</v>
      </c>
      <c r="D1654">
        <v>18.899999999999999</v>
      </c>
    </row>
    <row r="1655" spans="1:4">
      <c r="A1655" s="1">
        <v>42928</v>
      </c>
      <c r="B1655">
        <v>11.8</v>
      </c>
      <c r="C1655">
        <v>81.900000000000006</v>
      </c>
      <c r="D1655">
        <v>25.28</v>
      </c>
    </row>
    <row r="1656" spans="1:4">
      <c r="A1656" s="1">
        <v>42929</v>
      </c>
      <c r="B1656">
        <v>13.1</v>
      </c>
      <c r="C1656">
        <v>91</v>
      </c>
      <c r="D1656">
        <v>26.85</v>
      </c>
    </row>
    <row r="1657" spans="1:4">
      <c r="A1657" s="1">
        <v>42930</v>
      </c>
      <c r="B1657">
        <v>6.2</v>
      </c>
      <c r="C1657">
        <v>43.1</v>
      </c>
      <c r="D1657">
        <v>16.09</v>
      </c>
    </row>
    <row r="1658" spans="1:4">
      <c r="A1658" s="1">
        <v>42931</v>
      </c>
      <c r="B1658">
        <v>0.5</v>
      </c>
      <c r="C1658">
        <v>3.5</v>
      </c>
      <c r="D1658">
        <v>10.08</v>
      </c>
    </row>
    <row r="1659" spans="1:4">
      <c r="A1659" s="1">
        <v>42932</v>
      </c>
      <c r="B1659">
        <v>3.9</v>
      </c>
      <c r="C1659">
        <v>27.1</v>
      </c>
      <c r="D1659">
        <v>16.12</v>
      </c>
    </row>
    <row r="1660" spans="1:4">
      <c r="A1660" s="1">
        <v>42933</v>
      </c>
      <c r="B1660">
        <v>2.2000000000000002</v>
      </c>
      <c r="C1660">
        <v>15.4</v>
      </c>
      <c r="D1660">
        <v>13.47</v>
      </c>
    </row>
    <row r="1661" spans="1:4">
      <c r="A1661" s="1">
        <v>42934</v>
      </c>
      <c r="B1661">
        <v>5.0999999999999996</v>
      </c>
      <c r="C1661">
        <v>35.700000000000003</v>
      </c>
      <c r="D1661">
        <v>17.29</v>
      </c>
    </row>
    <row r="1662" spans="1:4">
      <c r="A1662" s="1">
        <v>42935</v>
      </c>
      <c r="B1662">
        <v>9.1999999999999993</v>
      </c>
      <c r="C1662">
        <v>64.3</v>
      </c>
      <c r="D1662">
        <v>21.93</v>
      </c>
    </row>
    <row r="1663" spans="1:4">
      <c r="A1663" s="1">
        <v>42936</v>
      </c>
      <c r="B1663">
        <v>10.4</v>
      </c>
      <c r="C1663">
        <v>72.7</v>
      </c>
      <c r="D1663">
        <v>22.82</v>
      </c>
    </row>
    <row r="1664" spans="1:4">
      <c r="A1664" s="1">
        <v>42937</v>
      </c>
      <c r="B1664">
        <v>8.4</v>
      </c>
      <c r="C1664">
        <v>59.2</v>
      </c>
      <c r="D1664">
        <v>18.12</v>
      </c>
    </row>
    <row r="1665" spans="1:4">
      <c r="A1665" s="1">
        <v>42938</v>
      </c>
      <c r="B1665">
        <v>3.5</v>
      </c>
      <c r="C1665">
        <v>24.6</v>
      </c>
      <c r="D1665">
        <v>15.27</v>
      </c>
    </row>
    <row r="1666" spans="1:4">
      <c r="A1666" s="1">
        <v>42939</v>
      </c>
      <c r="B1666">
        <v>0</v>
      </c>
      <c r="C1666">
        <v>0</v>
      </c>
      <c r="D1666">
        <v>8.91</v>
      </c>
    </row>
    <row r="1667" spans="1:4">
      <c r="A1667" s="1">
        <v>42940</v>
      </c>
      <c r="B1667">
        <v>3.2</v>
      </c>
      <c r="C1667">
        <v>22.5</v>
      </c>
      <c r="D1667">
        <v>13.22</v>
      </c>
    </row>
    <row r="1668" spans="1:4">
      <c r="A1668" s="1">
        <v>42941</v>
      </c>
      <c r="B1668">
        <v>0.6</v>
      </c>
      <c r="C1668">
        <v>4.3</v>
      </c>
      <c r="D1668">
        <v>7.84</v>
      </c>
    </row>
    <row r="1669" spans="1:4">
      <c r="A1669" s="1">
        <v>42942</v>
      </c>
      <c r="B1669">
        <v>11.4</v>
      </c>
      <c r="C1669">
        <v>80.900000000000006</v>
      </c>
      <c r="D1669">
        <v>25.41</v>
      </c>
    </row>
    <row r="1670" spans="1:4">
      <c r="A1670" s="1">
        <v>42943</v>
      </c>
      <c r="B1670">
        <v>12.7</v>
      </c>
      <c r="C1670">
        <v>90.1</v>
      </c>
      <c r="D1670">
        <v>27.03</v>
      </c>
    </row>
    <row r="1671" spans="1:4">
      <c r="A1671" s="1">
        <v>42944</v>
      </c>
      <c r="B1671">
        <v>6.9</v>
      </c>
      <c r="C1671">
        <v>48.9</v>
      </c>
      <c r="D1671">
        <v>17.149999999999999</v>
      </c>
    </row>
    <row r="1672" spans="1:4">
      <c r="A1672" s="1">
        <v>42945</v>
      </c>
      <c r="B1672">
        <v>0</v>
      </c>
      <c r="C1672">
        <v>0</v>
      </c>
      <c r="D1672">
        <v>6.92</v>
      </c>
    </row>
    <row r="1673" spans="1:4">
      <c r="A1673" s="1">
        <v>42946</v>
      </c>
      <c r="B1673">
        <v>2.5</v>
      </c>
      <c r="C1673">
        <v>17.899999999999999</v>
      </c>
      <c r="D1673">
        <v>14.68</v>
      </c>
    </row>
    <row r="1674" spans="1:4">
      <c r="A1674" s="1">
        <v>42947</v>
      </c>
      <c r="B1674">
        <v>0</v>
      </c>
      <c r="C1674">
        <v>0</v>
      </c>
      <c r="D1674">
        <v>5.28</v>
      </c>
    </row>
    <row r="1675" spans="1:4">
      <c r="A1675" s="1">
        <v>42948</v>
      </c>
      <c r="B1675">
        <v>7.5</v>
      </c>
      <c r="C1675">
        <v>53.6</v>
      </c>
      <c r="D1675">
        <v>18.260000000000002</v>
      </c>
    </row>
    <row r="1676" spans="1:4">
      <c r="A1676" s="1">
        <v>42949</v>
      </c>
      <c r="B1676">
        <v>8.1</v>
      </c>
      <c r="C1676">
        <v>58.3</v>
      </c>
      <c r="D1676">
        <v>22.22</v>
      </c>
    </row>
    <row r="1677" spans="1:4">
      <c r="A1677" s="1">
        <v>42950</v>
      </c>
      <c r="B1677">
        <v>9</v>
      </c>
      <c r="C1677">
        <v>64.7</v>
      </c>
      <c r="D1677">
        <v>22.62</v>
      </c>
    </row>
    <row r="1678" spans="1:4">
      <c r="A1678" s="1">
        <v>42951</v>
      </c>
      <c r="B1678">
        <v>12</v>
      </c>
      <c r="C1678">
        <v>86.3</v>
      </c>
      <c r="D1678">
        <v>24.42</v>
      </c>
    </row>
    <row r="1679" spans="1:4">
      <c r="A1679" s="1">
        <v>42952</v>
      </c>
      <c r="B1679">
        <v>12</v>
      </c>
      <c r="C1679">
        <v>86.3</v>
      </c>
      <c r="D1679">
        <v>23.88</v>
      </c>
    </row>
    <row r="1680" spans="1:4">
      <c r="A1680" s="1">
        <v>42953</v>
      </c>
      <c r="B1680">
        <v>11.4</v>
      </c>
      <c r="C1680">
        <v>82.6</v>
      </c>
      <c r="D1680">
        <v>24.51</v>
      </c>
    </row>
    <row r="1681" spans="1:4">
      <c r="A1681" s="1">
        <v>42954</v>
      </c>
      <c r="B1681">
        <v>11.7</v>
      </c>
      <c r="C1681">
        <v>84.8</v>
      </c>
      <c r="D1681">
        <v>24.3</v>
      </c>
    </row>
    <row r="1682" spans="1:4">
      <c r="A1682" s="1">
        <v>42955</v>
      </c>
      <c r="B1682">
        <v>6.6</v>
      </c>
      <c r="C1682">
        <v>47.8</v>
      </c>
      <c r="D1682">
        <v>19.940000000000001</v>
      </c>
    </row>
    <row r="1683" spans="1:4">
      <c r="A1683" s="1">
        <v>42956</v>
      </c>
      <c r="B1683">
        <v>0.2</v>
      </c>
      <c r="C1683">
        <v>1.5</v>
      </c>
      <c r="D1683">
        <v>6.85</v>
      </c>
    </row>
    <row r="1684" spans="1:4">
      <c r="A1684" s="1">
        <v>42957</v>
      </c>
      <c r="B1684">
        <v>1.1000000000000001</v>
      </c>
      <c r="C1684">
        <v>8</v>
      </c>
      <c r="D1684">
        <v>6.02</v>
      </c>
    </row>
    <row r="1685" spans="1:4">
      <c r="A1685" s="1">
        <v>42958</v>
      </c>
      <c r="B1685">
        <v>8.4</v>
      </c>
      <c r="C1685">
        <v>61.3</v>
      </c>
      <c r="D1685">
        <v>20.51</v>
      </c>
    </row>
    <row r="1686" spans="1:4">
      <c r="A1686" s="1">
        <v>42959</v>
      </c>
      <c r="B1686">
        <v>7.3</v>
      </c>
      <c r="C1686">
        <v>53.7</v>
      </c>
      <c r="D1686">
        <v>18.68</v>
      </c>
    </row>
    <row r="1687" spans="1:4">
      <c r="A1687" s="1">
        <v>42960</v>
      </c>
      <c r="B1687">
        <v>0.1</v>
      </c>
      <c r="C1687">
        <v>0.7</v>
      </c>
      <c r="D1687">
        <v>7.75</v>
      </c>
    </row>
    <row r="1688" spans="1:4">
      <c r="A1688" s="1">
        <v>42961</v>
      </c>
      <c r="B1688">
        <v>0</v>
      </c>
      <c r="C1688">
        <v>0</v>
      </c>
      <c r="D1688">
        <v>4.33</v>
      </c>
    </row>
    <row r="1689" spans="1:4">
      <c r="A1689" s="1">
        <v>42962</v>
      </c>
      <c r="B1689">
        <v>0</v>
      </c>
      <c r="C1689">
        <v>0</v>
      </c>
      <c r="D1689">
        <v>5.03</v>
      </c>
    </row>
    <row r="1690" spans="1:4">
      <c r="A1690" s="1">
        <v>42963</v>
      </c>
      <c r="B1690">
        <v>4.3</v>
      </c>
      <c r="C1690">
        <v>31.9</v>
      </c>
      <c r="D1690">
        <v>14.76</v>
      </c>
    </row>
    <row r="1691" spans="1:4">
      <c r="A1691" s="1">
        <v>42964</v>
      </c>
      <c r="B1691">
        <v>3.6</v>
      </c>
      <c r="C1691">
        <v>26.7</v>
      </c>
      <c r="D1691">
        <v>15.23</v>
      </c>
    </row>
    <row r="1692" spans="1:4">
      <c r="A1692" s="1">
        <v>42965</v>
      </c>
      <c r="B1692">
        <v>5.6</v>
      </c>
      <c r="C1692">
        <v>41.8</v>
      </c>
      <c r="D1692">
        <v>17.14</v>
      </c>
    </row>
    <row r="1693" spans="1:4">
      <c r="A1693" s="1">
        <v>42966</v>
      </c>
      <c r="B1693">
        <v>3.9</v>
      </c>
      <c r="C1693">
        <v>29.1</v>
      </c>
      <c r="D1693">
        <v>15.87</v>
      </c>
    </row>
    <row r="1694" spans="1:4">
      <c r="A1694" s="1">
        <v>42967</v>
      </c>
      <c r="B1694">
        <v>1</v>
      </c>
      <c r="C1694">
        <v>7.5</v>
      </c>
      <c r="D1694">
        <v>9.7200000000000006</v>
      </c>
    </row>
    <row r="1695" spans="1:4">
      <c r="A1695" s="1">
        <v>42968</v>
      </c>
      <c r="B1695">
        <v>2.9</v>
      </c>
      <c r="C1695">
        <v>21.8</v>
      </c>
      <c r="D1695">
        <v>11.95</v>
      </c>
    </row>
    <row r="1696" spans="1:4">
      <c r="A1696" s="1">
        <v>42969</v>
      </c>
      <c r="B1696">
        <v>6.5</v>
      </c>
      <c r="C1696">
        <v>48.9</v>
      </c>
      <c r="D1696">
        <v>16.59</v>
      </c>
    </row>
    <row r="1697" spans="1:4">
      <c r="A1697" s="1">
        <v>42970</v>
      </c>
      <c r="B1697">
        <v>9.5</v>
      </c>
      <c r="C1697">
        <v>71.400000000000006</v>
      </c>
      <c r="D1697">
        <v>21.12</v>
      </c>
    </row>
    <row r="1698" spans="1:4">
      <c r="A1698" s="1">
        <v>42971</v>
      </c>
      <c r="B1698">
        <v>9.1</v>
      </c>
      <c r="C1698">
        <v>68.900000000000006</v>
      </c>
      <c r="D1698">
        <v>19.420000000000002</v>
      </c>
    </row>
    <row r="1699" spans="1:4">
      <c r="A1699" s="1">
        <v>42972</v>
      </c>
      <c r="B1699">
        <v>8.4</v>
      </c>
      <c r="C1699">
        <v>63.6</v>
      </c>
      <c r="D1699">
        <v>19.45</v>
      </c>
    </row>
    <row r="1700" spans="1:4">
      <c r="A1700" s="1">
        <v>42973</v>
      </c>
      <c r="B1700">
        <v>11.5</v>
      </c>
      <c r="C1700">
        <v>87.1</v>
      </c>
      <c r="D1700">
        <v>23.89</v>
      </c>
    </row>
    <row r="1701" spans="1:4">
      <c r="A1701" s="1">
        <v>42974</v>
      </c>
      <c r="B1701">
        <v>11.2</v>
      </c>
      <c r="C1701">
        <v>85.5</v>
      </c>
      <c r="D1701">
        <v>23.44</v>
      </c>
    </row>
    <row r="1702" spans="1:4">
      <c r="A1702" s="1">
        <v>42975</v>
      </c>
      <c r="B1702">
        <v>10.5</v>
      </c>
      <c r="C1702">
        <v>80.2</v>
      </c>
      <c r="D1702">
        <v>21.43</v>
      </c>
    </row>
    <row r="1703" spans="1:4">
      <c r="A1703" s="1">
        <v>42976</v>
      </c>
      <c r="B1703">
        <v>10.9</v>
      </c>
      <c r="C1703">
        <v>83.2</v>
      </c>
      <c r="D1703">
        <v>23.81</v>
      </c>
    </row>
    <row r="1704" spans="1:4">
      <c r="A1704" s="1">
        <v>42977</v>
      </c>
      <c r="B1704">
        <v>1</v>
      </c>
      <c r="C1704">
        <v>7.7</v>
      </c>
      <c r="D1704">
        <v>10.97</v>
      </c>
    </row>
    <row r="1705" spans="1:4">
      <c r="A1705" s="1">
        <v>42978</v>
      </c>
      <c r="B1705">
        <v>10.4</v>
      </c>
      <c r="C1705">
        <v>80</v>
      </c>
      <c r="D1705">
        <v>21.45</v>
      </c>
    </row>
    <row r="1706" spans="1:4">
      <c r="A1706" s="1">
        <v>42979</v>
      </c>
      <c r="B1706">
        <v>10.7</v>
      </c>
      <c r="C1706">
        <v>82.9</v>
      </c>
      <c r="D1706">
        <v>22.48</v>
      </c>
    </row>
    <row r="1707" spans="1:4">
      <c r="A1707" s="1">
        <v>42980</v>
      </c>
      <c r="B1707">
        <v>7.9</v>
      </c>
      <c r="C1707">
        <v>61.2</v>
      </c>
      <c r="D1707">
        <v>17.190000000000001</v>
      </c>
    </row>
    <row r="1708" spans="1:4">
      <c r="A1708" s="1">
        <v>42981</v>
      </c>
      <c r="B1708">
        <v>11.5</v>
      </c>
      <c r="C1708">
        <v>89.1</v>
      </c>
      <c r="D1708">
        <v>23.59</v>
      </c>
    </row>
    <row r="1709" spans="1:4">
      <c r="A1709" s="1">
        <v>42982</v>
      </c>
      <c r="B1709">
        <v>6.6</v>
      </c>
      <c r="C1709">
        <v>51.6</v>
      </c>
      <c r="D1709">
        <v>17.329999999999998</v>
      </c>
    </row>
    <row r="1710" spans="1:4">
      <c r="A1710" s="1">
        <v>42983</v>
      </c>
      <c r="B1710">
        <v>0.1</v>
      </c>
      <c r="C1710">
        <v>0.8</v>
      </c>
      <c r="D1710">
        <v>6.56</v>
      </c>
    </row>
    <row r="1711" spans="1:4">
      <c r="A1711" s="1">
        <v>42984</v>
      </c>
      <c r="B1711">
        <v>0.1</v>
      </c>
      <c r="C1711">
        <v>0.8</v>
      </c>
      <c r="D1711">
        <v>6.75</v>
      </c>
    </row>
    <row r="1712" spans="1:4">
      <c r="A1712" s="1">
        <v>42985</v>
      </c>
      <c r="B1712">
        <v>5.7</v>
      </c>
      <c r="C1712">
        <v>44.9</v>
      </c>
      <c r="D1712">
        <v>15.13</v>
      </c>
    </row>
    <row r="1713" spans="1:4">
      <c r="A1713" s="1">
        <v>42986</v>
      </c>
      <c r="B1713">
        <v>8.4</v>
      </c>
      <c r="C1713">
        <v>66.099999999999994</v>
      </c>
      <c r="D1713">
        <v>19.36</v>
      </c>
    </row>
    <row r="1714" spans="1:4">
      <c r="A1714" s="1">
        <v>42987</v>
      </c>
      <c r="B1714">
        <v>8</v>
      </c>
      <c r="C1714">
        <v>63</v>
      </c>
      <c r="D1714">
        <v>16.5</v>
      </c>
    </row>
    <row r="1715" spans="1:4">
      <c r="A1715" s="1">
        <v>42988</v>
      </c>
      <c r="B1715">
        <v>3.7</v>
      </c>
      <c r="C1715">
        <v>29.4</v>
      </c>
      <c r="D1715">
        <v>14.74</v>
      </c>
    </row>
    <row r="1716" spans="1:4">
      <c r="A1716" s="1">
        <v>42989</v>
      </c>
      <c r="B1716">
        <v>0</v>
      </c>
      <c r="C1716">
        <v>0</v>
      </c>
      <c r="D1716">
        <v>3.41</v>
      </c>
    </row>
    <row r="1717" spans="1:4">
      <c r="A1717" s="1">
        <v>42990</v>
      </c>
      <c r="B1717">
        <v>11.3</v>
      </c>
      <c r="C1717">
        <v>90.4</v>
      </c>
      <c r="D1717">
        <v>21.64</v>
      </c>
    </row>
    <row r="1718" spans="1:4">
      <c r="A1718" s="1">
        <v>42991</v>
      </c>
      <c r="B1718">
        <v>12</v>
      </c>
      <c r="C1718">
        <v>96</v>
      </c>
      <c r="D1718">
        <v>22.59</v>
      </c>
    </row>
    <row r="1719" spans="1:4">
      <c r="A1719" s="1">
        <v>42992</v>
      </c>
      <c r="B1719">
        <v>11.4</v>
      </c>
      <c r="C1719">
        <v>91.2</v>
      </c>
      <c r="D1719">
        <v>20.84</v>
      </c>
    </row>
    <row r="1720" spans="1:4">
      <c r="A1720" s="1">
        <v>42993</v>
      </c>
      <c r="B1720">
        <v>7.3</v>
      </c>
      <c r="C1720">
        <v>58.9</v>
      </c>
      <c r="D1720">
        <v>15.79</v>
      </c>
    </row>
    <row r="1721" spans="1:4">
      <c r="A1721" s="1">
        <v>42994</v>
      </c>
      <c r="B1721">
        <v>1.6</v>
      </c>
      <c r="C1721">
        <v>12.9</v>
      </c>
      <c r="D1721">
        <v>10.24</v>
      </c>
    </row>
    <row r="1722" spans="1:4">
      <c r="A1722" s="1">
        <v>42995</v>
      </c>
      <c r="B1722">
        <v>0.5</v>
      </c>
      <c r="C1722">
        <v>4</v>
      </c>
      <c r="D1722">
        <v>6.04</v>
      </c>
    </row>
    <row r="1723" spans="1:4">
      <c r="A1723" s="1">
        <v>42996</v>
      </c>
      <c r="B1723">
        <v>10.199999999999999</v>
      </c>
      <c r="C1723">
        <v>82.9</v>
      </c>
      <c r="D1723">
        <v>19.53</v>
      </c>
    </row>
    <row r="1724" spans="1:4">
      <c r="A1724" s="1">
        <v>42997</v>
      </c>
      <c r="B1724">
        <v>6.9</v>
      </c>
      <c r="C1724">
        <v>56.1</v>
      </c>
      <c r="D1724">
        <v>15.56</v>
      </c>
    </row>
    <row r="1725" spans="1:4">
      <c r="A1725" s="1">
        <v>42998</v>
      </c>
      <c r="B1725">
        <v>5.2</v>
      </c>
      <c r="C1725">
        <v>42.6</v>
      </c>
      <c r="D1725">
        <v>12.79</v>
      </c>
    </row>
    <row r="1726" spans="1:4">
      <c r="A1726" s="1">
        <v>42999</v>
      </c>
      <c r="B1726">
        <v>10.8</v>
      </c>
      <c r="C1726">
        <v>88.5</v>
      </c>
      <c r="D1726">
        <v>19.03</v>
      </c>
    </row>
    <row r="1727" spans="1:4">
      <c r="A1727" s="1">
        <v>43000</v>
      </c>
      <c r="B1727">
        <v>10.4</v>
      </c>
      <c r="C1727">
        <v>85.2</v>
      </c>
      <c r="D1727">
        <v>19.14</v>
      </c>
    </row>
    <row r="1728" spans="1:4">
      <c r="A1728" s="1">
        <v>43001</v>
      </c>
      <c r="B1728">
        <v>7.7</v>
      </c>
      <c r="C1728">
        <v>63.6</v>
      </c>
      <c r="D1728">
        <v>15.59</v>
      </c>
    </row>
    <row r="1729" spans="1:4">
      <c r="A1729" s="1">
        <v>43002</v>
      </c>
      <c r="B1729">
        <v>9.3000000000000007</v>
      </c>
      <c r="C1729">
        <v>76.900000000000006</v>
      </c>
      <c r="D1729">
        <v>16.309999999999999</v>
      </c>
    </row>
    <row r="1730" spans="1:4">
      <c r="A1730" s="1">
        <v>43003</v>
      </c>
      <c r="B1730">
        <v>9.8000000000000007</v>
      </c>
      <c r="C1730">
        <v>81.7</v>
      </c>
      <c r="D1730">
        <v>18.309999999999999</v>
      </c>
    </row>
    <row r="1731" spans="1:4">
      <c r="A1731" s="1">
        <v>43004</v>
      </c>
      <c r="B1731">
        <v>9.4</v>
      </c>
      <c r="C1731">
        <v>78.3</v>
      </c>
      <c r="D1731">
        <v>18.149999999999999</v>
      </c>
    </row>
    <row r="1732" spans="1:4">
      <c r="A1732" s="1">
        <v>43005</v>
      </c>
      <c r="B1732">
        <v>0</v>
      </c>
      <c r="C1732">
        <v>0</v>
      </c>
      <c r="D1732">
        <v>3.08</v>
      </c>
    </row>
    <row r="1733" spans="1:4">
      <c r="A1733" s="1">
        <v>43006</v>
      </c>
      <c r="B1733">
        <v>8</v>
      </c>
      <c r="C1733">
        <v>67.2</v>
      </c>
      <c r="D1733">
        <v>17</v>
      </c>
    </row>
    <row r="1734" spans="1:4">
      <c r="A1734" s="1">
        <v>43007</v>
      </c>
      <c r="B1734">
        <v>10.5</v>
      </c>
      <c r="C1734">
        <v>88.2</v>
      </c>
      <c r="D1734">
        <v>19.04</v>
      </c>
    </row>
    <row r="1735" spans="1:4">
      <c r="A1735" s="1">
        <v>43008</v>
      </c>
      <c r="B1735">
        <v>11</v>
      </c>
      <c r="C1735">
        <v>92.4</v>
      </c>
      <c r="D1735">
        <v>19.600000000000001</v>
      </c>
    </row>
    <row r="1736" spans="1:4">
      <c r="A1736" s="1">
        <v>43009</v>
      </c>
      <c r="B1736">
        <v>0</v>
      </c>
      <c r="C1736">
        <v>0</v>
      </c>
      <c r="D1736">
        <v>5.49</v>
      </c>
    </row>
    <row r="1737" spans="1:4">
      <c r="A1737" s="1">
        <v>43010</v>
      </c>
      <c r="B1737">
        <v>0</v>
      </c>
      <c r="C1737">
        <v>0</v>
      </c>
      <c r="D1737">
        <v>6.4</v>
      </c>
    </row>
    <row r="1738" spans="1:4">
      <c r="A1738" s="1">
        <v>43011</v>
      </c>
      <c r="B1738">
        <v>8.1999999999999993</v>
      </c>
      <c r="C1738">
        <v>69.5</v>
      </c>
      <c r="D1738">
        <v>16.920000000000002</v>
      </c>
    </row>
    <row r="1739" spans="1:4">
      <c r="A1739" s="1">
        <v>43012</v>
      </c>
      <c r="B1739">
        <v>5.5</v>
      </c>
      <c r="C1739">
        <v>47</v>
      </c>
      <c r="D1739">
        <v>14.54</v>
      </c>
    </row>
    <row r="1740" spans="1:4">
      <c r="A1740" s="1">
        <v>43013</v>
      </c>
      <c r="B1740">
        <v>0.1</v>
      </c>
      <c r="C1740">
        <v>0.9</v>
      </c>
      <c r="D1740">
        <v>6.89</v>
      </c>
    </row>
    <row r="1741" spans="1:4">
      <c r="A1741" s="1">
        <v>43014</v>
      </c>
      <c r="B1741">
        <v>0</v>
      </c>
      <c r="C1741">
        <v>0</v>
      </c>
      <c r="D1741">
        <v>3.46</v>
      </c>
    </row>
    <row r="1742" spans="1:4">
      <c r="A1742" s="1">
        <v>43015</v>
      </c>
      <c r="B1742">
        <v>1.2</v>
      </c>
      <c r="C1742">
        <v>10.3</v>
      </c>
      <c r="D1742">
        <v>10.56</v>
      </c>
    </row>
    <row r="1743" spans="1:4">
      <c r="A1743" s="1">
        <v>43016</v>
      </c>
      <c r="B1743">
        <v>7.5</v>
      </c>
      <c r="C1743">
        <v>64.7</v>
      </c>
      <c r="D1743">
        <v>15.94</v>
      </c>
    </row>
    <row r="1744" spans="1:4">
      <c r="A1744" s="1">
        <v>43017</v>
      </c>
      <c r="B1744">
        <v>10.3</v>
      </c>
      <c r="C1744">
        <v>89.6</v>
      </c>
      <c r="D1744">
        <v>16.93</v>
      </c>
    </row>
    <row r="1745" spans="1:4">
      <c r="A1745" s="1">
        <v>43018</v>
      </c>
      <c r="B1745">
        <v>7.5</v>
      </c>
      <c r="C1745">
        <v>65.2</v>
      </c>
      <c r="D1745">
        <v>13.79</v>
      </c>
    </row>
    <row r="1746" spans="1:4">
      <c r="A1746" s="1">
        <v>43019</v>
      </c>
      <c r="B1746">
        <v>0.9</v>
      </c>
      <c r="C1746">
        <v>7.8</v>
      </c>
      <c r="D1746">
        <v>5.04</v>
      </c>
    </row>
    <row r="1747" spans="1:4">
      <c r="A1747" s="1">
        <v>43020</v>
      </c>
      <c r="B1747">
        <v>0</v>
      </c>
      <c r="C1747">
        <v>0</v>
      </c>
      <c r="D1747">
        <v>1.74</v>
      </c>
    </row>
    <row r="1748" spans="1:4">
      <c r="A1748" s="1">
        <v>43021</v>
      </c>
      <c r="B1748">
        <v>10.199999999999999</v>
      </c>
      <c r="C1748">
        <v>89.5</v>
      </c>
      <c r="D1748">
        <v>17.62</v>
      </c>
    </row>
    <row r="1749" spans="1:4">
      <c r="A1749" s="1">
        <v>43022</v>
      </c>
      <c r="B1749">
        <v>7.5</v>
      </c>
      <c r="C1749">
        <v>65.8</v>
      </c>
      <c r="D1749">
        <v>14.56</v>
      </c>
    </row>
    <row r="1750" spans="1:4">
      <c r="A1750" s="1">
        <v>43023</v>
      </c>
      <c r="B1750">
        <v>0.4</v>
      </c>
      <c r="C1750">
        <v>3.5</v>
      </c>
      <c r="D1750">
        <v>6.2</v>
      </c>
    </row>
    <row r="1751" spans="1:4">
      <c r="A1751" s="1">
        <v>43024</v>
      </c>
      <c r="B1751">
        <v>0.4</v>
      </c>
      <c r="C1751">
        <v>3.5</v>
      </c>
      <c r="D1751">
        <v>5.62</v>
      </c>
    </row>
    <row r="1752" spans="1:4">
      <c r="A1752" s="1">
        <v>43025</v>
      </c>
      <c r="B1752">
        <v>7.6</v>
      </c>
      <c r="C1752">
        <v>67.900000000000006</v>
      </c>
      <c r="D1752">
        <v>13.91</v>
      </c>
    </row>
    <row r="1753" spans="1:4">
      <c r="A1753" s="1">
        <v>43026</v>
      </c>
      <c r="B1753">
        <v>0.4</v>
      </c>
      <c r="C1753">
        <v>3.6</v>
      </c>
      <c r="D1753">
        <v>6.34</v>
      </c>
    </row>
    <row r="1754" spans="1:4">
      <c r="A1754" s="1">
        <v>43027</v>
      </c>
      <c r="B1754">
        <v>2.8</v>
      </c>
      <c r="C1754">
        <v>25</v>
      </c>
      <c r="D1754">
        <v>8.5399999999999991</v>
      </c>
    </row>
    <row r="1755" spans="1:4">
      <c r="A1755" s="1">
        <v>43028</v>
      </c>
      <c r="B1755">
        <v>6</v>
      </c>
      <c r="C1755">
        <v>54.1</v>
      </c>
      <c r="D1755">
        <v>11.2</v>
      </c>
    </row>
    <row r="1756" spans="1:4">
      <c r="A1756" s="1">
        <v>43029</v>
      </c>
      <c r="B1756">
        <v>8.1999999999999993</v>
      </c>
      <c r="C1756">
        <v>73.900000000000006</v>
      </c>
      <c r="D1756">
        <v>13</v>
      </c>
    </row>
    <row r="1757" spans="1:4">
      <c r="A1757" s="1">
        <v>43030</v>
      </c>
      <c r="B1757">
        <v>7</v>
      </c>
      <c r="C1757">
        <v>63.1</v>
      </c>
      <c r="D1757">
        <v>13.41</v>
      </c>
    </row>
    <row r="1758" spans="1:4">
      <c r="A1758" s="1">
        <v>43031</v>
      </c>
      <c r="B1758">
        <v>8.9</v>
      </c>
      <c r="C1758">
        <v>80.900000000000006</v>
      </c>
      <c r="D1758">
        <v>14.11</v>
      </c>
    </row>
    <row r="1759" spans="1:4">
      <c r="A1759" s="1">
        <v>43032</v>
      </c>
      <c r="B1759">
        <v>3.6</v>
      </c>
      <c r="C1759">
        <v>32.700000000000003</v>
      </c>
      <c r="D1759">
        <v>9.51</v>
      </c>
    </row>
    <row r="1760" spans="1:4">
      <c r="A1760" s="1">
        <v>43033</v>
      </c>
      <c r="B1760">
        <v>9.3000000000000007</v>
      </c>
      <c r="C1760">
        <v>84.5</v>
      </c>
      <c r="D1760">
        <v>14.49</v>
      </c>
    </row>
    <row r="1761" spans="1:4">
      <c r="A1761" s="1">
        <v>43034</v>
      </c>
      <c r="B1761">
        <v>4</v>
      </c>
      <c r="C1761">
        <v>36.700000000000003</v>
      </c>
      <c r="D1761">
        <v>11.04</v>
      </c>
    </row>
    <row r="1762" spans="1:4">
      <c r="A1762" s="1">
        <v>43035</v>
      </c>
      <c r="B1762">
        <v>5.0999999999999996</v>
      </c>
      <c r="C1762">
        <v>46.8</v>
      </c>
      <c r="D1762">
        <v>11.78</v>
      </c>
    </row>
    <row r="1763" spans="1:4">
      <c r="A1763" s="1">
        <v>43036</v>
      </c>
      <c r="B1763">
        <v>3.5</v>
      </c>
      <c r="C1763">
        <v>32.4</v>
      </c>
      <c r="D1763">
        <v>7.65</v>
      </c>
    </row>
    <row r="1764" spans="1:4">
      <c r="A1764" s="1">
        <v>43037</v>
      </c>
      <c r="B1764">
        <v>8.4</v>
      </c>
      <c r="C1764">
        <v>77.8</v>
      </c>
      <c r="D1764">
        <v>12.48</v>
      </c>
    </row>
    <row r="1765" spans="1:4">
      <c r="A1765" s="1">
        <v>43038</v>
      </c>
      <c r="B1765">
        <v>10</v>
      </c>
      <c r="C1765">
        <v>92.6</v>
      </c>
      <c r="D1765">
        <v>15.31</v>
      </c>
    </row>
    <row r="1766" spans="1:4">
      <c r="A1766" s="1">
        <v>43039</v>
      </c>
      <c r="B1766">
        <v>10</v>
      </c>
      <c r="C1766">
        <v>93.5</v>
      </c>
      <c r="D1766">
        <v>15.29</v>
      </c>
    </row>
    <row r="1767" spans="1:4">
      <c r="A1767" s="1">
        <v>43040</v>
      </c>
      <c r="B1767">
        <v>9.6999999999999993</v>
      </c>
      <c r="C1767">
        <v>90.7</v>
      </c>
      <c r="D1767">
        <v>13.81</v>
      </c>
    </row>
    <row r="1768" spans="1:4">
      <c r="A1768" s="1">
        <v>43041</v>
      </c>
      <c r="B1768">
        <v>7.1</v>
      </c>
      <c r="C1768">
        <v>66.400000000000006</v>
      </c>
      <c r="D1768">
        <v>10.18</v>
      </c>
    </row>
    <row r="1769" spans="1:4">
      <c r="A1769" s="1">
        <v>43042</v>
      </c>
      <c r="B1769">
        <v>5.3</v>
      </c>
      <c r="C1769">
        <v>50</v>
      </c>
      <c r="D1769">
        <v>9.2200000000000006</v>
      </c>
    </row>
    <row r="1770" spans="1:4">
      <c r="A1770" s="1">
        <v>43043</v>
      </c>
      <c r="B1770">
        <v>8</v>
      </c>
      <c r="C1770">
        <v>75.5</v>
      </c>
      <c r="D1770">
        <v>13</v>
      </c>
    </row>
    <row r="1771" spans="1:4">
      <c r="A1771" s="1">
        <v>43044</v>
      </c>
      <c r="B1771">
        <v>9.9</v>
      </c>
      <c r="C1771">
        <v>93.4</v>
      </c>
      <c r="D1771">
        <v>14.33</v>
      </c>
    </row>
    <row r="1772" spans="1:4">
      <c r="A1772" s="1">
        <v>43045</v>
      </c>
      <c r="B1772">
        <v>9.4</v>
      </c>
      <c r="C1772">
        <v>88.7</v>
      </c>
      <c r="D1772">
        <v>13.37</v>
      </c>
    </row>
    <row r="1773" spans="1:4">
      <c r="A1773" s="1">
        <v>43046</v>
      </c>
      <c r="B1773">
        <v>7.3</v>
      </c>
      <c r="C1773">
        <v>69.5</v>
      </c>
      <c r="D1773">
        <v>11.13</v>
      </c>
    </row>
    <row r="1774" spans="1:4">
      <c r="A1774" s="1">
        <v>43047</v>
      </c>
      <c r="B1774">
        <v>8.4</v>
      </c>
      <c r="C1774">
        <v>80</v>
      </c>
      <c r="D1774">
        <v>12.21</v>
      </c>
    </row>
    <row r="1775" spans="1:4">
      <c r="A1775" s="1">
        <v>43048</v>
      </c>
      <c r="B1775">
        <v>9.5</v>
      </c>
      <c r="C1775">
        <v>90.5</v>
      </c>
      <c r="D1775">
        <v>12.49</v>
      </c>
    </row>
    <row r="1776" spans="1:4">
      <c r="A1776" s="1">
        <v>43049</v>
      </c>
      <c r="B1776">
        <v>8.1</v>
      </c>
      <c r="C1776">
        <v>77.900000000000006</v>
      </c>
      <c r="D1776">
        <v>11.6</v>
      </c>
    </row>
    <row r="1777" spans="1:4">
      <c r="A1777" s="1">
        <v>43050</v>
      </c>
      <c r="B1777">
        <v>9.6</v>
      </c>
      <c r="C1777">
        <v>92.3</v>
      </c>
      <c r="D1777">
        <v>13.56</v>
      </c>
    </row>
    <row r="1778" spans="1:4">
      <c r="A1778" s="1">
        <v>43051</v>
      </c>
      <c r="B1778">
        <v>9.1999999999999993</v>
      </c>
      <c r="C1778">
        <v>88.5</v>
      </c>
      <c r="D1778">
        <v>12.76</v>
      </c>
    </row>
    <row r="1779" spans="1:4">
      <c r="A1779" s="1">
        <v>43052</v>
      </c>
      <c r="B1779">
        <v>6.7</v>
      </c>
      <c r="C1779">
        <v>64.400000000000006</v>
      </c>
      <c r="D1779">
        <v>10</v>
      </c>
    </row>
    <row r="1780" spans="1:4">
      <c r="A1780" s="1">
        <v>43053</v>
      </c>
      <c r="B1780">
        <v>8.8000000000000007</v>
      </c>
      <c r="C1780">
        <v>85.4</v>
      </c>
      <c r="D1780">
        <v>11.3</v>
      </c>
    </row>
    <row r="1781" spans="1:4">
      <c r="A1781" s="1">
        <v>43054</v>
      </c>
      <c r="B1781">
        <v>8.1999999999999993</v>
      </c>
      <c r="C1781">
        <v>79.599999999999994</v>
      </c>
      <c r="D1781">
        <v>10.33</v>
      </c>
    </row>
    <row r="1782" spans="1:4">
      <c r="A1782" s="1">
        <v>43055</v>
      </c>
      <c r="B1782">
        <v>9.5</v>
      </c>
      <c r="C1782">
        <v>92.2</v>
      </c>
      <c r="D1782">
        <v>12.65</v>
      </c>
    </row>
    <row r="1783" spans="1:4">
      <c r="A1783" s="1">
        <v>43056</v>
      </c>
      <c r="B1783">
        <v>4.5</v>
      </c>
      <c r="C1783">
        <v>44.1</v>
      </c>
      <c r="D1783">
        <v>7.08</v>
      </c>
    </row>
    <row r="1784" spans="1:4">
      <c r="A1784" s="1">
        <v>43057</v>
      </c>
      <c r="B1784">
        <v>9.3000000000000007</v>
      </c>
      <c r="C1784">
        <v>91.2</v>
      </c>
      <c r="D1784">
        <v>12.39</v>
      </c>
    </row>
    <row r="1785" spans="1:4">
      <c r="A1785" s="1">
        <v>43058</v>
      </c>
      <c r="B1785">
        <v>8.5</v>
      </c>
      <c r="C1785">
        <v>83.3</v>
      </c>
      <c r="D1785">
        <v>12.49</v>
      </c>
    </row>
    <row r="1786" spans="1:4">
      <c r="A1786" s="1">
        <v>43059</v>
      </c>
      <c r="B1786">
        <v>9.1</v>
      </c>
      <c r="C1786">
        <v>89.2</v>
      </c>
      <c r="D1786">
        <v>12.28</v>
      </c>
    </row>
    <row r="1787" spans="1:4">
      <c r="A1787" s="1">
        <v>43060</v>
      </c>
      <c r="B1787">
        <v>9.3000000000000007</v>
      </c>
      <c r="C1787">
        <v>92.1</v>
      </c>
      <c r="D1787">
        <v>11.73</v>
      </c>
    </row>
    <row r="1788" spans="1:4">
      <c r="A1788" s="1">
        <v>43061</v>
      </c>
      <c r="B1788">
        <v>0.9</v>
      </c>
      <c r="C1788">
        <v>8.9</v>
      </c>
      <c r="D1788">
        <v>4.4800000000000004</v>
      </c>
    </row>
    <row r="1789" spans="1:4">
      <c r="A1789" s="1">
        <v>43062</v>
      </c>
      <c r="B1789">
        <v>6.5</v>
      </c>
      <c r="C1789">
        <v>64.400000000000006</v>
      </c>
      <c r="D1789">
        <v>8.8699999999999992</v>
      </c>
    </row>
    <row r="1790" spans="1:4">
      <c r="A1790" s="1">
        <v>43063</v>
      </c>
      <c r="B1790">
        <v>4.2</v>
      </c>
      <c r="C1790">
        <v>41.6</v>
      </c>
      <c r="D1790">
        <v>7.67</v>
      </c>
    </row>
    <row r="1791" spans="1:4">
      <c r="A1791" s="1">
        <v>43064</v>
      </c>
      <c r="B1791">
        <v>8.1</v>
      </c>
      <c r="C1791">
        <v>81</v>
      </c>
      <c r="D1791">
        <v>10.91</v>
      </c>
    </row>
    <row r="1792" spans="1:4">
      <c r="A1792" s="1">
        <v>43065</v>
      </c>
      <c r="B1792">
        <v>4.8</v>
      </c>
      <c r="C1792">
        <v>48</v>
      </c>
      <c r="D1792">
        <v>6.61</v>
      </c>
    </row>
    <row r="1793" spans="1:4">
      <c r="A1793" s="1">
        <v>43066</v>
      </c>
      <c r="B1793">
        <v>8.3000000000000007</v>
      </c>
      <c r="C1793">
        <v>83</v>
      </c>
      <c r="D1793">
        <v>9.92</v>
      </c>
    </row>
    <row r="1794" spans="1:4">
      <c r="A1794" s="1">
        <v>43067</v>
      </c>
      <c r="B1794">
        <v>4.5999999999999996</v>
      </c>
      <c r="C1794">
        <v>46</v>
      </c>
      <c r="D1794">
        <v>6.42</v>
      </c>
    </row>
    <row r="1795" spans="1:4">
      <c r="A1795" s="1">
        <v>43068</v>
      </c>
      <c r="B1795">
        <v>5</v>
      </c>
      <c r="C1795">
        <v>50</v>
      </c>
      <c r="D1795">
        <v>8.4700000000000006</v>
      </c>
    </row>
    <row r="1796" spans="1:4">
      <c r="A1796" s="1">
        <v>43069</v>
      </c>
      <c r="B1796">
        <v>7</v>
      </c>
      <c r="C1796">
        <v>70.7</v>
      </c>
      <c r="D1796">
        <v>10.33</v>
      </c>
    </row>
    <row r="1797" spans="1:4">
      <c r="A1797" s="1">
        <v>43070</v>
      </c>
      <c r="B1797">
        <v>9.1999999999999993</v>
      </c>
      <c r="C1797">
        <v>92.9</v>
      </c>
      <c r="D1797">
        <v>11.95</v>
      </c>
    </row>
    <row r="1798" spans="1:4">
      <c r="A1798" s="1">
        <v>43071</v>
      </c>
      <c r="B1798">
        <v>8.9</v>
      </c>
      <c r="C1798">
        <v>89.9</v>
      </c>
      <c r="D1798">
        <v>10.53</v>
      </c>
    </row>
    <row r="1799" spans="1:4">
      <c r="A1799" s="1">
        <v>43072</v>
      </c>
      <c r="B1799">
        <v>8.6</v>
      </c>
      <c r="C1799">
        <v>86.9</v>
      </c>
      <c r="D1799">
        <v>9.6300000000000008</v>
      </c>
    </row>
    <row r="1800" spans="1:4">
      <c r="A1800" s="1">
        <v>43073</v>
      </c>
      <c r="B1800">
        <v>6.3</v>
      </c>
      <c r="C1800">
        <v>63.6</v>
      </c>
      <c r="D1800">
        <v>8.14</v>
      </c>
    </row>
    <row r="1801" spans="1:4">
      <c r="A1801" s="1">
        <v>43074</v>
      </c>
      <c r="B1801">
        <v>9.1999999999999993</v>
      </c>
      <c r="C1801">
        <v>93.9</v>
      </c>
      <c r="D1801">
        <v>11.45</v>
      </c>
    </row>
    <row r="1802" spans="1:4">
      <c r="A1802" s="1">
        <v>43075</v>
      </c>
      <c r="B1802">
        <v>7.8</v>
      </c>
      <c r="C1802">
        <v>79.599999999999994</v>
      </c>
      <c r="D1802">
        <v>9.85</v>
      </c>
    </row>
    <row r="1803" spans="1:4">
      <c r="A1803" s="1">
        <v>43076</v>
      </c>
      <c r="B1803">
        <v>2.1</v>
      </c>
      <c r="C1803">
        <v>21.4</v>
      </c>
      <c r="D1803">
        <v>4.0999999999999996</v>
      </c>
    </row>
    <row r="1804" spans="1:4">
      <c r="A1804" s="1">
        <v>43077</v>
      </c>
      <c r="B1804">
        <v>9.1999999999999993</v>
      </c>
      <c r="C1804">
        <v>93.9</v>
      </c>
      <c r="D1804">
        <v>11.16</v>
      </c>
    </row>
    <row r="1805" spans="1:4">
      <c r="A1805" s="1">
        <v>43078</v>
      </c>
      <c r="B1805">
        <v>5.7</v>
      </c>
      <c r="C1805">
        <v>58.2</v>
      </c>
      <c r="D1805">
        <v>9.1</v>
      </c>
    </row>
    <row r="1806" spans="1:4">
      <c r="A1806" s="1">
        <v>43079</v>
      </c>
      <c r="B1806">
        <v>2.4</v>
      </c>
      <c r="C1806">
        <v>24.5</v>
      </c>
      <c r="D1806">
        <v>5.89</v>
      </c>
    </row>
    <row r="1807" spans="1:4">
      <c r="A1807" s="1">
        <v>43080</v>
      </c>
      <c r="B1807">
        <v>8.5</v>
      </c>
      <c r="C1807">
        <v>86.7</v>
      </c>
      <c r="D1807">
        <v>9.1999999999999993</v>
      </c>
    </row>
    <row r="1808" spans="1:4">
      <c r="A1808" s="1">
        <v>43081</v>
      </c>
      <c r="B1808">
        <v>9.1999999999999993</v>
      </c>
      <c r="C1808">
        <v>93.9</v>
      </c>
      <c r="D1808">
        <v>11.3</v>
      </c>
    </row>
    <row r="1809" spans="1:4">
      <c r="A1809" s="1">
        <v>43082</v>
      </c>
      <c r="B1809">
        <v>9.1</v>
      </c>
      <c r="C1809">
        <v>92.9</v>
      </c>
      <c r="D1809">
        <v>11.4</v>
      </c>
    </row>
    <row r="1810" spans="1:4">
      <c r="A1810" s="1">
        <v>43083</v>
      </c>
      <c r="B1810">
        <v>7.5</v>
      </c>
      <c r="C1810">
        <v>76.5</v>
      </c>
      <c r="D1810">
        <v>9.07</v>
      </c>
    </row>
    <row r="1811" spans="1:4">
      <c r="A1811" s="1">
        <v>43084</v>
      </c>
      <c r="B1811">
        <v>6.8</v>
      </c>
      <c r="C1811">
        <v>69.400000000000006</v>
      </c>
      <c r="D1811">
        <v>9.14</v>
      </c>
    </row>
    <row r="1812" spans="1:4">
      <c r="A1812" s="1">
        <v>43085</v>
      </c>
      <c r="B1812">
        <v>7.2</v>
      </c>
      <c r="C1812">
        <v>74.2</v>
      </c>
      <c r="D1812">
        <v>8.68</v>
      </c>
    </row>
    <row r="1813" spans="1:4">
      <c r="A1813" s="1">
        <v>43086</v>
      </c>
      <c r="B1813">
        <v>9.1999999999999993</v>
      </c>
      <c r="C1813">
        <v>94.8</v>
      </c>
      <c r="D1813">
        <v>11.05</v>
      </c>
    </row>
    <row r="1814" spans="1:4">
      <c r="A1814" s="1">
        <v>43087</v>
      </c>
      <c r="B1814">
        <v>8.6999999999999993</v>
      </c>
      <c r="C1814">
        <v>89.7</v>
      </c>
      <c r="D1814">
        <v>9.8800000000000008</v>
      </c>
    </row>
    <row r="1815" spans="1:4">
      <c r="A1815" s="1">
        <v>43088</v>
      </c>
      <c r="B1815">
        <v>8.5</v>
      </c>
      <c r="C1815">
        <v>87.6</v>
      </c>
      <c r="D1815">
        <v>9.89</v>
      </c>
    </row>
    <row r="1816" spans="1:4">
      <c r="A1816" s="1">
        <v>43089</v>
      </c>
      <c r="B1816">
        <v>9</v>
      </c>
      <c r="C1816">
        <v>92.8</v>
      </c>
      <c r="D1816">
        <v>10.36</v>
      </c>
    </row>
    <row r="1817" spans="1:4">
      <c r="A1817" s="1">
        <v>43090</v>
      </c>
      <c r="B1817">
        <v>9</v>
      </c>
      <c r="C1817">
        <v>92.8</v>
      </c>
      <c r="D1817">
        <v>10.68</v>
      </c>
    </row>
    <row r="1818" spans="1:4">
      <c r="A1818" s="1">
        <v>43091</v>
      </c>
      <c r="B1818">
        <v>8.9</v>
      </c>
      <c r="C1818">
        <v>91.8</v>
      </c>
      <c r="D1818">
        <v>9.67</v>
      </c>
    </row>
    <row r="1819" spans="1:4">
      <c r="A1819" s="1">
        <v>43092</v>
      </c>
      <c r="B1819">
        <v>7.7</v>
      </c>
      <c r="C1819">
        <v>79.400000000000006</v>
      </c>
      <c r="D1819">
        <v>8.26</v>
      </c>
    </row>
    <row r="1820" spans="1:4">
      <c r="A1820" s="1">
        <v>43093</v>
      </c>
      <c r="B1820">
        <v>0.1</v>
      </c>
      <c r="C1820">
        <v>1</v>
      </c>
      <c r="D1820">
        <v>1.76</v>
      </c>
    </row>
    <row r="1821" spans="1:4">
      <c r="A1821" s="1">
        <v>43094</v>
      </c>
      <c r="B1821">
        <v>9</v>
      </c>
      <c r="C1821">
        <v>92.8</v>
      </c>
      <c r="D1821">
        <v>10.94</v>
      </c>
    </row>
    <row r="1822" spans="1:4">
      <c r="A1822" s="1">
        <v>43095</v>
      </c>
      <c r="B1822">
        <v>6.9</v>
      </c>
      <c r="C1822">
        <v>71.099999999999994</v>
      </c>
      <c r="D1822">
        <v>8.56</v>
      </c>
    </row>
    <row r="1823" spans="1:4">
      <c r="A1823" s="1">
        <v>43096</v>
      </c>
      <c r="B1823">
        <v>9.1</v>
      </c>
      <c r="C1823">
        <v>92.9</v>
      </c>
      <c r="D1823">
        <v>11.37</v>
      </c>
    </row>
    <row r="1824" spans="1:4">
      <c r="A1824" s="1">
        <v>43097</v>
      </c>
      <c r="B1824">
        <v>5</v>
      </c>
      <c r="C1824">
        <v>51.5</v>
      </c>
      <c r="D1824">
        <v>7.29</v>
      </c>
    </row>
    <row r="1825" spans="1:4">
      <c r="A1825" s="1">
        <v>43098</v>
      </c>
      <c r="B1825">
        <v>6.1</v>
      </c>
      <c r="C1825">
        <v>62.2</v>
      </c>
      <c r="D1825">
        <v>8.35</v>
      </c>
    </row>
    <row r="1826" spans="1:4">
      <c r="A1826" s="1">
        <v>43099</v>
      </c>
      <c r="B1826">
        <v>3</v>
      </c>
      <c r="C1826">
        <v>30.6</v>
      </c>
      <c r="D1826">
        <v>6.76</v>
      </c>
    </row>
    <row r="1827" spans="1:4">
      <c r="A1827" s="1">
        <v>43100</v>
      </c>
      <c r="B1827">
        <v>8.1999999999999993</v>
      </c>
      <c r="C1827">
        <v>83.7</v>
      </c>
      <c r="D1827">
        <v>10.220000000000001</v>
      </c>
    </row>
    <row r="1828" spans="1:4">
      <c r="A1828" s="1">
        <v>43101</v>
      </c>
      <c r="B1828">
        <v>9</v>
      </c>
      <c r="C1828">
        <v>91.8</v>
      </c>
      <c r="D1828">
        <v>10.87</v>
      </c>
    </row>
    <row r="1829" spans="1:4">
      <c r="A1829" s="1">
        <v>43102</v>
      </c>
      <c r="B1829">
        <v>6.3</v>
      </c>
      <c r="C1829">
        <v>64.3</v>
      </c>
      <c r="D1829">
        <v>8.2899999999999991</v>
      </c>
    </row>
    <row r="1830" spans="1:4">
      <c r="A1830" s="1">
        <v>43103</v>
      </c>
      <c r="B1830">
        <v>8.4</v>
      </c>
      <c r="C1830">
        <v>85.7</v>
      </c>
      <c r="D1830">
        <v>10.38</v>
      </c>
    </row>
    <row r="1831" spans="1:4">
      <c r="A1831" s="1">
        <v>43104</v>
      </c>
      <c r="B1831">
        <v>7.5</v>
      </c>
      <c r="C1831">
        <v>76.5</v>
      </c>
      <c r="D1831">
        <v>9.9499999999999993</v>
      </c>
    </row>
    <row r="1832" spans="1:4">
      <c r="A1832" s="1">
        <v>43105</v>
      </c>
      <c r="B1832">
        <v>6.8</v>
      </c>
      <c r="C1832">
        <v>69.400000000000006</v>
      </c>
      <c r="D1832">
        <v>9.77</v>
      </c>
    </row>
    <row r="1833" spans="1:4">
      <c r="A1833" s="1">
        <v>43106</v>
      </c>
      <c r="B1833">
        <v>9</v>
      </c>
      <c r="C1833">
        <v>91.8</v>
      </c>
      <c r="D1833">
        <v>11.3</v>
      </c>
    </row>
    <row r="1834" spans="1:4">
      <c r="A1834" s="1">
        <v>43107</v>
      </c>
      <c r="B1834">
        <v>1.4</v>
      </c>
      <c r="C1834">
        <v>14.1</v>
      </c>
      <c r="D1834">
        <v>4.7300000000000004</v>
      </c>
    </row>
    <row r="1835" spans="1:4">
      <c r="A1835" s="1">
        <v>43108</v>
      </c>
      <c r="B1835">
        <v>0</v>
      </c>
      <c r="C1835">
        <v>0</v>
      </c>
      <c r="D1835">
        <v>2.65</v>
      </c>
    </row>
    <row r="1836" spans="1:4">
      <c r="A1836" s="1">
        <v>43109</v>
      </c>
      <c r="B1836">
        <v>7.8</v>
      </c>
      <c r="C1836">
        <v>78.8</v>
      </c>
      <c r="D1836">
        <v>10.3</v>
      </c>
    </row>
    <row r="1837" spans="1:4">
      <c r="A1837" s="1">
        <v>43110</v>
      </c>
      <c r="B1837">
        <v>7.5</v>
      </c>
      <c r="C1837">
        <v>75.8</v>
      </c>
      <c r="D1837">
        <v>10.1</v>
      </c>
    </row>
    <row r="1838" spans="1:4">
      <c r="A1838" s="1">
        <v>43111</v>
      </c>
      <c r="B1838">
        <v>9</v>
      </c>
      <c r="C1838">
        <v>90.9</v>
      </c>
      <c r="D1838">
        <v>11.37</v>
      </c>
    </row>
    <row r="1839" spans="1:4">
      <c r="A1839" s="1">
        <v>43112</v>
      </c>
      <c r="B1839">
        <v>9.5</v>
      </c>
      <c r="C1839">
        <v>96</v>
      </c>
      <c r="D1839">
        <v>12.22</v>
      </c>
    </row>
    <row r="1840" spans="1:4">
      <c r="A1840" s="1">
        <v>43113</v>
      </c>
      <c r="B1840">
        <v>5.2</v>
      </c>
      <c r="C1840">
        <v>52</v>
      </c>
      <c r="D1840">
        <v>8.8800000000000008</v>
      </c>
    </row>
    <row r="1841" spans="1:4">
      <c r="A1841" s="1">
        <v>43114</v>
      </c>
      <c r="B1841">
        <v>8.4</v>
      </c>
      <c r="C1841">
        <v>84</v>
      </c>
      <c r="D1841">
        <v>12.12</v>
      </c>
    </row>
    <row r="1842" spans="1:4">
      <c r="A1842" s="1">
        <v>43115</v>
      </c>
      <c r="B1842">
        <v>8.9</v>
      </c>
      <c r="C1842">
        <v>89</v>
      </c>
      <c r="D1842">
        <v>10.81</v>
      </c>
    </row>
    <row r="1843" spans="1:4">
      <c r="A1843" s="1">
        <v>43116</v>
      </c>
      <c r="B1843">
        <v>1.2</v>
      </c>
      <c r="C1843">
        <v>12</v>
      </c>
      <c r="D1843">
        <v>3.78</v>
      </c>
    </row>
    <row r="1844" spans="1:4">
      <c r="A1844" s="1">
        <v>43117</v>
      </c>
      <c r="B1844">
        <v>0.2</v>
      </c>
      <c r="C1844">
        <v>2</v>
      </c>
      <c r="D1844">
        <v>3.71</v>
      </c>
    </row>
    <row r="1845" spans="1:4">
      <c r="A1845" s="1">
        <v>43118</v>
      </c>
      <c r="B1845">
        <v>2.2000000000000002</v>
      </c>
      <c r="C1845">
        <v>21.8</v>
      </c>
      <c r="D1845">
        <v>7.15</v>
      </c>
    </row>
    <row r="1846" spans="1:4">
      <c r="A1846" s="1">
        <v>43119</v>
      </c>
      <c r="B1846">
        <v>7.8</v>
      </c>
      <c r="C1846">
        <v>77.2</v>
      </c>
      <c r="D1846">
        <v>10.26</v>
      </c>
    </row>
    <row r="1847" spans="1:4">
      <c r="A1847" s="1">
        <v>43120</v>
      </c>
      <c r="B1847">
        <v>8.1999999999999993</v>
      </c>
      <c r="C1847">
        <v>81.2</v>
      </c>
      <c r="D1847">
        <v>10.4</v>
      </c>
    </row>
    <row r="1848" spans="1:4">
      <c r="A1848" s="1">
        <v>43121</v>
      </c>
      <c r="B1848">
        <v>7.7</v>
      </c>
      <c r="C1848">
        <v>76.2</v>
      </c>
      <c r="D1848">
        <v>10.8</v>
      </c>
    </row>
    <row r="1849" spans="1:4">
      <c r="A1849" s="1">
        <v>43122</v>
      </c>
      <c r="B1849">
        <v>5</v>
      </c>
      <c r="C1849">
        <v>49</v>
      </c>
      <c r="D1849">
        <v>7.7</v>
      </c>
    </row>
    <row r="1850" spans="1:4">
      <c r="A1850" s="1">
        <v>43123</v>
      </c>
      <c r="B1850">
        <v>9.3000000000000007</v>
      </c>
      <c r="C1850">
        <v>91.2</v>
      </c>
      <c r="D1850">
        <v>13.12</v>
      </c>
    </row>
    <row r="1851" spans="1:4">
      <c r="A1851" s="1">
        <v>43124</v>
      </c>
      <c r="B1851">
        <v>9.4</v>
      </c>
      <c r="C1851">
        <v>92.2</v>
      </c>
      <c r="D1851">
        <v>13.19</v>
      </c>
    </row>
    <row r="1852" spans="1:4">
      <c r="A1852" s="1">
        <v>43125</v>
      </c>
      <c r="B1852">
        <v>8.4</v>
      </c>
      <c r="C1852">
        <v>82.4</v>
      </c>
      <c r="D1852">
        <v>11.48</v>
      </c>
    </row>
    <row r="1853" spans="1:4">
      <c r="A1853" s="1">
        <v>43126</v>
      </c>
      <c r="B1853">
        <v>9.6999999999999993</v>
      </c>
      <c r="C1853">
        <v>94.2</v>
      </c>
      <c r="D1853">
        <v>13.88</v>
      </c>
    </row>
    <row r="1854" spans="1:4">
      <c r="A1854" s="1">
        <v>43127</v>
      </c>
      <c r="B1854">
        <v>9.6</v>
      </c>
      <c r="C1854">
        <v>93.2</v>
      </c>
      <c r="D1854">
        <v>13.17</v>
      </c>
    </row>
    <row r="1855" spans="1:4">
      <c r="A1855" s="1">
        <v>43128</v>
      </c>
      <c r="B1855">
        <v>7.8</v>
      </c>
      <c r="C1855">
        <v>75.7</v>
      </c>
      <c r="D1855">
        <v>12.55</v>
      </c>
    </row>
    <row r="1856" spans="1:4">
      <c r="A1856" s="1">
        <v>43129</v>
      </c>
      <c r="B1856">
        <v>9.4</v>
      </c>
      <c r="C1856">
        <v>91.3</v>
      </c>
      <c r="D1856">
        <v>13.38</v>
      </c>
    </row>
    <row r="1857" spans="1:4">
      <c r="A1857" s="1">
        <v>43130</v>
      </c>
      <c r="B1857">
        <v>9.6</v>
      </c>
      <c r="C1857">
        <v>92.3</v>
      </c>
      <c r="D1857">
        <v>13.08</v>
      </c>
    </row>
    <row r="1858" spans="1:4">
      <c r="A1858" s="1">
        <v>43131</v>
      </c>
      <c r="B1858">
        <v>6.1</v>
      </c>
      <c r="C1858">
        <v>58.7</v>
      </c>
      <c r="D1858">
        <v>10.039999999999999</v>
      </c>
    </row>
    <row r="1859" spans="1:4">
      <c r="A1859" s="1">
        <v>43132</v>
      </c>
      <c r="B1859">
        <v>9.6999999999999993</v>
      </c>
      <c r="C1859">
        <v>93.3</v>
      </c>
      <c r="D1859">
        <v>13.77</v>
      </c>
    </row>
    <row r="1860" spans="1:4">
      <c r="A1860" s="1">
        <v>43133</v>
      </c>
      <c r="B1860">
        <v>8.4</v>
      </c>
      <c r="C1860">
        <v>80</v>
      </c>
      <c r="D1860">
        <v>10.93</v>
      </c>
    </row>
    <row r="1861" spans="1:4">
      <c r="A1861" s="1">
        <v>43134</v>
      </c>
      <c r="B1861">
        <v>9</v>
      </c>
      <c r="C1861">
        <v>85.7</v>
      </c>
      <c r="D1861">
        <v>13.68</v>
      </c>
    </row>
    <row r="1862" spans="1:4">
      <c r="A1862" s="1">
        <v>43135</v>
      </c>
      <c r="B1862">
        <v>10</v>
      </c>
      <c r="C1862">
        <v>95.2</v>
      </c>
      <c r="D1862">
        <v>14.7</v>
      </c>
    </row>
    <row r="1863" spans="1:4">
      <c r="A1863" s="1">
        <v>43136</v>
      </c>
      <c r="B1863">
        <v>10</v>
      </c>
      <c r="C1863">
        <v>94.3</v>
      </c>
      <c r="D1863">
        <v>14.45</v>
      </c>
    </row>
    <row r="1864" spans="1:4">
      <c r="A1864" s="1">
        <v>43137</v>
      </c>
      <c r="B1864">
        <v>10</v>
      </c>
      <c r="C1864">
        <v>94.3</v>
      </c>
      <c r="D1864">
        <v>15.06</v>
      </c>
    </row>
    <row r="1865" spans="1:4">
      <c r="A1865" s="1">
        <v>43138</v>
      </c>
      <c r="B1865">
        <v>10.199999999999999</v>
      </c>
      <c r="C1865">
        <v>96.2</v>
      </c>
      <c r="D1865">
        <v>15.13</v>
      </c>
    </row>
    <row r="1866" spans="1:4">
      <c r="A1866" s="1">
        <v>43139</v>
      </c>
      <c r="B1866">
        <v>9.8000000000000007</v>
      </c>
      <c r="C1866">
        <v>91.6</v>
      </c>
      <c r="D1866">
        <v>13.47</v>
      </c>
    </row>
    <row r="1867" spans="1:4">
      <c r="A1867" s="1">
        <v>43140</v>
      </c>
      <c r="B1867">
        <v>8.1999999999999993</v>
      </c>
      <c r="C1867">
        <v>76.599999999999994</v>
      </c>
      <c r="D1867">
        <v>12.29</v>
      </c>
    </row>
    <row r="1868" spans="1:4">
      <c r="A1868" s="1">
        <v>43141</v>
      </c>
      <c r="B1868">
        <v>2.4</v>
      </c>
      <c r="C1868">
        <v>22.4</v>
      </c>
      <c r="D1868">
        <v>8.4700000000000006</v>
      </c>
    </row>
    <row r="1869" spans="1:4">
      <c r="A1869" s="1">
        <v>43142</v>
      </c>
      <c r="B1869">
        <v>8.6</v>
      </c>
      <c r="C1869">
        <v>79.599999999999994</v>
      </c>
      <c r="D1869">
        <v>12.73</v>
      </c>
    </row>
    <row r="1870" spans="1:4">
      <c r="A1870" s="1">
        <v>43143</v>
      </c>
      <c r="B1870">
        <v>7.9</v>
      </c>
      <c r="C1870">
        <v>73.099999999999994</v>
      </c>
      <c r="D1870">
        <v>12.58</v>
      </c>
    </row>
    <row r="1871" spans="1:4">
      <c r="A1871" s="1">
        <v>43144</v>
      </c>
      <c r="B1871">
        <v>10.1</v>
      </c>
      <c r="C1871">
        <v>93.5</v>
      </c>
      <c r="D1871">
        <v>15.87</v>
      </c>
    </row>
    <row r="1872" spans="1:4">
      <c r="A1872" s="1">
        <v>43145</v>
      </c>
      <c r="B1872">
        <v>8</v>
      </c>
      <c r="C1872">
        <v>73.400000000000006</v>
      </c>
      <c r="D1872">
        <v>12.75</v>
      </c>
    </row>
    <row r="1873" spans="1:4">
      <c r="A1873" s="1">
        <v>43146</v>
      </c>
      <c r="B1873">
        <v>6.5</v>
      </c>
      <c r="C1873">
        <v>59.6</v>
      </c>
      <c r="D1873">
        <v>12.75</v>
      </c>
    </row>
    <row r="1874" spans="1:4">
      <c r="A1874" s="1">
        <v>43147</v>
      </c>
      <c r="B1874">
        <v>7.9</v>
      </c>
      <c r="C1874">
        <v>72.5</v>
      </c>
      <c r="D1874">
        <v>12.96</v>
      </c>
    </row>
    <row r="1875" spans="1:4">
      <c r="A1875" s="1">
        <v>43148</v>
      </c>
      <c r="B1875">
        <v>10.1</v>
      </c>
      <c r="C1875">
        <v>91.8</v>
      </c>
      <c r="D1875">
        <v>16.89</v>
      </c>
    </row>
    <row r="1876" spans="1:4">
      <c r="A1876" s="1">
        <v>43149</v>
      </c>
      <c r="B1876">
        <v>3.2</v>
      </c>
      <c r="C1876">
        <v>29.1</v>
      </c>
      <c r="D1876">
        <v>9.2200000000000006</v>
      </c>
    </row>
    <row r="1877" spans="1:4">
      <c r="A1877" s="1">
        <v>43150</v>
      </c>
      <c r="B1877">
        <v>7.2</v>
      </c>
      <c r="C1877">
        <v>65.5</v>
      </c>
      <c r="D1877">
        <v>13.25</v>
      </c>
    </row>
    <row r="1878" spans="1:4">
      <c r="A1878" s="1">
        <v>43151</v>
      </c>
      <c r="B1878">
        <v>7.6</v>
      </c>
      <c r="C1878">
        <v>68.5</v>
      </c>
      <c r="D1878">
        <v>12.89</v>
      </c>
    </row>
    <row r="1879" spans="1:4">
      <c r="A1879" s="1">
        <v>43152</v>
      </c>
      <c r="B1879">
        <v>3.7</v>
      </c>
      <c r="C1879">
        <v>33.299999999999997</v>
      </c>
      <c r="D1879">
        <v>9.6999999999999993</v>
      </c>
    </row>
    <row r="1880" spans="1:4">
      <c r="A1880" s="1">
        <v>43153</v>
      </c>
      <c r="B1880">
        <v>10.1</v>
      </c>
      <c r="C1880">
        <v>91</v>
      </c>
      <c r="D1880">
        <v>16.11</v>
      </c>
    </row>
    <row r="1881" spans="1:4">
      <c r="A1881" s="1">
        <v>43154</v>
      </c>
      <c r="B1881">
        <v>6.5</v>
      </c>
      <c r="C1881">
        <v>58</v>
      </c>
      <c r="D1881">
        <v>13.45</v>
      </c>
    </row>
    <row r="1882" spans="1:4">
      <c r="A1882" s="1">
        <v>43155</v>
      </c>
      <c r="B1882">
        <v>4.2</v>
      </c>
      <c r="C1882">
        <v>37.5</v>
      </c>
      <c r="D1882">
        <v>10.18</v>
      </c>
    </row>
    <row r="1883" spans="1:4">
      <c r="A1883" s="1">
        <v>43156</v>
      </c>
      <c r="B1883">
        <v>2.8</v>
      </c>
      <c r="C1883">
        <v>24.8</v>
      </c>
      <c r="D1883">
        <v>9.8000000000000007</v>
      </c>
    </row>
    <row r="1884" spans="1:4">
      <c r="A1884" s="1">
        <v>43157</v>
      </c>
      <c r="B1884">
        <v>10.6</v>
      </c>
      <c r="C1884">
        <v>93.8</v>
      </c>
      <c r="D1884">
        <v>17.59</v>
      </c>
    </row>
    <row r="1885" spans="1:4">
      <c r="A1885" s="1">
        <v>43158</v>
      </c>
      <c r="B1885">
        <v>6.3</v>
      </c>
      <c r="C1885">
        <v>55.8</v>
      </c>
      <c r="D1885">
        <v>13.36</v>
      </c>
    </row>
    <row r="1886" spans="1:4">
      <c r="A1886" s="1">
        <v>43159</v>
      </c>
      <c r="B1886">
        <v>0</v>
      </c>
      <c r="C1886">
        <v>0</v>
      </c>
      <c r="D1886">
        <v>2.25</v>
      </c>
    </row>
    <row r="1887" spans="1:4">
      <c r="A1887" s="1">
        <v>43160</v>
      </c>
      <c r="B1887">
        <v>8.3000000000000007</v>
      </c>
      <c r="C1887">
        <v>72.8</v>
      </c>
      <c r="D1887">
        <v>17.12</v>
      </c>
    </row>
    <row r="1888" spans="1:4">
      <c r="A1888" s="1">
        <v>43161</v>
      </c>
      <c r="B1888">
        <v>10.6</v>
      </c>
      <c r="C1888">
        <v>93</v>
      </c>
      <c r="D1888">
        <v>19.059999999999999</v>
      </c>
    </row>
    <row r="1889" spans="1:4">
      <c r="A1889" s="1">
        <v>43162</v>
      </c>
      <c r="B1889">
        <v>9.1</v>
      </c>
      <c r="C1889">
        <v>79.099999999999994</v>
      </c>
      <c r="D1889">
        <v>16.329999999999998</v>
      </c>
    </row>
    <row r="1890" spans="1:4">
      <c r="A1890" s="1">
        <v>43163</v>
      </c>
      <c r="B1890">
        <v>2.9</v>
      </c>
      <c r="C1890">
        <v>25.2</v>
      </c>
      <c r="D1890">
        <v>9.75</v>
      </c>
    </row>
    <row r="1891" spans="1:4">
      <c r="A1891" s="1">
        <v>43164</v>
      </c>
      <c r="B1891">
        <v>0</v>
      </c>
      <c r="C1891">
        <v>0</v>
      </c>
      <c r="D1891">
        <v>2.8</v>
      </c>
    </row>
    <row r="1892" spans="1:4">
      <c r="A1892" s="1">
        <v>43165</v>
      </c>
      <c r="B1892">
        <v>10.7</v>
      </c>
      <c r="C1892">
        <v>92.2</v>
      </c>
      <c r="D1892">
        <v>19.170000000000002</v>
      </c>
    </row>
    <row r="1893" spans="1:4">
      <c r="A1893" s="1">
        <v>43166</v>
      </c>
      <c r="B1893">
        <v>0</v>
      </c>
      <c r="C1893">
        <v>0</v>
      </c>
      <c r="D1893">
        <v>3.26</v>
      </c>
    </row>
    <row r="1894" spans="1:4">
      <c r="A1894" s="1">
        <v>43167</v>
      </c>
      <c r="B1894">
        <v>0</v>
      </c>
      <c r="C1894">
        <v>0</v>
      </c>
      <c r="D1894">
        <v>3.57</v>
      </c>
    </row>
    <row r="1895" spans="1:4">
      <c r="A1895" s="1">
        <v>43168</v>
      </c>
      <c r="B1895">
        <v>2.5</v>
      </c>
      <c r="C1895">
        <v>21.4</v>
      </c>
      <c r="D1895">
        <v>10.61</v>
      </c>
    </row>
    <row r="1896" spans="1:4">
      <c r="A1896" s="1">
        <v>43169</v>
      </c>
      <c r="B1896">
        <v>10.3</v>
      </c>
      <c r="C1896">
        <v>88</v>
      </c>
      <c r="D1896">
        <v>19</v>
      </c>
    </row>
    <row r="1897" spans="1:4">
      <c r="A1897" s="1">
        <v>43170</v>
      </c>
      <c r="B1897">
        <v>10.1</v>
      </c>
      <c r="C1897">
        <v>85.6</v>
      </c>
      <c r="D1897">
        <v>19.100000000000001</v>
      </c>
    </row>
    <row r="1898" spans="1:4">
      <c r="A1898" s="1">
        <v>43171</v>
      </c>
      <c r="B1898">
        <v>10.4</v>
      </c>
      <c r="C1898">
        <v>88.1</v>
      </c>
      <c r="D1898">
        <v>18.7</v>
      </c>
    </row>
    <row r="1899" spans="1:4">
      <c r="A1899" s="1">
        <v>43172</v>
      </c>
      <c r="B1899">
        <v>10.7</v>
      </c>
      <c r="C1899">
        <v>89.9</v>
      </c>
      <c r="D1899">
        <v>19.489999999999998</v>
      </c>
    </row>
    <row r="1900" spans="1:4">
      <c r="A1900" s="1">
        <v>43173</v>
      </c>
      <c r="B1900">
        <v>10.6</v>
      </c>
      <c r="C1900">
        <v>89.1</v>
      </c>
      <c r="D1900">
        <v>19.09</v>
      </c>
    </row>
    <row r="1901" spans="1:4">
      <c r="A1901" s="1">
        <v>43174</v>
      </c>
      <c r="B1901">
        <v>0</v>
      </c>
      <c r="C1901">
        <v>0</v>
      </c>
      <c r="D1901">
        <v>2.54</v>
      </c>
    </row>
    <row r="1902" spans="1:4">
      <c r="A1902" s="1">
        <v>43175</v>
      </c>
      <c r="B1902">
        <v>0.7</v>
      </c>
      <c r="C1902">
        <v>5.8</v>
      </c>
      <c r="D1902">
        <v>8.16</v>
      </c>
    </row>
    <row r="1903" spans="1:4">
      <c r="A1903" s="1">
        <v>43176</v>
      </c>
      <c r="B1903">
        <v>11</v>
      </c>
      <c r="C1903">
        <v>91.7</v>
      </c>
      <c r="D1903">
        <v>20.81</v>
      </c>
    </row>
    <row r="1904" spans="1:4">
      <c r="A1904" s="1">
        <v>43177</v>
      </c>
      <c r="B1904">
        <v>5.6</v>
      </c>
      <c r="C1904">
        <v>46.7</v>
      </c>
      <c r="D1904">
        <v>12.99</v>
      </c>
    </row>
    <row r="1905" spans="1:4">
      <c r="A1905" s="1">
        <v>43178</v>
      </c>
      <c r="B1905">
        <v>0</v>
      </c>
      <c r="C1905">
        <v>0</v>
      </c>
      <c r="D1905">
        <v>2.33</v>
      </c>
    </row>
    <row r="1906" spans="1:4">
      <c r="A1906" s="1">
        <v>43179</v>
      </c>
      <c r="B1906">
        <v>5.2</v>
      </c>
      <c r="C1906">
        <v>43</v>
      </c>
      <c r="D1906">
        <v>15.83</v>
      </c>
    </row>
    <row r="1907" spans="1:4">
      <c r="A1907" s="1">
        <v>43180</v>
      </c>
      <c r="B1907">
        <v>0</v>
      </c>
      <c r="C1907">
        <v>0</v>
      </c>
      <c r="D1907">
        <v>4.4000000000000004</v>
      </c>
    </row>
    <row r="1908" spans="1:4">
      <c r="A1908" s="1">
        <v>43181</v>
      </c>
      <c r="B1908">
        <v>9.1999999999999993</v>
      </c>
      <c r="C1908">
        <v>75.400000000000006</v>
      </c>
      <c r="D1908">
        <v>21.14</v>
      </c>
    </row>
    <row r="1909" spans="1:4">
      <c r="A1909" s="1">
        <v>43182</v>
      </c>
      <c r="B1909">
        <v>11.3</v>
      </c>
      <c r="C1909">
        <v>92.6</v>
      </c>
      <c r="D1909">
        <v>21.81</v>
      </c>
    </row>
    <row r="1910" spans="1:4">
      <c r="A1910" s="1">
        <v>43183</v>
      </c>
      <c r="B1910">
        <v>9.6</v>
      </c>
      <c r="C1910">
        <v>78</v>
      </c>
      <c r="D1910">
        <v>18.760000000000002</v>
      </c>
    </row>
    <row r="1911" spans="1:4">
      <c r="A1911" s="1">
        <v>43184</v>
      </c>
      <c r="B1911">
        <v>11.3</v>
      </c>
      <c r="C1911">
        <v>91.9</v>
      </c>
      <c r="D1911">
        <v>22.15</v>
      </c>
    </row>
    <row r="1912" spans="1:4">
      <c r="A1912" s="1">
        <v>43185</v>
      </c>
      <c r="B1912">
        <v>11.2</v>
      </c>
      <c r="C1912">
        <v>90.3</v>
      </c>
      <c r="D1912">
        <v>21.77</v>
      </c>
    </row>
    <row r="1913" spans="1:4">
      <c r="A1913" s="1">
        <v>43186</v>
      </c>
      <c r="B1913">
        <v>11</v>
      </c>
      <c r="C1913">
        <v>88.7</v>
      </c>
      <c r="D1913">
        <v>20.89</v>
      </c>
    </row>
    <row r="1914" spans="1:4">
      <c r="A1914" s="1">
        <v>43187</v>
      </c>
      <c r="B1914">
        <v>10.5</v>
      </c>
      <c r="C1914">
        <v>84.7</v>
      </c>
      <c r="D1914">
        <v>21.75</v>
      </c>
    </row>
    <row r="1915" spans="1:4">
      <c r="A1915" s="1">
        <v>43188</v>
      </c>
      <c r="B1915">
        <v>6.5</v>
      </c>
      <c r="C1915">
        <v>52</v>
      </c>
      <c r="D1915">
        <v>16.760000000000002</v>
      </c>
    </row>
    <row r="1916" spans="1:4">
      <c r="A1916" s="1">
        <v>43189</v>
      </c>
      <c r="B1916">
        <v>9.8000000000000007</v>
      </c>
      <c r="C1916">
        <v>78.400000000000006</v>
      </c>
      <c r="D1916">
        <v>21.17</v>
      </c>
    </row>
    <row r="1917" spans="1:4">
      <c r="A1917" s="1">
        <v>43190</v>
      </c>
      <c r="B1917">
        <v>10.199999999999999</v>
      </c>
      <c r="C1917">
        <v>81.599999999999994</v>
      </c>
      <c r="D1917">
        <v>20.100000000000001</v>
      </c>
    </row>
    <row r="1918" spans="1:4">
      <c r="A1918" s="1">
        <v>43191</v>
      </c>
      <c r="B1918">
        <v>5.4</v>
      </c>
      <c r="C1918">
        <v>42.9</v>
      </c>
      <c r="D1918">
        <v>14.72</v>
      </c>
    </row>
    <row r="1919" spans="1:4">
      <c r="A1919" s="1">
        <v>43192</v>
      </c>
      <c r="B1919">
        <v>10.199999999999999</v>
      </c>
      <c r="C1919">
        <v>81</v>
      </c>
      <c r="D1919">
        <v>21.12</v>
      </c>
    </row>
    <row r="1920" spans="1:4">
      <c r="A1920" s="1">
        <v>43193</v>
      </c>
      <c r="B1920">
        <v>9</v>
      </c>
      <c r="C1920">
        <v>70.900000000000006</v>
      </c>
      <c r="D1920">
        <v>20.260000000000002</v>
      </c>
    </row>
    <row r="1921" spans="1:4">
      <c r="A1921" s="1">
        <v>43194</v>
      </c>
      <c r="B1921">
        <v>0</v>
      </c>
      <c r="C1921">
        <v>0</v>
      </c>
      <c r="D1921">
        <v>2.5299999999999998</v>
      </c>
    </row>
    <row r="1922" spans="1:4">
      <c r="A1922" s="1">
        <v>43195</v>
      </c>
      <c r="B1922">
        <v>0</v>
      </c>
      <c r="C1922">
        <v>0</v>
      </c>
      <c r="D1922">
        <v>3.44</v>
      </c>
    </row>
    <row r="1923" spans="1:4">
      <c r="A1923" s="1">
        <v>43196</v>
      </c>
      <c r="B1923">
        <v>5.3</v>
      </c>
      <c r="C1923">
        <v>41.4</v>
      </c>
      <c r="D1923">
        <v>16</v>
      </c>
    </row>
    <row r="1924" spans="1:4">
      <c r="A1924" s="1">
        <v>43197</v>
      </c>
      <c r="B1924">
        <v>8</v>
      </c>
      <c r="C1924">
        <v>62.5</v>
      </c>
      <c r="D1924">
        <v>18.89</v>
      </c>
    </row>
    <row r="1925" spans="1:4">
      <c r="A1925" s="1">
        <v>43198</v>
      </c>
      <c r="B1925">
        <v>11.3</v>
      </c>
      <c r="C1925">
        <v>88.3</v>
      </c>
      <c r="D1925">
        <v>23.32</v>
      </c>
    </row>
    <row r="1926" spans="1:4">
      <c r="A1926" s="1">
        <v>43199</v>
      </c>
      <c r="B1926">
        <v>11.1</v>
      </c>
      <c r="C1926">
        <v>86</v>
      </c>
      <c r="D1926">
        <v>22.84</v>
      </c>
    </row>
    <row r="1927" spans="1:4">
      <c r="A1927" s="1">
        <v>43200</v>
      </c>
      <c r="B1927">
        <v>11.5</v>
      </c>
      <c r="C1927">
        <v>89.1</v>
      </c>
      <c r="D1927">
        <v>22.33</v>
      </c>
    </row>
    <row r="1928" spans="1:4">
      <c r="A1928" s="1">
        <v>43201</v>
      </c>
      <c r="B1928">
        <v>11.1</v>
      </c>
      <c r="C1928">
        <v>86</v>
      </c>
      <c r="D1928">
        <v>23.8</v>
      </c>
    </row>
    <row r="1929" spans="1:4">
      <c r="A1929" s="1">
        <v>43202</v>
      </c>
      <c r="B1929">
        <v>11.3</v>
      </c>
      <c r="C1929">
        <v>86.9</v>
      </c>
      <c r="D1929">
        <v>22.84</v>
      </c>
    </row>
    <row r="1930" spans="1:4">
      <c r="A1930" s="1">
        <v>43203</v>
      </c>
      <c r="B1930">
        <v>4.5</v>
      </c>
      <c r="C1930">
        <v>34.6</v>
      </c>
      <c r="D1930">
        <v>16.25</v>
      </c>
    </row>
    <row r="1931" spans="1:4">
      <c r="A1931" s="1">
        <v>43204</v>
      </c>
      <c r="B1931">
        <v>0</v>
      </c>
      <c r="C1931">
        <v>0</v>
      </c>
      <c r="D1931">
        <v>2.1800000000000002</v>
      </c>
    </row>
    <row r="1932" spans="1:4">
      <c r="A1932" s="1">
        <v>43205</v>
      </c>
      <c r="B1932">
        <v>9.9</v>
      </c>
      <c r="C1932">
        <v>75.599999999999994</v>
      </c>
      <c r="D1932">
        <v>22.11</v>
      </c>
    </row>
    <row r="1933" spans="1:4">
      <c r="A1933" s="1">
        <v>43206</v>
      </c>
      <c r="B1933">
        <v>10.5</v>
      </c>
      <c r="C1933">
        <v>80.2</v>
      </c>
      <c r="D1933">
        <v>23.7</v>
      </c>
    </row>
    <row r="1934" spans="1:4">
      <c r="A1934" s="1">
        <v>43207</v>
      </c>
      <c r="B1934">
        <v>10.1</v>
      </c>
      <c r="C1934">
        <v>76.5</v>
      </c>
      <c r="D1934">
        <v>22.47</v>
      </c>
    </row>
    <row r="1935" spans="1:4">
      <c r="A1935" s="1">
        <v>43208</v>
      </c>
      <c r="B1935">
        <v>11.8</v>
      </c>
      <c r="C1935">
        <v>89.4</v>
      </c>
      <c r="D1935">
        <v>25.2</v>
      </c>
    </row>
    <row r="1936" spans="1:4">
      <c r="A1936" s="1">
        <v>43209</v>
      </c>
      <c r="B1936">
        <v>12</v>
      </c>
      <c r="C1936">
        <v>90.9</v>
      </c>
      <c r="D1936">
        <v>25.23</v>
      </c>
    </row>
    <row r="1937" spans="1:4">
      <c r="A1937" s="1">
        <v>43210</v>
      </c>
      <c r="B1937">
        <v>12</v>
      </c>
      <c r="C1937">
        <v>90.2</v>
      </c>
      <c r="D1937">
        <v>24.25</v>
      </c>
    </row>
    <row r="1938" spans="1:4">
      <c r="A1938" s="1">
        <v>43211</v>
      </c>
      <c r="B1938">
        <v>11.2</v>
      </c>
      <c r="C1938">
        <v>84.2</v>
      </c>
      <c r="D1938">
        <v>24.68</v>
      </c>
    </row>
    <row r="1939" spans="1:4">
      <c r="A1939" s="1">
        <v>43212</v>
      </c>
      <c r="B1939">
        <v>0.9</v>
      </c>
      <c r="C1939">
        <v>6.8</v>
      </c>
      <c r="D1939">
        <v>6.8</v>
      </c>
    </row>
    <row r="1940" spans="1:4">
      <c r="A1940" s="1">
        <v>43213</v>
      </c>
      <c r="B1940">
        <v>0</v>
      </c>
      <c r="C1940">
        <v>0</v>
      </c>
      <c r="D1940">
        <v>1.99</v>
      </c>
    </row>
    <row r="1941" spans="1:4">
      <c r="A1941" s="1">
        <v>43214</v>
      </c>
      <c r="B1941">
        <v>0</v>
      </c>
      <c r="C1941">
        <v>0</v>
      </c>
      <c r="D1941">
        <v>4.1399999999999997</v>
      </c>
    </row>
    <row r="1942" spans="1:4">
      <c r="A1942" s="1">
        <v>43215</v>
      </c>
      <c r="B1942">
        <v>12.4</v>
      </c>
      <c r="C1942">
        <v>92.5</v>
      </c>
      <c r="D1942">
        <v>26.5</v>
      </c>
    </row>
    <row r="1943" spans="1:4">
      <c r="A1943" s="1">
        <v>43216</v>
      </c>
      <c r="B1943">
        <v>11.3</v>
      </c>
      <c r="C1943">
        <v>83.7</v>
      </c>
      <c r="D1943">
        <v>22.05</v>
      </c>
    </row>
    <row r="1944" spans="1:4">
      <c r="A1944" s="1">
        <v>43217</v>
      </c>
      <c r="B1944">
        <v>11.2</v>
      </c>
      <c r="C1944">
        <v>83</v>
      </c>
      <c r="D1944">
        <v>23.2</v>
      </c>
    </row>
    <row r="1945" spans="1:4">
      <c r="A1945" s="1">
        <v>43218</v>
      </c>
      <c r="B1945">
        <v>12</v>
      </c>
      <c r="C1945">
        <v>88.2</v>
      </c>
      <c r="D1945">
        <v>25.83</v>
      </c>
    </row>
    <row r="1946" spans="1:4">
      <c r="A1946" s="1">
        <v>43219</v>
      </c>
      <c r="B1946">
        <v>12.3</v>
      </c>
      <c r="C1946">
        <v>90.4</v>
      </c>
      <c r="D1946">
        <v>27.15</v>
      </c>
    </row>
    <row r="1947" spans="1:4">
      <c r="A1947" s="1">
        <v>43220</v>
      </c>
      <c r="B1947">
        <v>11.3</v>
      </c>
      <c r="C1947">
        <v>83.1</v>
      </c>
      <c r="D1947">
        <v>24.07</v>
      </c>
    </row>
    <row r="1948" spans="1:4">
      <c r="A1948" s="1">
        <v>43221</v>
      </c>
      <c r="B1948">
        <v>3.7</v>
      </c>
      <c r="C1948">
        <v>27.2</v>
      </c>
      <c r="D1948">
        <v>14.36</v>
      </c>
    </row>
    <row r="1949" spans="1:4">
      <c r="A1949" s="1">
        <v>43222</v>
      </c>
      <c r="B1949">
        <v>0</v>
      </c>
      <c r="C1949">
        <v>0</v>
      </c>
      <c r="D1949">
        <v>3.65</v>
      </c>
    </row>
    <row r="1950" spans="1:4">
      <c r="A1950" s="1">
        <v>43223</v>
      </c>
      <c r="B1950">
        <v>10.3</v>
      </c>
      <c r="C1950">
        <v>75.2</v>
      </c>
      <c r="D1950">
        <v>22.21</v>
      </c>
    </row>
    <row r="1951" spans="1:4">
      <c r="A1951" s="1">
        <v>43224</v>
      </c>
      <c r="B1951">
        <v>12.7</v>
      </c>
      <c r="C1951">
        <v>92.7</v>
      </c>
      <c r="D1951">
        <v>27.69</v>
      </c>
    </row>
    <row r="1952" spans="1:4">
      <c r="A1952" s="1">
        <v>43225</v>
      </c>
      <c r="B1952">
        <v>9.6</v>
      </c>
      <c r="C1952">
        <v>69.599999999999994</v>
      </c>
      <c r="D1952">
        <v>21.95</v>
      </c>
    </row>
    <row r="1953" spans="1:4">
      <c r="A1953" s="1">
        <v>43226</v>
      </c>
      <c r="B1953">
        <v>0</v>
      </c>
      <c r="C1953">
        <v>0</v>
      </c>
      <c r="D1953">
        <v>1.94</v>
      </c>
    </row>
    <row r="1954" spans="1:4">
      <c r="A1954" s="1">
        <v>43227</v>
      </c>
      <c r="B1954">
        <v>0.3</v>
      </c>
      <c r="C1954">
        <v>2.2000000000000002</v>
      </c>
      <c r="D1954">
        <v>9.16</v>
      </c>
    </row>
    <row r="1955" spans="1:4">
      <c r="A1955" s="1">
        <v>43228</v>
      </c>
      <c r="B1955">
        <v>0.4</v>
      </c>
      <c r="C1955">
        <v>2.9</v>
      </c>
      <c r="D1955">
        <v>9.25</v>
      </c>
    </row>
    <row r="1956" spans="1:4">
      <c r="A1956" s="1">
        <v>43229</v>
      </c>
      <c r="B1956">
        <v>6.2</v>
      </c>
      <c r="C1956">
        <v>44.6</v>
      </c>
      <c r="D1956">
        <v>19.739999999999998</v>
      </c>
    </row>
    <row r="1957" spans="1:4">
      <c r="A1957" s="1">
        <v>43230</v>
      </c>
      <c r="B1957">
        <v>10.4</v>
      </c>
      <c r="C1957">
        <v>74.8</v>
      </c>
      <c r="D1957">
        <v>26</v>
      </c>
    </row>
    <row r="1958" spans="1:4">
      <c r="A1958" s="1">
        <v>43231</v>
      </c>
      <c r="B1958">
        <v>11.3</v>
      </c>
      <c r="C1958">
        <v>81.3</v>
      </c>
      <c r="D1958">
        <v>26.09</v>
      </c>
    </row>
    <row r="1959" spans="1:4">
      <c r="A1959" s="1">
        <v>43232</v>
      </c>
      <c r="B1959">
        <v>0</v>
      </c>
      <c r="C1959">
        <v>0</v>
      </c>
      <c r="D1959">
        <v>3.27</v>
      </c>
    </row>
    <row r="1960" spans="1:4">
      <c r="A1960" s="1">
        <v>43233</v>
      </c>
      <c r="B1960">
        <v>7.1</v>
      </c>
      <c r="C1960">
        <v>50.7</v>
      </c>
      <c r="D1960">
        <v>20.76</v>
      </c>
    </row>
    <row r="1961" spans="1:4">
      <c r="A1961" s="1">
        <v>43234</v>
      </c>
      <c r="B1961">
        <v>12</v>
      </c>
      <c r="C1961">
        <v>85.7</v>
      </c>
      <c r="D1961">
        <v>26.21</v>
      </c>
    </row>
    <row r="1962" spans="1:4">
      <c r="A1962" s="1">
        <v>43235</v>
      </c>
      <c r="B1962">
        <v>8.9</v>
      </c>
      <c r="C1962">
        <v>63.1</v>
      </c>
      <c r="D1962">
        <v>22.94</v>
      </c>
    </row>
    <row r="1963" spans="1:4">
      <c r="A1963" s="1">
        <v>43236</v>
      </c>
      <c r="B1963">
        <v>0</v>
      </c>
      <c r="C1963">
        <v>0</v>
      </c>
      <c r="D1963">
        <v>5.49</v>
      </c>
    </row>
    <row r="1964" spans="1:4">
      <c r="A1964" s="1">
        <v>43237</v>
      </c>
      <c r="B1964">
        <v>6.2</v>
      </c>
      <c r="C1964">
        <v>44</v>
      </c>
      <c r="D1964">
        <v>18.87</v>
      </c>
    </row>
    <row r="1965" spans="1:4">
      <c r="A1965" s="1">
        <v>43238</v>
      </c>
      <c r="B1965">
        <v>0.1</v>
      </c>
      <c r="C1965">
        <v>0.7</v>
      </c>
      <c r="D1965">
        <v>7.36</v>
      </c>
    </row>
    <row r="1966" spans="1:4">
      <c r="A1966" s="1">
        <v>43239</v>
      </c>
      <c r="B1966">
        <v>7.2</v>
      </c>
      <c r="C1966">
        <v>50.7</v>
      </c>
      <c r="D1966">
        <v>20.81</v>
      </c>
    </row>
    <row r="1967" spans="1:4">
      <c r="A1967" s="1">
        <v>43240</v>
      </c>
      <c r="B1967">
        <v>8.6</v>
      </c>
      <c r="C1967">
        <v>60.6</v>
      </c>
      <c r="D1967">
        <v>22.67</v>
      </c>
    </row>
    <row r="1968" spans="1:4">
      <c r="A1968" s="1">
        <v>43241</v>
      </c>
      <c r="B1968">
        <v>2.2000000000000002</v>
      </c>
      <c r="C1968">
        <v>15.5</v>
      </c>
      <c r="D1968">
        <v>12.38</v>
      </c>
    </row>
    <row r="1969" spans="1:4">
      <c r="A1969" s="1">
        <v>43242</v>
      </c>
      <c r="B1969">
        <v>5</v>
      </c>
      <c r="C1969">
        <v>35.200000000000003</v>
      </c>
      <c r="D1969">
        <v>18.89</v>
      </c>
    </row>
    <row r="1970" spans="1:4">
      <c r="A1970" s="1">
        <v>43243</v>
      </c>
      <c r="B1970">
        <v>10.5</v>
      </c>
      <c r="C1970">
        <v>73.400000000000006</v>
      </c>
      <c r="D1970">
        <v>27.27</v>
      </c>
    </row>
    <row r="1971" spans="1:4">
      <c r="A1971" s="1">
        <v>43244</v>
      </c>
      <c r="B1971">
        <v>12.9</v>
      </c>
      <c r="C1971">
        <v>90.2</v>
      </c>
      <c r="D1971">
        <v>28.3</v>
      </c>
    </row>
    <row r="1972" spans="1:4">
      <c r="A1972" s="1">
        <v>43245</v>
      </c>
      <c r="B1972">
        <v>10.1</v>
      </c>
      <c r="C1972">
        <v>70.599999999999994</v>
      </c>
      <c r="D1972">
        <v>24.17</v>
      </c>
    </row>
    <row r="1973" spans="1:4">
      <c r="A1973" s="1">
        <v>43246</v>
      </c>
      <c r="B1973">
        <v>13.2</v>
      </c>
      <c r="C1973">
        <v>92.3</v>
      </c>
      <c r="D1973">
        <v>28.02</v>
      </c>
    </row>
    <row r="1974" spans="1:4">
      <c r="A1974" s="1">
        <v>43247</v>
      </c>
      <c r="B1974">
        <v>3.2</v>
      </c>
      <c r="C1974">
        <v>22.4</v>
      </c>
      <c r="D1974">
        <v>15.75</v>
      </c>
    </row>
    <row r="1975" spans="1:4">
      <c r="A1975" s="1">
        <v>43248</v>
      </c>
      <c r="B1975">
        <v>8</v>
      </c>
      <c r="C1975">
        <v>55.6</v>
      </c>
      <c r="D1975">
        <v>20.69</v>
      </c>
    </row>
    <row r="1976" spans="1:4">
      <c r="A1976" s="1">
        <v>43249</v>
      </c>
      <c r="B1976">
        <v>7.1</v>
      </c>
      <c r="C1976">
        <v>49.3</v>
      </c>
      <c r="D1976">
        <v>21.4</v>
      </c>
    </row>
    <row r="1977" spans="1:4">
      <c r="A1977" s="1">
        <v>43250</v>
      </c>
      <c r="B1977">
        <v>5.3</v>
      </c>
      <c r="C1977">
        <v>36.799999999999997</v>
      </c>
      <c r="D1977">
        <v>15.97</v>
      </c>
    </row>
    <row r="1978" spans="1:4">
      <c r="A1978" s="1">
        <v>43251</v>
      </c>
      <c r="B1978">
        <v>11.3</v>
      </c>
      <c r="C1978">
        <v>78.5</v>
      </c>
      <c r="D1978">
        <v>26.68</v>
      </c>
    </row>
    <row r="1979" spans="1:4">
      <c r="A1979" s="1">
        <v>43252</v>
      </c>
      <c r="B1979">
        <v>13.1</v>
      </c>
      <c r="C1979">
        <v>91</v>
      </c>
      <c r="D1979">
        <v>28.04</v>
      </c>
    </row>
    <row r="1980" spans="1:4">
      <c r="A1980" s="1">
        <v>43253</v>
      </c>
      <c r="B1980">
        <v>12.7</v>
      </c>
      <c r="C1980">
        <v>87.6</v>
      </c>
      <c r="D1980">
        <v>27.77</v>
      </c>
    </row>
    <row r="1981" spans="1:4">
      <c r="A1981" s="1">
        <v>43254</v>
      </c>
      <c r="B1981">
        <v>9.6999999999999993</v>
      </c>
      <c r="C1981">
        <v>66.900000000000006</v>
      </c>
      <c r="D1981">
        <v>24.3</v>
      </c>
    </row>
    <row r="1982" spans="1:4">
      <c r="A1982" s="1">
        <v>43255</v>
      </c>
      <c r="B1982">
        <v>7.9</v>
      </c>
      <c r="C1982">
        <v>54.5</v>
      </c>
      <c r="D1982">
        <v>20.61</v>
      </c>
    </row>
    <row r="1983" spans="1:4">
      <c r="A1983" s="1">
        <v>43256</v>
      </c>
      <c r="B1983">
        <v>3.5</v>
      </c>
      <c r="C1983">
        <v>24.1</v>
      </c>
      <c r="D1983">
        <v>13.95</v>
      </c>
    </row>
    <row r="1984" spans="1:4">
      <c r="A1984" s="1">
        <v>43257</v>
      </c>
      <c r="B1984">
        <v>10.1</v>
      </c>
      <c r="C1984">
        <v>69.7</v>
      </c>
      <c r="D1984">
        <v>23.28</v>
      </c>
    </row>
    <row r="1985" spans="1:4">
      <c r="A1985" s="1">
        <v>43258</v>
      </c>
      <c r="B1985">
        <v>12.3</v>
      </c>
      <c r="C1985">
        <v>84.8</v>
      </c>
      <c r="D1985">
        <v>26.84</v>
      </c>
    </row>
    <row r="1986" spans="1:4">
      <c r="A1986" s="1">
        <v>43259</v>
      </c>
      <c r="B1986">
        <v>11.9</v>
      </c>
      <c r="C1986">
        <v>82.1</v>
      </c>
      <c r="D1986">
        <v>24.76</v>
      </c>
    </row>
    <row r="1987" spans="1:4">
      <c r="A1987" s="1">
        <v>43260</v>
      </c>
      <c r="B1987">
        <v>5</v>
      </c>
      <c r="C1987">
        <v>34.5</v>
      </c>
      <c r="D1987">
        <v>19.64</v>
      </c>
    </row>
    <row r="1988" spans="1:4">
      <c r="A1988" s="1">
        <v>43261</v>
      </c>
      <c r="B1988">
        <v>2</v>
      </c>
      <c r="C1988">
        <v>13.8</v>
      </c>
      <c r="D1988">
        <v>14.3</v>
      </c>
    </row>
    <row r="1989" spans="1:4">
      <c r="A1989" s="1">
        <v>43262</v>
      </c>
      <c r="B1989">
        <v>0</v>
      </c>
      <c r="C1989">
        <v>0</v>
      </c>
      <c r="D1989">
        <v>7.19</v>
      </c>
    </row>
    <row r="1990" spans="1:4">
      <c r="A1990" s="1">
        <v>43263</v>
      </c>
      <c r="B1990">
        <v>2.9</v>
      </c>
      <c r="C1990">
        <v>19.899999999999999</v>
      </c>
      <c r="D1990">
        <v>15.17</v>
      </c>
    </row>
    <row r="1991" spans="1:4">
      <c r="A1991" s="1">
        <v>43264</v>
      </c>
      <c r="B1991">
        <v>6.3</v>
      </c>
      <c r="C1991">
        <v>43.2</v>
      </c>
      <c r="D1991">
        <v>20.69</v>
      </c>
    </row>
    <row r="1992" spans="1:4">
      <c r="A1992" s="1">
        <v>43265</v>
      </c>
      <c r="B1992">
        <v>8</v>
      </c>
      <c r="C1992">
        <v>54.8</v>
      </c>
      <c r="D1992">
        <v>23.39</v>
      </c>
    </row>
    <row r="1993" spans="1:4">
      <c r="A1993" s="1">
        <v>43266</v>
      </c>
      <c r="B1993">
        <v>7.6</v>
      </c>
      <c r="C1993">
        <v>52.1</v>
      </c>
      <c r="D1993">
        <v>22.45</v>
      </c>
    </row>
    <row r="1994" spans="1:4">
      <c r="A1994" s="1">
        <v>43267</v>
      </c>
      <c r="B1994">
        <v>7.6</v>
      </c>
      <c r="C1994">
        <v>52.1</v>
      </c>
      <c r="D1994">
        <v>21.22</v>
      </c>
    </row>
    <row r="1995" spans="1:4">
      <c r="A1995" s="1">
        <v>43268</v>
      </c>
      <c r="B1995">
        <v>7.6</v>
      </c>
      <c r="C1995">
        <v>52.1</v>
      </c>
      <c r="D1995">
        <v>20.76</v>
      </c>
    </row>
    <row r="1996" spans="1:4">
      <c r="A1996" s="1">
        <v>43269</v>
      </c>
      <c r="B1996">
        <v>6.9</v>
      </c>
      <c r="C1996">
        <v>47.3</v>
      </c>
      <c r="D1996">
        <v>20.9</v>
      </c>
    </row>
    <row r="1997" spans="1:4">
      <c r="A1997" s="1">
        <v>43270</v>
      </c>
      <c r="B1997">
        <v>0</v>
      </c>
      <c r="C1997">
        <v>0</v>
      </c>
      <c r="D1997">
        <v>7.62</v>
      </c>
    </row>
    <row r="1998" spans="1:4">
      <c r="A1998" s="1">
        <v>43271</v>
      </c>
      <c r="B1998">
        <v>10.6</v>
      </c>
      <c r="C1998">
        <v>72.599999999999994</v>
      </c>
      <c r="D1998">
        <v>24.79</v>
      </c>
    </row>
    <row r="1999" spans="1:4">
      <c r="A1999" s="1">
        <v>43272</v>
      </c>
      <c r="B1999">
        <v>13</v>
      </c>
      <c r="C1999">
        <v>89</v>
      </c>
      <c r="D1999">
        <v>29.19</v>
      </c>
    </row>
    <row r="2000" spans="1:4">
      <c r="A2000" s="1">
        <v>43273</v>
      </c>
      <c r="B2000">
        <v>8.1</v>
      </c>
      <c r="C2000">
        <v>55.5</v>
      </c>
      <c r="D2000">
        <v>23.15</v>
      </c>
    </row>
    <row r="2001" spans="1:4">
      <c r="A2001" s="1">
        <v>43274</v>
      </c>
      <c r="B2001">
        <v>8.1</v>
      </c>
      <c r="C2001">
        <v>55.5</v>
      </c>
      <c r="D2001">
        <v>21.39</v>
      </c>
    </row>
    <row r="2002" spans="1:4">
      <c r="A2002" s="1">
        <v>43275</v>
      </c>
      <c r="B2002">
        <v>12</v>
      </c>
      <c r="C2002">
        <v>82.2</v>
      </c>
      <c r="D2002">
        <v>27.48</v>
      </c>
    </row>
    <row r="2003" spans="1:4">
      <c r="A2003" s="1">
        <v>43276</v>
      </c>
      <c r="B2003">
        <v>7.1</v>
      </c>
      <c r="C2003">
        <v>48.6</v>
      </c>
      <c r="D2003">
        <v>19.54</v>
      </c>
    </row>
    <row r="2004" spans="1:4">
      <c r="A2004" s="1">
        <v>43277</v>
      </c>
      <c r="B2004">
        <v>0</v>
      </c>
      <c r="C2004">
        <v>0</v>
      </c>
      <c r="D2004">
        <v>5.0999999999999996</v>
      </c>
    </row>
    <row r="2005" spans="1:4">
      <c r="A2005" s="1">
        <v>43278</v>
      </c>
      <c r="B2005">
        <v>5.4</v>
      </c>
      <c r="C2005">
        <v>37</v>
      </c>
      <c r="D2005">
        <v>16.87</v>
      </c>
    </row>
    <row r="2006" spans="1:4">
      <c r="A2006" s="1">
        <v>43279</v>
      </c>
      <c r="B2006">
        <v>0</v>
      </c>
      <c r="C2006">
        <v>0</v>
      </c>
      <c r="D2006">
        <v>6.53</v>
      </c>
    </row>
    <row r="2007" spans="1:4">
      <c r="A2007" s="1">
        <v>43280</v>
      </c>
      <c r="B2007">
        <v>2</v>
      </c>
      <c r="C2007">
        <v>13.7</v>
      </c>
      <c r="D2007">
        <v>13.08</v>
      </c>
    </row>
    <row r="2008" spans="1:4">
      <c r="A2008" s="1">
        <v>43281</v>
      </c>
      <c r="B2008">
        <v>0.1</v>
      </c>
      <c r="C2008">
        <v>0.7</v>
      </c>
      <c r="D2008">
        <v>5.54</v>
      </c>
    </row>
    <row r="2009" spans="1:4">
      <c r="A2009" s="1">
        <v>43282</v>
      </c>
      <c r="B2009">
        <v>2.1</v>
      </c>
      <c r="C2009">
        <v>14.4</v>
      </c>
      <c r="D2009">
        <v>12.04</v>
      </c>
    </row>
    <row r="2010" spans="1:4">
      <c r="A2010" s="1">
        <v>43283</v>
      </c>
      <c r="B2010">
        <v>1</v>
      </c>
      <c r="C2010">
        <v>6.8</v>
      </c>
      <c r="D2010">
        <v>9.43</v>
      </c>
    </row>
    <row r="2011" spans="1:4">
      <c r="A2011" s="1">
        <v>43284</v>
      </c>
      <c r="B2011">
        <v>0.6</v>
      </c>
      <c r="C2011">
        <v>4.0999999999999996</v>
      </c>
      <c r="D2011">
        <v>8.6300000000000008</v>
      </c>
    </row>
    <row r="2012" spans="1:4">
      <c r="A2012" s="1">
        <v>43285</v>
      </c>
      <c r="B2012">
        <v>8.1999999999999993</v>
      </c>
      <c r="C2012">
        <v>56.6</v>
      </c>
      <c r="D2012">
        <v>22.16</v>
      </c>
    </row>
    <row r="2013" spans="1:4">
      <c r="A2013" s="1">
        <v>43286</v>
      </c>
      <c r="B2013">
        <v>0.4</v>
      </c>
      <c r="C2013">
        <v>2.8</v>
      </c>
      <c r="D2013">
        <v>7.8</v>
      </c>
    </row>
    <row r="2014" spans="1:4">
      <c r="A2014" s="1">
        <v>43287</v>
      </c>
      <c r="B2014">
        <v>0</v>
      </c>
      <c r="C2014">
        <v>0</v>
      </c>
      <c r="D2014">
        <v>4.6900000000000004</v>
      </c>
    </row>
    <row r="2015" spans="1:4">
      <c r="A2015" s="1">
        <v>43288</v>
      </c>
      <c r="B2015">
        <v>6.5</v>
      </c>
      <c r="C2015">
        <v>44.8</v>
      </c>
      <c r="D2015">
        <v>23.12</v>
      </c>
    </row>
    <row r="2016" spans="1:4">
      <c r="A2016" s="1">
        <v>43289</v>
      </c>
      <c r="B2016">
        <v>0</v>
      </c>
      <c r="C2016">
        <v>0</v>
      </c>
      <c r="D2016">
        <v>12.66</v>
      </c>
    </row>
    <row r="2017" spans="1:4">
      <c r="A2017" s="1">
        <v>43290</v>
      </c>
      <c r="B2017">
        <v>0</v>
      </c>
      <c r="C2017">
        <v>0</v>
      </c>
      <c r="D2017">
        <v>4.6100000000000003</v>
      </c>
    </row>
    <row r="2018" spans="1:4">
      <c r="A2018" s="1">
        <v>43291</v>
      </c>
      <c r="B2018">
        <v>4.2</v>
      </c>
      <c r="C2018">
        <v>29</v>
      </c>
      <c r="D2018">
        <v>18.7</v>
      </c>
    </row>
    <row r="2019" spans="1:4">
      <c r="A2019" s="1">
        <v>43292</v>
      </c>
      <c r="B2019">
        <v>4</v>
      </c>
      <c r="C2019">
        <v>27.8</v>
      </c>
      <c r="D2019">
        <v>16.27</v>
      </c>
    </row>
    <row r="2020" spans="1:4">
      <c r="A2020" s="1">
        <v>43293</v>
      </c>
      <c r="B2020">
        <v>10.5</v>
      </c>
      <c r="C2020">
        <v>72.900000000000006</v>
      </c>
      <c r="D2020">
        <v>22.2</v>
      </c>
    </row>
    <row r="2021" spans="1:4">
      <c r="A2021" s="1">
        <v>43294</v>
      </c>
      <c r="B2021">
        <v>10.8</v>
      </c>
      <c r="C2021">
        <v>75</v>
      </c>
      <c r="D2021">
        <v>23.16</v>
      </c>
    </row>
    <row r="2022" spans="1:4">
      <c r="A2022" s="1">
        <v>43295</v>
      </c>
      <c r="B2022">
        <v>11.6</v>
      </c>
      <c r="C2022">
        <v>80.599999999999994</v>
      </c>
      <c r="D2022">
        <v>26.98</v>
      </c>
    </row>
    <row r="2023" spans="1:4">
      <c r="A2023" s="1">
        <v>43296</v>
      </c>
      <c r="B2023">
        <v>12.1</v>
      </c>
      <c r="C2023">
        <v>84</v>
      </c>
      <c r="D2023">
        <v>26.36</v>
      </c>
    </row>
    <row r="2024" spans="1:4">
      <c r="A2024" s="1">
        <v>43297</v>
      </c>
      <c r="B2024">
        <v>10.9</v>
      </c>
      <c r="C2024">
        <v>75.7</v>
      </c>
      <c r="D2024">
        <v>23.15</v>
      </c>
    </row>
    <row r="2025" spans="1:4">
      <c r="A2025" s="1">
        <v>43298</v>
      </c>
      <c r="B2025">
        <v>9.6999999999999993</v>
      </c>
      <c r="C2025">
        <v>67.8</v>
      </c>
      <c r="D2025">
        <v>22.29</v>
      </c>
    </row>
    <row r="2026" spans="1:4">
      <c r="A2026" s="1">
        <v>43299</v>
      </c>
      <c r="B2026">
        <v>9.1</v>
      </c>
      <c r="C2026">
        <v>63.6</v>
      </c>
      <c r="D2026">
        <v>21.56</v>
      </c>
    </row>
    <row r="2027" spans="1:4">
      <c r="A2027" s="1">
        <v>43300</v>
      </c>
      <c r="B2027">
        <v>9.1</v>
      </c>
      <c r="C2027">
        <v>63.6</v>
      </c>
      <c r="D2027">
        <v>20.07</v>
      </c>
    </row>
    <row r="2028" spans="1:4">
      <c r="A2028" s="1">
        <v>43301</v>
      </c>
      <c r="B2028">
        <v>11.4</v>
      </c>
      <c r="C2028">
        <v>79.7</v>
      </c>
      <c r="D2028">
        <v>25.08</v>
      </c>
    </row>
    <row r="2029" spans="1:4">
      <c r="A2029" s="1">
        <v>43302</v>
      </c>
      <c r="B2029">
        <v>8.1999999999999993</v>
      </c>
      <c r="C2029">
        <v>57.3</v>
      </c>
      <c r="D2029">
        <v>18.57</v>
      </c>
    </row>
    <row r="2030" spans="1:4">
      <c r="A2030" s="1">
        <v>43303</v>
      </c>
      <c r="B2030">
        <v>7.5</v>
      </c>
      <c r="C2030">
        <v>52.8</v>
      </c>
      <c r="D2030">
        <v>18.43</v>
      </c>
    </row>
    <row r="2031" spans="1:4">
      <c r="A2031" s="1">
        <v>43304</v>
      </c>
      <c r="B2031">
        <v>13</v>
      </c>
      <c r="C2031">
        <v>91.5</v>
      </c>
      <c r="D2031">
        <v>24.82</v>
      </c>
    </row>
    <row r="2032" spans="1:4">
      <c r="A2032" s="1">
        <v>43305</v>
      </c>
      <c r="B2032">
        <v>11.4</v>
      </c>
      <c r="C2032">
        <v>80.3</v>
      </c>
      <c r="D2032">
        <v>22.46</v>
      </c>
    </row>
    <row r="2033" spans="1:4">
      <c r="A2033" s="1">
        <v>43306</v>
      </c>
      <c r="B2033">
        <v>8.6</v>
      </c>
      <c r="C2033">
        <v>60.6</v>
      </c>
      <c r="D2033">
        <v>19.11</v>
      </c>
    </row>
    <row r="2034" spans="1:4">
      <c r="A2034" s="1">
        <v>43307</v>
      </c>
      <c r="B2034">
        <v>9.5</v>
      </c>
      <c r="C2034">
        <v>67.400000000000006</v>
      </c>
      <c r="D2034">
        <v>19.84</v>
      </c>
    </row>
    <row r="2035" spans="1:4">
      <c r="A2035" s="1">
        <v>43308</v>
      </c>
      <c r="B2035">
        <v>6.9</v>
      </c>
      <c r="C2035">
        <v>48.9</v>
      </c>
      <c r="D2035">
        <v>19.190000000000001</v>
      </c>
    </row>
    <row r="2036" spans="1:4">
      <c r="A2036" s="1">
        <v>43309</v>
      </c>
      <c r="B2036">
        <v>7.3</v>
      </c>
      <c r="C2036">
        <v>51.8</v>
      </c>
      <c r="D2036">
        <v>19.27</v>
      </c>
    </row>
    <row r="2037" spans="1:4">
      <c r="A2037" s="1">
        <v>43310</v>
      </c>
      <c r="B2037">
        <v>8.5</v>
      </c>
      <c r="C2037">
        <v>60.3</v>
      </c>
      <c r="D2037">
        <v>22.16</v>
      </c>
    </row>
    <row r="2038" spans="1:4">
      <c r="A2038" s="1">
        <v>43311</v>
      </c>
      <c r="B2038">
        <v>9.8000000000000007</v>
      </c>
      <c r="C2038">
        <v>70</v>
      </c>
      <c r="D2038">
        <v>23.01</v>
      </c>
    </row>
    <row r="2039" spans="1:4">
      <c r="A2039" s="1">
        <v>43312</v>
      </c>
      <c r="B2039">
        <v>12.5</v>
      </c>
      <c r="C2039">
        <v>89.3</v>
      </c>
      <c r="D2039">
        <v>25.7</v>
      </c>
    </row>
    <row r="2040" spans="1:4">
      <c r="A2040" s="1">
        <v>43313</v>
      </c>
      <c r="B2040">
        <v>13</v>
      </c>
      <c r="C2040">
        <v>92.9</v>
      </c>
      <c r="D2040">
        <v>26.64</v>
      </c>
    </row>
    <row r="2041" spans="1:4">
      <c r="A2041" s="1">
        <v>43314</v>
      </c>
      <c r="B2041">
        <v>12.9</v>
      </c>
      <c r="C2041">
        <v>92.1</v>
      </c>
      <c r="D2041">
        <v>26.6</v>
      </c>
    </row>
    <row r="2042" spans="1:4">
      <c r="A2042" s="1">
        <v>43315</v>
      </c>
      <c r="B2042">
        <v>10.6</v>
      </c>
      <c r="C2042">
        <v>76.3</v>
      </c>
      <c r="D2042">
        <v>19.760000000000002</v>
      </c>
    </row>
    <row r="2043" spans="1:4">
      <c r="A2043" s="1">
        <v>43316</v>
      </c>
      <c r="B2043">
        <v>10.7</v>
      </c>
      <c r="C2043">
        <v>77</v>
      </c>
      <c r="D2043">
        <v>23.64</v>
      </c>
    </row>
    <row r="2044" spans="1:4">
      <c r="A2044" s="1">
        <v>43317</v>
      </c>
      <c r="B2044">
        <v>9.6999999999999993</v>
      </c>
      <c r="C2044">
        <v>69.8</v>
      </c>
      <c r="D2044">
        <v>20.61</v>
      </c>
    </row>
    <row r="2045" spans="1:4">
      <c r="A2045" s="1">
        <v>43318</v>
      </c>
      <c r="B2045">
        <v>4.7</v>
      </c>
      <c r="C2045">
        <v>34.1</v>
      </c>
      <c r="D2045">
        <v>16.39</v>
      </c>
    </row>
    <row r="2046" spans="1:4">
      <c r="A2046" s="1">
        <v>43319</v>
      </c>
      <c r="B2046">
        <v>10.199999999999999</v>
      </c>
      <c r="C2046">
        <v>73.900000000000006</v>
      </c>
      <c r="D2046">
        <v>23.63</v>
      </c>
    </row>
    <row r="2047" spans="1:4">
      <c r="A2047" s="1">
        <v>43320</v>
      </c>
      <c r="B2047">
        <v>8.9</v>
      </c>
      <c r="C2047">
        <v>64.5</v>
      </c>
      <c r="D2047">
        <v>20.69</v>
      </c>
    </row>
    <row r="2048" spans="1:4">
      <c r="A2048" s="1">
        <v>43321</v>
      </c>
      <c r="B2048">
        <v>9.3000000000000007</v>
      </c>
      <c r="C2048">
        <v>67.900000000000006</v>
      </c>
      <c r="D2048">
        <v>21.61</v>
      </c>
    </row>
    <row r="2049" spans="1:4">
      <c r="A2049" s="1">
        <v>43322</v>
      </c>
      <c r="B2049">
        <v>1.9</v>
      </c>
      <c r="C2049">
        <v>13.9</v>
      </c>
      <c r="D2049">
        <v>13.74</v>
      </c>
    </row>
    <row r="2050" spans="1:4">
      <c r="A2050" s="1">
        <v>43323</v>
      </c>
      <c r="B2050">
        <v>1.4</v>
      </c>
      <c r="C2050">
        <v>10.199999999999999</v>
      </c>
      <c r="D2050">
        <v>10.8</v>
      </c>
    </row>
    <row r="2051" spans="1:4">
      <c r="A2051" s="1">
        <v>43324</v>
      </c>
      <c r="B2051">
        <v>3.4</v>
      </c>
      <c r="C2051">
        <v>25</v>
      </c>
      <c r="D2051">
        <v>13.05</v>
      </c>
    </row>
    <row r="2052" spans="1:4">
      <c r="A2052" s="1">
        <v>43325</v>
      </c>
      <c r="B2052">
        <v>8.6999999999999993</v>
      </c>
      <c r="C2052">
        <v>64</v>
      </c>
      <c r="D2052">
        <v>18.45</v>
      </c>
    </row>
    <row r="2053" spans="1:4">
      <c r="A2053" s="1">
        <v>43326</v>
      </c>
      <c r="B2053">
        <v>12.3</v>
      </c>
      <c r="C2053">
        <v>90.4</v>
      </c>
      <c r="D2053">
        <v>23.68</v>
      </c>
    </row>
    <row r="2054" spans="1:4">
      <c r="A2054" s="1">
        <v>43327</v>
      </c>
      <c r="B2054">
        <v>9</v>
      </c>
      <c r="C2054">
        <v>66.7</v>
      </c>
      <c r="D2054">
        <v>21.25</v>
      </c>
    </row>
    <row r="2055" spans="1:4">
      <c r="A2055" s="1">
        <v>43328</v>
      </c>
      <c r="B2055">
        <v>4.3</v>
      </c>
      <c r="C2055">
        <v>31.9</v>
      </c>
      <c r="D2055">
        <v>15.92</v>
      </c>
    </row>
    <row r="2056" spans="1:4">
      <c r="A2056" s="1">
        <v>43329</v>
      </c>
      <c r="B2056">
        <v>6.3</v>
      </c>
      <c r="C2056">
        <v>46.7</v>
      </c>
      <c r="D2056">
        <v>18.7</v>
      </c>
    </row>
    <row r="2057" spans="1:4">
      <c r="A2057" s="1">
        <v>43330</v>
      </c>
      <c r="B2057">
        <v>11</v>
      </c>
      <c r="C2057">
        <v>82.1</v>
      </c>
      <c r="D2057">
        <v>23.28</v>
      </c>
    </row>
    <row r="2058" spans="1:4">
      <c r="A2058" s="1">
        <v>43331</v>
      </c>
      <c r="B2058">
        <v>12</v>
      </c>
      <c r="C2058">
        <v>89.6</v>
      </c>
      <c r="D2058">
        <v>24.97</v>
      </c>
    </row>
    <row r="2059" spans="1:4">
      <c r="A2059" s="1">
        <v>43332</v>
      </c>
      <c r="B2059">
        <v>11.1</v>
      </c>
      <c r="C2059">
        <v>82.8</v>
      </c>
      <c r="D2059">
        <v>23.56</v>
      </c>
    </row>
    <row r="2060" spans="1:4">
      <c r="A2060" s="1">
        <v>43333</v>
      </c>
      <c r="B2060">
        <v>12.6</v>
      </c>
      <c r="C2060">
        <v>94</v>
      </c>
      <c r="D2060">
        <v>24.59</v>
      </c>
    </row>
    <row r="2061" spans="1:4">
      <c r="A2061" s="1">
        <v>43334</v>
      </c>
      <c r="B2061">
        <v>10.4</v>
      </c>
      <c r="C2061">
        <v>78.2</v>
      </c>
      <c r="D2061">
        <v>19.690000000000001</v>
      </c>
    </row>
    <row r="2062" spans="1:4">
      <c r="A2062" s="1">
        <v>43335</v>
      </c>
      <c r="B2062">
        <v>0.3</v>
      </c>
      <c r="C2062">
        <v>2.2999999999999998</v>
      </c>
      <c r="D2062">
        <v>7.35</v>
      </c>
    </row>
    <row r="2063" spans="1:4">
      <c r="A2063" s="1">
        <v>43336</v>
      </c>
      <c r="B2063">
        <v>7.1</v>
      </c>
      <c r="C2063">
        <v>53.8</v>
      </c>
      <c r="D2063">
        <v>17.690000000000001</v>
      </c>
    </row>
    <row r="2064" spans="1:4">
      <c r="A2064" s="1">
        <v>43337</v>
      </c>
      <c r="B2064">
        <v>4.9000000000000004</v>
      </c>
      <c r="C2064">
        <v>37.1</v>
      </c>
      <c r="D2064">
        <v>15.76</v>
      </c>
    </row>
    <row r="2065" spans="1:4">
      <c r="A2065" s="1">
        <v>43338</v>
      </c>
      <c r="B2065">
        <v>0</v>
      </c>
      <c r="C2065">
        <v>0</v>
      </c>
      <c r="D2065">
        <v>1.95</v>
      </c>
    </row>
    <row r="2066" spans="1:4">
      <c r="A2066" s="1">
        <v>43339</v>
      </c>
      <c r="B2066">
        <v>0</v>
      </c>
      <c r="C2066">
        <v>0</v>
      </c>
      <c r="D2066">
        <v>3.45</v>
      </c>
    </row>
    <row r="2067" spans="1:4">
      <c r="A2067" s="1">
        <v>43340</v>
      </c>
      <c r="B2067">
        <v>3.1</v>
      </c>
      <c r="C2067">
        <v>23.7</v>
      </c>
      <c r="D2067">
        <v>12.73</v>
      </c>
    </row>
    <row r="2068" spans="1:4">
      <c r="A2068" s="1">
        <v>43341</v>
      </c>
      <c r="B2068">
        <v>7.5</v>
      </c>
      <c r="C2068">
        <v>57.3</v>
      </c>
      <c r="D2068">
        <v>19.399999999999999</v>
      </c>
    </row>
    <row r="2069" spans="1:4">
      <c r="A2069" s="1">
        <v>43342</v>
      </c>
      <c r="B2069">
        <v>2.4</v>
      </c>
      <c r="C2069">
        <v>18.5</v>
      </c>
      <c r="D2069">
        <v>11.22</v>
      </c>
    </row>
    <row r="2070" spans="1:4">
      <c r="A2070" s="1">
        <v>43343</v>
      </c>
      <c r="B2070">
        <v>0.1</v>
      </c>
      <c r="C2070">
        <v>0.8</v>
      </c>
      <c r="D2070">
        <v>4.1399999999999997</v>
      </c>
    </row>
    <row r="2071" spans="1:4">
      <c r="A2071" s="1">
        <v>43344</v>
      </c>
      <c r="B2071">
        <v>7.6</v>
      </c>
      <c r="C2071">
        <v>58.5</v>
      </c>
      <c r="D2071">
        <v>18.940000000000001</v>
      </c>
    </row>
    <row r="2072" spans="1:4">
      <c r="A2072" s="1">
        <v>43345</v>
      </c>
      <c r="B2072">
        <v>4</v>
      </c>
      <c r="C2072">
        <v>31</v>
      </c>
      <c r="D2072">
        <v>14.92</v>
      </c>
    </row>
    <row r="2073" spans="1:4">
      <c r="A2073" s="1">
        <v>43346</v>
      </c>
      <c r="B2073">
        <v>0.3</v>
      </c>
      <c r="C2073">
        <v>2.2999999999999998</v>
      </c>
      <c r="D2073">
        <v>6.73</v>
      </c>
    </row>
    <row r="2074" spans="1:4">
      <c r="A2074" s="1">
        <v>43347</v>
      </c>
      <c r="B2074">
        <v>8.6999999999999993</v>
      </c>
      <c r="C2074">
        <v>67.400000000000006</v>
      </c>
      <c r="D2074">
        <v>19.37</v>
      </c>
    </row>
    <row r="2075" spans="1:4">
      <c r="A2075" s="1">
        <v>43348</v>
      </c>
      <c r="B2075">
        <v>11.9</v>
      </c>
      <c r="C2075">
        <v>93</v>
      </c>
      <c r="D2075">
        <v>23.5</v>
      </c>
    </row>
    <row r="2076" spans="1:4">
      <c r="A2076" s="1">
        <v>43349</v>
      </c>
      <c r="B2076">
        <v>1.1000000000000001</v>
      </c>
      <c r="C2076">
        <v>8.6</v>
      </c>
      <c r="D2076">
        <v>9.83</v>
      </c>
    </row>
    <row r="2077" spans="1:4">
      <c r="A2077" s="1">
        <v>43350</v>
      </c>
      <c r="B2077">
        <v>1.6</v>
      </c>
      <c r="C2077">
        <v>12.6</v>
      </c>
      <c r="D2077">
        <v>9.84</v>
      </c>
    </row>
    <row r="2078" spans="1:4">
      <c r="A2078" s="1">
        <v>43351</v>
      </c>
      <c r="B2078">
        <v>1.9</v>
      </c>
      <c r="C2078">
        <v>15</v>
      </c>
      <c r="D2078">
        <v>10.07</v>
      </c>
    </row>
    <row r="2079" spans="1:4">
      <c r="A2079" s="1">
        <v>43352</v>
      </c>
      <c r="B2079">
        <v>8.9</v>
      </c>
      <c r="C2079">
        <v>70.099999999999994</v>
      </c>
      <c r="D2079">
        <v>19.170000000000002</v>
      </c>
    </row>
    <row r="2080" spans="1:4">
      <c r="A2080" s="1">
        <v>43353</v>
      </c>
      <c r="B2080">
        <v>8.6999999999999993</v>
      </c>
      <c r="C2080">
        <v>69</v>
      </c>
      <c r="D2080">
        <v>17.64</v>
      </c>
    </row>
    <row r="2081" spans="1:4">
      <c r="A2081" s="1">
        <v>43354</v>
      </c>
      <c r="B2081">
        <v>5.2</v>
      </c>
      <c r="C2081">
        <v>41.3</v>
      </c>
      <c r="D2081">
        <v>15.62</v>
      </c>
    </row>
    <row r="2082" spans="1:4">
      <c r="A2082" s="1">
        <v>43355</v>
      </c>
      <c r="B2082">
        <v>6.5</v>
      </c>
      <c r="C2082">
        <v>51.6</v>
      </c>
      <c r="D2082">
        <v>17.79</v>
      </c>
    </row>
    <row r="2083" spans="1:4">
      <c r="A2083" s="1">
        <v>43356</v>
      </c>
      <c r="B2083">
        <v>0</v>
      </c>
      <c r="C2083">
        <v>0</v>
      </c>
      <c r="D2083">
        <v>5.38</v>
      </c>
    </row>
    <row r="2084" spans="1:4">
      <c r="A2084" s="1">
        <v>43357</v>
      </c>
      <c r="B2084">
        <v>0</v>
      </c>
      <c r="C2084">
        <v>0</v>
      </c>
      <c r="D2084">
        <v>4.55</v>
      </c>
    </row>
    <row r="2085" spans="1:4">
      <c r="A2085" s="1">
        <v>43358</v>
      </c>
      <c r="B2085">
        <v>0</v>
      </c>
      <c r="C2085">
        <v>0</v>
      </c>
      <c r="D2085">
        <v>5.85</v>
      </c>
    </row>
    <row r="2086" spans="1:4">
      <c r="A2086" s="1">
        <v>43359</v>
      </c>
      <c r="B2086">
        <v>4.3</v>
      </c>
      <c r="C2086">
        <v>34.700000000000003</v>
      </c>
      <c r="D2086">
        <v>12.06</v>
      </c>
    </row>
    <row r="2087" spans="1:4">
      <c r="A2087" s="1">
        <v>43360</v>
      </c>
      <c r="B2087">
        <v>7.1</v>
      </c>
      <c r="C2087">
        <v>57.3</v>
      </c>
      <c r="D2087">
        <v>15.64</v>
      </c>
    </row>
    <row r="2088" spans="1:4">
      <c r="A2088" s="1">
        <v>43361</v>
      </c>
      <c r="B2088">
        <v>10.7</v>
      </c>
      <c r="C2088">
        <v>87</v>
      </c>
      <c r="D2088">
        <v>20.25</v>
      </c>
    </row>
    <row r="2089" spans="1:4">
      <c r="A2089" s="1">
        <v>43362</v>
      </c>
      <c r="B2089">
        <v>1.3</v>
      </c>
      <c r="C2089">
        <v>10.6</v>
      </c>
      <c r="D2089">
        <v>10.27</v>
      </c>
    </row>
    <row r="2090" spans="1:4">
      <c r="A2090" s="1">
        <v>43363</v>
      </c>
      <c r="B2090">
        <v>0</v>
      </c>
      <c r="C2090">
        <v>0</v>
      </c>
      <c r="D2090">
        <v>4.6900000000000004</v>
      </c>
    </row>
    <row r="2091" spans="1:4">
      <c r="A2091" s="1">
        <v>43364</v>
      </c>
      <c r="B2091">
        <v>0</v>
      </c>
      <c r="C2091">
        <v>0</v>
      </c>
      <c r="D2091">
        <v>2.78</v>
      </c>
    </row>
    <row r="2092" spans="1:4">
      <c r="A2092" s="1">
        <v>43365</v>
      </c>
      <c r="B2092">
        <v>7.6</v>
      </c>
      <c r="C2092">
        <v>62.3</v>
      </c>
      <c r="D2092">
        <v>16.09</v>
      </c>
    </row>
    <row r="2093" spans="1:4">
      <c r="A2093" s="1">
        <v>43366</v>
      </c>
      <c r="B2093">
        <v>8.6999999999999993</v>
      </c>
      <c r="C2093">
        <v>71.900000000000006</v>
      </c>
      <c r="D2093">
        <v>15.66</v>
      </c>
    </row>
    <row r="2094" spans="1:4">
      <c r="A2094" s="1">
        <v>43367</v>
      </c>
      <c r="B2094">
        <v>0.3</v>
      </c>
      <c r="C2094">
        <v>2.5</v>
      </c>
      <c r="D2094">
        <v>10.71</v>
      </c>
    </row>
    <row r="2095" spans="1:4">
      <c r="A2095" s="1">
        <v>43368</v>
      </c>
      <c r="B2095">
        <v>10.7</v>
      </c>
      <c r="C2095">
        <v>88.4</v>
      </c>
      <c r="D2095">
        <v>20.100000000000001</v>
      </c>
    </row>
    <row r="2096" spans="1:4">
      <c r="A2096" s="1">
        <v>43369</v>
      </c>
      <c r="B2096">
        <v>5.5</v>
      </c>
      <c r="C2096">
        <v>45.8</v>
      </c>
      <c r="D2096">
        <v>12.73</v>
      </c>
    </row>
    <row r="2097" spans="1:4">
      <c r="A2097" s="1">
        <v>43370</v>
      </c>
      <c r="B2097">
        <v>8.4</v>
      </c>
      <c r="C2097">
        <v>70</v>
      </c>
      <c r="D2097">
        <v>16.010000000000002</v>
      </c>
    </row>
    <row r="2098" spans="1:4">
      <c r="A2098" s="1">
        <v>43371</v>
      </c>
      <c r="B2098">
        <v>3.2</v>
      </c>
      <c r="C2098">
        <v>26.9</v>
      </c>
      <c r="D2098">
        <v>11.24</v>
      </c>
    </row>
    <row r="2099" spans="1:4">
      <c r="A2099" s="1">
        <v>43372</v>
      </c>
      <c r="B2099">
        <v>0</v>
      </c>
      <c r="C2099">
        <v>0</v>
      </c>
      <c r="D2099">
        <v>5.99</v>
      </c>
    </row>
    <row r="2100" spans="1:4">
      <c r="A2100" s="1">
        <v>43373</v>
      </c>
      <c r="B2100">
        <v>8.4</v>
      </c>
      <c r="C2100">
        <v>70.599999999999994</v>
      </c>
      <c r="D2100">
        <v>17.649999999999999</v>
      </c>
    </row>
    <row r="2101" spans="1:4">
      <c r="A2101" s="1">
        <v>43374</v>
      </c>
      <c r="B2101">
        <v>8.1</v>
      </c>
      <c r="C2101">
        <v>68.599999999999994</v>
      </c>
      <c r="D2101">
        <v>16.739999999999998</v>
      </c>
    </row>
    <row r="2102" spans="1:4">
      <c r="A2102" s="1">
        <v>43375</v>
      </c>
      <c r="B2102">
        <v>10.9</v>
      </c>
      <c r="C2102">
        <v>92.4</v>
      </c>
      <c r="D2102">
        <v>19.43</v>
      </c>
    </row>
    <row r="2103" spans="1:4">
      <c r="A2103" s="1">
        <v>43376</v>
      </c>
      <c r="B2103">
        <v>10.8</v>
      </c>
      <c r="C2103">
        <v>91.5</v>
      </c>
      <c r="D2103">
        <v>18.7</v>
      </c>
    </row>
    <row r="2104" spans="1:4">
      <c r="A2104" s="1">
        <v>43377</v>
      </c>
      <c r="B2104">
        <v>8.5</v>
      </c>
      <c r="C2104">
        <v>72.599999999999994</v>
      </c>
      <c r="D2104">
        <v>14.82</v>
      </c>
    </row>
    <row r="2105" spans="1:4">
      <c r="A2105" s="1">
        <v>43378</v>
      </c>
      <c r="B2105">
        <v>0</v>
      </c>
      <c r="C2105">
        <v>0</v>
      </c>
      <c r="D2105">
        <v>1.31</v>
      </c>
    </row>
    <row r="2106" spans="1:4">
      <c r="A2106" s="1">
        <v>43379</v>
      </c>
      <c r="B2106">
        <v>1</v>
      </c>
      <c r="C2106">
        <v>8.5</v>
      </c>
      <c r="D2106">
        <v>3.45</v>
      </c>
    </row>
    <row r="2107" spans="1:4">
      <c r="A2107" s="1">
        <v>43380</v>
      </c>
      <c r="B2107">
        <v>10.6</v>
      </c>
      <c r="C2107">
        <v>91.4</v>
      </c>
      <c r="D2107">
        <v>18.149999999999999</v>
      </c>
    </row>
    <row r="2108" spans="1:4">
      <c r="A2108" s="1">
        <v>43381</v>
      </c>
      <c r="B2108">
        <v>9.6</v>
      </c>
      <c r="C2108">
        <v>82.8</v>
      </c>
      <c r="D2108">
        <v>16.420000000000002</v>
      </c>
    </row>
    <row r="2109" spans="1:4">
      <c r="A2109" s="1">
        <v>43382</v>
      </c>
      <c r="B2109">
        <v>1.3</v>
      </c>
      <c r="C2109">
        <v>11.3</v>
      </c>
      <c r="D2109">
        <v>8.33</v>
      </c>
    </row>
    <row r="2110" spans="1:4">
      <c r="A2110" s="1">
        <v>43383</v>
      </c>
      <c r="B2110">
        <v>5.3</v>
      </c>
      <c r="C2110">
        <v>46.1</v>
      </c>
      <c r="D2110">
        <v>10.28</v>
      </c>
    </row>
    <row r="2111" spans="1:4">
      <c r="A2111" s="1">
        <v>43384</v>
      </c>
      <c r="B2111">
        <v>10.3</v>
      </c>
      <c r="C2111">
        <v>89.6</v>
      </c>
      <c r="D2111">
        <v>18.12</v>
      </c>
    </row>
    <row r="2112" spans="1:4">
      <c r="A2112" s="1">
        <v>43385</v>
      </c>
      <c r="B2112">
        <v>10.7</v>
      </c>
      <c r="C2112">
        <v>93.9</v>
      </c>
      <c r="D2112">
        <v>18.079999999999998</v>
      </c>
    </row>
    <row r="2113" spans="1:4">
      <c r="A2113" s="1">
        <v>43386</v>
      </c>
      <c r="B2113">
        <v>7.7</v>
      </c>
      <c r="C2113">
        <v>67.5</v>
      </c>
      <c r="D2113">
        <v>15.09</v>
      </c>
    </row>
    <row r="2114" spans="1:4">
      <c r="A2114" s="1">
        <v>43387</v>
      </c>
      <c r="B2114">
        <v>10.1</v>
      </c>
      <c r="C2114">
        <v>88.6</v>
      </c>
      <c r="D2114">
        <v>15.91</v>
      </c>
    </row>
    <row r="2115" spans="1:4">
      <c r="A2115" s="1">
        <v>43388</v>
      </c>
      <c r="B2115">
        <v>10.1</v>
      </c>
      <c r="C2115">
        <v>89.4</v>
      </c>
      <c r="D2115">
        <v>16.010000000000002</v>
      </c>
    </row>
    <row r="2116" spans="1:4">
      <c r="A2116" s="1">
        <v>43389</v>
      </c>
      <c r="B2116">
        <v>0</v>
      </c>
      <c r="C2116">
        <v>0</v>
      </c>
      <c r="D2116">
        <v>5.77</v>
      </c>
    </row>
    <row r="2117" spans="1:4">
      <c r="A2117" s="1">
        <v>43390</v>
      </c>
      <c r="B2117">
        <v>8.5</v>
      </c>
      <c r="C2117">
        <v>75.2</v>
      </c>
      <c r="D2117">
        <v>14.31</v>
      </c>
    </row>
    <row r="2118" spans="1:4">
      <c r="A2118" s="1">
        <v>43391</v>
      </c>
      <c r="B2118">
        <v>9.8000000000000007</v>
      </c>
      <c r="C2118">
        <v>87.5</v>
      </c>
      <c r="D2118">
        <v>15.27</v>
      </c>
    </row>
    <row r="2119" spans="1:4">
      <c r="A2119" s="1">
        <v>43392</v>
      </c>
      <c r="B2119">
        <v>10.6</v>
      </c>
      <c r="C2119">
        <v>94.6</v>
      </c>
      <c r="D2119">
        <v>16.91</v>
      </c>
    </row>
    <row r="2120" spans="1:4">
      <c r="A2120" s="1">
        <v>43393</v>
      </c>
      <c r="B2120">
        <v>10.4</v>
      </c>
      <c r="C2120">
        <v>93.7</v>
      </c>
      <c r="D2120">
        <v>16.239999999999998</v>
      </c>
    </row>
    <row r="2121" spans="1:4">
      <c r="A2121" s="1">
        <v>43394</v>
      </c>
      <c r="B2121">
        <v>10.4</v>
      </c>
      <c r="C2121">
        <v>93.7</v>
      </c>
      <c r="D2121">
        <v>16.32</v>
      </c>
    </row>
    <row r="2122" spans="1:4">
      <c r="A2122" s="1">
        <v>43395</v>
      </c>
      <c r="B2122">
        <v>6.1</v>
      </c>
      <c r="C2122">
        <v>55</v>
      </c>
      <c r="D2122">
        <v>11.43</v>
      </c>
    </row>
    <row r="2123" spans="1:4">
      <c r="A2123" s="1">
        <v>43396</v>
      </c>
      <c r="B2123">
        <v>6.5</v>
      </c>
      <c r="C2123">
        <v>59.1</v>
      </c>
      <c r="D2123">
        <v>11.56</v>
      </c>
    </row>
    <row r="2124" spans="1:4">
      <c r="A2124" s="1">
        <v>43397</v>
      </c>
      <c r="B2124">
        <v>10.3</v>
      </c>
      <c r="C2124">
        <v>93.6</v>
      </c>
      <c r="D2124">
        <v>15.82</v>
      </c>
    </row>
    <row r="2125" spans="1:4">
      <c r="A2125" s="1">
        <v>43398</v>
      </c>
      <c r="B2125">
        <v>9.9</v>
      </c>
      <c r="C2125">
        <v>90</v>
      </c>
      <c r="D2125">
        <v>15.37</v>
      </c>
    </row>
    <row r="2126" spans="1:4">
      <c r="A2126" s="1">
        <v>43399</v>
      </c>
      <c r="B2126">
        <v>0</v>
      </c>
      <c r="C2126">
        <v>0</v>
      </c>
      <c r="D2126">
        <v>2.31</v>
      </c>
    </row>
    <row r="2127" spans="1:4">
      <c r="A2127" s="1">
        <v>43400</v>
      </c>
      <c r="B2127">
        <v>6.7</v>
      </c>
      <c r="C2127">
        <v>61.5</v>
      </c>
      <c r="D2127">
        <v>12.31</v>
      </c>
    </row>
    <row r="2128" spans="1:4">
      <c r="A2128" s="1">
        <v>43401</v>
      </c>
      <c r="B2128">
        <v>8.1999999999999993</v>
      </c>
      <c r="C2128">
        <v>75.2</v>
      </c>
      <c r="D2128">
        <v>13.21</v>
      </c>
    </row>
    <row r="2129" spans="1:4">
      <c r="A2129" s="1">
        <v>43402</v>
      </c>
      <c r="B2129">
        <v>6.5</v>
      </c>
      <c r="C2129">
        <v>60.2</v>
      </c>
      <c r="D2129">
        <v>9.74</v>
      </c>
    </row>
    <row r="2130" spans="1:4">
      <c r="A2130" s="1">
        <v>43403</v>
      </c>
      <c r="B2130">
        <v>10.1</v>
      </c>
      <c r="C2130">
        <v>93.5</v>
      </c>
      <c r="D2130">
        <v>15.68</v>
      </c>
    </row>
    <row r="2131" spans="1:4">
      <c r="A2131" s="1">
        <v>43404</v>
      </c>
      <c r="B2131">
        <v>9.8000000000000007</v>
      </c>
      <c r="C2131">
        <v>90.7</v>
      </c>
      <c r="D2131">
        <v>14.35</v>
      </c>
    </row>
    <row r="2132" spans="1:4">
      <c r="A2132" s="1">
        <v>43405</v>
      </c>
      <c r="B2132">
        <v>10</v>
      </c>
      <c r="C2132">
        <v>93.5</v>
      </c>
      <c r="D2132">
        <v>14.77</v>
      </c>
    </row>
    <row r="2133" spans="1:4">
      <c r="A2133" s="1">
        <v>43406</v>
      </c>
      <c r="B2133">
        <v>10</v>
      </c>
      <c r="C2133">
        <v>93.5</v>
      </c>
      <c r="D2133">
        <v>14.31</v>
      </c>
    </row>
    <row r="2134" spans="1:4">
      <c r="A2134" s="1">
        <v>43407</v>
      </c>
      <c r="B2134">
        <v>9.4</v>
      </c>
      <c r="C2134">
        <v>87.9</v>
      </c>
      <c r="D2134">
        <v>13.75</v>
      </c>
    </row>
    <row r="2135" spans="1:4">
      <c r="A2135" s="1">
        <v>43408</v>
      </c>
      <c r="B2135">
        <v>9.6999999999999993</v>
      </c>
      <c r="C2135">
        <v>91.5</v>
      </c>
      <c r="D2135">
        <v>14.12</v>
      </c>
    </row>
    <row r="2136" spans="1:4">
      <c r="A2136" s="1">
        <v>43409</v>
      </c>
      <c r="B2136">
        <v>9.6</v>
      </c>
      <c r="C2136">
        <v>90.6</v>
      </c>
      <c r="D2136">
        <v>12.69</v>
      </c>
    </row>
    <row r="2137" spans="1:4">
      <c r="A2137" s="1">
        <v>43410</v>
      </c>
      <c r="B2137">
        <v>8.8000000000000007</v>
      </c>
      <c r="C2137">
        <v>83</v>
      </c>
      <c r="D2137">
        <v>12.52</v>
      </c>
    </row>
    <row r="2138" spans="1:4">
      <c r="A2138" s="1">
        <v>43411</v>
      </c>
      <c r="B2138">
        <v>0</v>
      </c>
      <c r="C2138">
        <v>0</v>
      </c>
      <c r="D2138">
        <v>4.09</v>
      </c>
    </row>
    <row r="2139" spans="1:4">
      <c r="A2139" s="1">
        <v>43412</v>
      </c>
      <c r="B2139">
        <v>0</v>
      </c>
      <c r="C2139">
        <v>0</v>
      </c>
      <c r="D2139">
        <v>1.55</v>
      </c>
    </row>
    <row r="2140" spans="1:4">
      <c r="A2140" s="1">
        <v>43413</v>
      </c>
      <c r="B2140">
        <v>3.2</v>
      </c>
      <c r="C2140">
        <v>30.5</v>
      </c>
      <c r="D2140">
        <v>7.51</v>
      </c>
    </row>
    <row r="2141" spans="1:4">
      <c r="A2141" s="1">
        <v>43414</v>
      </c>
      <c r="B2141">
        <v>9</v>
      </c>
      <c r="C2141">
        <v>86.5</v>
      </c>
      <c r="D2141">
        <v>12.32</v>
      </c>
    </row>
    <row r="2142" spans="1:4">
      <c r="A2142" s="1">
        <v>43415</v>
      </c>
      <c r="B2142">
        <v>4</v>
      </c>
      <c r="C2142">
        <v>38.5</v>
      </c>
      <c r="D2142">
        <v>8.43</v>
      </c>
    </row>
    <row r="2143" spans="1:4">
      <c r="A2143" s="1">
        <v>43416</v>
      </c>
      <c r="B2143">
        <v>7.9</v>
      </c>
      <c r="C2143">
        <v>76</v>
      </c>
      <c r="D2143">
        <v>10.96</v>
      </c>
    </row>
    <row r="2144" spans="1:4">
      <c r="A2144" s="1">
        <v>43417</v>
      </c>
      <c r="B2144">
        <v>3.5</v>
      </c>
      <c r="C2144">
        <v>33.700000000000003</v>
      </c>
      <c r="D2144">
        <v>8.8000000000000007</v>
      </c>
    </row>
    <row r="2145" spans="1:4">
      <c r="A2145" s="1">
        <v>43418</v>
      </c>
      <c r="B2145">
        <v>8.6999999999999993</v>
      </c>
      <c r="C2145">
        <v>84.5</v>
      </c>
      <c r="D2145">
        <v>12.65</v>
      </c>
    </row>
    <row r="2146" spans="1:4">
      <c r="A2146" s="1">
        <v>43419</v>
      </c>
      <c r="B2146">
        <v>6.6</v>
      </c>
      <c r="C2146">
        <v>64.099999999999994</v>
      </c>
      <c r="D2146">
        <v>11.24</v>
      </c>
    </row>
    <row r="2147" spans="1:4">
      <c r="A2147" s="1">
        <v>43420</v>
      </c>
      <c r="B2147">
        <v>0</v>
      </c>
      <c r="C2147">
        <v>0</v>
      </c>
      <c r="D2147">
        <v>4.33</v>
      </c>
    </row>
    <row r="2148" spans="1:4">
      <c r="A2148" s="1">
        <v>43421</v>
      </c>
      <c r="B2148">
        <v>9</v>
      </c>
      <c r="C2148">
        <v>88.2</v>
      </c>
      <c r="D2148">
        <v>11.79</v>
      </c>
    </row>
    <row r="2149" spans="1:4">
      <c r="A2149" s="1">
        <v>43422</v>
      </c>
      <c r="B2149">
        <v>0.5</v>
      </c>
      <c r="C2149">
        <v>4.9000000000000004</v>
      </c>
      <c r="D2149">
        <v>4.04</v>
      </c>
    </row>
    <row r="2150" spans="1:4">
      <c r="A2150" s="1">
        <v>43423</v>
      </c>
      <c r="B2150">
        <v>8.6</v>
      </c>
      <c r="C2150">
        <v>84.3</v>
      </c>
      <c r="D2150">
        <v>10.92</v>
      </c>
    </row>
    <row r="2151" spans="1:4">
      <c r="A2151" s="1">
        <v>43424</v>
      </c>
      <c r="B2151">
        <v>9.1999999999999993</v>
      </c>
      <c r="C2151">
        <v>90.2</v>
      </c>
      <c r="D2151">
        <v>12.06</v>
      </c>
    </row>
    <row r="2152" spans="1:4">
      <c r="A2152" s="1">
        <v>43425</v>
      </c>
      <c r="B2152">
        <v>2.4</v>
      </c>
      <c r="C2152">
        <v>23.8</v>
      </c>
      <c r="D2152">
        <v>5.81</v>
      </c>
    </row>
    <row r="2153" spans="1:4">
      <c r="A2153" s="1">
        <v>43426</v>
      </c>
      <c r="B2153">
        <v>9</v>
      </c>
      <c r="C2153">
        <v>89.1</v>
      </c>
      <c r="D2153">
        <v>12.6</v>
      </c>
    </row>
    <row r="2154" spans="1:4">
      <c r="A2154" s="1">
        <v>43427</v>
      </c>
      <c r="B2154">
        <v>8.1</v>
      </c>
      <c r="C2154">
        <v>80.2</v>
      </c>
      <c r="D2154">
        <v>11.65</v>
      </c>
    </row>
    <row r="2155" spans="1:4">
      <c r="A2155" s="1">
        <v>43428</v>
      </c>
      <c r="B2155">
        <v>1.1000000000000001</v>
      </c>
      <c r="C2155">
        <v>10.9</v>
      </c>
      <c r="D2155">
        <v>2.62</v>
      </c>
    </row>
    <row r="2156" spans="1:4">
      <c r="A2156" s="1">
        <v>43429</v>
      </c>
      <c r="B2156">
        <v>1.9</v>
      </c>
      <c r="C2156">
        <v>19</v>
      </c>
      <c r="D2156">
        <v>6.43</v>
      </c>
    </row>
    <row r="2157" spans="1:4">
      <c r="A2157" s="1">
        <v>43430</v>
      </c>
      <c r="B2157">
        <v>8.6</v>
      </c>
      <c r="C2157">
        <v>86</v>
      </c>
      <c r="D2157">
        <v>10.75</v>
      </c>
    </row>
    <row r="2158" spans="1:4">
      <c r="A2158" s="1">
        <v>43431</v>
      </c>
      <c r="B2158">
        <v>8.6</v>
      </c>
      <c r="C2158">
        <v>86</v>
      </c>
      <c r="D2158">
        <v>10.71</v>
      </c>
    </row>
    <row r="2159" spans="1:4">
      <c r="A2159" s="1">
        <v>43432</v>
      </c>
      <c r="B2159">
        <v>5</v>
      </c>
      <c r="C2159">
        <v>50</v>
      </c>
      <c r="D2159">
        <v>8.43</v>
      </c>
    </row>
    <row r="2160" spans="1:4">
      <c r="A2160" s="1">
        <v>43433</v>
      </c>
      <c r="B2160">
        <v>5.3</v>
      </c>
      <c r="C2160">
        <v>53</v>
      </c>
      <c r="D2160">
        <v>8.0500000000000007</v>
      </c>
    </row>
    <row r="2161" spans="1:4">
      <c r="A2161" s="1">
        <v>43434</v>
      </c>
      <c r="B2161">
        <v>8.5</v>
      </c>
      <c r="C2161">
        <v>85.9</v>
      </c>
      <c r="D2161">
        <v>10.18</v>
      </c>
    </row>
    <row r="2162" spans="1:4">
      <c r="A2162" s="1">
        <v>43435</v>
      </c>
      <c r="B2162">
        <v>2.5</v>
      </c>
      <c r="C2162">
        <v>25.3</v>
      </c>
      <c r="D2162">
        <v>7.03</v>
      </c>
    </row>
    <row r="2163" spans="1:4">
      <c r="A2163" s="1">
        <v>43436</v>
      </c>
      <c r="B2163">
        <v>6.9</v>
      </c>
      <c r="C2163">
        <v>69.7</v>
      </c>
      <c r="D2163">
        <v>8.52</v>
      </c>
    </row>
    <row r="2164" spans="1:4">
      <c r="A2164" s="1">
        <v>43437</v>
      </c>
      <c r="B2164">
        <v>0.2</v>
      </c>
      <c r="C2164">
        <v>2</v>
      </c>
      <c r="D2164">
        <v>4.1900000000000004</v>
      </c>
    </row>
    <row r="2165" spans="1:4">
      <c r="A2165" s="1">
        <v>43438</v>
      </c>
      <c r="B2165">
        <v>1.3</v>
      </c>
      <c r="C2165">
        <v>13.1</v>
      </c>
      <c r="D2165">
        <v>4.1500000000000004</v>
      </c>
    </row>
    <row r="2166" spans="1:4">
      <c r="A2166" s="1">
        <v>43439</v>
      </c>
      <c r="B2166">
        <v>7</v>
      </c>
      <c r="C2166">
        <v>70.7</v>
      </c>
      <c r="D2166">
        <v>9.9700000000000006</v>
      </c>
    </row>
    <row r="2167" spans="1:4">
      <c r="A2167" s="1">
        <v>43440</v>
      </c>
      <c r="B2167">
        <v>0.9</v>
      </c>
      <c r="C2167">
        <v>9.1999999999999993</v>
      </c>
      <c r="D2167">
        <v>3.59</v>
      </c>
    </row>
    <row r="2168" spans="1:4">
      <c r="A2168" s="1">
        <v>43441</v>
      </c>
      <c r="B2168">
        <v>0.6</v>
      </c>
      <c r="C2168">
        <v>6.1</v>
      </c>
      <c r="D2168">
        <v>5.69</v>
      </c>
    </row>
    <row r="2169" spans="1:4">
      <c r="A2169" s="1">
        <v>43442</v>
      </c>
      <c r="B2169">
        <v>9.1</v>
      </c>
      <c r="C2169">
        <v>92.9</v>
      </c>
      <c r="D2169">
        <v>10.14</v>
      </c>
    </row>
    <row r="2170" spans="1:4">
      <c r="A2170" s="1">
        <v>43443</v>
      </c>
      <c r="B2170">
        <v>8</v>
      </c>
      <c r="C2170">
        <v>81.599999999999994</v>
      </c>
      <c r="D2170">
        <v>11.08</v>
      </c>
    </row>
    <row r="2171" spans="1:4">
      <c r="A2171" s="1">
        <v>43444</v>
      </c>
      <c r="B2171">
        <v>9</v>
      </c>
      <c r="C2171">
        <v>91.8</v>
      </c>
      <c r="D2171">
        <v>10.48</v>
      </c>
    </row>
    <row r="2172" spans="1:4">
      <c r="A2172" s="1">
        <v>43445</v>
      </c>
      <c r="B2172">
        <v>0</v>
      </c>
      <c r="C2172">
        <v>0</v>
      </c>
      <c r="D2172">
        <v>2.08</v>
      </c>
    </row>
    <row r="2173" spans="1:4">
      <c r="A2173" s="1">
        <v>43446</v>
      </c>
      <c r="B2173">
        <v>8.5</v>
      </c>
      <c r="C2173">
        <v>86.7</v>
      </c>
      <c r="D2173">
        <v>10.41</v>
      </c>
    </row>
    <row r="2174" spans="1:4">
      <c r="A2174" s="1">
        <v>43447</v>
      </c>
      <c r="B2174">
        <v>7.2</v>
      </c>
      <c r="C2174">
        <v>73.5</v>
      </c>
      <c r="D2174">
        <v>9.64</v>
      </c>
    </row>
    <row r="2175" spans="1:4">
      <c r="A2175" s="1">
        <v>43448</v>
      </c>
      <c r="B2175">
        <v>9.1</v>
      </c>
      <c r="C2175">
        <v>92.9</v>
      </c>
      <c r="D2175">
        <v>11.2</v>
      </c>
    </row>
    <row r="2176" spans="1:4">
      <c r="A2176" s="1">
        <v>43449</v>
      </c>
      <c r="B2176">
        <v>8.1</v>
      </c>
      <c r="C2176">
        <v>82.7</v>
      </c>
      <c r="D2176">
        <v>10.68</v>
      </c>
    </row>
    <row r="2177" spans="1:4">
      <c r="A2177" s="1">
        <v>43450</v>
      </c>
      <c r="B2177">
        <v>2.2999999999999998</v>
      </c>
      <c r="C2177">
        <v>23.7</v>
      </c>
      <c r="D2177">
        <v>3.38</v>
      </c>
    </row>
    <row r="2178" spans="1:4">
      <c r="A2178" s="1">
        <v>43451</v>
      </c>
      <c r="B2178">
        <v>7.4</v>
      </c>
      <c r="C2178">
        <v>76.3</v>
      </c>
      <c r="D2178">
        <v>9.2200000000000006</v>
      </c>
    </row>
    <row r="2179" spans="1:4">
      <c r="A2179" s="1">
        <v>43452</v>
      </c>
      <c r="B2179">
        <v>7.2</v>
      </c>
      <c r="C2179">
        <v>74.2</v>
      </c>
      <c r="D2179">
        <v>9.1</v>
      </c>
    </row>
    <row r="2180" spans="1:4">
      <c r="A2180" s="1">
        <v>43453</v>
      </c>
      <c r="B2180">
        <v>6.8</v>
      </c>
      <c r="C2180">
        <v>70.099999999999994</v>
      </c>
      <c r="D2180">
        <v>8.5</v>
      </c>
    </row>
    <row r="2181" spans="1:4">
      <c r="A2181" s="1">
        <v>43454</v>
      </c>
      <c r="B2181">
        <v>0.7</v>
      </c>
      <c r="C2181">
        <v>7.2</v>
      </c>
      <c r="D2181">
        <v>4.0599999999999996</v>
      </c>
    </row>
    <row r="2182" spans="1:4">
      <c r="A2182" s="1">
        <v>43455</v>
      </c>
      <c r="B2182">
        <v>7.2</v>
      </c>
      <c r="C2182">
        <v>74.2</v>
      </c>
      <c r="D2182">
        <v>8.39</v>
      </c>
    </row>
    <row r="2183" spans="1:4">
      <c r="A2183" s="1">
        <v>43456</v>
      </c>
      <c r="B2183">
        <v>8.4</v>
      </c>
      <c r="C2183">
        <v>86.6</v>
      </c>
      <c r="D2183">
        <v>9.0399999999999991</v>
      </c>
    </row>
    <row r="2184" spans="1:4">
      <c r="A2184" s="1">
        <v>43457</v>
      </c>
      <c r="B2184">
        <v>6.7</v>
      </c>
      <c r="C2184">
        <v>69.099999999999994</v>
      </c>
      <c r="D2184">
        <v>9.43</v>
      </c>
    </row>
    <row r="2185" spans="1:4">
      <c r="A2185" s="1">
        <v>43458</v>
      </c>
      <c r="B2185">
        <v>8.3000000000000007</v>
      </c>
      <c r="C2185">
        <v>85.6</v>
      </c>
      <c r="D2185">
        <v>11.1</v>
      </c>
    </row>
    <row r="2186" spans="1:4">
      <c r="A2186" s="1">
        <v>43459</v>
      </c>
      <c r="B2186">
        <v>2</v>
      </c>
      <c r="C2186">
        <v>20.6</v>
      </c>
      <c r="D2186">
        <v>5.79</v>
      </c>
    </row>
    <row r="2187" spans="1:4">
      <c r="A2187" s="1">
        <v>43460</v>
      </c>
      <c r="B2187">
        <v>6</v>
      </c>
      <c r="C2187">
        <v>61.9</v>
      </c>
      <c r="D2187">
        <v>8.32</v>
      </c>
    </row>
    <row r="2188" spans="1:4">
      <c r="A2188" s="1">
        <v>43461</v>
      </c>
      <c r="B2188">
        <v>8.6999999999999993</v>
      </c>
      <c r="C2188">
        <v>89.7</v>
      </c>
      <c r="D2188">
        <v>11.14</v>
      </c>
    </row>
    <row r="2189" spans="1:4">
      <c r="A2189" s="1">
        <v>43462</v>
      </c>
      <c r="B2189">
        <v>8.9</v>
      </c>
      <c r="C2189">
        <v>91.8</v>
      </c>
      <c r="D2189">
        <v>11.21</v>
      </c>
    </row>
    <row r="2190" spans="1:4">
      <c r="A2190" s="1">
        <v>43463</v>
      </c>
      <c r="B2190">
        <v>8.9</v>
      </c>
      <c r="C2190">
        <v>90.8</v>
      </c>
      <c r="D2190">
        <v>11.36</v>
      </c>
    </row>
    <row r="2191" spans="1:4">
      <c r="A2191" s="1">
        <v>43464</v>
      </c>
      <c r="B2191">
        <v>8.9</v>
      </c>
      <c r="C2191">
        <v>90.8</v>
      </c>
      <c r="D2191">
        <v>11.06</v>
      </c>
    </row>
    <row r="2192" spans="1:4">
      <c r="A2192" s="1">
        <v>43465</v>
      </c>
      <c r="B2192">
        <v>8.1999999999999993</v>
      </c>
      <c r="C2192">
        <v>83.7</v>
      </c>
      <c r="D2192">
        <v>10.61</v>
      </c>
    </row>
    <row r="2193" spans="1:4">
      <c r="A2193" s="1">
        <v>43466</v>
      </c>
      <c r="B2193">
        <v>5.0999999999999996</v>
      </c>
      <c r="C2193">
        <v>52</v>
      </c>
      <c r="D2193">
        <v>8.2799999999999994</v>
      </c>
    </row>
    <row r="2194" spans="1:4">
      <c r="A2194" s="1">
        <v>43467</v>
      </c>
      <c r="B2194">
        <v>8.9</v>
      </c>
      <c r="C2194">
        <v>90.8</v>
      </c>
      <c r="D2194">
        <v>11.2</v>
      </c>
    </row>
    <row r="2195" spans="1:4">
      <c r="A2195" s="1">
        <v>43468</v>
      </c>
      <c r="B2195">
        <v>9</v>
      </c>
      <c r="C2195">
        <v>91.8</v>
      </c>
      <c r="D2195">
        <v>11.37</v>
      </c>
    </row>
    <row r="2196" spans="1:4">
      <c r="A2196" s="1">
        <v>43469</v>
      </c>
      <c r="B2196">
        <v>6.9</v>
      </c>
      <c r="C2196">
        <v>70.400000000000006</v>
      </c>
      <c r="D2196">
        <v>8.6999999999999993</v>
      </c>
    </row>
    <row r="2197" spans="1:4">
      <c r="A2197" s="1">
        <v>43470</v>
      </c>
      <c r="B2197">
        <v>8</v>
      </c>
      <c r="C2197">
        <v>81.599999999999994</v>
      </c>
      <c r="D2197">
        <v>9.8699999999999992</v>
      </c>
    </row>
    <row r="2198" spans="1:4">
      <c r="A2198" s="1">
        <v>43471</v>
      </c>
      <c r="B2198">
        <v>7.6</v>
      </c>
      <c r="C2198">
        <v>77.599999999999994</v>
      </c>
      <c r="D2198">
        <v>10.33</v>
      </c>
    </row>
    <row r="2199" spans="1:4">
      <c r="A2199" s="1">
        <v>43472</v>
      </c>
      <c r="B2199">
        <v>8.5</v>
      </c>
      <c r="C2199">
        <v>85.9</v>
      </c>
      <c r="D2199">
        <v>10.199999999999999</v>
      </c>
    </row>
    <row r="2200" spans="1:4">
      <c r="A2200" s="1">
        <v>43473</v>
      </c>
      <c r="B2200">
        <v>8.6999999999999993</v>
      </c>
      <c r="C2200">
        <v>87.9</v>
      </c>
      <c r="D2200">
        <v>10.68</v>
      </c>
    </row>
    <row r="2201" spans="1:4">
      <c r="A2201" s="1">
        <v>43474</v>
      </c>
      <c r="B2201">
        <v>7.4</v>
      </c>
      <c r="C2201">
        <v>74.7</v>
      </c>
      <c r="D2201">
        <v>9.89</v>
      </c>
    </row>
    <row r="2202" spans="1:4">
      <c r="A2202" s="1">
        <v>43475</v>
      </c>
      <c r="B2202">
        <v>5.8</v>
      </c>
      <c r="C2202">
        <v>58.6</v>
      </c>
      <c r="D2202">
        <v>9.9700000000000006</v>
      </c>
    </row>
    <row r="2203" spans="1:4">
      <c r="A2203" s="1">
        <v>43476</v>
      </c>
      <c r="B2203">
        <v>7.4</v>
      </c>
      <c r="C2203">
        <v>74.7</v>
      </c>
      <c r="D2203">
        <v>9.75</v>
      </c>
    </row>
    <row r="2204" spans="1:4">
      <c r="A2204" s="1">
        <v>43477</v>
      </c>
      <c r="B2204">
        <v>0</v>
      </c>
      <c r="C2204">
        <v>0</v>
      </c>
      <c r="D2204">
        <v>2.23</v>
      </c>
    </row>
    <row r="2205" spans="1:4">
      <c r="A2205" s="1">
        <v>43478</v>
      </c>
      <c r="B2205">
        <v>6.8</v>
      </c>
      <c r="C2205">
        <v>68.7</v>
      </c>
      <c r="D2205">
        <v>9.35</v>
      </c>
    </row>
    <row r="2206" spans="1:4">
      <c r="A2206" s="1">
        <v>43479</v>
      </c>
      <c r="B2206">
        <v>7.9</v>
      </c>
      <c r="C2206">
        <v>79</v>
      </c>
      <c r="D2206">
        <v>10.210000000000001</v>
      </c>
    </row>
    <row r="2207" spans="1:4">
      <c r="A2207" s="1">
        <v>43480</v>
      </c>
      <c r="B2207">
        <v>7.4</v>
      </c>
      <c r="C2207">
        <v>74</v>
      </c>
      <c r="D2207">
        <v>9.64</v>
      </c>
    </row>
    <row r="2208" spans="1:4">
      <c r="A2208" s="1">
        <v>43481</v>
      </c>
      <c r="B2208">
        <v>9.1</v>
      </c>
      <c r="C2208">
        <v>91</v>
      </c>
      <c r="D2208">
        <v>12.47</v>
      </c>
    </row>
    <row r="2209" spans="1:4">
      <c r="A2209" s="1">
        <v>43482</v>
      </c>
      <c r="B2209">
        <v>4.5999999999999996</v>
      </c>
      <c r="C2209">
        <v>46</v>
      </c>
      <c r="D2209">
        <v>9.43</v>
      </c>
    </row>
    <row r="2210" spans="1:4">
      <c r="A2210" s="1">
        <v>43483</v>
      </c>
      <c r="B2210">
        <v>8.9</v>
      </c>
      <c r="C2210">
        <v>88.1</v>
      </c>
      <c r="D2210">
        <v>11.23</v>
      </c>
    </row>
    <row r="2211" spans="1:4">
      <c r="A2211" s="1">
        <v>43484</v>
      </c>
      <c r="B2211">
        <v>4.3</v>
      </c>
      <c r="C2211">
        <v>42.6</v>
      </c>
      <c r="D2211">
        <v>8.57</v>
      </c>
    </row>
    <row r="2212" spans="1:4">
      <c r="A2212" s="1">
        <v>43485</v>
      </c>
      <c r="B2212">
        <v>8.6999999999999993</v>
      </c>
      <c r="C2212">
        <v>86.1</v>
      </c>
      <c r="D2212">
        <v>12.02</v>
      </c>
    </row>
    <row r="2213" spans="1:4">
      <c r="A2213" s="1">
        <v>43486</v>
      </c>
      <c r="B2213">
        <v>9.1999999999999993</v>
      </c>
      <c r="C2213">
        <v>91.1</v>
      </c>
      <c r="D2213">
        <v>12.52</v>
      </c>
    </row>
    <row r="2214" spans="1:4">
      <c r="A2214" s="1">
        <v>43487</v>
      </c>
      <c r="B2214">
        <v>8.9</v>
      </c>
      <c r="C2214">
        <v>88.1</v>
      </c>
      <c r="D2214">
        <v>11.98</v>
      </c>
    </row>
    <row r="2215" spans="1:4">
      <c r="A2215" s="1">
        <v>43488</v>
      </c>
      <c r="B2215">
        <v>8.6</v>
      </c>
      <c r="C2215">
        <v>84.3</v>
      </c>
      <c r="D2215">
        <v>10.76</v>
      </c>
    </row>
    <row r="2216" spans="1:4">
      <c r="A2216" s="1">
        <v>43489</v>
      </c>
      <c r="B2216">
        <v>9.4</v>
      </c>
      <c r="C2216">
        <v>92.2</v>
      </c>
      <c r="D2216">
        <v>12.62</v>
      </c>
    </row>
    <row r="2217" spans="1:4">
      <c r="A2217" s="1">
        <v>43490</v>
      </c>
      <c r="B2217">
        <v>7</v>
      </c>
      <c r="C2217">
        <v>68.599999999999994</v>
      </c>
      <c r="D2217">
        <v>10</v>
      </c>
    </row>
    <row r="2218" spans="1:4">
      <c r="A2218" s="1">
        <v>43491</v>
      </c>
      <c r="B2218">
        <v>9.4</v>
      </c>
      <c r="C2218">
        <v>91.3</v>
      </c>
      <c r="D2218">
        <v>13.4</v>
      </c>
    </row>
    <row r="2219" spans="1:4">
      <c r="A2219" s="1">
        <v>43492</v>
      </c>
      <c r="B2219">
        <v>9.5</v>
      </c>
      <c r="C2219">
        <v>92.2</v>
      </c>
      <c r="D2219">
        <v>13.47</v>
      </c>
    </row>
    <row r="2220" spans="1:4">
      <c r="A2220" s="1">
        <v>43493</v>
      </c>
      <c r="B2220">
        <v>7.4</v>
      </c>
      <c r="C2220">
        <v>71.8</v>
      </c>
      <c r="D2220">
        <v>11.06</v>
      </c>
    </row>
    <row r="2221" spans="1:4">
      <c r="A2221" s="1">
        <v>43494</v>
      </c>
      <c r="B2221">
        <v>9.1</v>
      </c>
      <c r="C2221">
        <v>88.3</v>
      </c>
      <c r="D2221">
        <v>12.92</v>
      </c>
    </row>
    <row r="2222" spans="1:4">
      <c r="A2222" s="1">
        <v>43495</v>
      </c>
      <c r="B2222">
        <v>8.5</v>
      </c>
      <c r="C2222">
        <v>81.7</v>
      </c>
      <c r="D2222">
        <v>12.46</v>
      </c>
    </row>
    <row r="2223" spans="1:4">
      <c r="A2223" s="1">
        <v>43496</v>
      </c>
      <c r="B2223">
        <v>0.9</v>
      </c>
      <c r="C2223">
        <v>8.6999999999999993</v>
      </c>
      <c r="D2223">
        <v>2.69</v>
      </c>
    </row>
    <row r="2224" spans="1:4">
      <c r="A2224" s="1">
        <v>43497</v>
      </c>
      <c r="B2224">
        <v>9.5</v>
      </c>
      <c r="C2224">
        <v>91.3</v>
      </c>
      <c r="D2224">
        <v>14.02</v>
      </c>
    </row>
    <row r="2225" spans="1:4">
      <c r="A2225" s="1">
        <v>43498</v>
      </c>
      <c r="B2225">
        <v>9.4</v>
      </c>
      <c r="C2225">
        <v>89.5</v>
      </c>
      <c r="D2225">
        <v>13.83</v>
      </c>
    </row>
    <row r="2226" spans="1:4">
      <c r="A2226" s="1">
        <v>43499</v>
      </c>
      <c r="B2226">
        <v>0.1</v>
      </c>
      <c r="C2226">
        <v>1</v>
      </c>
      <c r="D2226">
        <v>2.1800000000000002</v>
      </c>
    </row>
    <row r="2227" spans="1:4">
      <c r="A2227" s="1">
        <v>43500</v>
      </c>
      <c r="B2227">
        <v>9.1999999999999993</v>
      </c>
      <c r="C2227">
        <v>87.6</v>
      </c>
      <c r="D2227">
        <v>14.03</v>
      </c>
    </row>
    <row r="2228" spans="1:4">
      <c r="A2228" s="1">
        <v>43501</v>
      </c>
      <c r="B2228">
        <v>9</v>
      </c>
      <c r="C2228">
        <v>84.9</v>
      </c>
      <c r="D2228">
        <v>12.78</v>
      </c>
    </row>
    <row r="2229" spans="1:4">
      <c r="A2229" s="1">
        <v>43502</v>
      </c>
      <c r="B2229">
        <v>7.9</v>
      </c>
      <c r="C2229">
        <v>74.5</v>
      </c>
      <c r="D2229">
        <v>13.07</v>
      </c>
    </row>
    <row r="2230" spans="1:4">
      <c r="A2230" s="1">
        <v>43503</v>
      </c>
      <c r="B2230">
        <v>3.8</v>
      </c>
      <c r="C2230">
        <v>35.799999999999997</v>
      </c>
      <c r="D2230">
        <v>8.41</v>
      </c>
    </row>
    <row r="2231" spans="1:4">
      <c r="A2231" s="1">
        <v>43504</v>
      </c>
      <c r="B2231">
        <v>7.8</v>
      </c>
      <c r="C2231">
        <v>73.599999999999994</v>
      </c>
      <c r="D2231">
        <v>13.48</v>
      </c>
    </row>
    <row r="2232" spans="1:4">
      <c r="A2232" s="1">
        <v>43505</v>
      </c>
      <c r="B2232">
        <v>8.8000000000000007</v>
      </c>
      <c r="C2232">
        <v>82.2</v>
      </c>
      <c r="D2232">
        <v>14.42</v>
      </c>
    </row>
    <row r="2233" spans="1:4">
      <c r="A2233" s="1">
        <v>43506</v>
      </c>
      <c r="B2233">
        <v>2.6</v>
      </c>
      <c r="C2233">
        <v>24.3</v>
      </c>
      <c r="D2233">
        <v>8.3800000000000008</v>
      </c>
    </row>
    <row r="2234" spans="1:4">
      <c r="A2234" s="1">
        <v>43507</v>
      </c>
      <c r="B2234">
        <v>10</v>
      </c>
      <c r="C2234">
        <v>93.5</v>
      </c>
      <c r="D2234">
        <v>15.5</v>
      </c>
    </row>
    <row r="2235" spans="1:4">
      <c r="A2235" s="1">
        <v>43508</v>
      </c>
      <c r="B2235">
        <v>9.1999999999999993</v>
      </c>
      <c r="C2235">
        <v>85.2</v>
      </c>
      <c r="D2235">
        <v>13.84</v>
      </c>
    </row>
    <row r="2236" spans="1:4">
      <c r="A2236" s="1">
        <v>43509</v>
      </c>
      <c r="B2236">
        <v>9.6</v>
      </c>
      <c r="C2236">
        <v>88.9</v>
      </c>
      <c r="D2236">
        <v>14.11</v>
      </c>
    </row>
    <row r="2237" spans="1:4">
      <c r="A2237" s="1">
        <v>43510</v>
      </c>
      <c r="B2237">
        <v>5.4</v>
      </c>
      <c r="C2237">
        <v>50</v>
      </c>
      <c r="D2237">
        <v>10.43</v>
      </c>
    </row>
    <row r="2238" spans="1:4">
      <c r="A2238" s="1">
        <v>43511</v>
      </c>
      <c r="B2238">
        <v>3.9</v>
      </c>
      <c r="C2238">
        <v>35.799999999999997</v>
      </c>
      <c r="D2238">
        <v>10.41</v>
      </c>
    </row>
    <row r="2239" spans="1:4">
      <c r="A2239" s="1">
        <v>43512</v>
      </c>
      <c r="B2239">
        <v>7.4</v>
      </c>
      <c r="C2239">
        <v>67.900000000000006</v>
      </c>
      <c r="D2239">
        <v>13.23</v>
      </c>
    </row>
    <row r="2240" spans="1:4">
      <c r="A2240" s="1">
        <v>43513</v>
      </c>
      <c r="B2240">
        <v>10.4</v>
      </c>
      <c r="C2240">
        <v>94.5</v>
      </c>
      <c r="D2240">
        <v>17</v>
      </c>
    </row>
    <row r="2241" spans="1:4">
      <c r="A2241" s="1">
        <v>43514</v>
      </c>
      <c r="B2241">
        <v>3.7</v>
      </c>
      <c r="C2241">
        <v>33.6</v>
      </c>
      <c r="D2241">
        <v>9.92</v>
      </c>
    </row>
    <row r="2242" spans="1:4">
      <c r="A2242" s="1">
        <v>43515</v>
      </c>
      <c r="B2242">
        <v>0</v>
      </c>
      <c r="C2242">
        <v>0</v>
      </c>
      <c r="D2242">
        <v>2.02</v>
      </c>
    </row>
    <row r="2243" spans="1:4">
      <c r="A2243" s="1">
        <v>43516</v>
      </c>
      <c r="B2243">
        <v>5.3</v>
      </c>
      <c r="C2243">
        <v>47.7</v>
      </c>
      <c r="D2243">
        <v>11.86</v>
      </c>
    </row>
    <row r="2244" spans="1:4">
      <c r="A2244" s="1">
        <v>43517</v>
      </c>
      <c r="B2244">
        <v>9.3000000000000007</v>
      </c>
      <c r="C2244">
        <v>83.8</v>
      </c>
      <c r="D2244">
        <v>14.98</v>
      </c>
    </row>
    <row r="2245" spans="1:4">
      <c r="A2245" s="1">
        <v>43518</v>
      </c>
      <c r="B2245">
        <v>5.0999999999999996</v>
      </c>
      <c r="C2245">
        <v>45.9</v>
      </c>
      <c r="D2245">
        <v>11.9</v>
      </c>
    </row>
    <row r="2246" spans="1:4">
      <c r="A2246" s="1">
        <v>43519</v>
      </c>
      <c r="B2246">
        <v>7.2</v>
      </c>
      <c r="C2246">
        <v>64.3</v>
      </c>
      <c r="D2246">
        <v>13.01</v>
      </c>
    </row>
    <row r="2247" spans="1:4">
      <c r="A2247" s="1">
        <v>43520</v>
      </c>
      <c r="B2247">
        <v>10.3</v>
      </c>
      <c r="C2247">
        <v>92</v>
      </c>
      <c r="D2247">
        <v>17.04</v>
      </c>
    </row>
    <row r="2248" spans="1:4">
      <c r="A2248" s="1">
        <v>43521</v>
      </c>
      <c r="B2248">
        <v>9</v>
      </c>
      <c r="C2248">
        <v>80.400000000000006</v>
      </c>
      <c r="D2248">
        <v>15.39</v>
      </c>
    </row>
    <row r="2249" spans="1:4">
      <c r="A2249" s="1">
        <v>43522</v>
      </c>
      <c r="B2249">
        <v>10.1</v>
      </c>
      <c r="C2249">
        <v>89.4</v>
      </c>
      <c r="D2249">
        <v>16.829999999999998</v>
      </c>
    </row>
    <row r="2250" spans="1:4">
      <c r="A2250" s="1">
        <v>43523</v>
      </c>
      <c r="B2250">
        <v>1.7</v>
      </c>
      <c r="C2250">
        <v>15</v>
      </c>
      <c r="D2250">
        <v>8.84</v>
      </c>
    </row>
    <row r="2251" spans="1:4">
      <c r="A2251" s="1">
        <v>43524</v>
      </c>
      <c r="B2251">
        <v>8.1999999999999993</v>
      </c>
      <c r="C2251">
        <v>71.900000000000006</v>
      </c>
      <c r="D2251">
        <v>14.75</v>
      </c>
    </row>
    <row r="2252" spans="1:4">
      <c r="A2252" s="1">
        <v>43525</v>
      </c>
      <c r="B2252">
        <v>9.9</v>
      </c>
      <c r="C2252">
        <v>86.8</v>
      </c>
      <c r="D2252">
        <v>17.32</v>
      </c>
    </row>
    <row r="2253" spans="1:4">
      <c r="A2253" s="1">
        <v>43526</v>
      </c>
      <c r="B2253">
        <v>8.1</v>
      </c>
      <c r="C2253">
        <v>71.099999999999994</v>
      </c>
      <c r="D2253">
        <v>14.43</v>
      </c>
    </row>
    <row r="2254" spans="1:4">
      <c r="A2254" s="1">
        <v>43527</v>
      </c>
      <c r="B2254">
        <v>4.5</v>
      </c>
      <c r="C2254">
        <v>39.1</v>
      </c>
      <c r="D2254">
        <v>11.71</v>
      </c>
    </row>
    <row r="2255" spans="1:4">
      <c r="A2255" s="1">
        <v>43528</v>
      </c>
      <c r="B2255">
        <v>9</v>
      </c>
      <c r="C2255">
        <v>78.3</v>
      </c>
      <c r="D2255">
        <v>16.45</v>
      </c>
    </row>
    <row r="2256" spans="1:4">
      <c r="A2256" s="1">
        <v>43529</v>
      </c>
      <c r="B2256">
        <v>5</v>
      </c>
      <c r="C2256">
        <v>43.1</v>
      </c>
      <c r="D2256">
        <v>12.18</v>
      </c>
    </row>
    <row r="2257" spans="1:4">
      <c r="A2257" s="1">
        <v>43530</v>
      </c>
      <c r="B2257">
        <v>3.8</v>
      </c>
      <c r="C2257">
        <v>32.799999999999997</v>
      </c>
      <c r="D2257">
        <v>10.8</v>
      </c>
    </row>
    <row r="2258" spans="1:4">
      <c r="A2258" s="1">
        <v>43531</v>
      </c>
      <c r="B2258">
        <v>4.7</v>
      </c>
      <c r="C2258">
        <v>40.5</v>
      </c>
      <c r="D2258">
        <v>11.24</v>
      </c>
    </row>
    <row r="2259" spans="1:4">
      <c r="A2259" s="1">
        <v>43532</v>
      </c>
      <c r="B2259">
        <v>10.4</v>
      </c>
      <c r="C2259">
        <v>88.9</v>
      </c>
      <c r="D2259">
        <v>18.82</v>
      </c>
    </row>
    <row r="2260" spans="1:4">
      <c r="A2260" s="1">
        <v>43533</v>
      </c>
      <c r="B2260">
        <v>9.3000000000000007</v>
      </c>
      <c r="C2260">
        <v>79.5</v>
      </c>
      <c r="D2260">
        <v>16.73</v>
      </c>
    </row>
    <row r="2261" spans="1:4">
      <c r="A2261" s="1">
        <v>43534</v>
      </c>
      <c r="B2261">
        <v>0</v>
      </c>
      <c r="C2261">
        <v>0</v>
      </c>
      <c r="D2261">
        <v>2.78</v>
      </c>
    </row>
    <row r="2262" spans="1:4">
      <c r="A2262" s="1">
        <v>43535</v>
      </c>
      <c r="B2262">
        <v>5.7</v>
      </c>
      <c r="C2262">
        <v>48.3</v>
      </c>
      <c r="D2262">
        <v>14.07</v>
      </c>
    </row>
    <row r="2263" spans="1:4">
      <c r="A2263" s="1">
        <v>43536</v>
      </c>
      <c r="B2263">
        <v>8</v>
      </c>
      <c r="C2263">
        <v>67.8</v>
      </c>
      <c r="D2263">
        <v>16.45</v>
      </c>
    </row>
    <row r="2264" spans="1:4">
      <c r="A2264" s="1">
        <v>43537</v>
      </c>
      <c r="B2264">
        <v>9.1999999999999993</v>
      </c>
      <c r="C2264">
        <v>77.3</v>
      </c>
      <c r="D2264">
        <v>15.89</v>
      </c>
    </row>
    <row r="2265" spans="1:4">
      <c r="A2265" s="1">
        <v>43538</v>
      </c>
      <c r="B2265">
        <v>10</v>
      </c>
      <c r="C2265">
        <v>84</v>
      </c>
      <c r="D2265">
        <v>20.02</v>
      </c>
    </row>
    <row r="2266" spans="1:4">
      <c r="A2266" s="1">
        <v>43539</v>
      </c>
      <c r="B2266">
        <v>5.2</v>
      </c>
      <c r="C2266">
        <v>43.7</v>
      </c>
      <c r="D2266">
        <v>13.47</v>
      </c>
    </row>
    <row r="2267" spans="1:4">
      <c r="A2267" s="1">
        <v>43540</v>
      </c>
      <c r="B2267">
        <v>10.6</v>
      </c>
      <c r="C2267">
        <v>88.3</v>
      </c>
      <c r="D2267">
        <v>19.559999999999999</v>
      </c>
    </row>
    <row r="2268" spans="1:4">
      <c r="A2268" s="1">
        <v>43541</v>
      </c>
      <c r="B2268">
        <v>11.3</v>
      </c>
      <c r="C2268">
        <v>94.2</v>
      </c>
      <c r="D2268">
        <v>20.74</v>
      </c>
    </row>
    <row r="2269" spans="1:4">
      <c r="A2269" s="1">
        <v>43542</v>
      </c>
      <c r="B2269">
        <v>7.8</v>
      </c>
      <c r="C2269">
        <v>65</v>
      </c>
      <c r="D2269">
        <v>15.48</v>
      </c>
    </row>
    <row r="2270" spans="1:4">
      <c r="A2270" s="1">
        <v>43543</v>
      </c>
      <c r="B2270">
        <v>10.4</v>
      </c>
      <c r="C2270">
        <v>86</v>
      </c>
      <c r="D2270">
        <v>18.95</v>
      </c>
    </row>
    <row r="2271" spans="1:4">
      <c r="A2271" s="1">
        <v>43544</v>
      </c>
      <c r="B2271">
        <v>0</v>
      </c>
      <c r="C2271">
        <v>0</v>
      </c>
      <c r="D2271">
        <v>7.04</v>
      </c>
    </row>
    <row r="2272" spans="1:4">
      <c r="A2272" s="1">
        <v>43545</v>
      </c>
      <c r="B2272">
        <v>7</v>
      </c>
      <c r="C2272">
        <v>57.4</v>
      </c>
      <c r="D2272">
        <v>17.64</v>
      </c>
    </row>
    <row r="2273" spans="1:4">
      <c r="A2273" s="1">
        <v>43546</v>
      </c>
      <c r="B2273">
        <v>9.3000000000000007</v>
      </c>
      <c r="C2273">
        <v>76.2</v>
      </c>
      <c r="D2273">
        <v>21.1</v>
      </c>
    </row>
    <row r="2274" spans="1:4">
      <c r="A2274" s="1">
        <v>43547</v>
      </c>
      <c r="B2274">
        <v>8.1999999999999993</v>
      </c>
      <c r="C2274">
        <v>67.2</v>
      </c>
      <c r="D2274">
        <v>19.61</v>
      </c>
    </row>
    <row r="2275" spans="1:4">
      <c r="A2275" s="1">
        <v>43548</v>
      </c>
      <c r="B2275">
        <v>11.7</v>
      </c>
      <c r="C2275">
        <v>95.1</v>
      </c>
      <c r="D2275">
        <v>23.13</v>
      </c>
    </row>
    <row r="2276" spans="1:4">
      <c r="A2276" s="1">
        <v>43549</v>
      </c>
      <c r="B2276">
        <v>9.4</v>
      </c>
      <c r="C2276">
        <v>76.400000000000006</v>
      </c>
      <c r="D2276">
        <v>17.29</v>
      </c>
    </row>
    <row r="2277" spans="1:4">
      <c r="A2277" s="1">
        <v>43550</v>
      </c>
      <c r="B2277">
        <v>10.8</v>
      </c>
      <c r="C2277">
        <v>87.8</v>
      </c>
      <c r="D2277">
        <v>21.57</v>
      </c>
    </row>
    <row r="2278" spans="1:4">
      <c r="A2278" s="1">
        <v>43551</v>
      </c>
      <c r="B2278">
        <v>9.1999999999999993</v>
      </c>
      <c r="C2278">
        <v>74.2</v>
      </c>
      <c r="D2278">
        <v>19.079999999999998</v>
      </c>
    </row>
    <row r="2279" spans="1:4">
      <c r="A2279" s="1">
        <v>43552</v>
      </c>
      <c r="B2279">
        <v>8.6</v>
      </c>
      <c r="C2279">
        <v>69.400000000000006</v>
      </c>
      <c r="D2279">
        <v>18.27</v>
      </c>
    </row>
    <row r="2280" spans="1:4">
      <c r="A2280" s="1">
        <v>43553</v>
      </c>
      <c r="B2280">
        <v>6.1</v>
      </c>
      <c r="C2280">
        <v>48.8</v>
      </c>
      <c r="D2280">
        <v>16.45</v>
      </c>
    </row>
    <row r="2281" spans="1:4">
      <c r="A2281" s="1">
        <v>43554</v>
      </c>
      <c r="B2281">
        <v>6.6</v>
      </c>
      <c r="C2281">
        <v>52.8</v>
      </c>
      <c r="D2281">
        <v>16.32</v>
      </c>
    </row>
    <row r="2282" spans="1:4">
      <c r="A2282" s="1">
        <v>43555</v>
      </c>
      <c r="B2282">
        <v>6</v>
      </c>
      <c r="C2282">
        <v>48</v>
      </c>
      <c r="D2282">
        <v>16.11</v>
      </c>
    </row>
    <row r="2283" spans="1:4">
      <c r="A2283" s="1">
        <v>43556</v>
      </c>
      <c r="B2283">
        <v>8.8000000000000007</v>
      </c>
      <c r="C2283">
        <v>69.8</v>
      </c>
      <c r="D2283">
        <v>19.260000000000002</v>
      </c>
    </row>
    <row r="2284" spans="1:4">
      <c r="A2284" s="1">
        <v>43557</v>
      </c>
      <c r="B2284">
        <v>12</v>
      </c>
      <c r="C2284">
        <v>95.2</v>
      </c>
      <c r="D2284">
        <v>24.01</v>
      </c>
    </row>
    <row r="2285" spans="1:4">
      <c r="A2285" s="1">
        <v>43558</v>
      </c>
      <c r="B2285">
        <v>12</v>
      </c>
      <c r="C2285">
        <v>95.2</v>
      </c>
      <c r="D2285">
        <v>24.27</v>
      </c>
    </row>
    <row r="2286" spans="1:4">
      <c r="A2286" s="1">
        <v>43559</v>
      </c>
      <c r="B2286">
        <v>11.8</v>
      </c>
      <c r="C2286">
        <v>92.9</v>
      </c>
      <c r="D2286">
        <v>23.93</v>
      </c>
    </row>
    <row r="2287" spans="1:4">
      <c r="A2287" s="1">
        <v>43560</v>
      </c>
      <c r="B2287">
        <v>11.1</v>
      </c>
      <c r="C2287">
        <v>87.4</v>
      </c>
      <c r="D2287">
        <v>20.83</v>
      </c>
    </row>
    <row r="2288" spans="1:4">
      <c r="A2288" s="1">
        <v>43561</v>
      </c>
      <c r="B2288">
        <v>11.3</v>
      </c>
      <c r="C2288">
        <v>88.3</v>
      </c>
      <c r="D2288">
        <v>21.93</v>
      </c>
    </row>
    <row r="2289" spans="1:4">
      <c r="A2289" s="1">
        <v>43562</v>
      </c>
      <c r="B2289">
        <v>0.6</v>
      </c>
      <c r="C2289">
        <v>4.7</v>
      </c>
      <c r="D2289">
        <v>10.61</v>
      </c>
    </row>
    <row r="2290" spans="1:4">
      <c r="A2290" s="1">
        <v>43563</v>
      </c>
      <c r="B2290">
        <v>10.9</v>
      </c>
      <c r="C2290">
        <v>85.2</v>
      </c>
      <c r="D2290">
        <v>23.04</v>
      </c>
    </row>
    <row r="2291" spans="1:4">
      <c r="A2291" s="1">
        <v>43564</v>
      </c>
      <c r="B2291">
        <v>3.7</v>
      </c>
      <c r="C2291">
        <v>28.7</v>
      </c>
      <c r="D2291">
        <v>12.86</v>
      </c>
    </row>
    <row r="2292" spans="1:4">
      <c r="A2292" s="1">
        <v>43565</v>
      </c>
      <c r="B2292">
        <v>0</v>
      </c>
      <c r="C2292">
        <v>0</v>
      </c>
      <c r="D2292">
        <v>5.62</v>
      </c>
    </row>
    <row r="2293" spans="1:4">
      <c r="A2293" s="1">
        <v>43566</v>
      </c>
      <c r="B2293">
        <v>3.9</v>
      </c>
      <c r="C2293">
        <v>30.2</v>
      </c>
      <c r="D2293">
        <v>16.04</v>
      </c>
    </row>
    <row r="2294" spans="1:4">
      <c r="A2294" s="1">
        <v>43567</v>
      </c>
      <c r="B2294">
        <v>10.8</v>
      </c>
      <c r="C2294">
        <v>83.1</v>
      </c>
      <c r="D2294">
        <v>23.27</v>
      </c>
    </row>
    <row r="2295" spans="1:4">
      <c r="A2295" s="1">
        <v>43568</v>
      </c>
      <c r="B2295">
        <v>10.1</v>
      </c>
      <c r="C2295">
        <v>77.7</v>
      </c>
      <c r="D2295">
        <v>21.91</v>
      </c>
    </row>
    <row r="2296" spans="1:4">
      <c r="A2296" s="1">
        <v>43569</v>
      </c>
      <c r="B2296">
        <v>3.3</v>
      </c>
      <c r="C2296">
        <v>25.2</v>
      </c>
      <c r="D2296">
        <v>8.7200000000000006</v>
      </c>
    </row>
    <row r="2297" spans="1:4">
      <c r="A2297" s="1">
        <v>43570</v>
      </c>
      <c r="B2297">
        <v>11.9</v>
      </c>
      <c r="C2297">
        <v>90.8</v>
      </c>
      <c r="D2297">
        <v>24.18</v>
      </c>
    </row>
    <row r="2298" spans="1:4">
      <c r="A2298" s="1">
        <v>43571</v>
      </c>
    </row>
    <row r="2299" spans="1:4">
      <c r="A2299" s="1">
        <v>43572</v>
      </c>
      <c r="B2299">
        <v>9.1999999999999993</v>
      </c>
      <c r="C2299">
        <v>69.7</v>
      </c>
      <c r="D2299">
        <v>21.63</v>
      </c>
    </row>
    <row r="2300" spans="1:4">
      <c r="A2300" s="1">
        <v>43573</v>
      </c>
      <c r="B2300">
        <v>10.7</v>
      </c>
      <c r="C2300">
        <v>81.099999999999994</v>
      </c>
      <c r="D2300">
        <v>23.12</v>
      </c>
    </row>
    <row r="2301" spans="1:4">
      <c r="A2301" s="1">
        <v>43574</v>
      </c>
      <c r="B2301">
        <v>0</v>
      </c>
      <c r="C2301">
        <v>0</v>
      </c>
      <c r="D2301">
        <v>3.79</v>
      </c>
    </row>
    <row r="2302" spans="1:4">
      <c r="A2302" s="1">
        <v>43575</v>
      </c>
      <c r="B2302">
        <v>11.3</v>
      </c>
      <c r="C2302">
        <v>85</v>
      </c>
      <c r="D2302">
        <v>24.52</v>
      </c>
    </row>
    <row r="2303" spans="1:4">
      <c r="A2303" s="1">
        <v>43576</v>
      </c>
      <c r="B2303">
        <v>4.3</v>
      </c>
      <c r="C2303">
        <v>32.299999999999997</v>
      </c>
      <c r="D2303">
        <v>16.059999999999999</v>
      </c>
    </row>
    <row r="2304" spans="1:4">
      <c r="A2304" s="1">
        <v>43577</v>
      </c>
      <c r="B2304">
        <v>11</v>
      </c>
      <c r="C2304">
        <v>82.7</v>
      </c>
      <c r="D2304">
        <v>24.24</v>
      </c>
    </row>
    <row r="2305" spans="1:4">
      <c r="A2305" s="1">
        <v>43578</v>
      </c>
      <c r="B2305">
        <v>0.4</v>
      </c>
      <c r="C2305">
        <v>3</v>
      </c>
      <c r="D2305">
        <v>9.27</v>
      </c>
    </row>
    <row r="2306" spans="1:4">
      <c r="A2306" s="1">
        <v>43579</v>
      </c>
      <c r="B2306">
        <v>0.3</v>
      </c>
      <c r="C2306">
        <v>2.2000000000000002</v>
      </c>
      <c r="D2306">
        <v>8.85</v>
      </c>
    </row>
    <row r="2307" spans="1:4">
      <c r="A2307" s="1">
        <v>43580</v>
      </c>
      <c r="B2307">
        <v>0.1</v>
      </c>
      <c r="C2307">
        <v>0.7</v>
      </c>
      <c r="D2307">
        <v>6.57</v>
      </c>
    </row>
    <row r="2308" spans="1:4">
      <c r="A2308" s="1">
        <v>43581</v>
      </c>
      <c r="B2308">
        <v>0</v>
      </c>
      <c r="C2308">
        <v>0</v>
      </c>
      <c r="D2308">
        <v>4.29</v>
      </c>
    </row>
    <row r="2309" spans="1:4">
      <c r="A2309" s="1">
        <v>43582</v>
      </c>
      <c r="B2309">
        <v>11.5</v>
      </c>
      <c r="C2309">
        <v>85.2</v>
      </c>
      <c r="D2309">
        <v>25.76</v>
      </c>
    </row>
    <row r="2310" spans="1:4">
      <c r="A2310" s="1">
        <v>43583</v>
      </c>
      <c r="B2310">
        <v>3.4</v>
      </c>
      <c r="C2310">
        <v>25.2</v>
      </c>
      <c r="D2310">
        <v>15.11</v>
      </c>
    </row>
    <row r="2311" spans="1:4">
      <c r="A2311" s="1">
        <v>43584</v>
      </c>
      <c r="B2311">
        <v>0</v>
      </c>
      <c r="C2311">
        <v>0</v>
      </c>
      <c r="D2311">
        <v>2.48</v>
      </c>
    </row>
    <row r="2312" spans="1:4">
      <c r="A2312" s="1">
        <v>43585</v>
      </c>
      <c r="B2312">
        <v>3.7</v>
      </c>
      <c r="C2312">
        <v>27.2</v>
      </c>
      <c r="D2312">
        <v>14.46</v>
      </c>
    </row>
    <row r="2313" spans="1:4">
      <c r="A2313" s="1">
        <v>43586</v>
      </c>
      <c r="B2313">
        <v>9.5</v>
      </c>
      <c r="C2313">
        <v>69.900000000000006</v>
      </c>
      <c r="D2313">
        <v>20.93</v>
      </c>
    </row>
    <row r="2314" spans="1:4">
      <c r="A2314" s="1">
        <v>43587</v>
      </c>
      <c r="B2314">
        <v>12.3</v>
      </c>
      <c r="C2314">
        <v>89.8</v>
      </c>
      <c r="D2314">
        <v>26.48</v>
      </c>
    </row>
    <row r="2315" spans="1:4">
      <c r="A2315" s="1">
        <v>43588</v>
      </c>
      <c r="B2315">
        <v>12.7</v>
      </c>
      <c r="C2315">
        <v>92.7</v>
      </c>
      <c r="D2315">
        <v>26.78</v>
      </c>
    </row>
    <row r="2316" spans="1:4">
      <c r="A2316" s="1">
        <v>43589</v>
      </c>
      <c r="B2316">
        <v>11.4</v>
      </c>
      <c r="C2316">
        <v>83.2</v>
      </c>
      <c r="D2316">
        <v>24.19</v>
      </c>
    </row>
    <row r="2317" spans="1:4">
      <c r="A2317" s="1">
        <v>43590</v>
      </c>
      <c r="B2317">
        <v>8</v>
      </c>
      <c r="C2317">
        <v>58</v>
      </c>
      <c r="D2317">
        <v>22.29</v>
      </c>
    </row>
    <row r="2318" spans="1:4">
      <c r="A2318" s="1">
        <v>43591</v>
      </c>
      <c r="B2318">
        <v>10.1</v>
      </c>
      <c r="C2318">
        <v>73.2</v>
      </c>
      <c r="D2318">
        <v>25.45</v>
      </c>
    </row>
    <row r="2319" spans="1:4">
      <c r="A2319" s="1">
        <v>43592</v>
      </c>
      <c r="B2319">
        <v>13</v>
      </c>
      <c r="C2319">
        <v>94.2</v>
      </c>
      <c r="D2319">
        <v>27.79</v>
      </c>
    </row>
    <row r="2320" spans="1:4">
      <c r="A2320" s="1">
        <v>43593</v>
      </c>
      <c r="B2320">
        <v>9.8000000000000007</v>
      </c>
      <c r="C2320">
        <v>70.5</v>
      </c>
      <c r="D2320">
        <v>23.5</v>
      </c>
    </row>
    <row r="2321" spans="1:4">
      <c r="A2321" s="1">
        <v>43594</v>
      </c>
      <c r="B2321">
        <v>12.3</v>
      </c>
      <c r="C2321">
        <v>88.5</v>
      </c>
      <c r="D2321">
        <v>25.64</v>
      </c>
    </row>
    <row r="2322" spans="1:4">
      <c r="A2322" s="1">
        <v>43595</v>
      </c>
      <c r="B2322">
        <v>12.5</v>
      </c>
      <c r="C2322">
        <v>89.9</v>
      </c>
      <c r="D2322">
        <v>26.57</v>
      </c>
    </row>
    <row r="2323" spans="1:4">
      <c r="A2323" s="1">
        <v>43596</v>
      </c>
      <c r="B2323">
        <v>12.4</v>
      </c>
      <c r="C2323">
        <v>89.2</v>
      </c>
      <c r="D2323">
        <v>25.65</v>
      </c>
    </row>
    <row r="2324" spans="1:4">
      <c r="A2324" s="1">
        <v>43597</v>
      </c>
      <c r="B2324">
        <v>11.1</v>
      </c>
      <c r="C2324">
        <v>79.3</v>
      </c>
      <c r="D2324">
        <v>25.22</v>
      </c>
    </row>
    <row r="2325" spans="1:4">
      <c r="A2325" s="1">
        <v>43598</v>
      </c>
      <c r="B2325">
        <v>9.4</v>
      </c>
      <c r="C2325">
        <v>67.099999999999994</v>
      </c>
      <c r="D2325">
        <v>21.91</v>
      </c>
    </row>
    <row r="2326" spans="1:4">
      <c r="A2326" s="1">
        <v>43599</v>
      </c>
      <c r="B2326">
        <v>7.5</v>
      </c>
      <c r="C2326">
        <v>53.6</v>
      </c>
      <c r="D2326">
        <v>21.38</v>
      </c>
    </row>
    <row r="2327" spans="1:4">
      <c r="A2327" s="1">
        <v>43600</v>
      </c>
      <c r="B2327">
        <v>8</v>
      </c>
      <c r="C2327">
        <v>56.7</v>
      </c>
      <c r="D2327">
        <v>21.12</v>
      </c>
    </row>
    <row r="2328" spans="1:4">
      <c r="A2328" s="1">
        <v>43601</v>
      </c>
      <c r="B2328">
        <v>7.8</v>
      </c>
      <c r="C2328">
        <v>55.3</v>
      </c>
      <c r="D2328">
        <v>20.420000000000002</v>
      </c>
    </row>
    <row r="2329" spans="1:4">
      <c r="A2329" s="1">
        <v>43602</v>
      </c>
      <c r="B2329">
        <v>7</v>
      </c>
      <c r="C2329">
        <v>49.6</v>
      </c>
      <c r="D2329">
        <v>19.920000000000002</v>
      </c>
    </row>
    <row r="2330" spans="1:4">
      <c r="A2330" s="1">
        <v>43603</v>
      </c>
      <c r="B2330">
        <v>0.1</v>
      </c>
      <c r="C2330">
        <v>0.7</v>
      </c>
      <c r="D2330">
        <v>8.81</v>
      </c>
    </row>
    <row r="2331" spans="1:4">
      <c r="A2331" s="1">
        <v>43604</v>
      </c>
      <c r="B2331">
        <v>1.1000000000000001</v>
      </c>
      <c r="C2331">
        <v>7.7</v>
      </c>
      <c r="D2331">
        <v>9.74</v>
      </c>
    </row>
    <row r="2332" spans="1:4">
      <c r="A2332" s="1">
        <v>43605</v>
      </c>
      <c r="B2332">
        <v>5.5</v>
      </c>
      <c r="C2332">
        <v>38.700000000000003</v>
      </c>
      <c r="D2332">
        <v>15.25</v>
      </c>
    </row>
    <row r="2333" spans="1:4">
      <c r="A2333" s="1">
        <v>43606</v>
      </c>
      <c r="B2333">
        <v>13.3</v>
      </c>
      <c r="C2333">
        <v>93.7</v>
      </c>
      <c r="D2333">
        <v>29.15</v>
      </c>
    </row>
    <row r="2334" spans="1:4">
      <c r="A2334" s="1">
        <v>43607</v>
      </c>
      <c r="B2334">
        <v>13.3</v>
      </c>
      <c r="C2334">
        <v>93.7</v>
      </c>
      <c r="D2334">
        <v>28.96</v>
      </c>
    </row>
    <row r="2335" spans="1:4">
      <c r="A2335" s="1">
        <v>43608</v>
      </c>
      <c r="B2335">
        <v>13.1</v>
      </c>
      <c r="C2335">
        <v>91.6</v>
      </c>
      <c r="D2335">
        <v>27.79</v>
      </c>
    </row>
    <row r="2336" spans="1:4">
      <c r="A2336" s="1">
        <v>43609</v>
      </c>
      <c r="B2336">
        <v>13</v>
      </c>
      <c r="C2336">
        <v>90.9</v>
      </c>
      <c r="D2336">
        <v>26.1</v>
      </c>
    </row>
    <row r="2337" spans="1:4">
      <c r="A2337" s="1">
        <v>43610</v>
      </c>
      <c r="B2337">
        <v>9</v>
      </c>
      <c r="C2337">
        <v>62.9</v>
      </c>
      <c r="D2337">
        <v>20.79</v>
      </c>
    </row>
    <row r="2338" spans="1:4">
      <c r="A2338" s="1">
        <v>43611</v>
      </c>
      <c r="B2338">
        <v>10.3</v>
      </c>
      <c r="C2338">
        <v>72</v>
      </c>
      <c r="D2338">
        <v>26.41</v>
      </c>
    </row>
    <row r="2339" spans="1:4">
      <c r="A2339" s="1">
        <v>43612</v>
      </c>
      <c r="B2339">
        <v>0</v>
      </c>
      <c r="C2339">
        <v>0</v>
      </c>
      <c r="D2339">
        <v>2.9</v>
      </c>
    </row>
    <row r="2340" spans="1:4">
      <c r="A2340" s="1">
        <v>43613</v>
      </c>
      <c r="B2340">
        <v>11.5</v>
      </c>
      <c r="C2340">
        <v>79.900000000000006</v>
      </c>
      <c r="D2340">
        <v>25.25</v>
      </c>
    </row>
    <row r="2341" spans="1:4">
      <c r="A2341" s="1">
        <v>43614</v>
      </c>
      <c r="B2341">
        <v>13.5</v>
      </c>
      <c r="C2341">
        <v>93.8</v>
      </c>
      <c r="D2341">
        <v>28.81</v>
      </c>
    </row>
    <row r="2342" spans="1:4">
      <c r="A2342" s="1">
        <v>43615</v>
      </c>
      <c r="B2342">
        <v>9.1999999999999993</v>
      </c>
      <c r="C2342">
        <v>63.9</v>
      </c>
      <c r="D2342">
        <v>24.13</v>
      </c>
    </row>
    <row r="2343" spans="1:4">
      <c r="A2343" s="1">
        <v>43616</v>
      </c>
      <c r="B2343">
        <v>7.9</v>
      </c>
      <c r="C2343">
        <v>54.9</v>
      </c>
      <c r="D2343">
        <v>23.03</v>
      </c>
    </row>
    <row r="2344" spans="1:4">
      <c r="A2344" s="1">
        <v>43617</v>
      </c>
      <c r="B2344">
        <v>10.199999999999999</v>
      </c>
      <c r="C2344">
        <v>70.8</v>
      </c>
      <c r="D2344">
        <v>23.58</v>
      </c>
    </row>
    <row r="2345" spans="1:4">
      <c r="A2345" s="1">
        <v>43618</v>
      </c>
      <c r="B2345">
        <v>13</v>
      </c>
      <c r="C2345">
        <v>89.7</v>
      </c>
      <c r="D2345">
        <v>25.97</v>
      </c>
    </row>
    <row r="2346" spans="1:4">
      <c r="A2346" s="1">
        <v>43619</v>
      </c>
      <c r="B2346">
        <v>12.9</v>
      </c>
      <c r="C2346">
        <v>89</v>
      </c>
      <c r="D2346">
        <v>26.44</v>
      </c>
    </row>
    <row r="2347" spans="1:4">
      <c r="A2347" s="1">
        <v>43620</v>
      </c>
      <c r="B2347">
        <v>12.3</v>
      </c>
      <c r="C2347">
        <v>84.8</v>
      </c>
      <c r="D2347">
        <v>25.7</v>
      </c>
    </row>
    <row r="2348" spans="1:4">
      <c r="A2348" s="1">
        <v>43621</v>
      </c>
      <c r="B2348">
        <v>12.9</v>
      </c>
      <c r="C2348">
        <v>89</v>
      </c>
      <c r="D2348">
        <v>27.38</v>
      </c>
    </row>
    <row r="2349" spans="1:4">
      <c r="A2349" s="1">
        <v>43622</v>
      </c>
      <c r="B2349">
        <v>3.5</v>
      </c>
      <c r="C2349">
        <v>24.1</v>
      </c>
      <c r="D2349">
        <v>15.89</v>
      </c>
    </row>
    <row r="2350" spans="1:4">
      <c r="A2350" s="1">
        <v>43623</v>
      </c>
      <c r="B2350">
        <v>0</v>
      </c>
      <c r="C2350">
        <v>0</v>
      </c>
      <c r="D2350">
        <v>4.12</v>
      </c>
    </row>
    <row r="2351" spans="1:4">
      <c r="A2351" s="1">
        <v>43624</v>
      </c>
      <c r="B2351">
        <v>9.4</v>
      </c>
      <c r="C2351">
        <v>64.8</v>
      </c>
      <c r="D2351">
        <v>24.71</v>
      </c>
    </row>
    <row r="2352" spans="1:4">
      <c r="A2352" s="1">
        <v>43625</v>
      </c>
      <c r="B2352">
        <v>11.8</v>
      </c>
      <c r="C2352">
        <v>81.400000000000006</v>
      </c>
      <c r="D2352">
        <v>26.99</v>
      </c>
    </row>
    <row r="2353" spans="1:4">
      <c r="A2353" s="1">
        <v>43626</v>
      </c>
      <c r="B2353">
        <v>5.8</v>
      </c>
      <c r="C2353">
        <v>40</v>
      </c>
      <c r="D2353">
        <v>20.25</v>
      </c>
    </row>
    <row r="2354" spans="1:4">
      <c r="A2354" s="1">
        <v>43627</v>
      </c>
      <c r="B2354">
        <v>9.3000000000000007</v>
      </c>
      <c r="C2354">
        <v>63.7</v>
      </c>
      <c r="D2354">
        <v>23.2</v>
      </c>
    </row>
    <row r="2355" spans="1:4">
      <c r="A2355" s="1">
        <v>43628</v>
      </c>
      <c r="B2355">
        <v>11.3</v>
      </c>
      <c r="C2355">
        <v>77.400000000000006</v>
      </c>
      <c r="D2355">
        <v>24.03</v>
      </c>
    </row>
    <row r="2356" spans="1:4">
      <c r="A2356" s="1">
        <v>43629</v>
      </c>
      <c r="B2356">
        <v>10.7</v>
      </c>
      <c r="C2356">
        <v>73.3</v>
      </c>
      <c r="D2356">
        <v>25.53</v>
      </c>
    </row>
    <row r="2357" spans="1:4">
      <c r="A2357" s="1">
        <v>43630</v>
      </c>
      <c r="B2357">
        <v>0</v>
      </c>
      <c r="C2357">
        <v>0</v>
      </c>
      <c r="D2357">
        <v>7.06</v>
      </c>
    </row>
    <row r="2358" spans="1:4">
      <c r="A2358" s="1">
        <v>43631</v>
      </c>
      <c r="B2358">
        <v>7</v>
      </c>
      <c r="C2358">
        <v>47.9</v>
      </c>
      <c r="D2358">
        <v>20.45</v>
      </c>
    </row>
    <row r="2359" spans="1:4">
      <c r="A2359" s="1">
        <v>43632</v>
      </c>
      <c r="B2359">
        <v>8.8000000000000007</v>
      </c>
      <c r="C2359">
        <v>60.3</v>
      </c>
      <c r="D2359">
        <v>24.6</v>
      </c>
    </row>
    <row r="2360" spans="1:4">
      <c r="A2360" s="1">
        <v>43633</v>
      </c>
      <c r="B2360">
        <v>7.3</v>
      </c>
      <c r="C2360">
        <v>50</v>
      </c>
      <c r="D2360">
        <v>22.16</v>
      </c>
    </row>
    <row r="2361" spans="1:4">
      <c r="A2361" s="1">
        <v>43634</v>
      </c>
      <c r="B2361">
        <v>5.0999999999999996</v>
      </c>
      <c r="C2361">
        <v>34.9</v>
      </c>
      <c r="D2361">
        <v>18.920000000000002</v>
      </c>
    </row>
    <row r="2362" spans="1:4">
      <c r="A2362" s="1">
        <v>43635</v>
      </c>
      <c r="B2362">
        <v>8.3000000000000007</v>
      </c>
      <c r="C2362">
        <v>56.8</v>
      </c>
      <c r="D2362">
        <v>21.88</v>
      </c>
    </row>
    <row r="2363" spans="1:4">
      <c r="A2363" s="1">
        <v>43636</v>
      </c>
      <c r="B2363">
        <v>10.3</v>
      </c>
      <c r="C2363">
        <v>70.5</v>
      </c>
      <c r="D2363">
        <v>25.83</v>
      </c>
    </row>
    <row r="2364" spans="1:4">
      <c r="A2364" s="1">
        <v>43637</v>
      </c>
      <c r="B2364">
        <v>9.6</v>
      </c>
      <c r="C2364">
        <v>65.8</v>
      </c>
      <c r="D2364">
        <v>24.58</v>
      </c>
    </row>
    <row r="2365" spans="1:4">
      <c r="A2365" s="1">
        <v>43638</v>
      </c>
      <c r="B2365">
        <v>11</v>
      </c>
      <c r="C2365">
        <v>75.3</v>
      </c>
      <c r="D2365">
        <v>27.04</v>
      </c>
    </row>
    <row r="2366" spans="1:4">
      <c r="A2366" s="1">
        <v>43639</v>
      </c>
      <c r="B2366">
        <v>11.5</v>
      </c>
      <c r="C2366">
        <v>78.8</v>
      </c>
      <c r="D2366">
        <v>24.21</v>
      </c>
    </row>
    <row r="2367" spans="1:4">
      <c r="A2367" s="1">
        <v>43640</v>
      </c>
      <c r="B2367">
        <v>9.6999999999999993</v>
      </c>
      <c r="C2367">
        <v>66.400000000000006</v>
      </c>
      <c r="D2367">
        <v>23.16</v>
      </c>
    </row>
    <row r="2368" spans="1:4">
      <c r="A2368" s="1">
        <v>43641</v>
      </c>
      <c r="B2368">
        <v>12.2</v>
      </c>
      <c r="C2368">
        <v>83.6</v>
      </c>
      <c r="D2368">
        <v>27.36</v>
      </c>
    </row>
    <row r="2369" spans="1:4">
      <c r="A2369" s="1">
        <v>43642</v>
      </c>
      <c r="B2369">
        <v>0.7</v>
      </c>
      <c r="C2369">
        <v>4.8</v>
      </c>
      <c r="D2369">
        <v>4.3600000000000003</v>
      </c>
    </row>
    <row r="2370" spans="1:4">
      <c r="A2370" s="1">
        <v>43643</v>
      </c>
      <c r="B2370">
        <v>2.2000000000000002</v>
      </c>
      <c r="C2370">
        <v>15.1</v>
      </c>
      <c r="D2370">
        <v>12.64</v>
      </c>
    </row>
    <row r="2371" spans="1:4">
      <c r="A2371" s="1">
        <v>43644</v>
      </c>
      <c r="B2371">
        <v>5.6</v>
      </c>
      <c r="C2371">
        <v>38.4</v>
      </c>
      <c r="D2371">
        <v>18.239999999999998</v>
      </c>
    </row>
    <row r="2372" spans="1:4">
      <c r="A2372" s="1">
        <v>43645</v>
      </c>
      <c r="B2372">
        <v>0</v>
      </c>
      <c r="C2372">
        <v>0</v>
      </c>
      <c r="D2372">
        <v>3.68</v>
      </c>
    </row>
    <row r="2373" spans="1:4">
      <c r="A2373" s="1">
        <v>43646</v>
      </c>
      <c r="B2373">
        <v>6.5</v>
      </c>
      <c r="C2373">
        <v>44.5</v>
      </c>
      <c r="D2373">
        <v>20.64</v>
      </c>
    </row>
    <row r="2374" spans="1:4">
      <c r="A2374" s="1">
        <v>43647</v>
      </c>
      <c r="B2374">
        <v>0.2</v>
      </c>
      <c r="C2374">
        <v>1.4</v>
      </c>
      <c r="D2374">
        <v>8.49</v>
      </c>
    </row>
    <row r="2375" spans="1:4">
      <c r="A2375" s="1">
        <v>43648</v>
      </c>
      <c r="B2375">
        <v>11.5</v>
      </c>
      <c r="C2375">
        <v>78.8</v>
      </c>
      <c r="D2375">
        <v>26.1</v>
      </c>
    </row>
    <row r="2376" spans="1:4">
      <c r="A2376" s="1">
        <v>43649</v>
      </c>
      <c r="B2376">
        <v>5.2</v>
      </c>
      <c r="C2376">
        <v>35.6</v>
      </c>
      <c r="D2376">
        <v>16.260000000000002</v>
      </c>
    </row>
    <row r="2377" spans="1:4">
      <c r="A2377" s="1">
        <v>43650</v>
      </c>
      <c r="B2377">
        <v>9.1</v>
      </c>
      <c r="C2377">
        <v>62.8</v>
      </c>
      <c r="D2377">
        <v>23.3</v>
      </c>
    </row>
    <row r="2378" spans="1:4">
      <c r="A2378" s="1">
        <v>43651</v>
      </c>
      <c r="B2378">
        <v>12.3</v>
      </c>
      <c r="C2378">
        <v>84.8</v>
      </c>
      <c r="D2378">
        <v>25.87</v>
      </c>
    </row>
    <row r="2379" spans="1:4">
      <c r="A2379" s="1">
        <v>43652</v>
      </c>
      <c r="B2379">
        <v>13.4</v>
      </c>
      <c r="C2379">
        <v>92.4</v>
      </c>
      <c r="D2379">
        <v>28.23</v>
      </c>
    </row>
    <row r="2380" spans="1:4">
      <c r="A2380" s="1">
        <v>43653</v>
      </c>
      <c r="B2380">
        <v>6.3</v>
      </c>
      <c r="C2380">
        <v>43.4</v>
      </c>
      <c r="D2380">
        <v>21.29</v>
      </c>
    </row>
    <row r="2381" spans="1:4">
      <c r="A2381" s="1">
        <v>43654</v>
      </c>
      <c r="B2381">
        <v>4.8</v>
      </c>
      <c r="C2381">
        <v>33.1</v>
      </c>
      <c r="D2381">
        <v>20.9</v>
      </c>
    </row>
    <row r="2382" spans="1:4">
      <c r="A2382" s="1">
        <v>43655</v>
      </c>
      <c r="B2382">
        <v>1.7</v>
      </c>
      <c r="C2382">
        <v>11.7</v>
      </c>
      <c r="D2382">
        <v>11.68</v>
      </c>
    </row>
    <row r="2383" spans="1:4">
      <c r="A2383" s="1">
        <v>43656</v>
      </c>
      <c r="B2383">
        <v>0</v>
      </c>
      <c r="C2383">
        <v>0</v>
      </c>
      <c r="D2383">
        <v>4.67</v>
      </c>
    </row>
    <row r="2384" spans="1:4">
      <c r="A2384" s="1">
        <v>43657</v>
      </c>
      <c r="B2384">
        <v>1.1000000000000001</v>
      </c>
      <c r="C2384">
        <v>7.6</v>
      </c>
      <c r="D2384">
        <v>11.47</v>
      </c>
    </row>
    <row r="2385" spans="1:4">
      <c r="A2385" s="1">
        <v>43658</v>
      </c>
      <c r="B2385">
        <v>7.3</v>
      </c>
      <c r="C2385">
        <v>50.7</v>
      </c>
      <c r="D2385">
        <v>20.37</v>
      </c>
    </row>
    <row r="2386" spans="1:4">
      <c r="A2386" s="1">
        <v>43659</v>
      </c>
      <c r="B2386">
        <v>3.2</v>
      </c>
      <c r="C2386">
        <v>22.2</v>
      </c>
      <c r="D2386">
        <v>13.55</v>
      </c>
    </row>
    <row r="2387" spans="1:4">
      <c r="A2387" s="1">
        <v>43660</v>
      </c>
      <c r="B2387">
        <v>5.9</v>
      </c>
      <c r="C2387">
        <v>41</v>
      </c>
      <c r="D2387">
        <v>19.86</v>
      </c>
    </row>
    <row r="2388" spans="1:4">
      <c r="A2388" s="1">
        <v>43661</v>
      </c>
      <c r="B2388">
        <v>1.9</v>
      </c>
      <c r="C2388">
        <v>13.2</v>
      </c>
      <c r="D2388">
        <v>9.89</v>
      </c>
    </row>
    <row r="2389" spans="1:4">
      <c r="A2389" s="1">
        <v>43662</v>
      </c>
      <c r="B2389">
        <v>8.8000000000000007</v>
      </c>
      <c r="C2389">
        <v>61.1</v>
      </c>
      <c r="D2389">
        <v>22.68</v>
      </c>
    </row>
    <row r="2390" spans="1:4">
      <c r="A2390" s="1">
        <v>43663</v>
      </c>
      <c r="B2390">
        <v>9</v>
      </c>
      <c r="C2390">
        <v>62.9</v>
      </c>
      <c r="D2390">
        <v>22.74</v>
      </c>
    </row>
    <row r="2391" spans="1:4">
      <c r="A2391" s="1">
        <v>43664</v>
      </c>
      <c r="B2391">
        <v>0.3</v>
      </c>
      <c r="C2391">
        <v>2.1</v>
      </c>
      <c r="D2391">
        <v>11.17</v>
      </c>
    </row>
    <row r="2392" spans="1:4">
      <c r="A2392" s="1">
        <v>43665</v>
      </c>
      <c r="B2392">
        <v>0</v>
      </c>
      <c r="C2392">
        <v>0</v>
      </c>
      <c r="D2392">
        <v>5.67</v>
      </c>
    </row>
    <row r="2393" spans="1:4">
      <c r="A2393" s="1">
        <v>43666</v>
      </c>
      <c r="B2393">
        <v>0</v>
      </c>
      <c r="C2393">
        <v>0</v>
      </c>
      <c r="D2393">
        <v>5.47</v>
      </c>
    </row>
    <row r="2394" spans="1:4">
      <c r="A2394" s="1">
        <v>43667</v>
      </c>
      <c r="B2394">
        <v>1.1000000000000001</v>
      </c>
      <c r="C2394">
        <v>7.7</v>
      </c>
      <c r="D2394">
        <v>4.92</v>
      </c>
    </row>
    <row r="2395" spans="1:4">
      <c r="A2395" s="1">
        <v>43668</v>
      </c>
      <c r="B2395">
        <v>8.6</v>
      </c>
      <c r="C2395">
        <v>60.6</v>
      </c>
      <c r="D2395">
        <v>21.12</v>
      </c>
    </row>
    <row r="2396" spans="1:4">
      <c r="A2396" s="1">
        <v>43669</v>
      </c>
      <c r="B2396">
        <v>6.9</v>
      </c>
      <c r="C2396">
        <v>48.6</v>
      </c>
      <c r="D2396">
        <v>18.37</v>
      </c>
    </row>
    <row r="2397" spans="1:4">
      <c r="A2397" s="1">
        <v>43670</v>
      </c>
      <c r="B2397">
        <v>1.5</v>
      </c>
      <c r="C2397">
        <v>10.6</v>
      </c>
      <c r="D2397">
        <v>10.08</v>
      </c>
    </row>
    <row r="2398" spans="1:4">
      <c r="A2398" s="1">
        <v>43671</v>
      </c>
      <c r="B2398">
        <v>0</v>
      </c>
      <c r="C2398">
        <v>0</v>
      </c>
      <c r="D2398">
        <v>6.01</v>
      </c>
    </row>
    <row r="2399" spans="1:4">
      <c r="A2399" s="1">
        <v>43672</v>
      </c>
      <c r="B2399">
        <v>2.7</v>
      </c>
      <c r="C2399">
        <v>19.100000000000001</v>
      </c>
      <c r="D2399">
        <v>12.59</v>
      </c>
    </row>
    <row r="2400" spans="1:4">
      <c r="A2400" s="1">
        <v>43673</v>
      </c>
      <c r="B2400">
        <v>0.3</v>
      </c>
      <c r="C2400">
        <v>2.1</v>
      </c>
      <c r="D2400">
        <v>7.38</v>
      </c>
    </row>
    <row r="2401" spans="1:4">
      <c r="A2401" s="1">
        <v>43674</v>
      </c>
      <c r="B2401">
        <v>2.2000000000000002</v>
      </c>
      <c r="C2401">
        <v>15.6</v>
      </c>
      <c r="D2401">
        <v>11.91</v>
      </c>
    </row>
    <row r="2402" spans="1:4">
      <c r="A2402" s="1">
        <v>43675</v>
      </c>
      <c r="B2402">
        <v>8.1</v>
      </c>
      <c r="C2402">
        <v>57.4</v>
      </c>
      <c r="D2402">
        <v>18.29</v>
      </c>
    </row>
    <row r="2403" spans="1:4">
      <c r="A2403" s="1">
        <v>43676</v>
      </c>
      <c r="B2403">
        <v>11.9</v>
      </c>
      <c r="C2403">
        <v>85</v>
      </c>
      <c r="D2403">
        <v>24.78</v>
      </c>
    </row>
    <row r="2404" spans="1:4">
      <c r="A2404" s="1">
        <v>43677</v>
      </c>
      <c r="B2404">
        <v>11</v>
      </c>
      <c r="C2404">
        <v>78.599999999999994</v>
      </c>
      <c r="D2404">
        <v>22.22</v>
      </c>
    </row>
    <row r="2405" spans="1:4">
      <c r="A2405" s="1">
        <v>43678</v>
      </c>
      <c r="B2405">
        <v>8.6999999999999993</v>
      </c>
      <c r="C2405">
        <v>62.1</v>
      </c>
      <c r="D2405">
        <v>21.45</v>
      </c>
    </row>
    <row r="2406" spans="1:4">
      <c r="A2406" s="1">
        <v>43679</v>
      </c>
      <c r="B2406">
        <v>9.3000000000000007</v>
      </c>
      <c r="C2406">
        <v>66.400000000000006</v>
      </c>
      <c r="D2406">
        <v>22.05</v>
      </c>
    </row>
    <row r="2407" spans="1:4">
      <c r="A2407" s="1">
        <v>43680</v>
      </c>
      <c r="B2407">
        <v>9.1999999999999993</v>
      </c>
      <c r="C2407">
        <v>66.2</v>
      </c>
      <c r="D2407">
        <v>20.27</v>
      </c>
    </row>
    <row r="2408" spans="1:4">
      <c r="A2408" s="1">
        <v>43681</v>
      </c>
      <c r="B2408">
        <v>7.3</v>
      </c>
      <c r="C2408">
        <v>52.5</v>
      </c>
      <c r="D2408">
        <v>18.010000000000002</v>
      </c>
    </row>
    <row r="2409" spans="1:4">
      <c r="A2409" s="1">
        <v>43682</v>
      </c>
      <c r="B2409">
        <v>11</v>
      </c>
      <c r="C2409">
        <v>79.099999999999994</v>
      </c>
      <c r="D2409">
        <v>23.39</v>
      </c>
    </row>
    <row r="2410" spans="1:4">
      <c r="A2410" s="1">
        <v>43683</v>
      </c>
      <c r="B2410">
        <v>1.6</v>
      </c>
      <c r="C2410">
        <v>11.6</v>
      </c>
      <c r="D2410">
        <v>9.85</v>
      </c>
    </row>
    <row r="2411" spans="1:4">
      <c r="A2411" s="1">
        <v>43684</v>
      </c>
      <c r="B2411">
        <v>5.3</v>
      </c>
      <c r="C2411">
        <v>38.4</v>
      </c>
      <c r="D2411">
        <v>17.29</v>
      </c>
    </row>
    <row r="2412" spans="1:4">
      <c r="A2412" s="1">
        <v>43685</v>
      </c>
      <c r="B2412">
        <v>5.8</v>
      </c>
      <c r="C2412">
        <v>42</v>
      </c>
      <c r="D2412">
        <v>15.19</v>
      </c>
    </row>
    <row r="2413" spans="1:4">
      <c r="A2413" s="1">
        <v>43686</v>
      </c>
      <c r="B2413">
        <v>8</v>
      </c>
      <c r="C2413">
        <v>58.4</v>
      </c>
      <c r="D2413">
        <v>18.329999999999998</v>
      </c>
    </row>
    <row r="2414" spans="1:4">
      <c r="A2414" s="1">
        <v>43687</v>
      </c>
      <c r="B2414">
        <v>11.7</v>
      </c>
      <c r="C2414">
        <v>85.4</v>
      </c>
      <c r="D2414">
        <v>23.06</v>
      </c>
    </row>
    <row r="2415" spans="1:4">
      <c r="A2415" s="1">
        <v>43688</v>
      </c>
      <c r="B2415">
        <v>11</v>
      </c>
      <c r="C2415">
        <v>80.3</v>
      </c>
      <c r="D2415">
        <v>25.42</v>
      </c>
    </row>
    <row r="2416" spans="1:4">
      <c r="A2416" s="1">
        <v>43689</v>
      </c>
      <c r="B2416">
        <v>5.9</v>
      </c>
      <c r="C2416">
        <v>43.1</v>
      </c>
      <c r="D2416">
        <v>18.510000000000002</v>
      </c>
    </row>
    <row r="2417" spans="1:4">
      <c r="A2417" s="1">
        <v>43690</v>
      </c>
      <c r="B2417">
        <v>10.6</v>
      </c>
      <c r="C2417">
        <v>77.900000000000006</v>
      </c>
      <c r="D2417">
        <v>21.51</v>
      </c>
    </row>
    <row r="2418" spans="1:4">
      <c r="A2418" s="1">
        <v>43691</v>
      </c>
      <c r="B2418">
        <v>3.3</v>
      </c>
      <c r="C2418">
        <v>24.3</v>
      </c>
      <c r="D2418">
        <v>13.48</v>
      </c>
    </row>
    <row r="2419" spans="1:4">
      <c r="A2419" s="1">
        <v>43692</v>
      </c>
      <c r="B2419">
        <v>0.2</v>
      </c>
      <c r="C2419">
        <v>1.5</v>
      </c>
      <c r="D2419">
        <v>6.22</v>
      </c>
    </row>
    <row r="2420" spans="1:4">
      <c r="A2420" s="1">
        <v>43693</v>
      </c>
      <c r="B2420">
        <v>4.2</v>
      </c>
      <c r="C2420">
        <v>31.1</v>
      </c>
      <c r="D2420">
        <v>13.15</v>
      </c>
    </row>
    <row r="2421" spans="1:4">
      <c r="A2421" s="1">
        <v>43694</v>
      </c>
      <c r="B2421">
        <v>12.3</v>
      </c>
      <c r="C2421">
        <v>91.1</v>
      </c>
      <c r="D2421">
        <v>24.91</v>
      </c>
    </row>
    <row r="2422" spans="1:4">
      <c r="A2422" s="1">
        <v>43695</v>
      </c>
      <c r="B2422">
        <v>11.5</v>
      </c>
      <c r="C2422">
        <v>85.2</v>
      </c>
      <c r="D2422">
        <v>25.08</v>
      </c>
    </row>
    <row r="2423" spans="1:4">
      <c r="A2423" s="1">
        <v>43696</v>
      </c>
      <c r="B2423">
        <v>4.4000000000000004</v>
      </c>
      <c r="C2423">
        <v>32.799999999999997</v>
      </c>
      <c r="D2423">
        <v>16.190000000000001</v>
      </c>
    </row>
    <row r="2424" spans="1:4">
      <c r="A2424" s="1">
        <v>43697</v>
      </c>
      <c r="B2424">
        <v>7.8</v>
      </c>
      <c r="C2424">
        <v>58.2</v>
      </c>
      <c r="D2424">
        <v>18.309999999999999</v>
      </c>
    </row>
    <row r="2425" spans="1:4">
      <c r="A2425" s="1">
        <v>43698</v>
      </c>
      <c r="B2425">
        <v>0.8</v>
      </c>
      <c r="C2425">
        <v>6</v>
      </c>
      <c r="D2425">
        <v>10.46</v>
      </c>
    </row>
    <row r="2426" spans="1:4">
      <c r="A2426" s="1">
        <v>43699</v>
      </c>
      <c r="B2426">
        <v>2.2000000000000002</v>
      </c>
      <c r="C2426">
        <v>16.5</v>
      </c>
      <c r="D2426">
        <v>7.56</v>
      </c>
    </row>
    <row r="2427" spans="1:4">
      <c r="A2427" s="1">
        <v>43700</v>
      </c>
      <c r="B2427">
        <v>6</v>
      </c>
      <c r="C2427">
        <v>45.1</v>
      </c>
      <c r="D2427">
        <v>16.43</v>
      </c>
    </row>
    <row r="2428" spans="1:4">
      <c r="A2428" s="1">
        <v>43701</v>
      </c>
      <c r="B2428">
        <v>2.1</v>
      </c>
      <c r="C2428">
        <v>15.9</v>
      </c>
      <c r="D2428">
        <v>13.19</v>
      </c>
    </row>
    <row r="2429" spans="1:4">
      <c r="A2429" s="1">
        <v>43702</v>
      </c>
      <c r="B2429">
        <v>7.2</v>
      </c>
      <c r="C2429">
        <v>54.5</v>
      </c>
      <c r="D2429">
        <v>18.45</v>
      </c>
    </row>
    <row r="2430" spans="1:4">
      <c r="A2430" s="1">
        <v>43703</v>
      </c>
      <c r="B2430">
        <v>9.6999999999999993</v>
      </c>
      <c r="C2430">
        <v>73.5</v>
      </c>
      <c r="D2430">
        <v>21.7</v>
      </c>
    </row>
    <row r="2431" spans="1:4">
      <c r="A2431" s="1">
        <v>43704</v>
      </c>
      <c r="B2431">
        <v>0</v>
      </c>
      <c r="C2431">
        <v>0</v>
      </c>
      <c r="D2431">
        <v>2.61</v>
      </c>
    </row>
    <row r="2432" spans="1:4">
      <c r="A2432" s="1">
        <v>43705</v>
      </c>
      <c r="B2432">
        <v>0</v>
      </c>
      <c r="C2432">
        <v>0</v>
      </c>
      <c r="D2432">
        <v>7.36</v>
      </c>
    </row>
    <row r="2433" spans="1:4">
      <c r="A2433" s="1">
        <v>43706</v>
      </c>
      <c r="B2433">
        <v>0</v>
      </c>
      <c r="C2433">
        <v>0</v>
      </c>
      <c r="D2433">
        <v>3.84</v>
      </c>
    </row>
    <row r="2434" spans="1:4">
      <c r="A2434" s="1">
        <v>43707</v>
      </c>
      <c r="B2434">
        <v>10.4</v>
      </c>
      <c r="C2434">
        <v>80</v>
      </c>
      <c r="D2434">
        <v>20.95</v>
      </c>
    </row>
    <row r="2435" spans="1:4">
      <c r="A2435" s="1">
        <v>43708</v>
      </c>
      <c r="B2435">
        <v>11.2</v>
      </c>
      <c r="C2435">
        <v>86.2</v>
      </c>
      <c r="D2435">
        <v>21.66</v>
      </c>
    </row>
    <row r="2436" spans="1:4">
      <c r="A2436" s="1">
        <v>43709</v>
      </c>
      <c r="B2436">
        <v>0.7</v>
      </c>
      <c r="C2436">
        <v>5.4</v>
      </c>
      <c r="D2436">
        <v>8.14</v>
      </c>
    </row>
    <row r="2437" spans="1:4">
      <c r="A2437" s="1">
        <v>43710</v>
      </c>
      <c r="B2437">
        <v>0</v>
      </c>
      <c r="C2437">
        <v>0</v>
      </c>
      <c r="D2437">
        <v>4.5199999999999996</v>
      </c>
    </row>
    <row r="2438" spans="1:4">
      <c r="A2438" s="1">
        <v>43711</v>
      </c>
      <c r="B2438">
        <v>0.1</v>
      </c>
      <c r="C2438">
        <v>0.8</v>
      </c>
      <c r="D2438">
        <v>4.84</v>
      </c>
    </row>
    <row r="2439" spans="1:4">
      <c r="A2439" s="1">
        <v>43712</v>
      </c>
      <c r="B2439">
        <v>0</v>
      </c>
      <c r="C2439">
        <v>0</v>
      </c>
      <c r="D2439">
        <v>6.36</v>
      </c>
    </row>
    <row r="2440" spans="1:4">
      <c r="A2440" s="1">
        <v>43713</v>
      </c>
      <c r="B2440">
        <v>3.4</v>
      </c>
      <c r="C2440">
        <v>26.6</v>
      </c>
      <c r="D2440">
        <v>14.83</v>
      </c>
    </row>
    <row r="2441" spans="1:4">
      <c r="A2441" s="1">
        <v>43714</v>
      </c>
      <c r="B2441">
        <v>0.5</v>
      </c>
      <c r="C2441">
        <v>3.9</v>
      </c>
      <c r="D2441">
        <v>9.39</v>
      </c>
    </row>
    <row r="2442" spans="1:4">
      <c r="A2442" s="1">
        <v>43715</v>
      </c>
      <c r="B2442">
        <v>2.5</v>
      </c>
      <c r="C2442">
        <v>19.5</v>
      </c>
      <c r="D2442">
        <v>8.31</v>
      </c>
    </row>
    <row r="2443" spans="1:4">
      <c r="A2443" s="1">
        <v>43716</v>
      </c>
      <c r="B2443">
        <v>0.9</v>
      </c>
      <c r="C2443">
        <v>7.1</v>
      </c>
      <c r="D2443">
        <v>12.04</v>
      </c>
    </row>
    <row r="2444" spans="1:4">
      <c r="A2444" s="1">
        <v>43717</v>
      </c>
      <c r="B2444">
        <v>3.4</v>
      </c>
      <c r="C2444">
        <v>26.8</v>
      </c>
      <c r="D2444">
        <v>15.13</v>
      </c>
    </row>
    <row r="2445" spans="1:4">
      <c r="A2445" s="1">
        <v>43718</v>
      </c>
      <c r="B2445">
        <v>6.3</v>
      </c>
      <c r="C2445">
        <v>50</v>
      </c>
      <c r="D2445">
        <v>15.12</v>
      </c>
    </row>
    <row r="2446" spans="1:4">
      <c r="A2446" s="1">
        <v>43719</v>
      </c>
      <c r="B2446">
        <v>6</v>
      </c>
      <c r="C2446">
        <v>47.6</v>
      </c>
      <c r="D2446">
        <v>14.72</v>
      </c>
    </row>
    <row r="2447" spans="1:4">
      <c r="A2447" s="1">
        <v>43720</v>
      </c>
      <c r="B2447">
        <v>0</v>
      </c>
      <c r="C2447">
        <v>0</v>
      </c>
      <c r="D2447">
        <v>3.4</v>
      </c>
    </row>
    <row r="2448" spans="1:4">
      <c r="A2448" s="1">
        <v>43721</v>
      </c>
      <c r="B2448">
        <v>8.5</v>
      </c>
      <c r="C2448">
        <v>68</v>
      </c>
      <c r="D2448">
        <v>16.11</v>
      </c>
    </row>
    <row r="2449" spans="1:4">
      <c r="A2449" s="1">
        <v>43722</v>
      </c>
      <c r="B2449">
        <v>7</v>
      </c>
      <c r="C2449">
        <v>56</v>
      </c>
      <c r="D2449">
        <v>17.559999999999999</v>
      </c>
    </row>
    <row r="2450" spans="1:4">
      <c r="A2450" s="1">
        <v>43723</v>
      </c>
      <c r="B2450">
        <v>8.6</v>
      </c>
      <c r="C2450">
        <v>68.8</v>
      </c>
      <c r="D2450">
        <v>18.36</v>
      </c>
    </row>
    <row r="2451" spans="1:4">
      <c r="A2451" s="1">
        <v>43724</v>
      </c>
      <c r="B2451">
        <v>10.4</v>
      </c>
      <c r="C2451">
        <v>83.9</v>
      </c>
      <c r="D2451">
        <v>19.84</v>
      </c>
    </row>
    <row r="2452" spans="1:4">
      <c r="A2452" s="1">
        <v>43725</v>
      </c>
      <c r="B2452">
        <v>11.3</v>
      </c>
      <c r="C2452">
        <v>91.1</v>
      </c>
      <c r="D2452">
        <v>21.18</v>
      </c>
    </row>
    <row r="2453" spans="1:4">
      <c r="A2453" s="1">
        <v>43726</v>
      </c>
      <c r="B2453">
        <v>10.1</v>
      </c>
      <c r="C2453">
        <v>82.1</v>
      </c>
      <c r="D2453">
        <v>21.03</v>
      </c>
    </row>
    <row r="2454" spans="1:4">
      <c r="A2454" s="1">
        <v>43727</v>
      </c>
      <c r="B2454">
        <v>10.8</v>
      </c>
      <c r="C2454">
        <v>87.8</v>
      </c>
      <c r="D2454">
        <v>21.5</v>
      </c>
    </row>
    <row r="2455" spans="1:4">
      <c r="A2455" s="1">
        <v>43728</v>
      </c>
      <c r="B2455">
        <v>1.8</v>
      </c>
      <c r="C2455">
        <v>14.6</v>
      </c>
      <c r="D2455">
        <v>11.03</v>
      </c>
    </row>
    <row r="2456" spans="1:4">
      <c r="A2456" s="1">
        <v>43729</v>
      </c>
      <c r="B2456">
        <v>0</v>
      </c>
      <c r="C2456">
        <v>0</v>
      </c>
      <c r="D2456">
        <v>2.64</v>
      </c>
    </row>
    <row r="2457" spans="1:4">
      <c r="A2457" s="1">
        <v>43730</v>
      </c>
      <c r="B2457">
        <v>0</v>
      </c>
      <c r="C2457">
        <v>0</v>
      </c>
      <c r="D2457">
        <v>1.58</v>
      </c>
    </row>
    <row r="2458" spans="1:4">
      <c r="A2458" s="1">
        <v>43731</v>
      </c>
      <c r="B2458">
        <v>0</v>
      </c>
      <c r="C2458">
        <v>0</v>
      </c>
      <c r="D2458">
        <v>7.11</v>
      </c>
    </row>
    <row r="2459" spans="1:4">
      <c r="A2459" s="1">
        <v>43732</v>
      </c>
      <c r="B2459">
        <v>9.1999999999999993</v>
      </c>
      <c r="C2459">
        <v>76</v>
      </c>
      <c r="D2459">
        <v>19.07</v>
      </c>
    </row>
    <row r="2460" spans="1:4">
      <c r="A2460" s="1">
        <v>43733</v>
      </c>
      <c r="B2460">
        <v>6.7</v>
      </c>
      <c r="C2460">
        <v>55.4</v>
      </c>
      <c r="D2460">
        <v>16.03</v>
      </c>
    </row>
    <row r="2461" spans="1:4">
      <c r="A2461" s="1">
        <v>43734</v>
      </c>
      <c r="B2461">
        <v>6.9</v>
      </c>
      <c r="C2461">
        <v>57.5</v>
      </c>
      <c r="D2461">
        <v>16.79</v>
      </c>
    </row>
    <row r="2462" spans="1:4">
      <c r="A2462" s="1">
        <v>43735</v>
      </c>
      <c r="B2462">
        <v>5.8</v>
      </c>
      <c r="C2462">
        <v>48.3</v>
      </c>
      <c r="D2462">
        <v>14.13</v>
      </c>
    </row>
    <row r="2463" spans="1:4">
      <c r="A2463" s="1">
        <v>43736</v>
      </c>
      <c r="B2463">
        <v>1.8</v>
      </c>
      <c r="C2463">
        <v>15</v>
      </c>
      <c r="D2463">
        <v>9.3800000000000008</v>
      </c>
    </row>
    <row r="2464" spans="1:4">
      <c r="A2464" s="1">
        <v>43737</v>
      </c>
      <c r="B2464">
        <v>6.7</v>
      </c>
      <c r="C2464">
        <v>56.3</v>
      </c>
      <c r="D2464">
        <v>14.31</v>
      </c>
    </row>
    <row r="2465" spans="1:4">
      <c r="A2465" s="1">
        <v>43738</v>
      </c>
      <c r="B2465">
        <v>7.6</v>
      </c>
      <c r="C2465">
        <v>63.9</v>
      </c>
      <c r="D2465">
        <v>14.82</v>
      </c>
    </row>
    <row r="2466" spans="1:4">
      <c r="A2466" s="1">
        <v>43739</v>
      </c>
      <c r="B2466">
        <v>0</v>
      </c>
      <c r="C2466">
        <v>0</v>
      </c>
      <c r="D2466">
        <v>4.1900000000000004</v>
      </c>
    </row>
    <row r="2467" spans="1:4">
      <c r="A2467" s="1">
        <v>43740</v>
      </c>
      <c r="B2467">
        <v>0</v>
      </c>
      <c r="C2467">
        <v>0</v>
      </c>
      <c r="D2467">
        <v>1.44</v>
      </c>
    </row>
    <row r="2468" spans="1:4">
      <c r="A2468" s="1">
        <v>43741</v>
      </c>
      <c r="B2468">
        <v>5.8</v>
      </c>
      <c r="C2468">
        <v>49.2</v>
      </c>
      <c r="D2468">
        <v>14.04</v>
      </c>
    </row>
    <row r="2469" spans="1:4">
      <c r="A2469" s="1">
        <v>43742</v>
      </c>
      <c r="B2469">
        <v>5.0999999999999996</v>
      </c>
      <c r="C2469">
        <v>43.6</v>
      </c>
      <c r="D2469">
        <v>14.01</v>
      </c>
    </row>
    <row r="2470" spans="1:4">
      <c r="A2470" s="1">
        <v>43743</v>
      </c>
      <c r="B2470">
        <v>4.2</v>
      </c>
      <c r="C2470">
        <v>35.9</v>
      </c>
      <c r="D2470">
        <v>12.06</v>
      </c>
    </row>
    <row r="2471" spans="1:4">
      <c r="A2471" s="1">
        <v>43744</v>
      </c>
      <c r="B2471">
        <v>6.6</v>
      </c>
      <c r="C2471">
        <v>56.4</v>
      </c>
      <c r="D2471">
        <v>13.87</v>
      </c>
    </row>
    <row r="2472" spans="1:4">
      <c r="A2472" s="1">
        <v>43745</v>
      </c>
      <c r="B2472">
        <v>0.2</v>
      </c>
      <c r="C2472">
        <v>1.7</v>
      </c>
      <c r="D2472">
        <v>4.1900000000000004</v>
      </c>
    </row>
    <row r="2473" spans="1:4">
      <c r="A2473" s="1">
        <v>43746</v>
      </c>
      <c r="B2473">
        <v>8</v>
      </c>
      <c r="C2473">
        <v>69</v>
      </c>
      <c r="D2473">
        <v>15.18</v>
      </c>
    </row>
    <row r="2474" spans="1:4">
      <c r="A2474" s="1">
        <v>43747</v>
      </c>
      <c r="B2474">
        <v>10.7</v>
      </c>
      <c r="C2474">
        <v>92.2</v>
      </c>
      <c r="D2474">
        <v>18.73</v>
      </c>
    </row>
    <row r="2475" spans="1:4">
      <c r="A2475" s="1">
        <v>43748</v>
      </c>
      <c r="B2475">
        <v>9.3000000000000007</v>
      </c>
      <c r="C2475">
        <v>80.900000000000006</v>
      </c>
      <c r="D2475">
        <v>17.399999999999999</v>
      </c>
    </row>
    <row r="2476" spans="1:4">
      <c r="A2476" s="1">
        <v>43749</v>
      </c>
      <c r="B2476">
        <v>10.7</v>
      </c>
      <c r="C2476">
        <v>93</v>
      </c>
      <c r="D2476">
        <v>17.28</v>
      </c>
    </row>
    <row r="2477" spans="1:4">
      <c r="A2477" s="1">
        <v>43750</v>
      </c>
      <c r="B2477">
        <v>10</v>
      </c>
      <c r="C2477">
        <v>87.7</v>
      </c>
      <c r="D2477">
        <v>16.93</v>
      </c>
    </row>
    <row r="2478" spans="1:4">
      <c r="A2478" s="1">
        <v>43751</v>
      </c>
      <c r="B2478">
        <v>10.5</v>
      </c>
      <c r="C2478">
        <v>92.1</v>
      </c>
      <c r="D2478">
        <v>17.579999999999998</v>
      </c>
    </row>
    <row r="2479" spans="1:4">
      <c r="A2479" s="1">
        <v>43752</v>
      </c>
      <c r="B2479">
        <v>9.6</v>
      </c>
      <c r="C2479">
        <v>84.2</v>
      </c>
      <c r="D2479">
        <v>16.32</v>
      </c>
    </row>
    <row r="2480" spans="1:4">
      <c r="A2480" s="1">
        <v>43753</v>
      </c>
      <c r="B2480">
        <v>5.2</v>
      </c>
      <c r="C2480">
        <v>46</v>
      </c>
      <c r="D2480">
        <v>12.03</v>
      </c>
    </row>
    <row r="2481" spans="1:4">
      <c r="A2481" s="1">
        <v>43754</v>
      </c>
      <c r="B2481">
        <v>9.4</v>
      </c>
      <c r="C2481">
        <v>83.2</v>
      </c>
      <c r="D2481">
        <v>15.75</v>
      </c>
    </row>
    <row r="2482" spans="1:4">
      <c r="A2482" s="1">
        <v>43755</v>
      </c>
      <c r="B2482">
        <v>1.6</v>
      </c>
      <c r="C2482">
        <v>14.2</v>
      </c>
      <c r="D2482">
        <v>8.07</v>
      </c>
    </row>
    <row r="2483" spans="1:4">
      <c r="A2483" s="1">
        <v>43756</v>
      </c>
      <c r="B2483">
        <v>0</v>
      </c>
      <c r="C2483">
        <v>0</v>
      </c>
      <c r="D2483">
        <v>1.52</v>
      </c>
    </row>
    <row r="2484" spans="1:4">
      <c r="A2484" s="1">
        <v>43757</v>
      </c>
      <c r="B2484">
        <v>6.8</v>
      </c>
      <c r="C2484">
        <v>60.7</v>
      </c>
      <c r="D2484">
        <v>13.5</v>
      </c>
    </row>
    <row r="2485" spans="1:4">
      <c r="A2485" s="1">
        <v>43758</v>
      </c>
      <c r="B2485">
        <v>7.4</v>
      </c>
      <c r="C2485">
        <v>66.7</v>
      </c>
      <c r="D2485">
        <v>13.83</v>
      </c>
    </row>
    <row r="2486" spans="1:4">
      <c r="A2486" s="1">
        <v>43759</v>
      </c>
      <c r="B2486">
        <v>6.4</v>
      </c>
      <c r="C2486">
        <v>57.7</v>
      </c>
      <c r="D2486">
        <v>12.91</v>
      </c>
    </row>
    <row r="2487" spans="1:4">
      <c r="A2487" s="1">
        <v>43760</v>
      </c>
      <c r="B2487">
        <v>9.1</v>
      </c>
      <c r="C2487">
        <v>82</v>
      </c>
      <c r="D2487">
        <v>14.41</v>
      </c>
    </row>
    <row r="2488" spans="1:4">
      <c r="A2488" s="1">
        <v>43761</v>
      </c>
      <c r="B2488">
        <v>1.2</v>
      </c>
      <c r="C2488">
        <v>10.9</v>
      </c>
      <c r="D2488">
        <v>7.95</v>
      </c>
    </row>
    <row r="2489" spans="1:4">
      <c r="A2489" s="1">
        <v>43762</v>
      </c>
      <c r="B2489">
        <v>0.4</v>
      </c>
      <c r="C2489">
        <v>3.6</v>
      </c>
      <c r="D2489">
        <v>5.4</v>
      </c>
    </row>
    <row r="2490" spans="1:4">
      <c r="A2490" s="1">
        <v>43763</v>
      </c>
      <c r="B2490">
        <v>5.6</v>
      </c>
      <c r="C2490">
        <v>50.9</v>
      </c>
      <c r="D2490">
        <v>11.98</v>
      </c>
    </row>
    <row r="2491" spans="1:4">
      <c r="A2491" s="1">
        <v>43764</v>
      </c>
      <c r="B2491">
        <v>8.6999999999999993</v>
      </c>
      <c r="C2491">
        <v>79.8</v>
      </c>
      <c r="D2491">
        <v>15.25</v>
      </c>
    </row>
    <row r="2492" spans="1:4">
      <c r="A2492" s="1">
        <v>43765</v>
      </c>
      <c r="B2492">
        <v>10.199999999999999</v>
      </c>
      <c r="C2492">
        <v>93.6</v>
      </c>
      <c r="D2492">
        <v>15.94</v>
      </c>
    </row>
    <row r="2493" spans="1:4">
      <c r="A2493" s="1">
        <v>43766</v>
      </c>
      <c r="B2493">
        <v>9.4</v>
      </c>
      <c r="C2493">
        <v>86.2</v>
      </c>
      <c r="D2493">
        <v>14</v>
      </c>
    </row>
    <row r="2494" spans="1:4">
      <c r="A2494" s="1">
        <v>43767</v>
      </c>
      <c r="B2494">
        <v>7.1</v>
      </c>
      <c r="C2494">
        <v>65.7</v>
      </c>
      <c r="D2494">
        <v>10.98</v>
      </c>
    </row>
    <row r="2495" spans="1:4">
      <c r="A2495" s="1">
        <v>43768</v>
      </c>
      <c r="B2495">
        <v>10.1</v>
      </c>
      <c r="C2495">
        <v>93.5</v>
      </c>
      <c r="D2495">
        <v>15.28</v>
      </c>
    </row>
    <row r="2496" spans="1:4">
      <c r="A2496" s="1">
        <v>43769</v>
      </c>
      <c r="B2496">
        <v>9.9</v>
      </c>
      <c r="C2496">
        <v>91.7</v>
      </c>
      <c r="D2496">
        <v>14.31</v>
      </c>
    </row>
    <row r="2497" spans="1:4">
      <c r="A2497" s="1">
        <v>43770</v>
      </c>
      <c r="B2497">
        <v>9.1</v>
      </c>
      <c r="C2497">
        <v>85</v>
      </c>
      <c r="D2497">
        <v>13.59</v>
      </c>
    </row>
    <row r="2498" spans="1:4">
      <c r="A2498" s="1">
        <v>43771</v>
      </c>
      <c r="B2498">
        <v>6.3</v>
      </c>
      <c r="C2498">
        <v>58.9</v>
      </c>
      <c r="D2498">
        <v>10.45</v>
      </c>
    </row>
    <row r="2499" spans="1:4">
      <c r="A2499" s="1">
        <v>43772</v>
      </c>
      <c r="B2499">
        <v>7.4</v>
      </c>
      <c r="C2499">
        <v>69.2</v>
      </c>
      <c r="D2499">
        <v>11.57</v>
      </c>
    </row>
    <row r="2500" spans="1:4">
      <c r="A2500" s="1">
        <v>43773</v>
      </c>
      <c r="B2500">
        <v>3.2</v>
      </c>
      <c r="C2500">
        <v>30.2</v>
      </c>
      <c r="D2500">
        <v>8.2100000000000009</v>
      </c>
    </row>
    <row r="2501" spans="1:4">
      <c r="A2501" s="1">
        <v>43774</v>
      </c>
      <c r="B2501">
        <v>9.6999999999999993</v>
      </c>
      <c r="C2501">
        <v>91.5</v>
      </c>
      <c r="D2501">
        <v>13.44</v>
      </c>
    </row>
    <row r="2502" spans="1:4">
      <c r="A2502" s="1">
        <v>43775</v>
      </c>
      <c r="B2502">
        <v>9.1999999999999993</v>
      </c>
      <c r="C2502">
        <v>86.8</v>
      </c>
      <c r="D2502">
        <v>13.11</v>
      </c>
    </row>
    <row r="2503" spans="1:4">
      <c r="A2503" s="1">
        <v>43776</v>
      </c>
      <c r="B2503">
        <v>6.9</v>
      </c>
      <c r="C2503">
        <v>65.7</v>
      </c>
      <c r="D2503">
        <v>11.7</v>
      </c>
    </row>
    <row r="2504" spans="1:4">
      <c r="A2504" s="1">
        <v>43777</v>
      </c>
      <c r="B2504">
        <v>9.5</v>
      </c>
      <c r="C2504">
        <v>90.5</v>
      </c>
      <c r="D2504">
        <v>13.7</v>
      </c>
    </row>
    <row r="2505" spans="1:4">
      <c r="A2505" s="1">
        <v>43778</v>
      </c>
      <c r="B2505">
        <v>9.5</v>
      </c>
      <c r="C2505">
        <v>90.5</v>
      </c>
      <c r="D2505">
        <v>13.23</v>
      </c>
    </row>
    <row r="2506" spans="1:4">
      <c r="A2506" s="1">
        <v>43779</v>
      </c>
      <c r="B2506">
        <v>2</v>
      </c>
      <c r="C2506">
        <v>19.2</v>
      </c>
      <c r="D2506">
        <v>7.07</v>
      </c>
    </row>
    <row r="2507" spans="1:4">
      <c r="A2507" s="1">
        <v>43780</v>
      </c>
      <c r="B2507">
        <v>4.9000000000000004</v>
      </c>
      <c r="C2507">
        <v>47.1</v>
      </c>
      <c r="D2507">
        <v>7.47</v>
      </c>
    </row>
    <row r="2508" spans="1:4">
      <c r="A2508" s="1">
        <v>43781</v>
      </c>
      <c r="B2508">
        <v>8.1999999999999993</v>
      </c>
      <c r="C2508">
        <v>78.8</v>
      </c>
      <c r="D2508">
        <v>11.55</v>
      </c>
    </row>
    <row r="2509" spans="1:4">
      <c r="A2509" s="1">
        <v>43782</v>
      </c>
      <c r="B2509">
        <v>0.8</v>
      </c>
      <c r="C2509">
        <v>7.7</v>
      </c>
      <c r="D2509">
        <v>4</v>
      </c>
    </row>
    <row r="2510" spans="1:4">
      <c r="A2510" s="1">
        <v>43783</v>
      </c>
      <c r="B2510">
        <v>9.8000000000000007</v>
      </c>
      <c r="C2510">
        <v>95.1</v>
      </c>
      <c r="D2510">
        <v>13.7</v>
      </c>
    </row>
    <row r="2511" spans="1:4">
      <c r="A2511" s="1">
        <v>43784</v>
      </c>
      <c r="B2511">
        <v>8.5</v>
      </c>
      <c r="C2511">
        <v>82.5</v>
      </c>
      <c r="D2511">
        <v>11.83</v>
      </c>
    </row>
    <row r="2512" spans="1:4">
      <c r="A2512" s="1">
        <v>43785</v>
      </c>
      <c r="B2512">
        <v>7.6</v>
      </c>
      <c r="C2512">
        <v>73.8</v>
      </c>
      <c r="D2512">
        <v>10.62</v>
      </c>
    </row>
    <row r="2513" spans="1:4">
      <c r="A2513" s="1">
        <v>43786</v>
      </c>
      <c r="B2513">
        <v>0</v>
      </c>
      <c r="C2513">
        <v>0</v>
      </c>
      <c r="D2513">
        <v>1.81</v>
      </c>
    </row>
    <row r="2514" spans="1:4">
      <c r="A2514" s="1">
        <v>43787</v>
      </c>
      <c r="B2514">
        <v>0.9</v>
      </c>
      <c r="C2514">
        <v>8.8000000000000007</v>
      </c>
      <c r="D2514">
        <v>5.08</v>
      </c>
    </row>
    <row r="2515" spans="1:4">
      <c r="A2515" s="1">
        <v>43788</v>
      </c>
      <c r="B2515">
        <v>7.7</v>
      </c>
      <c r="C2515">
        <v>75.5</v>
      </c>
      <c r="D2515">
        <v>10.87</v>
      </c>
    </row>
    <row r="2516" spans="1:4">
      <c r="A2516" s="1">
        <v>43789</v>
      </c>
      <c r="B2516">
        <v>9.5</v>
      </c>
      <c r="C2516">
        <v>93.1</v>
      </c>
      <c r="D2516">
        <v>12.7</v>
      </c>
    </row>
    <row r="2517" spans="1:4">
      <c r="A2517" s="1">
        <v>43790</v>
      </c>
      <c r="B2517">
        <v>8.5</v>
      </c>
      <c r="C2517">
        <v>84.2</v>
      </c>
      <c r="D2517">
        <v>11.59</v>
      </c>
    </row>
    <row r="2518" spans="1:4">
      <c r="A2518" s="1">
        <v>43791</v>
      </c>
      <c r="B2518">
        <v>9.1999999999999993</v>
      </c>
      <c r="C2518">
        <v>91.1</v>
      </c>
      <c r="D2518">
        <v>11.57</v>
      </c>
    </row>
    <row r="2519" spans="1:4">
      <c r="A2519" s="1">
        <v>43792</v>
      </c>
      <c r="B2519">
        <v>9.1999999999999993</v>
      </c>
      <c r="C2519">
        <v>91.1</v>
      </c>
      <c r="D2519">
        <v>11.23</v>
      </c>
    </row>
    <row r="2520" spans="1:4">
      <c r="A2520" s="1">
        <v>43793</v>
      </c>
      <c r="B2520">
        <v>5</v>
      </c>
      <c r="C2520">
        <v>49.5</v>
      </c>
      <c r="D2520">
        <v>7.98</v>
      </c>
    </row>
    <row r="2521" spans="1:4">
      <c r="A2521" s="1">
        <v>43794</v>
      </c>
      <c r="B2521">
        <v>0.1</v>
      </c>
      <c r="C2521">
        <v>1</v>
      </c>
      <c r="D2521">
        <v>3.46</v>
      </c>
    </row>
    <row r="2522" spans="1:4">
      <c r="A2522" s="1">
        <v>43795</v>
      </c>
      <c r="B2522">
        <v>7.7</v>
      </c>
      <c r="C2522">
        <v>77</v>
      </c>
      <c r="D2522">
        <v>10.93</v>
      </c>
    </row>
    <row r="2523" spans="1:4">
      <c r="A2523" s="1">
        <v>43796</v>
      </c>
      <c r="B2523">
        <v>0</v>
      </c>
      <c r="C2523">
        <v>0</v>
      </c>
      <c r="D2523">
        <v>4.8099999999999996</v>
      </c>
    </row>
    <row r="2524" spans="1:4">
      <c r="A2524" s="1">
        <v>43797</v>
      </c>
      <c r="B2524">
        <v>0.4</v>
      </c>
      <c r="C2524">
        <v>4</v>
      </c>
      <c r="D2524">
        <v>3.87</v>
      </c>
    </row>
    <row r="2525" spans="1:4">
      <c r="A2525" s="1">
        <v>43798</v>
      </c>
      <c r="B2525">
        <v>9.1</v>
      </c>
      <c r="C2525">
        <v>91</v>
      </c>
      <c r="D2525">
        <v>11.72</v>
      </c>
    </row>
    <row r="2526" spans="1:4">
      <c r="A2526" s="1">
        <v>43799</v>
      </c>
      <c r="B2526">
        <v>5.3</v>
      </c>
      <c r="C2526">
        <v>53.5</v>
      </c>
      <c r="D2526">
        <v>8.75</v>
      </c>
    </row>
    <row r="2527" spans="1:4">
      <c r="A2527" s="1">
        <v>43800</v>
      </c>
      <c r="B2527">
        <v>0</v>
      </c>
      <c r="C2527">
        <v>0</v>
      </c>
      <c r="D2527">
        <v>1.67</v>
      </c>
    </row>
    <row r="2528" spans="1:4">
      <c r="A2528" s="1">
        <v>43801</v>
      </c>
      <c r="B2528">
        <v>8.3000000000000007</v>
      </c>
      <c r="C2528">
        <v>83.8</v>
      </c>
      <c r="D2528">
        <v>11.11</v>
      </c>
    </row>
    <row r="2529" spans="1:4">
      <c r="A2529" s="1">
        <v>43802</v>
      </c>
      <c r="B2529">
        <v>7</v>
      </c>
      <c r="C2529">
        <v>70.7</v>
      </c>
      <c r="D2529">
        <v>9.75</v>
      </c>
    </row>
    <row r="2530" spans="1:4">
      <c r="A2530" s="1">
        <v>43803</v>
      </c>
      <c r="B2530">
        <v>6.1</v>
      </c>
      <c r="C2530">
        <v>61.6</v>
      </c>
      <c r="D2530">
        <v>9.02</v>
      </c>
    </row>
    <row r="2531" spans="1:4">
      <c r="A2531" s="1">
        <v>43804</v>
      </c>
      <c r="B2531">
        <v>9.1</v>
      </c>
      <c r="C2531">
        <v>91.9</v>
      </c>
      <c r="D2531">
        <v>11.08</v>
      </c>
    </row>
    <row r="2532" spans="1:4">
      <c r="A2532" s="1">
        <v>43805</v>
      </c>
      <c r="B2532">
        <v>4.9000000000000004</v>
      </c>
      <c r="C2532">
        <v>50</v>
      </c>
      <c r="D2532">
        <v>5.13</v>
      </c>
    </row>
    <row r="2533" spans="1:4">
      <c r="A2533" s="1">
        <v>43806</v>
      </c>
      <c r="C2533">
        <v>0</v>
      </c>
    </row>
    <row r="2534" spans="1:4">
      <c r="A2534" s="1">
        <v>43807</v>
      </c>
      <c r="B2534">
        <v>8.9</v>
      </c>
      <c r="C2534">
        <v>90.8</v>
      </c>
      <c r="D2534">
        <v>6.2</v>
      </c>
    </row>
    <row r="2535" spans="1:4">
      <c r="A2535" s="1">
        <v>43808</v>
      </c>
      <c r="B2535">
        <v>8.9</v>
      </c>
      <c r="C2535">
        <v>90.8</v>
      </c>
      <c r="D2535">
        <v>11.03</v>
      </c>
    </row>
    <row r="2536" spans="1:4">
      <c r="A2536" s="1">
        <v>43809</v>
      </c>
      <c r="B2536">
        <v>5.2</v>
      </c>
      <c r="C2536">
        <v>53.1</v>
      </c>
      <c r="D2536">
        <v>8.7899999999999991</v>
      </c>
    </row>
    <row r="2537" spans="1:4">
      <c r="A2537" s="1">
        <v>43810</v>
      </c>
      <c r="B2537">
        <v>5.3</v>
      </c>
      <c r="C2537">
        <v>54.1</v>
      </c>
      <c r="D2537">
        <v>8.2899999999999991</v>
      </c>
    </row>
    <row r="2538" spans="1:4">
      <c r="A2538" s="1">
        <v>43811</v>
      </c>
      <c r="B2538">
        <v>9.1999999999999993</v>
      </c>
      <c r="C2538">
        <v>93.9</v>
      </c>
      <c r="D2538">
        <v>11.9</v>
      </c>
    </row>
    <row r="2539" spans="1:4">
      <c r="A2539" s="1">
        <v>43812</v>
      </c>
      <c r="B2539">
        <v>8.1999999999999993</v>
      </c>
      <c r="C2539">
        <v>83.7</v>
      </c>
      <c r="D2539">
        <v>9.82</v>
      </c>
    </row>
    <row r="2540" spans="1:4">
      <c r="A2540" s="1">
        <v>43813</v>
      </c>
      <c r="B2540">
        <v>8.4</v>
      </c>
      <c r="C2540">
        <v>85.7</v>
      </c>
      <c r="D2540">
        <v>11</v>
      </c>
    </row>
    <row r="2541" spans="1:4">
      <c r="A2541" s="1">
        <v>43814</v>
      </c>
      <c r="B2541">
        <v>8.3000000000000007</v>
      </c>
      <c r="C2541">
        <v>84.7</v>
      </c>
      <c r="D2541">
        <v>10.28</v>
      </c>
    </row>
    <row r="2542" spans="1:4">
      <c r="A2542" s="1">
        <v>43815</v>
      </c>
      <c r="B2542">
        <v>7</v>
      </c>
      <c r="C2542">
        <v>72.2</v>
      </c>
      <c r="D2542">
        <v>9.58</v>
      </c>
    </row>
    <row r="2543" spans="1:4">
      <c r="A2543" s="1">
        <v>43816</v>
      </c>
      <c r="B2543">
        <v>3.1</v>
      </c>
      <c r="C2543">
        <v>32</v>
      </c>
      <c r="D2543">
        <v>6.87</v>
      </c>
    </row>
    <row r="2544" spans="1:4">
      <c r="A2544" s="1">
        <v>43817</v>
      </c>
      <c r="B2544">
        <v>8.8000000000000007</v>
      </c>
      <c r="C2544">
        <v>90.7</v>
      </c>
      <c r="D2544">
        <v>11.15</v>
      </c>
    </row>
    <row r="2545" spans="1:4">
      <c r="A2545" s="1">
        <v>43818</v>
      </c>
      <c r="B2545">
        <v>8</v>
      </c>
      <c r="C2545">
        <v>82.5</v>
      </c>
      <c r="D2545">
        <v>10.67</v>
      </c>
    </row>
    <row r="2546" spans="1:4">
      <c r="A2546" s="1">
        <v>43819</v>
      </c>
      <c r="B2546">
        <v>4.0999999999999996</v>
      </c>
      <c r="C2546">
        <v>42.3</v>
      </c>
      <c r="D2546">
        <v>7.57</v>
      </c>
    </row>
    <row r="2547" spans="1:4">
      <c r="A2547" s="1">
        <v>43820</v>
      </c>
      <c r="B2547">
        <v>0.8</v>
      </c>
      <c r="C2547">
        <v>8.1999999999999993</v>
      </c>
      <c r="D2547">
        <v>5.76</v>
      </c>
    </row>
    <row r="2548" spans="1:4">
      <c r="A2548" s="1">
        <v>43821</v>
      </c>
      <c r="B2548">
        <v>2.2999999999999998</v>
      </c>
      <c r="C2548">
        <v>23.7</v>
      </c>
      <c r="D2548">
        <v>5.48</v>
      </c>
    </row>
    <row r="2549" spans="1:4">
      <c r="A2549" s="1">
        <v>43822</v>
      </c>
      <c r="B2549">
        <v>5.4</v>
      </c>
      <c r="C2549">
        <v>55.7</v>
      </c>
      <c r="D2549">
        <v>7.87</v>
      </c>
    </row>
    <row r="2550" spans="1:4">
      <c r="A2550" s="1">
        <v>43823</v>
      </c>
      <c r="B2550">
        <v>7.9</v>
      </c>
      <c r="C2550">
        <v>81.400000000000006</v>
      </c>
      <c r="D2550">
        <v>9.9700000000000006</v>
      </c>
    </row>
    <row r="2551" spans="1:4">
      <c r="A2551" s="1">
        <v>43824</v>
      </c>
      <c r="B2551">
        <v>8.5</v>
      </c>
      <c r="C2551">
        <v>87.6</v>
      </c>
      <c r="D2551">
        <v>9.8800000000000008</v>
      </c>
    </row>
    <row r="2552" spans="1:4">
      <c r="A2552" s="1">
        <v>43825</v>
      </c>
      <c r="B2552">
        <v>0</v>
      </c>
      <c r="C2552">
        <v>0</v>
      </c>
      <c r="D2552">
        <v>2.44</v>
      </c>
    </row>
    <row r="2553" spans="1:4">
      <c r="A2553" s="1">
        <v>43826</v>
      </c>
      <c r="B2553">
        <v>9.1</v>
      </c>
      <c r="C2553">
        <v>93.8</v>
      </c>
      <c r="D2553">
        <v>11.56</v>
      </c>
    </row>
    <row r="2554" spans="1:4">
      <c r="A2554" s="1">
        <v>43827</v>
      </c>
      <c r="B2554">
        <v>9</v>
      </c>
      <c r="C2554">
        <v>92.8</v>
      </c>
      <c r="D2554">
        <v>10.95</v>
      </c>
    </row>
    <row r="2555" spans="1:4">
      <c r="A2555" s="1">
        <v>43828</v>
      </c>
      <c r="B2555">
        <v>0</v>
      </c>
      <c r="C2555">
        <v>0</v>
      </c>
      <c r="D2555">
        <v>4.04</v>
      </c>
    </row>
    <row r="2556" spans="1:4">
      <c r="A2556" s="1">
        <v>43829</v>
      </c>
      <c r="B2556">
        <v>2</v>
      </c>
      <c r="C2556">
        <v>20.399999999999999</v>
      </c>
      <c r="D2556">
        <v>6.47</v>
      </c>
    </row>
    <row r="2557" spans="1:4">
      <c r="A2557" s="1">
        <v>43830</v>
      </c>
      <c r="B2557">
        <v>9.1</v>
      </c>
      <c r="C2557">
        <v>92.9</v>
      </c>
      <c r="D2557">
        <v>12.3</v>
      </c>
    </row>
    <row r="2558" spans="1:4">
      <c r="A2558" s="1">
        <v>43831</v>
      </c>
      <c r="B2558">
        <v>7.5</v>
      </c>
      <c r="C2558">
        <v>76.5</v>
      </c>
      <c r="D2558">
        <v>10.37</v>
      </c>
    </row>
    <row r="2559" spans="1:4">
      <c r="A2559" s="1">
        <v>43832</v>
      </c>
      <c r="B2559">
        <v>8.4</v>
      </c>
      <c r="C2559">
        <v>85.7</v>
      </c>
      <c r="D2559">
        <v>10.18</v>
      </c>
    </row>
    <row r="2560" spans="1:4">
      <c r="A2560" s="1">
        <v>43833</v>
      </c>
      <c r="B2560">
        <v>8.3000000000000007</v>
      </c>
      <c r="C2560">
        <v>84.7</v>
      </c>
      <c r="D2560">
        <v>10.35</v>
      </c>
    </row>
    <row r="2561" spans="1:4">
      <c r="A2561" s="1">
        <v>43834</v>
      </c>
      <c r="B2561">
        <v>7.4</v>
      </c>
      <c r="C2561">
        <v>75.5</v>
      </c>
      <c r="D2561">
        <v>10.43</v>
      </c>
    </row>
    <row r="2562" spans="1:4">
      <c r="A2562" s="1">
        <v>43835</v>
      </c>
      <c r="B2562">
        <v>8.9</v>
      </c>
      <c r="C2562">
        <v>90.8</v>
      </c>
      <c r="D2562">
        <v>12.39</v>
      </c>
    </row>
    <row r="2563" spans="1:4">
      <c r="A2563" s="1">
        <v>43836</v>
      </c>
      <c r="B2563">
        <v>0</v>
      </c>
      <c r="C2563">
        <v>0</v>
      </c>
      <c r="D2563">
        <v>2.2799999999999998</v>
      </c>
    </row>
    <row r="2564" spans="1:4">
      <c r="A2564" s="1">
        <v>43837</v>
      </c>
      <c r="B2564">
        <v>0</v>
      </c>
      <c r="C2564">
        <v>0</v>
      </c>
      <c r="D2564">
        <v>1.86</v>
      </c>
    </row>
    <row r="2565" spans="1:4">
      <c r="A2565" s="1">
        <v>43838</v>
      </c>
      <c r="B2565">
        <v>3</v>
      </c>
      <c r="C2565">
        <v>30.3</v>
      </c>
      <c r="D2565">
        <v>7.47</v>
      </c>
    </row>
    <row r="2566" spans="1:4">
      <c r="A2566" s="1">
        <v>43839</v>
      </c>
      <c r="B2566">
        <v>8</v>
      </c>
      <c r="C2566">
        <v>80.8</v>
      </c>
      <c r="D2566">
        <v>10.41</v>
      </c>
    </row>
    <row r="2567" spans="1:4">
      <c r="A2567" s="1">
        <v>43840</v>
      </c>
      <c r="B2567">
        <v>9</v>
      </c>
      <c r="C2567">
        <v>90.9</v>
      </c>
      <c r="D2567">
        <v>12.14</v>
      </c>
    </row>
    <row r="2568" spans="1:4">
      <c r="A2568" s="1">
        <v>43841</v>
      </c>
      <c r="B2568">
        <v>8.8000000000000007</v>
      </c>
      <c r="C2568">
        <v>88.9</v>
      </c>
      <c r="D2568">
        <v>11.27</v>
      </c>
    </row>
    <row r="2569" spans="1:4">
      <c r="A2569" s="1">
        <v>43842</v>
      </c>
      <c r="B2569">
        <v>8.5</v>
      </c>
      <c r="C2569">
        <v>85.9</v>
      </c>
      <c r="D2569">
        <v>12</v>
      </c>
    </row>
    <row r="2570" spans="1:4">
      <c r="A2570" s="1">
        <v>43843</v>
      </c>
      <c r="B2570">
        <v>8.5</v>
      </c>
      <c r="C2570">
        <v>85.9</v>
      </c>
      <c r="D2570">
        <v>12.31</v>
      </c>
    </row>
    <row r="2571" spans="1:4">
      <c r="A2571" s="1">
        <v>43844</v>
      </c>
      <c r="B2571">
        <v>5.7</v>
      </c>
      <c r="C2571">
        <v>57</v>
      </c>
      <c r="D2571">
        <v>9.56</v>
      </c>
    </row>
    <row r="2572" spans="1:4">
      <c r="A2572" s="1">
        <v>43845</v>
      </c>
      <c r="B2572">
        <v>9.1999999999999993</v>
      </c>
      <c r="C2572">
        <v>92</v>
      </c>
      <c r="D2572">
        <v>12.56</v>
      </c>
    </row>
    <row r="2573" spans="1:4">
      <c r="A2573" s="1">
        <v>43846</v>
      </c>
      <c r="B2573">
        <v>6.6</v>
      </c>
      <c r="C2573">
        <v>66</v>
      </c>
      <c r="D2573">
        <v>10.199999999999999</v>
      </c>
    </row>
    <row r="2574" spans="1:4">
      <c r="A2574" s="1">
        <v>43847</v>
      </c>
      <c r="B2574">
        <v>4.3</v>
      </c>
      <c r="C2574">
        <v>43</v>
      </c>
      <c r="D2574">
        <v>7.82</v>
      </c>
    </row>
    <row r="2575" spans="1:4">
      <c r="A2575" s="1">
        <v>43848</v>
      </c>
      <c r="B2575">
        <v>2.2999999999999998</v>
      </c>
      <c r="C2575">
        <v>22.8</v>
      </c>
      <c r="D2575">
        <v>7.6</v>
      </c>
    </row>
    <row r="2576" spans="1:4">
      <c r="A2576" s="1">
        <v>43849</v>
      </c>
      <c r="B2576">
        <v>5.8</v>
      </c>
      <c r="C2576">
        <v>57.4</v>
      </c>
      <c r="D2576">
        <v>9.77</v>
      </c>
    </row>
    <row r="2577" spans="1:4">
      <c r="A2577" s="1">
        <v>43850</v>
      </c>
      <c r="B2577">
        <v>7.2</v>
      </c>
      <c r="C2577">
        <v>71.3</v>
      </c>
      <c r="D2577">
        <v>10.28</v>
      </c>
    </row>
    <row r="2578" spans="1:4">
      <c r="A2578" s="1">
        <v>43851</v>
      </c>
      <c r="B2578">
        <v>9.4</v>
      </c>
      <c r="C2578">
        <v>93.1</v>
      </c>
      <c r="D2578">
        <v>13.27</v>
      </c>
    </row>
    <row r="2579" spans="1:4">
      <c r="A2579" s="1">
        <v>43852</v>
      </c>
      <c r="B2579">
        <v>0</v>
      </c>
      <c r="C2579">
        <v>0</v>
      </c>
      <c r="D2579">
        <v>2.88</v>
      </c>
    </row>
    <row r="2580" spans="1:4">
      <c r="A2580" s="1">
        <v>43853</v>
      </c>
      <c r="B2580">
        <v>0.1</v>
      </c>
      <c r="C2580">
        <v>1</v>
      </c>
      <c r="D2580">
        <v>4.21</v>
      </c>
    </row>
    <row r="2581" spans="1:4">
      <c r="A2581" s="1">
        <v>43854</v>
      </c>
      <c r="B2581">
        <v>5.7</v>
      </c>
      <c r="C2581">
        <v>55.9</v>
      </c>
      <c r="D2581">
        <v>11.08</v>
      </c>
    </row>
    <row r="2582" spans="1:4">
      <c r="A2582" s="1">
        <v>43855</v>
      </c>
      <c r="B2582">
        <v>0</v>
      </c>
      <c r="C2582">
        <v>0</v>
      </c>
      <c r="D2582">
        <v>6.06</v>
      </c>
    </row>
    <row r="2583" spans="1:4">
      <c r="A2583" s="1">
        <v>43856</v>
      </c>
      <c r="B2583">
        <v>2.4</v>
      </c>
      <c r="C2583">
        <v>23.5</v>
      </c>
      <c r="D2583">
        <v>8.09</v>
      </c>
    </row>
    <row r="2584" spans="1:4">
      <c r="A2584" s="1">
        <v>43857</v>
      </c>
      <c r="B2584">
        <v>0</v>
      </c>
      <c r="C2584">
        <v>0</v>
      </c>
      <c r="D2584">
        <v>1.99</v>
      </c>
    </row>
    <row r="2585" spans="1:4">
      <c r="A2585" s="1">
        <v>43858</v>
      </c>
      <c r="B2585">
        <v>0.1</v>
      </c>
      <c r="C2585">
        <v>1</v>
      </c>
      <c r="D2585">
        <v>5.47</v>
      </c>
    </row>
    <row r="2586" spans="1:4">
      <c r="A2586" s="1">
        <v>43859</v>
      </c>
      <c r="B2586">
        <v>0.8</v>
      </c>
      <c r="C2586">
        <v>7.8</v>
      </c>
      <c r="D2586">
        <v>7.18</v>
      </c>
    </row>
    <row r="2587" spans="1:4">
      <c r="A2587" s="1">
        <v>43860</v>
      </c>
      <c r="B2587">
        <v>3.7</v>
      </c>
      <c r="C2587">
        <v>35.6</v>
      </c>
      <c r="D2587">
        <v>7.93</v>
      </c>
    </row>
    <row r="2588" spans="1:4">
      <c r="A2588" s="1">
        <v>43861</v>
      </c>
      <c r="B2588">
        <v>1.8</v>
      </c>
      <c r="C2588">
        <v>17.3</v>
      </c>
      <c r="D2588">
        <v>7.23</v>
      </c>
    </row>
    <row r="2589" spans="1:4">
      <c r="A2589" s="1">
        <v>43862</v>
      </c>
      <c r="B2589">
        <v>7.1</v>
      </c>
      <c r="C2589">
        <v>68.3</v>
      </c>
      <c r="D2589">
        <v>10.87</v>
      </c>
    </row>
    <row r="2590" spans="1:4">
      <c r="A2590" s="1">
        <v>43863</v>
      </c>
      <c r="B2590">
        <v>8.3000000000000007</v>
      </c>
      <c r="C2590">
        <v>79</v>
      </c>
      <c r="D2590">
        <v>12.17</v>
      </c>
    </row>
    <row r="2591" spans="1:4">
      <c r="A2591" s="1">
        <v>43864</v>
      </c>
      <c r="B2591">
        <v>7.2</v>
      </c>
      <c r="C2591">
        <v>68.599999999999994</v>
      </c>
      <c r="D2591">
        <v>12.55</v>
      </c>
    </row>
    <row r="2592" spans="1:4">
      <c r="A2592" s="1">
        <v>43865</v>
      </c>
      <c r="B2592">
        <v>9.8000000000000007</v>
      </c>
      <c r="C2592">
        <v>93.3</v>
      </c>
      <c r="D2592">
        <v>15.24</v>
      </c>
    </row>
    <row r="2593" spans="1:4">
      <c r="A2593" s="1">
        <v>43866</v>
      </c>
      <c r="B2593">
        <v>10.1</v>
      </c>
      <c r="C2593">
        <v>95.3</v>
      </c>
      <c r="D2593">
        <v>16.02</v>
      </c>
    </row>
    <row r="2594" spans="1:4">
      <c r="A2594" s="1">
        <v>43867</v>
      </c>
      <c r="B2594">
        <v>9.3000000000000007</v>
      </c>
      <c r="C2594">
        <v>87.7</v>
      </c>
      <c r="D2594">
        <v>13.84</v>
      </c>
    </row>
    <row r="2595" spans="1:4">
      <c r="A2595" s="1">
        <v>43868</v>
      </c>
      <c r="B2595">
        <v>8.1999999999999993</v>
      </c>
      <c r="C2595">
        <v>77.400000000000006</v>
      </c>
      <c r="D2595">
        <v>13.29</v>
      </c>
    </row>
    <row r="2596" spans="1:4">
      <c r="A2596" s="1">
        <v>43869</v>
      </c>
      <c r="B2596">
        <v>8.6999999999999993</v>
      </c>
      <c r="C2596">
        <v>82.1</v>
      </c>
      <c r="D2596">
        <v>14.34</v>
      </c>
    </row>
    <row r="2597" spans="1:4">
      <c r="A2597" s="1">
        <v>43870</v>
      </c>
      <c r="B2597">
        <v>10.1</v>
      </c>
      <c r="C2597">
        <v>94.4</v>
      </c>
      <c r="D2597">
        <v>15.74</v>
      </c>
    </row>
    <row r="2598" spans="1:4">
      <c r="A2598" s="1">
        <v>43871</v>
      </c>
      <c r="B2598">
        <v>9.1999999999999993</v>
      </c>
      <c r="C2598">
        <v>86</v>
      </c>
      <c r="D2598">
        <v>14.25</v>
      </c>
    </row>
    <row r="2599" spans="1:4">
      <c r="A2599" s="1">
        <v>43872</v>
      </c>
      <c r="B2599">
        <v>7.4</v>
      </c>
      <c r="C2599">
        <v>69.2</v>
      </c>
      <c r="D2599">
        <v>13.25</v>
      </c>
    </row>
    <row r="2600" spans="1:4">
      <c r="A2600" s="1">
        <v>43873</v>
      </c>
      <c r="B2600">
        <v>0</v>
      </c>
      <c r="C2600">
        <v>0</v>
      </c>
      <c r="D2600">
        <v>2.88</v>
      </c>
    </row>
    <row r="2601" spans="1:4">
      <c r="A2601" s="1">
        <v>43874</v>
      </c>
      <c r="B2601">
        <v>5.0999999999999996</v>
      </c>
      <c r="C2601">
        <v>47.2</v>
      </c>
      <c r="D2601">
        <v>11.86</v>
      </c>
    </row>
    <row r="2602" spans="1:4">
      <c r="A2602" s="1">
        <v>43875</v>
      </c>
      <c r="B2602">
        <v>8.1999999999999993</v>
      </c>
      <c r="C2602">
        <v>75.900000000000006</v>
      </c>
      <c r="D2602">
        <v>15.2</v>
      </c>
    </row>
    <row r="2603" spans="1:4">
      <c r="A2603" s="1">
        <v>43876</v>
      </c>
      <c r="B2603">
        <v>5.8</v>
      </c>
      <c r="C2603">
        <v>53.2</v>
      </c>
      <c r="D2603">
        <v>12.06</v>
      </c>
    </row>
    <row r="2604" spans="1:4">
      <c r="A2604" s="1">
        <v>43877</v>
      </c>
      <c r="B2604">
        <v>5.5</v>
      </c>
      <c r="C2604">
        <v>50.5</v>
      </c>
      <c r="D2604">
        <v>12.51</v>
      </c>
    </row>
    <row r="2605" spans="1:4">
      <c r="A2605" s="1">
        <v>43878</v>
      </c>
      <c r="B2605">
        <v>5.5</v>
      </c>
      <c r="C2605">
        <v>50.5</v>
      </c>
      <c r="D2605">
        <v>12.01</v>
      </c>
    </row>
    <row r="2606" spans="1:4">
      <c r="A2606" s="1">
        <v>43879</v>
      </c>
      <c r="B2606">
        <v>10.4</v>
      </c>
      <c r="C2606">
        <v>94.5</v>
      </c>
      <c r="D2606">
        <v>17.75</v>
      </c>
    </row>
    <row r="2607" spans="1:4">
      <c r="A2607" s="1">
        <v>43880</v>
      </c>
      <c r="B2607">
        <v>9.4</v>
      </c>
      <c r="C2607">
        <v>85.5</v>
      </c>
      <c r="D2607">
        <v>16.79</v>
      </c>
    </row>
    <row r="2608" spans="1:4">
      <c r="A2608" s="1">
        <v>43881</v>
      </c>
      <c r="B2608">
        <v>9.9</v>
      </c>
      <c r="C2608">
        <v>89.2</v>
      </c>
      <c r="D2608">
        <v>15.81</v>
      </c>
    </row>
    <row r="2609" spans="1:4">
      <c r="A2609" s="1">
        <v>43882</v>
      </c>
      <c r="B2609">
        <v>9.4</v>
      </c>
      <c r="C2609">
        <v>84.7</v>
      </c>
      <c r="D2609">
        <v>14.87</v>
      </c>
    </row>
    <row r="2610" spans="1:4">
      <c r="A2610" s="1">
        <v>43883</v>
      </c>
      <c r="B2610">
        <v>10</v>
      </c>
      <c r="C2610">
        <v>90.1</v>
      </c>
      <c r="D2610">
        <v>17.170000000000002</v>
      </c>
    </row>
    <row r="2611" spans="1:4">
      <c r="A2611" s="1">
        <v>43884</v>
      </c>
      <c r="B2611">
        <v>10.7</v>
      </c>
      <c r="C2611">
        <v>95.5</v>
      </c>
      <c r="D2611">
        <v>18.45</v>
      </c>
    </row>
    <row r="2612" spans="1:4">
      <c r="A2612" s="1">
        <v>43885</v>
      </c>
      <c r="B2612">
        <v>9.1</v>
      </c>
      <c r="C2612">
        <v>81.3</v>
      </c>
      <c r="D2612">
        <v>15.77</v>
      </c>
    </row>
    <row r="2613" spans="1:4">
      <c r="A2613" s="1">
        <v>43886</v>
      </c>
      <c r="B2613">
        <v>0</v>
      </c>
      <c r="C2613">
        <v>0</v>
      </c>
      <c r="D2613">
        <v>1.64</v>
      </c>
    </row>
    <row r="2614" spans="1:4">
      <c r="A2614" s="1">
        <v>43887</v>
      </c>
      <c r="B2614">
        <v>2.5</v>
      </c>
      <c r="C2614">
        <v>22.1</v>
      </c>
      <c r="D2614">
        <v>9.39</v>
      </c>
    </row>
    <row r="2615" spans="1:4">
      <c r="A2615" s="1">
        <v>43888</v>
      </c>
      <c r="B2615">
        <v>5.4</v>
      </c>
      <c r="C2615">
        <v>47.8</v>
      </c>
      <c r="D2615">
        <v>14.95</v>
      </c>
    </row>
    <row r="2616" spans="1:4">
      <c r="A2616" s="1">
        <v>43889</v>
      </c>
      <c r="B2616">
        <v>0</v>
      </c>
      <c r="C2616">
        <v>0</v>
      </c>
      <c r="D2616">
        <v>4.96</v>
      </c>
    </row>
    <row r="2617" spans="1:4">
      <c r="A2617" s="1">
        <v>43890</v>
      </c>
      <c r="B2617">
        <v>3.1</v>
      </c>
      <c r="C2617">
        <v>27.2</v>
      </c>
      <c r="D2617">
        <v>9.68</v>
      </c>
    </row>
    <row r="2618" spans="1:4">
      <c r="A2618" s="1">
        <v>43891</v>
      </c>
      <c r="B2618">
        <v>4.9000000000000004</v>
      </c>
      <c r="C2618">
        <v>43</v>
      </c>
      <c r="D2618">
        <v>14.36</v>
      </c>
    </row>
    <row r="2619" spans="1:4">
      <c r="A2619" s="1">
        <v>43892</v>
      </c>
      <c r="B2619">
        <v>8.6</v>
      </c>
      <c r="C2619">
        <v>74.8</v>
      </c>
      <c r="D2619">
        <v>18.14</v>
      </c>
    </row>
    <row r="2620" spans="1:4">
      <c r="A2620" s="1">
        <v>43893</v>
      </c>
      <c r="B2620">
        <v>5.9</v>
      </c>
      <c r="C2620">
        <v>51.3</v>
      </c>
      <c r="D2620">
        <v>15.1</v>
      </c>
    </row>
    <row r="2621" spans="1:4">
      <c r="A2621" s="1">
        <v>43894</v>
      </c>
      <c r="B2621">
        <v>9.9</v>
      </c>
      <c r="C2621">
        <v>86.1</v>
      </c>
      <c r="D2621">
        <v>18.98</v>
      </c>
    </row>
    <row r="2622" spans="1:4">
      <c r="A2622" s="1">
        <v>43895</v>
      </c>
      <c r="B2622">
        <v>10.6</v>
      </c>
      <c r="C2622">
        <v>91.4</v>
      </c>
      <c r="D2622">
        <v>19.75</v>
      </c>
    </row>
    <row r="2623" spans="1:4">
      <c r="A2623" s="1">
        <v>43896</v>
      </c>
      <c r="B2623">
        <v>10.6</v>
      </c>
      <c r="C2623">
        <v>91.4</v>
      </c>
      <c r="D2623">
        <v>20.04</v>
      </c>
    </row>
    <row r="2624" spans="1:4">
      <c r="A2624" s="1">
        <v>43897</v>
      </c>
      <c r="B2624">
        <v>0.2</v>
      </c>
      <c r="C2624">
        <v>1.7</v>
      </c>
      <c r="D2624">
        <v>6.52</v>
      </c>
    </row>
    <row r="2625" spans="1:4">
      <c r="A2625" s="1">
        <v>43898</v>
      </c>
      <c r="B2625">
        <v>7.6</v>
      </c>
      <c r="C2625">
        <v>65</v>
      </c>
      <c r="D2625">
        <v>17.73</v>
      </c>
    </row>
    <row r="2626" spans="1:4">
      <c r="A2626" s="1">
        <v>43899</v>
      </c>
      <c r="B2626">
        <v>4.9000000000000004</v>
      </c>
      <c r="C2626">
        <v>41.9</v>
      </c>
      <c r="D2626">
        <v>12.1</v>
      </c>
    </row>
    <row r="2627" spans="1:4">
      <c r="A2627" s="1">
        <v>43900</v>
      </c>
      <c r="B2627">
        <v>0</v>
      </c>
      <c r="C2627">
        <v>0</v>
      </c>
      <c r="D2627">
        <v>4.5</v>
      </c>
    </row>
    <row r="2628" spans="1:4">
      <c r="A2628" s="1">
        <v>43901</v>
      </c>
      <c r="B2628">
        <v>11.1</v>
      </c>
      <c r="C2628">
        <v>94.1</v>
      </c>
      <c r="D2628">
        <v>21.79</v>
      </c>
    </row>
    <row r="2629" spans="1:4">
      <c r="A2629" s="1">
        <v>43902</v>
      </c>
      <c r="B2629">
        <v>10.8</v>
      </c>
      <c r="C2629">
        <v>91.5</v>
      </c>
      <c r="D2629">
        <v>21.18</v>
      </c>
    </row>
    <row r="2630" spans="1:4">
      <c r="A2630" s="1">
        <v>43903</v>
      </c>
      <c r="B2630">
        <v>5.5</v>
      </c>
      <c r="C2630">
        <v>46.2</v>
      </c>
      <c r="D2630">
        <v>15.08</v>
      </c>
    </row>
    <row r="2631" spans="1:4">
      <c r="A2631" s="1">
        <v>43904</v>
      </c>
      <c r="B2631">
        <v>10.9</v>
      </c>
      <c r="C2631">
        <v>91.6</v>
      </c>
      <c r="D2631">
        <v>22.16</v>
      </c>
    </row>
    <row r="2632" spans="1:4">
      <c r="A2632" s="1">
        <v>43905</v>
      </c>
      <c r="B2632">
        <v>8.3000000000000007</v>
      </c>
      <c r="C2632">
        <v>69.2</v>
      </c>
      <c r="D2632">
        <v>15.86</v>
      </c>
    </row>
    <row r="2633" spans="1:4">
      <c r="A2633" s="1">
        <v>43906</v>
      </c>
      <c r="B2633">
        <v>11.4</v>
      </c>
      <c r="C2633">
        <v>95</v>
      </c>
      <c r="D2633">
        <v>22.28</v>
      </c>
    </row>
    <row r="2634" spans="1:4">
      <c r="A2634" s="1">
        <v>43907</v>
      </c>
      <c r="B2634">
        <v>10.1</v>
      </c>
      <c r="C2634">
        <v>84.2</v>
      </c>
      <c r="D2634">
        <v>19.57</v>
      </c>
    </row>
    <row r="2635" spans="1:4">
      <c r="A2635" s="1">
        <v>43908</v>
      </c>
      <c r="B2635">
        <v>11.3</v>
      </c>
      <c r="C2635">
        <v>93.4</v>
      </c>
      <c r="D2635">
        <v>22.17</v>
      </c>
    </row>
    <row r="2636" spans="1:4">
      <c r="A2636" s="1">
        <v>43909</v>
      </c>
      <c r="B2636">
        <v>10.199999999999999</v>
      </c>
      <c r="C2636">
        <v>84.3</v>
      </c>
      <c r="D2636">
        <v>18.37</v>
      </c>
    </row>
    <row r="2637" spans="1:4">
      <c r="A2637" s="1">
        <v>43910</v>
      </c>
      <c r="B2637">
        <v>11.2</v>
      </c>
      <c r="C2637">
        <v>92.6</v>
      </c>
      <c r="D2637">
        <v>22.2</v>
      </c>
    </row>
    <row r="2638" spans="1:4">
      <c r="A2638" s="1">
        <v>43911</v>
      </c>
      <c r="B2638">
        <v>9.9</v>
      </c>
      <c r="C2638">
        <v>81.099999999999994</v>
      </c>
      <c r="D2638">
        <v>19.77</v>
      </c>
    </row>
    <row r="2639" spans="1:4">
      <c r="A2639" s="1">
        <v>43912</v>
      </c>
      <c r="B2639">
        <v>10.8</v>
      </c>
      <c r="C2639">
        <v>88.5</v>
      </c>
      <c r="D2639">
        <v>21.84</v>
      </c>
    </row>
    <row r="2640" spans="1:4">
      <c r="A2640" s="1">
        <v>43913</v>
      </c>
      <c r="B2640">
        <v>11.5</v>
      </c>
      <c r="C2640">
        <v>93.5</v>
      </c>
      <c r="D2640">
        <v>22.58</v>
      </c>
    </row>
    <row r="2641" spans="1:4">
      <c r="A2641" s="1">
        <v>43914</v>
      </c>
      <c r="B2641">
        <v>11.3</v>
      </c>
      <c r="C2641">
        <v>91.9</v>
      </c>
      <c r="D2641">
        <v>22.15</v>
      </c>
    </row>
    <row r="2642" spans="1:4">
      <c r="A2642" s="1">
        <v>43915</v>
      </c>
      <c r="B2642">
        <v>11.4</v>
      </c>
      <c r="C2642">
        <v>92.7</v>
      </c>
      <c r="D2642">
        <v>21.84</v>
      </c>
    </row>
    <row r="2643" spans="1:4">
      <c r="A2643" s="1">
        <v>43916</v>
      </c>
      <c r="B2643">
        <v>0</v>
      </c>
      <c r="C2643">
        <v>0</v>
      </c>
      <c r="D2643">
        <v>5.86</v>
      </c>
    </row>
    <row r="2644" spans="1:4">
      <c r="A2644" s="1">
        <v>43917</v>
      </c>
      <c r="B2644">
        <v>0.7</v>
      </c>
      <c r="C2644">
        <v>5.6</v>
      </c>
      <c r="D2644">
        <v>7.29</v>
      </c>
    </row>
    <row r="2645" spans="1:4">
      <c r="A2645" s="1">
        <v>43918</v>
      </c>
      <c r="B2645">
        <v>0</v>
      </c>
      <c r="C2645">
        <v>0</v>
      </c>
      <c r="D2645">
        <v>9.6999999999999993</v>
      </c>
    </row>
    <row r="2646" spans="1:4">
      <c r="A2646" s="1">
        <v>43919</v>
      </c>
      <c r="B2646">
        <v>6.6</v>
      </c>
      <c r="C2646">
        <v>52.8</v>
      </c>
      <c r="D2646">
        <v>18.18</v>
      </c>
    </row>
    <row r="2647" spans="1:4">
      <c r="A2647" s="1">
        <v>43920</v>
      </c>
      <c r="B2647">
        <v>9.3000000000000007</v>
      </c>
      <c r="C2647">
        <v>74.400000000000006</v>
      </c>
      <c r="D2647">
        <v>20.98</v>
      </c>
    </row>
    <row r="2648" spans="1:4">
      <c r="A2648" s="1">
        <v>43921</v>
      </c>
      <c r="B2648">
        <v>10.6</v>
      </c>
      <c r="C2648">
        <v>84.1</v>
      </c>
      <c r="D2648">
        <v>22.52</v>
      </c>
    </row>
    <row r="2649" spans="1:4">
      <c r="A2649" s="1">
        <v>43922</v>
      </c>
      <c r="B2649">
        <v>4.3</v>
      </c>
      <c r="C2649">
        <v>34.1</v>
      </c>
      <c r="D2649">
        <v>14.57</v>
      </c>
    </row>
    <row r="2650" spans="1:4">
      <c r="A2650" s="1">
        <v>43923</v>
      </c>
      <c r="B2650">
        <v>11.4</v>
      </c>
      <c r="C2650">
        <v>90.5</v>
      </c>
      <c r="D2650">
        <v>22.3</v>
      </c>
    </row>
    <row r="2651" spans="1:4">
      <c r="A2651" s="1">
        <v>43924</v>
      </c>
      <c r="B2651">
        <v>11.4</v>
      </c>
      <c r="C2651">
        <v>89.8</v>
      </c>
      <c r="D2651">
        <v>24.18</v>
      </c>
    </row>
    <row r="2652" spans="1:4">
      <c r="A2652" s="1">
        <v>43925</v>
      </c>
      <c r="B2652">
        <v>11.5</v>
      </c>
      <c r="C2652">
        <v>90.6</v>
      </c>
      <c r="D2652">
        <v>23.74</v>
      </c>
    </row>
    <row r="2653" spans="1:4">
      <c r="A2653" s="1">
        <v>43926</v>
      </c>
      <c r="B2653">
        <v>12</v>
      </c>
      <c r="C2653">
        <v>93.8</v>
      </c>
      <c r="D2653">
        <v>25.85</v>
      </c>
    </row>
    <row r="2654" spans="1:4">
      <c r="A2654" s="1">
        <v>43927</v>
      </c>
      <c r="B2654">
        <v>10.8</v>
      </c>
      <c r="C2654">
        <v>84.4</v>
      </c>
      <c r="D2654">
        <v>24.33</v>
      </c>
    </row>
    <row r="2655" spans="1:4">
      <c r="A2655" s="1">
        <v>43928</v>
      </c>
      <c r="B2655">
        <v>10.9</v>
      </c>
      <c r="C2655">
        <v>85.2</v>
      </c>
      <c r="D2655">
        <v>22.01</v>
      </c>
    </row>
    <row r="2656" spans="1:4">
      <c r="A2656" s="1">
        <v>43929</v>
      </c>
      <c r="B2656">
        <v>12.2</v>
      </c>
      <c r="C2656">
        <v>94.6</v>
      </c>
      <c r="D2656">
        <v>26.11</v>
      </c>
    </row>
    <row r="2657" spans="1:4">
      <c r="A2657" s="1">
        <v>43930</v>
      </c>
      <c r="B2657">
        <v>11.6</v>
      </c>
      <c r="C2657">
        <v>89.9</v>
      </c>
      <c r="D2657">
        <v>23.78</v>
      </c>
    </row>
    <row r="2658" spans="1:4">
      <c r="A2658" s="1">
        <v>43931</v>
      </c>
      <c r="B2658">
        <v>1.5</v>
      </c>
      <c r="C2658">
        <v>11.6</v>
      </c>
      <c r="D2658">
        <v>13.41</v>
      </c>
    </row>
    <row r="2659" spans="1:4">
      <c r="A2659" s="1">
        <v>43932</v>
      </c>
      <c r="B2659">
        <v>1.9</v>
      </c>
      <c r="C2659">
        <v>14.6</v>
      </c>
      <c r="D2659">
        <v>11.77</v>
      </c>
    </row>
    <row r="2660" spans="1:4">
      <c r="A2660" s="1">
        <v>43933</v>
      </c>
      <c r="B2660">
        <v>3.9</v>
      </c>
      <c r="C2660">
        <v>30</v>
      </c>
      <c r="D2660">
        <v>11.71</v>
      </c>
    </row>
    <row r="2661" spans="1:4">
      <c r="A2661" s="1">
        <v>43934</v>
      </c>
      <c r="B2661">
        <v>5.8</v>
      </c>
      <c r="C2661">
        <v>44.6</v>
      </c>
      <c r="D2661">
        <v>17.079999999999998</v>
      </c>
    </row>
    <row r="2662" spans="1:4">
      <c r="A2662" s="1">
        <v>43935</v>
      </c>
      <c r="B2662">
        <v>12.2</v>
      </c>
      <c r="C2662">
        <v>93.1</v>
      </c>
      <c r="D2662">
        <v>26.51</v>
      </c>
    </row>
    <row r="2663" spans="1:4">
      <c r="A2663" s="1">
        <v>43936</v>
      </c>
      <c r="B2663">
        <v>9.5</v>
      </c>
      <c r="C2663">
        <v>72.5</v>
      </c>
      <c r="D2663">
        <v>22.16</v>
      </c>
    </row>
    <row r="2664" spans="1:4">
      <c r="A2664" s="1">
        <v>43937</v>
      </c>
      <c r="B2664">
        <v>11.2</v>
      </c>
      <c r="C2664">
        <v>84.8</v>
      </c>
      <c r="D2664">
        <v>23.91</v>
      </c>
    </row>
    <row r="2665" spans="1:4">
      <c r="A2665" s="1">
        <v>43938</v>
      </c>
      <c r="B2665">
        <v>0.1</v>
      </c>
      <c r="C2665">
        <v>0.8</v>
      </c>
      <c r="D2665">
        <v>5.21</v>
      </c>
    </row>
    <row r="2666" spans="1:4">
      <c r="A2666" s="1">
        <v>43939</v>
      </c>
      <c r="B2666">
        <v>7.1</v>
      </c>
      <c r="C2666">
        <v>53.8</v>
      </c>
      <c r="D2666">
        <v>18.739999999999998</v>
      </c>
    </row>
    <row r="2667" spans="1:4">
      <c r="A2667" s="1">
        <v>43940</v>
      </c>
      <c r="B2667">
        <v>0</v>
      </c>
      <c r="C2667">
        <v>0</v>
      </c>
      <c r="D2667">
        <v>5.85</v>
      </c>
    </row>
    <row r="2668" spans="1:4">
      <c r="A2668" s="1">
        <v>43941</v>
      </c>
      <c r="B2668">
        <v>5.7</v>
      </c>
      <c r="C2668">
        <v>42.9</v>
      </c>
      <c r="D2668">
        <v>19.28</v>
      </c>
    </row>
    <row r="2669" spans="1:4">
      <c r="A2669" s="1">
        <v>43942</v>
      </c>
      <c r="B2669">
        <v>10.5</v>
      </c>
      <c r="C2669">
        <v>78.900000000000006</v>
      </c>
      <c r="D2669">
        <v>25.59</v>
      </c>
    </row>
    <row r="2670" spans="1:4">
      <c r="A2670" s="1">
        <v>43943</v>
      </c>
      <c r="B2670">
        <v>11.5</v>
      </c>
      <c r="C2670">
        <v>85.8</v>
      </c>
      <c r="D2670">
        <v>27.14</v>
      </c>
    </row>
    <row r="2671" spans="1:4">
      <c r="A2671" s="1">
        <v>43944</v>
      </c>
      <c r="B2671">
        <v>12</v>
      </c>
      <c r="C2671">
        <v>89.6</v>
      </c>
      <c r="D2671">
        <v>26.33</v>
      </c>
    </row>
    <row r="2672" spans="1:4">
      <c r="A2672" s="1">
        <v>43945</v>
      </c>
      <c r="B2672">
        <v>12.5</v>
      </c>
      <c r="C2672">
        <v>93.3</v>
      </c>
      <c r="D2672">
        <v>27.37</v>
      </c>
    </row>
    <row r="2673" spans="1:4">
      <c r="A2673" s="1">
        <v>43946</v>
      </c>
      <c r="B2673">
        <v>11.7</v>
      </c>
      <c r="C2673">
        <v>86.7</v>
      </c>
      <c r="D2673">
        <v>25.45</v>
      </c>
    </row>
    <row r="2674" spans="1:4">
      <c r="A2674" s="1">
        <v>43947</v>
      </c>
      <c r="B2674">
        <v>12</v>
      </c>
      <c r="C2674">
        <v>88.9</v>
      </c>
      <c r="D2674">
        <v>27.92</v>
      </c>
    </row>
    <row r="2675" spans="1:4">
      <c r="A2675" s="1">
        <v>43948</v>
      </c>
      <c r="B2675">
        <v>10.7</v>
      </c>
      <c r="C2675">
        <v>79.3</v>
      </c>
      <c r="D2675">
        <v>24</v>
      </c>
    </row>
    <row r="2676" spans="1:4">
      <c r="A2676" s="1">
        <v>43949</v>
      </c>
      <c r="B2676">
        <v>12.7</v>
      </c>
      <c r="C2676">
        <v>93.4</v>
      </c>
      <c r="D2676">
        <v>27.25</v>
      </c>
    </row>
    <row r="2677" spans="1:4">
      <c r="A2677" s="1">
        <v>43950</v>
      </c>
      <c r="B2677">
        <v>12.5</v>
      </c>
      <c r="C2677">
        <v>91.9</v>
      </c>
      <c r="D2677">
        <v>26.7</v>
      </c>
    </row>
    <row r="2678" spans="1:4">
      <c r="A2678" s="1">
        <v>43951</v>
      </c>
      <c r="B2678">
        <v>12.6</v>
      </c>
      <c r="C2678">
        <v>92.6</v>
      </c>
      <c r="D2678">
        <v>27.61</v>
      </c>
    </row>
    <row r="2679" spans="1:4">
      <c r="A2679" s="1">
        <v>43952</v>
      </c>
      <c r="B2679">
        <v>12</v>
      </c>
      <c r="C2679">
        <v>87.6</v>
      </c>
      <c r="D2679">
        <v>25.48</v>
      </c>
    </row>
    <row r="2680" spans="1:4">
      <c r="A2680" s="1">
        <v>43953</v>
      </c>
      <c r="B2680">
        <v>6.3</v>
      </c>
      <c r="C2680">
        <v>46</v>
      </c>
      <c r="D2680">
        <v>20.059999999999999</v>
      </c>
    </row>
    <row r="2681" spans="1:4">
      <c r="A2681" s="1">
        <v>43954</v>
      </c>
      <c r="B2681">
        <v>0.2</v>
      </c>
      <c r="C2681">
        <v>1.5</v>
      </c>
      <c r="D2681">
        <v>6.49</v>
      </c>
    </row>
    <row r="2682" spans="1:4">
      <c r="A2682" s="1">
        <v>43955</v>
      </c>
      <c r="B2682">
        <v>10.199999999999999</v>
      </c>
      <c r="C2682">
        <v>73.900000000000006</v>
      </c>
      <c r="D2682">
        <v>23.92</v>
      </c>
    </row>
    <row r="2683" spans="1:4">
      <c r="A2683" s="1">
        <v>43956</v>
      </c>
      <c r="B2683">
        <v>3</v>
      </c>
      <c r="C2683">
        <v>21.7</v>
      </c>
      <c r="D2683">
        <v>13.83</v>
      </c>
    </row>
    <row r="2684" spans="1:4">
      <c r="A2684" s="1">
        <v>43957</v>
      </c>
      <c r="B2684">
        <v>12.3</v>
      </c>
      <c r="C2684">
        <v>89.1</v>
      </c>
      <c r="D2684">
        <v>27.6</v>
      </c>
    </row>
    <row r="2685" spans="1:4">
      <c r="A2685" s="1">
        <v>43958</v>
      </c>
      <c r="B2685">
        <v>12</v>
      </c>
      <c r="C2685">
        <v>86.3</v>
      </c>
      <c r="D2685">
        <v>28.86</v>
      </c>
    </row>
    <row r="2686" spans="1:4">
      <c r="A2686" s="1">
        <v>43959</v>
      </c>
      <c r="B2686">
        <v>9.3000000000000007</v>
      </c>
      <c r="C2686">
        <v>66.900000000000006</v>
      </c>
      <c r="D2686">
        <v>24.87</v>
      </c>
    </row>
    <row r="2687" spans="1:4">
      <c r="A2687" s="1">
        <v>43960</v>
      </c>
      <c r="B2687">
        <v>0</v>
      </c>
      <c r="C2687">
        <v>0</v>
      </c>
      <c r="D2687">
        <v>4.12</v>
      </c>
    </row>
    <row r="2688" spans="1:4">
      <c r="A2688" s="1">
        <v>43961</v>
      </c>
      <c r="B2688">
        <v>7.4</v>
      </c>
      <c r="C2688">
        <v>53.2</v>
      </c>
      <c r="D2688">
        <v>20.87</v>
      </c>
    </row>
    <row r="2689" spans="1:4">
      <c r="A2689" s="1">
        <v>43962</v>
      </c>
      <c r="B2689">
        <v>10.199999999999999</v>
      </c>
      <c r="C2689">
        <v>72.900000000000006</v>
      </c>
      <c r="D2689">
        <v>25.97</v>
      </c>
    </row>
    <row r="2690" spans="1:4">
      <c r="A2690" s="1">
        <v>43963</v>
      </c>
      <c r="B2690">
        <v>12.4</v>
      </c>
      <c r="C2690">
        <v>88.6</v>
      </c>
      <c r="D2690">
        <v>26.41</v>
      </c>
    </row>
    <row r="2691" spans="1:4">
      <c r="A2691" s="1">
        <v>43964</v>
      </c>
      <c r="B2691">
        <v>12.9</v>
      </c>
      <c r="C2691">
        <v>92.1</v>
      </c>
      <c r="D2691">
        <v>29.18</v>
      </c>
    </row>
    <row r="2692" spans="1:4">
      <c r="A2692" s="1">
        <v>43965</v>
      </c>
      <c r="B2692">
        <v>7.3</v>
      </c>
      <c r="C2692">
        <v>52.1</v>
      </c>
      <c r="D2692">
        <v>20.04</v>
      </c>
    </row>
    <row r="2693" spans="1:4">
      <c r="A2693" s="1">
        <v>43966</v>
      </c>
      <c r="B2693">
        <v>0</v>
      </c>
      <c r="C2693">
        <v>0</v>
      </c>
      <c r="D2693">
        <v>3.56</v>
      </c>
    </row>
    <row r="2694" spans="1:4">
      <c r="A2694" s="1">
        <v>43967</v>
      </c>
      <c r="B2694">
        <v>4.5999999999999996</v>
      </c>
      <c r="C2694">
        <v>32.6</v>
      </c>
      <c r="D2694">
        <v>18.77</v>
      </c>
    </row>
    <row r="2695" spans="1:4">
      <c r="A2695" s="1">
        <v>43968</v>
      </c>
      <c r="B2695">
        <v>8</v>
      </c>
      <c r="C2695">
        <v>56.7</v>
      </c>
      <c r="D2695">
        <v>23.42</v>
      </c>
    </row>
    <row r="2696" spans="1:4">
      <c r="A2696" s="1">
        <v>43969</v>
      </c>
      <c r="B2696">
        <v>2.2999999999999998</v>
      </c>
      <c r="C2696">
        <v>16.2</v>
      </c>
      <c r="D2696">
        <v>14.64</v>
      </c>
    </row>
    <row r="2697" spans="1:4">
      <c r="A2697" s="1">
        <v>43970</v>
      </c>
      <c r="B2697">
        <v>5.9</v>
      </c>
      <c r="C2697">
        <v>41.5</v>
      </c>
      <c r="D2697">
        <v>15.19</v>
      </c>
    </row>
    <row r="2698" spans="1:4">
      <c r="A2698" s="1">
        <v>43971</v>
      </c>
      <c r="B2698">
        <v>10.4</v>
      </c>
      <c r="C2698">
        <v>73.2</v>
      </c>
      <c r="D2698">
        <v>27</v>
      </c>
    </row>
    <row r="2699" spans="1:4">
      <c r="A2699" s="1">
        <v>43972</v>
      </c>
      <c r="B2699">
        <v>6.8</v>
      </c>
      <c r="C2699">
        <v>47.9</v>
      </c>
      <c r="D2699">
        <v>23.29</v>
      </c>
    </row>
    <row r="2700" spans="1:4">
      <c r="A2700" s="1">
        <v>43973</v>
      </c>
      <c r="B2700">
        <v>11.3</v>
      </c>
      <c r="C2700">
        <v>79</v>
      </c>
      <c r="D2700">
        <v>25.62</v>
      </c>
    </row>
    <row r="2701" spans="1:4">
      <c r="A2701" s="1">
        <v>43974</v>
      </c>
      <c r="B2701">
        <v>12.8</v>
      </c>
      <c r="C2701">
        <v>89.5</v>
      </c>
      <c r="D2701">
        <v>28.65</v>
      </c>
    </row>
    <row r="2702" spans="1:4">
      <c r="A2702" s="1">
        <v>43975</v>
      </c>
      <c r="B2702">
        <v>7.5</v>
      </c>
      <c r="C2702">
        <v>52.4</v>
      </c>
      <c r="D2702">
        <v>20.149999999999999</v>
      </c>
    </row>
    <row r="2703" spans="1:4">
      <c r="A2703" s="1">
        <v>43976</v>
      </c>
      <c r="B2703">
        <v>1.7</v>
      </c>
      <c r="C2703">
        <v>11.9</v>
      </c>
      <c r="D2703">
        <v>17.82</v>
      </c>
    </row>
    <row r="2704" spans="1:4">
      <c r="A2704" s="1">
        <v>43977</v>
      </c>
      <c r="B2704">
        <v>6.6</v>
      </c>
      <c r="C2704">
        <v>46.2</v>
      </c>
      <c r="D2704">
        <v>19.18</v>
      </c>
    </row>
    <row r="2705" spans="1:4">
      <c r="A2705" s="1">
        <v>43978</v>
      </c>
      <c r="B2705">
        <v>11.4</v>
      </c>
      <c r="C2705">
        <v>79.7</v>
      </c>
      <c r="D2705">
        <v>27.18</v>
      </c>
    </row>
    <row r="2706" spans="1:4">
      <c r="A2706" s="1">
        <v>43979</v>
      </c>
      <c r="B2706">
        <v>11.3</v>
      </c>
      <c r="C2706">
        <v>78.5</v>
      </c>
      <c r="D2706">
        <v>27.06</v>
      </c>
    </row>
    <row r="2707" spans="1:4">
      <c r="A2707" s="1">
        <v>43980</v>
      </c>
      <c r="B2707">
        <v>11</v>
      </c>
      <c r="C2707">
        <v>76.400000000000006</v>
      </c>
      <c r="D2707">
        <v>27.46</v>
      </c>
    </row>
    <row r="2708" spans="1:4">
      <c r="A2708" s="1">
        <v>43981</v>
      </c>
      <c r="B2708">
        <v>8.9</v>
      </c>
      <c r="C2708">
        <v>61.8</v>
      </c>
      <c r="D2708">
        <v>22.71</v>
      </c>
    </row>
    <row r="2709" spans="1:4">
      <c r="A2709" s="1">
        <v>43982</v>
      </c>
      <c r="B2709">
        <v>5.7</v>
      </c>
      <c r="C2709">
        <v>39.6</v>
      </c>
      <c r="D2709">
        <v>22.05</v>
      </c>
    </row>
    <row r="2710" spans="1:4">
      <c r="A2710" s="1">
        <v>43983</v>
      </c>
      <c r="B2710">
        <v>11.2</v>
      </c>
      <c r="C2710">
        <v>77.2</v>
      </c>
      <c r="D2710">
        <v>27.23</v>
      </c>
    </row>
    <row r="2711" spans="1:4">
      <c r="A2711" s="1">
        <v>43984</v>
      </c>
      <c r="B2711">
        <v>7.4</v>
      </c>
      <c r="C2711">
        <v>51</v>
      </c>
      <c r="D2711">
        <v>21.06</v>
      </c>
    </row>
    <row r="2712" spans="1:4">
      <c r="A2712" s="1">
        <v>43985</v>
      </c>
      <c r="B2712">
        <v>7.3</v>
      </c>
      <c r="C2712">
        <v>50.3</v>
      </c>
      <c r="D2712">
        <v>22.91</v>
      </c>
    </row>
    <row r="2713" spans="1:4">
      <c r="A2713" s="1">
        <v>43986</v>
      </c>
      <c r="B2713">
        <v>12.1</v>
      </c>
      <c r="C2713">
        <v>83.4</v>
      </c>
      <c r="D2713">
        <v>27.96</v>
      </c>
    </row>
    <row r="2714" spans="1:4">
      <c r="A2714" s="1">
        <v>43987</v>
      </c>
      <c r="B2714">
        <v>9.1999999999999993</v>
      </c>
      <c r="C2714">
        <v>63.4</v>
      </c>
      <c r="D2714">
        <v>22.83</v>
      </c>
    </row>
    <row r="2715" spans="1:4">
      <c r="A2715" s="1">
        <v>43988</v>
      </c>
      <c r="B2715">
        <v>5.0999999999999996</v>
      </c>
      <c r="C2715">
        <v>35.200000000000003</v>
      </c>
      <c r="D2715">
        <v>20.25</v>
      </c>
    </row>
    <row r="2716" spans="1:4">
      <c r="A2716" s="1">
        <v>43989</v>
      </c>
      <c r="B2716">
        <v>10.6</v>
      </c>
      <c r="C2716">
        <v>73.099999999999994</v>
      </c>
      <c r="D2716">
        <v>27.28</v>
      </c>
    </row>
    <row r="2717" spans="1:4">
      <c r="A2717" s="1">
        <v>43990</v>
      </c>
      <c r="B2717">
        <v>12.9</v>
      </c>
      <c r="C2717">
        <v>89</v>
      </c>
      <c r="D2717">
        <v>27.86</v>
      </c>
    </row>
    <row r="2718" spans="1:4">
      <c r="A2718" s="1">
        <v>43991</v>
      </c>
      <c r="B2718">
        <v>13.2</v>
      </c>
      <c r="C2718">
        <v>91</v>
      </c>
      <c r="D2718">
        <v>28.1</v>
      </c>
    </row>
    <row r="2719" spans="1:4">
      <c r="A2719" s="1">
        <v>43992</v>
      </c>
      <c r="B2719">
        <v>10.4</v>
      </c>
      <c r="C2719">
        <v>71.2</v>
      </c>
      <c r="D2719">
        <v>24.2</v>
      </c>
    </row>
    <row r="2720" spans="1:4">
      <c r="A2720" s="1">
        <v>43993</v>
      </c>
      <c r="B2720">
        <v>6.3</v>
      </c>
      <c r="C2720">
        <v>43.2</v>
      </c>
      <c r="D2720">
        <v>18.579999999999998</v>
      </c>
    </row>
    <row r="2721" spans="1:4">
      <c r="A2721" s="1">
        <v>43994</v>
      </c>
      <c r="B2721">
        <v>2.1</v>
      </c>
      <c r="C2721">
        <v>14.4</v>
      </c>
      <c r="D2721">
        <v>13.68</v>
      </c>
    </row>
    <row r="2722" spans="1:4">
      <c r="A2722" s="1">
        <v>43995</v>
      </c>
      <c r="B2722">
        <v>3.9</v>
      </c>
      <c r="C2722">
        <v>26.7</v>
      </c>
      <c r="D2722">
        <v>18.34</v>
      </c>
    </row>
    <row r="2723" spans="1:4">
      <c r="A2723" s="1">
        <v>43996</v>
      </c>
      <c r="B2723">
        <v>2.8</v>
      </c>
      <c r="C2723">
        <v>19.2</v>
      </c>
      <c r="D2723">
        <v>11.41</v>
      </c>
    </row>
    <row r="2724" spans="1:4">
      <c r="A2724" s="1">
        <v>43997</v>
      </c>
      <c r="B2724">
        <v>12.6</v>
      </c>
      <c r="C2724">
        <v>86.3</v>
      </c>
      <c r="D2724">
        <v>27.28</v>
      </c>
    </row>
    <row r="2725" spans="1:4">
      <c r="A2725" s="1">
        <v>43998</v>
      </c>
      <c r="B2725">
        <v>11.4</v>
      </c>
      <c r="C2725">
        <v>78.099999999999994</v>
      </c>
      <c r="D2725">
        <v>26.02</v>
      </c>
    </row>
    <row r="2726" spans="1:4">
      <c r="A2726" s="1">
        <v>43999</v>
      </c>
      <c r="B2726">
        <v>2.8</v>
      </c>
      <c r="C2726">
        <v>19.2</v>
      </c>
      <c r="D2726">
        <v>15.86</v>
      </c>
    </row>
    <row r="2727" spans="1:4">
      <c r="A2727" s="1">
        <v>44000</v>
      </c>
      <c r="B2727">
        <v>0</v>
      </c>
      <c r="C2727">
        <v>0</v>
      </c>
      <c r="D2727">
        <v>6.81</v>
      </c>
    </row>
    <row r="2728" spans="1:4">
      <c r="A2728" s="1">
        <v>44001</v>
      </c>
      <c r="B2728">
        <v>7.7</v>
      </c>
      <c r="C2728">
        <v>52.7</v>
      </c>
      <c r="D2728">
        <v>23.16</v>
      </c>
    </row>
    <row r="2729" spans="1:4">
      <c r="A2729" s="1">
        <v>44002</v>
      </c>
      <c r="B2729">
        <v>9.3000000000000007</v>
      </c>
      <c r="C2729">
        <v>63.7</v>
      </c>
      <c r="D2729">
        <v>25.04</v>
      </c>
    </row>
    <row r="2730" spans="1:4">
      <c r="A2730" s="1">
        <v>44003</v>
      </c>
      <c r="B2730">
        <v>12.8</v>
      </c>
      <c r="C2730">
        <v>87.7</v>
      </c>
      <c r="D2730">
        <v>25.69</v>
      </c>
    </row>
    <row r="2731" spans="1:4">
      <c r="A2731" s="1">
        <v>44004</v>
      </c>
      <c r="B2731">
        <v>13.5</v>
      </c>
      <c r="C2731">
        <v>92.5</v>
      </c>
      <c r="D2731">
        <v>29.72</v>
      </c>
    </row>
    <row r="2732" spans="1:4">
      <c r="A2732" s="1">
        <v>44005</v>
      </c>
      <c r="B2732">
        <v>11</v>
      </c>
      <c r="C2732">
        <v>75.3</v>
      </c>
      <c r="D2732">
        <v>27.58</v>
      </c>
    </row>
    <row r="2733" spans="1:4">
      <c r="A2733" s="1">
        <v>44006</v>
      </c>
      <c r="B2733">
        <v>0</v>
      </c>
      <c r="C2733">
        <v>0</v>
      </c>
      <c r="D2733">
        <v>6.44</v>
      </c>
    </row>
    <row r="2734" spans="1:4">
      <c r="A2734" s="1">
        <v>44007</v>
      </c>
      <c r="B2734">
        <v>0.4</v>
      </c>
      <c r="C2734">
        <v>2.7</v>
      </c>
      <c r="D2734">
        <v>8.25</v>
      </c>
    </row>
    <row r="2735" spans="1:4">
      <c r="A2735" s="1">
        <v>44008</v>
      </c>
      <c r="B2735">
        <v>7.8</v>
      </c>
      <c r="C2735">
        <v>53.4</v>
      </c>
      <c r="D2735">
        <v>23.39</v>
      </c>
    </row>
    <row r="2736" spans="1:4">
      <c r="A2736" s="1">
        <v>44009</v>
      </c>
      <c r="B2736">
        <v>6.1</v>
      </c>
      <c r="C2736">
        <v>41.8</v>
      </c>
      <c r="D2736">
        <v>20.149999999999999</v>
      </c>
    </row>
    <row r="2737" spans="1:4">
      <c r="A2737" s="1">
        <v>44010</v>
      </c>
      <c r="B2737">
        <v>12.2</v>
      </c>
      <c r="C2737">
        <v>83.6</v>
      </c>
      <c r="D2737">
        <v>27.4</v>
      </c>
    </row>
    <row r="2738" spans="1:4">
      <c r="A2738" s="1">
        <v>44011</v>
      </c>
      <c r="B2738">
        <v>0</v>
      </c>
      <c r="C2738">
        <v>0</v>
      </c>
      <c r="D2738">
        <v>9.9700000000000006</v>
      </c>
    </row>
    <row r="2739" spans="1:4">
      <c r="A2739" s="1">
        <v>44012</v>
      </c>
      <c r="B2739">
        <v>4.3</v>
      </c>
      <c r="C2739">
        <v>29.5</v>
      </c>
      <c r="D2739">
        <v>18.16</v>
      </c>
    </row>
    <row r="2740" spans="1:4">
      <c r="A2740" s="1">
        <v>44013</v>
      </c>
      <c r="B2740">
        <v>2</v>
      </c>
      <c r="C2740">
        <v>13.7</v>
      </c>
      <c r="D2740">
        <v>15.4</v>
      </c>
    </row>
    <row r="2741" spans="1:4">
      <c r="A2741" s="1">
        <v>44014</v>
      </c>
      <c r="B2741">
        <v>9.1</v>
      </c>
      <c r="C2741">
        <v>62.3</v>
      </c>
      <c r="D2741">
        <v>25.26</v>
      </c>
    </row>
    <row r="2742" spans="1:4">
      <c r="A2742" s="1">
        <v>44015</v>
      </c>
      <c r="B2742">
        <v>0</v>
      </c>
      <c r="C2742">
        <v>0</v>
      </c>
      <c r="D2742">
        <v>7.62</v>
      </c>
    </row>
    <row r="2743" spans="1:4">
      <c r="A2743" s="1">
        <v>44016</v>
      </c>
      <c r="B2743">
        <v>0.2</v>
      </c>
      <c r="C2743">
        <v>1.4</v>
      </c>
      <c r="D2743">
        <v>13.59</v>
      </c>
    </row>
    <row r="2744" spans="1:4">
      <c r="A2744" s="1">
        <v>44017</v>
      </c>
      <c r="B2744">
        <v>3.2</v>
      </c>
      <c r="C2744">
        <v>22.1</v>
      </c>
      <c r="D2744">
        <v>14.86</v>
      </c>
    </row>
    <row r="2745" spans="1:4">
      <c r="A2745" s="1">
        <v>44018</v>
      </c>
      <c r="B2745">
        <v>1.6</v>
      </c>
      <c r="C2745">
        <v>11</v>
      </c>
      <c r="D2745">
        <v>12.15</v>
      </c>
    </row>
    <row r="2746" spans="1:4">
      <c r="A2746" s="1">
        <v>44019</v>
      </c>
      <c r="B2746">
        <v>6.3</v>
      </c>
      <c r="C2746">
        <v>43.4</v>
      </c>
      <c r="D2746">
        <v>20.99</v>
      </c>
    </row>
    <row r="2747" spans="1:4">
      <c r="A2747" s="1">
        <v>44020</v>
      </c>
      <c r="B2747">
        <v>7.8</v>
      </c>
      <c r="C2747">
        <v>53.8</v>
      </c>
      <c r="D2747">
        <v>22.12</v>
      </c>
    </row>
    <row r="2748" spans="1:4">
      <c r="A2748" s="1">
        <v>44021</v>
      </c>
      <c r="B2748">
        <v>9.4</v>
      </c>
      <c r="C2748">
        <v>64.8</v>
      </c>
      <c r="D2748">
        <v>24.9</v>
      </c>
    </row>
    <row r="2749" spans="1:4">
      <c r="A2749" s="1">
        <v>44022</v>
      </c>
      <c r="B2749">
        <v>0.6</v>
      </c>
      <c r="C2749">
        <v>4.0999999999999996</v>
      </c>
      <c r="D2749">
        <v>8.32</v>
      </c>
    </row>
    <row r="2750" spans="1:4">
      <c r="A2750" s="1">
        <v>44023</v>
      </c>
      <c r="B2750">
        <v>3.4</v>
      </c>
      <c r="C2750">
        <v>23.6</v>
      </c>
      <c r="D2750">
        <v>17.2</v>
      </c>
    </row>
    <row r="2751" spans="1:4">
      <c r="A2751" s="1">
        <v>44024</v>
      </c>
      <c r="B2751">
        <v>0</v>
      </c>
      <c r="C2751">
        <v>0</v>
      </c>
      <c r="D2751">
        <v>6.52</v>
      </c>
    </row>
    <row r="2752" spans="1:4">
      <c r="A2752" s="1">
        <v>44025</v>
      </c>
      <c r="B2752">
        <v>0</v>
      </c>
      <c r="C2752">
        <v>0</v>
      </c>
      <c r="D2752">
        <v>4.88</v>
      </c>
    </row>
    <row r="2753" spans="1:4">
      <c r="A2753" s="1">
        <v>44026</v>
      </c>
      <c r="B2753">
        <v>0</v>
      </c>
      <c r="C2753">
        <v>0</v>
      </c>
      <c r="D2753">
        <v>8.02</v>
      </c>
    </row>
    <row r="2754" spans="1:4">
      <c r="A2754" s="1">
        <v>44027</v>
      </c>
      <c r="B2754">
        <v>0.9</v>
      </c>
      <c r="C2754">
        <v>6.3</v>
      </c>
      <c r="D2754">
        <v>12.87</v>
      </c>
    </row>
    <row r="2755" spans="1:4">
      <c r="A2755" s="1">
        <v>44028</v>
      </c>
      <c r="B2755">
        <v>12.3</v>
      </c>
      <c r="C2755">
        <v>85.4</v>
      </c>
      <c r="D2755">
        <v>28.42</v>
      </c>
    </row>
    <row r="2756" spans="1:4">
      <c r="A2756" s="1">
        <v>44029</v>
      </c>
      <c r="B2756">
        <v>12.9</v>
      </c>
      <c r="C2756">
        <v>90.2</v>
      </c>
      <c r="D2756">
        <v>28.77</v>
      </c>
    </row>
    <row r="2757" spans="1:4">
      <c r="A2757" s="1">
        <v>44030</v>
      </c>
      <c r="B2757">
        <v>9.1</v>
      </c>
      <c r="C2757">
        <v>63.6</v>
      </c>
      <c r="D2757">
        <v>22.38</v>
      </c>
    </row>
    <row r="2758" spans="1:4">
      <c r="A2758" s="1">
        <v>44031</v>
      </c>
      <c r="B2758">
        <v>0</v>
      </c>
      <c r="C2758">
        <v>0</v>
      </c>
      <c r="D2758">
        <v>7.85</v>
      </c>
    </row>
    <row r="2759" spans="1:4">
      <c r="A2759" s="1">
        <v>44032</v>
      </c>
      <c r="B2759">
        <v>1.7</v>
      </c>
      <c r="C2759">
        <v>11.9</v>
      </c>
      <c r="D2759">
        <v>9.76</v>
      </c>
    </row>
    <row r="2760" spans="1:4">
      <c r="A2760" s="1">
        <v>44033</v>
      </c>
      <c r="B2760">
        <v>6.6</v>
      </c>
      <c r="C2760">
        <v>46.5</v>
      </c>
      <c r="D2760">
        <v>23.08</v>
      </c>
    </row>
    <row r="2761" spans="1:4">
      <c r="A2761" s="1">
        <v>44034</v>
      </c>
      <c r="B2761">
        <v>0</v>
      </c>
      <c r="C2761">
        <v>0</v>
      </c>
      <c r="D2761">
        <v>5.71</v>
      </c>
    </row>
    <row r="2762" spans="1:4">
      <c r="A2762" s="1">
        <v>44035</v>
      </c>
      <c r="B2762">
        <v>0</v>
      </c>
      <c r="C2762">
        <v>0</v>
      </c>
      <c r="D2762">
        <v>4.92</v>
      </c>
    </row>
    <row r="2763" spans="1:4">
      <c r="A2763" s="1">
        <v>44036</v>
      </c>
      <c r="B2763">
        <v>0</v>
      </c>
      <c r="C2763">
        <v>0</v>
      </c>
      <c r="D2763">
        <v>5.29</v>
      </c>
    </row>
    <row r="2764" spans="1:4">
      <c r="A2764" s="1">
        <v>44037</v>
      </c>
      <c r="B2764">
        <v>0</v>
      </c>
      <c r="C2764">
        <v>0</v>
      </c>
      <c r="D2764">
        <v>9.67</v>
      </c>
    </row>
    <row r="2765" spans="1:4">
      <c r="A2765" s="1">
        <v>44038</v>
      </c>
      <c r="B2765">
        <v>6.2</v>
      </c>
      <c r="C2765">
        <v>44</v>
      </c>
      <c r="D2765">
        <v>19.14</v>
      </c>
    </row>
    <row r="2766" spans="1:4">
      <c r="A2766" s="1">
        <v>44039</v>
      </c>
      <c r="B2766">
        <v>0</v>
      </c>
      <c r="C2766">
        <v>0</v>
      </c>
      <c r="D2766">
        <v>7.33</v>
      </c>
    </row>
    <row r="2767" spans="1:4">
      <c r="A2767" s="1">
        <v>44040</v>
      </c>
      <c r="B2767">
        <v>0</v>
      </c>
      <c r="C2767">
        <v>0</v>
      </c>
      <c r="D2767">
        <v>6.19</v>
      </c>
    </row>
    <row r="2768" spans="1:4">
      <c r="A2768" s="1">
        <v>44041</v>
      </c>
      <c r="B2768">
        <v>0</v>
      </c>
      <c r="C2768">
        <v>0</v>
      </c>
      <c r="D2768">
        <v>6.61</v>
      </c>
    </row>
    <row r="2769" spans="1:4">
      <c r="A2769" s="1">
        <v>44042</v>
      </c>
      <c r="B2769">
        <v>0.9</v>
      </c>
      <c r="C2769">
        <v>6.4</v>
      </c>
      <c r="D2769">
        <v>6.49</v>
      </c>
    </row>
    <row r="2770" spans="1:4">
      <c r="A2770" s="1">
        <v>44043</v>
      </c>
      <c r="B2770">
        <v>2.5</v>
      </c>
      <c r="C2770">
        <v>17.899999999999999</v>
      </c>
      <c r="D2770">
        <v>14.74</v>
      </c>
    </row>
    <row r="2771" spans="1:4">
      <c r="A2771" s="1">
        <v>44044</v>
      </c>
      <c r="B2771">
        <v>4.7</v>
      </c>
      <c r="C2771">
        <v>33.6</v>
      </c>
      <c r="D2771">
        <v>18.91</v>
      </c>
    </row>
    <row r="2772" spans="1:4">
      <c r="A2772" s="1">
        <v>44045</v>
      </c>
      <c r="B2772">
        <v>3.3</v>
      </c>
      <c r="C2772">
        <v>23.7</v>
      </c>
      <c r="D2772">
        <v>15.38</v>
      </c>
    </row>
    <row r="2773" spans="1:4">
      <c r="A2773" s="1">
        <v>44046</v>
      </c>
      <c r="B2773">
        <v>3.2</v>
      </c>
      <c r="C2773">
        <v>23</v>
      </c>
      <c r="D2773">
        <v>16.36</v>
      </c>
    </row>
    <row r="2774" spans="1:4">
      <c r="A2774" s="1">
        <v>44047</v>
      </c>
      <c r="B2774">
        <v>8.3000000000000007</v>
      </c>
      <c r="C2774">
        <v>59.7</v>
      </c>
      <c r="D2774">
        <v>20.67</v>
      </c>
    </row>
    <row r="2775" spans="1:4">
      <c r="A2775" s="1">
        <v>44048</v>
      </c>
      <c r="B2775">
        <v>2.9</v>
      </c>
      <c r="C2775">
        <v>21</v>
      </c>
      <c r="D2775">
        <v>13.76</v>
      </c>
    </row>
    <row r="2776" spans="1:4">
      <c r="A2776" s="1">
        <v>44049</v>
      </c>
      <c r="B2776">
        <v>1</v>
      </c>
      <c r="C2776">
        <v>7.2</v>
      </c>
      <c r="D2776">
        <v>8.02</v>
      </c>
    </row>
    <row r="2777" spans="1:4">
      <c r="A2777" s="1">
        <v>44050</v>
      </c>
      <c r="B2777">
        <v>0</v>
      </c>
      <c r="C2777">
        <v>0</v>
      </c>
      <c r="D2777">
        <v>2.96</v>
      </c>
    </row>
    <row r="2778" spans="1:4">
      <c r="A2778" s="1">
        <v>44051</v>
      </c>
      <c r="B2778">
        <v>0</v>
      </c>
      <c r="C2778">
        <v>0</v>
      </c>
      <c r="D2778">
        <v>2.78</v>
      </c>
    </row>
    <row r="2779" spans="1:4">
      <c r="A2779" s="1">
        <v>44052</v>
      </c>
      <c r="B2779">
        <v>7.2</v>
      </c>
      <c r="C2779">
        <v>52.6</v>
      </c>
      <c r="D2779">
        <v>19.14</v>
      </c>
    </row>
    <row r="2780" spans="1:4">
      <c r="A2780" s="1">
        <v>44053</v>
      </c>
      <c r="B2780">
        <v>0.3</v>
      </c>
      <c r="C2780">
        <v>2.2000000000000002</v>
      </c>
      <c r="D2780">
        <v>6.2</v>
      </c>
    </row>
    <row r="2781" spans="1:4">
      <c r="A2781" s="1">
        <v>44054</v>
      </c>
      <c r="B2781">
        <v>4.4000000000000004</v>
      </c>
      <c r="C2781">
        <v>32.1</v>
      </c>
      <c r="D2781">
        <v>14.65</v>
      </c>
    </row>
    <row r="2782" spans="1:4">
      <c r="A2782" s="1">
        <v>44055</v>
      </c>
      <c r="B2782">
        <v>5.7</v>
      </c>
      <c r="C2782">
        <v>41.9</v>
      </c>
      <c r="D2782">
        <v>16.11</v>
      </c>
    </row>
    <row r="2783" spans="1:4">
      <c r="A2783" s="1">
        <v>44056</v>
      </c>
      <c r="B2783">
        <v>10.5</v>
      </c>
      <c r="C2783">
        <v>77.2</v>
      </c>
      <c r="D2783">
        <v>23.4</v>
      </c>
    </row>
    <row r="2784" spans="1:4">
      <c r="A2784" s="1">
        <v>44057</v>
      </c>
      <c r="B2784">
        <v>11.9</v>
      </c>
      <c r="C2784">
        <v>87.5</v>
      </c>
      <c r="D2784">
        <v>24.17</v>
      </c>
    </row>
    <row r="2785" spans="1:4">
      <c r="A2785" s="1">
        <v>44058</v>
      </c>
      <c r="B2785">
        <v>9.8000000000000007</v>
      </c>
      <c r="C2785">
        <v>72.599999999999994</v>
      </c>
      <c r="D2785">
        <v>19.7</v>
      </c>
    </row>
    <row r="2786" spans="1:4">
      <c r="A2786" s="1">
        <v>44059</v>
      </c>
      <c r="B2786">
        <v>10</v>
      </c>
      <c r="C2786">
        <v>74.099999999999994</v>
      </c>
      <c r="D2786">
        <v>22</v>
      </c>
    </row>
    <row r="2787" spans="1:4">
      <c r="A2787" s="1">
        <v>44060</v>
      </c>
      <c r="B2787">
        <v>11.6</v>
      </c>
      <c r="C2787">
        <v>85.9</v>
      </c>
      <c r="D2787">
        <v>25.61</v>
      </c>
    </row>
    <row r="2788" spans="1:4">
      <c r="A2788" s="1">
        <v>44061</v>
      </c>
      <c r="B2788">
        <v>12</v>
      </c>
      <c r="C2788">
        <v>89.6</v>
      </c>
      <c r="D2788">
        <v>25.44</v>
      </c>
    </row>
    <row r="2789" spans="1:4">
      <c r="A2789" s="1">
        <v>44062</v>
      </c>
      <c r="B2789">
        <v>12.5</v>
      </c>
      <c r="C2789">
        <v>93.3</v>
      </c>
      <c r="D2789">
        <v>25.7</v>
      </c>
    </row>
    <row r="2790" spans="1:4">
      <c r="A2790" s="1">
        <v>44063</v>
      </c>
      <c r="B2790">
        <v>12.2</v>
      </c>
      <c r="C2790">
        <v>91</v>
      </c>
      <c r="D2790">
        <v>25.01</v>
      </c>
    </row>
    <row r="2791" spans="1:4">
      <c r="A2791" s="1">
        <v>44064</v>
      </c>
      <c r="B2791">
        <v>5.4</v>
      </c>
      <c r="C2791">
        <v>40.6</v>
      </c>
      <c r="D2791">
        <v>18.04</v>
      </c>
    </row>
    <row r="2792" spans="1:4">
      <c r="A2792" s="1">
        <v>44065</v>
      </c>
      <c r="B2792">
        <v>5</v>
      </c>
      <c r="C2792">
        <v>37.6</v>
      </c>
      <c r="D2792">
        <v>18.59</v>
      </c>
    </row>
    <row r="2793" spans="1:4">
      <c r="A2793" s="1">
        <v>44066</v>
      </c>
      <c r="B2793">
        <v>8</v>
      </c>
      <c r="C2793">
        <v>60.2</v>
      </c>
      <c r="D2793">
        <v>19.2</v>
      </c>
    </row>
    <row r="2794" spans="1:4">
      <c r="A2794" s="1">
        <v>44067</v>
      </c>
      <c r="B2794">
        <v>8.3000000000000007</v>
      </c>
      <c r="C2794">
        <v>62.9</v>
      </c>
      <c r="D2794">
        <v>18.75</v>
      </c>
    </row>
    <row r="2795" spans="1:4">
      <c r="A2795" s="1">
        <v>44068</v>
      </c>
      <c r="B2795">
        <v>11.4</v>
      </c>
      <c r="C2795">
        <v>86.4</v>
      </c>
      <c r="D2795">
        <v>22.79</v>
      </c>
    </row>
    <row r="2796" spans="1:4">
      <c r="A2796" s="1">
        <v>44069</v>
      </c>
      <c r="B2796">
        <v>6.9</v>
      </c>
      <c r="C2796">
        <v>52.7</v>
      </c>
      <c r="D2796">
        <v>19.739999999999998</v>
      </c>
    </row>
    <row r="2797" spans="1:4">
      <c r="A2797" s="1">
        <v>44070</v>
      </c>
      <c r="B2797">
        <v>2.9</v>
      </c>
      <c r="C2797">
        <v>22.1</v>
      </c>
      <c r="D2797">
        <v>13.9</v>
      </c>
    </row>
    <row r="2798" spans="1:4">
      <c r="A2798" s="1">
        <v>44071</v>
      </c>
      <c r="B2798">
        <v>2.7</v>
      </c>
      <c r="C2798">
        <v>20.6</v>
      </c>
      <c r="D2798">
        <v>15.45</v>
      </c>
    </row>
    <row r="2799" spans="1:4">
      <c r="A2799" s="1">
        <v>44072</v>
      </c>
      <c r="B2799">
        <v>5.9</v>
      </c>
      <c r="C2799">
        <v>45.4</v>
      </c>
      <c r="D2799">
        <v>16.7</v>
      </c>
    </row>
    <row r="2800" spans="1:4">
      <c r="A2800" s="1">
        <v>44073</v>
      </c>
      <c r="B2800">
        <v>5.0999999999999996</v>
      </c>
      <c r="C2800">
        <v>39.200000000000003</v>
      </c>
      <c r="D2800">
        <v>15.64</v>
      </c>
    </row>
    <row r="2801" spans="1:4">
      <c r="A2801" s="1">
        <v>44074</v>
      </c>
      <c r="B2801">
        <v>0.4</v>
      </c>
      <c r="C2801">
        <v>3.1</v>
      </c>
      <c r="D2801">
        <v>9.67</v>
      </c>
    </row>
    <row r="2802" spans="1:4">
      <c r="A2802" s="1">
        <v>44075</v>
      </c>
      <c r="B2802">
        <v>0.5</v>
      </c>
      <c r="C2802">
        <v>3.9</v>
      </c>
      <c r="D2802">
        <v>11.31</v>
      </c>
    </row>
    <row r="2803" spans="1:4">
      <c r="A2803" s="1">
        <v>44076</v>
      </c>
      <c r="B2803">
        <v>0</v>
      </c>
      <c r="C2803">
        <v>0</v>
      </c>
      <c r="D2803">
        <v>5</v>
      </c>
    </row>
    <row r="2804" spans="1:4">
      <c r="A2804" s="1">
        <v>44077</v>
      </c>
      <c r="B2804">
        <v>9</v>
      </c>
      <c r="C2804">
        <v>69.8</v>
      </c>
      <c r="D2804">
        <v>20.58</v>
      </c>
    </row>
    <row r="2805" spans="1:4">
      <c r="A2805" s="1">
        <v>44078</v>
      </c>
      <c r="B2805">
        <v>10.1</v>
      </c>
      <c r="C2805">
        <v>78.900000000000006</v>
      </c>
      <c r="D2805">
        <v>21.34</v>
      </c>
    </row>
    <row r="2806" spans="1:4">
      <c r="A2806" s="1">
        <v>44079</v>
      </c>
      <c r="B2806">
        <v>0</v>
      </c>
      <c r="C2806">
        <v>0</v>
      </c>
      <c r="D2806">
        <v>4.8</v>
      </c>
    </row>
    <row r="2807" spans="1:4">
      <c r="A2807" s="1">
        <v>44080</v>
      </c>
      <c r="B2807">
        <v>0</v>
      </c>
      <c r="C2807">
        <v>0</v>
      </c>
      <c r="D2807">
        <v>3.9</v>
      </c>
    </row>
    <row r="2808" spans="1:4">
      <c r="A2808" s="1">
        <v>44081</v>
      </c>
      <c r="B2808">
        <v>0.1</v>
      </c>
      <c r="C2808">
        <v>0.8</v>
      </c>
      <c r="D2808">
        <v>5.44</v>
      </c>
    </row>
    <row r="2809" spans="1:4">
      <c r="A2809" s="1">
        <v>44082</v>
      </c>
      <c r="B2809">
        <v>9.6999999999999993</v>
      </c>
      <c r="C2809">
        <v>76.400000000000006</v>
      </c>
      <c r="D2809">
        <v>19.309999999999999</v>
      </c>
    </row>
    <row r="2810" spans="1:4">
      <c r="A2810" s="1">
        <v>44083</v>
      </c>
      <c r="B2810">
        <v>5.2</v>
      </c>
      <c r="C2810">
        <v>40.9</v>
      </c>
      <c r="D2810">
        <v>14.51</v>
      </c>
    </row>
    <row r="2811" spans="1:4">
      <c r="A2811" s="1">
        <v>44084</v>
      </c>
      <c r="B2811">
        <v>5.5</v>
      </c>
      <c r="C2811">
        <v>43.7</v>
      </c>
      <c r="D2811">
        <v>14.34</v>
      </c>
    </row>
    <row r="2812" spans="1:4">
      <c r="A2812" s="1">
        <v>44085</v>
      </c>
      <c r="B2812">
        <v>0.3</v>
      </c>
      <c r="C2812">
        <v>2.4</v>
      </c>
      <c r="D2812">
        <v>8.58</v>
      </c>
    </row>
    <row r="2813" spans="1:4">
      <c r="A2813" s="1">
        <v>44086</v>
      </c>
      <c r="B2813">
        <v>0</v>
      </c>
      <c r="C2813">
        <v>0</v>
      </c>
      <c r="D2813">
        <v>5.52</v>
      </c>
    </row>
    <row r="2814" spans="1:4">
      <c r="A2814" s="1">
        <v>44087</v>
      </c>
      <c r="B2814">
        <v>4</v>
      </c>
      <c r="C2814">
        <v>32</v>
      </c>
      <c r="D2814">
        <v>15.39</v>
      </c>
    </row>
    <row r="2815" spans="1:4">
      <c r="A2815" s="1">
        <v>44088</v>
      </c>
      <c r="B2815">
        <v>9.8000000000000007</v>
      </c>
      <c r="C2815">
        <v>78.400000000000006</v>
      </c>
      <c r="D2815">
        <v>20.89</v>
      </c>
    </row>
    <row r="2816" spans="1:4">
      <c r="A2816" s="1">
        <v>44089</v>
      </c>
      <c r="B2816">
        <v>7.8</v>
      </c>
      <c r="C2816">
        <v>62.9</v>
      </c>
      <c r="D2816">
        <v>18.62</v>
      </c>
    </row>
    <row r="2817" spans="1:4">
      <c r="A2817" s="1">
        <v>44090</v>
      </c>
      <c r="B2817">
        <v>0.1</v>
      </c>
      <c r="C2817">
        <v>0.8</v>
      </c>
      <c r="D2817">
        <v>7.27</v>
      </c>
    </row>
    <row r="2818" spans="1:4">
      <c r="A2818" s="1">
        <v>44091</v>
      </c>
      <c r="B2818">
        <v>0</v>
      </c>
      <c r="C2818">
        <v>0</v>
      </c>
      <c r="D2818">
        <v>6.17</v>
      </c>
    </row>
    <row r="2819" spans="1:4">
      <c r="A2819" s="1">
        <v>44092</v>
      </c>
      <c r="B2819">
        <v>4</v>
      </c>
      <c r="C2819">
        <v>32.5</v>
      </c>
      <c r="D2819">
        <v>13.91</v>
      </c>
    </row>
    <row r="2820" spans="1:4">
      <c r="A2820" s="1">
        <v>44093</v>
      </c>
      <c r="B2820">
        <v>10.8</v>
      </c>
      <c r="C2820">
        <v>87.8</v>
      </c>
      <c r="D2820">
        <v>19.62</v>
      </c>
    </row>
    <row r="2821" spans="1:4">
      <c r="A2821" s="1">
        <v>44094</v>
      </c>
      <c r="B2821">
        <v>11.6</v>
      </c>
      <c r="C2821">
        <v>95.1</v>
      </c>
      <c r="D2821">
        <v>22.03</v>
      </c>
    </row>
    <row r="2822" spans="1:4">
      <c r="A2822" s="1">
        <v>44095</v>
      </c>
      <c r="B2822">
        <v>10.6</v>
      </c>
      <c r="C2822">
        <v>86.9</v>
      </c>
      <c r="D2822">
        <v>18.62</v>
      </c>
    </row>
    <row r="2823" spans="1:4">
      <c r="A2823" s="1">
        <v>44096</v>
      </c>
      <c r="B2823">
        <v>5.0999999999999996</v>
      </c>
      <c r="C2823">
        <v>41.8</v>
      </c>
      <c r="D2823">
        <v>13.65</v>
      </c>
    </row>
    <row r="2824" spans="1:4">
      <c r="A2824" s="1">
        <v>44097</v>
      </c>
      <c r="B2824">
        <v>1.8</v>
      </c>
      <c r="C2824">
        <v>14.9</v>
      </c>
      <c r="D2824">
        <v>11.34</v>
      </c>
    </row>
    <row r="2825" spans="1:4">
      <c r="A2825" s="1">
        <v>44098</v>
      </c>
      <c r="B2825">
        <v>2.4</v>
      </c>
      <c r="C2825">
        <v>19.8</v>
      </c>
      <c r="D2825">
        <v>11.41</v>
      </c>
    </row>
    <row r="2826" spans="1:4">
      <c r="A2826" s="1">
        <v>44099</v>
      </c>
      <c r="B2826">
        <v>4.8</v>
      </c>
      <c r="C2826">
        <v>40</v>
      </c>
      <c r="D2826">
        <v>12.85</v>
      </c>
    </row>
    <row r="2827" spans="1:4">
      <c r="A2827" s="1">
        <v>44100</v>
      </c>
      <c r="B2827">
        <v>4.7</v>
      </c>
      <c r="C2827">
        <v>39.200000000000003</v>
      </c>
      <c r="D2827">
        <v>14.29</v>
      </c>
    </row>
    <row r="2828" spans="1:4">
      <c r="A2828" s="1">
        <v>44101</v>
      </c>
      <c r="B2828">
        <v>5.7</v>
      </c>
      <c r="C2828">
        <v>47.5</v>
      </c>
      <c r="D2828">
        <v>13.49</v>
      </c>
    </row>
    <row r="2829" spans="1:4">
      <c r="A2829" s="1">
        <v>44102</v>
      </c>
      <c r="B2829">
        <v>10.8</v>
      </c>
      <c r="C2829">
        <v>90.8</v>
      </c>
      <c r="D2829">
        <v>20.27</v>
      </c>
    </row>
    <row r="2830" spans="1:4">
      <c r="A2830" s="1">
        <v>44103</v>
      </c>
      <c r="B2830">
        <v>9.3000000000000007</v>
      </c>
      <c r="C2830">
        <v>78.2</v>
      </c>
      <c r="D2830">
        <v>18.579999999999998</v>
      </c>
    </row>
    <row r="2831" spans="1:4">
      <c r="A2831" s="1">
        <v>44104</v>
      </c>
      <c r="B2831">
        <v>6.4</v>
      </c>
      <c r="C2831">
        <v>53.8</v>
      </c>
      <c r="D2831">
        <v>16</v>
      </c>
    </row>
    <row r="2832" spans="1:4">
      <c r="A2832" s="1">
        <v>44105</v>
      </c>
      <c r="B2832">
        <v>10.4</v>
      </c>
      <c r="C2832">
        <v>88.1</v>
      </c>
      <c r="D2832">
        <v>19.29</v>
      </c>
    </row>
    <row r="2833" spans="1:4">
      <c r="A2833" s="1">
        <v>44106</v>
      </c>
      <c r="B2833">
        <v>9</v>
      </c>
      <c r="C2833">
        <v>76.3</v>
      </c>
      <c r="D2833">
        <v>18</v>
      </c>
    </row>
    <row r="2834" spans="1:4">
      <c r="A2834" s="1">
        <v>44107</v>
      </c>
      <c r="B2834">
        <v>5.7</v>
      </c>
      <c r="C2834">
        <v>48.7</v>
      </c>
      <c r="D2834">
        <v>14.63</v>
      </c>
    </row>
    <row r="2835" spans="1:4">
      <c r="A2835" s="1">
        <v>44108</v>
      </c>
      <c r="B2835">
        <v>0</v>
      </c>
      <c r="C2835">
        <v>0</v>
      </c>
      <c r="D2835">
        <v>5.22</v>
      </c>
    </row>
    <row r="2836" spans="1:4">
      <c r="A2836" s="1">
        <v>44109</v>
      </c>
      <c r="B2836">
        <v>10.7</v>
      </c>
      <c r="C2836">
        <v>91.5</v>
      </c>
      <c r="D2836">
        <v>19.37</v>
      </c>
    </row>
    <row r="2837" spans="1:4">
      <c r="A2837" s="1">
        <v>44110</v>
      </c>
      <c r="B2837">
        <v>10.8</v>
      </c>
      <c r="C2837">
        <v>93.1</v>
      </c>
      <c r="D2837">
        <v>19.52</v>
      </c>
    </row>
    <row r="2838" spans="1:4">
      <c r="A2838" s="1">
        <v>44111</v>
      </c>
      <c r="B2838">
        <v>6.3</v>
      </c>
      <c r="C2838">
        <v>54.3</v>
      </c>
      <c r="D2838">
        <v>14.46</v>
      </c>
    </row>
    <row r="2839" spans="1:4">
      <c r="A2839" s="1">
        <v>44112</v>
      </c>
      <c r="B2839">
        <v>7.3</v>
      </c>
      <c r="C2839">
        <v>62.9</v>
      </c>
      <c r="D2839">
        <v>15.86</v>
      </c>
    </row>
    <row r="2840" spans="1:4">
      <c r="A2840" s="1">
        <v>44113</v>
      </c>
      <c r="B2840">
        <v>5.5</v>
      </c>
      <c r="C2840">
        <v>47.8</v>
      </c>
      <c r="D2840">
        <v>12.95</v>
      </c>
    </row>
    <row r="2841" spans="1:4">
      <c r="A2841" s="1">
        <v>44114</v>
      </c>
      <c r="B2841">
        <v>4</v>
      </c>
      <c r="C2841">
        <v>34.799999999999997</v>
      </c>
      <c r="D2841">
        <v>12.41</v>
      </c>
    </row>
    <row r="2842" spans="1:4">
      <c r="A2842" s="1">
        <v>44115</v>
      </c>
      <c r="B2842">
        <v>3.5</v>
      </c>
      <c r="C2842">
        <v>30.7</v>
      </c>
      <c r="D2842">
        <v>12.34</v>
      </c>
    </row>
    <row r="2843" spans="1:4">
      <c r="A2843" s="1">
        <v>44116</v>
      </c>
      <c r="B2843">
        <v>4.5999999999999996</v>
      </c>
      <c r="C2843">
        <v>40.4</v>
      </c>
      <c r="D2843">
        <v>12.26</v>
      </c>
    </row>
    <row r="2844" spans="1:4">
      <c r="A2844" s="1">
        <v>44117</v>
      </c>
      <c r="B2844">
        <v>7.5</v>
      </c>
      <c r="C2844">
        <v>65.8</v>
      </c>
      <c r="D2844">
        <v>16.29</v>
      </c>
    </row>
    <row r="2845" spans="1:4">
      <c r="A2845" s="1">
        <v>44118</v>
      </c>
      <c r="B2845">
        <v>4.8</v>
      </c>
      <c r="C2845">
        <v>42.5</v>
      </c>
      <c r="D2845">
        <v>12.95</v>
      </c>
    </row>
    <row r="2846" spans="1:4">
      <c r="A2846" s="1">
        <v>44119</v>
      </c>
      <c r="B2846">
        <v>10.3</v>
      </c>
      <c r="C2846">
        <v>91.2</v>
      </c>
      <c r="D2846">
        <v>17.2</v>
      </c>
    </row>
    <row r="2847" spans="1:4">
      <c r="A2847" s="1">
        <v>44120</v>
      </c>
      <c r="B2847">
        <v>0.8</v>
      </c>
      <c r="C2847">
        <v>7.1</v>
      </c>
      <c r="D2847">
        <v>6.95</v>
      </c>
    </row>
    <row r="2848" spans="1:4">
      <c r="A2848" s="1">
        <v>44121</v>
      </c>
      <c r="B2848">
        <v>10.3</v>
      </c>
      <c r="C2848">
        <v>92</v>
      </c>
      <c r="D2848">
        <v>16.62</v>
      </c>
    </row>
    <row r="2849" spans="1:4">
      <c r="A2849" s="1">
        <v>44122</v>
      </c>
      <c r="B2849">
        <v>10.5</v>
      </c>
      <c r="C2849">
        <v>93.8</v>
      </c>
      <c r="D2849">
        <v>18.03</v>
      </c>
    </row>
    <row r="2850" spans="1:4">
      <c r="A2850" s="1">
        <v>44123</v>
      </c>
      <c r="B2850">
        <v>9.9</v>
      </c>
      <c r="C2850">
        <v>88.4</v>
      </c>
      <c r="D2850">
        <v>16.25</v>
      </c>
    </row>
    <row r="2851" spans="1:4">
      <c r="A2851" s="1">
        <v>44124</v>
      </c>
      <c r="B2851">
        <v>10</v>
      </c>
      <c r="C2851">
        <v>90.1</v>
      </c>
      <c r="D2851">
        <v>16.579999999999998</v>
      </c>
    </row>
    <row r="2852" spans="1:4">
      <c r="A2852" s="1">
        <v>44125</v>
      </c>
      <c r="B2852">
        <v>0.3</v>
      </c>
      <c r="C2852">
        <v>2.7</v>
      </c>
      <c r="D2852">
        <v>6.46</v>
      </c>
    </row>
    <row r="2853" spans="1:4">
      <c r="A2853" s="1">
        <v>44126</v>
      </c>
      <c r="B2853">
        <v>0.7</v>
      </c>
      <c r="C2853">
        <v>6.3</v>
      </c>
      <c r="D2853">
        <v>7.37</v>
      </c>
    </row>
    <row r="2854" spans="1:4">
      <c r="A2854" s="1">
        <v>44127</v>
      </c>
      <c r="B2854">
        <v>10.3</v>
      </c>
      <c r="C2854">
        <v>93.6</v>
      </c>
      <c r="D2854">
        <v>17.27</v>
      </c>
    </row>
    <row r="2855" spans="1:4">
      <c r="A2855" s="1">
        <v>44128</v>
      </c>
      <c r="B2855">
        <v>10.3</v>
      </c>
      <c r="C2855">
        <v>93.6</v>
      </c>
      <c r="D2855">
        <v>16.95</v>
      </c>
    </row>
    <row r="2856" spans="1:4">
      <c r="A2856" s="1">
        <v>44129</v>
      </c>
      <c r="B2856">
        <v>9.1999999999999993</v>
      </c>
      <c r="C2856">
        <v>83.6</v>
      </c>
      <c r="D2856">
        <v>16.350000000000001</v>
      </c>
    </row>
    <row r="2857" spans="1:4">
      <c r="A2857" s="1">
        <v>44130</v>
      </c>
      <c r="B2857">
        <v>9.6999999999999993</v>
      </c>
      <c r="C2857">
        <v>89</v>
      </c>
      <c r="D2857">
        <v>15.21</v>
      </c>
    </row>
    <row r="2858" spans="1:4">
      <c r="A2858" s="1">
        <v>44131</v>
      </c>
      <c r="B2858">
        <v>9.6</v>
      </c>
      <c r="C2858">
        <v>88.1</v>
      </c>
      <c r="D2858">
        <v>13.99</v>
      </c>
    </row>
    <row r="2859" spans="1:4">
      <c r="A2859" s="1">
        <v>44132</v>
      </c>
      <c r="B2859">
        <v>5.2</v>
      </c>
      <c r="C2859">
        <v>48.1</v>
      </c>
      <c r="D2859">
        <v>10.199999999999999</v>
      </c>
    </row>
    <row r="2860" spans="1:4">
      <c r="A2860" s="1">
        <v>44133</v>
      </c>
      <c r="B2860">
        <v>9.1999999999999993</v>
      </c>
      <c r="C2860">
        <v>85.2</v>
      </c>
      <c r="D2860">
        <v>14.22</v>
      </c>
    </row>
    <row r="2861" spans="1:4">
      <c r="A2861" s="1">
        <v>44134</v>
      </c>
      <c r="B2861">
        <v>7.5</v>
      </c>
      <c r="C2861">
        <v>69.400000000000006</v>
      </c>
      <c r="D2861">
        <v>13.07</v>
      </c>
    </row>
    <row r="2862" spans="1:4">
      <c r="A2862" s="1">
        <v>44135</v>
      </c>
      <c r="B2862">
        <v>9.1</v>
      </c>
      <c r="C2862">
        <v>85</v>
      </c>
      <c r="D2862">
        <v>14.13</v>
      </c>
    </row>
    <row r="2863" spans="1:4">
      <c r="A2863" s="1">
        <v>44136</v>
      </c>
      <c r="B2863">
        <v>0</v>
      </c>
      <c r="C2863">
        <v>0</v>
      </c>
      <c r="D2863">
        <v>3.25</v>
      </c>
    </row>
    <row r="2864" spans="1:4">
      <c r="A2864" s="1">
        <v>44137</v>
      </c>
      <c r="B2864">
        <v>5.5</v>
      </c>
      <c r="C2864">
        <v>51.4</v>
      </c>
      <c r="D2864">
        <v>10.75</v>
      </c>
    </row>
    <row r="2865" spans="1:4">
      <c r="A2865" s="1">
        <v>44138</v>
      </c>
      <c r="B2865">
        <v>9.3000000000000007</v>
      </c>
      <c r="C2865">
        <v>87.7</v>
      </c>
      <c r="D2865">
        <v>14.86</v>
      </c>
    </row>
    <row r="2866" spans="1:4">
      <c r="A2866" s="1">
        <v>44139</v>
      </c>
      <c r="B2866">
        <v>9.9</v>
      </c>
      <c r="C2866">
        <v>93.4</v>
      </c>
      <c r="D2866">
        <v>15.64</v>
      </c>
    </row>
    <row r="2867" spans="1:4">
      <c r="A2867" s="1">
        <v>44140</v>
      </c>
      <c r="B2867">
        <v>9.1</v>
      </c>
      <c r="C2867">
        <v>85.8</v>
      </c>
      <c r="D2867">
        <v>13.88</v>
      </c>
    </row>
    <row r="2868" spans="1:4">
      <c r="A2868" s="1">
        <v>44141</v>
      </c>
      <c r="B2868">
        <v>0</v>
      </c>
      <c r="C2868">
        <v>0</v>
      </c>
      <c r="D2868">
        <v>3.13</v>
      </c>
    </row>
    <row r="2869" spans="1:4">
      <c r="A2869" s="1">
        <v>44142</v>
      </c>
      <c r="B2869">
        <v>8.3000000000000007</v>
      </c>
      <c r="C2869">
        <v>79</v>
      </c>
      <c r="D2869">
        <v>12.63</v>
      </c>
    </row>
    <row r="2870" spans="1:4">
      <c r="A2870" s="1">
        <v>44143</v>
      </c>
      <c r="B2870">
        <v>9.3000000000000007</v>
      </c>
      <c r="C2870">
        <v>88.6</v>
      </c>
      <c r="D2870">
        <v>13.75</v>
      </c>
    </row>
    <row r="2871" spans="1:4">
      <c r="A2871" s="1">
        <v>44144</v>
      </c>
      <c r="B2871">
        <v>9.8000000000000007</v>
      </c>
      <c r="C2871">
        <v>93.3</v>
      </c>
      <c r="D2871">
        <v>14.6</v>
      </c>
    </row>
    <row r="2872" spans="1:4">
      <c r="A2872" s="1">
        <v>44145</v>
      </c>
      <c r="B2872">
        <v>9.9</v>
      </c>
      <c r="C2872">
        <v>95.2</v>
      </c>
      <c r="D2872">
        <v>14.17</v>
      </c>
    </row>
    <row r="2873" spans="1:4">
      <c r="A2873" s="1">
        <v>44146</v>
      </c>
      <c r="B2873">
        <v>9.5</v>
      </c>
      <c r="C2873">
        <v>91.3</v>
      </c>
      <c r="D2873">
        <v>13.58</v>
      </c>
    </row>
    <row r="2874" spans="1:4">
      <c r="A2874" s="1">
        <v>44147</v>
      </c>
      <c r="B2874">
        <v>9.5</v>
      </c>
      <c r="C2874">
        <v>91.3</v>
      </c>
      <c r="D2874">
        <v>13.3</v>
      </c>
    </row>
    <row r="2875" spans="1:4">
      <c r="A2875" s="1">
        <v>44148</v>
      </c>
      <c r="B2875">
        <v>8.9</v>
      </c>
      <c r="C2875">
        <v>86.4</v>
      </c>
      <c r="D2875">
        <v>12.03</v>
      </c>
    </row>
    <row r="2876" spans="1:4">
      <c r="A2876" s="1">
        <v>44149</v>
      </c>
      <c r="B2876">
        <v>6.5</v>
      </c>
      <c r="C2876">
        <v>63.1</v>
      </c>
      <c r="D2876">
        <v>10.73</v>
      </c>
    </row>
    <row r="2877" spans="1:4">
      <c r="A2877" s="1">
        <v>44150</v>
      </c>
      <c r="B2877">
        <v>7.9</v>
      </c>
      <c r="C2877">
        <v>76.7</v>
      </c>
      <c r="D2877">
        <v>10.88</v>
      </c>
    </row>
    <row r="2878" spans="1:4">
      <c r="A2878" s="1">
        <v>44151</v>
      </c>
      <c r="B2878">
        <v>8.4</v>
      </c>
      <c r="C2878">
        <v>81.599999999999994</v>
      </c>
      <c r="D2878">
        <v>11.12</v>
      </c>
    </row>
    <row r="2879" spans="1:4">
      <c r="A2879" s="1">
        <v>44152</v>
      </c>
      <c r="B2879">
        <v>3.4</v>
      </c>
      <c r="C2879">
        <v>33.299999999999997</v>
      </c>
      <c r="D2879">
        <v>8.6199999999999992</v>
      </c>
    </row>
    <row r="2880" spans="1:4">
      <c r="A2880" s="1">
        <v>44153</v>
      </c>
      <c r="B2880">
        <v>0.9</v>
      </c>
      <c r="C2880">
        <v>8.8000000000000007</v>
      </c>
      <c r="D2880">
        <v>7.58</v>
      </c>
    </row>
    <row r="2881" spans="1:4">
      <c r="A2881" s="1">
        <v>44154</v>
      </c>
      <c r="B2881">
        <v>1.7</v>
      </c>
      <c r="C2881">
        <v>16.7</v>
      </c>
      <c r="D2881">
        <v>4.71</v>
      </c>
    </row>
    <row r="2882" spans="1:4">
      <c r="A2882" s="1">
        <v>44155</v>
      </c>
      <c r="B2882">
        <v>8.6</v>
      </c>
      <c r="C2882">
        <v>85.1</v>
      </c>
      <c r="D2882">
        <v>12.14</v>
      </c>
    </row>
    <row r="2883" spans="1:4">
      <c r="A2883" s="1">
        <v>44156</v>
      </c>
      <c r="B2883">
        <v>2.1</v>
      </c>
      <c r="C2883">
        <v>20.8</v>
      </c>
      <c r="D2883">
        <v>6.77</v>
      </c>
    </row>
    <row r="2884" spans="1:4">
      <c r="A2884" s="1">
        <v>44157</v>
      </c>
      <c r="B2884">
        <v>0.1</v>
      </c>
      <c r="C2884">
        <v>1</v>
      </c>
      <c r="D2884">
        <v>4.16</v>
      </c>
    </row>
    <row r="2885" spans="1:4">
      <c r="A2885" s="1">
        <v>44158</v>
      </c>
      <c r="B2885">
        <v>9.1999999999999993</v>
      </c>
      <c r="C2885">
        <v>91.1</v>
      </c>
      <c r="D2885">
        <v>12.63</v>
      </c>
    </row>
    <row r="2886" spans="1:4">
      <c r="A2886" s="1">
        <v>44159</v>
      </c>
      <c r="B2886">
        <v>5</v>
      </c>
      <c r="C2886">
        <v>49.5</v>
      </c>
      <c r="D2886">
        <v>9.59</v>
      </c>
    </row>
    <row r="2887" spans="1:4">
      <c r="A2887" s="1">
        <v>44160</v>
      </c>
      <c r="B2887">
        <v>8.9</v>
      </c>
      <c r="C2887">
        <v>89</v>
      </c>
      <c r="D2887">
        <v>12.19</v>
      </c>
    </row>
    <row r="2888" spans="1:4">
      <c r="A2888" s="1">
        <v>44161</v>
      </c>
      <c r="B2888">
        <v>5.2</v>
      </c>
      <c r="C2888">
        <v>52</v>
      </c>
      <c r="D2888">
        <v>8.85</v>
      </c>
    </row>
    <row r="2889" spans="1:4">
      <c r="A2889" s="1">
        <v>44162</v>
      </c>
      <c r="B2889">
        <v>5.4</v>
      </c>
      <c r="C2889">
        <v>54</v>
      </c>
      <c r="D2889">
        <v>9.6</v>
      </c>
    </row>
    <row r="2890" spans="1:4">
      <c r="A2890" s="1">
        <v>44163</v>
      </c>
      <c r="B2890">
        <v>7.9</v>
      </c>
      <c r="C2890">
        <v>79</v>
      </c>
      <c r="D2890">
        <v>11.67</v>
      </c>
    </row>
    <row r="2891" spans="1:4">
      <c r="A2891" s="1">
        <v>44164</v>
      </c>
      <c r="B2891">
        <v>9.1</v>
      </c>
      <c r="C2891">
        <v>91</v>
      </c>
      <c r="D2891">
        <v>11.93</v>
      </c>
    </row>
    <row r="2892" spans="1:4">
      <c r="A2892" s="1">
        <v>44165</v>
      </c>
      <c r="B2892">
        <v>9.1999999999999993</v>
      </c>
      <c r="C2892">
        <v>92.9</v>
      </c>
      <c r="D2892">
        <v>11.94</v>
      </c>
    </row>
    <row r="2893" spans="1:4">
      <c r="A2893" s="1">
        <v>44166</v>
      </c>
      <c r="B2893">
        <v>9.1</v>
      </c>
      <c r="C2893">
        <v>91.9</v>
      </c>
      <c r="D2893">
        <v>11.47</v>
      </c>
    </row>
    <row r="2894" spans="1:4">
      <c r="A2894" s="1">
        <v>44167</v>
      </c>
      <c r="B2894">
        <v>6.2</v>
      </c>
      <c r="C2894">
        <v>62.6</v>
      </c>
      <c r="D2894">
        <v>8.9499999999999993</v>
      </c>
    </row>
    <row r="2895" spans="1:4">
      <c r="A2895" s="1">
        <v>44168</v>
      </c>
      <c r="B2895">
        <v>8.6</v>
      </c>
      <c r="C2895">
        <v>86.9</v>
      </c>
      <c r="D2895">
        <v>10.99</v>
      </c>
    </row>
    <row r="2896" spans="1:4">
      <c r="A2896" s="1">
        <v>44169</v>
      </c>
      <c r="B2896">
        <v>8.6</v>
      </c>
      <c r="C2896">
        <v>86.9</v>
      </c>
      <c r="D2896">
        <v>11.76</v>
      </c>
    </row>
    <row r="2897" spans="1:4">
      <c r="A2897" s="1">
        <v>44170</v>
      </c>
      <c r="B2897">
        <v>8.6</v>
      </c>
      <c r="C2897">
        <v>87.8</v>
      </c>
      <c r="D2897">
        <v>10.4</v>
      </c>
    </row>
    <row r="2898" spans="1:4">
      <c r="A2898" s="1">
        <v>44171</v>
      </c>
      <c r="B2898">
        <v>9</v>
      </c>
      <c r="C2898">
        <v>91.8</v>
      </c>
      <c r="D2898">
        <v>11.54</v>
      </c>
    </row>
    <row r="2899" spans="1:4">
      <c r="A2899" s="1">
        <v>44172</v>
      </c>
      <c r="B2899">
        <v>4.2</v>
      </c>
      <c r="C2899">
        <v>42.9</v>
      </c>
      <c r="D2899">
        <v>8.07</v>
      </c>
    </row>
    <row r="2900" spans="1:4">
      <c r="A2900" s="1">
        <v>44173</v>
      </c>
      <c r="B2900">
        <v>6.8</v>
      </c>
      <c r="C2900">
        <v>69.400000000000006</v>
      </c>
      <c r="D2900">
        <v>9.51</v>
      </c>
    </row>
    <row r="2901" spans="1:4">
      <c r="A2901" s="1">
        <v>44174</v>
      </c>
      <c r="B2901">
        <v>9</v>
      </c>
      <c r="C2901">
        <v>91.8</v>
      </c>
      <c r="D2901">
        <v>11.22</v>
      </c>
    </row>
    <row r="2902" spans="1:4">
      <c r="A2902" s="1">
        <v>44175</v>
      </c>
      <c r="B2902">
        <v>4.5999999999999996</v>
      </c>
      <c r="C2902">
        <v>46.9</v>
      </c>
      <c r="D2902">
        <v>7.6</v>
      </c>
    </row>
    <row r="2903" spans="1:4">
      <c r="A2903" s="1">
        <v>44176</v>
      </c>
      <c r="B2903">
        <v>3.9</v>
      </c>
      <c r="C2903">
        <v>39.799999999999997</v>
      </c>
      <c r="D2903">
        <v>7.63</v>
      </c>
    </row>
    <row r="2904" spans="1:4">
      <c r="A2904" s="1">
        <v>44177</v>
      </c>
      <c r="B2904">
        <v>7.1</v>
      </c>
      <c r="C2904">
        <v>72.400000000000006</v>
      </c>
      <c r="D2904">
        <v>10.4</v>
      </c>
    </row>
    <row r="2905" spans="1:4">
      <c r="A2905" s="1">
        <v>44178</v>
      </c>
      <c r="B2905">
        <v>2.6</v>
      </c>
      <c r="C2905">
        <v>26.5</v>
      </c>
      <c r="D2905">
        <v>5.56</v>
      </c>
    </row>
    <row r="2906" spans="1:4">
      <c r="A2906" s="1">
        <v>44179</v>
      </c>
      <c r="B2906">
        <v>9</v>
      </c>
      <c r="C2906">
        <v>91.8</v>
      </c>
      <c r="D2906">
        <v>11.96</v>
      </c>
    </row>
    <row r="2907" spans="1:4">
      <c r="A2907" s="1">
        <v>44180</v>
      </c>
      <c r="B2907">
        <v>9</v>
      </c>
      <c r="C2907">
        <v>91.8</v>
      </c>
      <c r="D2907">
        <v>12.01</v>
      </c>
    </row>
    <row r="2908" spans="1:4">
      <c r="A2908" s="1">
        <v>44181</v>
      </c>
      <c r="B2908">
        <v>9</v>
      </c>
      <c r="C2908">
        <v>92.8</v>
      </c>
      <c r="D2908">
        <v>11.78</v>
      </c>
    </row>
    <row r="2909" spans="1:4">
      <c r="A2909" s="1">
        <v>44182</v>
      </c>
      <c r="B2909">
        <v>9.1</v>
      </c>
      <c r="C2909">
        <v>93.8</v>
      </c>
      <c r="D2909">
        <v>11.66</v>
      </c>
    </row>
    <row r="2910" spans="1:4">
      <c r="A2910" s="1">
        <v>44183</v>
      </c>
      <c r="B2910">
        <v>5.5</v>
      </c>
      <c r="C2910">
        <v>56.7</v>
      </c>
      <c r="D2910">
        <v>8.32</v>
      </c>
    </row>
    <row r="2911" spans="1:4">
      <c r="A2911" s="1">
        <v>44184</v>
      </c>
      <c r="B2911">
        <v>8.3000000000000007</v>
      </c>
      <c r="C2911">
        <v>85.6</v>
      </c>
      <c r="D2911">
        <v>11.84</v>
      </c>
    </row>
    <row r="2912" spans="1:4">
      <c r="A2912" s="1">
        <v>44185</v>
      </c>
      <c r="B2912">
        <v>7.8</v>
      </c>
      <c r="C2912">
        <v>80.400000000000006</v>
      </c>
      <c r="D2912">
        <v>10.3</v>
      </c>
    </row>
    <row r="2913" spans="1:4">
      <c r="A2913" s="1">
        <v>44186</v>
      </c>
      <c r="B2913">
        <v>5</v>
      </c>
      <c r="C2913">
        <v>51.5</v>
      </c>
      <c r="D2913">
        <v>8.4700000000000006</v>
      </c>
    </row>
    <row r="2914" spans="1:4">
      <c r="A2914" s="1">
        <v>44187</v>
      </c>
      <c r="B2914">
        <v>8.5</v>
      </c>
      <c r="C2914">
        <v>87.6</v>
      </c>
      <c r="D2914">
        <v>10.16</v>
      </c>
    </row>
    <row r="2915" spans="1:4">
      <c r="A2915" s="1">
        <v>44188</v>
      </c>
      <c r="B2915">
        <v>4.2</v>
      </c>
      <c r="C2915">
        <v>43.3</v>
      </c>
      <c r="D2915">
        <v>7.75</v>
      </c>
    </row>
    <row r="2916" spans="1:4">
      <c r="A2916" s="1">
        <v>44189</v>
      </c>
      <c r="B2916">
        <v>6.6</v>
      </c>
      <c r="C2916">
        <v>68</v>
      </c>
      <c r="D2916">
        <v>9.32</v>
      </c>
    </row>
    <row r="2917" spans="1:4">
      <c r="A2917" s="1">
        <v>44190</v>
      </c>
      <c r="B2917">
        <v>8.8000000000000007</v>
      </c>
      <c r="C2917">
        <v>90.7</v>
      </c>
      <c r="D2917">
        <v>11.24</v>
      </c>
    </row>
    <row r="2918" spans="1:4">
      <c r="A2918" s="1">
        <v>44191</v>
      </c>
      <c r="B2918">
        <v>7.1</v>
      </c>
      <c r="C2918">
        <v>73.2</v>
      </c>
      <c r="D2918">
        <v>9.51</v>
      </c>
    </row>
    <row r="2919" spans="1:4">
      <c r="A2919" s="1">
        <v>44192</v>
      </c>
      <c r="B2919">
        <v>2.4</v>
      </c>
      <c r="C2919">
        <v>24.7</v>
      </c>
      <c r="D2919">
        <v>5.28</v>
      </c>
    </row>
    <row r="2920" spans="1:4">
      <c r="A2920" s="1">
        <v>44193</v>
      </c>
      <c r="B2920">
        <v>4.9000000000000004</v>
      </c>
      <c r="C2920">
        <v>50.5</v>
      </c>
      <c r="D2920">
        <v>8.01</v>
      </c>
    </row>
    <row r="2921" spans="1:4">
      <c r="A2921" s="1">
        <v>44194</v>
      </c>
      <c r="B2921">
        <v>3.6</v>
      </c>
      <c r="C2921">
        <v>36.700000000000003</v>
      </c>
      <c r="D2921">
        <v>8.2200000000000006</v>
      </c>
    </row>
    <row r="2922" spans="1:4">
      <c r="A2922" s="1">
        <v>44195</v>
      </c>
      <c r="B2922">
        <v>9</v>
      </c>
      <c r="C2922">
        <v>91.8</v>
      </c>
      <c r="D2922">
        <v>12.17</v>
      </c>
    </row>
    <row r="2923" spans="1:4">
      <c r="A2923" s="1">
        <v>44196</v>
      </c>
      <c r="B2923">
        <v>8.1999999999999993</v>
      </c>
      <c r="C2923">
        <v>83.7</v>
      </c>
      <c r="D2923">
        <v>11.47</v>
      </c>
    </row>
    <row r="2924" spans="1:4">
      <c r="A2924" s="1">
        <v>44197</v>
      </c>
      <c r="B2924">
        <v>7.4</v>
      </c>
      <c r="C2924">
        <v>75.5</v>
      </c>
      <c r="D2924">
        <v>10.08</v>
      </c>
    </row>
    <row r="2925" spans="1:4">
      <c r="A2925" s="1">
        <v>44198</v>
      </c>
      <c r="B2925">
        <v>8.6999999999999993</v>
      </c>
      <c r="C2925">
        <v>88.8</v>
      </c>
      <c r="D2925">
        <v>11.42</v>
      </c>
    </row>
    <row r="2926" spans="1:4">
      <c r="A2926" s="1">
        <v>44199</v>
      </c>
      <c r="B2926">
        <v>6.1</v>
      </c>
      <c r="C2926">
        <v>62.2</v>
      </c>
      <c r="D2926">
        <v>10</v>
      </c>
    </row>
    <row r="2927" spans="1:4">
      <c r="A2927" s="1">
        <v>44200</v>
      </c>
      <c r="B2927">
        <v>8.8000000000000007</v>
      </c>
      <c r="C2927">
        <v>89.8</v>
      </c>
      <c r="D2927">
        <v>10.68</v>
      </c>
    </row>
    <row r="2928" spans="1:4">
      <c r="A2928" s="1">
        <v>44201</v>
      </c>
      <c r="B2928">
        <v>5.2</v>
      </c>
      <c r="C2928">
        <v>53.1</v>
      </c>
      <c r="D2928">
        <v>7.9</v>
      </c>
    </row>
    <row r="2929" spans="1:4">
      <c r="A2929" s="1">
        <v>44202</v>
      </c>
      <c r="B2929">
        <v>9.1</v>
      </c>
      <c r="C2929">
        <v>92.9</v>
      </c>
      <c r="D2929">
        <v>11.96</v>
      </c>
    </row>
    <row r="2930" spans="1:4">
      <c r="A2930" s="1">
        <v>44203</v>
      </c>
      <c r="B2930">
        <v>9.1999999999999993</v>
      </c>
      <c r="C2930">
        <v>92.9</v>
      </c>
      <c r="D2930">
        <v>12.79</v>
      </c>
    </row>
    <row r="2931" spans="1:4">
      <c r="A2931" s="1">
        <v>44204</v>
      </c>
      <c r="B2931">
        <v>9.1999999999999993</v>
      </c>
      <c r="C2931">
        <v>92.9</v>
      </c>
      <c r="D2931">
        <v>12.52</v>
      </c>
    </row>
    <row r="2932" spans="1:4">
      <c r="A2932" s="1">
        <v>44205</v>
      </c>
      <c r="B2932">
        <v>9.1</v>
      </c>
      <c r="C2932">
        <v>91.9</v>
      </c>
      <c r="D2932">
        <v>12.21</v>
      </c>
    </row>
    <row r="2933" spans="1:4">
      <c r="A2933" s="1">
        <v>44206</v>
      </c>
      <c r="B2933">
        <v>9.1</v>
      </c>
      <c r="C2933">
        <v>91.9</v>
      </c>
      <c r="D2933">
        <v>12.21</v>
      </c>
    </row>
    <row r="2934" spans="1:4">
      <c r="A2934" s="1">
        <v>44207</v>
      </c>
      <c r="B2934">
        <v>1.6</v>
      </c>
      <c r="C2934">
        <v>16.2</v>
      </c>
      <c r="D2934">
        <v>5.16</v>
      </c>
    </row>
    <row r="2935" spans="1:4">
      <c r="A2935" s="1">
        <v>44208</v>
      </c>
      <c r="B2935">
        <v>8.9</v>
      </c>
      <c r="C2935">
        <v>89.9</v>
      </c>
      <c r="D2935">
        <v>11.94</v>
      </c>
    </row>
    <row r="2936" spans="1:4">
      <c r="A2936" s="1">
        <v>44209</v>
      </c>
      <c r="B2936">
        <v>8</v>
      </c>
      <c r="C2936">
        <v>80</v>
      </c>
      <c r="D2936">
        <v>10.71</v>
      </c>
    </row>
    <row r="2937" spans="1:4">
      <c r="A2937" s="1">
        <v>44210</v>
      </c>
      <c r="B2937">
        <v>8.8000000000000007</v>
      </c>
      <c r="C2937">
        <v>88</v>
      </c>
      <c r="D2937">
        <v>11.8</v>
      </c>
    </row>
    <row r="2938" spans="1:4">
      <c r="A2938" s="1">
        <v>44211</v>
      </c>
      <c r="B2938">
        <v>4.5999999999999996</v>
      </c>
      <c r="C2938">
        <v>46</v>
      </c>
      <c r="D2938">
        <v>8.7200000000000006</v>
      </c>
    </row>
    <row r="2939" spans="1:4">
      <c r="A2939" s="1">
        <v>44212</v>
      </c>
      <c r="B2939">
        <v>8.3000000000000007</v>
      </c>
      <c r="C2939">
        <v>83</v>
      </c>
      <c r="D2939">
        <v>11.64</v>
      </c>
    </row>
    <row r="2940" spans="1:4">
      <c r="A2940" s="1">
        <v>44213</v>
      </c>
      <c r="B2940">
        <v>8.9</v>
      </c>
      <c r="C2940">
        <v>89</v>
      </c>
      <c r="D2940">
        <v>13.2</v>
      </c>
    </row>
    <row r="2941" spans="1:4">
      <c r="A2941" s="1">
        <v>44214</v>
      </c>
      <c r="B2941">
        <v>2.6</v>
      </c>
      <c r="C2941">
        <v>25.7</v>
      </c>
      <c r="D2941">
        <v>7.41</v>
      </c>
    </row>
    <row r="2942" spans="1:4">
      <c r="A2942" s="1">
        <v>44215</v>
      </c>
      <c r="B2942">
        <v>9.3000000000000007</v>
      </c>
      <c r="C2942">
        <v>92.1</v>
      </c>
      <c r="D2942">
        <v>13.12</v>
      </c>
    </row>
    <row r="2943" spans="1:4">
      <c r="A2943" s="1">
        <v>44216</v>
      </c>
      <c r="B2943">
        <v>9.1999999999999993</v>
      </c>
      <c r="C2943">
        <v>91.1</v>
      </c>
      <c r="D2943">
        <v>12.26</v>
      </c>
    </row>
    <row r="2944" spans="1:4">
      <c r="A2944" s="1">
        <v>44217</v>
      </c>
      <c r="B2944">
        <v>5.6</v>
      </c>
      <c r="C2944">
        <v>55.4</v>
      </c>
      <c r="D2944">
        <v>9.6</v>
      </c>
    </row>
    <row r="2945" spans="1:4">
      <c r="A2945" s="1">
        <v>44218</v>
      </c>
      <c r="B2945">
        <v>0</v>
      </c>
      <c r="C2945">
        <v>0</v>
      </c>
      <c r="D2945">
        <v>4.6500000000000004</v>
      </c>
    </row>
    <row r="2946" spans="1:4">
      <c r="A2946" s="1">
        <v>44219</v>
      </c>
      <c r="B2946">
        <v>0</v>
      </c>
      <c r="C2946">
        <v>0</v>
      </c>
      <c r="D2946">
        <v>4.2699999999999996</v>
      </c>
    </row>
    <row r="2947" spans="1:4">
      <c r="A2947" s="1">
        <v>44220</v>
      </c>
      <c r="B2947">
        <v>0.2</v>
      </c>
      <c r="C2947">
        <v>2</v>
      </c>
      <c r="D2947">
        <v>5.08</v>
      </c>
    </row>
    <row r="2948" spans="1:4">
      <c r="A2948" s="1">
        <v>44221</v>
      </c>
      <c r="B2948">
        <v>6.6</v>
      </c>
      <c r="C2948">
        <v>64.7</v>
      </c>
      <c r="D2948">
        <v>10.49</v>
      </c>
    </row>
    <row r="2949" spans="1:4">
      <c r="A2949" s="1">
        <v>44222</v>
      </c>
      <c r="B2949">
        <v>0</v>
      </c>
      <c r="C2949">
        <v>0</v>
      </c>
      <c r="D2949">
        <v>2.88</v>
      </c>
    </row>
    <row r="2950" spans="1:4">
      <c r="A2950" s="1">
        <v>44223</v>
      </c>
      <c r="B2950">
        <v>8</v>
      </c>
      <c r="C2950">
        <v>77.7</v>
      </c>
      <c r="D2950">
        <v>13.13</v>
      </c>
    </row>
    <row r="2951" spans="1:4">
      <c r="A2951" s="1">
        <v>44224</v>
      </c>
      <c r="B2951">
        <v>5</v>
      </c>
      <c r="C2951">
        <v>48.5</v>
      </c>
      <c r="D2951">
        <v>9.3000000000000007</v>
      </c>
    </row>
    <row r="2952" spans="1:4">
      <c r="A2952" s="1">
        <v>44225</v>
      </c>
      <c r="B2952">
        <v>9.9</v>
      </c>
      <c r="C2952">
        <v>95.2</v>
      </c>
      <c r="D2952">
        <v>14.52</v>
      </c>
    </row>
    <row r="2953" spans="1:4">
      <c r="A2953" s="1">
        <v>44226</v>
      </c>
      <c r="B2953">
        <v>6.7</v>
      </c>
      <c r="C2953">
        <v>64.400000000000006</v>
      </c>
      <c r="D2953">
        <v>11.02</v>
      </c>
    </row>
    <row r="2954" spans="1:4">
      <c r="A2954" s="1">
        <v>44227</v>
      </c>
      <c r="B2954">
        <v>9</v>
      </c>
      <c r="C2954">
        <v>86.5</v>
      </c>
      <c r="D2954">
        <v>13.27</v>
      </c>
    </row>
    <row r="2955" spans="1:4">
      <c r="A2955" s="1">
        <v>44228</v>
      </c>
      <c r="B2955">
        <v>0</v>
      </c>
      <c r="C2955">
        <v>0</v>
      </c>
      <c r="D2955">
        <v>3.57</v>
      </c>
    </row>
    <row r="2956" spans="1:4">
      <c r="A2956" s="1">
        <v>44229</v>
      </c>
      <c r="B2956">
        <v>9.9</v>
      </c>
      <c r="C2956">
        <v>94.3</v>
      </c>
      <c r="D2956">
        <v>15.43</v>
      </c>
    </row>
    <row r="2957" spans="1:4">
      <c r="A2957" s="1">
        <v>44230</v>
      </c>
      <c r="B2957">
        <v>9.9</v>
      </c>
      <c r="C2957">
        <v>94.3</v>
      </c>
      <c r="D2957">
        <v>15.13</v>
      </c>
    </row>
    <row r="2958" spans="1:4">
      <c r="A2958" s="1">
        <v>44231</v>
      </c>
      <c r="B2958">
        <v>9.9</v>
      </c>
      <c r="C2958">
        <v>94.3</v>
      </c>
      <c r="D2958">
        <v>15.66</v>
      </c>
    </row>
    <row r="2959" spans="1:4">
      <c r="A2959" s="1">
        <v>44232</v>
      </c>
      <c r="B2959">
        <v>4.9000000000000004</v>
      </c>
      <c r="C2959">
        <v>46.2</v>
      </c>
      <c r="D2959">
        <v>9.85</v>
      </c>
    </row>
    <row r="2960" spans="1:4">
      <c r="A2960" s="1">
        <v>44233</v>
      </c>
      <c r="B2960">
        <v>9.4</v>
      </c>
      <c r="C2960">
        <v>88.7</v>
      </c>
      <c r="D2960">
        <v>13.66</v>
      </c>
    </row>
    <row r="2961" spans="1:4">
      <c r="A2961" s="1">
        <v>44234</v>
      </c>
      <c r="B2961">
        <v>8.6</v>
      </c>
      <c r="C2961">
        <v>81.099999999999994</v>
      </c>
      <c r="D2961">
        <v>13.17</v>
      </c>
    </row>
    <row r="2962" spans="1:4">
      <c r="A2962" s="1">
        <v>44235</v>
      </c>
      <c r="B2962">
        <v>10.1</v>
      </c>
      <c r="C2962">
        <v>94.4</v>
      </c>
      <c r="D2962">
        <v>16.079999999999998</v>
      </c>
    </row>
    <row r="2963" spans="1:4">
      <c r="A2963" s="1">
        <v>44236</v>
      </c>
      <c r="B2963">
        <v>10.199999999999999</v>
      </c>
      <c r="C2963">
        <v>95.3</v>
      </c>
      <c r="D2963">
        <v>16.25</v>
      </c>
    </row>
    <row r="2964" spans="1:4">
      <c r="A2964" s="1">
        <v>44237</v>
      </c>
      <c r="B2964">
        <v>9.1999999999999993</v>
      </c>
      <c r="C2964">
        <v>86</v>
      </c>
      <c r="D2964">
        <v>14.27</v>
      </c>
    </row>
    <row r="2965" spans="1:4">
      <c r="A2965" s="1">
        <v>44238</v>
      </c>
      <c r="B2965">
        <v>6.5</v>
      </c>
      <c r="C2965">
        <v>60.2</v>
      </c>
      <c r="D2965">
        <v>11.63</v>
      </c>
    </row>
    <row r="2966" spans="1:4">
      <c r="A2966" s="1">
        <v>44239</v>
      </c>
      <c r="B2966">
        <v>8.6</v>
      </c>
      <c r="C2966">
        <v>79.599999999999994</v>
      </c>
      <c r="D2966">
        <v>14.39</v>
      </c>
    </row>
    <row r="2967" spans="1:4">
      <c r="A2967" s="1">
        <v>44240</v>
      </c>
      <c r="B2967">
        <v>9.9</v>
      </c>
      <c r="C2967">
        <v>91.7</v>
      </c>
      <c r="D2967">
        <v>15.58</v>
      </c>
    </row>
    <row r="2968" spans="1:4">
      <c r="A2968" s="1">
        <v>44241</v>
      </c>
      <c r="B2968">
        <v>0.3</v>
      </c>
      <c r="C2968">
        <v>2.8</v>
      </c>
      <c r="D2968">
        <v>5.96</v>
      </c>
    </row>
    <row r="2969" spans="1:4">
      <c r="A2969" s="1">
        <v>44242</v>
      </c>
      <c r="B2969">
        <v>7.2</v>
      </c>
      <c r="C2969">
        <v>66.099999999999994</v>
      </c>
      <c r="D2969">
        <v>13.6</v>
      </c>
    </row>
    <row r="2970" spans="1:4">
      <c r="A2970" s="1">
        <v>44243</v>
      </c>
      <c r="B2970">
        <v>6.7</v>
      </c>
      <c r="C2970">
        <v>61.5</v>
      </c>
      <c r="D2970">
        <v>13.54</v>
      </c>
    </row>
    <row r="2971" spans="1:4">
      <c r="A2971" s="1">
        <v>44244</v>
      </c>
      <c r="B2971">
        <v>8.1</v>
      </c>
      <c r="C2971">
        <v>73.599999999999994</v>
      </c>
      <c r="D2971">
        <v>12.85</v>
      </c>
    </row>
    <row r="2972" spans="1:4">
      <c r="A2972" s="1">
        <v>44245</v>
      </c>
      <c r="B2972">
        <v>9.1999999999999993</v>
      </c>
      <c r="C2972">
        <v>83.6</v>
      </c>
      <c r="D2972">
        <v>16.77</v>
      </c>
    </row>
    <row r="2973" spans="1:4">
      <c r="A2973" s="1">
        <v>44246</v>
      </c>
      <c r="B2973">
        <v>10.5</v>
      </c>
      <c r="C2973">
        <v>94.6</v>
      </c>
      <c r="D2973">
        <v>17.440000000000001</v>
      </c>
    </row>
    <row r="2974" spans="1:4">
      <c r="A2974" s="1">
        <v>44247</v>
      </c>
      <c r="B2974">
        <v>9.6</v>
      </c>
      <c r="C2974">
        <v>86.5</v>
      </c>
      <c r="D2974">
        <v>15.16</v>
      </c>
    </row>
    <row r="2975" spans="1:4">
      <c r="A2975" s="1">
        <v>44248</v>
      </c>
      <c r="B2975">
        <v>10.199999999999999</v>
      </c>
      <c r="C2975">
        <v>91.9</v>
      </c>
      <c r="D2975">
        <v>16.48</v>
      </c>
    </row>
    <row r="2976" spans="1:4">
      <c r="A2976" s="1">
        <v>44249</v>
      </c>
      <c r="B2976">
        <v>9.8000000000000007</v>
      </c>
      <c r="C2976">
        <v>87.5</v>
      </c>
      <c r="D2976">
        <v>15.29</v>
      </c>
    </row>
    <row r="2977" spans="1:4">
      <c r="A2977" s="1">
        <v>44250</v>
      </c>
      <c r="B2977">
        <v>10</v>
      </c>
      <c r="C2977">
        <v>89.3</v>
      </c>
      <c r="D2977">
        <v>17.45</v>
      </c>
    </row>
    <row r="2978" spans="1:4">
      <c r="A2978" s="1">
        <v>44251</v>
      </c>
      <c r="B2978">
        <v>6.7</v>
      </c>
      <c r="C2978">
        <v>59.8</v>
      </c>
      <c r="D2978">
        <v>13.37</v>
      </c>
    </row>
    <row r="2979" spans="1:4">
      <c r="A2979" s="1">
        <v>44252</v>
      </c>
      <c r="B2979">
        <v>0.2</v>
      </c>
      <c r="C2979">
        <v>1.8</v>
      </c>
      <c r="D2979">
        <v>6.21</v>
      </c>
    </row>
    <row r="2980" spans="1:4">
      <c r="A2980" s="1">
        <v>44253</v>
      </c>
      <c r="B2980">
        <v>7.6</v>
      </c>
      <c r="C2980">
        <v>67.3</v>
      </c>
      <c r="D2980">
        <v>14.89</v>
      </c>
    </row>
    <row r="2981" spans="1:4">
      <c r="A2981" s="1">
        <v>44254</v>
      </c>
      <c r="B2981">
        <v>2.7</v>
      </c>
      <c r="C2981">
        <v>23.9</v>
      </c>
      <c r="D2981">
        <v>7.98</v>
      </c>
    </row>
    <row r="2982" spans="1:4">
      <c r="A2982" s="1">
        <v>44255</v>
      </c>
      <c r="B2982">
        <v>1.9</v>
      </c>
      <c r="C2982">
        <v>16.7</v>
      </c>
      <c r="D2982">
        <v>10.39</v>
      </c>
    </row>
    <row r="2983" spans="1:4">
      <c r="A2983" s="1">
        <v>44256</v>
      </c>
      <c r="B2983">
        <v>0</v>
      </c>
      <c r="C2983">
        <v>0</v>
      </c>
      <c r="D2983">
        <v>3.25</v>
      </c>
    </row>
    <row r="2984" spans="1:4">
      <c r="A2984" s="1">
        <v>44257</v>
      </c>
      <c r="B2984">
        <v>0.3</v>
      </c>
      <c r="C2984">
        <v>2.6</v>
      </c>
      <c r="D2984">
        <v>6.42</v>
      </c>
    </row>
    <row r="2985" spans="1:4">
      <c r="A2985" s="1">
        <v>44258</v>
      </c>
      <c r="B2985">
        <v>6.8</v>
      </c>
      <c r="C2985">
        <v>59.1</v>
      </c>
      <c r="D2985">
        <v>16.23</v>
      </c>
    </row>
    <row r="2986" spans="1:4">
      <c r="A2986" s="1">
        <v>44259</v>
      </c>
      <c r="B2986">
        <v>0.1</v>
      </c>
      <c r="C2986">
        <v>0.9</v>
      </c>
      <c r="D2986">
        <v>8.58</v>
      </c>
    </row>
    <row r="2987" spans="1:4">
      <c r="A2987" s="1">
        <v>44260</v>
      </c>
      <c r="B2987">
        <v>8</v>
      </c>
      <c r="C2987">
        <v>69</v>
      </c>
      <c r="D2987">
        <v>17.989999999999998</v>
      </c>
    </row>
    <row r="2988" spans="1:4">
      <c r="A2988" s="1">
        <v>44261</v>
      </c>
      <c r="B2988">
        <v>1.4</v>
      </c>
      <c r="C2988">
        <v>12.1</v>
      </c>
      <c r="D2988">
        <v>9.18</v>
      </c>
    </row>
    <row r="2989" spans="1:4">
      <c r="A2989" s="1">
        <v>44262</v>
      </c>
      <c r="B2989">
        <v>0.4</v>
      </c>
      <c r="C2989">
        <v>3.4</v>
      </c>
      <c r="D2989">
        <v>10</v>
      </c>
    </row>
    <row r="2990" spans="1:4">
      <c r="A2990" s="1">
        <v>44263</v>
      </c>
      <c r="B2990">
        <v>10.199999999999999</v>
      </c>
      <c r="C2990">
        <v>87.2</v>
      </c>
      <c r="D2990">
        <v>19.57</v>
      </c>
    </row>
    <row r="2991" spans="1:4">
      <c r="A2991" s="1">
        <v>44264</v>
      </c>
      <c r="B2991">
        <v>6</v>
      </c>
      <c r="C2991">
        <v>51.3</v>
      </c>
      <c r="D2991">
        <v>16.45</v>
      </c>
    </row>
    <row r="2992" spans="1:4">
      <c r="A2992" s="1">
        <v>44265</v>
      </c>
      <c r="B2992">
        <v>10.5</v>
      </c>
      <c r="C2992">
        <v>89.7</v>
      </c>
      <c r="D2992">
        <v>20.2</v>
      </c>
    </row>
    <row r="2993" spans="1:4">
      <c r="A2993" s="1">
        <v>44266</v>
      </c>
      <c r="B2993">
        <v>7.7</v>
      </c>
      <c r="C2993">
        <v>65.3</v>
      </c>
      <c r="D2993">
        <v>17.03</v>
      </c>
    </row>
    <row r="2994" spans="1:4">
      <c r="A2994" s="1">
        <v>44267</v>
      </c>
      <c r="B2994">
        <v>0</v>
      </c>
      <c r="C2994">
        <v>0</v>
      </c>
      <c r="D2994">
        <v>3.33</v>
      </c>
    </row>
    <row r="2995" spans="1:4">
      <c r="A2995" s="1">
        <v>44268</v>
      </c>
      <c r="B2995">
        <v>10</v>
      </c>
      <c r="C2995">
        <v>84</v>
      </c>
      <c r="D2995">
        <v>18.79</v>
      </c>
    </row>
    <row r="2996" spans="1:4">
      <c r="A2996" s="1">
        <v>44269</v>
      </c>
      <c r="B2996">
        <v>9.1999999999999993</v>
      </c>
      <c r="C2996">
        <v>77.3</v>
      </c>
      <c r="D2996">
        <v>18.2</v>
      </c>
    </row>
    <row r="2997" spans="1:4">
      <c r="A2997" s="1">
        <v>44270</v>
      </c>
      <c r="B2997">
        <v>8.9</v>
      </c>
      <c r="C2997">
        <v>74.8</v>
      </c>
      <c r="D2997">
        <v>18.309999999999999</v>
      </c>
    </row>
    <row r="2998" spans="1:4">
      <c r="A2998" s="1">
        <v>44271</v>
      </c>
      <c r="B2998">
        <v>9.6</v>
      </c>
      <c r="C2998">
        <v>80</v>
      </c>
      <c r="D2998">
        <v>19.98</v>
      </c>
    </row>
    <row r="2999" spans="1:4">
      <c r="A2999" s="1">
        <v>44272</v>
      </c>
      <c r="B2999">
        <v>10.5</v>
      </c>
      <c r="C2999">
        <v>87.5</v>
      </c>
      <c r="D2999">
        <v>20.399999999999999</v>
      </c>
    </row>
    <row r="3000" spans="1:4">
      <c r="A3000" s="1">
        <v>44273</v>
      </c>
      <c r="B3000">
        <v>8.6</v>
      </c>
      <c r="C3000">
        <v>71.099999999999994</v>
      </c>
      <c r="D3000">
        <v>18.84</v>
      </c>
    </row>
    <row r="3001" spans="1:4">
      <c r="A3001" s="1">
        <v>44274</v>
      </c>
      <c r="B3001">
        <v>5.8</v>
      </c>
      <c r="C3001">
        <v>47.9</v>
      </c>
      <c r="D3001">
        <v>15.62</v>
      </c>
    </row>
    <row r="3002" spans="1:4">
      <c r="A3002" s="1">
        <v>44275</v>
      </c>
      <c r="B3002">
        <v>0</v>
      </c>
      <c r="C3002">
        <v>0</v>
      </c>
      <c r="D3002">
        <v>4.12</v>
      </c>
    </row>
    <row r="3003" spans="1:4">
      <c r="A3003" s="1">
        <v>44276</v>
      </c>
      <c r="B3003">
        <v>8.6</v>
      </c>
      <c r="C3003">
        <v>70.5</v>
      </c>
      <c r="D3003">
        <v>17.7</v>
      </c>
    </row>
    <row r="3004" spans="1:4">
      <c r="A3004" s="1">
        <v>44277</v>
      </c>
      <c r="B3004">
        <v>11.1</v>
      </c>
      <c r="C3004">
        <v>91</v>
      </c>
      <c r="D3004">
        <v>22.65</v>
      </c>
    </row>
    <row r="3005" spans="1:4">
      <c r="A3005" s="1">
        <v>44278</v>
      </c>
      <c r="B3005">
        <v>11.2</v>
      </c>
      <c r="C3005">
        <v>91.1</v>
      </c>
      <c r="D3005">
        <v>21.74</v>
      </c>
    </row>
    <row r="3006" spans="1:4">
      <c r="A3006" s="1">
        <v>44279</v>
      </c>
      <c r="B3006">
        <v>4.0999999999999996</v>
      </c>
      <c r="C3006">
        <v>33.299999999999997</v>
      </c>
      <c r="D3006">
        <v>14.14</v>
      </c>
    </row>
    <row r="3007" spans="1:4">
      <c r="A3007" s="1">
        <v>44280</v>
      </c>
      <c r="B3007">
        <v>11.3</v>
      </c>
      <c r="C3007">
        <v>91.9</v>
      </c>
      <c r="D3007">
        <v>22.25</v>
      </c>
    </row>
    <row r="3008" spans="1:4">
      <c r="A3008" s="1">
        <v>44281</v>
      </c>
      <c r="B3008">
        <v>9.6999999999999993</v>
      </c>
      <c r="C3008">
        <v>78.2</v>
      </c>
      <c r="D3008">
        <v>20.309999999999999</v>
      </c>
    </row>
    <row r="3009" spans="1:4">
      <c r="A3009" s="1">
        <v>44282</v>
      </c>
      <c r="B3009">
        <v>0.1</v>
      </c>
      <c r="C3009">
        <v>0.8</v>
      </c>
      <c r="D3009">
        <v>6.5</v>
      </c>
    </row>
    <row r="3010" spans="1:4">
      <c r="A3010" s="1">
        <v>44283</v>
      </c>
      <c r="B3010">
        <v>8.1999999999999993</v>
      </c>
      <c r="C3010">
        <v>66.099999999999994</v>
      </c>
      <c r="D3010">
        <v>18.350000000000001</v>
      </c>
    </row>
    <row r="3011" spans="1:4">
      <c r="A3011" s="1">
        <v>44284</v>
      </c>
      <c r="B3011">
        <v>5.5</v>
      </c>
      <c r="C3011">
        <v>44</v>
      </c>
      <c r="D3011">
        <v>17.93</v>
      </c>
    </row>
    <row r="3012" spans="1:4">
      <c r="A3012" s="1">
        <v>44285</v>
      </c>
      <c r="B3012">
        <v>9.5</v>
      </c>
      <c r="C3012">
        <v>76</v>
      </c>
      <c r="D3012">
        <v>22.52</v>
      </c>
    </row>
    <row r="3013" spans="1:4">
      <c r="A3013" s="1">
        <v>44286</v>
      </c>
      <c r="B3013">
        <v>10.7</v>
      </c>
      <c r="C3013">
        <v>85.6</v>
      </c>
      <c r="D3013">
        <v>22.76</v>
      </c>
    </row>
    <row r="3014" spans="1:4">
      <c r="A3014" s="1">
        <v>44287</v>
      </c>
      <c r="B3014">
        <v>7.3</v>
      </c>
      <c r="C3014">
        <v>57.9</v>
      </c>
      <c r="D3014">
        <v>17.899999999999999</v>
      </c>
    </row>
    <row r="3015" spans="1:4">
      <c r="A3015" s="1">
        <v>44288</v>
      </c>
      <c r="B3015">
        <v>6</v>
      </c>
      <c r="C3015">
        <v>47.6</v>
      </c>
      <c r="D3015">
        <v>19.59</v>
      </c>
    </row>
    <row r="3016" spans="1:4">
      <c r="A3016" s="1">
        <v>44289</v>
      </c>
      <c r="B3016">
        <v>0</v>
      </c>
      <c r="C3016">
        <v>0</v>
      </c>
      <c r="D3016">
        <v>6.47</v>
      </c>
    </row>
    <row r="3017" spans="1:4">
      <c r="A3017" s="1">
        <v>44290</v>
      </c>
      <c r="B3017">
        <v>0</v>
      </c>
      <c r="C3017">
        <v>0</v>
      </c>
      <c r="D3017">
        <v>4.51</v>
      </c>
    </row>
    <row r="3018" spans="1:4">
      <c r="A3018" s="1">
        <v>44291</v>
      </c>
      <c r="B3018">
        <v>12</v>
      </c>
      <c r="C3018">
        <v>94.5</v>
      </c>
      <c r="D3018">
        <v>25.02</v>
      </c>
    </row>
    <row r="3019" spans="1:4">
      <c r="A3019" s="1">
        <v>44292</v>
      </c>
      <c r="B3019">
        <v>8.9</v>
      </c>
      <c r="C3019">
        <v>69.5</v>
      </c>
      <c r="D3019">
        <v>21.78</v>
      </c>
    </row>
    <row r="3020" spans="1:4">
      <c r="A3020" s="1">
        <v>44293</v>
      </c>
      <c r="B3020">
        <v>11.7</v>
      </c>
      <c r="C3020">
        <v>91.4</v>
      </c>
      <c r="D3020">
        <v>24.65</v>
      </c>
    </row>
    <row r="3021" spans="1:4">
      <c r="A3021" s="1">
        <v>44294</v>
      </c>
      <c r="B3021">
        <v>11.5</v>
      </c>
      <c r="C3021">
        <v>89.1</v>
      </c>
      <c r="D3021">
        <v>25.22</v>
      </c>
    </row>
    <row r="3022" spans="1:4">
      <c r="A3022" s="1">
        <v>44295</v>
      </c>
      <c r="B3022">
        <v>8.9</v>
      </c>
      <c r="C3022">
        <v>69</v>
      </c>
      <c r="D3022">
        <v>19.95</v>
      </c>
    </row>
    <row r="3023" spans="1:4">
      <c r="A3023" s="1">
        <v>44296</v>
      </c>
      <c r="B3023">
        <v>11.7</v>
      </c>
      <c r="C3023">
        <v>90.7</v>
      </c>
      <c r="D3023">
        <v>25.16</v>
      </c>
    </row>
    <row r="3024" spans="1:4">
      <c r="A3024" s="1">
        <v>44297</v>
      </c>
      <c r="B3024">
        <v>11.7</v>
      </c>
      <c r="C3024">
        <v>90</v>
      </c>
      <c r="D3024">
        <v>24.59</v>
      </c>
    </row>
    <row r="3025" spans="1:4">
      <c r="A3025" s="1">
        <v>44298</v>
      </c>
      <c r="B3025">
        <v>0</v>
      </c>
      <c r="C3025">
        <v>0</v>
      </c>
      <c r="D3025">
        <v>5.43</v>
      </c>
    </row>
    <row r="3026" spans="1:4">
      <c r="A3026" s="1">
        <v>44299</v>
      </c>
      <c r="B3026">
        <v>7.9</v>
      </c>
      <c r="C3026">
        <v>60.8</v>
      </c>
      <c r="D3026">
        <v>18.84</v>
      </c>
    </row>
    <row r="3027" spans="1:4">
      <c r="A3027" s="1">
        <v>44300</v>
      </c>
      <c r="B3027">
        <v>10.3</v>
      </c>
      <c r="C3027">
        <v>78.599999999999994</v>
      </c>
      <c r="D3027">
        <v>25.44</v>
      </c>
    </row>
    <row r="3028" spans="1:4">
      <c r="A3028" s="1">
        <v>44301</v>
      </c>
      <c r="B3028">
        <v>11</v>
      </c>
      <c r="C3028">
        <v>84</v>
      </c>
      <c r="D3028">
        <v>21.26</v>
      </c>
    </row>
    <row r="3029" spans="1:4">
      <c r="A3029" s="1">
        <v>44302</v>
      </c>
      <c r="B3029">
        <v>4.2</v>
      </c>
      <c r="C3029">
        <v>32.1</v>
      </c>
      <c r="D3029">
        <v>14.85</v>
      </c>
    </row>
    <row r="3030" spans="1:4">
      <c r="A3030" s="1">
        <v>44303</v>
      </c>
      <c r="B3030">
        <v>8.5</v>
      </c>
      <c r="C3030">
        <v>64.400000000000006</v>
      </c>
      <c r="D3030">
        <v>19.239999999999998</v>
      </c>
    </row>
    <row r="3031" spans="1:4">
      <c r="A3031" s="1">
        <v>44304</v>
      </c>
      <c r="B3031">
        <v>9.5</v>
      </c>
      <c r="C3031">
        <v>72</v>
      </c>
      <c r="D3031">
        <v>24.21</v>
      </c>
    </row>
    <row r="3032" spans="1:4">
      <c r="A3032" s="1">
        <v>44305</v>
      </c>
      <c r="B3032">
        <v>12.5</v>
      </c>
      <c r="C3032">
        <v>94.7</v>
      </c>
      <c r="D3032">
        <v>27.06</v>
      </c>
    </row>
    <row r="3033" spans="1:4">
      <c r="A3033" s="1">
        <v>44306</v>
      </c>
      <c r="B3033">
        <v>11.6</v>
      </c>
      <c r="C3033">
        <v>87.2</v>
      </c>
      <c r="D3033">
        <v>25.4</v>
      </c>
    </row>
    <row r="3034" spans="1:4">
      <c r="A3034" s="1">
        <v>44307</v>
      </c>
      <c r="B3034">
        <v>10.9</v>
      </c>
      <c r="C3034">
        <v>82</v>
      </c>
      <c r="D3034">
        <v>24.58</v>
      </c>
    </row>
    <row r="3035" spans="1:4">
      <c r="A3035" s="1">
        <v>44308</v>
      </c>
      <c r="B3035">
        <v>4.5</v>
      </c>
      <c r="C3035">
        <v>33.6</v>
      </c>
      <c r="D3035">
        <v>18.7</v>
      </c>
    </row>
    <row r="3036" spans="1:4">
      <c r="A3036" s="1">
        <v>44309</v>
      </c>
      <c r="B3036">
        <v>0.8</v>
      </c>
      <c r="C3036">
        <v>6</v>
      </c>
      <c r="D3036">
        <v>10.64</v>
      </c>
    </row>
    <row r="3037" spans="1:4">
      <c r="A3037" s="1">
        <v>44310</v>
      </c>
      <c r="B3037">
        <v>8.1</v>
      </c>
      <c r="C3037">
        <v>60.4</v>
      </c>
      <c r="D3037">
        <v>23.48</v>
      </c>
    </row>
    <row r="3038" spans="1:4">
      <c r="A3038" s="1">
        <v>44311</v>
      </c>
      <c r="B3038">
        <v>11.9</v>
      </c>
      <c r="C3038">
        <v>88.1</v>
      </c>
      <c r="D3038">
        <v>26.98</v>
      </c>
    </row>
    <row r="3039" spans="1:4">
      <c r="A3039" s="1">
        <v>44312</v>
      </c>
      <c r="B3039">
        <v>12.1</v>
      </c>
      <c r="C3039">
        <v>89.6</v>
      </c>
      <c r="D3039">
        <v>26.66</v>
      </c>
    </row>
    <row r="3040" spans="1:4">
      <c r="A3040" s="1">
        <v>44313</v>
      </c>
      <c r="B3040">
        <v>6.5</v>
      </c>
      <c r="C3040">
        <v>48.1</v>
      </c>
      <c r="D3040">
        <v>19.559999999999999</v>
      </c>
    </row>
    <row r="3041" spans="1:4">
      <c r="A3041" s="1">
        <v>44314</v>
      </c>
      <c r="B3041">
        <v>8.1</v>
      </c>
      <c r="C3041">
        <v>59.6</v>
      </c>
      <c r="D3041">
        <v>20.28</v>
      </c>
    </row>
    <row r="3042" spans="1:4">
      <c r="A3042" s="1">
        <v>44315</v>
      </c>
      <c r="B3042">
        <v>8.3000000000000007</v>
      </c>
      <c r="C3042">
        <v>61</v>
      </c>
      <c r="D3042">
        <v>22.51</v>
      </c>
    </row>
    <row r="3043" spans="1:4">
      <c r="A3043" s="1">
        <v>44316</v>
      </c>
      <c r="B3043">
        <v>10.6</v>
      </c>
      <c r="C3043">
        <v>77.900000000000006</v>
      </c>
      <c r="D3043">
        <v>27</v>
      </c>
    </row>
    <row r="3044" spans="1:4">
      <c r="A3044" s="1">
        <v>44317</v>
      </c>
      <c r="B3044">
        <v>2.8</v>
      </c>
      <c r="C3044">
        <v>20.6</v>
      </c>
      <c r="D3044">
        <v>13.13</v>
      </c>
    </row>
    <row r="3045" spans="1:4">
      <c r="A3045" s="1">
        <v>44318</v>
      </c>
      <c r="B3045">
        <v>9.1999999999999993</v>
      </c>
      <c r="C3045">
        <v>67.2</v>
      </c>
      <c r="D3045">
        <v>24.63</v>
      </c>
    </row>
    <row r="3046" spans="1:4">
      <c r="A3046" s="1">
        <v>44319</v>
      </c>
      <c r="B3046">
        <v>11.7</v>
      </c>
      <c r="C3046">
        <v>85.4</v>
      </c>
      <c r="D3046">
        <v>27.62</v>
      </c>
    </row>
    <row r="3047" spans="1:4">
      <c r="A3047" s="1">
        <v>44320</v>
      </c>
      <c r="B3047">
        <v>0.2</v>
      </c>
      <c r="C3047">
        <v>1.4</v>
      </c>
      <c r="D3047">
        <v>6.25</v>
      </c>
    </row>
    <row r="3048" spans="1:4">
      <c r="A3048" s="1">
        <v>44321</v>
      </c>
      <c r="B3048">
        <v>12.2</v>
      </c>
      <c r="C3048">
        <v>88.4</v>
      </c>
      <c r="D3048">
        <v>28.21</v>
      </c>
    </row>
    <row r="3049" spans="1:4">
      <c r="A3049" s="1">
        <v>44322</v>
      </c>
      <c r="B3049">
        <v>10.4</v>
      </c>
      <c r="C3049">
        <v>75.400000000000006</v>
      </c>
      <c r="D3049">
        <v>26.27</v>
      </c>
    </row>
    <row r="3050" spans="1:4">
      <c r="A3050" s="1">
        <v>44323</v>
      </c>
      <c r="B3050">
        <v>5.8</v>
      </c>
      <c r="C3050">
        <v>42</v>
      </c>
      <c r="D3050">
        <v>17.059999999999999</v>
      </c>
    </row>
    <row r="3051" spans="1:4">
      <c r="A3051" s="1">
        <v>44324</v>
      </c>
      <c r="B3051">
        <v>11.8</v>
      </c>
      <c r="C3051">
        <v>84.9</v>
      </c>
      <c r="D3051">
        <v>27.9</v>
      </c>
    </row>
    <row r="3052" spans="1:4">
      <c r="A3052" s="1">
        <v>44325</v>
      </c>
      <c r="B3052">
        <v>13</v>
      </c>
      <c r="C3052">
        <v>93.5</v>
      </c>
      <c r="D3052">
        <v>29.12</v>
      </c>
    </row>
    <row r="3053" spans="1:4">
      <c r="A3053" s="1">
        <v>44326</v>
      </c>
      <c r="B3053">
        <v>0.5</v>
      </c>
      <c r="C3053">
        <v>3.6</v>
      </c>
      <c r="D3053">
        <v>7.7</v>
      </c>
    </row>
    <row r="3054" spans="1:4">
      <c r="A3054" s="1">
        <v>44327</v>
      </c>
      <c r="B3054">
        <v>0.3</v>
      </c>
      <c r="C3054">
        <v>2.1</v>
      </c>
      <c r="D3054">
        <v>9.8699999999999992</v>
      </c>
    </row>
    <row r="3055" spans="1:4">
      <c r="A3055" s="1">
        <v>44328</v>
      </c>
      <c r="B3055">
        <v>10.4</v>
      </c>
      <c r="C3055">
        <v>74.3</v>
      </c>
      <c r="D3055">
        <v>25.44</v>
      </c>
    </row>
    <row r="3056" spans="1:4">
      <c r="A3056" s="1">
        <v>44329</v>
      </c>
      <c r="B3056">
        <v>12.8</v>
      </c>
      <c r="C3056">
        <v>91.4</v>
      </c>
      <c r="D3056">
        <v>27.79</v>
      </c>
    </row>
    <row r="3057" spans="1:4">
      <c r="A3057" s="1">
        <v>44330</v>
      </c>
      <c r="B3057">
        <v>10</v>
      </c>
      <c r="C3057">
        <v>71.400000000000006</v>
      </c>
      <c r="D3057">
        <v>24.6</v>
      </c>
    </row>
    <row r="3058" spans="1:4">
      <c r="A3058" s="1">
        <v>44331</v>
      </c>
      <c r="B3058">
        <v>0</v>
      </c>
      <c r="C3058">
        <v>0</v>
      </c>
      <c r="D3058">
        <v>6.1</v>
      </c>
    </row>
    <row r="3059" spans="1:4">
      <c r="A3059" s="1">
        <v>44332</v>
      </c>
      <c r="B3059">
        <v>0</v>
      </c>
      <c r="C3059">
        <v>0</v>
      </c>
      <c r="D3059">
        <v>4.8</v>
      </c>
    </row>
    <row r="3060" spans="1:4">
      <c r="A3060" s="1">
        <v>44333</v>
      </c>
      <c r="B3060">
        <v>0</v>
      </c>
      <c r="C3060">
        <v>0</v>
      </c>
      <c r="D3060">
        <v>5.75</v>
      </c>
    </row>
    <row r="3061" spans="1:4">
      <c r="A3061" s="1">
        <v>44334</v>
      </c>
      <c r="B3061">
        <v>5.0999999999999996</v>
      </c>
      <c r="C3061">
        <v>36.200000000000003</v>
      </c>
      <c r="D3061">
        <v>16.260000000000002</v>
      </c>
    </row>
    <row r="3062" spans="1:4">
      <c r="A3062" s="1">
        <v>44335</v>
      </c>
      <c r="B3062">
        <v>9.3000000000000007</v>
      </c>
      <c r="C3062">
        <v>65.5</v>
      </c>
      <c r="D3062">
        <v>26.95</v>
      </c>
    </row>
    <row r="3063" spans="1:4">
      <c r="A3063" s="1">
        <v>44336</v>
      </c>
      <c r="B3063">
        <v>0</v>
      </c>
      <c r="C3063">
        <v>0</v>
      </c>
      <c r="D3063">
        <v>4.63</v>
      </c>
    </row>
    <row r="3064" spans="1:4">
      <c r="A3064" s="1">
        <v>44337</v>
      </c>
      <c r="B3064">
        <v>1.8</v>
      </c>
      <c r="C3064">
        <v>12.7</v>
      </c>
      <c r="D3064">
        <v>13.97</v>
      </c>
    </row>
    <row r="3065" spans="1:4">
      <c r="A3065" s="1">
        <v>44338</v>
      </c>
      <c r="B3065">
        <v>12.8</v>
      </c>
      <c r="C3065">
        <v>90.1</v>
      </c>
      <c r="D3065">
        <v>28.72</v>
      </c>
    </row>
    <row r="3066" spans="1:4">
      <c r="A3066" s="1">
        <v>44339</v>
      </c>
      <c r="B3066">
        <v>10</v>
      </c>
      <c r="C3066">
        <v>69.900000000000006</v>
      </c>
      <c r="D3066">
        <v>25.35</v>
      </c>
    </row>
    <row r="3067" spans="1:4">
      <c r="A3067" s="1">
        <v>44340</v>
      </c>
      <c r="B3067">
        <v>5.4</v>
      </c>
      <c r="C3067">
        <v>37.799999999999997</v>
      </c>
      <c r="D3067">
        <v>18.25</v>
      </c>
    </row>
    <row r="3068" spans="1:4">
      <c r="A3068" s="1">
        <v>44341</v>
      </c>
      <c r="B3068">
        <v>8.1999999999999993</v>
      </c>
      <c r="C3068">
        <v>57.3</v>
      </c>
      <c r="D3068">
        <v>20.71</v>
      </c>
    </row>
    <row r="3069" spans="1:4">
      <c r="A3069" s="1">
        <v>44342</v>
      </c>
      <c r="B3069">
        <v>1.8</v>
      </c>
      <c r="C3069">
        <v>12.6</v>
      </c>
      <c r="D3069">
        <v>16.649999999999999</v>
      </c>
    </row>
    <row r="3070" spans="1:4">
      <c r="A3070" s="1">
        <v>44343</v>
      </c>
      <c r="B3070">
        <v>5.3</v>
      </c>
      <c r="C3070">
        <v>37.1</v>
      </c>
      <c r="D3070">
        <v>15.89</v>
      </c>
    </row>
    <row r="3071" spans="1:4">
      <c r="A3071" s="1">
        <v>44344</v>
      </c>
      <c r="B3071">
        <v>9.9</v>
      </c>
      <c r="C3071">
        <v>68.8</v>
      </c>
      <c r="D3071">
        <v>21.16</v>
      </c>
    </row>
    <row r="3072" spans="1:4">
      <c r="A3072" s="1">
        <v>44345</v>
      </c>
      <c r="B3072">
        <v>11.1</v>
      </c>
      <c r="C3072">
        <v>77.099999999999994</v>
      </c>
      <c r="D3072">
        <v>27.88</v>
      </c>
    </row>
    <row r="3073" spans="1:4">
      <c r="A3073" s="1">
        <v>44346</v>
      </c>
      <c r="B3073">
        <v>11.5</v>
      </c>
      <c r="C3073">
        <v>79.900000000000006</v>
      </c>
      <c r="D3073">
        <v>27.66</v>
      </c>
    </row>
    <row r="3074" spans="1:4">
      <c r="A3074" s="1">
        <v>44347</v>
      </c>
      <c r="B3074">
        <v>6.6</v>
      </c>
      <c r="C3074">
        <v>45.8</v>
      </c>
      <c r="D3074">
        <v>21.87</v>
      </c>
    </row>
    <row r="3075" spans="1:4">
      <c r="A3075" s="1">
        <v>44348</v>
      </c>
      <c r="B3075">
        <v>11.1</v>
      </c>
      <c r="C3075">
        <v>77.099999999999994</v>
      </c>
      <c r="D3075">
        <v>25.97</v>
      </c>
    </row>
    <row r="3076" spans="1:4">
      <c r="A3076" s="1">
        <v>44349</v>
      </c>
      <c r="B3076">
        <v>8.1</v>
      </c>
      <c r="C3076">
        <v>55.9</v>
      </c>
      <c r="D3076">
        <v>22.15</v>
      </c>
    </row>
    <row r="3077" spans="1:4">
      <c r="A3077" s="1">
        <v>44350</v>
      </c>
      <c r="B3077">
        <v>0.1</v>
      </c>
      <c r="C3077">
        <v>0.7</v>
      </c>
      <c r="D3077">
        <v>5.87</v>
      </c>
    </row>
    <row r="3078" spans="1:4">
      <c r="A3078" s="1">
        <v>44351</v>
      </c>
      <c r="B3078">
        <v>12.6</v>
      </c>
      <c r="C3078">
        <v>86.9</v>
      </c>
      <c r="D3078">
        <v>28.17</v>
      </c>
    </row>
    <row r="3079" spans="1:4">
      <c r="A3079" s="1">
        <v>44352</v>
      </c>
      <c r="B3079">
        <v>12.4</v>
      </c>
      <c r="C3079">
        <v>85.5</v>
      </c>
      <c r="D3079">
        <v>26.08</v>
      </c>
    </row>
    <row r="3080" spans="1:4">
      <c r="A3080" s="1">
        <v>44353</v>
      </c>
      <c r="B3080">
        <v>10</v>
      </c>
      <c r="C3080">
        <v>69</v>
      </c>
      <c r="D3080">
        <v>22.27</v>
      </c>
    </row>
    <row r="3081" spans="1:4">
      <c r="A3081" s="1">
        <v>44354</v>
      </c>
      <c r="B3081">
        <v>9.9</v>
      </c>
      <c r="C3081">
        <v>68.3</v>
      </c>
      <c r="D3081">
        <v>24.61</v>
      </c>
    </row>
    <row r="3082" spans="1:4">
      <c r="A3082" s="1">
        <v>44355</v>
      </c>
      <c r="B3082">
        <v>11.7</v>
      </c>
      <c r="C3082">
        <v>80.7</v>
      </c>
      <c r="D3082">
        <v>26.65</v>
      </c>
    </row>
    <row r="3083" spans="1:4">
      <c r="A3083" s="1">
        <v>44356</v>
      </c>
      <c r="B3083">
        <v>11.5</v>
      </c>
      <c r="C3083">
        <v>79.3</v>
      </c>
      <c r="D3083">
        <v>27.06</v>
      </c>
    </row>
    <row r="3084" spans="1:4">
      <c r="A3084" s="1">
        <v>44357</v>
      </c>
      <c r="B3084">
        <v>4.4000000000000004</v>
      </c>
      <c r="C3084">
        <v>30.3</v>
      </c>
      <c r="D3084">
        <v>19.34</v>
      </c>
    </row>
    <row r="3085" spans="1:4">
      <c r="A3085" s="1">
        <v>44358</v>
      </c>
      <c r="B3085">
        <v>0.3</v>
      </c>
      <c r="C3085">
        <v>2.1</v>
      </c>
      <c r="D3085">
        <v>7.55</v>
      </c>
    </row>
    <row r="3086" spans="1:4">
      <c r="A3086" s="1">
        <v>44359</v>
      </c>
      <c r="B3086">
        <v>2.1</v>
      </c>
      <c r="C3086">
        <v>14.4</v>
      </c>
      <c r="D3086">
        <v>19.25</v>
      </c>
    </row>
    <row r="3087" spans="1:4">
      <c r="A3087" s="1">
        <v>44360</v>
      </c>
      <c r="B3087">
        <v>9.3000000000000007</v>
      </c>
      <c r="C3087">
        <v>63.7</v>
      </c>
      <c r="D3087">
        <v>23.82</v>
      </c>
    </row>
    <row r="3088" spans="1:4">
      <c r="A3088" s="1">
        <v>44361</v>
      </c>
      <c r="B3088">
        <v>2.9</v>
      </c>
      <c r="C3088">
        <v>19.899999999999999</v>
      </c>
      <c r="D3088">
        <v>17.04</v>
      </c>
    </row>
    <row r="3089" spans="1:4">
      <c r="A3089" s="1">
        <v>44362</v>
      </c>
      <c r="B3089">
        <v>0</v>
      </c>
      <c r="C3089">
        <v>0</v>
      </c>
      <c r="D3089">
        <v>8.3800000000000008</v>
      </c>
    </row>
    <row r="3090" spans="1:4">
      <c r="A3090" s="1">
        <v>44363</v>
      </c>
      <c r="B3090">
        <v>0.3</v>
      </c>
      <c r="C3090">
        <v>2.1</v>
      </c>
      <c r="D3090">
        <v>10.18</v>
      </c>
    </row>
    <row r="3091" spans="1:4">
      <c r="A3091" s="1">
        <v>44364</v>
      </c>
      <c r="B3091">
        <v>1</v>
      </c>
      <c r="C3091">
        <v>6.8</v>
      </c>
      <c r="D3091">
        <v>13.71</v>
      </c>
    </row>
    <row r="3092" spans="1:4">
      <c r="A3092" s="1">
        <v>44365</v>
      </c>
      <c r="B3092">
        <v>0.4</v>
      </c>
      <c r="C3092">
        <v>2.7</v>
      </c>
      <c r="D3092">
        <v>11.6</v>
      </c>
    </row>
    <row r="3093" spans="1:4">
      <c r="A3093" s="1">
        <v>44366</v>
      </c>
      <c r="B3093">
        <v>13</v>
      </c>
      <c r="C3093">
        <v>89</v>
      </c>
      <c r="D3093">
        <v>29.89</v>
      </c>
    </row>
    <row r="3094" spans="1:4">
      <c r="A3094" s="1">
        <v>44367</v>
      </c>
      <c r="B3094">
        <v>11.4</v>
      </c>
      <c r="C3094">
        <v>78.099999999999994</v>
      </c>
      <c r="D3094">
        <v>27.65</v>
      </c>
    </row>
    <row r="3095" spans="1:4">
      <c r="A3095" s="1">
        <v>44368</v>
      </c>
      <c r="B3095">
        <v>9.8000000000000007</v>
      </c>
      <c r="C3095">
        <v>67.099999999999994</v>
      </c>
      <c r="D3095">
        <v>25.93</v>
      </c>
    </row>
    <row r="3096" spans="1:4">
      <c r="A3096" s="1">
        <v>44369</v>
      </c>
      <c r="B3096">
        <v>5.4</v>
      </c>
      <c r="C3096">
        <v>37</v>
      </c>
      <c r="D3096">
        <v>19.29</v>
      </c>
    </row>
    <row r="3097" spans="1:4">
      <c r="A3097" s="1">
        <v>44370</v>
      </c>
      <c r="B3097">
        <v>2.5</v>
      </c>
      <c r="C3097">
        <v>17.100000000000001</v>
      </c>
      <c r="D3097">
        <v>15.88</v>
      </c>
    </row>
    <row r="3098" spans="1:4">
      <c r="A3098" s="1">
        <v>44371</v>
      </c>
      <c r="B3098">
        <v>3.2</v>
      </c>
      <c r="C3098">
        <v>21.9</v>
      </c>
      <c r="D3098">
        <v>18.350000000000001</v>
      </c>
    </row>
    <row r="3099" spans="1:4">
      <c r="A3099" s="1">
        <v>44372</v>
      </c>
      <c r="B3099">
        <v>6.3</v>
      </c>
      <c r="C3099">
        <v>43.2</v>
      </c>
      <c r="D3099">
        <v>19.61</v>
      </c>
    </row>
    <row r="3100" spans="1:4">
      <c r="A3100" s="1">
        <v>44373</v>
      </c>
      <c r="B3100">
        <v>1.8</v>
      </c>
      <c r="C3100">
        <v>12.3</v>
      </c>
      <c r="D3100">
        <v>13.1</v>
      </c>
    </row>
    <row r="3101" spans="1:4">
      <c r="A3101" s="1">
        <v>44374</v>
      </c>
      <c r="B3101">
        <v>8.8000000000000007</v>
      </c>
      <c r="C3101">
        <v>60.3</v>
      </c>
      <c r="D3101">
        <v>25.32</v>
      </c>
    </row>
    <row r="3102" spans="1:4">
      <c r="A3102" s="1">
        <v>44375</v>
      </c>
      <c r="B3102">
        <v>6.6</v>
      </c>
      <c r="C3102">
        <v>45.2</v>
      </c>
      <c r="D3102">
        <v>20.23</v>
      </c>
    </row>
    <row r="3103" spans="1:4">
      <c r="A3103" s="1">
        <v>44376</v>
      </c>
      <c r="B3103">
        <v>6.5</v>
      </c>
      <c r="C3103">
        <v>44.5</v>
      </c>
      <c r="D3103">
        <v>23.01</v>
      </c>
    </row>
    <row r="3104" spans="1:4">
      <c r="A3104" s="1">
        <v>44377</v>
      </c>
      <c r="B3104">
        <v>2</v>
      </c>
      <c r="C3104">
        <v>13.7</v>
      </c>
      <c r="D3104">
        <v>16.95</v>
      </c>
    </row>
    <row r="3105" spans="1:4">
      <c r="A3105" s="1">
        <v>44378</v>
      </c>
      <c r="B3105">
        <v>11.3</v>
      </c>
      <c r="C3105">
        <v>77.400000000000006</v>
      </c>
      <c r="D3105">
        <v>26.16</v>
      </c>
    </row>
    <row r="3106" spans="1:4">
      <c r="A3106" s="1">
        <v>44379</v>
      </c>
      <c r="B3106">
        <v>7.9</v>
      </c>
      <c r="C3106">
        <v>54.1</v>
      </c>
      <c r="D3106">
        <v>22.51</v>
      </c>
    </row>
    <row r="3107" spans="1:4">
      <c r="A3107" s="1">
        <v>44380</v>
      </c>
      <c r="B3107">
        <v>0.4</v>
      </c>
      <c r="C3107">
        <v>2.8</v>
      </c>
      <c r="D3107">
        <v>7.35</v>
      </c>
    </row>
    <row r="3108" spans="1:4">
      <c r="A3108" s="1">
        <v>44381</v>
      </c>
      <c r="B3108">
        <v>8.3000000000000007</v>
      </c>
      <c r="C3108">
        <v>57.2</v>
      </c>
      <c r="D3108">
        <v>24.34</v>
      </c>
    </row>
    <row r="3109" spans="1:4">
      <c r="A3109" s="1">
        <v>44382</v>
      </c>
      <c r="B3109">
        <v>0.1</v>
      </c>
      <c r="C3109">
        <v>0.7</v>
      </c>
      <c r="D3109">
        <v>9.1</v>
      </c>
    </row>
    <row r="3110" spans="1:4">
      <c r="A3110" s="1">
        <v>44383</v>
      </c>
      <c r="B3110">
        <v>0</v>
      </c>
      <c r="C3110">
        <v>0</v>
      </c>
      <c r="D3110">
        <v>6.49</v>
      </c>
    </row>
    <row r="3111" spans="1:4">
      <c r="A3111" s="1">
        <v>44384</v>
      </c>
      <c r="B3111">
        <v>0</v>
      </c>
      <c r="C3111">
        <v>0</v>
      </c>
      <c r="D3111">
        <v>4.8899999999999997</v>
      </c>
    </row>
    <row r="3112" spans="1:4">
      <c r="A3112" s="1">
        <v>44385</v>
      </c>
      <c r="B3112">
        <v>1.8</v>
      </c>
      <c r="C3112">
        <v>12.4</v>
      </c>
      <c r="D3112">
        <v>14.7</v>
      </c>
    </row>
    <row r="3113" spans="1:4">
      <c r="A3113" s="1">
        <v>44386</v>
      </c>
      <c r="B3113">
        <v>4.7</v>
      </c>
      <c r="C3113">
        <v>32.4</v>
      </c>
      <c r="D3113">
        <v>17.29</v>
      </c>
    </row>
    <row r="3114" spans="1:4">
      <c r="A3114" s="1">
        <v>44387</v>
      </c>
      <c r="B3114">
        <v>6.7</v>
      </c>
      <c r="C3114">
        <v>46.2</v>
      </c>
      <c r="D3114">
        <v>19.53</v>
      </c>
    </row>
    <row r="3115" spans="1:4">
      <c r="A3115" s="1">
        <v>44388</v>
      </c>
      <c r="B3115">
        <v>8.4</v>
      </c>
      <c r="C3115">
        <v>58.3</v>
      </c>
      <c r="D3115">
        <v>22.83</v>
      </c>
    </row>
    <row r="3116" spans="1:4">
      <c r="A3116" s="1">
        <v>44389</v>
      </c>
      <c r="B3116">
        <v>7.5</v>
      </c>
      <c r="C3116">
        <v>52.1</v>
      </c>
      <c r="D3116">
        <v>21.72</v>
      </c>
    </row>
    <row r="3117" spans="1:4">
      <c r="A3117" s="1">
        <v>44390</v>
      </c>
      <c r="B3117">
        <v>8.1999999999999993</v>
      </c>
      <c r="C3117">
        <v>56.9</v>
      </c>
      <c r="D3117">
        <v>21.41</v>
      </c>
    </row>
    <row r="3118" spans="1:4">
      <c r="A3118" s="1">
        <v>44391</v>
      </c>
      <c r="B3118">
        <v>8.6</v>
      </c>
      <c r="C3118">
        <v>59.7</v>
      </c>
      <c r="D3118">
        <v>22.62</v>
      </c>
    </row>
    <row r="3119" spans="1:4">
      <c r="A3119" s="1">
        <v>44392</v>
      </c>
      <c r="B3119">
        <v>6.8</v>
      </c>
      <c r="C3119">
        <v>47.2</v>
      </c>
      <c r="D3119">
        <v>17.82</v>
      </c>
    </row>
    <row r="3120" spans="1:4">
      <c r="A3120" s="1">
        <v>44393</v>
      </c>
      <c r="B3120">
        <v>9.9</v>
      </c>
      <c r="C3120">
        <v>68.8</v>
      </c>
      <c r="D3120">
        <v>21.84</v>
      </c>
    </row>
    <row r="3121" spans="1:4">
      <c r="A3121" s="1">
        <v>44394</v>
      </c>
      <c r="B3121">
        <v>6.8</v>
      </c>
      <c r="C3121">
        <v>47.6</v>
      </c>
      <c r="D3121">
        <v>21.38</v>
      </c>
    </row>
    <row r="3122" spans="1:4">
      <c r="A3122" s="1">
        <v>44395</v>
      </c>
      <c r="B3122">
        <v>6.1</v>
      </c>
      <c r="C3122">
        <v>42.7</v>
      </c>
      <c r="D3122">
        <v>18.29</v>
      </c>
    </row>
    <row r="3123" spans="1:4">
      <c r="A3123" s="1">
        <v>44396</v>
      </c>
      <c r="B3123">
        <v>2.8</v>
      </c>
      <c r="C3123">
        <v>19.600000000000001</v>
      </c>
      <c r="D3123">
        <v>17</v>
      </c>
    </row>
    <row r="3124" spans="1:4">
      <c r="A3124" s="1">
        <v>44397</v>
      </c>
      <c r="B3124">
        <v>9.6</v>
      </c>
      <c r="C3124">
        <v>67.099999999999994</v>
      </c>
      <c r="D3124">
        <v>22.77</v>
      </c>
    </row>
    <row r="3125" spans="1:4">
      <c r="A3125" s="1">
        <v>44398</v>
      </c>
      <c r="B3125">
        <v>8.5</v>
      </c>
      <c r="C3125">
        <v>59.9</v>
      </c>
      <c r="D3125">
        <v>24.15</v>
      </c>
    </row>
    <row r="3126" spans="1:4">
      <c r="A3126" s="1">
        <v>44399</v>
      </c>
      <c r="B3126">
        <v>8.9</v>
      </c>
      <c r="C3126">
        <v>62.7</v>
      </c>
      <c r="D3126">
        <v>22.85</v>
      </c>
    </row>
    <row r="3127" spans="1:4">
      <c r="A3127" s="1">
        <v>44400</v>
      </c>
      <c r="B3127">
        <v>8</v>
      </c>
      <c r="C3127">
        <v>56.3</v>
      </c>
      <c r="D3127">
        <v>21.24</v>
      </c>
    </row>
    <row r="3128" spans="1:4">
      <c r="A3128" s="1">
        <v>44401</v>
      </c>
      <c r="B3128">
        <v>7</v>
      </c>
      <c r="C3128">
        <v>49.3</v>
      </c>
      <c r="D3128">
        <v>20.82</v>
      </c>
    </row>
    <row r="3129" spans="1:4">
      <c r="A3129" s="1">
        <v>44402</v>
      </c>
      <c r="B3129">
        <v>7.3</v>
      </c>
      <c r="C3129">
        <v>51.8</v>
      </c>
      <c r="D3129">
        <v>19.239999999999998</v>
      </c>
    </row>
    <row r="3130" spans="1:4">
      <c r="A3130" s="1">
        <v>44403</v>
      </c>
      <c r="B3130">
        <v>12.5</v>
      </c>
      <c r="C3130">
        <v>88.7</v>
      </c>
      <c r="D3130">
        <v>27.56</v>
      </c>
    </row>
    <row r="3131" spans="1:4">
      <c r="A3131" s="1">
        <v>44404</v>
      </c>
      <c r="B3131">
        <v>10.6</v>
      </c>
      <c r="C3131">
        <v>75.2</v>
      </c>
      <c r="D3131">
        <v>22.79</v>
      </c>
    </row>
    <row r="3132" spans="1:4">
      <c r="A3132" s="1">
        <v>44405</v>
      </c>
      <c r="B3132">
        <v>11.3</v>
      </c>
      <c r="C3132">
        <v>80.099999999999994</v>
      </c>
      <c r="D3132">
        <v>24.74</v>
      </c>
    </row>
    <row r="3133" spans="1:4">
      <c r="A3133" s="1">
        <v>44406</v>
      </c>
      <c r="B3133">
        <v>8.6999999999999993</v>
      </c>
      <c r="C3133">
        <v>62.1</v>
      </c>
      <c r="D3133">
        <v>22.31</v>
      </c>
    </row>
    <row r="3134" spans="1:4">
      <c r="A3134" s="1">
        <v>44407</v>
      </c>
      <c r="B3134">
        <v>9.9</v>
      </c>
      <c r="C3134">
        <v>70.7</v>
      </c>
      <c r="D3134">
        <v>21.52</v>
      </c>
    </row>
    <row r="3135" spans="1:4">
      <c r="A3135" s="1">
        <v>44408</v>
      </c>
      <c r="B3135">
        <v>7.5</v>
      </c>
      <c r="C3135">
        <v>53.6</v>
      </c>
      <c r="D3135">
        <v>21.71</v>
      </c>
    </row>
    <row r="3136" spans="1:4">
      <c r="A3136" s="1">
        <v>44409</v>
      </c>
      <c r="B3136">
        <v>5.3</v>
      </c>
      <c r="C3136">
        <v>37.9</v>
      </c>
      <c r="D3136">
        <v>17.440000000000001</v>
      </c>
    </row>
    <row r="3137" spans="1:4">
      <c r="A3137" s="1">
        <v>44410</v>
      </c>
      <c r="B3137">
        <v>3.8</v>
      </c>
      <c r="C3137">
        <v>27.3</v>
      </c>
      <c r="D3137">
        <v>16.329999999999998</v>
      </c>
    </row>
    <row r="3138" spans="1:4">
      <c r="A3138" s="1">
        <v>44411</v>
      </c>
      <c r="B3138">
        <v>6.2</v>
      </c>
      <c r="C3138">
        <v>44.6</v>
      </c>
      <c r="D3138">
        <v>18.36</v>
      </c>
    </row>
    <row r="3139" spans="1:4">
      <c r="A3139" s="1">
        <v>44412</v>
      </c>
      <c r="B3139">
        <v>8.6999999999999993</v>
      </c>
      <c r="C3139">
        <v>62.6</v>
      </c>
      <c r="D3139">
        <v>21.16</v>
      </c>
    </row>
    <row r="3140" spans="1:4">
      <c r="A3140" s="1">
        <v>44413</v>
      </c>
      <c r="B3140">
        <v>9.8000000000000007</v>
      </c>
      <c r="C3140">
        <v>70.5</v>
      </c>
      <c r="D3140">
        <v>24.13</v>
      </c>
    </row>
    <row r="3141" spans="1:4">
      <c r="A3141" s="1">
        <v>44414</v>
      </c>
      <c r="B3141">
        <v>10.1</v>
      </c>
      <c r="C3141">
        <v>73.2</v>
      </c>
      <c r="D3141">
        <v>23.28</v>
      </c>
    </row>
    <row r="3142" spans="1:4">
      <c r="A3142" s="1">
        <v>44415</v>
      </c>
      <c r="B3142">
        <v>8</v>
      </c>
      <c r="C3142">
        <v>58</v>
      </c>
      <c r="D3142">
        <v>20.41</v>
      </c>
    </row>
    <row r="3143" spans="1:4">
      <c r="A3143" s="1">
        <v>44416</v>
      </c>
      <c r="B3143">
        <v>0.5</v>
      </c>
      <c r="C3143">
        <v>3.6</v>
      </c>
      <c r="D3143">
        <v>7.69</v>
      </c>
    </row>
    <row r="3144" spans="1:4">
      <c r="A3144" s="1">
        <v>44417</v>
      </c>
      <c r="B3144">
        <v>7</v>
      </c>
      <c r="C3144">
        <v>51.1</v>
      </c>
      <c r="D3144">
        <v>19.399999999999999</v>
      </c>
    </row>
    <row r="3145" spans="1:4">
      <c r="A3145" s="1">
        <v>44418</v>
      </c>
      <c r="B3145">
        <v>1.8</v>
      </c>
      <c r="C3145">
        <v>13.1</v>
      </c>
      <c r="D3145">
        <v>10.029999999999999</v>
      </c>
    </row>
    <row r="3146" spans="1:4">
      <c r="A3146" s="1">
        <v>44419</v>
      </c>
      <c r="B3146">
        <v>6</v>
      </c>
      <c r="C3146">
        <v>43.8</v>
      </c>
      <c r="D3146">
        <v>19.940000000000001</v>
      </c>
    </row>
    <row r="3147" spans="1:4">
      <c r="A3147" s="1">
        <v>44420</v>
      </c>
      <c r="B3147">
        <v>6.1</v>
      </c>
      <c r="C3147">
        <v>44.9</v>
      </c>
      <c r="D3147">
        <v>19.850000000000001</v>
      </c>
    </row>
    <row r="3148" spans="1:4">
      <c r="A3148" s="1">
        <v>44421</v>
      </c>
      <c r="B3148">
        <v>2.5</v>
      </c>
      <c r="C3148">
        <v>18.399999999999999</v>
      </c>
      <c r="D3148">
        <v>16</v>
      </c>
    </row>
    <row r="3149" spans="1:4">
      <c r="A3149" s="1">
        <v>44422</v>
      </c>
      <c r="B3149">
        <v>0.8</v>
      </c>
      <c r="C3149">
        <v>5.9</v>
      </c>
      <c r="D3149">
        <v>10.28</v>
      </c>
    </row>
    <row r="3150" spans="1:4">
      <c r="A3150" s="1">
        <v>44423</v>
      </c>
      <c r="B3150">
        <v>3.2</v>
      </c>
      <c r="C3150">
        <v>23.7</v>
      </c>
      <c r="D3150">
        <v>13.63</v>
      </c>
    </row>
    <row r="3151" spans="1:4">
      <c r="A3151" s="1">
        <v>44424</v>
      </c>
      <c r="B3151">
        <v>3.7</v>
      </c>
      <c r="C3151">
        <v>27.4</v>
      </c>
      <c r="D3151">
        <v>15.65</v>
      </c>
    </row>
    <row r="3152" spans="1:4">
      <c r="A3152" s="1">
        <v>44425</v>
      </c>
      <c r="B3152">
        <v>0.1</v>
      </c>
      <c r="C3152">
        <v>0.7</v>
      </c>
      <c r="D3152">
        <v>7.77</v>
      </c>
    </row>
    <row r="3153" spans="1:4">
      <c r="A3153" s="1">
        <v>44426</v>
      </c>
      <c r="B3153">
        <v>1</v>
      </c>
      <c r="C3153">
        <v>7.5</v>
      </c>
      <c r="D3153">
        <v>10.220000000000001</v>
      </c>
    </row>
    <row r="3154" spans="1:4">
      <c r="A3154" s="1">
        <v>44427</v>
      </c>
      <c r="B3154">
        <v>1.1000000000000001</v>
      </c>
      <c r="C3154">
        <v>8.1999999999999993</v>
      </c>
      <c r="D3154">
        <v>11.75</v>
      </c>
    </row>
    <row r="3155" spans="1:4">
      <c r="A3155" s="1">
        <v>44428</v>
      </c>
      <c r="B3155">
        <v>9.1</v>
      </c>
      <c r="C3155">
        <v>67.900000000000006</v>
      </c>
      <c r="D3155">
        <v>20.98</v>
      </c>
    </row>
    <row r="3156" spans="1:4">
      <c r="A3156" s="1">
        <v>44429</v>
      </c>
      <c r="B3156">
        <v>0</v>
      </c>
      <c r="C3156">
        <v>0</v>
      </c>
      <c r="D3156">
        <v>3.6</v>
      </c>
    </row>
    <row r="3157" spans="1:4">
      <c r="A3157" s="1">
        <v>44430</v>
      </c>
      <c r="B3157">
        <v>4.5999999999999996</v>
      </c>
      <c r="C3157">
        <v>34.6</v>
      </c>
      <c r="D3157">
        <v>15.97</v>
      </c>
    </row>
    <row r="3158" spans="1:4">
      <c r="A3158" s="1">
        <v>44431</v>
      </c>
      <c r="B3158">
        <v>0</v>
      </c>
      <c r="C3158">
        <v>0</v>
      </c>
      <c r="D3158">
        <v>4.9800000000000004</v>
      </c>
    </row>
    <row r="3159" spans="1:4">
      <c r="A3159" s="1">
        <v>44432</v>
      </c>
      <c r="B3159">
        <v>0.4</v>
      </c>
      <c r="C3159">
        <v>3</v>
      </c>
      <c r="D3159">
        <v>4.29</v>
      </c>
    </row>
    <row r="3160" spans="1:4">
      <c r="A3160" s="1">
        <v>44433</v>
      </c>
      <c r="B3160">
        <v>0.2</v>
      </c>
      <c r="C3160">
        <v>1.5</v>
      </c>
      <c r="D3160">
        <v>7.83</v>
      </c>
    </row>
    <row r="3161" spans="1:4">
      <c r="A3161" s="1">
        <v>44434</v>
      </c>
      <c r="B3161">
        <v>9.9</v>
      </c>
      <c r="C3161">
        <v>75</v>
      </c>
      <c r="D3161">
        <v>22.88</v>
      </c>
    </row>
    <row r="3162" spans="1:4">
      <c r="A3162" s="1">
        <v>44435</v>
      </c>
      <c r="B3162">
        <v>1.9</v>
      </c>
      <c r="C3162">
        <v>14.5</v>
      </c>
      <c r="D3162">
        <v>8.75</v>
      </c>
    </row>
    <row r="3163" spans="1:4">
      <c r="A3163" s="1">
        <v>44436</v>
      </c>
      <c r="B3163">
        <v>9.8000000000000007</v>
      </c>
      <c r="C3163">
        <v>74.8</v>
      </c>
      <c r="D3163">
        <v>22.35</v>
      </c>
    </row>
    <row r="3164" spans="1:4">
      <c r="A3164" s="1">
        <v>44437</v>
      </c>
      <c r="B3164">
        <v>1.4</v>
      </c>
      <c r="C3164">
        <v>10.7</v>
      </c>
      <c r="D3164">
        <v>8.1999999999999993</v>
      </c>
    </row>
    <row r="3165" spans="1:4">
      <c r="A3165" s="1">
        <v>44438</v>
      </c>
      <c r="B3165">
        <v>4.7</v>
      </c>
      <c r="C3165">
        <v>36.200000000000003</v>
      </c>
      <c r="D3165">
        <v>16.11</v>
      </c>
    </row>
    <row r="3166" spans="1:4">
      <c r="A3166" s="1">
        <v>44439</v>
      </c>
      <c r="B3166">
        <v>3</v>
      </c>
      <c r="C3166">
        <v>23.1</v>
      </c>
      <c r="D3166">
        <v>14.04</v>
      </c>
    </row>
    <row r="3167" spans="1:4">
      <c r="A3167" s="1">
        <v>44440</v>
      </c>
      <c r="B3167">
        <v>0.2</v>
      </c>
      <c r="C3167">
        <v>1.6</v>
      </c>
      <c r="D3167">
        <v>5.8</v>
      </c>
    </row>
    <row r="3168" spans="1:4">
      <c r="A3168" s="1">
        <v>44441</v>
      </c>
      <c r="B3168">
        <v>0.9</v>
      </c>
      <c r="C3168">
        <v>7</v>
      </c>
      <c r="D3168">
        <v>10.130000000000001</v>
      </c>
    </row>
    <row r="3169" spans="1:4">
      <c r="A3169" s="1">
        <v>44442</v>
      </c>
      <c r="B3169">
        <v>0.7</v>
      </c>
      <c r="C3169">
        <v>5.4</v>
      </c>
      <c r="D3169">
        <v>10.18</v>
      </c>
    </row>
    <row r="3170" spans="1:4">
      <c r="A3170" s="1">
        <v>44443</v>
      </c>
      <c r="B3170">
        <v>7.7</v>
      </c>
      <c r="C3170">
        <v>60.2</v>
      </c>
      <c r="D3170">
        <v>19.329999999999998</v>
      </c>
    </row>
    <row r="3171" spans="1:4">
      <c r="A3171" s="1">
        <v>44444</v>
      </c>
      <c r="B3171">
        <v>1</v>
      </c>
      <c r="C3171">
        <v>7.8</v>
      </c>
      <c r="D3171">
        <v>10.65</v>
      </c>
    </row>
    <row r="3172" spans="1:4">
      <c r="A3172" s="1">
        <v>44445</v>
      </c>
      <c r="B3172">
        <v>1.6</v>
      </c>
      <c r="C3172">
        <v>12.5</v>
      </c>
      <c r="D3172">
        <v>12.22</v>
      </c>
    </row>
    <row r="3173" spans="1:4">
      <c r="A3173" s="1">
        <v>44446</v>
      </c>
      <c r="B3173">
        <v>0.2</v>
      </c>
      <c r="C3173">
        <v>1.6</v>
      </c>
      <c r="D3173">
        <v>7.02</v>
      </c>
    </row>
    <row r="3174" spans="1:4">
      <c r="A3174" s="1">
        <v>44447</v>
      </c>
      <c r="B3174">
        <v>6.7</v>
      </c>
      <c r="C3174">
        <v>52.8</v>
      </c>
      <c r="D3174">
        <v>17.91</v>
      </c>
    </row>
    <row r="3175" spans="1:4">
      <c r="A3175" s="1">
        <v>44448</v>
      </c>
      <c r="B3175">
        <v>6.1</v>
      </c>
      <c r="C3175">
        <v>48</v>
      </c>
      <c r="D3175">
        <v>18.87</v>
      </c>
    </row>
    <row r="3176" spans="1:4">
      <c r="A3176" s="1">
        <v>44449</v>
      </c>
      <c r="B3176">
        <v>0.2</v>
      </c>
      <c r="C3176">
        <v>1.6</v>
      </c>
      <c r="D3176">
        <v>7.75</v>
      </c>
    </row>
    <row r="3177" spans="1:4">
      <c r="A3177" s="1">
        <v>44450</v>
      </c>
      <c r="B3177">
        <v>9.5</v>
      </c>
      <c r="C3177">
        <v>75.400000000000006</v>
      </c>
      <c r="D3177">
        <v>21.84</v>
      </c>
    </row>
    <row r="3178" spans="1:4">
      <c r="A3178" s="1">
        <v>44451</v>
      </c>
      <c r="B3178">
        <v>8.8000000000000007</v>
      </c>
      <c r="C3178">
        <v>70.400000000000006</v>
      </c>
      <c r="D3178">
        <v>19.559999999999999</v>
      </c>
    </row>
    <row r="3179" spans="1:4">
      <c r="A3179" s="1">
        <v>44452</v>
      </c>
      <c r="B3179">
        <v>0.6</v>
      </c>
      <c r="C3179">
        <v>4.8</v>
      </c>
      <c r="D3179">
        <v>13.21</v>
      </c>
    </row>
    <row r="3180" spans="1:4">
      <c r="A3180" s="1">
        <v>44453</v>
      </c>
      <c r="B3180">
        <v>0</v>
      </c>
      <c r="C3180">
        <v>0</v>
      </c>
      <c r="D3180">
        <v>7.2</v>
      </c>
    </row>
    <row r="3181" spans="1:4">
      <c r="A3181" s="1">
        <v>44454</v>
      </c>
      <c r="B3181">
        <v>10.7</v>
      </c>
      <c r="C3181">
        <v>86.3</v>
      </c>
      <c r="D3181">
        <v>22.49</v>
      </c>
    </row>
    <row r="3182" spans="1:4">
      <c r="A3182" s="1">
        <v>44455</v>
      </c>
      <c r="B3182">
        <v>6</v>
      </c>
      <c r="C3182">
        <v>48.4</v>
      </c>
      <c r="D3182">
        <v>14.69</v>
      </c>
    </row>
    <row r="3183" spans="1:4">
      <c r="A3183" s="1">
        <v>44456</v>
      </c>
      <c r="B3183">
        <v>0</v>
      </c>
      <c r="C3183">
        <v>0</v>
      </c>
      <c r="D3183">
        <v>6.35</v>
      </c>
    </row>
    <row r="3184" spans="1:4">
      <c r="A3184" s="1">
        <v>44457</v>
      </c>
      <c r="B3184">
        <v>7.8</v>
      </c>
      <c r="C3184">
        <v>63.4</v>
      </c>
      <c r="D3184">
        <v>15.86</v>
      </c>
    </row>
    <row r="3185" spans="1:4">
      <c r="A3185" s="1">
        <v>44458</v>
      </c>
      <c r="B3185">
        <v>10.5</v>
      </c>
      <c r="C3185">
        <v>85.4</v>
      </c>
      <c r="D3185">
        <v>20.149999999999999</v>
      </c>
    </row>
    <row r="3186" spans="1:4">
      <c r="A3186" s="1">
        <v>44459</v>
      </c>
      <c r="B3186">
        <v>5.2</v>
      </c>
      <c r="C3186">
        <v>42.6</v>
      </c>
      <c r="D3186">
        <v>13.23</v>
      </c>
    </row>
    <row r="3187" spans="1:4">
      <c r="A3187" s="1">
        <v>44460</v>
      </c>
      <c r="B3187">
        <v>1.8</v>
      </c>
      <c r="C3187">
        <v>14.8</v>
      </c>
      <c r="D3187">
        <v>6.14</v>
      </c>
    </row>
    <row r="3188" spans="1:4">
      <c r="A3188" s="1">
        <v>44461</v>
      </c>
      <c r="B3188">
        <v>10.199999999999999</v>
      </c>
      <c r="C3188">
        <v>83.6</v>
      </c>
      <c r="D3188">
        <v>18.37</v>
      </c>
    </row>
    <row r="3189" spans="1:4">
      <c r="A3189" s="1">
        <v>44462</v>
      </c>
      <c r="B3189">
        <v>9.6999999999999993</v>
      </c>
      <c r="C3189">
        <v>80.2</v>
      </c>
      <c r="D3189">
        <v>19.48</v>
      </c>
    </row>
    <row r="3190" spans="1:4">
      <c r="A3190" s="1">
        <v>44463</v>
      </c>
      <c r="B3190">
        <v>6.1</v>
      </c>
      <c r="C3190">
        <v>50.4</v>
      </c>
      <c r="D3190">
        <v>15.56</v>
      </c>
    </row>
    <row r="3191" spans="1:4">
      <c r="A3191" s="1">
        <v>44464</v>
      </c>
      <c r="B3191">
        <v>0.2</v>
      </c>
      <c r="C3191">
        <v>1.7</v>
      </c>
      <c r="D3191">
        <v>8.8800000000000008</v>
      </c>
    </row>
    <row r="3192" spans="1:4">
      <c r="A3192" s="1">
        <v>44465</v>
      </c>
      <c r="B3192">
        <v>2.6</v>
      </c>
      <c r="C3192">
        <v>21.7</v>
      </c>
      <c r="D3192">
        <v>12.34</v>
      </c>
    </row>
    <row r="3193" spans="1:4">
      <c r="A3193" s="1">
        <v>44466</v>
      </c>
      <c r="B3193">
        <v>2.1</v>
      </c>
      <c r="C3193">
        <v>17.5</v>
      </c>
      <c r="D3193">
        <v>10.46</v>
      </c>
    </row>
    <row r="3194" spans="1:4">
      <c r="A3194" s="1">
        <v>44467</v>
      </c>
      <c r="B3194">
        <v>2.5</v>
      </c>
      <c r="C3194">
        <v>21</v>
      </c>
      <c r="D3194">
        <v>11.81</v>
      </c>
    </row>
    <row r="3195" spans="1:4">
      <c r="A3195" s="1">
        <v>44468</v>
      </c>
      <c r="B3195">
        <v>1.1000000000000001</v>
      </c>
      <c r="C3195">
        <v>9.1999999999999993</v>
      </c>
      <c r="D3195">
        <v>8.2799999999999994</v>
      </c>
    </row>
    <row r="3196" spans="1:4">
      <c r="A3196" s="1">
        <v>44469</v>
      </c>
      <c r="B3196">
        <v>7.7</v>
      </c>
      <c r="C3196">
        <v>64.7</v>
      </c>
      <c r="D3196">
        <v>17</v>
      </c>
    </row>
    <row r="3197" spans="1:4">
      <c r="A3197" s="1">
        <v>44470</v>
      </c>
      <c r="B3197">
        <v>10.5</v>
      </c>
      <c r="C3197">
        <v>89</v>
      </c>
      <c r="D3197">
        <v>18.899999999999999</v>
      </c>
    </row>
    <row r="3198" spans="1:4">
      <c r="A3198" s="1">
        <v>44471</v>
      </c>
      <c r="B3198">
        <v>10.3</v>
      </c>
      <c r="C3198">
        <v>87.3</v>
      </c>
      <c r="D3198">
        <v>18.690000000000001</v>
      </c>
    </row>
    <row r="3199" spans="1:4">
      <c r="A3199" s="1">
        <v>44472</v>
      </c>
      <c r="B3199">
        <v>10</v>
      </c>
      <c r="C3199">
        <v>84.7</v>
      </c>
      <c r="D3199">
        <v>18.39</v>
      </c>
    </row>
    <row r="3200" spans="1:4">
      <c r="A3200" s="1">
        <v>44473</v>
      </c>
      <c r="B3200">
        <v>7.6</v>
      </c>
      <c r="C3200">
        <v>65</v>
      </c>
      <c r="D3200">
        <v>16.37</v>
      </c>
    </row>
    <row r="3201" spans="1:4">
      <c r="A3201" s="1">
        <v>44474</v>
      </c>
      <c r="B3201">
        <v>9</v>
      </c>
      <c r="C3201">
        <v>76.900000000000006</v>
      </c>
      <c r="D3201">
        <v>18.36</v>
      </c>
    </row>
    <row r="3202" spans="1:4">
      <c r="A3202" s="1">
        <v>44475</v>
      </c>
      <c r="B3202">
        <v>5.3</v>
      </c>
      <c r="C3202">
        <v>45.7</v>
      </c>
      <c r="D3202">
        <v>13.27</v>
      </c>
    </row>
    <row r="3203" spans="1:4">
      <c r="A3203" s="1">
        <v>44476</v>
      </c>
      <c r="B3203">
        <v>6.6</v>
      </c>
      <c r="C3203">
        <v>56.9</v>
      </c>
      <c r="D3203">
        <v>14.2</v>
      </c>
    </row>
    <row r="3204" spans="1:4">
      <c r="A3204" s="1">
        <v>44477</v>
      </c>
      <c r="B3204">
        <v>0.8</v>
      </c>
      <c r="C3204">
        <v>6.9</v>
      </c>
      <c r="D3204">
        <v>9.2799999999999994</v>
      </c>
    </row>
    <row r="3205" spans="1:4">
      <c r="A3205" s="1">
        <v>44478</v>
      </c>
      <c r="B3205">
        <v>6.2</v>
      </c>
      <c r="C3205">
        <v>53.9</v>
      </c>
      <c r="D3205">
        <v>14.93</v>
      </c>
    </row>
    <row r="3206" spans="1:4">
      <c r="A3206" s="1">
        <v>44479</v>
      </c>
      <c r="B3206">
        <v>8.3000000000000007</v>
      </c>
      <c r="C3206">
        <v>72.2</v>
      </c>
      <c r="D3206">
        <v>16.84</v>
      </c>
    </row>
    <row r="3207" spans="1:4">
      <c r="A3207" s="1">
        <v>44480</v>
      </c>
      <c r="B3207">
        <v>0</v>
      </c>
      <c r="C3207">
        <v>0</v>
      </c>
      <c r="D3207">
        <v>2.65</v>
      </c>
    </row>
    <row r="3208" spans="1:4">
      <c r="A3208" s="1">
        <v>44481</v>
      </c>
      <c r="B3208">
        <v>0</v>
      </c>
      <c r="C3208">
        <v>0</v>
      </c>
      <c r="D3208">
        <v>3.59</v>
      </c>
    </row>
    <row r="3209" spans="1:4">
      <c r="A3209" s="1">
        <v>44482</v>
      </c>
      <c r="B3209">
        <v>0.2</v>
      </c>
      <c r="C3209">
        <v>1.8</v>
      </c>
      <c r="D3209">
        <v>8.49</v>
      </c>
    </row>
    <row r="3210" spans="1:4">
      <c r="A3210" s="1">
        <v>44483</v>
      </c>
      <c r="B3210">
        <v>8.1</v>
      </c>
      <c r="C3210">
        <v>71.099999999999994</v>
      </c>
      <c r="D3210">
        <v>15.81</v>
      </c>
    </row>
    <row r="3211" spans="1:4">
      <c r="A3211" s="1">
        <v>44484</v>
      </c>
      <c r="B3211">
        <v>3.7</v>
      </c>
      <c r="C3211">
        <v>32.700000000000003</v>
      </c>
      <c r="D3211">
        <v>9.3800000000000008</v>
      </c>
    </row>
    <row r="3212" spans="1:4">
      <c r="A3212" s="1">
        <v>44485</v>
      </c>
      <c r="B3212">
        <v>0.1</v>
      </c>
      <c r="C3212">
        <v>0.9</v>
      </c>
      <c r="D3212">
        <v>4.6500000000000004</v>
      </c>
    </row>
    <row r="3213" spans="1:4">
      <c r="A3213" s="1">
        <v>44486</v>
      </c>
      <c r="B3213">
        <v>10.8</v>
      </c>
      <c r="C3213">
        <v>96.4</v>
      </c>
      <c r="D3213">
        <v>18.79</v>
      </c>
    </row>
    <row r="3214" spans="1:4">
      <c r="A3214" s="1">
        <v>44487</v>
      </c>
      <c r="B3214">
        <v>10.8</v>
      </c>
      <c r="C3214">
        <v>96.4</v>
      </c>
      <c r="D3214">
        <v>17.940000000000001</v>
      </c>
    </row>
    <row r="3215" spans="1:4">
      <c r="A3215" s="1">
        <v>44488</v>
      </c>
      <c r="B3215">
        <v>7.5</v>
      </c>
      <c r="C3215">
        <v>67</v>
      </c>
      <c r="D3215">
        <v>14.12</v>
      </c>
    </row>
    <row r="3216" spans="1:4">
      <c r="A3216" s="1">
        <v>44489</v>
      </c>
      <c r="B3216">
        <v>10.3</v>
      </c>
      <c r="C3216">
        <v>92.8</v>
      </c>
      <c r="D3216">
        <v>16.579999999999998</v>
      </c>
    </row>
    <row r="3217" spans="1:4">
      <c r="A3217" s="1">
        <v>44490</v>
      </c>
      <c r="B3217">
        <v>6.1</v>
      </c>
      <c r="C3217">
        <v>55</v>
      </c>
      <c r="D3217">
        <v>12.74</v>
      </c>
    </row>
    <row r="3218" spans="1:4">
      <c r="A3218" s="1">
        <v>44491</v>
      </c>
      <c r="B3218">
        <v>9.9</v>
      </c>
      <c r="C3218">
        <v>89.2</v>
      </c>
      <c r="D3218">
        <v>16.07</v>
      </c>
    </row>
    <row r="3219" spans="1:4">
      <c r="A3219" s="1">
        <v>44492</v>
      </c>
      <c r="B3219">
        <v>10</v>
      </c>
      <c r="C3219">
        <v>90.9</v>
      </c>
      <c r="D3219">
        <v>15.44</v>
      </c>
    </row>
    <row r="3220" spans="1:4">
      <c r="A3220" s="1">
        <v>44493</v>
      </c>
      <c r="B3220">
        <v>9.4</v>
      </c>
      <c r="C3220">
        <v>85.5</v>
      </c>
      <c r="D3220">
        <v>15.61</v>
      </c>
    </row>
    <row r="3221" spans="1:4">
      <c r="A3221" s="1">
        <v>44494</v>
      </c>
      <c r="B3221">
        <v>10.1</v>
      </c>
      <c r="C3221">
        <v>91.8</v>
      </c>
      <c r="D3221">
        <v>15.65</v>
      </c>
    </row>
    <row r="3222" spans="1:4">
      <c r="A3222" s="1">
        <v>44495</v>
      </c>
      <c r="B3222">
        <v>9.1999999999999993</v>
      </c>
      <c r="C3222">
        <v>84.4</v>
      </c>
      <c r="D3222">
        <v>14.61</v>
      </c>
    </row>
    <row r="3223" spans="1:4">
      <c r="A3223" s="1">
        <v>44496</v>
      </c>
      <c r="B3223">
        <v>9.3000000000000007</v>
      </c>
      <c r="C3223">
        <v>85.3</v>
      </c>
      <c r="D3223">
        <v>13.82</v>
      </c>
    </row>
    <row r="3224" spans="1:4">
      <c r="A3224" s="1">
        <v>44497</v>
      </c>
      <c r="B3224">
        <v>9.6</v>
      </c>
      <c r="C3224">
        <v>88.9</v>
      </c>
      <c r="D3224">
        <v>15.43</v>
      </c>
    </row>
    <row r="3225" spans="1:4">
      <c r="A3225" s="1">
        <v>44498</v>
      </c>
      <c r="B3225">
        <v>7.7</v>
      </c>
      <c r="C3225">
        <v>71.3</v>
      </c>
      <c r="D3225">
        <v>13.26</v>
      </c>
    </row>
    <row r="3226" spans="1:4">
      <c r="A3226" s="1">
        <v>44499</v>
      </c>
      <c r="B3226">
        <v>0.4</v>
      </c>
      <c r="C3226">
        <v>3.7</v>
      </c>
      <c r="D3226">
        <v>7.43</v>
      </c>
    </row>
    <row r="3227" spans="1:4">
      <c r="A3227" s="1">
        <v>44500</v>
      </c>
      <c r="B3227">
        <v>9.8000000000000007</v>
      </c>
      <c r="C3227">
        <v>91.6</v>
      </c>
      <c r="D3227">
        <v>14.67</v>
      </c>
    </row>
    <row r="3228" spans="1:4">
      <c r="A3228" s="1">
        <v>44501</v>
      </c>
      <c r="B3228">
        <v>8.9</v>
      </c>
      <c r="C3228">
        <v>83.2</v>
      </c>
      <c r="D3228">
        <v>13.15</v>
      </c>
    </row>
    <row r="3229" spans="1:4">
      <c r="A3229" s="1">
        <v>44502</v>
      </c>
      <c r="B3229">
        <v>8.9</v>
      </c>
      <c r="C3229">
        <v>83.2</v>
      </c>
      <c r="D3229">
        <v>13.9</v>
      </c>
    </row>
    <row r="3230" spans="1:4">
      <c r="A3230" s="1">
        <v>44503</v>
      </c>
      <c r="B3230">
        <v>9.3000000000000007</v>
      </c>
      <c r="C3230">
        <v>87.7</v>
      </c>
      <c r="D3230">
        <v>14.18</v>
      </c>
    </row>
    <row r="3231" spans="1:4">
      <c r="A3231" s="1">
        <v>44504</v>
      </c>
      <c r="B3231">
        <v>9.4</v>
      </c>
      <c r="C3231">
        <v>88.7</v>
      </c>
      <c r="D3231">
        <v>13.9</v>
      </c>
    </row>
    <row r="3232" spans="1:4">
      <c r="A3232" s="1">
        <v>44505</v>
      </c>
      <c r="B3232">
        <v>7.7</v>
      </c>
      <c r="C3232">
        <v>72.599999999999994</v>
      </c>
      <c r="D3232">
        <v>11.94</v>
      </c>
    </row>
    <row r="3233" spans="1:4">
      <c r="A3233" s="1">
        <v>44506</v>
      </c>
      <c r="B3233">
        <v>9</v>
      </c>
      <c r="C3233">
        <v>85.7</v>
      </c>
      <c r="D3233">
        <v>13.35</v>
      </c>
    </row>
    <row r="3234" spans="1:4">
      <c r="A3234" s="1">
        <v>44507</v>
      </c>
      <c r="B3234">
        <v>6.9</v>
      </c>
      <c r="C3234">
        <v>65.7</v>
      </c>
      <c r="D3234">
        <v>12.61</v>
      </c>
    </row>
    <row r="3235" spans="1:4">
      <c r="A3235" s="1">
        <v>44508</v>
      </c>
      <c r="B3235">
        <v>0.6</v>
      </c>
      <c r="C3235">
        <v>5.7</v>
      </c>
      <c r="D3235">
        <v>2.25</v>
      </c>
    </row>
    <row r="3236" spans="1:4">
      <c r="A3236" s="1">
        <v>44509</v>
      </c>
      <c r="B3236">
        <v>3.4</v>
      </c>
      <c r="C3236">
        <v>32.4</v>
      </c>
      <c r="D3236">
        <v>7.28</v>
      </c>
    </row>
    <row r="3237" spans="1:4">
      <c r="A3237" s="1">
        <v>44510</v>
      </c>
      <c r="B3237">
        <v>1.5</v>
      </c>
      <c r="C3237">
        <v>14.4</v>
      </c>
      <c r="D3237">
        <v>5.89</v>
      </c>
    </row>
    <row r="3238" spans="1:4">
      <c r="A3238" s="1">
        <v>44511</v>
      </c>
      <c r="B3238">
        <v>5.6</v>
      </c>
      <c r="C3238">
        <v>53.8</v>
      </c>
      <c r="D3238">
        <v>10.130000000000001</v>
      </c>
    </row>
    <row r="3239" spans="1:4">
      <c r="A3239" s="1">
        <v>44512</v>
      </c>
      <c r="B3239">
        <v>5.5</v>
      </c>
      <c r="C3239">
        <v>52.9</v>
      </c>
      <c r="D3239">
        <v>9.4700000000000006</v>
      </c>
    </row>
    <row r="3240" spans="1:4">
      <c r="A3240" s="1">
        <v>44513</v>
      </c>
      <c r="B3240">
        <v>9.1</v>
      </c>
      <c r="C3240">
        <v>87.5</v>
      </c>
      <c r="D3240">
        <v>13.43</v>
      </c>
    </row>
    <row r="3241" spans="1:4">
      <c r="A3241" s="1">
        <v>44514</v>
      </c>
      <c r="B3241">
        <v>8.4</v>
      </c>
      <c r="C3241">
        <v>81.599999999999994</v>
      </c>
      <c r="D3241">
        <v>11.81</v>
      </c>
    </row>
    <row r="3242" spans="1:4">
      <c r="A3242" s="1">
        <v>44515</v>
      </c>
      <c r="B3242">
        <v>7.6</v>
      </c>
      <c r="C3242">
        <v>73.8</v>
      </c>
      <c r="D3242">
        <v>12.15</v>
      </c>
    </row>
    <row r="3243" spans="1:4">
      <c r="A3243" s="1">
        <v>44516</v>
      </c>
      <c r="B3243">
        <v>8.8000000000000007</v>
      </c>
      <c r="C3243">
        <v>85.4</v>
      </c>
      <c r="D3243">
        <v>12.24</v>
      </c>
    </row>
    <row r="3244" spans="1:4">
      <c r="A3244" s="1">
        <v>44517</v>
      </c>
      <c r="B3244">
        <v>8.8000000000000007</v>
      </c>
      <c r="C3244">
        <v>86.3</v>
      </c>
      <c r="D3244">
        <v>12.58</v>
      </c>
    </row>
    <row r="3245" spans="1:4">
      <c r="A3245" s="1">
        <v>44518</v>
      </c>
      <c r="B3245">
        <v>8.6999999999999993</v>
      </c>
      <c r="C3245">
        <v>85.3</v>
      </c>
      <c r="D3245">
        <v>11.72</v>
      </c>
    </row>
    <row r="3246" spans="1:4">
      <c r="A3246" s="1">
        <v>44519</v>
      </c>
      <c r="B3246">
        <v>8.8000000000000007</v>
      </c>
      <c r="C3246">
        <v>86.3</v>
      </c>
      <c r="D3246">
        <v>11.59</v>
      </c>
    </row>
    <row r="3247" spans="1:4">
      <c r="A3247" s="1">
        <v>44520</v>
      </c>
      <c r="B3247">
        <v>8.1</v>
      </c>
      <c r="C3247">
        <v>79.400000000000006</v>
      </c>
      <c r="D3247">
        <v>10.62</v>
      </c>
    </row>
    <row r="3248" spans="1:4">
      <c r="A3248" s="1">
        <v>44521</v>
      </c>
      <c r="B3248">
        <v>2.1</v>
      </c>
      <c r="C3248">
        <v>20.8</v>
      </c>
      <c r="D3248">
        <v>6.98</v>
      </c>
    </row>
    <row r="3249" spans="1:4">
      <c r="A3249" s="1">
        <v>44522</v>
      </c>
      <c r="B3249">
        <v>2.2000000000000002</v>
      </c>
      <c r="C3249">
        <v>21.8</v>
      </c>
      <c r="D3249">
        <v>7.13</v>
      </c>
    </row>
    <row r="3250" spans="1:4">
      <c r="A3250" s="1">
        <v>44523</v>
      </c>
      <c r="B3250">
        <v>7.8</v>
      </c>
      <c r="C3250">
        <v>77.2</v>
      </c>
      <c r="D3250">
        <v>10.86</v>
      </c>
    </row>
    <row r="3251" spans="1:4">
      <c r="A3251" s="1">
        <v>44524</v>
      </c>
      <c r="B3251">
        <v>8.5</v>
      </c>
      <c r="C3251">
        <v>84.2</v>
      </c>
      <c r="D3251">
        <v>11.49</v>
      </c>
    </row>
    <row r="3252" spans="1:4">
      <c r="A3252" s="1">
        <v>44525</v>
      </c>
      <c r="B3252">
        <v>8.5</v>
      </c>
      <c r="C3252">
        <v>85</v>
      </c>
      <c r="D3252">
        <v>10.78</v>
      </c>
    </row>
    <row r="3253" spans="1:4">
      <c r="A3253" s="1">
        <v>44526</v>
      </c>
      <c r="B3253">
        <v>9.1</v>
      </c>
      <c r="C3253">
        <v>91</v>
      </c>
      <c r="D3253">
        <v>12.49</v>
      </c>
    </row>
    <row r="3254" spans="1:4">
      <c r="A3254" s="1">
        <v>44527</v>
      </c>
      <c r="B3254">
        <v>9.1</v>
      </c>
      <c r="C3254">
        <v>91</v>
      </c>
      <c r="D3254">
        <v>12.09</v>
      </c>
    </row>
    <row r="3255" spans="1:4">
      <c r="A3255" s="1">
        <v>44528</v>
      </c>
      <c r="B3255">
        <v>7.7</v>
      </c>
      <c r="C3255">
        <v>77</v>
      </c>
      <c r="D3255">
        <v>11.26</v>
      </c>
    </row>
    <row r="3256" spans="1:4">
      <c r="A3256" s="1">
        <v>44529</v>
      </c>
      <c r="B3256">
        <v>8.6</v>
      </c>
      <c r="C3256">
        <v>86</v>
      </c>
      <c r="D3256">
        <v>11.55</v>
      </c>
    </row>
    <row r="3257" spans="1:4">
      <c r="A3257" s="1">
        <v>44530</v>
      </c>
      <c r="B3257">
        <v>0</v>
      </c>
      <c r="C3257">
        <v>0</v>
      </c>
      <c r="D3257">
        <v>1.58</v>
      </c>
    </row>
    <row r="3258" spans="1:4">
      <c r="A3258" s="1">
        <v>44531</v>
      </c>
      <c r="B3258">
        <v>9.1999999999999993</v>
      </c>
      <c r="C3258">
        <v>92.9</v>
      </c>
      <c r="D3258">
        <v>12.94</v>
      </c>
    </row>
    <row r="3259" spans="1:4">
      <c r="A3259" s="1">
        <v>44532</v>
      </c>
      <c r="B3259">
        <v>9.1999999999999993</v>
      </c>
      <c r="C3259">
        <v>92.9</v>
      </c>
      <c r="D3259">
        <v>11.97</v>
      </c>
    </row>
    <row r="3260" spans="1:4">
      <c r="A3260" s="1">
        <v>44533</v>
      </c>
      <c r="B3260">
        <v>5.6</v>
      </c>
      <c r="C3260">
        <v>56.6</v>
      </c>
      <c r="D3260">
        <v>8.5399999999999991</v>
      </c>
    </row>
    <row r="3261" spans="1:4">
      <c r="A3261" s="1">
        <v>44534</v>
      </c>
      <c r="B3261">
        <v>5.8</v>
      </c>
      <c r="C3261">
        <v>58.6</v>
      </c>
      <c r="D3261">
        <v>9.26</v>
      </c>
    </row>
    <row r="3262" spans="1:4">
      <c r="A3262" s="1">
        <v>44535</v>
      </c>
      <c r="B3262">
        <v>8.9</v>
      </c>
      <c r="C3262">
        <v>90.8</v>
      </c>
      <c r="D3262">
        <v>11.16</v>
      </c>
    </row>
    <row r="3263" spans="1:4">
      <c r="A3263" s="1">
        <v>44536</v>
      </c>
      <c r="B3263">
        <v>4.0999999999999996</v>
      </c>
      <c r="C3263">
        <v>41.8</v>
      </c>
      <c r="D3263">
        <v>7.5</v>
      </c>
    </row>
    <row r="3264" spans="1:4">
      <c r="A3264" s="1">
        <v>44537</v>
      </c>
      <c r="B3264">
        <v>8.6999999999999993</v>
      </c>
      <c r="C3264">
        <v>88.8</v>
      </c>
      <c r="D3264">
        <v>10.43</v>
      </c>
    </row>
    <row r="3265" spans="1:4">
      <c r="A3265" s="1">
        <v>44538</v>
      </c>
      <c r="B3265">
        <v>8.9</v>
      </c>
      <c r="C3265">
        <v>90.8</v>
      </c>
      <c r="D3265">
        <v>11.02</v>
      </c>
    </row>
    <row r="3266" spans="1:4">
      <c r="A3266" s="1">
        <v>44539</v>
      </c>
      <c r="B3266">
        <v>4.7</v>
      </c>
      <c r="C3266">
        <v>48</v>
      </c>
      <c r="D3266">
        <v>7.83</v>
      </c>
    </row>
    <row r="3267" spans="1:4">
      <c r="A3267" s="1">
        <v>44540</v>
      </c>
      <c r="B3267">
        <v>2.2000000000000002</v>
      </c>
      <c r="C3267">
        <v>22.4</v>
      </c>
      <c r="D3267">
        <v>6.59</v>
      </c>
    </row>
    <row r="3268" spans="1:4">
      <c r="A3268" s="1">
        <v>44541</v>
      </c>
      <c r="B3268">
        <v>6.8</v>
      </c>
      <c r="C3268">
        <v>69.400000000000006</v>
      </c>
      <c r="D3268">
        <v>8.5399999999999991</v>
      </c>
    </row>
    <row r="3269" spans="1:4">
      <c r="A3269" s="1">
        <v>44542</v>
      </c>
      <c r="B3269">
        <v>5.9</v>
      </c>
      <c r="C3269">
        <v>60.2</v>
      </c>
      <c r="D3269">
        <v>7.9</v>
      </c>
    </row>
    <row r="3270" spans="1:4">
      <c r="A3270" s="1">
        <v>44543</v>
      </c>
      <c r="B3270">
        <v>9.1</v>
      </c>
      <c r="C3270">
        <v>92.9</v>
      </c>
      <c r="D3270">
        <v>12.09</v>
      </c>
    </row>
    <row r="3271" spans="1:4">
      <c r="A3271" s="1">
        <v>44544</v>
      </c>
      <c r="B3271">
        <v>9</v>
      </c>
      <c r="C3271">
        <v>91.8</v>
      </c>
      <c r="D3271">
        <v>10.66</v>
      </c>
    </row>
    <row r="3272" spans="1:4">
      <c r="A3272" s="1">
        <v>44545</v>
      </c>
      <c r="B3272">
        <v>7.9</v>
      </c>
      <c r="C3272">
        <v>80.599999999999994</v>
      </c>
      <c r="D3272">
        <v>10.02</v>
      </c>
    </row>
    <row r="3273" spans="1:4">
      <c r="A3273" s="1">
        <v>44546</v>
      </c>
      <c r="B3273">
        <v>0.4</v>
      </c>
      <c r="C3273">
        <v>4.0999999999999996</v>
      </c>
      <c r="D3273">
        <v>3.65</v>
      </c>
    </row>
    <row r="3274" spans="1:4">
      <c r="A3274" s="1">
        <v>44547</v>
      </c>
      <c r="B3274">
        <v>7.9</v>
      </c>
      <c r="C3274">
        <v>81.400000000000006</v>
      </c>
      <c r="D3274">
        <v>10.62</v>
      </c>
    </row>
    <row r="3275" spans="1:4">
      <c r="A3275" s="1">
        <v>44548</v>
      </c>
      <c r="B3275">
        <v>9</v>
      </c>
      <c r="C3275">
        <v>92.8</v>
      </c>
      <c r="D3275">
        <v>11.88</v>
      </c>
    </row>
    <row r="3276" spans="1:4">
      <c r="A3276" s="1">
        <v>44549</v>
      </c>
      <c r="B3276">
        <v>8.6</v>
      </c>
      <c r="C3276">
        <v>88.7</v>
      </c>
      <c r="D3276">
        <v>11.41</v>
      </c>
    </row>
    <row r="3277" spans="1:4">
      <c r="A3277" s="1">
        <v>44550</v>
      </c>
      <c r="B3277">
        <v>8.3000000000000007</v>
      </c>
      <c r="C3277">
        <v>85.6</v>
      </c>
      <c r="D3277">
        <v>10.3</v>
      </c>
    </row>
    <row r="3278" spans="1:4">
      <c r="A3278" s="1">
        <v>44551</v>
      </c>
      <c r="B3278">
        <v>8.6</v>
      </c>
      <c r="C3278">
        <v>88.7</v>
      </c>
      <c r="D3278">
        <v>9.93</v>
      </c>
    </row>
    <row r="3279" spans="1:4">
      <c r="A3279" s="1">
        <v>44552</v>
      </c>
      <c r="B3279">
        <v>8.9</v>
      </c>
      <c r="C3279">
        <v>91.8</v>
      </c>
      <c r="D3279">
        <v>11.19</v>
      </c>
    </row>
    <row r="3280" spans="1:4">
      <c r="A3280" s="1">
        <v>44553</v>
      </c>
      <c r="B3280">
        <v>8.6</v>
      </c>
      <c r="C3280">
        <v>88.7</v>
      </c>
      <c r="D3280">
        <v>10.09</v>
      </c>
    </row>
    <row r="3281" spans="1:4">
      <c r="A3281" s="1">
        <v>44554</v>
      </c>
      <c r="B3281">
        <v>3.6</v>
      </c>
      <c r="C3281">
        <v>37.1</v>
      </c>
      <c r="D3281">
        <v>8.2100000000000009</v>
      </c>
    </row>
    <row r="3282" spans="1:4">
      <c r="A3282" s="1">
        <v>44555</v>
      </c>
      <c r="B3282">
        <v>9</v>
      </c>
      <c r="C3282">
        <v>92.8</v>
      </c>
      <c r="D3282">
        <v>12</v>
      </c>
    </row>
    <row r="3283" spans="1:4">
      <c r="A3283" s="1">
        <v>44556</v>
      </c>
      <c r="B3283">
        <v>9</v>
      </c>
      <c r="C3283">
        <v>92.8</v>
      </c>
      <c r="D3283">
        <v>12.02</v>
      </c>
    </row>
    <row r="3284" spans="1:4">
      <c r="A3284" s="1">
        <v>44557</v>
      </c>
      <c r="B3284">
        <v>8.6999999999999993</v>
      </c>
      <c r="C3284">
        <v>88.8</v>
      </c>
      <c r="D3284">
        <v>11.59</v>
      </c>
    </row>
    <row r="3285" spans="1:4">
      <c r="A3285" s="1">
        <v>44558</v>
      </c>
      <c r="B3285">
        <v>4.9000000000000004</v>
      </c>
      <c r="C3285">
        <v>50.5</v>
      </c>
      <c r="D3285">
        <v>8.83</v>
      </c>
    </row>
    <row r="3286" spans="1:4">
      <c r="A3286" s="1">
        <v>44559</v>
      </c>
      <c r="B3286">
        <v>3.9</v>
      </c>
      <c r="C3286">
        <v>39.799999999999997</v>
      </c>
      <c r="D3286">
        <v>8.1999999999999993</v>
      </c>
    </row>
    <row r="3287" spans="1:4">
      <c r="A3287" s="1">
        <v>44560</v>
      </c>
      <c r="B3287">
        <v>7.6</v>
      </c>
      <c r="C3287">
        <v>77.599999999999994</v>
      </c>
      <c r="D3287">
        <v>10.4</v>
      </c>
    </row>
    <row r="3288" spans="1:4">
      <c r="A3288" s="1">
        <v>44561</v>
      </c>
      <c r="B3288">
        <v>9.1</v>
      </c>
      <c r="C3288">
        <v>92.9</v>
      </c>
      <c r="D3288">
        <v>12.13</v>
      </c>
    </row>
    <row r="3289" spans="1:4">
      <c r="A3289" s="1">
        <v>44562</v>
      </c>
      <c r="B3289">
        <v>8.6</v>
      </c>
      <c r="C3289">
        <v>87.8</v>
      </c>
      <c r="D3289">
        <v>11.49</v>
      </c>
    </row>
    <row r="3290" spans="1:4">
      <c r="A3290" s="1">
        <v>44563</v>
      </c>
      <c r="B3290">
        <v>8.3000000000000007</v>
      </c>
      <c r="C3290">
        <v>84.7</v>
      </c>
      <c r="D3290">
        <v>10.199999999999999</v>
      </c>
    </row>
    <row r="3291" spans="1:4">
      <c r="A3291" s="1">
        <v>44564</v>
      </c>
      <c r="B3291">
        <v>8.6999999999999993</v>
      </c>
      <c r="C3291">
        <v>88.8</v>
      </c>
      <c r="D3291">
        <v>11.16</v>
      </c>
    </row>
    <row r="3292" spans="1:4">
      <c r="A3292" s="1">
        <v>44565</v>
      </c>
      <c r="B3292">
        <v>8.5</v>
      </c>
      <c r="C3292">
        <v>86.7</v>
      </c>
      <c r="D3292">
        <v>11.68</v>
      </c>
    </row>
    <row r="3293" spans="1:4">
      <c r="A3293" s="1">
        <v>44566</v>
      </c>
      <c r="B3293">
        <v>1.2</v>
      </c>
      <c r="C3293">
        <v>12.2</v>
      </c>
      <c r="D3293">
        <v>6.06</v>
      </c>
    </row>
    <row r="3294" spans="1:4">
      <c r="A3294" s="1">
        <v>44567</v>
      </c>
      <c r="B3294">
        <v>9</v>
      </c>
      <c r="C3294">
        <v>91.8</v>
      </c>
      <c r="D3294">
        <v>11.87</v>
      </c>
    </row>
    <row r="3295" spans="1:4">
      <c r="A3295" s="1">
        <v>44568</v>
      </c>
      <c r="B3295">
        <v>9.1999999999999993</v>
      </c>
      <c r="C3295">
        <v>92.9</v>
      </c>
      <c r="D3295">
        <v>11.84</v>
      </c>
    </row>
    <row r="3296" spans="1:4">
      <c r="A3296" s="1">
        <v>44569</v>
      </c>
      <c r="B3296">
        <v>9.1</v>
      </c>
      <c r="C3296">
        <v>91.9</v>
      </c>
      <c r="D3296">
        <v>11.9</v>
      </c>
    </row>
    <row r="3297" spans="1:4">
      <c r="A3297" s="1">
        <v>44570</v>
      </c>
      <c r="B3297">
        <v>6.4</v>
      </c>
      <c r="C3297">
        <v>64.599999999999994</v>
      </c>
      <c r="D3297">
        <v>9.51</v>
      </c>
    </row>
    <row r="3298" spans="1:4">
      <c r="A3298" s="1">
        <v>44571</v>
      </c>
      <c r="B3298">
        <v>6.8</v>
      </c>
      <c r="C3298">
        <v>68.7</v>
      </c>
      <c r="D3298">
        <v>9.89</v>
      </c>
    </row>
    <row r="3299" spans="1:4">
      <c r="A3299" s="1">
        <v>44572</v>
      </c>
      <c r="B3299">
        <v>8</v>
      </c>
      <c r="C3299">
        <v>80.8</v>
      </c>
      <c r="D3299">
        <v>12.42</v>
      </c>
    </row>
    <row r="3300" spans="1:4">
      <c r="A3300" s="1">
        <v>44573</v>
      </c>
      <c r="B3300">
        <v>9.1999999999999993</v>
      </c>
      <c r="C3300">
        <v>92.9</v>
      </c>
      <c r="D3300">
        <v>12.61</v>
      </c>
    </row>
    <row r="3301" spans="1:4">
      <c r="A3301" s="1">
        <v>44574</v>
      </c>
      <c r="B3301">
        <v>8.1</v>
      </c>
      <c r="C3301">
        <v>81</v>
      </c>
      <c r="D3301">
        <v>12.08</v>
      </c>
    </row>
    <row r="3302" spans="1:4">
      <c r="A3302" s="1">
        <v>44575</v>
      </c>
      <c r="B3302">
        <v>9.1</v>
      </c>
      <c r="C3302">
        <v>91</v>
      </c>
      <c r="D3302">
        <v>12.89</v>
      </c>
    </row>
    <row r="3303" spans="1:4">
      <c r="A3303" s="1">
        <v>44576</v>
      </c>
      <c r="B3303">
        <v>7.3</v>
      </c>
      <c r="C3303">
        <v>73</v>
      </c>
      <c r="D3303">
        <v>11.63</v>
      </c>
    </row>
    <row r="3304" spans="1:4">
      <c r="A3304" s="1">
        <v>44577</v>
      </c>
      <c r="B3304">
        <v>7.7</v>
      </c>
      <c r="C3304">
        <v>77</v>
      </c>
      <c r="D3304">
        <v>11.31</v>
      </c>
    </row>
    <row r="3305" spans="1:4">
      <c r="A3305" s="1">
        <v>44578</v>
      </c>
      <c r="B3305">
        <v>7.9</v>
      </c>
      <c r="C3305">
        <v>79</v>
      </c>
      <c r="D3305">
        <v>11.38</v>
      </c>
    </row>
    <row r="3306" spans="1:4">
      <c r="A3306" s="1">
        <v>44579</v>
      </c>
      <c r="B3306">
        <v>9.4</v>
      </c>
      <c r="C3306">
        <v>93.1</v>
      </c>
      <c r="D3306">
        <v>13.28</v>
      </c>
    </row>
    <row r="3307" spans="1:4">
      <c r="A3307" s="1">
        <v>44580</v>
      </c>
      <c r="B3307">
        <v>8.1</v>
      </c>
      <c r="C3307">
        <v>80.2</v>
      </c>
      <c r="D3307">
        <v>11.47</v>
      </c>
    </row>
    <row r="3308" spans="1:4">
      <c r="A3308" s="1">
        <v>44581</v>
      </c>
      <c r="B3308">
        <v>9.3000000000000007</v>
      </c>
      <c r="C3308">
        <v>92.1</v>
      </c>
      <c r="D3308">
        <v>12.8</v>
      </c>
    </row>
    <row r="3309" spans="1:4">
      <c r="A3309" s="1">
        <v>44582</v>
      </c>
      <c r="B3309">
        <v>9.1</v>
      </c>
      <c r="C3309">
        <v>90.1</v>
      </c>
      <c r="D3309">
        <v>13.18</v>
      </c>
    </row>
    <row r="3310" spans="1:4">
      <c r="A3310" s="1">
        <v>44583</v>
      </c>
      <c r="B3310">
        <v>5.5</v>
      </c>
      <c r="C3310">
        <v>53.9</v>
      </c>
      <c r="D3310">
        <v>10.25</v>
      </c>
    </row>
    <row r="3311" spans="1:4">
      <c r="A3311" s="1">
        <v>44584</v>
      </c>
      <c r="B3311">
        <v>3.3</v>
      </c>
      <c r="C3311">
        <v>32.4</v>
      </c>
      <c r="D3311">
        <v>8.77</v>
      </c>
    </row>
    <row r="3312" spans="1:4">
      <c r="A3312" s="1">
        <v>44585</v>
      </c>
      <c r="B3312">
        <v>0.1</v>
      </c>
      <c r="C3312">
        <v>1</v>
      </c>
      <c r="D3312">
        <v>4.8600000000000003</v>
      </c>
    </row>
    <row r="3313" spans="1:4">
      <c r="A3313" s="1">
        <v>44586</v>
      </c>
      <c r="B3313">
        <v>0.3</v>
      </c>
      <c r="C3313">
        <v>2.9</v>
      </c>
      <c r="D3313">
        <v>5.53</v>
      </c>
    </row>
    <row r="3314" spans="1:4">
      <c r="A3314" s="1">
        <v>44587</v>
      </c>
      <c r="B3314">
        <v>8.3000000000000007</v>
      </c>
      <c r="C3314">
        <v>80.599999999999994</v>
      </c>
      <c r="D3314">
        <v>11.78</v>
      </c>
    </row>
    <row r="3315" spans="1:4">
      <c r="A3315" s="1">
        <v>44588</v>
      </c>
      <c r="B3315">
        <v>9.3000000000000007</v>
      </c>
      <c r="C3315">
        <v>90.3</v>
      </c>
      <c r="D3315">
        <v>13.4</v>
      </c>
    </row>
    <row r="3316" spans="1:4">
      <c r="A3316" s="1">
        <v>44589</v>
      </c>
      <c r="B3316">
        <v>7.7</v>
      </c>
      <c r="C3316">
        <v>74.8</v>
      </c>
      <c r="D3316">
        <v>13.06</v>
      </c>
    </row>
    <row r="3317" spans="1:4">
      <c r="A3317" s="1">
        <v>44590</v>
      </c>
      <c r="B3317">
        <v>8.4</v>
      </c>
      <c r="C3317">
        <v>80.8</v>
      </c>
      <c r="D3317">
        <v>13.44</v>
      </c>
    </row>
    <row r="3318" spans="1:4">
      <c r="A3318" s="1">
        <v>44591</v>
      </c>
      <c r="B3318">
        <v>9.5</v>
      </c>
      <c r="C3318">
        <v>91.3</v>
      </c>
      <c r="D3318">
        <v>13.87</v>
      </c>
    </row>
    <row r="3319" spans="1:4">
      <c r="A3319" s="1">
        <v>44592</v>
      </c>
      <c r="B3319">
        <v>10</v>
      </c>
      <c r="C3319">
        <v>96.2</v>
      </c>
      <c r="D3319">
        <v>14.74</v>
      </c>
    </row>
    <row r="3320" spans="1:4">
      <c r="A3320" s="1">
        <v>44593</v>
      </c>
      <c r="B3320">
        <v>6.3</v>
      </c>
      <c r="C3320">
        <v>60.6</v>
      </c>
      <c r="D3320">
        <v>11.89</v>
      </c>
    </row>
    <row r="3321" spans="1:4">
      <c r="A3321" s="1">
        <v>44594</v>
      </c>
      <c r="B3321">
        <v>4.7</v>
      </c>
      <c r="C3321">
        <v>44.8</v>
      </c>
      <c r="D3321">
        <v>9.43</v>
      </c>
    </row>
    <row r="3322" spans="1:4">
      <c r="A3322" s="1">
        <v>44595</v>
      </c>
      <c r="B3322">
        <v>9.3000000000000007</v>
      </c>
      <c r="C3322">
        <v>88.6</v>
      </c>
      <c r="D3322">
        <v>14.89</v>
      </c>
    </row>
    <row r="3323" spans="1:4">
      <c r="A3323" s="1">
        <v>44596</v>
      </c>
      <c r="B3323">
        <v>9.6999999999999993</v>
      </c>
      <c r="C3323">
        <v>92.4</v>
      </c>
      <c r="D3323">
        <v>13.96</v>
      </c>
    </row>
    <row r="3324" spans="1:4">
      <c r="A3324" s="1">
        <v>44597</v>
      </c>
      <c r="B3324">
        <v>9.9</v>
      </c>
      <c r="C3324">
        <v>93.4</v>
      </c>
      <c r="D3324">
        <v>15.57</v>
      </c>
    </row>
    <row r="3325" spans="1:4">
      <c r="A3325" s="1">
        <v>44598</v>
      </c>
      <c r="B3325">
        <v>9.1</v>
      </c>
      <c r="C3325">
        <v>85.8</v>
      </c>
      <c r="D3325">
        <v>13.4</v>
      </c>
    </row>
    <row r="3326" spans="1:4">
      <c r="A3326" s="1">
        <v>44599</v>
      </c>
      <c r="B3326">
        <v>5.8</v>
      </c>
      <c r="C3326">
        <v>54.7</v>
      </c>
      <c r="D3326">
        <v>11.15</v>
      </c>
    </row>
    <row r="3327" spans="1:4">
      <c r="A3327" s="1">
        <v>44600</v>
      </c>
      <c r="B3327">
        <v>7.7</v>
      </c>
      <c r="C3327">
        <v>72</v>
      </c>
      <c r="D3327">
        <v>12.68</v>
      </c>
    </row>
    <row r="3328" spans="1:4">
      <c r="A3328" s="1">
        <v>44601</v>
      </c>
      <c r="B3328">
        <v>8.6</v>
      </c>
      <c r="C3328">
        <v>80.400000000000006</v>
      </c>
      <c r="D3328">
        <v>13.57</v>
      </c>
    </row>
    <row r="3329" spans="1:4">
      <c r="A3329" s="1">
        <v>44602</v>
      </c>
      <c r="B3329">
        <v>8.9</v>
      </c>
      <c r="C3329">
        <v>83.2</v>
      </c>
      <c r="D3329">
        <v>14.35</v>
      </c>
    </row>
    <row r="3330" spans="1:4">
      <c r="A3330" s="1">
        <v>44603</v>
      </c>
      <c r="B3330">
        <v>9.9</v>
      </c>
      <c r="C3330">
        <v>91.7</v>
      </c>
      <c r="D3330">
        <v>15.27</v>
      </c>
    </row>
    <row r="3331" spans="1:4">
      <c r="A3331" s="1">
        <v>44604</v>
      </c>
      <c r="B3331">
        <v>9.5</v>
      </c>
      <c r="C3331">
        <v>88</v>
      </c>
      <c r="D3331">
        <v>15.08</v>
      </c>
    </row>
    <row r="3332" spans="1:4">
      <c r="A3332" s="1">
        <v>44605</v>
      </c>
      <c r="B3332">
        <v>4.4000000000000004</v>
      </c>
      <c r="C3332">
        <v>40.700000000000003</v>
      </c>
      <c r="D3332">
        <v>10.92</v>
      </c>
    </row>
    <row r="3333" spans="1:4">
      <c r="A3333" s="1">
        <v>44606</v>
      </c>
      <c r="B3333">
        <v>5.6</v>
      </c>
      <c r="C3333">
        <v>51.4</v>
      </c>
      <c r="D3333">
        <v>12.14</v>
      </c>
    </row>
    <row r="3334" spans="1:4">
      <c r="A3334" s="1">
        <v>44607</v>
      </c>
      <c r="B3334">
        <v>9.6999999999999993</v>
      </c>
      <c r="C3334">
        <v>89</v>
      </c>
      <c r="D3334">
        <v>16.37</v>
      </c>
    </row>
    <row r="3335" spans="1:4">
      <c r="A3335" s="1">
        <v>44608</v>
      </c>
      <c r="B3335">
        <v>9.5</v>
      </c>
      <c r="C3335">
        <v>87.2</v>
      </c>
      <c r="D3335">
        <v>15.54</v>
      </c>
    </row>
    <row r="3336" spans="1:4">
      <c r="A3336" s="1">
        <v>44609</v>
      </c>
      <c r="B3336">
        <v>10.3</v>
      </c>
      <c r="C3336">
        <v>93.6</v>
      </c>
      <c r="D3336">
        <v>17.41</v>
      </c>
    </row>
    <row r="3337" spans="1:4">
      <c r="A3337" s="1">
        <v>44610</v>
      </c>
      <c r="B3337">
        <v>9.8000000000000007</v>
      </c>
      <c r="C3337">
        <v>89.1</v>
      </c>
      <c r="D3337">
        <v>16.73</v>
      </c>
    </row>
    <row r="3338" spans="1:4">
      <c r="A3338" s="1">
        <v>44611</v>
      </c>
      <c r="B3338">
        <v>4.3</v>
      </c>
      <c r="C3338">
        <v>39.1</v>
      </c>
      <c r="D3338">
        <v>10.220000000000001</v>
      </c>
    </row>
    <row r="3339" spans="1:4">
      <c r="A3339" s="1">
        <v>44612</v>
      </c>
      <c r="B3339">
        <v>9.6999999999999993</v>
      </c>
      <c r="C3339">
        <v>87.4</v>
      </c>
      <c r="D3339">
        <v>18.07</v>
      </c>
    </row>
    <row r="3340" spans="1:4">
      <c r="A3340" s="1">
        <v>44613</v>
      </c>
      <c r="B3340">
        <v>10</v>
      </c>
      <c r="C3340">
        <v>90.1</v>
      </c>
      <c r="D3340">
        <v>17.57</v>
      </c>
    </row>
    <row r="3341" spans="1:4">
      <c r="A3341" s="1">
        <v>44614</v>
      </c>
      <c r="B3341">
        <v>10.4</v>
      </c>
      <c r="C3341">
        <v>93.7</v>
      </c>
      <c r="D3341">
        <v>18.12</v>
      </c>
    </row>
    <row r="3342" spans="1:4">
      <c r="A3342" s="1">
        <v>44615</v>
      </c>
      <c r="B3342">
        <v>8.1</v>
      </c>
      <c r="C3342">
        <v>72.3</v>
      </c>
      <c r="D3342">
        <v>16.11</v>
      </c>
    </row>
    <row r="3343" spans="1:4">
      <c r="A3343" s="1">
        <v>44616</v>
      </c>
      <c r="B3343">
        <v>10.8</v>
      </c>
      <c r="C3343">
        <v>96.4</v>
      </c>
      <c r="D3343">
        <v>19.23</v>
      </c>
    </row>
    <row r="3344" spans="1:4">
      <c r="A3344" s="1">
        <v>44617</v>
      </c>
      <c r="B3344">
        <v>10.4</v>
      </c>
      <c r="C3344">
        <v>92</v>
      </c>
      <c r="D3344">
        <v>17.559999999999999</v>
      </c>
    </row>
    <row r="3345" spans="1:4">
      <c r="A3345" s="1">
        <v>44618</v>
      </c>
      <c r="B3345">
        <v>9.1999999999999993</v>
      </c>
      <c r="C3345">
        <v>81.400000000000006</v>
      </c>
      <c r="D3345">
        <v>16.2</v>
      </c>
    </row>
    <row r="3346" spans="1:4">
      <c r="A3346" s="1">
        <v>44619</v>
      </c>
      <c r="B3346">
        <v>10.8</v>
      </c>
      <c r="C3346">
        <v>95.6</v>
      </c>
      <c r="D3346">
        <v>19.309999999999999</v>
      </c>
    </row>
    <row r="3347" spans="1:4">
      <c r="A3347" s="1">
        <v>44620</v>
      </c>
      <c r="B3347">
        <v>8</v>
      </c>
      <c r="C3347">
        <v>70.2</v>
      </c>
      <c r="D3347">
        <v>14.16</v>
      </c>
    </row>
    <row r="3348" spans="1:4">
      <c r="A3348" s="1">
        <v>44621</v>
      </c>
      <c r="B3348">
        <v>5.9</v>
      </c>
      <c r="C3348">
        <v>51.8</v>
      </c>
      <c r="D3348">
        <v>12.9</v>
      </c>
    </row>
    <row r="3349" spans="1:4">
      <c r="A3349" s="1">
        <v>44622</v>
      </c>
      <c r="B3349">
        <v>10.9</v>
      </c>
      <c r="C3349">
        <v>95.6</v>
      </c>
      <c r="D3349">
        <v>19.7</v>
      </c>
    </row>
    <row r="3350" spans="1:4">
      <c r="A3350" s="1">
        <v>44623</v>
      </c>
      <c r="B3350">
        <v>10.8</v>
      </c>
      <c r="C3350">
        <v>93.9</v>
      </c>
      <c r="D3350">
        <v>19.100000000000001</v>
      </c>
    </row>
    <row r="3351" spans="1:4">
      <c r="A3351" s="1">
        <v>44624</v>
      </c>
      <c r="B3351">
        <v>6.7</v>
      </c>
      <c r="C3351">
        <v>58.3</v>
      </c>
      <c r="D3351">
        <v>15.16</v>
      </c>
    </row>
    <row r="3352" spans="1:4">
      <c r="A3352" s="1">
        <v>44625</v>
      </c>
      <c r="B3352">
        <v>10.6</v>
      </c>
      <c r="C3352">
        <v>91.4</v>
      </c>
      <c r="D3352">
        <v>20.03</v>
      </c>
    </row>
    <row r="3353" spans="1:4">
      <c r="A3353" s="1">
        <v>44626</v>
      </c>
      <c r="B3353">
        <v>11</v>
      </c>
      <c r="C3353">
        <v>94.8</v>
      </c>
      <c r="D3353">
        <v>20.9</v>
      </c>
    </row>
    <row r="3354" spans="1:4">
      <c r="A3354" s="1">
        <v>44627</v>
      </c>
      <c r="B3354">
        <v>8.6</v>
      </c>
      <c r="C3354">
        <v>74.099999999999994</v>
      </c>
      <c r="D3354">
        <v>16.73</v>
      </c>
    </row>
    <row r="3355" spans="1:4">
      <c r="A3355" s="1">
        <v>44628</v>
      </c>
      <c r="B3355">
        <v>10.5</v>
      </c>
      <c r="C3355">
        <v>89.7</v>
      </c>
      <c r="D3355">
        <v>18.78</v>
      </c>
    </row>
    <row r="3356" spans="1:4">
      <c r="A3356" s="1">
        <v>44629</v>
      </c>
      <c r="B3356">
        <v>10.7</v>
      </c>
      <c r="C3356">
        <v>91.5</v>
      </c>
      <c r="D3356">
        <v>19.28</v>
      </c>
    </row>
    <row r="3357" spans="1:4">
      <c r="A3357" s="1">
        <v>44630</v>
      </c>
      <c r="B3357">
        <v>7.1</v>
      </c>
      <c r="C3357">
        <v>60.7</v>
      </c>
      <c r="D3357">
        <v>16</v>
      </c>
    </row>
    <row r="3358" spans="1:4">
      <c r="A3358" s="1">
        <v>44631</v>
      </c>
      <c r="B3358">
        <v>5.9</v>
      </c>
      <c r="C3358">
        <v>50</v>
      </c>
      <c r="D3358">
        <v>13.29</v>
      </c>
    </row>
    <row r="3359" spans="1:4">
      <c r="A3359" s="1">
        <v>44632</v>
      </c>
      <c r="B3359">
        <v>4.5</v>
      </c>
      <c r="C3359">
        <v>38.1</v>
      </c>
      <c r="D3359">
        <v>13.93</v>
      </c>
    </row>
    <row r="3360" spans="1:4">
      <c r="A3360" s="1">
        <v>44633</v>
      </c>
      <c r="B3360">
        <v>0</v>
      </c>
      <c r="C3360">
        <v>0</v>
      </c>
      <c r="D3360">
        <v>2.35</v>
      </c>
    </row>
    <row r="3361" spans="1:4">
      <c r="A3361" s="1">
        <v>44634</v>
      </c>
      <c r="B3361">
        <v>0</v>
      </c>
      <c r="C3361">
        <v>0</v>
      </c>
      <c r="D3361">
        <v>4.38</v>
      </c>
    </row>
    <row r="3362" spans="1:4">
      <c r="A3362" s="1">
        <v>44635</v>
      </c>
      <c r="B3362">
        <v>9.8000000000000007</v>
      </c>
      <c r="C3362">
        <v>82.4</v>
      </c>
      <c r="D3362">
        <v>18.77</v>
      </c>
    </row>
    <row r="3363" spans="1:4">
      <c r="A3363" s="1">
        <v>44636</v>
      </c>
      <c r="B3363">
        <v>10.199999999999999</v>
      </c>
      <c r="C3363">
        <v>85</v>
      </c>
      <c r="D3363">
        <v>20.29</v>
      </c>
    </row>
    <row r="3364" spans="1:4">
      <c r="A3364" s="1">
        <v>44637</v>
      </c>
      <c r="B3364">
        <v>0</v>
      </c>
      <c r="C3364">
        <v>0</v>
      </c>
      <c r="D3364">
        <v>3.69</v>
      </c>
    </row>
    <row r="3365" spans="1:4">
      <c r="A3365" s="1">
        <v>44638</v>
      </c>
      <c r="B3365">
        <v>0</v>
      </c>
      <c r="C3365">
        <v>0</v>
      </c>
      <c r="D3365">
        <v>5.54</v>
      </c>
    </row>
    <row r="3366" spans="1:4">
      <c r="A3366" s="1">
        <v>44639</v>
      </c>
      <c r="B3366">
        <v>2.2000000000000002</v>
      </c>
      <c r="C3366">
        <v>18.2</v>
      </c>
      <c r="D3366">
        <v>7.89</v>
      </c>
    </row>
    <row r="3367" spans="1:4">
      <c r="A3367" s="1">
        <v>44640</v>
      </c>
      <c r="B3367">
        <v>3.6</v>
      </c>
      <c r="C3367">
        <v>29.8</v>
      </c>
      <c r="D3367">
        <v>14.12</v>
      </c>
    </row>
    <row r="3368" spans="1:4">
      <c r="A3368" s="1">
        <v>44641</v>
      </c>
      <c r="B3368">
        <v>8.4</v>
      </c>
      <c r="C3368">
        <v>68.900000000000006</v>
      </c>
      <c r="D3368">
        <v>19.07</v>
      </c>
    </row>
    <row r="3369" spans="1:4">
      <c r="A3369" s="1">
        <v>44642</v>
      </c>
      <c r="B3369">
        <v>9.9</v>
      </c>
      <c r="C3369">
        <v>81.099999999999994</v>
      </c>
      <c r="D3369">
        <v>20.87</v>
      </c>
    </row>
    <row r="3370" spans="1:4">
      <c r="A3370" s="1">
        <v>44643</v>
      </c>
      <c r="B3370">
        <v>0.5</v>
      </c>
      <c r="C3370">
        <v>4.0999999999999996</v>
      </c>
      <c r="D3370">
        <v>10.02</v>
      </c>
    </row>
    <row r="3371" spans="1:4">
      <c r="A3371" s="1">
        <v>44644</v>
      </c>
      <c r="B3371">
        <v>9.4</v>
      </c>
      <c r="C3371">
        <v>76.400000000000006</v>
      </c>
      <c r="D3371">
        <v>20.37</v>
      </c>
    </row>
    <row r="3372" spans="1:4">
      <c r="A3372" s="1">
        <v>44645</v>
      </c>
      <c r="B3372">
        <v>4.9000000000000004</v>
      </c>
      <c r="C3372">
        <v>39.799999999999997</v>
      </c>
      <c r="D3372">
        <v>14.53</v>
      </c>
    </row>
    <row r="3373" spans="1:4">
      <c r="A3373" s="1">
        <v>44646</v>
      </c>
      <c r="B3373">
        <v>3.4</v>
      </c>
      <c r="C3373">
        <v>27.4</v>
      </c>
      <c r="D3373">
        <v>12.81</v>
      </c>
    </row>
    <row r="3374" spans="1:4">
      <c r="A3374" s="1">
        <v>44647</v>
      </c>
      <c r="B3374">
        <v>9.8000000000000007</v>
      </c>
      <c r="C3374">
        <v>79</v>
      </c>
      <c r="D3374">
        <v>21.7</v>
      </c>
    </row>
    <row r="3375" spans="1:4">
      <c r="A3375" s="1">
        <v>44648</v>
      </c>
      <c r="B3375">
        <v>10</v>
      </c>
      <c r="C3375">
        <v>80.599999999999994</v>
      </c>
      <c r="D3375">
        <v>19.760000000000002</v>
      </c>
    </row>
    <row r="3376" spans="1:4">
      <c r="A3376" s="1">
        <v>44649</v>
      </c>
      <c r="B3376">
        <v>11.4</v>
      </c>
      <c r="C3376">
        <v>91.2</v>
      </c>
      <c r="D3376">
        <v>23.52</v>
      </c>
    </row>
    <row r="3377" spans="1:4">
      <c r="A3377" s="1">
        <v>44650</v>
      </c>
      <c r="B3377">
        <v>7.6</v>
      </c>
      <c r="C3377">
        <v>60.8</v>
      </c>
      <c r="D3377">
        <v>18.64</v>
      </c>
    </row>
    <row r="3378" spans="1:4">
      <c r="A3378" s="1">
        <v>44651</v>
      </c>
      <c r="B3378">
        <v>2.1</v>
      </c>
      <c r="C3378">
        <v>16.8</v>
      </c>
      <c r="D3378">
        <v>15.54</v>
      </c>
    </row>
    <row r="3379" spans="1:4">
      <c r="A3379" s="1">
        <v>44652</v>
      </c>
      <c r="B3379">
        <v>7.9</v>
      </c>
      <c r="C3379">
        <v>62.7</v>
      </c>
      <c r="D3379">
        <v>17.579999999999998</v>
      </c>
    </row>
    <row r="3380" spans="1:4">
      <c r="A3380" s="1">
        <v>44653</v>
      </c>
      <c r="B3380">
        <v>11.1</v>
      </c>
      <c r="C3380">
        <v>88.1</v>
      </c>
      <c r="D3380">
        <v>24.06</v>
      </c>
    </row>
    <row r="3381" spans="1:4">
      <c r="A3381" s="1">
        <v>44654</v>
      </c>
      <c r="B3381">
        <v>11.9</v>
      </c>
      <c r="C3381">
        <v>93.7</v>
      </c>
      <c r="D3381">
        <v>24.37</v>
      </c>
    </row>
    <row r="3382" spans="1:4">
      <c r="A3382" s="1">
        <v>44655</v>
      </c>
      <c r="B3382">
        <v>11.6</v>
      </c>
      <c r="C3382">
        <v>91.3</v>
      </c>
      <c r="D3382">
        <v>24.22</v>
      </c>
    </row>
    <row r="3383" spans="1:4">
      <c r="A3383" s="1">
        <v>44656</v>
      </c>
      <c r="B3383">
        <v>10.4</v>
      </c>
      <c r="C3383">
        <v>81.900000000000006</v>
      </c>
      <c r="D3383">
        <v>21.09</v>
      </c>
    </row>
    <row r="3384" spans="1:4">
      <c r="A3384" s="1">
        <v>44657</v>
      </c>
      <c r="B3384">
        <v>11</v>
      </c>
      <c r="C3384">
        <v>85.9</v>
      </c>
      <c r="D3384">
        <v>23.7</v>
      </c>
    </row>
    <row r="3385" spans="1:4">
      <c r="A3385" s="1">
        <v>44658</v>
      </c>
      <c r="B3385">
        <v>8.3000000000000007</v>
      </c>
      <c r="C3385">
        <v>64.8</v>
      </c>
      <c r="D3385">
        <v>20.69</v>
      </c>
    </row>
    <row r="3386" spans="1:4">
      <c r="A3386" s="1">
        <v>44659</v>
      </c>
      <c r="B3386">
        <v>11.9</v>
      </c>
      <c r="C3386">
        <v>93</v>
      </c>
      <c r="D3386">
        <v>25.2</v>
      </c>
    </row>
    <row r="3387" spans="1:4">
      <c r="A3387" s="1">
        <v>44660</v>
      </c>
      <c r="B3387">
        <v>11.5</v>
      </c>
      <c r="C3387">
        <v>89.1</v>
      </c>
      <c r="D3387">
        <v>23.03</v>
      </c>
    </row>
    <row r="3388" spans="1:4">
      <c r="A3388" s="1">
        <v>44661</v>
      </c>
      <c r="B3388">
        <v>9.8000000000000007</v>
      </c>
      <c r="C3388">
        <v>76</v>
      </c>
      <c r="D3388">
        <v>22.22</v>
      </c>
    </row>
    <row r="3389" spans="1:4">
      <c r="A3389" s="1">
        <v>44662</v>
      </c>
      <c r="B3389">
        <v>10.4</v>
      </c>
      <c r="C3389">
        <v>80.599999999999994</v>
      </c>
      <c r="D3389">
        <v>22.7</v>
      </c>
    </row>
    <row r="3390" spans="1:4">
      <c r="A3390" s="1">
        <v>44663</v>
      </c>
      <c r="B3390">
        <v>10.1</v>
      </c>
      <c r="C3390">
        <v>77.7</v>
      </c>
      <c r="D3390">
        <v>23.42</v>
      </c>
    </row>
    <row r="3391" spans="1:4">
      <c r="A3391" s="1">
        <v>44664</v>
      </c>
      <c r="B3391">
        <v>0</v>
      </c>
      <c r="C3391">
        <v>0</v>
      </c>
      <c r="D3391">
        <v>7.64</v>
      </c>
    </row>
    <row r="3392" spans="1:4">
      <c r="A3392" s="1">
        <v>44665</v>
      </c>
      <c r="B3392">
        <v>0</v>
      </c>
      <c r="C3392">
        <v>0</v>
      </c>
      <c r="D3392">
        <v>6.71</v>
      </c>
    </row>
    <row r="3393" spans="1:4">
      <c r="A3393" s="1">
        <v>44666</v>
      </c>
      <c r="B3393">
        <v>8.3000000000000007</v>
      </c>
      <c r="C3393">
        <v>63.4</v>
      </c>
      <c r="D3393">
        <v>23.01</v>
      </c>
    </row>
    <row r="3394" spans="1:4">
      <c r="A3394" s="1">
        <v>44667</v>
      </c>
      <c r="B3394">
        <v>12.3</v>
      </c>
      <c r="C3394">
        <v>93.9</v>
      </c>
      <c r="D3394">
        <v>26.3</v>
      </c>
    </row>
    <row r="3395" spans="1:4">
      <c r="A3395" s="1">
        <v>44668</v>
      </c>
      <c r="B3395">
        <v>12.2</v>
      </c>
      <c r="C3395">
        <v>92.4</v>
      </c>
      <c r="D3395">
        <v>26.97</v>
      </c>
    </row>
    <row r="3396" spans="1:4">
      <c r="A3396" s="1">
        <v>44669</v>
      </c>
      <c r="B3396">
        <v>9.1999999999999993</v>
      </c>
      <c r="C3396">
        <v>69.7</v>
      </c>
      <c r="D3396">
        <v>21.29</v>
      </c>
    </row>
    <row r="3397" spans="1:4">
      <c r="A3397" s="1">
        <v>44670</v>
      </c>
      <c r="B3397">
        <v>12.1</v>
      </c>
      <c r="C3397">
        <v>91.7</v>
      </c>
      <c r="D3397">
        <v>25.3</v>
      </c>
    </row>
    <row r="3398" spans="1:4">
      <c r="A3398" s="1">
        <v>44671</v>
      </c>
      <c r="B3398">
        <v>12.3</v>
      </c>
      <c r="C3398">
        <v>92.5</v>
      </c>
      <c r="D3398">
        <v>26.13</v>
      </c>
    </row>
    <row r="3399" spans="1:4">
      <c r="A3399" s="1">
        <v>44672</v>
      </c>
      <c r="B3399">
        <v>1.5</v>
      </c>
      <c r="C3399">
        <v>11.3</v>
      </c>
      <c r="D3399">
        <v>8.25</v>
      </c>
    </row>
    <row r="3400" spans="1:4">
      <c r="A3400" s="1">
        <v>44673</v>
      </c>
      <c r="B3400">
        <v>10.5</v>
      </c>
      <c r="C3400">
        <v>78.400000000000006</v>
      </c>
      <c r="D3400">
        <v>24.42</v>
      </c>
    </row>
    <row r="3401" spans="1:4">
      <c r="A3401" s="1">
        <v>44674</v>
      </c>
      <c r="B3401">
        <v>6.2</v>
      </c>
      <c r="C3401">
        <v>46.3</v>
      </c>
      <c r="D3401">
        <v>20.8</v>
      </c>
    </row>
    <row r="3402" spans="1:4">
      <c r="A3402" s="1">
        <v>44675</v>
      </c>
      <c r="B3402">
        <v>11.6</v>
      </c>
      <c r="C3402">
        <v>86.6</v>
      </c>
      <c r="D3402">
        <v>25.73</v>
      </c>
    </row>
    <row r="3403" spans="1:4">
      <c r="A3403" s="1">
        <v>44676</v>
      </c>
      <c r="B3403">
        <v>6</v>
      </c>
      <c r="C3403">
        <v>44.8</v>
      </c>
      <c r="D3403">
        <v>19.27</v>
      </c>
    </row>
    <row r="3404" spans="1:4">
      <c r="A3404" s="1">
        <v>44677</v>
      </c>
      <c r="B3404">
        <v>0</v>
      </c>
      <c r="C3404">
        <v>0</v>
      </c>
      <c r="D3404">
        <v>4.6900000000000004</v>
      </c>
    </row>
    <row r="3405" spans="1:4">
      <c r="A3405" s="1">
        <v>44678</v>
      </c>
      <c r="B3405">
        <v>11</v>
      </c>
      <c r="C3405">
        <v>81.5</v>
      </c>
      <c r="D3405">
        <v>24.7</v>
      </c>
    </row>
    <row r="3406" spans="1:4">
      <c r="A3406" s="1">
        <v>44679</v>
      </c>
      <c r="B3406">
        <v>8.9</v>
      </c>
      <c r="C3406">
        <v>65.400000000000006</v>
      </c>
      <c r="D3406">
        <v>23.1</v>
      </c>
    </row>
    <row r="3407" spans="1:4">
      <c r="A3407" s="1">
        <v>44680</v>
      </c>
      <c r="B3407">
        <v>0.7</v>
      </c>
      <c r="C3407">
        <v>5.0999999999999996</v>
      </c>
      <c r="D3407">
        <v>9.18</v>
      </c>
    </row>
    <row r="3408" spans="1:4">
      <c r="A3408" s="1">
        <v>44681</v>
      </c>
      <c r="B3408">
        <v>4.5999999999999996</v>
      </c>
      <c r="C3408">
        <v>33.799999999999997</v>
      </c>
      <c r="D3408">
        <v>18.760000000000002</v>
      </c>
    </row>
    <row r="3409" spans="1:4">
      <c r="A3409" s="1">
        <v>44682</v>
      </c>
      <c r="B3409">
        <v>11.6</v>
      </c>
      <c r="C3409">
        <v>85.3</v>
      </c>
      <c r="D3409">
        <v>27.39</v>
      </c>
    </row>
    <row r="3410" spans="1:4">
      <c r="A3410" s="1">
        <v>44683</v>
      </c>
      <c r="B3410">
        <v>8.9</v>
      </c>
      <c r="C3410">
        <v>65</v>
      </c>
      <c r="D3410">
        <v>22.78</v>
      </c>
    </row>
    <row r="3411" spans="1:4">
      <c r="A3411" s="1">
        <v>44684</v>
      </c>
      <c r="B3411">
        <v>10.9</v>
      </c>
      <c r="C3411">
        <v>79.599999999999994</v>
      </c>
      <c r="D3411">
        <v>27.07</v>
      </c>
    </row>
    <row r="3412" spans="1:4">
      <c r="A3412" s="1">
        <v>44685</v>
      </c>
      <c r="B3412">
        <v>12.6</v>
      </c>
      <c r="C3412">
        <v>92</v>
      </c>
      <c r="D3412">
        <v>27.38</v>
      </c>
    </row>
    <row r="3413" spans="1:4">
      <c r="A3413" s="1">
        <v>44686</v>
      </c>
      <c r="B3413">
        <v>13</v>
      </c>
      <c r="C3413">
        <v>94.2</v>
      </c>
      <c r="D3413">
        <v>28.14</v>
      </c>
    </row>
    <row r="3414" spans="1:4">
      <c r="A3414" s="1">
        <v>44687</v>
      </c>
      <c r="B3414">
        <v>11.8</v>
      </c>
      <c r="C3414">
        <v>85.5</v>
      </c>
      <c r="D3414">
        <v>27.3</v>
      </c>
    </row>
    <row r="3415" spans="1:4">
      <c r="A3415" s="1">
        <v>44688</v>
      </c>
      <c r="B3415">
        <v>8.6</v>
      </c>
      <c r="C3415">
        <v>62.3</v>
      </c>
      <c r="D3415">
        <v>21.23</v>
      </c>
    </row>
    <row r="3416" spans="1:4">
      <c r="A3416" s="1">
        <v>44689</v>
      </c>
      <c r="B3416">
        <v>8</v>
      </c>
      <c r="C3416">
        <v>57.6</v>
      </c>
      <c r="D3416">
        <v>23.82</v>
      </c>
    </row>
    <row r="3417" spans="1:4">
      <c r="A3417" s="1">
        <v>44690</v>
      </c>
      <c r="B3417">
        <v>10.199999999999999</v>
      </c>
      <c r="C3417">
        <v>73.400000000000006</v>
      </c>
      <c r="D3417">
        <v>25.84</v>
      </c>
    </row>
    <row r="3418" spans="1:4">
      <c r="A3418" s="1">
        <v>44691</v>
      </c>
      <c r="B3418">
        <v>8.6999999999999993</v>
      </c>
      <c r="C3418">
        <v>62.6</v>
      </c>
      <c r="D3418">
        <v>26.19</v>
      </c>
    </row>
    <row r="3419" spans="1:4">
      <c r="A3419" s="1">
        <v>44692</v>
      </c>
      <c r="B3419">
        <v>5.2</v>
      </c>
      <c r="C3419">
        <v>37.1</v>
      </c>
      <c r="D3419">
        <v>21.16</v>
      </c>
    </row>
    <row r="3420" spans="1:4">
      <c r="A3420" s="1">
        <v>44693</v>
      </c>
      <c r="B3420">
        <v>3.6</v>
      </c>
      <c r="C3420">
        <v>25.7</v>
      </c>
      <c r="D3420">
        <v>16.36</v>
      </c>
    </row>
    <row r="3421" spans="1:4">
      <c r="A3421" s="1">
        <v>44694</v>
      </c>
      <c r="B3421">
        <v>0</v>
      </c>
      <c r="C3421">
        <v>0</v>
      </c>
      <c r="D3421">
        <v>5.97</v>
      </c>
    </row>
    <row r="3422" spans="1:4">
      <c r="A3422" s="1">
        <v>44695</v>
      </c>
      <c r="B3422">
        <v>11.4</v>
      </c>
      <c r="C3422">
        <v>81.400000000000006</v>
      </c>
      <c r="D3422">
        <v>27.4</v>
      </c>
    </row>
    <row r="3423" spans="1:4">
      <c r="A3423" s="1">
        <v>44696</v>
      </c>
      <c r="B3423">
        <v>12.2</v>
      </c>
      <c r="C3423">
        <v>86.5</v>
      </c>
      <c r="D3423">
        <v>28.66</v>
      </c>
    </row>
    <row r="3424" spans="1:4">
      <c r="A3424" s="1">
        <v>44697</v>
      </c>
      <c r="B3424">
        <v>12.5</v>
      </c>
      <c r="C3424">
        <v>88.7</v>
      </c>
      <c r="D3424">
        <v>29.31</v>
      </c>
    </row>
    <row r="3425" spans="1:4">
      <c r="A3425" s="1">
        <v>44698</v>
      </c>
      <c r="B3425">
        <v>10.1</v>
      </c>
      <c r="C3425">
        <v>71.599999999999994</v>
      </c>
      <c r="D3425">
        <v>25.52</v>
      </c>
    </row>
    <row r="3426" spans="1:4">
      <c r="A3426" s="1">
        <v>44699</v>
      </c>
      <c r="B3426">
        <v>12.4</v>
      </c>
      <c r="C3426">
        <v>87.9</v>
      </c>
      <c r="D3426">
        <v>27.05</v>
      </c>
    </row>
    <row r="3427" spans="1:4">
      <c r="A3427" s="1">
        <v>44700</v>
      </c>
      <c r="B3427">
        <v>7.3</v>
      </c>
      <c r="C3427">
        <v>51.4</v>
      </c>
      <c r="D3427">
        <v>20.82</v>
      </c>
    </row>
    <row r="3428" spans="1:4">
      <c r="A3428" s="1">
        <v>44701</v>
      </c>
      <c r="B3428">
        <v>8.5</v>
      </c>
      <c r="C3428">
        <v>59.9</v>
      </c>
      <c r="D3428">
        <v>23.69</v>
      </c>
    </row>
    <row r="3429" spans="1:4">
      <c r="A3429" s="1">
        <v>44702</v>
      </c>
      <c r="B3429">
        <v>12.8</v>
      </c>
      <c r="C3429">
        <v>90.1</v>
      </c>
      <c r="D3429">
        <v>28.2</v>
      </c>
    </row>
    <row r="3430" spans="1:4">
      <c r="A3430" s="1">
        <v>44703</v>
      </c>
      <c r="B3430">
        <v>12.7</v>
      </c>
      <c r="C3430">
        <v>89.4</v>
      </c>
      <c r="D3430">
        <v>27.59</v>
      </c>
    </row>
    <row r="3431" spans="1:4">
      <c r="A3431" s="1">
        <v>44704</v>
      </c>
      <c r="B3431">
        <v>10.3</v>
      </c>
      <c r="C3431">
        <v>72</v>
      </c>
      <c r="D3431">
        <v>24.95</v>
      </c>
    </row>
    <row r="3432" spans="1:4">
      <c r="A3432" s="1">
        <v>44705</v>
      </c>
      <c r="B3432">
        <v>12.2</v>
      </c>
      <c r="C3432">
        <v>85.3</v>
      </c>
      <c r="D3432">
        <v>27.43</v>
      </c>
    </row>
    <row r="3433" spans="1:4">
      <c r="A3433" s="1">
        <v>44706</v>
      </c>
      <c r="B3433">
        <v>10.3</v>
      </c>
      <c r="C3433">
        <v>72</v>
      </c>
      <c r="D3433">
        <v>25.46</v>
      </c>
    </row>
    <row r="3434" spans="1:4">
      <c r="A3434" s="1">
        <v>44707</v>
      </c>
      <c r="B3434">
        <v>12.6</v>
      </c>
      <c r="C3434">
        <v>88.1</v>
      </c>
      <c r="D3434">
        <v>30.1</v>
      </c>
    </row>
    <row r="3435" spans="1:4">
      <c r="A3435" s="1">
        <v>44708</v>
      </c>
      <c r="B3435">
        <v>13.3</v>
      </c>
      <c r="C3435">
        <v>93</v>
      </c>
      <c r="D3435">
        <v>28.06</v>
      </c>
    </row>
    <row r="3436" spans="1:4">
      <c r="A3436" s="1">
        <v>44709</v>
      </c>
      <c r="B3436">
        <v>13.3</v>
      </c>
      <c r="C3436">
        <v>92.4</v>
      </c>
      <c r="D3436">
        <v>25.62</v>
      </c>
    </row>
    <row r="3437" spans="1:4">
      <c r="A3437" s="1">
        <v>44710</v>
      </c>
      <c r="B3437">
        <v>13.5</v>
      </c>
      <c r="C3437">
        <v>93.8</v>
      </c>
      <c r="D3437">
        <v>29.18</v>
      </c>
    </row>
    <row r="3438" spans="1:4">
      <c r="A3438" s="1">
        <v>44711</v>
      </c>
      <c r="B3438">
        <v>1.4</v>
      </c>
      <c r="C3438">
        <v>9.6999999999999993</v>
      </c>
      <c r="D3438">
        <v>15.53</v>
      </c>
    </row>
    <row r="3439" spans="1:4">
      <c r="A3439" s="1">
        <v>44712</v>
      </c>
      <c r="B3439">
        <v>13.4</v>
      </c>
      <c r="C3439">
        <v>93.1</v>
      </c>
      <c r="D3439">
        <v>29.65</v>
      </c>
    </row>
    <row r="3440" spans="1:4">
      <c r="A3440" s="1">
        <v>44713</v>
      </c>
      <c r="B3440">
        <v>10.6</v>
      </c>
      <c r="C3440">
        <v>73.599999999999994</v>
      </c>
      <c r="D3440">
        <v>26.43</v>
      </c>
    </row>
    <row r="3441" spans="1:4">
      <c r="A3441" s="1">
        <v>44714</v>
      </c>
      <c r="B3441">
        <v>13.3</v>
      </c>
      <c r="C3441">
        <v>91.7</v>
      </c>
      <c r="D3441">
        <v>29.26</v>
      </c>
    </row>
    <row r="3442" spans="1:4">
      <c r="A3442" s="1">
        <v>44715</v>
      </c>
      <c r="B3442">
        <v>12.4</v>
      </c>
      <c r="C3442">
        <v>85.5</v>
      </c>
      <c r="D3442">
        <v>28.06</v>
      </c>
    </row>
    <row r="3443" spans="1:4">
      <c r="A3443" s="1">
        <v>44716</v>
      </c>
      <c r="B3443">
        <v>8.5</v>
      </c>
      <c r="C3443">
        <v>58.6</v>
      </c>
      <c r="D3443">
        <v>23.41</v>
      </c>
    </row>
    <row r="3444" spans="1:4">
      <c r="A3444" s="1">
        <v>44717</v>
      </c>
      <c r="B3444">
        <v>0</v>
      </c>
      <c r="C3444">
        <v>0</v>
      </c>
      <c r="D3444">
        <v>5.28</v>
      </c>
    </row>
    <row r="3445" spans="1:4">
      <c r="A3445" s="1">
        <v>44718</v>
      </c>
      <c r="B3445">
        <v>2</v>
      </c>
      <c r="C3445">
        <v>13.8</v>
      </c>
      <c r="D3445">
        <v>11.13</v>
      </c>
    </row>
    <row r="3446" spans="1:4">
      <c r="A3446" s="1">
        <v>44719</v>
      </c>
      <c r="B3446">
        <v>3.7</v>
      </c>
      <c r="C3446">
        <v>25.5</v>
      </c>
      <c r="D3446">
        <v>13.63</v>
      </c>
    </row>
    <row r="3447" spans="1:4">
      <c r="A3447" s="1">
        <v>44720</v>
      </c>
      <c r="B3447">
        <v>3.2</v>
      </c>
      <c r="C3447">
        <v>22.1</v>
      </c>
      <c r="D3447">
        <v>16.149999999999999</v>
      </c>
    </row>
    <row r="3448" spans="1:4">
      <c r="A3448" s="1">
        <v>44721</v>
      </c>
      <c r="B3448">
        <v>8.5</v>
      </c>
      <c r="C3448">
        <v>58.6</v>
      </c>
      <c r="D3448">
        <v>24.53</v>
      </c>
    </row>
    <row r="3449" spans="1:4">
      <c r="A3449" s="1">
        <v>44722</v>
      </c>
      <c r="B3449">
        <v>7.8</v>
      </c>
      <c r="C3449">
        <v>53.8</v>
      </c>
      <c r="D3449">
        <v>22.57</v>
      </c>
    </row>
    <row r="3450" spans="1:4">
      <c r="A3450" s="1">
        <v>44723</v>
      </c>
      <c r="B3450">
        <v>7.1</v>
      </c>
      <c r="C3450">
        <v>48.6</v>
      </c>
      <c r="D3450">
        <v>21.36</v>
      </c>
    </row>
    <row r="3451" spans="1:4">
      <c r="A3451" s="1">
        <v>44724</v>
      </c>
      <c r="B3451">
        <v>7.7</v>
      </c>
      <c r="C3451">
        <v>52.7</v>
      </c>
      <c r="D3451">
        <v>23.88</v>
      </c>
    </row>
    <row r="3452" spans="1:4">
      <c r="A3452" s="1">
        <v>44725</v>
      </c>
      <c r="B3452">
        <v>4</v>
      </c>
      <c r="C3452">
        <v>27.4</v>
      </c>
      <c r="D3452">
        <v>17.7</v>
      </c>
    </row>
    <row r="3453" spans="1:4">
      <c r="A3453" s="1">
        <v>44726</v>
      </c>
      <c r="B3453">
        <v>0</v>
      </c>
      <c r="C3453">
        <v>0</v>
      </c>
      <c r="D3453">
        <v>6.93</v>
      </c>
    </row>
    <row r="3454" spans="1:4">
      <c r="A3454" s="1">
        <v>44727</v>
      </c>
      <c r="B3454">
        <v>2.2000000000000002</v>
      </c>
      <c r="C3454">
        <v>15.1</v>
      </c>
      <c r="D3454">
        <v>14.37</v>
      </c>
    </row>
    <row r="3455" spans="1:4">
      <c r="A3455" s="1">
        <v>44728</v>
      </c>
      <c r="B3455">
        <v>11.7</v>
      </c>
      <c r="C3455">
        <v>80.099999999999994</v>
      </c>
      <c r="D3455">
        <v>28.2</v>
      </c>
    </row>
    <row r="3456" spans="1:4">
      <c r="A3456" s="1">
        <v>44729</v>
      </c>
      <c r="B3456">
        <v>11.9</v>
      </c>
      <c r="C3456">
        <v>81.5</v>
      </c>
      <c r="D3456">
        <v>27.8</v>
      </c>
    </row>
    <row r="3457" spans="1:4">
      <c r="A3457" s="1">
        <v>44730</v>
      </c>
      <c r="B3457">
        <v>9.8000000000000007</v>
      </c>
      <c r="C3457">
        <v>67.099999999999994</v>
      </c>
      <c r="D3457">
        <v>25.89</v>
      </c>
    </row>
    <row r="3458" spans="1:4">
      <c r="A3458" s="1">
        <v>44731</v>
      </c>
      <c r="B3458">
        <v>9.9</v>
      </c>
      <c r="C3458">
        <v>67.8</v>
      </c>
      <c r="D3458">
        <v>25.9</v>
      </c>
    </row>
    <row r="3459" spans="1:4">
      <c r="A3459" s="1">
        <v>44732</v>
      </c>
      <c r="B3459">
        <v>10.5</v>
      </c>
      <c r="C3459">
        <v>71.900000000000006</v>
      </c>
      <c r="D3459">
        <v>24.93</v>
      </c>
    </row>
    <row r="3460" spans="1:4">
      <c r="A3460" s="1">
        <v>44733</v>
      </c>
      <c r="B3460">
        <v>10.9</v>
      </c>
      <c r="C3460">
        <v>74.7</v>
      </c>
      <c r="D3460">
        <v>27.25</v>
      </c>
    </row>
    <row r="3461" spans="1:4">
      <c r="A3461" s="1">
        <v>44734</v>
      </c>
      <c r="B3461">
        <v>10.199999999999999</v>
      </c>
      <c r="C3461">
        <v>69.900000000000006</v>
      </c>
      <c r="D3461">
        <v>25.27</v>
      </c>
    </row>
    <row r="3462" spans="1:4">
      <c r="A3462" s="1">
        <v>44735</v>
      </c>
      <c r="B3462">
        <v>1.6</v>
      </c>
      <c r="C3462">
        <v>11</v>
      </c>
      <c r="D3462">
        <v>10.84</v>
      </c>
    </row>
    <row r="3463" spans="1:4">
      <c r="A3463" s="1">
        <v>44736</v>
      </c>
      <c r="B3463">
        <v>7.9</v>
      </c>
      <c r="C3463">
        <v>54.1</v>
      </c>
      <c r="D3463">
        <v>22</v>
      </c>
    </row>
    <row r="3464" spans="1:4">
      <c r="A3464" s="1">
        <v>44737</v>
      </c>
      <c r="B3464">
        <v>12</v>
      </c>
      <c r="C3464">
        <v>82.2</v>
      </c>
      <c r="D3464">
        <v>25.75</v>
      </c>
    </row>
    <row r="3465" spans="1:4">
      <c r="A3465" s="1">
        <v>44738</v>
      </c>
      <c r="B3465">
        <v>4</v>
      </c>
      <c r="C3465">
        <v>27.4</v>
      </c>
      <c r="D3465">
        <v>14.82</v>
      </c>
    </row>
    <row r="3466" spans="1:4">
      <c r="A3466" s="1">
        <v>44739</v>
      </c>
      <c r="B3466">
        <v>0</v>
      </c>
      <c r="C3466">
        <v>0</v>
      </c>
      <c r="D3466">
        <v>6.72</v>
      </c>
    </row>
    <row r="3467" spans="1:4">
      <c r="A3467" s="1">
        <v>44740</v>
      </c>
      <c r="B3467">
        <v>4.2</v>
      </c>
      <c r="C3467">
        <v>28.8</v>
      </c>
      <c r="D3467">
        <v>18.53</v>
      </c>
    </row>
    <row r="3468" spans="1:4">
      <c r="A3468" s="1">
        <v>44741</v>
      </c>
      <c r="B3468">
        <v>3</v>
      </c>
      <c r="C3468">
        <v>20.5</v>
      </c>
      <c r="D3468">
        <v>15.1</v>
      </c>
    </row>
    <row r="3469" spans="1:4">
      <c r="A3469" s="1">
        <v>44742</v>
      </c>
      <c r="B3469">
        <v>7.3</v>
      </c>
      <c r="C3469">
        <v>50</v>
      </c>
      <c r="D3469">
        <v>19.7</v>
      </c>
    </row>
    <row r="3470" spans="1:4">
      <c r="A3470" s="1">
        <v>44743</v>
      </c>
      <c r="B3470">
        <v>11</v>
      </c>
      <c r="C3470">
        <v>75.3</v>
      </c>
      <c r="D3470">
        <v>24.03</v>
      </c>
    </row>
    <row r="3471" spans="1:4">
      <c r="A3471" s="1">
        <v>44744</v>
      </c>
      <c r="B3471">
        <v>11.8</v>
      </c>
      <c r="C3471">
        <v>80.8</v>
      </c>
      <c r="D3471">
        <v>27.55</v>
      </c>
    </row>
    <row r="3472" spans="1:4">
      <c r="A3472" s="1">
        <v>44745</v>
      </c>
      <c r="B3472">
        <v>7.1</v>
      </c>
      <c r="C3472">
        <v>48.6</v>
      </c>
      <c r="D3472">
        <v>20.25</v>
      </c>
    </row>
    <row r="3473" spans="1:4">
      <c r="A3473" s="1">
        <v>44746</v>
      </c>
      <c r="B3473">
        <v>5.9</v>
      </c>
      <c r="C3473">
        <v>40.700000000000003</v>
      </c>
      <c r="D3473">
        <v>15.11</v>
      </c>
    </row>
    <row r="3474" spans="1:4">
      <c r="A3474" s="1">
        <v>44747</v>
      </c>
      <c r="B3474">
        <v>4.5</v>
      </c>
      <c r="C3474">
        <v>31</v>
      </c>
      <c r="D3474">
        <v>15.57</v>
      </c>
    </row>
    <row r="3475" spans="1:4">
      <c r="A3475" s="1">
        <v>44748</v>
      </c>
      <c r="B3475">
        <v>3.7</v>
      </c>
      <c r="C3475">
        <v>25.5</v>
      </c>
      <c r="D3475">
        <v>18.73</v>
      </c>
    </row>
    <row r="3476" spans="1:4">
      <c r="A3476" s="1">
        <v>44749</v>
      </c>
      <c r="B3476">
        <v>5.6</v>
      </c>
      <c r="C3476">
        <v>38.6</v>
      </c>
      <c r="D3476">
        <v>19.96</v>
      </c>
    </row>
    <row r="3477" spans="1:4">
      <c r="A3477" s="1">
        <v>44750</v>
      </c>
      <c r="B3477">
        <v>2</v>
      </c>
      <c r="C3477">
        <v>13.8</v>
      </c>
      <c r="D3477">
        <v>11.75</v>
      </c>
    </row>
    <row r="3478" spans="1:4">
      <c r="A3478" s="1">
        <v>44751</v>
      </c>
      <c r="B3478">
        <v>9.3000000000000007</v>
      </c>
      <c r="C3478">
        <v>64.099999999999994</v>
      </c>
      <c r="D3478">
        <v>23.33</v>
      </c>
    </row>
    <row r="3479" spans="1:4">
      <c r="A3479" s="1">
        <v>44752</v>
      </c>
      <c r="B3479">
        <v>10.3</v>
      </c>
      <c r="C3479">
        <v>71</v>
      </c>
      <c r="D3479">
        <v>24.32</v>
      </c>
    </row>
    <row r="3480" spans="1:4">
      <c r="A3480" s="1">
        <v>44753</v>
      </c>
      <c r="B3480">
        <v>1</v>
      </c>
      <c r="C3480">
        <v>6.9</v>
      </c>
      <c r="D3480">
        <v>9.31</v>
      </c>
    </row>
    <row r="3481" spans="1:4">
      <c r="A3481" s="1">
        <v>44754</v>
      </c>
      <c r="B3481">
        <v>2.2000000000000002</v>
      </c>
      <c r="C3481">
        <v>15.3</v>
      </c>
      <c r="D3481">
        <v>16.7</v>
      </c>
    </row>
    <row r="3482" spans="1:4">
      <c r="A3482" s="1">
        <v>44755</v>
      </c>
      <c r="B3482">
        <v>0</v>
      </c>
      <c r="C3482">
        <v>0</v>
      </c>
      <c r="D3482">
        <v>8.4600000000000009</v>
      </c>
    </row>
    <row r="3483" spans="1:4">
      <c r="A3483" s="1">
        <v>44756</v>
      </c>
      <c r="B3483">
        <v>7</v>
      </c>
      <c r="C3483">
        <v>48.6</v>
      </c>
      <c r="D3483">
        <v>20.9</v>
      </c>
    </row>
    <row r="3484" spans="1:4">
      <c r="A3484" s="1">
        <v>44757</v>
      </c>
      <c r="B3484">
        <v>13.4</v>
      </c>
      <c r="C3484">
        <v>93.1</v>
      </c>
      <c r="D3484">
        <v>26.72</v>
      </c>
    </row>
    <row r="3485" spans="1:4">
      <c r="A3485" s="1">
        <v>44758</v>
      </c>
      <c r="B3485">
        <v>8.5</v>
      </c>
      <c r="C3485">
        <v>59</v>
      </c>
      <c r="D3485">
        <v>21.88</v>
      </c>
    </row>
    <row r="3486" spans="1:4">
      <c r="A3486" s="1">
        <v>44759</v>
      </c>
      <c r="B3486">
        <v>7.5</v>
      </c>
      <c r="C3486">
        <v>52.4</v>
      </c>
      <c r="D3486">
        <v>21.34</v>
      </c>
    </row>
    <row r="3487" spans="1:4">
      <c r="A3487" s="1">
        <v>44760</v>
      </c>
      <c r="B3487">
        <v>0</v>
      </c>
      <c r="C3487">
        <v>0</v>
      </c>
      <c r="D3487">
        <v>4.8</v>
      </c>
    </row>
    <row r="3488" spans="1:4">
      <c r="A3488" s="1">
        <v>44761</v>
      </c>
      <c r="B3488">
        <v>6.2</v>
      </c>
      <c r="C3488">
        <v>43.4</v>
      </c>
      <c r="D3488">
        <v>20.49</v>
      </c>
    </row>
    <row r="3489" spans="1:4">
      <c r="A3489" s="1">
        <v>44762</v>
      </c>
      <c r="B3489">
        <v>11.4</v>
      </c>
      <c r="C3489">
        <v>79.7</v>
      </c>
      <c r="D3489">
        <v>25.93</v>
      </c>
    </row>
    <row r="3490" spans="1:4">
      <c r="A3490" s="1">
        <v>44763</v>
      </c>
      <c r="B3490">
        <v>3.1</v>
      </c>
      <c r="C3490">
        <v>21.7</v>
      </c>
      <c r="D3490">
        <v>15.48</v>
      </c>
    </row>
    <row r="3491" spans="1:4">
      <c r="A3491" s="1">
        <v>44764</v>
      </c>
      <c r="B3491">
        <v>2.1</v>
      </c>
      <c r="C3491">
        <v>14.8</v>
      </c>
      <c r="D3491">
        <v>13.94</v>
      </c>
    </row>
    <row r="3492" spans="1:4">
      <c r="A3492" s="1">
        <v>44765</v>
      </c>
      <c r="B3492">
        <v>0</v>
      </c>
      <c r="C3492">
        <v>0</v>
      </c>
      <c r="D3492">
        <v>10.79</v>
      </c>
    </row>
    <row r="3493" spans="1:4">
      <c r="A3493" s="1">
        <v>44766</v>
      </c>
      <c r="B3493">
        <v>3.3</v>
      </c>
      <c r="C3493">
        <v>23.2</v>
      </c>
      <c r="D3493">
        <v>15.89</v>
      </c>
    </row>
    <row r="3494" spans="1:4">
      <c r="A3494" s="1">
        <v>44767</v>
      </c>
      <c r="B3494">
        <v>9</v>
      </c>
      <c r="C3494">
        <v>63.4</v>
      </c>
      <c r="D3494">
        <v>25.09</v>
      </c>
    </row>
    <row r="3495" spans="1:4">
      <c r="A3495" s="1">
        <v>44768</v>
      </c>
      <c r="B3495">
        <v>9.5</v>
      </c>
      <c r="C3495">
        <v>67.400000000000006</v>
      </c>
      <c r="D3495">
        <v>26.28</v>
      </c>
    </row>
    <row r="3496" spans="1:4">
      <c r="A3496" s="1">
        <v>44769</v>
      </c>
      <c r="B3496">
        <v>10.5</v>
      </c>
      <c r="C3496">
        <v>74.5</v>
      </c>
      <c r="D3496">
        <v>23.79</v>
      </c>
    </row>
    <row r="3497" spans="1:4">
      <c r="A3497" s="1">
        <v>44770</v>
      </c>
      <c r="B3497">
        <v>2</v>
      </c>
      <c r="C3497">
        <v>14.2</v>
      </c>
      <c r="D3497">
        <v>13.28</v>
      </c>
    </row>
    <row r="3498" spans="1:4">
      <c r="A3498" s="1">
        <v>44771</v>
      </c>
      <c r="B3498">
        <v>10.6</v>
      </c>
      <c r="C3498">
        <v>75.2</v>
      </c>
      <c r="D3498">
        <v>25.57</v>
      </c>
    </row>
    <row r="3499" spans="1:4">
      <c r="A3499" s="1">
        <v>44772</v>
      </c>
      <c r="B3499">
        <v>1.8</v>
      </c>
      <c r="C3499">
        <v>12.9</v>
      </c>
      <c r="D3499">
        <v>14.02</v>
      </c>
    </row>
    <row r="3500" spans="1:4">
      <c r="A3500" s="1">
        <v>44773</v>
      </c>
      <c r="B3500">
        <v>0.2</v>
      </c>
      <c r="C3500">
        <v>1.4</v>
      </c>
      <c r="D3500">
        <v>8.34</v>
      </c>
    </row>
    <row r="3501" spans="1:4">
      <c r="A3501" s="1">
        <v>44774</v>
      </c>
      <c r="B3501">
        <v>0.1</v>
      </c>
      <c r="C3501">
        <v>0.7</v>
      </c>
      <c r="D3501">
        <v>7.16</v>
      </c>
    </row>
    <row r="3502" spans="1:4">
      <c r="A3502" s="1">
        <v>44775</v>
      </c>
      <c r="B3502">
        <v>1.5</v>
      </c>
      <c r="C3502">
        <v>10.8</v>
      </c>
      <c r="D3502">
        <v>9.08</v>
      </c>
    </row>
    <row r="3503" spans="1:4">
      <c r="A3503" s="1">
        <v>44776</v>
      </c>
      <c r="B3503">
        <v>8.6999999999999993</v>
      </c>
      <c r="C3503">
        <v>62.6</v>
      </c>
      <c r="D3503">
        <v>22.24</v>
      </c>
    </row>
    <row r="3504" spans="1:4">
      <c r="A3504" s="1">
        <v>44777</v>
      </c>
      <c r="B3504">
        <v>7.1</v>
      </c>
      <c r="C3504">
        <v>51.1</v>
      </c>
      <c r="D3504">
        <v>19.73</v>
      </c>
    </row>
    <row r="3505" spans="1:4">
      <c r="A3505" s="1">
        <v>44778</v>
      </c>
      <c r="B3505">
        <v>7.6</v>
      </c>
      <c r="C3505">
        <v>54.7</v>
      </c>
      <c r="D3505">
        <v>19.34</v>
      </c>
    </row>
    <row r="3506" spans="1:4">
      <c r="A3506" s="1">
        <v>44779</v>
      </c>
      <c r="B3506">
        <v>9.4</v>
      </c>
      <c r="C3506">
        <v>68.099999999999994</v>
      </c>
      <c r="D3506">
        <v>20.96</v>
      </c>
    </row>
    <row r="3507" spans="1:4">
      <c r="A3507" s="1">
        <v>44780</v>
      </c>
      <c r="B3507">
        <v>6.1</v>
      </c>
      <c r="C3507">
        <v>44.2</v>
      </c>
      <c r="D3507">
        <v>18.29</v>
      </c>
    </row>
    <row r="3508" spans="1:4">
      <c r="A3508" s="1">
        <v>44781</v>
      </c>
      <c r="B3508">
        <v>1.5</v>
      </c>
      <c r="C3508">
        <v>10.9</v>
      </c>
      <c r="D3508">
        <v>14.92</v>
      </c>
    </row>
    <row r="3509" spans="1:4">
      <c r="A3509" s="1">
        <v>44782</v>
      </c>
      <c r="B3509">
        <v>0</v>
      </c>
      <c r="C3509">
        <v>0</v>
      </c>
      <c r="D3509">
        <v>9.74</v>
      </c>
    </row>
    <row r="3510" spans="1:4">
      <c r="A3510" s="1">
        <v>44783</v>
      </c>
      <c r="B3510">
        <v>0</v>
      </c>
      <c r="C3510">
        <v>0</v>
      </c>
      <c r="D3510">
        <v>5.87</v>
      </c>
    </row>
    <row r="3511" spans="1:4">
      <c r="A3511" s="1">
        <v>44784</v>
      </c>
      <c r="B3511">
        <v>0</v>
      </c>
      <c r="C3511">
        <v>0</v>
      </c>
      <c r="D3511">
        <v>5.91</v>
      </c>
    </row>
    <row r="3512" spans="1:4">
      <c r="A3512" s="1">
        <v>44785</v>
      </c>
      <c r="B3512">
        <v>9.3000000000000007</v>
      </c>
      <c r="C3512">
        <v>68.400000000000006</v>
      </c>
      <c r="D3512">
        <v>22.96</v>
      </c>
    </row>
    <row r="3513" spans="1:4">
      <c r="A3513" s="1">
        <v>44786</v>
      </c>
      <c r="B3513">
        <v>3</v>
      </c>
      <c r="C3513">
        <v>22.1</v>
      </c>
      <c r="D3513">
        <v>13.96</v>
      </c>
    </row>
    <row r="3514" spans="1:4">
      <c r="A3514" s="1">
        <v>44787</v>
      </c>
      <c r="B3514">
        <v>4.0999999999999996</v>
      </c>
      <c r="C3514">
        <v>30.1</v>
      </c>
      <c r="D3514">
        <v>15.15</v>
      </c>
    </row>
    <row r="3515" spans="1:4">
      <c r="A3515" s="1">
        <v>44788</v>
      </c>
      <c r="B3515">
        <v>4</v>
      </c>
      <c r="C3515">
        <v>29.6</v>
      </c>
      <c r="D3515">
        <v>14.95</v>
      </c>
    </row>
    <row r="3516" spans="1:4">
      <c r="A3516" s="1">
        <v>44789</v>
      </c>
      <c r="B3516">
        <v>0</v>
      </c>
      <c r="C3516">
        <v>0</v>
      </c>
      <c r="D3516">
        <v>4.28</v>
      </c>
    </row>
    <row r="3517" spans="1:4">
      <c r="A3517" s="1">
        <v>44790</v>
      </c>
      <c r="B3517">
        <v>4.5999999999999996</v>
      </c>
      <c r="C3517">
        <v>34.1</v>
      </c>
      <c r="D3517">
        <v>16.21</v>
      </c>
    </row>
    <row r="3518" spans="1:4">
      <c r="A3518" s="1">
        <v>44791</v>
      </c>
      <c r="B3518">
        <v>9.3000000000000007</v>
      </c>
      <c r="C3518">
        <v>69.400000000000006</v>
      </c>
      <c r="D3518">
        <v>23.76</v>
      </c>
    </row>
    <row r="3519" spans="1:4">
      <c r="A3519" s="1">
        <v>44792</v>
      </c>
      <c r="B3519">
        <v>5.3</v>
      </c>
      <c r="C3519">
        <v>39.6</v>
      </c>
      <c r="D3519">
        <v>18.329999999999998</v>
      </c>
    </row>
    <row r="3520" spans="1:4">
      <c r="A3520" s="1">
        <v>44793</v>
      </c>
      <c r="B3520">
        <v>0</v>
      </c>
      <c r="C3520">
        <v>0</v>
      </c>
      <c r="D3520">
        <v>5.84</v>
      </c>
    </row>
    <row r="3521" spans="1:4">
      <c r="A3521" s="1">
        <v>44794</v>
      </c>
      <c r="B3521">
        <v>12.2</v>
      </c>
      <c r="C3521">
        <v>91</v>
      </c>
      <c r="D3521">
        <v>25.28</v>
      </c>
    </row>
    <row r="3522" spans="1:4">
      <c r="A3522" s="1">
        <v>44795</v>
      </c>
      <c r="B3522">
        <v>10</v>
      </c>
      <c r="C3522">
        <v>75.2</v>
      </c>
      <c r="D3522">
        <v>23.05</v>
      </c>
    </row>
    <row r="3523" spans="1:4">
      <c r="A3523" s="1">
        <v>44796</v>
      </c>
      <c r="B3523">
        <v>0</v>
      </c>
      <c r="C3523">
        <v>0</v>
      </c>
      <c r="D3523">
        <v>5.49</v>
      </c>
    </row>
    <row r="3524" spans="1:4">
      <c r="A3524" s="1">
        <v>44797</v>
      </c>
      <c r="B3524">
        <v>0</v>
      </c>
      <c r="C3524">
        <v>0</v>
      </c>
      <c r="D3524">
        <v>6.21</v>
      </c>
    </row>
    <row r="3525" spans="1:4">
      <c r="A3525" s="1">
        <v>44798</v>
      </c>
      <c r="B3525">
        <v>6.6</v>
      </c>
      <c r="C3525">
        <v>50</v>
      </c>
      <c r="D3525">
        <v>20.02</v>
      </c>
    </row>
    <row r="3526" spans="1:4">
      <c r="A3526" s="1">
        <v>44799</v>
      </c>
      <c r="B3526">
        <v>10.199999999999999</v>
      </c>
      <c r="C3526">
        <v>77.3</v>
      </c>
      <c r="D3526">
        <v>22.17</v>
      </c>
    </row>
    <row r="3527" spans="1:4">
      <c r="A3527" s="1">
        <v>44800</v>
      </c>
      <c r="B3527">
        <v>6.6</v>
      </c>
      <c r="C3527">
        <v>50.4</v>
      </c>
      <c r="D3527">
        <v>17.27</v>
      </c>
    </row>
    <row r="3528" spans="1:4">
      <c r="A3528" s="1">
        <v>44801</v>
      </c>
      <c r="B3528">
        <v>11.4</v>
      </c>
      <c r="C3528">
        <v>87</v>
      </c>
      <c r="D3528">
        <v>25.11</v>
      </c>
    </row>
    <row r="3529" spans="1:4">
      <c r="A3529" s="1">
        <v>44802</v>
      </c>
      <c r="B3529">
        <v>0.5</v>
      </c>
      <c r="C3529">
        <v>3.8</v>
      </c>
      <c r="D3529">
        <v>8.2799999999999994</v>
      </c>
    </row>
    <row r="3530" spans="1:4">
      <c r="A3530" s="1">
        <v>44803</v>
      </c>
      <c r="B3530">
        <v>0</v>
      </c>
      <c r="C3530">
        <v>0</v>
      </c>
      <c r="D3530">
        <v>4.01</v>
      </c>
    </row>
    <row r="3531" spans="1:4">
      <c r="A3531" s="1">
        <v>44804</v>
      </c>
      <c r="B3531">
        <v>0</v>
      </c>
      <c r="C3531">
        <v>0</v>
      </c>
      <c r="D3531">
        <v>4.21</v>
      </c>
    </row>
    <row r="3532" spans="1:4">
      <c r="A3532" s="1">
        <v>44805</v>
      </c>
      <c r="B3532">
        <v>3.1</v>
      </c>
      <c r="C3532">
        <v>23.8</v>
      </c>
      <c r="D3532">
        <v>9.6999999999999993</v>
      </c>
    </row>
    <row r="3533" spans="1:4">
      <c r="A3533" s="1">
        <v>44806</v>
      </c>
      <c r="B3533">
        <v>0</v>
      </c>
      <c r="C3533">
        <v>0</v>
      </c>
      <c r="D3533">
        <v>5.42</v>
      </c>
    </row>
    <row r="3534" spans="1:4">
      <c r="A3534" s="1">
        <v>44807</v>
      </c>
      <c r="B3534">
        <v>0</v>
      </c>
      <c r="C3534">
        <v>0</v>
      </c>
      <c r="D3534">
        <v>7.53</v>
      </c>
    </row>
    <row r="3535" spans="1:4">
      <c r="A3535" s="1">
        <v>44808</v>
      </c>
      <c r="B3535">
        <v>4.4000000000000004</v>
      </c>
      <c r="C3535">
        <v>34.1</v>
      </c>
      <c r="D3535">
        <v>15.94</v>
      </c>
    </row>
    <row r="3536" spans="1:4">
      <c r="A3536" s="1">
        <v>44809</v>
      </c>
      <c r="B3536">
        <v>0</v>
      </c>
      <c r="C3536">
        <v>0</v>
      </c>
      <c r="D3536">
        <v>4.51</v>
      </c>
    </row>
    <row r="3537" spans="1:4">
      <c r="A3537" s="1">
        <v>44810</v>
      </c>
      <c r="B3537">
        <v>6.1</v>
      </c>
      <c r="C3537">
        <v>47.7</v>
      </c>
      <c r="D3537">
        <v>14.61</v>
      </c>
    </row>
    <row r="3538" spans="1:4">
      <c r="A3538" s="1">
        <v>44811</v>
      </c>
      <c r="B3538">
        <v>10.7</v>
      </c>
      <c r="C3538">
        <v>84.3</v>
      </c>
      <c r="D3538">
        <v>23.2</v>
      </c>
    </row>
    <row r="3539" spans="1:4">
      <c r="A3539" s="1">
        <v>44812</v>
      </c>
      <c r="B3539">
        <v>10.5</v>
      </c>
      <c r="C3539">
        <v>82.7</v>
      </c>
      <c r="D3539">
        <v>22.34</v>
      </c>
    </row>
    <row r="3540" spans="1:4">
      <c r="A3540" s="1">
        <v>44813</v>
      </c>
      <c r="B3540">
        <v>9.5</v>
      </c>
      <c r="C3540">
        <v>74.8</v>
      </c>
      <c r="D3540">
        <v>21.62</v>
      </c>
    </row>
    <row r="3541" spans="1:4">
      <c r="A3541" s="1">
        <v>44814</v>
      </c>
      <c r="B3541">
        <v>0.5</v>
      </c>
      <c r="C3541">
        <v>4</v>
      </c>
      <c r="D3541">
        <v>10.02</v>
      </c>
    </row>
    <row r="3542" spans="1:4">
      <c r="A3542" s="1">
        <v>44815</v>
      </c>
      <c r="B3542">
        <v>6.2</v>
      </c>
      <c r="C3542">
        <v>49.2</v>
      </c>
      <c r="D3542">
        <v>17.239999999999998</v>
      </c>
    </row>
    <row r="3543" spans="1:4">
      <c r="A3543" s="1">
        <v>44816</v>
      </c>
      <c r="B3543">
        <v>0</v>
      </c>
      <c r="C3543">
        <v>0</v>
      </c>
      <c r="D3543">
        <v>7.57</v>
      </c>
    </row>
    <row r="3544" spans="1:4">
      <c r="A3544" s="1">
        <v>44817</v>
      </c>
      <c r="B3544">
        <v>4.7</v>
      </c>
      <c r="C3544">
        <v>37.6</v>
      </c>
      <c r="D3544">
        <v>15.99</v>
      </c>
    </row>
    <row r="3545" spans="1:4">
      <c r="A3545" s="1">
        <v>44818</v>
      </c>
      <c r="B3545">
        <v>8.8000000000000007</v>
      </c>
      <c r="C3545">
        <v>70.400000000000006</v>
      </c>
      <c r="D3545">
        <v>18.690000000000001</v>
      </c>
    </row>
    <row r="3546" spans="1:4">
      <c r="A3546" s="1">
        <v>44819</v>
      </c>
      <c r="B3546">
        <v>8.9</v>
      </c>
      <c r="C3546">
        <v>71.8</v>
      </c>
      <c r="D3546">
        <v>18.59</v>
      </c>
    </row>
    <row r="3547" spans="1:4">
      <c r="A3547" s="1">
        <v>44820</v>
      </c>
      <c r="B3547">
        <v>3</v>
      </c>
      <c r="C3547">
        <v>24.2</v>
      </c>
      <c r="D3547">
        <v>13.75</v>
      </c>
    </row>
    <row r="3548" spans="1:4">
      <c r="A3548" s="1">
        <v>44821</v>
      </c>
      <c r="B3548">
        <v>4.8</v>
      </c>
      <c r="C3548">
        <v>38.700000000000003</v>
      </c>
      <c r="D3548">
        <v>17.010000000000002</v>
      </c>
    </row>
    <row r="3549" spans="1:4">
      <c r="A3549" s="1">
        <v>44822</v>
      </c>
      <c r="B3549">
        <v>1.3</v>
      </c>
      <c r="C3549">
        <v>10.6</v>
      </c>
      <c r="D3549">
        <v>10.34</v>
      </c>
    </row>
    <row r="3550" spans="1:4">
      <c r="A3550" s="1">
        <v>44823</v>
      </c>
      <c r="B3550">
        <v>5.4</v>
      </c>
      <c r="C3550">
        <v>43.9</v>
      </c>
      <c r="D3550">
        <v>12.64</v>
      </c>
    </row>
    <row r="3551" spans="1:4">
      <c r="A3551" s="1">
        <v>44824</v>
      </c>
      <c r="B3551">
        <v>7.6</v>
      </c>
      <c r="C3551">
        <v>62.3</v>
      </c>
      <c r="D3551">
        <v>17.079999999999998</v>
      </c>
    </row>
    <row r="3552" spans="1:4">
      <c r="A3552" s="1">
        <v>44825</v>
      </c>
      <c r="B3552">
        <v>10.7</v>
      </c>
      <c r="C3552">
        <v>87.7</v>
      </c>
      <c r="D3552">
        <v>22.62</v>
      </c>
    </row>
    <row r="3553" spans="1:4">
      <c r="A3553" s="1">
        <v>44826</v>
      </c>
      <c r="B3553">
        <v>8.4</v>
      </c>
      <c r="C3553">
        <v>68.900000000000006</v>
      </c>
      <c r="D3553">
        <v>19.16</v>
      </c>
    </row>
    <row r="3554" spans="1:4">
      <c r="A3554" s="1">
        <v>44827</v>
      </c>
      <c r="B3554">
        <v>8.9</v>
      </c>
      <c r="C3554">
        <v>73.599999999999994</v>
      </c>
      <c r="D3554">
        <v>18.79</v>
      </c>
    </row>
    <row r="3555" spans="1:4">
      <c r="A3555" s="1">
        <v>44828</v>
      </c>
      <c r="B3555">
        <v>8</v>
      </c>
      <c r="C3555">
        <v>66.099999999999994</v>
      </c>
      <c r="D3555">
        <v>20.149999999999999</v>
      </c>
    </row>
    <row r="3556" spans="1:4">
      <c r="A3556" s="1">
        <v>44829</v>
      </c>
      <c r="B3556">
        <v>2.4</v>
      </c>
      <c r="C3556">
        <v>19.8</v>
      </c>
      <c r="D3556">
        <v>11.15</v>
      </c>
    </row>
    <row r="3557" spans="1:4">
      <c r="A3557" s="1">
        <v>44830</v>
      </c>
      <c r="B3557">
        <v>0</v>
      </c>
      <c r="C3557">
        <v>0</v>
      </c>
      <c r="D3557">
        <v>6.53</v>
      </c>
    </row>
    <row r="3558" spans="1:4">
      <c r="A3558" s="1">
        <v>44831</v>
      </c>
      <c r="B3558">
        <v>9</v>
      </c>
      <c r="C3558">
        <v>75</v>
      </c>
      <c r="D3558">
        <v>19.45</v>
      </c>
    </row>
    <row r="3559" spans="1:4">
      <c r="A3559" s="1">
        <v>44832</v>
      </c>
      <c r="B3559">
        <v>3.3</v>
      </c>
      <c r="C3559">
        <v>27.7</v>
      </c>
      <c r="D3559">
        <v>12.21</v>
      </c>
    </row>
    <row r="3560" spans="1:4">
      <c r="A3560" s="1">
        <v>44833</v>
      </c>
      <c r="B3560">
        <v>11.1</v>
      </c>
      <c r="C3560">
        <v>93.3</v>
      </c>
      <c r="D3560">
        <v>19.57</v>
      </c>
    </row>
    <row r="3561" spans="1:4">
      <c r="A3561" s="1">
        <v>44834</v>
      </c>
      <c r="B3561">
        <v>11.1</v>
      </c>
      <c r="C3561">
        <v>93.3</v>
      </c>
      <c r="D3561">
        <v>19.84</v>
      </c>
    </row>
    <row r="3562" spans="1:4">
      <c r="A3562" s="1">
        <v>44835</v>
      </c>
      <c r="B3562">
        <v>10</v>
      </c>
      <c r="C3562">
        <v>84.7</v>
      </c>
      <c r="D3562">
        <v>18.43</v>
      </c>
    </row>
    <row r="3563" spans="1:4">
      <c r="A3563" s="1">
        <v>44836</v>
      </c>
      <c r="B3563">
        <v>5.6</v>
      </c>
      <c r="C3563">
        <v>47.5</v>
      </c>
      <c r="D3563">
        <v>15.48</v>
      </c>
    </row>
    <row r="3564" spans="1:4">
      <c r="A3564" s="1">
        <v>44837</v>
      </c>
      <c r="B3564">
        <v>1.7</v>
      </c>
      <c r="C3564">
        <v>14.4</v>
      </c>
      <c r="D3564">
        <v>10</v>
      </c>
    </row>
    <row r="3565" spans="1:4">
      <c r="A3565" s="1">
        <v>44838</v>
      </c>
      <c r="B3565">
        <v>1</v>
      </c>
      <c r="C3565">
        <v>8.5</v>
      </c>
      <c r="D3565">
        <v>6.19</v>
      </c>
    </row>
    <row r="3566" spans="1:4">
      <c r="A3566" s="1">
        <v>44839</v>
      </c>
      <c r="B3566">
        <v>4.9000000000000004</v>
      </c>
      <c r="C3566">
        <v>41.9</v>
      </c>
      <c r="D3566">
        <v>13.84</v>
      </c>
    </row>
    <row r="3567" spans="1:4">
      <c r="A3567" s="1">
        <v>44840</v>
      </c>
      <c r="B3567">
        <v>3</v>
      </c>
      <c r="C3567">
        <v>25.6</v>
      </c>
      <c r="D3567">
        <v>12.69</v>
      </c>
    </row>
    <row r="3568" spans="1:4">
      <c r="A3568" s="1">
        <v>44841</v>
      </c>
      <c r="B3568">
        <v>3.1</v>
      </c>
      <c r="C3568">
        <v>26.7</v>
      </c>
      <c r="D3568">
        <v>10.210000000000001</v>
      </c>
    </row>
    <row r="3569" spans="1:4">
      <c r="A3569" s="1">
        <v>44842</v>
      </c>
      <c r="B3569">
        <v>10.6</v>
      </c>
      <c r="C3569">
        <v>91.4</v>
      </c>
      <c r="D3569">
        <v>19.18</v>
      </c>
    </row>
    <row r="3570" spans="1:4">
      <c r="A3570" s="1">
        <v>44843</v>
      </c>
      <c r="B3570">
        <v>0</v>
      </c>
      <c r="C3570">
        <v>0</v>
      </c>
      <c r="D3570">
        <v>5.9</v>
      </c>
    </row>
    <row r="3571" spans="1:4">
      <c r="A3571" s="1">
        <v>44844</v>
      </c>
      <c r="B3571">
        <v>9.3000000000000007</v>
      </c>
      <c r="C3571">
        <v>80.900000000000006</v>
      </c>
      <c r="D3571">
        <v>19.329999999999998</v>
      </c>
    </row>
    <row r="3572" spans="1:4">
      <c r="A3572" s="1">
        <v>44845</v>
      </c>
      <c r="B3572">
        <v>9.6</v>
      </c>
      <c r="C3572">
        <v>83.5</v>
      </c>
      <c r="D3572">
        <v>17.64</v>
      </c>
    </row>
    <row r="3573" spans="1:4">
      <c r="A3573" s="1">
        <v>44846</v>
      </c>
      <c r="B3573">
        <v>9.5</v>
      </c>
      <c r="C3573">
        <v>83.3</v>
      </c>
      <c r="D3573">
        <v>17.2</v>
      </c>
    </row>
    <row r="3574" spans="1:4">
      <c r="A3574" s="1">
        <v>44847</v>
      </c>
      <c r="B3574">
        <v>9.6</v>
      </c>
      <c r="C3574">
        <v>84.2</v>
      </c>
      <c r="D3574">
        <v>16.559999999999999</v>
      </c>
    </row>
    <row r="3575" spans="1:4">
      <c r="A3575" s="1">
        <v>44848</v>
      </c>
      <c r="B3575">
        <v>6.2</v>
      </c>
      <c r="C3575">
        <v>54.4</v>
      </c>
      <c r="D3575">
        <v>15.2</v>
      </c>
    </row>
    <row r="3576" spans="1:4">
      <c r="A3576" s="1">
        <v>44849</v>
      </c>
      <c r="B3576">
        <v>9.9</v>
      </c>
      <c r="C3576">
        <v>87.6</v>
      </c>
      <c r="D3576">
        <v>17.98</v>
      </c>
    </row>
    <row r="3577" spans="1:4">
      <c r="A3577" s="1">
        <v>44850</v>
      </c>
      <c r="B3577">
        <v>10</v>
      </c>
      <c r="C3577">
        <v>88.5</v>
      </c>
      <c r="D3577">
        <v>17.350000000000001</v>
      </c>
    </row>
    <row r="3578" spans="1:4">
      <c r="A3578" s="1">
        <v>44851</v>
      </c>
      <c r="B3578">
        <v>8.6999999999999993</v>
      </c>
      <c r="C3578">
        <v>77.7</v>
      </c>
      <c r="D3578">
        <v>16.95</v>
      </c>
    </row>
    <row r="3579" spans="1:4">
      <c r="A3579" s="1">
        <v>44852</v>
      </c>
      <c r="B3579">
        <v>10.7</v>
      </c>
      <c r="C3579">
        <v>95.5</v>
      </c>
      <c r="D3579">
        <v>18.2</v>
      </c>
    </row>
    <row r="3580" spans="1:4">
      <c r="A3580" s="1">
        <v>44853</v>
      </c>
      <c r="B3580">
        <v>10.6</v>
      </c>
      <c r="C3580">
        <v>94.6</v>
      </c>
      <c r="D3580">
        <v>18.18</v>
      </c>
    </row>
    <row r="3581" spans="1:4">
      <c r="A3581" s="1">
        <v>44854</v>
      </c>
      <c r="B3581">
        <v>10.5</v>
      </c>
      <c r="C3581">
        <v>94.6</v>
      </c>
      <c r="D3581">
        <v>17.54</v>
      </c>
    </row>
    <row r="3582" spans="1:4">
      <c r="A3582" s="1">
        <v>44855</v>
      </c>
      <c r="B3582">
        <v>5.0999999999999996</v>
      </c>
      <c r="C3582">
        <v>45.9</v>
      </c>
      <c r="D3582">
        <v>11.48</v>
      </c>
    </row>
    <row r="3583" spans="1:4">
      <c r="A3583" s="1">
        <v>44856</v>
      </c>
      <c r="B3583">
        <v>9.4</v>
      </c>
      <c r="C3583">
        <v>84.7</v>
      </c>
      <c r="D3583">
        <v>15.87</v>
      </c>
    </row>
    <row r="3584" spans="1:4">
      <c r="A3584" s="1">
        <v>44857</v>
      </c>
      <c r="B3584">
        <v>8.6999999999999993</v>
      </c>
      <c r="C3584">
        <v>79.099999999999994</v>
      </c>
      <c r="D3584">
        <v>14.33</v>
      </c>
    </row>
    <row r="3585" spans="1:4">
      <c r="A3585" s="1">
        <v>44858</v>
      </c>
      <c r="B3585">
        <v>7.9</v>
      </c>
      <c r="C3585">
        <v>71.8</v>
      </c>
      <c r="D3585">
        <v>13.16</v>
      </c>
    </row>
    <row r="3586" spans="1:4">
      <c r="A3586" s="1">
        <v>44859</v>
      </c>
      <c r="B3586">
        <v>7.3</v>
      </c>
      <c r="C3586">
        <v>66.400000000000006</v>
      </c>
      <c r="D3586">
        <v>13.87</v>
      </c>
    </row>
    <row r="3587" spans="1:4">
      <c r="A3587" s="1">
        <v>44860</v>
      </c>
      <c r="B3587">
        <v>8.9</v>
      </c>
      <c r="C3587">
        <v>81.7</v>
      </c>
      <c r="D3587">
        <v>15.51</v>
      </c>
    </row>
    <row r="3588" spans="1:4">
      <c r="A3588" s="1">
        <v>44861</v>
      </c>
      <c r="B3588">
        <v>9.5</v>
      </c>
      <c r="C3588">
        <v>87.2</v>
      </c>
      <c r="D3588">
        <v>14.74</v>
      </c>
    </row>
    <row r="3589" spans="1:4">
      <c r="A3589" s="1">
        <v>44862</v>
      </c>
      <c r="B3589">
        <v>9.6</v>
      </c>
      <c r="C3589">
        <v>88.1</v>
      </c>
      <c r="D3589">
        <v>14.7</v>
      </c>
    </row>
    <row r="3590" spans="1:4">
      <c r="A3590" s="1">
        <v>44863</v>
      </c>
      <c r="B3590">
        <v>8.1</v>
      </c>
      <c r="C3590">
        <v>75</v>
      </c>
      <c r="D3590">
        <v>13.47</v>
      </c>
    </row>
    <row r="3591" spans="1:4">
      <c r="A3591" s="1">
        <v>44864</v>
      </c>
      <c r="B3591">
        <v>4.9000000000000004</v>
      </c>
      <c r="C3591">
        <v>45.4</v>
      </c>
      <c r="D3591">
        <v>11.02</v>
      </c>
    </row>
    <row r="3592" spans="1:4">
      <c r="A3592" s="1">
        <v>44865</v>
      </c>
      <c r="B3592">
        <v>9.9</v>
      </c>
      <c r="C3592">
        <v>91.7</v>
      </c>
      <c r="D3592">
        <v>15.18</v>
      </c>
    </row>
    <row r="3593" spans="1:4">
      <c r="A3593" s="1">
        <v>44866</v>
      </c>
      <c r="B3593">
        <v>9.6999999999999993</v>
      </c>
      <c r="C3593">
        <v>90.7</v>
      </c>
      <c r="D3593">
        <v>14.35</v>
      </c>
    </row>
    <row r="3594" spans="1:4">
      <c r="A3594" s="1">
        <v>44867</v>
      </c>
      <c r="B3594">
        <v>9.6</v>
      </c>
      <c r="C3594">
        <v>89.7</v>
      </c>
      <c r="D3594">
        <v>14.49</v>
      </c>
    </row>
    <row r="3595" spans="1:4">
      <c r="A3595" s="1">
        <v>44868</v>
      </c>
      <c r="B3595">
        <v>6.5</v>
      </c>
      <c r="C3595">
        <v>60.7</v>
      </c>
      <c r="D3595">
        <v>11.72</v>
      </c>
    </row>
    <row r="3596" spans="1:4">
      <c r="A3596" s="1">
        <v>44869</v>
      </c>
      <c r="B3596">
        <v>9.6</v>
      </c>
      <c r="C3596">
        <v>90.6</v>
      </c>
      <c r="D3596">
        <v>14.97</v>
      </c>
    </row>
    <row r="3597" spans="1:4">
      <c r="A3597" s="1">
        <v>44870</v>
      </c>
      <c r="B3597">
        <v>9.9</v>
      </c>
      <c r="C3597">
        <v>93.4</v>
      </c>
      <c r="D3597">
        <v>15.46</v>
      </c>
    </row>
    <row r="3598" spans="1:4">
      <c r="A3598" s="1">
        <v>44871</v>
      </c>
      <c r="B3598">
        <v>9.6999999999999993</v>
      </c>
      <c r="C3598">
        <v>91.5</v>
      </c>
      <c r="D3598">
        <v>14.33</v>
      </c>
    </row>
    <row r="3599" spans="1:4">
      <c r="A3599" s="1">
        <v>44872</v>
      </c>
      <c r="B3599">
        <v>9.3000000000000007</v>
      </c>
      <c r="C3599">
        <v>88.6</v>
      </c>
      <c r="D3599">
        <v>13.14</v>
      </c>
    </row>
    <row r="3600" spans="1:4">
      <c r="A3600" s="1">
        <v>44873</v>
      </c>
      <c r="B3600">
        <v>9.4</v>
      </c>
      <c r="C3600">
        <v>89.5</v>
      </c>
      <c r="D3600">
        <v>13.44</v>
      </c>
    </row>
    <row r="3601" spans="1:4">
      <c r="A3601" s="1">
        <v>44874</v>
      </c>
      <c r="B3601">
        <v>8.4</v>
      </c>
      <c r="C3601">
        <v>80</v>
      </c>
      <c r="D3601">
        <v>12.8</v>
      </c>
    </row>
    <row r="3602" spans="1:4">
      <c r="A3602" s="1">
        <v>44875</v>
      </c>
      <c r="B3602">
        <v>8.5</v>
      </c>
      <c r="C3602">
        <v>81.7</v>
      </c>
      <c r="D3602">
        <v>12.11</v>
      </c>
    </row>
    <row r="3603" spans="1:4">
      <c r="A3603" s="1">
        <v>44876</v>
      </c>
      <c r="B3603">
        <v>8.1999999999999993</v>
      </c>
      <c r="C3603">
        <v>78.8</v>
      </c>
      <c r="D3603">
        <v>11.51</v>
      </c>
    </row>
    <row r="3604" spans="1:4">
      <c r="A3604" s="1">
        <v>44877</v>
      </c>
      <c r="B3604">
        <v>7</v>
      </c>
      <c r="C3604">
        <v>67.3</v>
      </c>
      <c r="D3604">
        <v>11.72</v>
      </c>
    </row>
    <row r="3605" spans="1:4">
      <c r="A3605" s="1">
        <v>44878</v>
      </c>
      <c r="B3605">
        <v>6.5</v>
      </c>
      <c r="C3605">
        <v>62.5</v>
      </c>
      <c r="D3605">
        <v>10.84</v>
      </c>
    </row>
    <row r="3606" spans="1:4">
      <c r="A3606" s="1">
        <v>44879</v>
      </c>
      <c r="B3606">
        <v>0.7</v>
      </c>
      <c r="C3606">
        <v>6.8</v>
      </c>
      <c r="D3606">
        <v>5.89</v>
      </c>
    </row>
    <row r="3607" spans="1:4">
      <c r="A3607" s="1">
        <v>44880</v>
      </c>
      <c r="B3607">
        <v>8.9</v>
      </c>
      <c r="C3607">
        <v>86.4</v>
      </c>
      <c r="D3607">
        <v>13</v>
      </c>
    </row>
    <row r="3608" spans="1:4">
      <c r="A3608" s="1">
        <v>44881</v>
      </c>
      <c r="B3608">
        <v>8.5</v>
      </c>
      <c r="C3608">
        <v>82.5</v>
      </c>
      <c r="D3608">
        <v>12.1</v>
      </c>
    </row>
    <row r="3609" spans="1:4">
      <c r="A3609" s="1">
        <v>44882</v>
      </c>
      <c r="B3609">
        <v>8.5</v>
      </c>
      <c r="C3609">
        <v>83.3</v>
      </c>
      <c r="D3609">
        <v>11.98</v>
      </c>
    </row>
    <row r="3610" spans="1:4">
      <c r="A3610" s="1">
        <v>44883</v>
      </c>
      <c r="B3610">
        <v>9.1</v>
      </c>
      <c r="C3610">
        <v>89.2</v>
      </c>
      <c r="D3610">
        <v>12.65</v>
      </c>
    </row>
    <row r="3611" spans="1:4">
      <c r="A3611" s="1">
        <v>44884</v>
      </c>
      <c r="B3611">
        <v>8.3000000000000007</v>
      </c>
      <c r="C3611">
        <v>81.400000000000006</v>
      </c>
      <c r="D3611">
        <v>10.75</v>
      </c>
    </row>
    <row r="3612" spans="1:4">
      <c r="A3612" s="1">
        <v>44885</v>
      </c>
      <c r="B3612">
        <v>5.0999999999999996</v>
      </c>
      <c r="C3612">
        <v>50</v>
      </c>
      <c r="D3612">
        <v>9.5399999999999991</v>
      </c>
    </row>
    <row r="3613" spans="1:4">
      <c r="A3613" s="1">
        <v>44886</v>
      </c>
      <c r="B3613">
        <v>7.7</v>
      </c>
      <c r="C3613">
        <v>76.2</v>
      </c>
      <c r="D3613">
        <v>10.18</v>
      </c>
    </row>
    <row r="3614" spans="1:4">
      <c r="A3614" s="1">
        <v>44887</v>
      </c>
      <c r="B3614">
        <v>0</v>
      </c>
      <c r="C3614">
        <v>0</v>
      </c>
      <c r="D3614">
        <v>3.95</v>
      </c>
    </row>
    <row r="3615" spans="1:4">
      <c r="A3615" s="1">
        <v>44888</v>
      </c>
      <c r="B3615">
        <v>5.6</v>
      </c>
      <c r="C3615">
        <v>55.4</v>
      </c>
      <c r="D3615">
        <v>9.66</v>
      </c>
    </row>
    <row r="3616" spans="1:4">
      <c r="A3616" s="1">
        <v>44889</v>
      </c>
      <c r="B3616">
        <v>3.9</v>
      </c>
      <c r="C3616">
        <v>38.6</v>
      </c>
      <c r="D3616">
        <v>8.2799999999999994</v>
      </c>
    </row>
    <row r="3617" spans="1:4">
      <c r="A3617" s="1">
        <v>44890</v>
      </c>
      <c r="B3617">
        <v>8.1</v>
      </c>
      <c r="C3617">
        <v>81</v>
      </c>
      <c r="D3617">
        <v>10.14</v>
      </c>
    </row>
    <row r="3618" spans="1:4">
      <c r="A3618" s="1">
        <v>44891</v>
      </c>
      <c r="B3618">
        <v>8.3000000000000007</v>
      </c>
      <c r="C3618">
        <v>83</v>
      </c>
      <c r="D3618">
        <v>11.27</v>
      </c>
    </row>
    <row r="3619" spans="1:4">
      <c r="A3619" s="1">
        <v>44892</v>
      </c>
      <c r="B3619">
        <v>8.1</v>
      </c>
      <c r="C3619">
        <v>81</v>
      </c>
      <c r="D3619">
        <v>11.5</v>
      </c>
    </row>
    <row r="3620" spans="1:4">
      <c r="A3620" s="1">
        <v>44893</v>
      </c>
      <c r="B3620">
        <v>1.5</v>
      </c>
      <c r="C3620">
        <v>15</v>
      </c>
      <c r="D3620">
        <v>5.62</v>
      </c>
    </row>
    <row r="3621" spans="1:4">
      <c r="A3621" s="1">
        <v>44894</v>
      </c>
      <c r="B3621">
        <v>0</v>
      </c>
      <c r="C3621">
        <v>0</v>
      </c>
      <c r="D3621">
        <v>3.47</v>
      </c>
    </row>
    <row r="3622" spans="1:4">
      <c r="A3622" s="1">
        <v>44895</v>
      </c>
      <c r="B3622">
        <v>4.7</v>
      </c>
      <c r="C3622">
        <v>47.5</v>
      </c>
      <c r="D3622">
        <v>9.5399999999999991</v>
      </c>
    </row>
    <row r="3623" spans="1:4">
      <c r="A3623" s="1">
        <v>44896</v>
      </c>
      <c r="B3623">
        <v>6.3</v>
      </c>
      <c r="C3623">
        <v>63.6</v>
      </c>
      <c r="D3623">
        <v>10.84</v>
      </c>
    </row>
    <row r="3624" spans="1:4">
      <c r="A3624" s="1">
        <v>44897</v>
      </c>
      <c r="B3624">
        <v>9.1999999999999993</v>
      </c>
      <c r="C3624">
        <v>92.9</v>
      </c>
      <c r="D3624">
        <v>12.32</v>
      </c>
    </row>
    <row r="3625" spans="1:4">
      <c r="A3625" s="1">
        <v>44898</v>
      </c>
      <c r="B3625">
        <v>7</v>
      </c>
      <c r="C3625">
        <v>70.7</v>
      </c>
      <c r="D3625">
        <v>10.08</v>
      </c>
    </row>
    <row r="3626" spans="1:4">
      <c r="A3626" s="1">
        <v>44899</v>
      </c>
      <c r="B3626">
        <v>6.4</v>
      </c>
      <c r="C3626">
        <v>64.599999999999994</v>
      </c>
      <c r="D3626">
        <v>10.37</v>
      </c>
    </row>
    <row r="3627" spans="1:4">
      <c r="A3627" s="1">
        <v>44900</v>
      </c>
      <c r="B3627">
        <v>5.8</v>
      </c>
      <c r="C3627">
        <v>58.6</v>
      </c>
      <c r="D3627">
        <v>8.84</v>
      </c>
    </row>
    <row r="3628" spans="1:4">
      <c r="A3628" s="1">
        <v>44901</v>
      </c>
      <c r="B3628">
        <v>5.4</v>
      </c>
      <c r="C3628">
        <v>55.1</v>
      </c>
      <c r="D3628">
        <v>8.56</v>
      </c>
    </row>
    <row r="3629" spans="1:4">
      <c r="A3629" s="1">
        <v>44902</v>
      </c>
      <c r="B3629">
        <v>6.2</v>
      </c>
      <c r="C3629">
        <v>63.3</v>
      </c>
      <c r="D3629">
        <v>8.2799999999999994</v>
      </c>
    </row>
    <row r="3630" spans="1:4">
      <c r="A3630" s="1">
        <v>44903</v>
      </c>
      <c r="B3630">
        <v>8.4</v>
      </c>
      <c r="C3630">
        <v>85.7</v>
      </c>
      <c r="D3630">
        <v>11.34</v>
      </c>
    </row>
    <row r="3631" spans="1:4">
      <c r="A3631" s="1">
        <v>44904</v>
      </c>
      <c r="B3631">
        <v>8.6</v>
      </c>
      <c r="C3631">
        <v>87.8</v>
      </c>
      <c r="D3631">
        <v>9.9700000000000006</v>
      </c>
    </row>
    <row r="3632" spans="1:4">
      <c r="A3632" s="1">
        <v>44905</v>
      </c>
      <c r="B3632">
        <v>3.9</v>
      </c>
      <c r="C3632">
        <v>39.799999999999997</v>
      </c>
      <c r="D3632">
        <v>7.35</v>
      </c>
    </row>
    <row r="3633" spans="1:4">
      <c r="A3633" s="1">
        <v>44906</v>
      </c>
      <c r="B3633">
        <v>7.8</v>
      </c>
      <c r="C3633">
        <v>79.599999999999994</v>
      </c>
      <c r="D3633">
        <v>10.57</v>
      </c>
    </row>
    <row r="3634" spans="1:4">
      <c r="A3634" s="1">
        <v>44907</v>
      </c>
      <c r="B3634">
        <v>3.3</v>
      </c>
      <c r="C3634">
        <v>33.700000000000003</v>
      </c>
      <c r="D3634">
        <v>6.05</v>
      </c>
    </row>
    <row r="3635" spans="1:4">
      <c r="A3635" s="1">
        <v>44908</v>
      </c>
      <c r="B3635">
        <v>6.6</v>
      </c>
      <c r="C3635">
        <v>67.3</v>
      </c>
      <c r="D3635">
        <v>9.5399999999999991</v>
      </c>
    </row>
    <row r="3636" spans="1:4">
      <c r="A3636" s="1">
        <v>44909</v>
      </c>
      <c r="B3636">
        <v>8.9</v>
      </c>
      <c r="C3636">
        <v>90.8</v>
      </c>
      <c r="D3636">
        <v>11.78</v>
      </c>
    </row>
    <row r="3637" spans="1:4">
      <c r="A3637" s="1">
        <v>44910</v>
      </c>
      <c r="B3637">
        <v>8.4</v>
      </c>
      <c r="C3637">
        <v>85.7</v>
      </c>
      <c r="D3637">
        <v>10.88</v>
      </c>
    </row>
    <row r="3638" spans="1:4">
      <c r="A3638" s="1">
        <v>44911</v>
      </c>
      <c r="B3638">
        <v>3.4</v>
      </c>
      <c r="C3638">
        <v>35.1</v>
      </c>
      <c r="D3638">
        <v>8.14</v>
      </c>
    </row>
    <row r="3639" spans="1:4">
      <c r="A3639" s="1">
        <v>44912</v>
      </c>
      <c r="B3639">
        <v>2.5</v>
      </c>
      <c r="C3639">
        <v>25.8</v>
      </c>
      <c r="D3639">
        <v>6.65</v>
      </c>
    </row>
    <row r="3640" spans="1:4">
      <c r="A3640" s="1">
        <v>44913</v>
      </c>
      <c r="B3640">
        <v>9</v>
      </c>
      <c r="C3640">
        <v>92.8</v>
      </c>
      <c r="D3640">
        <v>11.46</v>
      </c>
    </row>
    <row r="3641" spans="1:4">
      <c r="A3641" s="1">
        <v>44914</v>
      </c>
      <c r="B3641">
        <v>8.6999999999999993</v>
      </c>
      <c r="C3641">
        <v>89.7</v>
      </c>
      <c r="D3641">
        <v>11.2</v>
      </c>
    </row>
    <row r="3642" spans="1:4">
      <c r="A3642" s="1">
        <v>44915</v>
      </c>
      <c r="B3642">
        <v>8.9</v>
      </c>
      <c r="C3642">
        <v>91.8</v>
      </c>
      <c r="D3642">
        <v>11.37</v>
      </c>
    </row>
    <row r="3643" spans="1:4">
      <c r="A3643" s="1">
        <v>44916</v>
      </c>
      <c r="B3643">
        <v>0.7</v>
      </c>
      <c r="C3643">
        <v>7.2</v>
      </c>
      <c r="D3643">
        <v>3.86</v>
      </c>
    </row>
    <row r="3644" spans="1:4">
      <c r="A3644" s="1">
        <v>44917</v>
      </c>
      <c r="B3644">
        <v>4.7</v>
      </c>
      <c r="C3644">
        <v>48.5</v>
      </c>
      <c r="D3644">
        <v>8.52</v>
      </c>
    </row>
    <row r="3645" spans="1:4">
      <c r="A3645" s="1">
        <v>44918</v>
      </c>
      <c r="B3645">
        <v>7.7</v>
      </c>
      <c r="C3645">
        <v>79.400000000000006</v>
      </c>
      <c r="D3645">
        <v>10</v>
      </c>
    </row>
    <row r="3646" spans="1:4">
      <c r="A3646" s="1">
        <v>44919</v>
      </c>
      <c r="B3646">
        <v>8.9</v>
      </c>
      <c r="C3646">
        <v>91.8</v>
      </c>
      <c r="D3646">
        <v>11.4</v>
      </c>
    </row>
    <row r="3647" spans="1:4">
      <c r="A3647" s="1">
        <v>44920</v>
      </c>
      <c r="B3647">
        <v>9</v>
      </c>
      <c r="C3647">
        <v>92.8</v>
      </c>
      <c r="D3647">
        <v>11.61</v>
      </c>
    </row>
    <row r="3648" spans="1:4">
      <c r="A3648" s="1">
        <v>44921</v>
      </c>
      <c r="B3648">
        <v>7.6</v>
      </c>
      <c r="C3648">
        <v>78.400000000000006</v>
      </c>
      <c r="D3648">
        <v>9.1</v>
      </c>
    </row>
    <row r="3649" spans="1:4">
      <c r="A3649" s="1">
        <v>44922</v>
      </c>
      <c r="B3649">
        <v>9</v>
      </c>
      <c r="C3649">
        <v>92.8</v>
      </c>
      <c r="D3649">
        <v>11.43</v>
      </c>
    </row>
    <row r="3650" spans="1:4">
      <c r="A3650" s="1">
        <v>44923</v>
      </c>
      <c r="B3650">
        <v>6.6</v>
      </c>
      <c r="C3650">
        <v>68</v>
      </c>
      <c r="D3650">
        <v>9.6</v>
      </c>
    </row>
    <row r="3651" spans="1:4">
      <c r="A3651" s="1">
        <v>44924</v>
      </c>
      <c r="B3651">
        <v>8.8000000000000007</v>
      </c>
      <c r="C3651">
        <v>89.8</v>
      </c>
      <c r="D3651">
        <v>10.78</v>
      </c>
    </row>
    <row r="3652" spans="1:4">
      <c r="A3652" s="1">
        <v>44925</v>
      </c>
      <c r="B3652">
        <v>3.8</v>
      </c>
      <c r="C3652">
        <v>38.799999999999997</v>
      </c>
      <c r="D3652">
        <v>7.05</v>
      </c>
    </row>
    <row r="3653" spans="1:4">
      <c r="A3653" s="1">
        <v>44926</v>
      </c>
      <c r="B3653">
        <v>8</v>
      </c>
      <c r="C3653">
        <v>81.599999999999994</v>
      </c>
      <c r="D3653">
        <v>9.9600000000000009</v>
      </c>
    </row>
    <row r="3654" spans="1:4">
      <c r="A3654" s="1">
        <v>44927</v>
      </c>
      <c r="B3654">
        <v>8.3000000000000007</v>
      </c>
      <c r="C3654">
        <v>84.7</v>
      </c>
      <c r="D3654">
        <v>10.1</v>
      </c>
    </row>
    <row r="3655" spans="1:4">
      <c r="A3655" s="1">
        <v>44928</v>
      </c>
      <c r="B3655">
        <v>7.2</v>
      </c>
      <c r="C3655">
        <v>73.5</v>
      </c>
      <c r="D3655">
        <v>11.02</v>
      </c>
    </row>
    <row r="3656" spans="1:4">
      <c r="A3656" s="1">
        <v>44929</v>
      </c>
      <c r="B3656">
        <v>9</v>
      </c>
      <c r="C3656">
        <v>91.8</v>
      </c>
      <c r="D3656">
        <v>12.18</v>
      </c>
    </row>
    <row r="3657" spans="1:4">
      <c r="A3657" s="1">
        <v>44930</v>
      </c>
      <c r="B3657">
        <v>8.4</v>
      </c>
      <c r="C3657">
        <v>85.7</v>
      </c>
      <c r="D3657">
        <v>11.26</v>
      </c>
    </row>
    <row r="3658" spans="1:4">
      <c r="A3658" s="1">
        <v>44931</v>
      </c>
      <c r="B3658">
        <v>6.6</v>
      </c>
      <c r="C3658">
        <v>67.3</v>
      </c>
      <c r="D3658">
        <v>8.84</v>
      </c>
    </row>
    <row r="3659" spans="1:4">
      <c r="A3659" s="1">
        <v>44932</v>
      </c>
      <c r="B3659">
        <v>7.5</v>
      </c>
      <c r="C3659">
        <v>76.5</v>
      </c>
      <c r="D3659">
        <v>10.88</v>
      </c>
    </row>
    <row r="3660" spans="1:4">
      <c r="A3660" s="1">
        <v>44933</v>
      </c>
      <c r="B3660">
        <v>6.2</v>
      </c>
      <c r="C3660">
        <v>62.6</v>
      </c>
      <c r="D3660">
        <v>8.99</v>
      </c>
    </row>
    <row r="3661" spans="1:4">
      <c r="A3661" s="1">
        <v>44934</v>
      </c>
      <c r="B3661">
        <v>8.6999999999999993</v>
      </c>
      <c r="C3661">
        <v>87.9</v>
      </c>
      <c r="D3661">
        <v>11.5</v>
      </c>
    </row>
    <row r="3662" spans="1:4">
      <c r="A3662" s="1">
        <v>44935</v>
      </c>
      <c r="B3662">
        <v>4.3</v>
      </c>
      <c r="C3662">
        <v>43.4</v>
      </c>
      <c r="D3662">
        <v>7.38</v>
      </c>
    </row>
    <row r="3663" spans="1:4">
      <c r="A3663" s="1">
        <v>44936</v>
      </c>
      <c r="B3663">
        <v>8.9</v>
      </c>
      <c r="C3663">
        <v>89.9</v>
      </c>
      <c r="D3663">
        <v>11.58</v>
      </c>
    </row>
    <row r="3664" spans="1:4">
      <c r="A3664" s="1">
        <v>44937</v>
      </c>
      <c r="B3664">
        <v>9</v>
      </c>
      <c r="C3664">
        <v>90.9</v>
      </c>
      <c r="D3664">
        <v>11.48</v>
      </c>
    </row>
    <row r="3665" spans="1:4">
      <c r="A3665" s="1">
        <v>44938</v>
      </c>
      <c r="B3665">
        <v>8.8000000000000007</v>
      </c>
      <c r="C3665">
        <v>88.9</v>
      </c>
      <c r="D3665">
        <v>11.52</v>
      </c>
    </row>
    <row r="3666" spans="1:4">
      <c r="A3666" s="1">
        <v>44939</v>
      </c>
      <c r="B3666">
        <v>0.3</v>
      </c>
      <c r="C3666">
        <v>3</v>
      </c>
      <c r="D3666">
        <v>4.05</v>
      </c>
    </row>
    <row r="3667" spans="1:4">
      <c r="A3667" s="1">
        <v>44940</v>
      </c>
      <c r="B3667">
        <v>0</v>
      </c>
      <c r="C3667">
        <v>0</v>
      </c>
      <c r="D3667">
        <v>1.81</v>
      </c>
    </row>
    <row r="3668" spans="1:4">
      <c r="A3668" s="1">
        <v>44941</v>
      </c>
      <c r="B3668">
        <v>0</v>
      </c>
      <c r="C3668">
        <v>0</v>
      </c>
      <c r="D3668">
        <v>2.21</v>
      </c>
    </row>
    <row r="3669" spans="1:4">
      <c r="A3669" s="1">
        <v>44942</v>
      </c>
      <c r="B3669">
        <v>8.3000000000000007</v>
      </c>
      <c r="C3669">
        <v>83</v>
      </c>
      <c r="D3669">
        <v>12.76</v>
      </c>
    </row>
    <row r="3670" spans="1:4">
      <c r="A3670" s="1">
        <v>44943</v>
      </c>
      <c r="B3670">
        <v>7.8</v>
      </c>
      <c r="C3670">
        <v>78</v>
      </c>
      <c r="D3670">
        <v>11.53</v>
      </c>
    </row>
    <row r="3671" spans="1:4">
      <c r="A3671" s="1">
        <v>44944</v>
      </c>
      <c r="B3671">
        <v>6.2</v>
      </c>
      <c r="C3671">
        <v>61.4</v>
      </c>
      <c r="D3671">
        <v>9.7200000000000006</v>
      </c>
    </row>
    <row r="3672" spans="1:4">
      <c r="A3672" s="1">
        <v>44945</v>
      </c>
      <c r="B3672">
        <v>9</v>
      </c>
      <c r="C3672">
        <v>89.1</v>
      </c>
      <c r="D3672">
        <v>12.81</v>
      </c>
    </row>
    <row r="3673" spans="1:4">
      <c r="A3673" s="1">
        <v>44946</v>
      </c>
      <c r="B3673">
        <v>8.5</v>
      </c>
      <c r="C3673">
        <v>84.2</v>
      </c>
      <c r="D3673">
        <v>12.55</v>
      </c>
    </row>
    <row r="3674" spans="1:4">
      <c r="A3674" s="1">
        <v>44947</v>
      </c>
      <c r="B3674">
        <v>9.3000000000000007</v>
      </c>
      <c r="C3674">
        <v>92.1</v>
      </c>
      <c r="D3674">
        <v>13.71</v>
      </c>
    </row>
    <row r="3675" spans="1:4">
      <c r="A3675" s="1">
        <v>44948</v>
      </c>
      <c r="B3675">
        <v>0.2</v>
      </c>
      <c r="C3675">
        <v>2</v>
      </c>
      <c r="D3675">
        <v>6.21</v>
      </c>
    </row>
    <row r="3676" spans="1:4">
      <c r="A3676" s="1">
        <v>44949</v>
      </c>
      <c r="B3676">
        <v>7.9</v>
      </c>
      <c r="C3676">
        <v>77.5</v>
      </c>
      <c r="D3676">
        <v>12.11</v>
      </c>
    </row>
    <row r="3677" spans="1:4">
      <c r="A3677" s="1">
        <v>44950</v>
      </c>
      <c r="B3677">
        <v>9.1999999999999993</v>
      </c>
      <c r="C3677">
        <v>90.2</v>
      </c>
      <c r="D3677">
        <v>13.25</v>
      </c>
    </row>
    <row r="3678" spans="1:4">
      <c r="A3678" s="1">
        <v>44951</v>
      </c>
      <c r="B3678">
        <v>9.6</v>
      </c>
      <c r="C3678">
        <v>94.1</v>
      </c>
      <c r="D3678">
        <v>14.57</v>
      </c>
    </row>
    <row r="3679" spans="1:4">
      <c r="A3679" s="1">
        <v>44952</v>
      </c>
      <c r="B3679">
        <v>3.2</v>
      </c>
      <c r="C3679">
        <v>31.1</v>
      </c>
      <c r="D3679">
        <v>8.2100000000000009</v>
      </c>
    </row>
    <row r="3680" spans="1:4">
      <c r="A3680" s="1">
        <v>44953</v>
      </c>
      <c r="B3680">
        <v>8.9</v>
      </c>
      <c r="C3680">
        <v>86.4</v>
      </c>
      <c r="D3680">
        <v>13.33</v>
      </c>
    </row>
    <row r="3681" spans="1:4">
      <c r="A3681" s="1">
        <v>44954</v>
      </c>
      <c r="B3681">
        <v>8.4</v>
      </c>
      <c r="C3681">
        <v>81.599999999999994</v>
      </c>
      <c r="D3681">
        <v>11.92</v>
      </c>
    </row>
    <row r="3682" spans="1:4">
      <c r="A3682" s="1">
        <v>44955</v>
      </c>
      <c r="B3682">
        <v>9.3000000000000007</v>
      </c>
      <c r="C3682">
        <v>90.3</v>
      </c>
      <c r="D3682">
        <v>13.62</v>
      </c>
    </row>
    <row r="3683" spans="1:4">
      <c r="A3683" s="1">
        <v>44956</v>
      </c>
      <c r="B3683">
        <v>9.8000000000000007</v>
      </c>
      <c r="C3683">
        <v>94.2</v>
      </c>
      <c r="D3683">
        <v>14.23</v>
      </c>
    </row>
    <row r="3684" spans="1:4">
      <c r="A3684" s="1">
        <v>44957</v>
      </c>
      <c r="B3684">
        <v>9.6</v>
      </c>
      <c r="C3684">
        <v>92.3</v>
      </c>
      <c r="D3684">
        <v>13.57</v>
      </c>
    </row>
    <row r="3685" spans="1:4">
      <c r="A3685" s="1">
        <v>44958</v>
      </c>
      <c r="B3685">
        <v>6.8</v>
      </c>
      <c r="C3685">
        <v>65.400000000000006</v>
      </c>
      <c r="D3685">
        <v>11.11</v>
      </c>
    </row>
    <row r="3686" spans="1:4">
      <c r="A3686" s="1">
        <v>44959</v>
      </c>
      <c r="B3686">
        <v>6.6</v>
      </c>
      <c r="C3686">
        <v>62.9</v>
      </c>
      <c r="D3686">
        <v>12.31</v>
      </c>
    </row>
    <row r="3687" spans="1:4">
      <c r="A3687" s="1">
        <v>44960</v>
      </c>
      <c r="B3687">
        <v>6.2</v>
      </c>
      <c r="C3687">
        <v>59</v>
      </c>
      <c r="D3687">
        <v>11.37</v>
      </c>
    </row>
    <row r="3688" spans="1:4">
      <c r="A3688" s="1">
        <v>44961</v>
      </c>
      <c r="B3688">
        <v>9.6999999999999993</v>
      </c>
      <c r="C3688">
        <v>92.4</v>
      </c>
      <c r="D3688">
        <v>14.05</v>
      </c>
    </row>
    <row r="3689" spans="1:4">
      <c r="A3689" s="1">
        <v>44962</v>
      </c>
      <c r="B3689">
        <v>9.9</v>
      </c>
      <c r="C3689">
        <v>93.4</v>
      </c>
      <c r="D3689">
        <v>14.88</v>
      </c>
    </row>
    <row r="3690" spans="1:4">
      <c r="A3690" s="1">
        <v>44963</v>
      </c>
      <c r="B3690">
        <v>8.1999999999999993</v>
      </c>
      <c r="C3690">
        <v>77.400000000000006</v>
      </c>
      <c r="D3690">
        <v>13.25</v>
      </c>
    </row>
    <row r="3691" spans="1:4">
      <c r="A3691" s="1">
        <v>44964</v>
      </c>
      <c r="B3691">
        <v>6.3</v>
      </c>
      <c r="C3691">
        <v>59.4</v>
      </c>
      <c r="D3691">
        <v>12.43</v>
      </c>
    </row>
    <row r="3692" spans="1:4">
      <c r="A3692" s="1">
        <v>44965</v>
      </c>
      <c r="B3692">
        <v>9.6</v>
      </c>
      <c r="C3692">
        <v>90.6</v>
      </c>
      <c r="D3692">
        <v>14.32</v>
      </c>
    </row>
    <row r="3693" spans="1:4">
      <c r="A3693" s="1">
        <v>44966</v>
      </c>
      <c r="B3693">
        <v>5.0999999999999996</v>
      </c>
      <c r="C3693">
        <v>47.7</v>
      </c>
      <c r="D3693">
        <v>10.31</v>
      </c>
    </row>
    <row r="3694" spans="1:4">
      <c r="A3694" s="1">
        <v>44967</v>
      </c>
      <c r="B3694">
        <v>0</v>
      </c>
      <c r="C3694">
        <v>0</v>
      </c>
      <c r="D3694">
        <v>6.35</v>
      </c>
    </row>
    <row r="3695" spans="1:4">
      <c r="A3695" s="1">
        <v>44968</v>
      </c>
      <c r="B3695">
        <v>3.9</v>
      </c>
      <c r="C3695">
        <v>36.4</v>
      </c>
      <c r="D3695">
        <v>10.58</v>
      </c>
    </row>
    <row r="3696" spans="1:4">
      <c r="A3696" s="1">
        <v>44969</v>
      </c>
      <c r="B3696">
        <v>1.1000000000000001</v>
      </c>
      <c r="C3696">
        <v>10.199999999999999</v>
      </c>
      <c r="D3696">
        <v>7.72</v>
      </c>
    </row>
    <row r="3697" spans="1:4">
      <c r="A3697" s="1">
        <v>44970</v>
      </c>
      <c r="B3697">
        <v>0</v>
      </c>
      <c r="C3697">
        <v>0</v>
      </c>
      <c r="D3697">
        <v>2.59</v>
      </c>
    </row>
    <row r="3698" spans="1:4">
      <c r="A3698" s="1">
        <v>44971</v>
      </c>
      <c r="B3698">
        <v>6.7</v>
      </c>
      <c r="C3698">
        <v>61.5</v>
      </c>
      <c r="D3698">
        <v>14.08</v>
      </c>
    </row>
    <row r="3699" spans="1:4">
      <c r="A3699" s="1">
        <v>44972</v>
      </c>
      <c r="B3699">
        <v>1.5</v>
      </c>
      <c r="C3699">
        <v>13.8</v>
      </c>
      <c r="D3699">
        <v>8.2200000000000006</v>
      </c>
    </row>
    <row r="3700" spans="1:4">
      <c r="A3700" s="1">
        <v>44973</v>
      </c>
      <c r="B3700">
        <v>3.5</v>
      </c>
      <c r="C3700">
        <v>32.1</v>
      </c>
      <c r="D3700">
        <v>10.49</v>
      </c>
    </row>
    <row r="3701" spans="1:4">
      <c r="A3701" s="1">
        <v>44974</v>
      </c>
      <c r="B3701">
        <v>1.6</v>
      </c>
      <c r="C3701">
        <v>14.5</v>
      </c>
      <c r="D3701">
        <v>5.91</v>
      </c>
    </row>
    <row r="3702" spans="1:4">
      <c r="A3702" s="1">
        <v>44975</v>
      </c>
      <c r="B3702">
        <v>0</v>
      </c>
      <c r="C3702">
        <v>0</v>
      </c>
      <c r="D3702">
        <v>2.1</v>
      </c>
    </row>
    <row r="3703" spans="1:4">
      <c r="A3703" s="1">
        <v>44976</v>
      </c>
      <c r="B3703">
        <v>6.5</v>
      </c>
      <c r="C3703">
        <v>59.1</v>
      </c>
      <c r="D3703">
        <v>13.56</v>
      </c>
    </row>
    <row r="3704" spans="1:4">
      <c r="A3704" s="1">
        <v>44977</v>
      </c>
      <c r="B3704">
        <v>8.6999999999999993</v>
      </c>
      <c r="C3704">
        <v>78.400000000000006</v>
      </c>
      <c r="D3704">
        <v>14.56</v>
      </c>
    </row>
    <row r="3705" spans="1:4">
      <c r="A3705" s="1">
        <v>44978</v>
      </c>
      <c r="B3705">
        <v>10.5</v>
      </c>
      <c r="C3705">
        <v>94.6</v>
      </c>
      <c r="D3705">
        <v>17.89</v>
      </c>
    </row>
    <row r="3706" spans="1:4">
      <c r="A3706" s="1">
        <v>44979</v>
      </c>
      <c r="B3706">
        <v>9.3000000000000007</v>
      </c>
      <c r="C3706">
        <v>83.8</v>
      </c>
      <c r="D3706">
        <v>16.91</v>
      </c>
    </row>
    <row r="3707" spans="1:4">
      <c r="A3707" s="1">
        <v>44980</v>
      </c>
      <c r="B3707">
        <v>9.9</v>
      </c>
      <c r="C3707">
        <v>88.4</v>
      </c>
      <c r="D3707">
        <v>16.96</v>
      </c>
    </row>
    <row r="3708" spans="1:4">
      <c r="A3708" s="1">
        <v>44981</v>
      </c>
      <c r="B3708">
        <v>9</v>
      </c>
      <c r="C3708">
        <v>80.400000000000006</v>
      </c>
      <c r="D3708">
        <v>15.66</v>
      </c>
    </row>
    <row r="3709" spans="1:4">
      <c r="A3709" s="1">
        <v>44982</v>
      </c>
      <c r="B3709">
        <v>10.6</v>
      </c>
      <c r="C3709">
        <v>94.6</v>
      </c>
      <c r="D3709">
        <v>18.100000000000001</v>
      </c>
    </row>
    <row r="3710" spans="1:4">
      <c r="A3710" s="1">
        <v>44983</v>
      </c>
      <c r="B3710">
        <v>10.8</v>
      </c>
      <c r="C3710">
        <v>95.6</v>
      </c>
      <c r="D3710">
        <v>18.940000000000001</v>
      </c>
    </row>
    <row r="3711" spans="1:4">
      <c r="A3711" s="1">
        <v>44984</v>
      </c>
      <c r="B3711">
        <v>10.7</v>
      </c>
      <c r="C3711">
        <v>94.7</v>
      </c>
      <c r="D3711">
        <v>18.86</v>
      </c>
    </row>
    <row r="3712" spans="1:4">
      <c r="A3712" s="1">
        <v>44985</v>
      </c>
      <c r="B3712">
        <v>10.7</v>
      </c>
      <c r="C3712">
        <v>93.9</v>
      </c>
      <c r="D3712">
        <v>19.079999999999998</v>
      </c>
    </row>
    <row r="3713" spans="1:4">
      <c r="A3713" s="1">
        <v>44986</v>
      </c>
      <c r="B3713">
        <v>1.3</v>
      </c>
      <c r="C3713">
        <v>11.4</v>
      </c>
      <c r="D3713">
        <v>7.85</v>
      </c>
    </row>
    <row r="3714" spans="1:4">
      <c r="A3714" s="1">
        <v>44987</v>
      </c>
      <c r="B3714">
        <v>10.8</v>
      </c>
      <c r="C3714">
        <v>94.7</v>
      </c>
      <c r="D3714">
        <v>19.579999999999998</v>
      </c>
    </row>
    <row r="3715" spans="1:4">
      <c r="A3715" s="1">
        <v>44988</v>
      </c>
      <c r="B3715">
        <v>10.6</v>
      </c>
      <c r="C3715">
        <v>92.2</v>
      </c>
      <c r="D3715">
        <v>19.059999999999999</v>
      </c>
    </row>
    <row r="3716" spans="1:4">
      <c r="A3716" s="1">
        <v>44989</v>
      </c>
      <c r="B3716">
        <v>8</v>
      </c>
      <c r="C3716">
        <v>69.599999999999994</v>
      </c>
      <c r="D3716">
        <v>14.2</v>
      </c>
    </row>
    <row r="3717" spans="1:4">
      <c r="A3717" s="1">
        <v>44990</v>
      </c>
      <c r="B3717">
        <v>10.199999999999999</v>
      </c>
      <c r="C3717">
        <v>87.9</v>
      </c>
      <c r="D3717">
        <v>18.239999999999998</v>
      </c>
    </row>
    <row r="3718" spans="1:4">
      <c r="A3718" s="1">
        <v>44991</v>
      </c>
      <c r="B3718">
        <v>10.4</v>
      </c>
      <c r="C3718">
        <v>89.7</v>
      </c>
      <c r="D3718">
        <v>18.690000000000001</v>
      </c>
    </row>
    <row r="3719" spans="1:4">
      <c r="A3719" s="1">
        <v>44992</v>
      </c>
      <c r="B3719">
        <v>9.3000000000000007</v>
      </c>
      <c r="C3719">
        <v>80.2</v>
      </c>
      <c r="D3719">
        <v>16.510000000000002</v>
      </c>
    </row>
    <row r="3720" spans="1:4">
      <c r="A3720" s="1">
        <v>44993</v>
      </c>
      <c r="B3720">
        <v>9.5</v>
      </c>
      <c r="C3720">
        <v>81.2</v>
      </c>
      <c r="D3720">
        <v>15.64</v>
      </c>
    </row>
    <row r="3721" spans="1:4">
      <c r="A3721" s="1">
        <v>44994</v>
      </c>
      <c r="B3721">
        <v>8.4</v>
      </c>
      <c r="C3721">
        <v>71.8</v>
      </c>
      <c r="D3721">
        <v>15.09</v>
      </c>
    </row>
    <row r="3722" spans="1:4">
      <c r="A3722" s="1">
        <v>44995</v>
      </c>
      <c r="B3722">
        <v>10.1</v>
      </c>
      <c r="C3722">
        <v>86.3</v>
      </c>
      <c r="D3722">
        <v>18.440000000000001</v>
      </c>
    </row>
    <row r="3723" spans="1:4">
      <c r="A3723" s="1">
        <v>44996</v>
      </c>
      <c r="B3723">
        <v>7.9</v>
      </c>
      <c r="C3723">
        <v>66.900000000000006</v>
      </c>
      <c r="D3723">
        <v>15.62</v>
      </c>
    </row>
    <row r="3724" spans="1:4">
      <c r="A3724" s="1">
        <v>44997</v>
      </c>
      <c r="B3724">
        <v>3.3</v>
      </c>
      <c r="C3724">
        <v>28</v>
      </c>
      <c r="D3724">
        <v>6.78</v>
      </c>
    </row>
    <row r="3725" spans="1:4">
      <c r="A3725" s="1">
        <v>44998</v>
      </c>
      <c r="B3725">
        <v>11.1</v>
      </c>
      <c r="C3725">
        <v>93.3</v>
      </c>
      <c r="D3725">
        <v>21.31</v>
      </c>
    </row>
    <row r="3726" spans="1:4">
      <c r="A3726" s="1">
        <v>44999</v>
      </c>
      <c r="B3726">
        <v>9.6</v>
      </c>
      <c r="C3726">
        <v>80.7</v>
      </c>
      <c r="D3726">
        <v>19.84</v>
      </c>
    </row>
    <row r="3727" spans="1:4">
      <c r="A3727" s="1">
        <v>45000</v>
      </c>
      <c r="B3727">
        <v>7.7</v>
      </c>
      <c r="C3727">
        <v>64.7</v>
      </c>
      <c r="D3727">
        <v>16.25</v>
      </c>
    </row>
    <row r="3728" spans="1:4">
      <c r="A3728" s="1">
        <v>45001</v>
      </c>
      <c r="B3728">
        <v>7.8</v>
      </c>
      <c r="C3728">
        <v>65</v>
      </c>
      <c r="D3728">
        <v>18.04</v>
      </c>
    </row>
    <row r="3729" spans="1:4">
      <c r="A3729" s="1">
        <v>45002</v>
      </c>
      <c r="B3729">
        <v>3.4</v>
      </c>
      <c r="C3729">
        <v>28.3</v>
      </c>
      <c r="D3729">
        <v>12.65</v>
      </c>
    </row>
    <row r="3730" spans="1:4">
      <c r="A3730" s="1">
        <v>45003</v>
      </c>
      <c r="B3730">
        <v>5.9</v>
      </c>
      <c r="C3730">
        <v>49.2</v>
      </c>
      <c r="D3730">
        <v>16.25</v>
      </c>
    </row>
    <row r="3731" spans="1:4">
      <c r="A3731" s="1">
        <v>45004</v>
      </c>
      <c r="B3731">
        <v>11.2</v>
      </c>
      <c r="C3731">
        <v>92.6</v>
      </c>
      <c r="D3731">
        <v>22.04</v>
      </c>
    </row>
    <row r="3732" spans="1:4">
      <c r="A3732" s="1">
        <v>45005</v>
      </c>
      <c r="B3732">
        <v>10.5</v>
      </c>
      <c r="C3732">
        <v>86.8</v>
      </c>
      <c r="D3732">
        <v>20.59</v>
      </c>
    </row>
    <row r="3733" spans="1:4">
      <c r="A3733" s="1">
        <v>45006</v>
      </c>
      <c r="B3733">
        <v>9</v>
      </c>
      <c r="C3733">
        <v>74.400000000000006</v>
      </c>
      <c r="D3733">
        <v>20.079999999999998</v>
      </c>
    </row>
    <row r="3734" spans="1:4">
      <c r="A3734" s="1">
        <v>45007</v>
      </c>
      <c r="B3734">
        <v>2.6</v>
      </c>
      <c r="C3734">
        <v>21.3</v>
      </c>
      <c r="D3734">
        <v>13.22</v>
      </c>
    </row>
    <row r="3735" spans="1:4">
      <c r="A3735" s="1">
        <v>45008</v>
      </c>
      <c r="B3735">
        <v>0</v>
      </c>
      <c r="C3735">
        <v>0</v>
      </c>
      <c r="D3735">
        <v>3.8</v>
      </c>
    </row>
    <row r="3736" spans="1:4">
      <c r="A3736" s="1">
        <v>45009</v>
      </c>
      <c r="B3736">
        <v>2.2999999999999998</v>
      </c>
      <c r="C3736">
        <v>18.7</v>
      </c>
      <c r="D3736">
        <v>11.26</v>
      </c>
    </row>
    <row r="3737" spans="1:4">
      <c r="A3737" s="1">
        <v>45010</v>
      </c>
      <c r="B3737">
        <v>0</v>
      </c>
      <c r="C3737">
        <v>0</v>
      </c>
      <c r="D3737">
        <v>8.41</v>
      </c>
    </row>
    <row r="3738" spans="1:4">
      <c r="A3738" s="1">
        <v>45011</v>
      </c>
      <c r="B3738">
        <v>6</v>
      </c>
      <c r="C3738">
        <v>48.8</v>
      </c>
      <c r="D3738">
        <v>16.920000000000002</v>
      </c>
    </row>
    <row r="3739" spans="1:4">
      <c r="A3739" s="1">
        <v>45012</v>
      </c>
      <c r="B3739">
        <v>11</v>
      </c>
      <c r="C3739">
        <v>88.7</v>
      </c>
      <c r="D3739">
        <v>24</v>
      </c>
    </row>
    <row r="3740" spans="1:4">
      <c r="A3740" s="1">
        <v>45013</v>
      </c>
      <c r="B3740">
        <v>10.5</v>
      </c>
      <c r="C3740">
        <v>84.7</v>
      </c>
      <c r="D3740">
        <v>21.78</v>
      </c>
    </row>
    <row r="3741" spans="1:4">
      <c r="A3741" s="1">
        <v>45014</v>
      </c>
      <c r="B3741">
        <v>11.2</v>
      </c>
      <c r="C3741">
        <v>89.6</v>
      </c>
      <c r="D3741">
        <v>21.65</v>
      </c>
    </row>
    <row r="3742" spans="1:4">
      <c r="A3742" s="1">
        <v>45015</v>
      </c>
      <c r="B3742">
        <v>9.9</v>
      </c>
      <c r="C3742">
        <v>79.2</v>
      </c>
      <c r="D3742">
        <v>19.98</v>
      </c>
    </row>
    <row r="3743" spans="1:4">
      <c r="A3743" s="1">
        <v>45016</v>
      </c>
      <c r="B3743">
        <v>11.6</v>
      </c>
      <c r="C3743">
        <v>92.8</v>
      </c>
      <c r="D3743">
        <v>22.81</v>
      </c>
    </row>
    <row r="3744" spans="1:4">
      <c r="A3744" s="1">
        <v>45017</v>
      </c>
      <c r="B3744">
        <v>11.3</v>
      </c>
      <c r="C3744">
        <v>89.7</v>
      </c>
      <c r="D3744">
        <v>22.11</v>
      </c>
    </row>
    <row r="3745" spans="1:4">
      <c r="A3745" s="1">
        <v>45018</v>
      </c>
      <c r="B3745">
        <v>11.8</v>
      </c>
      <c r="C3745">
        <v>93.7</v>
      </c>
      <c r="D3745">
        <v>23.38</v>
      </c>
    </row>
    <row r="3746" spans="1:4">
      <c r="A3746" s="1">
        <v>45019</v>
      </c>
      <c r="B3746">
        <v>11.4</v>
      </c>
      <c r="C3746">
        <v>90.5</v>
      </c>
      <c r="D3746">
        <v>23.06</v>
      </c>
    </row>
    <row r="3747" spans="1:4">
      <c r="A3747" s="1">
        <v>45020</v>
      </c>
      <c r="B3747">
        <v>5.4</v>
      </c>
      <c r="C3747">
        <v>42.5</v>
      </c>
      <c r="D3747">
        <v>17</v>
      </c>
    </row>
    <row r="3748" spans="1:4">
      <c r="A3748" s="1">
        <v>45021</v>
      </c>
      <c r="B3748">
        <v>0</v>
      </c>
      <c r="C3748">
        <v>0</v>
      </c>
      <c r="D3748">
        <v>2.5099999999999998</v>
      </c>
    </row>
    <row r="3749" spans="1:4">
      <c r="A3749" s="1">
        <v>45022</v>
      </c>
      <c r="B3749">
        <v>5</v>
      </c>
      <c r="C3749">
        <v>39.1</v>
      </c>
      <c r="D3749">
        <v>17.600000000000001</v>
      </c>
    </row>
    <row r="3750" spans="1:4">
      <c r="A3750" s="1">
        <v>45023</v>
      </c>
      <c r="B3750">
        <v>10.4</v>
      </c>
      <c r="C3750">
        <v>81.3</v>
      </c>
      <c r="D3750">
        <v>23.5</v>
      </c>
    </row>
    <row r="3751" spans="1:4">
      <c r="A3751" s="1">
        <v>45024</v>
      </c>
      <c r="B3751">
        <v>12</v>
      </c>
      <c r="C3751">
        <v>93.8</v>
      </c>
      <c r="D3751">
        <v>25.36</v>
      </c>
    </row>
    <row r="3752" spans="1:4">
      <c r="A3752" s="1">
        <v>45025</v>
      </c>
      <c r="B3752">
        <v>12.1</v>
      </c>
      <c r="C3752">
        <v>93.8</v>
      </c>
      <c r="D3752">
        <v>26.06</v>
      </c>
    </row>
    <row r="3753" spans="1:4">
      <c r="A3753" s="1">
        <v>45026</v>
      </c>
      <c r="B3753">
        <v>11.5</v>
      </c>
      <c r="C3753">
        <v>89.1</v>
      </c>
      <c r="D3753">
        <v>23.87</v>
      </c>
    </row>
    <row r="3754" spans="1:4">
      <c r="A3754" s="1">
        <v>45027</v>
      </c>
      <c r="B3754">
        <v>5.4</v>
      </c>
      <c r="C3754">
        <v>41.9</v>
      </c>
      <c r="D3754">
        <v>14.08</v>
      </c>
    </row>
    <row r="3755" spans="1:4">
      <c r="A3755" s="1">
        <v>45028</v>
      </c>
      <c r="B3755">
        <v>11.6</v>
      </c>
      <c r="C3755">
        <v>89.2</v>
      </c>
      <c r="D3755">
        <v>25.5</v>
      </c>
    </row>
    <row r="3756" spans="1:4">
      <c r="A3756" s="1">
        <v>45029</v>
      </c>
      <c r="B3756">
        <v>10.199999999999999</v>
      </c>
      <c r="C3756">
        <v>78.5</v>
      </c>
      <c r="D3756">
        <v>22.31</v>
      </c>
    </row>
    <row r="3757" spans="1:4">
      <c r="A3757" s="1">
        <v>45030</v>
      </c>
      <c r="B3757">
        <v>2.1</v>
      </c>
      <c r="C3757">
        <v>16</v>
      </c>
      <c r="D3757">
        <v>9.67</v>
      </c>
    </row>
    <row r="3758" spans="1:4">
      <c r="A3758" s="1">
        <v>45031</v>
      </c>
      <c r="B3758">
        <v>0.2</v>
      </c>
      <c r="C3758">
        <v>1.5</v>
      </c>
      <c r="D3758">
        <v>4.92</v>
      </c>
    </row>
    <row r="3759" spans="1:4">
      <c r="A3759" s="1">
        <v>45032</v>
      </c>
      <c r="B3759">
        <v>5.0999999999999996</v>
      </c>
      <c r="C3759">
        <v>38.9</v>
      </c>
      <c r="D3759">
        <v>15.42</v>
      </c>
    </row>
    <row r="3760" spans="1:4">
      <c r="A3760" s="1">
        <v>45033</v>
      </c>
      <c r="B3760">
        <v>10.9</v>
      </c>
      <c r="C3760">
        <v>82.6</v>
      </c>
      <c r="D3760">
        <v>23.71</v>
      </c>
    </row>
    <row r="3761" spans="1:4">
      <c r="A3761" s="1">
        <v>45034</v>
      </c>
      <c r="B3761">
        <v>0.1</v>
      </c>
      <c r="C3761">
        <v>0.8</v>
      </c>
      <c r="D3761">
        <v>4.4400000000000004</v>
      </c>
    </row>
    <row r="3762" spans="1:4">
      <c r="A3762" s="1">
        <v>45035</v>
      </c>
      <c r="B3762">
        <v>5.8</v>
      </c>
      <c r="C3762">
        <v>43.9</v>
      </c>
      <c r="D3762">
        <v>19.059999999999999</v>
      </c>
    </row>
    <row r="3763" spans="1:4">
      <c r="A3763" s="1">
        <v>45036</v>
      </c>
      <c r="B3763">
        <v>6.9</v>
      </c>
      <c r="C3763">
        <v>51.9</v>
      </c>
      <c r="D3763">
        <v>20.04</v>
      </c>
    </row>
    <row r="3764" spans="1:4">
      <c r="A3764" s="1">
        <v>45037</v>
      </c>
      <c r="B3764">
        <v>9.9</v>
      </c>
      <c r="C3764">
        <v>74.400000000000006</v>
      </c>
      <c r="D3764">
        <v>23.98</v>
      </c>
    </row>
    <row r="3765" spans="1:4">
      <c r="A3765" s="1">
        <v>45038</v>
      </c>
      <c r="B3765">
        <v>10.9</v>
      </c>
      <c r="C3765">
        <v>82</v>
      </c>
      <c r="D3765">
        <v>24.72</v>
      </c>
    </row>
    <row r="3766" spans="1:4">
      <c r="A3766" s="1">
        <v>45039</v>
      </c>
      <c r="B3766">
        <v>3.7</v>
      </c>
      <c r="C3766">
        <v>27.6</v>
      </c>
      <c r="D3766">
        <v>15.83</v>
      </c>
    </row>
    <row r="3767" spans="1:4">
      <c r="A3767" s="1">
        <v>45040</v>
      </c>
      <c r="B3767">
        <v>2</v>
      </c>
      <c r="C3767">
        <v>14.9</v>
      </c>
      <c r="D3767">
        <v>13.17</v>
      </c>
    </row>
    <row r="3768" spans="1:4">
      <c r="A3768" s="1">
        <v>45041</v>
      </c>
      <c r="B3768">
        <v>0</v>
      </c>
      <c r="C3768">
        <v>0</v>
      </c>
      <c r="D3768">
        <v>5.45</v>
      </c>
    </row>
    <row r="3769" spans="1:4">
      <c r="A3769" s="1">
        <v>45042</v>
      </c>
      <c r="B3769">
        <v>11.8</v>
      </c>
      <c r="C3769">
        <v>87.4</v>
      </c>
      <c r="D3769">
        <v>26.52</v>
      </c>
    </row>
    <row r="3770" spans="1:4">
      <c r="A3770" s="1">
        <v>45043</v>
      </c>
      <c r="B3770">
        <v>12.4</v>
      </c>
      <c r="C3770">
        <v>91.9</v>
      </c>
      <c r="D3770">
        <v>27.13</v>
      </c>
    </row>
    <row r="3771" spans="1:4">
      <c r="A3771" s="1">
        <v>45044</v>
      </c>
      <c r="B3771">
        <v>12.5</v>
      </c>
      <c r="C3771">
        <v>92.6</v>
      </c>
      <c r="D3771">
        <v>27.94</v>
      </c>
    </row>
    <row r="3772" spans="1:4">
      <c r="A3772" s="1">
        <v>45045</v>
      </c>
      <c r="B3772">
        <v>0</v>
      </c>
      <c r="C3772">
        <v>0</v>
      </c>
      <c r="D3772">
        <v>4.38</v>
      </c>
    </row>
    <row r="3773" spans="1:4">
      <c r="A3773" s="1">
        <v>45046</v>
      </c>
      <c r="B3773">
        <v>12.4</v>
      </c>
      <c r="C3773">
        <v>91.2</v>
      </c>
      <c r="D3773">
        <v>27.62</v>
      </c>
    </row>
    <row r="3774" spans="1:4">
      <c r="A3774" s="1">
        <v>45047</v>
      </c>
      <c r="B3774">
        <v>12.7</v>
      </c>
      <c r="C3774">
        <v>93.4</v>
      </c>
      <c r="D3774">
        <v>27.97</v>
      </c>
    </row>
    <row r="3775" spans="1:4">
      <c r="A3775" s="1">
        <v>45048</v>
      </c>
      <c r="B3775">
        <v>10.5</v>
      </c>
      <c r="C3775">
        <v>76.599999999999994</v>
      </c>
      <c r="D3775">
        <v>24.79</v>
      </c>
    </row>
    <row r="3776" spans="1:4">
      <c r="A3776" s="1">
        <v>45049</v>
      </c>
      <c r="B3776">
        <v>5.9</v>
      </c>
      <c r="C3776">
        <v>43.1</v>
      </c>
      <c r="D3776">
        <v>21.37</v>
      </c>
    </row>
    <row r="3777" spans="1:4">
      <c r="A3777" s="1">
        <v>45050</v>
      </c>
      <c r="B3777">
        <v>1.1000000000000001</v>
      </c>
      <c r="C3777">
        <v>8</v>
      </c>
      <c r="D3777">
        <v>13.9</v>
      </c>
    </row>
    <row r="3778" spans="1:4">
      <c r="A3778" s="1">
        <v>45051</v>
      </c>
      <c r="B3778">
        <v>0</v>
      </c>
      <c r="C3778">
        <v>0</v>
      </c>
      <c r="D3778">
        <v>4.96</v>
      </c>
    </row>
    <row r="3779" spans="1:4">
      <c r="A3779" s="1">
        <v>45052</v>
      </c>
      <c r="B3779">
        <v>0</v>
      </c>
      <c r="C3779">
        <v>0</v>
      </c>
      <c r="D3779">
        <v>2.9</v>
      </c>
    </row>
    <row r="3780" spans="1:4">
      <c r="A3780" s="1">
        <v>45053</v>
      </c>
      <c r="B3780">
        <v>0</v>
      </c>
      <c r="C3780">
        <v>0</v>
      </c>
      <c r="D3780">
        <v>4.67</v>
      </c>
    </row>
    <row r="3781" spans="1:4">
      <c r="A3781" s="1">
        <v>45054</v>
      </c>
      <c r="B3781">
        <v>11.7</v>
      </c>
      <c r="C3781">
        <v>84.2</v>
      </c>
      <c r="D3781">
        <v>27.6</v>
      </c>
    </row>
    <row r="3782" spans="1:4">
      <c r="A3782" s="1">
        <v>45055</v>
      </c>
      <c r="B3782">
        <v>12.9</v>
      </c>
      <c r="C3782">
        <v>92.8</v>
      </c>
      <c r="D3782">
        <v>28.16</v>
      </c>
    </row>
    <row r="3783" spans="1:4">
      <c r="A3783" s="1">
        <v>45056</v>
      </c>
      <c r="B3783">
        <v>11.9</v>
      </c>
      <c r="C3783">
        <v>85.6</v>
      </c>
      <c r="D3783">
        <v>26.58</v>
      </c>
    </row>
    <row r="3784" spans="1:4">
      <c r="A3784" s="1">
        <v>45057</v>
      </c>
      <c r="B3784">
        <v>11.2</v>
      </c>
      <c r="C3784">
        <v>80.599999999999994</v>
      </c>
      <c r="D3784">
        <v>26.38</v>
      </c>
    </row>
    <row r="3785" spans="1:4">
      <c r="A3785" s="1">
        <v>45058</v>
      </c>
      <c r="B3785">
        <v>8</v>
      </c>
      <c r="C3785">
        <v>57.1</v>
      </c>
      <c r="D3785">
        <v>22.6</v>
      </c>
    </row>
    <row r="3786" spans="1:4">
      <c r="A3786" s="1">
        <v>45059</v>
      </c>
      <c r="B3786">
        <v>6.7</v>
      </c>
      <c r="C3786">
        <v>47.9</v>
      </c>
      <c r="D3786">
        <v>20.72</v>
      </c>
    </row>
    <row r="3787" spans="1:4">
      <c r="A3787" s="1">
        <v>45060</v>
      </c>
      <c r="B3787">
        <v>11.1</v>
      </c>
      <c r="C3787">
        <v>79.3</v>
      </c>
      <c r="D3787">
        <v>27.39</v>
      </c>
    </row>
    <row r="3788" spans="1:4">
      <c r="A3788" s="1">
        <v>45061</v>
      </c>
      <c r="B3788">
        <v>12.6</v>
      </c>
      <c r="C3788">
        <v>89.4</v>
      </c>
      <c r="D3788">
        <v>27.49</v>
      </c>
    </row>
    <row r="3789" spans="1:4">
      <c r="A3789" s="1">
        <v>45062</v>
      </c>
      <c r="B3789">
        <v>11.8</v>
      </c>
      <c r="C3789">
        <v>83.7</v>
      </c>
      <c r="D3789">
        <v>26.68</v>
      </c>
    </row>
    <row r="3790" spans="1:4">
      <c r="A3790" s="1">
        <v>45063</v>
      </c>
      <c r="B3790">
        <v>12.2</v>
      </c>
      <c r="C3790">
        <v>86.5</v>
      </c>
      <c r="D3790">
        <v>27.91</v>
      </c>
    </row>
    <row r="3791" spans="1:4">
      <c r="A3791" s="1">
        <v>45064</v>
      </c>
      <c r="B3791">
        <v>0</v>
      </c>
      <c r="C3791">
        <v>0</v>
      </c>
      <c r="D3791">
        <v>5.29</v>
      </c>
    </row>
    <row r="3792" spans="1:4">
      <c r="A3792" s="1">
        <v>45065</v>
      </c>
      <c r="B3792">
        <v>2.2000000000000002</v>
      </c>
      <c r="C3792">
        <v>15.5</v>
      </c>
      <c r="D3792">
        <v>9.52</v>
      </c>
    </row>
    <row r="3793" spans="1:4">
      <c r="A3793" s="1">
        <v>45066</v>
      </c>
      <c r="B3793">
        <v>12.7</v>
      </c>
      <c r="C3793">
        <v>89.4</v>
      </c>
      <c r="D3793">
        <v>28.01</v>
      </c>
    </row>
    <row r="3794" spans="1:4">
      <c r="A3794" s="1">
        <v>45067</v>
      </c>
      <c r="B3794">
        <v>10.9</v>
      </c>
      <c r="C3794">
        <v>76.8</v>
      </c>
      <c r="D3794">
        <v>25.99</v>
      </c>
    </row>
    <row r="3795" spans="1:4">
      <c r="A3795" s="1">
        <v>45068</v>
      </c>
      <c r="B3795">
        <v>0.8</v>
      </c>
      <c r="C3795">
        <v>5.6</v>
      </c>
      <c r="D3795">
        <v>6.32</v>
      </c>
    </row>
    <row r="3796" spans="1:4">
      <c r="A3796" s="1">
        <v>45069</v>
      </c>
      <c r="B3796">
        <v>11.6</v>
      </c>
      <c r="C3796">
        <v>81.099999999999994</v>
      </c>
      <c r="D3796">
        <v>28.53</v>
      </c>
    </row>
    <row r="3797" spans="1:4">
      <c r="A3797" s="1">
        <v>45070</v>
      </c>
      <c r="B3797">
        <v>8.9</v>
      </c>
      <c r="C3797">
        <v>62.2</v>
      </c>
      <c r="D3797">
        <v>21.71</v>
      </c>
    </row>
    <row r="3798" spans="1:4">
      <c r="A3798" s="1">
        <v>45071</v>
      </c>
      <c r="B3798">
        <v>9</v>
      </c>
      <c r="C3798">
        <v>62.9</v>
      </c>
      <c r="D3798">
        <v>26.35</v>
      </c>
    </row>
    <row r="3799" spans="1:4">
      <c r="A3799" s="1">
        <v>45072</v>
      </c>
      <c r="B3799">
        <v>6.5</v>
      </c>
      <c r="C3799">
        <v>45.5</v>
      </c>
      <c r="D3799">
        <v>21.19</v>
      </c>
    </row>
    <row r="3800" spans="1:4">
      <c r="A3800" s="1">
        <v>45073</v>
      </c>
      <c r="B3800">
        <v>0.8</v>
      </c>
      <c r="C3800">
        <v>5.6</v>
      </c>
      <c r="D3800">
        <v>12.63</v>
      </c>
    </row>
    <row r="3801" spans="1:4">
      <c r="A3801" s="1">
        <v>45074</v>
      </c>
      <c r="B3801">
        <v>0</v>
      </c>
      <c r="C3801">
        <v>0</v>
      </c>
      <c r="D3801">
        <v>3.78</v>
      </c>
    </row>
    <row r="3802" spans="1:4">
      <c r="A3802" s="1">
        <v>45075</v>
      </c>
      <c r="B3802">
        <v>0</v>
      </c>
      <c r="C3802">
        <v>0</v>
      </c>
      <c r="D3802">
        <v>2.63</v>
      </c>
    </row>
    <row r="3803" spans="1:4">
      <c r="A3803" s="1">
        <v>45076</v>
      </c>
      <c r="B3803">
        <v>0.9</v>
      </c>
      <c r="C3803">
        <v>6.3</v>
      </c>
      <c r="D3803">
        <v>13.01</v>
      </c>
    </row>
    <row r="3804" spans="1:4">
      <c r="A3804" s="1">
        <v>45077</v>
      </c>
      <c r="B3804">
        <v>12.6</v>
      </c>
      <c r="C3804">
        <v>87.5</v>
      </c>
      <c r="D3804">
        <v>29.22</v>
      </c>
    </row>
    <row r="3805" spans="1:4">
      <c r="A3805" s="1">
        <v>45078</v>
      </c>
      <c r="B3805">
        <v>1.5</v>
      </c>
      <c r="C3805">
        <v>10.4</v>
      </c>
      <c r="D3805">
        <v>10.6</v>
      </c>
    </row>
    <row r="3806" spans="1:4">
      <c r="A3806" s="1">
        <v>45079</v>
      </c>
      <c r="B3806">
        <v>10</v>
      </c>
      <c r="C3806">
        <v>69</v>
      </c>
      <c r="D3806">
        <v>27.75</v>
      </c>
    </row>
    <row r="3807" spans="1:4">
      <c r="A3807" s="1">
        <v>45080</v>
      </c>
      <c r="B3807">
        <v>11.6</v>
      </c>
      <c r="C3807">
        <v>80</v>
      </c>
      <c r="D3807">
        <v>28.24</v>
      </c>
    </row>
    <row r="3808" spans="1:4">
      <c r="A3808" s="1">
        <v>45081</v>
      </c>
      <c r="B3808">
        <v>11.1</v>
      </c>
      <c r="C3808">
        <v>76.599999999999994</v>
      </c>
      <c r="D3808">
        <v>27.62</v>
      </c>
    </row>
    <row r="3809" spans="1:4">
      <c r="A3809" s="1">
        <v>45082</v>
      </c>
      <c r="B3809">
        <v>7.8</v>
      </c>
      <c r="C3809">
        <v>53.8</v>
      </c>
      <c r="D3809">
        <v>21.86</v>
      </c>
    </row>
    <row r="3810" spans="1:4">
      <c r="A3810" s="1">
        <v>45083</v>
      </c>
      <c r="B3810">
        <v>10.5</v>
      </c>
      <c r="C3810">
        <v>72.400000000000006</v>
      </c>
      <c r="D3810">
        <v>26.81</v>
      </c>
    </row>
    <row r="3811" spans="1:4">
      <c r="A3811" s="1">
        <v>45084</v>
      </c>
      <c r="B3811">
        <v>6.5</v>
      </c>
      <c r="C3811">
        <v>44.8</v>
      </c>
      <c r="D3811">
        <v>19.5</v>
      </c>
    </row>
    <row r="3812" spans="1:4">
      <c r="A3812" s="1">
        <v>45085</v>
      </c>
      <c r="B3812">
        <v>8.1999999999999993</v>
      </c>
      <c r="C3812">
        <v>56.6</v>
      </c>
      <c r="D3812">
        <v>23.99</v>
      </c>
    </row>
    <row r="3813" spans="1:4">
      <c r="A3813" s="1">
        <v>45086</v>
      </c>
      <c r="B3813">
        <v>12.2</v>
      </c>
      <c r="C3813">
        <v>84.1</v>
      </c>
      <c r="D3813">
        <v>28.65</v>
      </c>
    </row>
    <row r="3814" spans="1:4">
      <c r="A3814" s="1">
        <v>45087</v>
      </c>
      <c r="B3814">
        <v>8.6</v>
      </c>
      <c r="C3814">
        <v>59.3</v>
      </c>
      <c r="D3814">
        <v>24</v>
      </c>
    </row>
    <row r="3815" spans="1:4">
      <c r="A3815" s="1">
        <v>45088</v>
      </c>
      <c r="B3815">
        <v>7.7</v>
      </c>
      <c r="C3815">
        <v>52.7</v>
      </c>
      <c r="D3815">
        <v>22.41</v>
      </c>
    </row>
    <row r="3816" spans="1:4">
      <c r="A3816" s="1">
        <v>45089</v>
      </c>
      <c r="B3816">
        <v>5.7</v>
      </c>
      <c r="C3816">
        <v>39</v>
      </c>
      <c r="D3816">
        <v>18.12</v>
      </c>
    </row>
    <row r="3817" spans="1:4">
      <c r="A3817" s="1">
        <v>45090</v>
      </c>
      <c r="B3817">
        <v>6.8</v>
      </c>
      <c r="C3817">
        <v>46.6</v>
      </c>
      <c r="D3817">
        <v>20.78</v>
      </c>
    </row>
    <row r="3818" spans="1:4">
      <c r="A3818" s="1">
        <v>45091</v>
      </c>
      <c r="B3818">
        <v>5.6</v>
      </c>
      <c r="C3818">
        <v>38.4</v>
      </c>
      <c r="D3818">
        <v>18.54</v>
      </c>
    </row>
    <row r="3819" spans="1:4">
      <c r="A3819" s="1">
        <v>45092</v>
      </c>
      <c r="B3819">
        <v>6.7</v>
      </c>
      <c r="C3819">
        <v>45.9</v>
      </c>
      <c r="D3819">
        <v>23.4</v>
      </c>
    </row>
    <row r="3820" spans="1:4">
      <c r="A3820" s="1">
        <v>45093</v>
      </c>
      <c r="B3820">
        <v>13.3</v>
      </c>
      <c r="C3820">
        <v>91.1</v>
      </c>
      <c r="D3820">
        <v>28.97</v>
      </c>
    </row>
    <row r="3821" spans="1:4">
      <c r="A3821" s="1">
        <v>45094</v>
      </c>
      <c r="B3821">
        <v>11.1</v>
      </c>
      <c r="C3821">
        <v>76</v>
      </c>
      <c r="D3821">
        <v>27.06</v>
      </c>
    </row>
    <row r="3822" spans="1:4">
      <c r="A3822" s="1">
        <v>45095</v>
      </c>
      <c r="B3822">
        <v>10.9</v>
      </c>
      <c r="C3822">
        <v>74.7</v>
      </c>
      <c r="D3822">
        <v>26.67</v>
      </c>
    </row>
    <row r="3823" spans="1:4">
      <c r="A3823" s="1">
        <v>45096</v>
      </c>
      <c r="B3823">
        <v>11.6</v>
      </c>
      <c r="C3823">
        <v>79.5</v>
      </c>
      <c r="D3823">
        <v>27.29</v>
      </c>
    </row>
    <row r="3824" spans="1:4">
      <c r="A3824" s="1">
        <v>45097</v>
      </c>
      <c r="B3824">
        <v>6.3</v>
      </c>
      <c r="C3824">
        <v>43.2</v>
      </c>
      <c r="D3824">
        <v>19.45</v>
      </c>
    </row>
    <row r="3825" spans="1:4">
      <c r="A3825" s="1">
        <v>45098</v>
      </c>
      <c r="B3825">
        <v>0</v>
      </c>
      <c r="C3825">
        <v>0</v>
      </c>
      <c r="D3825">
        <v>5.22</v>
      </c>
    </row>
    <row r="3826" spans="1:4">
      <c r="A3826" s="1">
        <v>45099</v>
      </c>
      <c r="B3826">
        <v>7.3</v>
      </c>
      <c r="C3826">
        <v>50</v>
      </c>
      <c r="D3826">
        <v>22.41</v>
      </c>
    </row>
    <row r="3827" spans="1:4">
      <c r="A3827" s="1">
        <v>45100</v>
      </c>
      <c r="B3827">
        <v>9.3000000000000007</v>
      </c>
      <c r="C3827">
        <v>63.7</v>
      </c>
      <c r="D3827">
        <v>25.3</v>
      </c>
    </row>
    <row r="3828" spans="1:4">
      <c r="A3828" s="1">
        <v>45101</v>
      </c>
      <c r="B3828">
        <v>10</v>
      </c>
      <c r="C3828">
        <v>68.5</v>
      </c>
      <c r="D3828">
        <v>27.35</v>
      </c>
    </row>
    <row r="3829" spans="1:4">
      <c r="A3829" s="1">
        <v>45102</v>
      </c>
      <c r="B3829">
        <v>4.7</v>
      </c>
      <c r="C3829">
        <v>32.200000000000003</v>
      </c>
      <c r="D3829">
        <v>18.829999999999998</v>
      </c>
    </row>
    <row r="3830" spans="1:4">
      <c r="A3830" s="1">
        <v>45103</v>
      </c>
      <c r="B3830">
        <v>0</v>
      </c>
      <c r="C3830">
        <v>0</v>
      </c>
      <c r="D3830">
        <v>7.33</v>
      </c>
    </row>
    <row r="3831" spans="1:4">
      <c r="A3831" s="1">
        <v>45104</v>
      </c>
      <c r="B3831">
        <v>9.4</v>
      </c>
      <c r="C3831">
        <v>64.400000000000006</v>
      </c>
      <c r="D3831">
        <v>25.33</v>
      </c>
    </row>
    <row r="3832" spans="1:4">
      <c r="A3832" s="1">
        <v>45105</v>
      </c>
      <c r="B3832">
        <v>4.9000000000000004</v>
      </c>
      <c r="C3832">
        <v>33.6</v>
      </c>
      <c r="D3832">
        <v>18.940000000000001</v>
      </c>
    </row>
    <row r="3833" spans="1:4">
      <c r="A3833" s="1">
        <v>45106</v>
      </c>
      <c r="B3833">
        <v>0.3</v>
      </c>
      <c r="C3833">
        <v>2.1</v>
      </c>
      <c r="D3833">
        <v>7.56</v>
      </c>
    </row>
    <row r="3834" spans="1:4">
      <c r="A3834" s="1">
        <v>45107</v>
      </c>
      <c r="B3834">
        <v>0</v>
      </c>
      <c r="C3834">
        <v>0</v>
      </c>
      <c r="D3834">
        <v>5.56</v>
      </c>
    </row>
    <row r="3835" spans="1:4">
      <c r="A3835" s="1">
        <v>45108</v>
      </c>
      <c r="B3835">
        <v>8.6</v>
      </c>
      <c r="C3835">
        <v>58.9</v>
      </c>
      <c r="D3835">
        <v>24.92</v>
      </c>
    </row>
    <row r="3836" spans="1:4">
      <c r="A3836" s="1">
        <v>45109</v>
      </c>
      <c r="B3836">
        <v>6.5</v>
      </c>
      <c r="C3836">
        <v>44.5</v>
      </c>
      <c r="D3836">
        <v>21.78</v>
      </c>
    </row>
    <row r="3837" spans="1:4">
      <c r="A3837" s="1">
        <v>45110</v>
      </c>
      <c r="B3837">
        <v>9.5</v>
      </c>
      <c r="C3837">
        <v>65.099999999999994</v>
      </c>
      <c r="D3837">
        <v>25.42</v>
      </c>
    </row>
    <row r="3838" spans="1:4">
      <c r="A3838" s="1">
        <v>45111</v>
      </c>
      <c r="B3838">
        <v>1.3</v>
      </c>
      <c r="C3838">
        <v>9</v>
      </c>
      <c r="D3838">
        <v>8.92</v>
      </c>
    </row>
    <row r="3839" spans="1:4">
      <c r="A3839" s="1">
        <v>45112</v>
      </c>
      <c r="B3839">
        <v>9.3000000000000007</v>
      </c>
      <c r="C3839">
        <v>64.099999999999994</v>
      </c>
      <c r="D3839">
        <v>25.66</v>
      </c>
    </row>
    <row r="3840" spans="1:4">
      <c r="A3840" s="1">
        <v>45113</v>
      </c>
      <c r="B3840">
        <v>7</v>
      </c>
      <c r="C3840">
        <v>48.3</v>
      </c>
      <c r="D3840">
        <v>22.29</v>
      </c>
    </row>
    <row r="3841" spans="1:4">
      <c r="A3841" s="1">
        <v>45114</v>
      </c>
      <c r="B3841">
        <v>0</v>
      </c>
      <c r="C3841">
        <v>0</v>
      </c>
      <c r="D3841">
        <v>3.19</v>
      </c>
    </row>
    <row r="3842" spans="1:4">
      <c r="A3842" s="1">
        <v>45115</v>
      </c>
      <c r="B3842">
        <v>0.4</v>
      </c>
      <c r="C3842">
        <v>2.8</v>
      </c>
      <c r="D3842">
        <v>10.56</v>
      </c>
    </row>
    <row r="3843" spans="1:4">
      <c r="A3843" s="1">
        <v>45116</v>
      </c>
      <c r="B3843">
        <v>1.9</v>
      </c>
      <c r="C3843">
        <v>13.1</v>
      </c>
      <c r="D3843">
        <v>15.1</v>
      </c>
    </row>
    <row r="3844" spans="1:4">
      <c r="A3844" s="1">
        <v>45117</v>
      </c>
      <c r="B3844">
        <v>6.9</v>
      </c>
      <c r="C3844">
        <v>47.6</v>
      </c>
      <c r="D3844">
        <v>19.68</v>
      </c>
    </row>
    <row r="3845" spans="1:4">
      <c r="A3845" s="1">
        <v>45118</v>
      </c>
      <c r="B3845">
        <v>0.2</v>
      </c>
      <c r="C3845">
        <v>1.4</v>
      </c>
      <c r="D3845">
        <v>7.85</v>
      </c>
    </row>
    <row r="3846" spans="1:4">
      <c r="A3846" s="1">
        <v>45119</v>
      </c>
      <c r="B3846">
        <v>4.5</v>
      </c>
      <c r="C3846">
        <v>31.3</v>
      </c>
      <c r="D3846">
        <v>18.21</v>
      </c>
    </row>
    <row r="3847" spans="1:4">
      <c r="A3847" s="1">
        <v>45120</v>
      </c>
      <c r="B3847">
        <v>0</v>
      </c>
      <c r="C3847">
        <v>0</v>
      </c>
      <c r="D3847">
        <v>5.42</v>
      </c>
    </row>
    <row r="3848" spans="1:4">
      <c r="A3848" s="1">
        <v>45121</v>
      </c>
      <c r="B3848">
        <v>0</v>
      </c>
      <c r="C3848">
        <v>0</v>
      </c>
      <c r="D3848">
        <v>3.12</v>
      </c>
    </row>
    <row r="3849" spans="1:4">
      <c r="A3849" s="1">
        <v>45122</v>
      </c>
      <c r="B3849">
        <v>0.3</v>
      </c>
      <c r="C3849">
        <v>2.1</v>
      </c>
      <c r="D3849">
        <v>6.16</v>
      </c>
    </row>
    <row r="3850" spans="1:4">
      <c r="A3850" s="1">
        <v>45123</v>
      </c>
      <c r="B3850">
        <v>0.4</v>
      </c>
      <c r="C3850">
        <v>2.8</v>
      </c>
      <c r="D3850">
        <v>8.56</v>
      </c>
    </row>
    <row r="3851" spans="1:4">
      <c r="A3851" s="1">
        <v>45124</v>
      </c>
      <c r="B3851">
        <v>4.5999999999999996</v>
      </c>
      <c r="C3851">
        <v>32.200000000000003</v>
      </c>
      <c r="D3851">
        <v>19.07</v>
      </c>
    </row>
    <row r="3852" spans="1:4">
      <c r="A3852" s="1">
        <v>45125</v>
      </c>
      <c r="B3852">
        <v>0</v>
      </c>
      <c r="C3852">
        <v>0</v>
      </c>
      <c r="D3852">
        <v>3.11</v>
      </c>
    </row>
    <row r="3853" spans="1:4">
      <c r="A3853" s="1">
        <v>45126</v>
      </c>
      <c r="B3853">
        <v>9.1</v>
      </c>
      <c r="C3853">
        <v>63.6</v>
      </c>
      <c r="D3853">
        <v>25.45</v>
      </c>
    </row>
    <row r="3854" spans="1:4">
      <c r="A3854" s="1">
        <v>45127</v>
      </c>
      <c r="B3854">
        <v>6.8</v>
      </c>
      <c r="C3854">
        <v>47.6</v>
      </c>
      <c r="D3854">
        <v>21.45</v>
      </c>
    </row>
    <row r="3855" spans="1:4">
      <c r="A3855" s="1">
        <v>45128</v>
      </c>
      <c r="B3855">
        <v>5.4</v>
      </c>
      <c r="C3855">
        <v>37.799999999999997</v>
      </c>
      <c r="D3855">
        <v>20.99</v>
      </c>
    </row>
    <row r="3856" spans="1:4">
      <c r="A3856" s="1">
        <v>45129</v>
      </c>
      <c r="B3856">
        <v>4.3</v>
      </c>
      <c r="C3856">
        <v>30.3</v>
      </c>
      <c r="D3856">
        <v>14.48</v>
      </c>
    </row>
    <row r="3857" spans="1:4">
      <c r="A3857" s="1">
        <v>45130</v>
      </c>
      <c r="B3857">
        <v>0.3</v>
      </c>
      <c r="C3857">
        <v>2.1</v>
      </c>
      <c r="D3857">
        <v>9.68</v>
      </c>
    </row>
    <row r="3858" spans="1:4">
      <c r="A3858" s="1">
        <v>45131</v>
      </c>
      <c r="B3858">
        <v>1.8</v>
      </c>
      <c r="C3858">
        <v>12.7</v>
      </c>
      <c r="D3858">
        <v>12.7</v>
      </c>
    </row>
    <row r="3859" spans="1:4">
      <c r="A3859" s="1">
        <v>45132</v>
      </c>
      <c r="B3859">
        <v>4</v>
      </c>
      <c r="C3859">
        <v>28.2</v>
      </c>
      <c r="D3859">
        <v>15.69</v>
      </c>
    </row>
    <row r="3860" spans="1:4">
      <c r="A3860" s="1">
        <v>45133</v>
      </c>
      <c r="B3860">
        <v>2.2999999999999998</v>
      </c>
      <c r="C3860">
        <v>16.3</v>
      </c>
      <c r="D3860">
        <v>15.72</v>
      </c>
    </row>
    <row r="3861" spans="1:4">
      <c r="A3861" s="1">
        <v>45134</v>
      </c>
      <c r="B3861">
        <v>7</v>
      </c>
      <c r="C3861">
        <v>49.6</v>
      </c>
      <c r="D3861">
        <v>20.34</v>
      </c>
    </row>
    <row r="3862" spans="1:4">
      <c r="A3862" s="1">
        <v>45135</v>
      </c>
      <c r="B3862">
        <v>9.1</v>
      </c>
      <c r="C3862">
        <v>64.5</v>
      </c>
      <c r="D3862">
        <v>18.41</v>
      </c>
    </row>
    <row r="3863" spans="1:4">
      <c r="A3863" s="1">
        <v>45136</v>
      </c>
      <c r="B3863">
        <v>8.9</v>
      </c>
      <c r="C3863">
        <v>63.1</v>
      </c>
      <c r="D3863">
        <v>20.99</v>
      </c>
    </row>
    <row r="3864" spans="1:4">
      <c r="A3864" s="1">
        <v>45137</v>
      </c>
      <c r="B3864">
        <v>10.4</v>
      </c>
      <c r="C3864">
        <v>74.3</v>
      </c>
      <c r="D3864">
        <v>23.15</v>
      </c>
    </row>
    <row r="3865" spans="1:4">
      <c r="A3865" s="1">
        <v>45138</v>
      </c>
      <c r="B3865">
        <v>7.6</v>
      </c>
      <c r="C3865">
        <v>54.3</v>
      </c>
      <c r="D3865">
        <v>17.62</v>
      </c>
    </row>
    <row r="3866" spans="1:4">
      <c r="A3866" s="1">
        <v>45139</v>
      </c>
      <c r="B3866">
        <v>9.6</v>
      </c>
      <c r="C3866">
        <v>68.599999999999994</v>
      </c>
      <c r="D3866">
        <v>23.23</v>
      </c>
    </row>
    <row r="3867" spans="1:4">
      <c r="A3867" s="1">
        <v>45140</v>
      </c>
      <c r="B3867">
        <v>8.6</v>
      </c>
      <c r="C3867">
        <v>61.4</v>
      </c>
      <c r="D3867">
        <v>20.37</v>
      </c>
    </row>
    <row r="3868" spans="1:4">
      <c r="A3868" s="1">
        <v>45141</v>
      </c>
      <c r="B3868">
        <v>10.1</v>
      </c>
      <c r="C3868">
        <v>72.7</v>
      </c>
      <c r="D3868">
        <v>24.16</v>
      </c>
    </row>
    <row r="3869" spans="1:4">
      <c r="A3869" s="1">
        <v>45142</v>
      </c>
      <c r="B3869">
        <v>5.5</v>
      </c>
      <c r="C3869">
        <v>39.6</v>
      </c>
      <c r="D3869">
        <v>13.92</v>
      </c>
    </row>
    <row r="3870" spans="1:4">
      <c r="A3870" s="1">
        <v>45143</v>
      </c>
      <c r="B3870">
        <v>10.8</v>
      </c>
      <c r="C3870">
        <v>77.7</v>
      </c>
      <c r="D3870">
        <v>23.28</v>
      </c>
    </row>
    <row r="3871" spans="1:4">
      <c r="A3871" s="1">
        <v>45144</v>
      </c>
      <c r="B3871">
        <v>11.3</v>
      </c>
      <c r="C3871">
        <v>81.900000000000006</v>
      </c>
      <c r="D3871">
        <v>23.88</v>
      </c>
    </row>
    <row r="3872" spans="1:4">
      <c r="A3872" s="1">
        <v>45145</v>
      </c>
      <c r="B3872">
        <v>10.3</v>
      </c>
      <c r="C3872">
        <v>74.599999999999994</v>
      </c>
      <c r="D3872">
        <v>24.28</v>
      </c>
    </row>
    <row r="3873" spans="1:4">
      <c r="A3873" s="1">
        <v>45146</v>
      </c>
      <c r="B3873">
        <v>7.9</v>
      </c>
      <c r="C3873">
        <v>57.2</v>
      </c>
      <c r="D3873">
        <v>22.19</v>
      </c>
    </row>
    <row r="3874" spans="1:4">
      <c r="A3874" s="1">
        <v>45147</v>
      </c>
      <c r="B3874">
        <v>0</v>
      </c>
      <c r="C3874">
        <v>0</v>
      </c>
      <c r="D3874">
        <v>2.77</v>
      </c>
    </row>
    <row r="3875" spans="1:4">
      <c r="A3875" s="1">
        <v>45148</v>
      </c>
      <c r="B3875">
        <v>0.1</v>
      </c>
      <c r="C3875">
        <v>0.7</v>
      </c>
      <c r="D3875">
        <v>3.99</v>
      </c>
    </row>
    <row r="3876" spans="1:4">
      <c r="A3876" s="1">
        <v>45149</v>
      </c>
      <c r="B3876">
        <v>10</v>
      </c>
      <c r="C3876">
        <v>73</v>
      </c>
      <c r="D3876">
        <v>23.02</v>
      </c>
    </row>
    <row r="3877" spans="1:4">
      <c r="A3877" s="1">
        <v>45150</v>
      </c>
      <c r="B3877">
        <v>3</v>
      </c>
      <c r="C3877">
        <v>21.9</v>
      </c>
      <c r="D3877">
        <v>15.46</v>
      </c>
    </row>
    <row r="3878" spans="1:4">
      <c r="A3878" s="1">
        <v>45151</v>
      </c>
      <c r="B3878">
        <v>7</v>
      </c>
      <c r="C3878">
        <v>51.5</v>
      </c>
      <c r="D3878">
        <v>22.09</v>
      </c>
    </row>
    <row r="3879" spans="1:4">
      <c r="A3879" s="1">
        <v>45152</v>
      </c>
      <c r="B3879">
        <v>8.4</v>
      </c>
      <c r="C3879">
        <v>61.8</v>
      </c>
      <c r="D3879">
        <v>22.84</v>
      </c>
    </row>
    <row r="3880" spans="1:4">
      <c r="A3880" s="1">
        <v>45153</v>
      </c>
      <c r="B3880">
        <v>11.2</v>
      </c>
      <c r="C3880">
        <v>83</v>
      </c>
      <c r="D3880">
        <v>25.51</v>
      </c>
    </row>
    <row r="3881" spans="1:4">
      <c r="A3881" s="1">
        <v>45154</v>
      </c>
      <c r="B3881">
        <v>4.5</v>
      </c>
      <c r="C3881">
        <v>33.299999999999997</v>
      </c>
      <c r="D3881">
        <v>16.399999999999999</v>
      </c>
    </row>
    <row r="3882" spans="1:4">
      <c r="A3882" s="1">
        <v>45155</v>
      </c>
      <c r="B3882">
        <v>3.3</v>
      </c>
      <c r="C3882">
        <v>24.4</v>
      </c>
      <c r="D3882">
        <v>15.72</v>
      </c>
    </row>
    <row r="3883" spans="1:4">
      <c r="A3883" s="1">
        <v>45156</v>
      </c>
      <c r="B3883">
        <v>1</v>
      </c>
      <c r="C3883">
        <v>7.4</v>
      </c>
      <c r="D3883">
        <v>11.47</v>
      </c>
    </row>
    <row r="3884" spans="1:4">
      <c r="A3884" s="1">
        <v>45157</v>
      </c>
      <c r="B3884">
        <v>4.0999999999999996</v>
      </c>
      <c r="C3884">
        <v>30.6</v>
      </c>
      <c r="D3884">
        <v>14.1</v>
      </c>
    </row>
    <row r="3885" spans="1:4">
      <c r="A3885" s="1">
        <v>45158</v>
      </c>
      <c r="B3885">
        <v>3.8</v>
      </c>
      <c r="C3885">
        <v>28.4</v>
      </c>
      <c r="D3885">
        <v>15.18</v>
      </c>
    </row>
    <row r="3886" spans="1:4">
      <c r="A3886" s="1">
        <v>45159</v>
      </c>
      <c r="B3886">
        <v>9.4</v>
      </c>
      <c r="C3886">
        <v>70.099999999999994</v>
      </c>
      <c r="D3886">
        <v>22.22</v>
      </c>
    </row>
    <row r="3887" spans="1:4">
      <c r="A3887" s="1">
        <v>45160</v>
      </c>
      <c r="B3887">
        <v>10.3</v>
      </c>
      <c r="C3887">
        <v>77.400000000000006</v>
      </c>
      <c r="D3887">
        <v>23.4</v>
      </c>
    </row>
    <row r="3888" spans="1:4">
      <c r="A3888" s="1">
        <v>45161</v>
      </c>
      <c r="B3888">
        <v>9.5</v>
      </c>
      <c r="C3888">
        <v>71.400000000000006</v>
      </c>
      <c r="D3888">
        <v>22.34</v>
      </c>
    </row>
    <row r="3889" spans="1:4">
      <c r="A3889" s="1">
        <v>45162</v>
      </c>
      <c r="B3889">
        <v>1.1000000000000001</v>
      </c>
      <c r="C3889">
        <v>8.3000000000000007</v>
      </c>
      <c r="D3889">
        <v>10.16</v>
      </c>
    </row>
    <row r="3890" spans="1:4">
      <c r="A3890" s="1">
        <v>45163</v>
      </c>
      <c r="B3890">
        <v>7.8</v>
      </c>
      <c r="C3890">
        <v>59.1</v>
      </c>
      <c r="D3890">
        <v>20.62</v>
      </c>
    </row>
    <row r="3891" spans="1:4">
      <c r="A3891" s="1">
        <v>45164</v>
      </c>
      <c r="B3891">
        <v>10.7</v>
      </c>
      <c r="C3891">
        <v>81.099999999999994</v>
      </c>
      <c r="D3891">
        <v>23.97</v>
      </c>
    </row>
    <row r="3892" spans="1:4">
      <c r="A3892" s="1">
        <v>45165</v>
      </c>
      <c r="B3892">
        <v>6.7</v>
      </c>
      <c r="C3892">
        <v>51.1</v>
      </c>
      <c r="D3892">
        <v>17.920000000000002</v>
      </c>
    </row>
    <row r="3893" spans="1:4">
      <c r="A3893" s="1">
        <v>45166</v>
      </c>
      <c r="B3893">
        <v>2.5</v>
      </c>
      <c r="C3893">
        <v>19.100000000000001</v>
      </c>
      <c r="D3893">
        <v>13.2</v>
      </c>
    </row>
    <row r="3894" spans="1:4">
      <c r="A3894" s="1">
        <v>45167</v>
      </c>
      <c r="B3894">
        <v>0.6</v>
      </c>
      <c r="C3894">
        <v>4.5999999999999996</v>
      </c>
      <c r="D3894">
        <v>4.92</v>
      </c>
    </row>
    <row r="3895" spans="1:4">
      <c r="A3895" s="1">
        <v>45168</v>
      </c>
      <c r="B3895">
        <v>0.1</v>
      </c>
      <c r="C3895">
        <v>0.8</v>
      </c>
      <c r="D3895">
        <v>3.39</v>
      </c>
    </row>
    <row r="3896" spans="1:4">
      <c r="A3896" s="1">
        <v>45169</v>
      </c>
      <c r="B3896">
        <v>0.2</v>
      </c>
      <c r="C3896">
        <v>1.5</v>
      </c>
      <c r="D3896">
        <v>8.68</v>
      </c>
    </row>
    <row r="3897" spans="1:4">
      <c r="A3897" s="1">
        <v>45170</v>
      </c>
      <c r="B3897">
        <v>6.5</v>
      </c>
      <c r="C3897">
        <v>50</v>
      </c>
      <c r="D3897">
        <v>18.510000000000002</v>
      </c>
    </row>
    <row r="3898" spans="1:4">
      <c r="A3898" s="1">
        <v>45171</v>
      </c>
      <c r="B3898">
        <v>2.4</v>
      </c>
      <c r="C3898">
        <v>18.600000000000001</v>
      </c>
      <c r="D3898">
        <v>14.27</v>
      </c>
    </row>
    <row r="3899" spans="1:4">
      <c r="A3899" s="1">
        <v>45172</v>
      </c>
      <c r="B3899">
        <v>6.5</v>
      </c>
      <c r="C3899">
        <v>50.4</v>
      </c>
      <c r="D3899">
        <v>19.54</v>
      </c>
    </row>
    <row r="3900" spans="1:4">
      <c r="A3900" s="1">
        <v>45173</v>
      </c>
      <c r="B3900">
        <v>9.5</v>
      </c>
      <c r="C3900">
        <v>73.599999999999994</v>
      </c>
      <c r="D3900">
        <v>19.95</v>
      </c>
    </row>
    <row r="3901" spans="1:4">
      <c r="A3901" s="1">
        <v>45174</v>
      </c>
      <c r="B3901">
        <v>10.4</v>
      </c>
      <c r="C3901">
        <v>81.3</v>
      </c>
      <c r="D3901">
        <v>21.37</v>
      </c>
    </row>
    <row r="3902" spans="1:4">
      <c r="A3902" s="1">
        <v>45175</v>
      </c>
      <c r="B3902">
        <v>8.9</v>
      </c>
      <c r="C3902">
        <v>69.5</v>
      </c>
      <c r="D3902">
        <v>19.87</v>
      </c>
    </row>
    <row r="3903" spans="1:4">
      <c r="A3903" s="1">
        <v>45176</v>
      </c>
      <c r="B3903">
        <v>11.6</v>
      </c>
      <c r="C3903">
        <v>90.6</v>
      </c>
      <c r="D3903">
        <v>23.28</v>
      </c>
    </row>
    <row r="3904" spans="1:4">
      <c r="A3904" s="1">
        <v>45177</v>
      </c>
      <c r="B3904">
        <v>7.2</v>
      </c>
      <c r="C3904">
        <v>56.7</v>
      </c>
      <c r="D3904">
        <v>18.37</v>
      </c>
    </row>
    <row r="3905" spans="1:4">
      <c r="A3905" s="1">
        <v>45178</v>
      </c>
      <c r="B3905">
        <v>11.7</v>
      </c>
      <c r="C3905">
        <v>92.1</v>
      </c>
      <c r="D3905">
        <v>23.75</v>
      </c>
    </row>
    <row r="3906" spans="1:4">
      <c r="A3906" s="1">
        <v>45179</v>
      </c>
      <c r="B3906">
        <v>10.199999999999999</v>
      </c>
      <c r="C3906">
        <v>81</v>
      </c>
      <c r="D3906">
        <v>21.65</v>
      </c>
    </row>
    <row r="3907" spans="1:4">
      <c r="A3907" s="1">
        <v>45180</v>
      </c>
      <c r="B3907">
        <v>6.7</v>
      </c>
      <c r="C3907">
        <v>53.2</v>
      </c>
      <c r="D3907">
        <v>17.86</v>
      </c>
    </row>
    <row r="3908" spans="1:4">
      <c r="A3908" s="1">
        <v>45181</v>
      </c>
      <c r="C3908">
        <v>0</v>
      </c>
    </row>
    <row r="3909" spans="1:4">
      <c r="A3909" s="1">
        <v>45182</v>
      </c>
      <c r="C3909">
        <v>0</v>
      </c>
    </row>
    <row r="3910" spans="1:4">
      <c r="A3910" s="1">
        <v>45183</v>
      </c>
      <c r="B3910">
        <v>0</v>
      </c>
      <c r="C3910">
        <v>0</v>
      </c>
      <c r="D3910">
        <v>4.3899999999999997</v>
      </c>
    </row>
    <row r="3911" spans="1:4">
      <c r="A3911" s="1">
        <v>45184</v>
      </c>
      <c r="B3911">
        <v>0</v>
      </c>
      <c r="C3911">
        <v>0</v>
      </c>
      <c r="D3911">
        <v>3.87</v>
      </c>
    </row>
    <row r="3912" spans="1:4">
      <c r="A3912" s="1">
        <v>45185</v>
      </c>
      <c r="B3912">
        <v>0</v>
      </c>
      <c r="C3912">
        <v>0</v>
      </c>
      <c r="D3912">
        <v>3.36</v>
      </c>
    </row>
    <row r="3913" spans="1:4">
      <c r="A3913" s="1">
        <v>45186</v>
      </c>
      <c r="B3913">
        <v>2.1</v>
      </c>
      <c r="C3913">
        <v>16.899999999999999</v>
      </c>
      <c r="D3913">
        <v>11.05</v>
      </c>
    </row>
    <row r="3914" spans="1:4">
      <c r="A3914" s="1">
        <v>45187</v>
      </c>
      <c r="B3914">
        <v>6.3</v>
      </c>
      <c r="C3914">
        <v>51.2</v>
      </c>
      <c r="D3914">
        <v>17.010000000000002</v>
      </c>
    </row>
    <row r="3915" spans="1:4">
      <c r="A3915" s="1">
        <v>45188</v>
      </c>
      <c r="B3915">
        <v>8.6999999999999993</v>
      </c>
      <c r="C3915">
        <v>70.7</v>
      </c>
      <c r="D3915">
        <v>18.52</v>
      </c>
    </row>
    <row r="3916" spans="1:4">
      <c r="A3916" s="1">
        <v>45189</v>
      </c>
      <c r="B3916">
        <v>0</v>
      </c>
      <c r="C3916">
        <v>0</v>
      </c>
      <c r="D3916">
        <v>3.97</v>
      </c>
    </row>
    <row r="3917" spans="1:4">
      <c r="A3917" s="1">
        <v>45190</v>
      </c>
      <c r="B3917">
        <v>0</v>
      </c>
      <c r="C3917">
        <v>0</v>
      </c>
      <c r="D3917">
        <v>6.12</v>
      </c>
    </row>
    <row r="3918" spans="1:4">
      <c r="A3918" s="1">
        <v>45191</v>
      </c>
      <c r="B3918">
        <v>8.4</v>
      </c>
      <c r="C3918">
        <v>68.900000000000006</v>
      </c>
      <c r="D3918">
        <v>16.79</v>
      </c>
    </row>
    <row r="3919" spans="1:4">
      <c r="A3919" s="1">
        <v>45192</v>
      </c>
      <c r="B3919">
        <v>6.8</v>
      </c>
      <c r="C3919">
        <v>56.2</v>
      </c>
      <c r="D3919">
        <v>16.32</v>
      </c>
    </row>
    <row r="3920" spans="1:4">
      <c r="A3920" s="1">
        <v>45193</v>
      </c>
      <c r="B3920">
        <v>8.8000000000000007</v>
      </c>
      <c r="C3920">
        <v>72.7</v>
      </c>
      <c r="D3920">
        <v>19.68</v>
      </c>
    </row>
    <row r="3921" spans="1:4">
      <c r="A3921" s="1">
        <v>45194</v>
      </c>
      <c r="B3921">
        <v>0.9</v>
      </c>
      <c r="C3921">
        <v>7.4</v>
      </c>
      <c r="D3921">
        <v>10.92</v>
      </c>
    </row>
    <row r="3922" spans="1:4">
      <c r="A3922" s="1">
        <v>45195</v>
      </c>
      <c r="B3922">
        <v>0</v>
      </c>
      <c r="C3922">
        <v>0</v>
      </c>
      <c r="D3922">
        <v>2.33</v>
      </c>
    </row>
    <row r="3923" spans="1:4">
      <c r="A3923" s="1">
        <v>45196</v>
      </c>
      <c r="B3923">
        <v>2.2000000000000002</v>
      </c>
      <c r="C3923">
        <v>18.3</v>
      </c>
      <c r="D3923">
        <v>10.1</v>
      </c>
    </row>
    <row r="3924" spans="1:4">
      <c r="A3924" s="1">
        <v>45197</v>
      </c>
      <c r="B3924">
        <v>7.6</v>
      </c>
      <c r="C3924">
        <v>63.3</v>
      </c>
      <c r="D3924">
        <v>16.87</v>
      </c>
    </row>
    <row r="3925" spans="1:4">
      <c r="A3925" s="1">
        <v>45198</v>
      </c>
      <c r="B3925">
        <v>5.8</v>
      </c>
      <c r="C3925">
        <v>48.7</v>
      </c>
      <c r="D3925">
        <v>15.32</v>
      </c>
    </row>
    <row r="3926" spans="1:4">
      <c r="A3926" s="1">
        <v>45199</v>
      </c>
      <c r="B3926">
        <v>5.9</v>
      </c>
      <c r="C3926">
        <v>49.6</v>
      </c>
      <c r="D3926">
        <v>14.16</v>
      </c>
    </row>
    <row r="3927" spans="1:4">
      <c r="A3927" s="1">
        <v>45200</v>
      </c>
      <c r="B3927">
        <v>10.6</v>
      </c>
      <c r="C3927">
        <v>89.8</v>
      </c>
      <c r="D3927">
        <v>20.41</v>
      </c>
    </row>
    <row r="3928" spans="1:4">
      <c r="A3928" s="1">
        <v>45201</v>
      </c>
      <c r="B3928">
        <v>9.6999999999999993</v>
      </c>
      <c r="C3928">
        <v>82.2</v>
      </c>
      <c r="D3928">
        <v>19.920000000000002</v>
      </c>
    </row>
    <row r="3929" spans="1:4">
      <c r="A3929" s="1">
        <v>45202</v>
      </c>
      <c r="B3929">
        <v>0.3</v>
      </c>
      <c r="C3929">
        <v>2.5</v>
      </c>
      <c r="D3929">
        <v>7.06</v>
      </c>
    </row>
    <row r="3930" spans="1:4">
      <c r="A3930" s="1">
        <v>45203</v>
      </c>
      <c r="B3930">
        <v>8</v>
      </c>
      <c r="C3930">
        <v>68.400000000000006</v>
      </c>
      <c r="D3930">
        <v>17.690000000000001</v>
      </c>
    </row>
    <row r="3931" spans="1:4">
      <c r="A3931" s="1">
        <v>45204</v>
      </c>
      <c r="B3931">
        <v>8.6999999999999993</v>
      </c>
      <c r="C3931">
        <v>74.400000000000006</v>
      </c>
      <c r="D3931">
        <v>18.989999999999998</v>
      </c>
    </row>
    <row r="3932" spans="1:4">
      <c r="A3932" s="1">
        <v>45205</v>
      </c>
      <c r="B3932">
        <v>9.5</v>
      </c>
      <c r="C3932">
        <v>81.2</v>
      </c>
      <c r="D3932">
        <v>18.53</v>
      </c>
    </row>
    <row r="3933" spans="1:4">
      <c r="A3933" s="1">
        <v>45206</v>
      </c>
      <c r="B3933">
        <v>2.6</v>
      </c>
      <c r="C3933">
        <v>22.4</v>
      </c>
      <c r="D3933">
        <v>10.85</v>
      </c>
    </row>
    <row r="3934" spans="1:4">
      <c r="A3934" s="1">
        <v>45207</v>
      </c>
      <c r="B3934">
        <v>0.1</v>
      </c>
      <c r="C3934">
        <v>0.9</v>
      </c>
      <c r="D3934">
        <v>6.18</v>
      </c>
    </row>
    <row r="3935" spans="1:4">
      <c r="A3935" s="1">
        <v>45208</v>
      </c>
      <c r="B3935">
        <v>2.8</v>
      </c>
      <c r="C3935">
        <v>24.1</v>
      </c>
      <c r="D3935">
        <v>10.6</v>
      </c>
    </row>
    <row r="3936" spans="1:4">
      <c r="A3936" s="1">
        <v>45209</v>
      </c>
      <c r="B3936">
        <v>7.4</v>
      </c>
      <c r="C3936">
        <v>64.3</v>
      </c>
      <c r="D3936">
        <v>15.6</v>
      </c>
    </row>
    <row r="3937" spans="1:4">
      <c r="A3937" s="1">
        <v>45210</v>
      </c>
      <c r="B3937">
        <v>8.8000000000000007</v>
      </c>
      <c r="C3937">
        <v>76.5</v>
      </c>
      <c r="D3937">
        <v>17.48</v>
      </c>
    </row>
    <row r="3938" spans="1:4">
      <c r="A3938" s="1">
        <v>45211</v>
      </c>
      <c r="B3938">
        <v>9</v>
      </c>
      <c r="C3938">
        <v>78.900000000000006</v>
      </c>
      <c r="D3938">
        <v>17.37</v>
      </c>
    </row>
    <row r="3939" spans="1:4">
      <c r="A3939" s="1">
        <v>45212</v>
      </c>
      <c r="B3939">
        <v>6.2</v>
      </c>
      <c r="C3939">
        <v>54.4</v>
      </c>
      <c r="D3939">
        <v>14.16</v>
      </c>
    </row>
    <row r="3940" spans="1:4">
      <c r="A3940" s="1">
        <v>45213</v>
      </c>
      <c r="B3940">
        <v>7.3</v>
      </c>
      <c r="C3940">
        <v>64</v>
      </c>
      <c r="D3940">
        <v>14.45</v>
      </c>
    </row>
    <row r="3941" spans="1:4">
      <c r="A3941" s="1">
        <v>45214</v>
      </c>
      <c r="B3941">
        <v>6.8</v>
      </c>
      <c r="C3941">
        <v>60.2</v>
      </c>
      <c r="D3941">
        <v>14.06</v>
      </c>
    </row>
    <row r="3942" spans="1:4">
      <c r="A3942" s="1">
        <v>45215</v>
      </c>
      <c r="B3942">
        <v>9</v>
      </c>
      <c r="C3942">
        <v>79.599999999999994</v>
      </c>
      <c r="D3942">
        <v>16.53</v>
      </c>
    </row>
    <row r="3943" spans="1:4">
      <c r="A3943" s="1">
        <v>45216</v>
      </c>
      <c r="B3943">
        <v>10.7</v>
      </c>
      <c r="C3943">
        <v>94.7</v>
      </c>
      <c r="D3943">
        <v>18.12</v>
      </c>
    </row>
    <row r="3944" spans="1:4">
      <c r="A3944" s="1">
        <v>45217</v>
      </c>
      <c r="B3944">
        <v>10.6</v>
      </c>
      <c r="C3944">
        <v>94.6</v>
      </c>
      <c r="D3944">
        <v>17.07</v>
      </c>
    </row>
    <row r="3945" spans="1:4">
      <c r="A3945" s="1">
        <v>45218</v>
      </c>
      <c r="B3945">
        <v>2.4</v>
      </c>
      <c r="C3945">
        <v>21.4</v>
      </c>
      <c r="D3945">
        <v>9.7899999999999991</v>
      </c>
    </row>
    <row r="3946" spans="1:4">
      <c r="A3946" s="1">
        <v>45219</v>
      </c>
      <c r="B3946">
        <v>8.1</v>
      </c>
      <c r="C3946">
        <v>73</v>
      </c>
      <c r="D3946">
        <v>16.39</v>
      </c>
    </row>
    <row r="3947" spans="1:4">
      <c r="A3947" s="1">
        <v>45220</v>
      </c>
      <c r="B3947">
        <v>7.4</v>
      </c>
      <c r="C3947">
        <v>66.7</v>
      </c>
      <c r="D3947">
        <v>13.68</v>
      </c>
    </row>
    <row r="3948" spans="1:4">
      <c r="A3948" s="1">
        <v>45221</v>
      </c>
      <c r="B3948">
        <v>8.3000000000000007</v>
      </c>
      <c r="C3948">
        <v>74.8</v>
      </c>
      <c r="D3948">
        <v>14.93</v>
      </c>
    </row>
    <row r="3949" spans="1:4">
      <c r="A3949" s="1">
        <v>45222</v>
      </c>
      <c r="B3949">
        <v>9.6</v>
      </c>
      <c r="C3949">
        <v>87.3</v>
      </c>
      <c r="D3949">
        <v>15.03</v>
      </c>
    </row>
    <row r="3950" spans="1:4">
      <c r="A3950" s="1">
        <v>45223</v>
      </c>
      <c r="B3950">
        <v>8.8000000000000007</v>
      </c>
      <c r="C3950">
        <v>80</v>
      </c>
      <c r="D3950">
        <v>14.99</v>
      </c>
    </row>
    <row r="3951" spans="1:4">
      <c r="A3951" s="1">
        <v>45224</v>
      </c>
      <c r="B3951">
        <v>10</v>
      </c>
      <c r="C3951">
        <v>90.9</v>
      </c>
      <c r="D3951">
        <v>15.45</v>
      </c>
    </row>
    <row r="3952" spans="1:4">
      <c r="A3952" s="1">
        <v>45225</v>
      </c>
      <c r="B3952">
        <v>9.8000000000000007</v>
      </c>
      <c r="C3952">
        <v>89.9</v>
      </c>
      <c r="D3952">
        <v>13.5</v>
      </c>
    </row>
    <row r="3953" spans="1:4">
      <c r="A3953" s="1">
        <v>45226</v>
      </c>
      <c r="B3953">
        <v>4.5999999999999996</v>
      </c>
      <c r="C3953">
        <v>42.2</v>
      </c>
      <c r="D3953">
        <v>9.64</v>
      </c>
    </row>
    <row r="3954" spans="1:4">
      <c r="A3954" s="1">
        <v>45227</v>
      </c>
      <c r="B3954">
        <v>8.6999999999999993</v>
      </c>
      <c r="C3954">
        <v>79.8</v>
      </c>
      <c r="D3954">
        <v>14.31</v>
      </c>
    </row>
    <row r="3955" spans="1:4">
      <c r="A3955" s="1">
        <v>45228</v>
      </c>
      <c r="B3955">
        <v>10</v>
      </c>
      <c r="C3955">
        <v>92.6</v>
      </c>
      <c r="D3955">
        <v>15.12</v>
      </c>
    </row>
    <row r="3956" spans="1:4">
      <c r="A3956" s="1">
        <v>45229</v>
      </c>
      <c r="B3956">
        <v>9.9</v>
      </c>
      <c r="C3956">
        <v>91.7</v>
      </c>
      <c r="D3956">
        <v>14.61</v>
      </c>
    </row>
    <row r="3957" spans="1:4">
      <c r="A3957" s="1">
        <v>45230</v>
      </c>
      <c r="B3957">
        <v>9.9</v>
      </c>
      <c r="C3957">
        <v>91.7</v>
      </c>
      <c r="D3957">
        <v>14.94</v>
      </c>
    </row>
    <row r="3958" spans="1:4">
      <c r="A3958" s="1">
        <v>45231</v>
      </c>
      <c r="B3958">
        <v>9.9</v>
      </c>
      <c r="C3958">
        <v>92.5</v>
      </c>
      <c r="D3958">
        <v>13.41</v>
      </c>
    </row>
    <row r="3959" spans="1:4">
      <c r="A3959" s="1">
        <v>45232</v>
      </c>
      <c r="B3959">
        <v>9.6</v>
      </c>
      <c r="C3959">
        <v>89.7</v>
      </c>
      <c r="D3959">
        <v>13.69</v>
      </c>
    </row>
    <row r="3960" spans="1:4">
      <c r="A3960" s="1">
        <v>45233</v>
      </c>
      <c r="B3960">
        <v>9.9</v>
      </c>
      <c r="C3960">
        <v>92.5</v>
      </c>
      <c r="D3960">
        <v>14.42</v>
      </c>
    </row>
    <row r="3961" spans="1:4">
      <c r="A3961" s="1">
        <v>45234</v>
      </c>
      <c r="B3961">
        <v>5</v>
      </c>
      <c r="C3961">
        <v>47.2</v>
      </c>
      <c r="D3961">
        <v>11.27</v>
      </c>
    </row>
    <row r="3962" spans="1:4">
      <c r="A3962" s="1">
        <v>45235</v>
      </c>
      <c r="B3962">
        <v>0.8</v>
      </c>
      <c r="C3962">
        <v>7.5</v>
      </c>
      <c r="D3962">
        <v>6.87</v>
      </c>
    </row>
    <row r="3963" spans="1:4">
      <c r="A3963" s="1">
        <v>45236</v>
      </c>
      <c r="B3963">
        <v>2.2999999999999998</v>
      </c>
      <c r="C3963">
        <v>21.7</v>
      </c>
      <c r="D3963">
        <v>4.6900000000000004</v>
      </c>
    </row>
    <row r="3964" spans="1:4">
      <c r="A3964" s="1">
        <v>45237</v>
      </c>
      <c r="B3964">
        <v>8.6999999999999993</v>
      </c>
      <c r="C3964">
        <v>82.9</v>
      </c>
      <c r="D3964">
        <v>14.45</v>
      </c>
    </row>
    <row r="3965" spans="1:4">
      <c r="A3965" s="1">
        <v>45238</v>
      </c>
      <c r="B3965">
        <v>9.6999999999999993</v>
      </c>
      <c r="C3965">
        <v>92.4</v>
      </c>
      <c r="D3965">
        <v>13.49</v>
      </c>
    </row>
    <row r="3966" spans="1:4">
      <c r="A3966" s="1">
        <v>45239</v>
      </c>
      <c r="B3966">
        <v>6.4</v>
      </c>
      <c r="C3966">
        <v>61</v>
      </c>
      <c r="D3966">
        <v>11.72</v>
      </c>
    </row>
    <row r="3967" spans="1:4">
      <c r="A3967" s="1">
        <v>45240</v>
      </c>
      <c r="B3967">
        <v>3.9</v>
      </c>
      <c r="C3967">
        <v>37.5</v>
      </c>
      <c r="D3967">
        <v>9.8699999999999992</v>
      </c>
    </row>
    <row r="3968" spans="1:4">
      <c r="A3968" s="1">
        <v>45241</v>
      </c>
      <c r="B3968">
        <v>4.5999999999999996</v>
      </c>
      <c r="C3968">
        <v>44.2</v>
      </c>
      <c r="D3968">
        <v>9.14</v>
      </c>
    </row>
    <row r="3969" spans="1:4">
      <c r="A3969" s="1">
        <v>45242</v>
      </c>
      <c r="B3969">
        <v>8.6</v>
      </c>
      <c r="C3969">
        <v>82.7</v>
      </c>
      <c r="D3969">
        <v>13.81</v>
      </c>
    </row>
    <row r="3970" spans="1:4">
      <c r="A3970" s="1">
        <v>45243</v>
      </c>
      <c r="B3970">
        <v>9.6999999999999993</v>
      </c>
      <c r="C3970">
        <v>93.3</v>
      </c>
      <c r="D3970">
        <v>14.31</v>
      </c>
    </row>
    <row r="3971" spans="1:4">
      <c r="A3971" s="1">
        <v>45244</v>
      </c>
      <c r="B3971">
        <v>9.3000000000000007</v>
      </c>
      <c r="C3971">
        <v>90.3</v>
      </c>
      <c r="D3971">
        <v>13.52</v>
      </c>
    </row>
    <row r="3972" spans="1:4">
      <c r="A3972" s="1">
        <v>45245</v>
      </c>
      <c r="B3972">
        <v>9.1</v>
      </c>
      <c r="C3972">
        <v>88.3</v>
      </c>
      <c r="D3972">
        <v>12.9</v>
      </c>
    </row>
    <row r="3973" spans="1:4">
      <c r="A3973" s="1">
        <v>45246</v>
      </c>
      <c r="B3973">
        <v>0.1</v>
      </c>
      <c r="C3973">
        <v>1</v>
      </c>
      <c r="D3973">
        <v>3.68</v>
      </c>
    </row>
    <row r="3974" spans="1:4">
      <c r="A3974" s="1">
        <v>45247</v>
      </c>
      <c r="B3974">
        <v>6.7</v>
      </c>
      <c r="C3974">
        <v>65.7</v>
      </c>
      <c r="D3974">
        <v>11.49</v>
      </c>
    </row>
    <row r="3975" spans="1:4">
      <c r="A3975" s="1">
        <v>45248</v>
      </c>
      <c r="B3975">
        <v>9.1</v>
      </c>
      <c r="C3975">
        <v>89.2</v>
      </c>
      <c r="D3975">
        <v>13</v>
      </c>
    </row>
    <row r="3976" spans="1:4">
      <c r="A3976" s="1">
        <v>45249</v>
      </c>
      <c r="B3976">
        <v>8.8000000000000007</v>
      </c>
      <c r="C3976">
        <v>86.3</v>
      </c>
      <c r="D3976">
        <v>12.4</v>
      </c>
    </row>
    <row r="3977" spans="1:4">
      <c r="A3977" s="1">
        <v>45250</v>
      </c>
      <c r="B3977">
        <v>6.9</v>
      </c>
      <c r="C3977">
        <v>67.599999999999994</v>
      </c>
      <c r="D3977">
        <v>11.1</v>
      </c>
    </row>
    <row r="3978" spans="1:4">
      <c r="A3978" s="1">
        <v>45251</v>
      </c>
      <c r="B3978">
        <v>9.5</v>
      </c>
      <c r="C3978">
        <v>94.1</v>
      </c>
      <c r="D3978">
        <v>12.68</v>
      </c>
    </row>
    <row r="3979" spans="1:4">
      <c r="A3979" s="1">
        <v>45252</v>
      </c>
      <c r="B3979">
        <v>9.1</v>
      </c>
      <c r="C3979">
        <v>90.1</v>
      </c>
      <c r="D3979">
        <v>12.3</v>
      </c>
    </row>
    <row r="3980" spans="1:4">
      <c r="A3980" s="1">
        <v>45253</v>
      </c>
      <c r="B3980">
        <v>8.4</v>
      </c>
      <c r="C3980">
        <v>83.2</v>
      </c>
      <c r="D3980">
        <v>10.66</v>
      </c>
    </row>
    <row r="3981" spans="1:4">
      <c r="A3981" s="1">
        <v>45254</v>
      </c>
      <c r="B3981">
        <v>9.3000000000000007</v>
      </c>
      <c r="C3981">
        <v>92.1</v>
      </c>
      <c r="D3981">
        <v>12.96</v>
      </c>
    </row>
    <row r="3982" spans="1:4">
      <c r="A3982" s="1">
        <v>45255</v>
      </c>
      <c r="B3982">
        <v>9.3000000000000007</v>
      </c>
      <c r="C3982">
        <v>93</v>
      </c>
      <c r="D3982">
        <v>12.78</v>
      </c>
    </row>
    <row r="3983" spans="1:4">
      <c r="A3983" s="1">
        <v>45256</v>
      </c>
      <c r="B3983">
        <v>5.9</v>
      </c>
      <c r="C3983">
        <v>59</v>
      </c>
      <c r="D3983">
        <v>8.81</v>
      </c>
    </row>
    <row r="3984" spans="1:4">
      <c r="A3984" s="1">
        <v>45257</v>
      </c>
      <c r="B3984">
        <v>1.4</v>
      </c>
      <c r="C3984">
        <v>14</v>
      </c>
      <c r="D3984">
        <v>5.01</v>
      </c>
    </row>
    <row r="3985" spans="1:4">
      <c r="A3985" s="1">
        <v>45258</v>
      </c>
      <c r="B3985">
        <v>8.5</v>
      </c>
      <c r="C3985">
        <v>85</v>
      </c>
      <c r="D3985">
        <v>12.01</v>
      </c>
    </row>
    <row r="3986" spans="1:4">
      <c r="A3986" s="1">
        <v>45259</v>
      </c>
      <c r="B3986">
        <v>1.7</v>
      </c>
      <c r="C3986">
        <v>17</v>
      </c>
      <c r="D3986">
        <v>6.27</v>
      </c>
    </row>
    <row r="3987" spans="1:4">
      <c r="A3987" s="1">
        <v>45260</v>
      </c>
      <c r="B3987">
        <v>9.1</v>
      </c>
      <c r="C3987">
        <v>91.9</v>
      </c>
      <c r="D3987">
        <v>12.53</v>
      </c>
    </row>
    <row r="3988" spans="1:4">
      <c r="A3988" s="1">
        <v>45261</v>
      </c>
      <c r="B3988">
        <v>9.1</v>
      </c>
      <c r="C3988">
        <v>91.9</v>
      </c>
      <c r="D3988">
        <v>11.99</v>
      </c>
    </row>
    <row r="3989" spans="1:4">
      <c r="A3989" s="1">
        <v>45262</v>
      </c>
      <c r="B3989">
        <v>7.4</v>
      </c>
      <c r="C3989">
        <v>74.7</v>
      </c>
      <c r="D3989">
        <v>10.84</v>
      </c>
    </row>
    <row r="3990" spans="1:4">
      <c r="A3990" s="1">
        <v>45263</v>
      </c>
      <c r="B3990">
        <v>8.9</v>
      </c>
      <c r="C3990">
        <v>89.9</v>
      </c>
      <c r="D3990">
        <v>11.87</v>
      </c>
    </row>
    <row r="3991" spans="1:4">
      <c r="A3991" s="1">
        <v>45264</v>
      </c>
      <c r="B3991">
        <v>8.9</v>
      </c>
      <c r="C3991">
        <v>89.9</v>
      </c>
      <c r="D3991">
        <v>11.4</v>
      </c>
    </row>
    <row r="3992" spans="1:4">
      <c r="A3992" s="1">
        <v>45265</v>
      </c>
      <c r="B3992">
        <v>8.1</v>
      </c>
      <c r="C3992">
        <v>81.8</v>
      </c>
      <c r="D3992">
        <v>10.67</v>
      </c>
    </row>
    <row r="3993" spans="1:4">
      <c r="A3993" s="1">
        <v>45266</v>
      </c>
      <c r="B3993">
        <v>4.5</v>
      </c>
      <c r="C3993">
        <v>45.9</v>
      </c>
      <c r="D3993">
        <v>6.85</v>
      </c>
    </row>
    <row r="3994" spans="1:4">
      <c r="A3994" s="1">
        <v>45267</v>
      </c>
      <c r="B3994">
        <v>8.8000000000000007</v>
      </c>
      <c r="C3994">
        <v>89.8</v>
      </c>
      <c r="D3994">
        <v>10.76</v>
      </c>
    </row>
    <row r="3995" spans="1:4">
      <c r="A3995" s="1">
        <v>45268</v>
      </c>
      <c r="B3995">
        <v>8.3000000000000007</v>
      </c>
      <c r="C3995">
        <v>84.7</v>
      </c>
      <c r="D3995">
        <v>10.16</v>
      </c>
    </row>
    <row r="3996" spans="1:4">
      <c r="A3996" s="1">
        <v>45269</v>
      </c>
      <c r="B3996">
        <v>8.3000000000000007</v>
      </c>
      <c r="C3996">
        <v>84.7</v>
      </c>
      <c r="D3996">
        <v>9.2100000000000009</v>
      </c>
    </row>
    <row r="3997" spans="1:4">
      <c r="A3997" s="1">
        <v>45270</v>
      </c>
      <c r="B3997">
        <v>6.6</v>
      </c>
      <c r="C3997">
        <v>67.3</v>
      </c>
      <c r="D3997">
        <v>9.34</v>
      </c>
    </row>
    <row r="3998" spans="1:4">
      <c r="A3998" s="1">
        <v>45271</v>
      </c>
      <c r="B3998">
        <v>0</v>
      </c>
      <c r="C3998">
        <v>0</v>
      </c>
      <c r="D3998">
        <v>0.83</v>
      </c>
    </row>
    <row r="3999" spans="1:4">
      <c r="A3999" s="1">
        <v>45272</v>
      </c>
      <c r="B3999">
        <v>1.1000000000000001</v>
      </c>
      <c r="C3999">
        <v>11.2</v>
      </c>
      <c r="D3999">
        <v>3.75</v>
      </c>
    </row>
    <row r="4000" spans="1:4">
      <c r="A4000" s="1">
        <v>45273</v>
      </c>
      <c r="B4000">
        <v>5.7</v>
      </c>
      <c r="C4000">
        <v>58.2</v>
      </c>
      <c r="D4000">
        <v>8.76</v>
      </c>
    </row>
    <row r="4001" spans="1:4">
      <c r="A4001" s="1">
        <v>45274</v>
      </c>
      <c r="B4001">
        <v>0.2</v>
      </c>
      <c r="C4001">
        <v>2</v>
      </c>
      <c r="D4001">
        <v>1.85</v>
      </c>
    </row>
    <row r="4002" spans="1:4">
      <c r="A4002" s="1">
        <v>45275</v>
      </c>
      <c r="B4002">
        <v>0</v>
      </c>
      <c r="C4002">
        <v>0</v>
      </c>
      <c r="D4002">
        <v>0.57999999999999996</v>
      </c>
    </row>
    <row r="4003" spans="1:4">
      <c r="A4003" s="1">
        <v>45276</v>
      </c>
      <c r="B4003">
        <v>2.8</v>
      </c>
      <c r="C4003">
        <v>28.9</v>
      </c>
      <c r="D4003">
        <v>5.73</v>
      </c>
    </row>
    <row r="4004" spans="1:4">
      <c r="A4004" s="1">
        <v>45277</v>
      </c>
      <c r="B4004">
        <v>9</v>
      </c>
      <c r="C4004">
        <v>92.8</v>
      </c>
      <c r="D4004">
        <v>11.67</v>
      </c>
    </row>
    <row r="4005" spans="1:4">
      <c r="A4005" s="1">
        <v>45278</v>
      </c>
      <c r="B4005">
        <v>5.8</v>
      </c>
      <c r="C4005">
        <v>59.8</v>
      </c>
      <c r="D4005">
        <v>8.92</v>
      </c>
    </row>
    <row r="4006" spans="1:4">
      <c r="A4006" s="1">
        <v>45279</v>
      </c>
      <c r="B4006">
        <v>2.9</v>
      </c>
      <c r="C4006">
        <v>29.9</v>
      </c>
      <c r="D4006">
        <v>6.3</v>
      </c>
    </row>
    <row r="4007" spans="1:4">
      <c r="A4007" s="1">
        <v>45280</v>
      </c>
      <c r="B4007">
        <v>6.8</v>
      </c>
      <c r="C4007">
        <v>70.099999999999994</v>
      </c>
      <c r="D4007">
        <v>9.51</v>
      </c>
    </row>
    <row r="4008" spans="1:4">
      <c r="A4008" s="1">
        <v>45281</v>
      </c>
      <c r="B4008">
        <v>9</v>
      </c>
      <c r="C4008">
        <v>92.8</v>
      </c>
      <c r="D4008">
        <v>11.27</v>
      </c>
    </row>
    <row r="4009" spans="1:4">
      <c r="A4009" s="1">
        <v>45282</v>
      </c>
      <c r="B4009">
        <v>9</v>
      </c>
      <c r="C4009">
        <v>92.8</v>
      </c>
      <c r="D4009">
        <v>11.49</v>
      </c>
    </row>
    <row r="4010" spans="1:4">
      <c r="A4010" s="1">
        <v>45283</v>
      </c>
      <c r="B4010">
        <v>8.6</v>
      </c>
      <c r="C4010">
        <v>88.7</v>
      </c>
      <c r="D4010">
        <v>10.28</v>
      </c>
    </row>
    <row r="4011" spans="1:4">
      <c r="A4011" s="1">
        <v>45284</v>
      </c>
      <c r="B4011">
        <v>6.6</v>
      </c>
      <c r="C4011">
        <v>68</v>
      </c>
      <c r="D4011">
        <v>9.6300000000000008</v>
      </c>
    </row>
    <row r="4012" spans="1:4">
      <c r="A4012" s="1">
        <v>45285</v>
      </c>
      <c r="B4012">
        <v>6.4</v>
      </c>
      <c r="C4012">
        <v>66</v>
      </c>
      <c r="D4012">
        <v>9.27</v>
      </c>
    </row>
    <row r="4013" spans="1:4">
      <c r="A4013" s="1">
        <v>45286</v>
      </c>
      <c r="B4013">
        <v>8.9</v>
      </c>
      <c r="C4013">
        <v>91.8</v>
      </c>
      <c r="D4013">
        <v>11.25</v>
      </c>
    </row>
    <row r="4014" spans="1:4">
      <c r="A4014" s="1">
        <v>45287</v>
      </c>
      <c r="B4014">
        <v>8</v>
      </c>
      <c r="C4014">
        <v>82.5</v>
      </c>
      <c r="D4014">
        <v>10.17</v>
      </c>
    </row>
    <row r="4015" spans="1:4">
      <c r="A4015" s="1">
        <v>45288</v>
      </c>
      <c r="B4015">
        <v>8.4</v>
      </c>
      <c r="C4015">
        <v>86.6</v>
      </c>
      <c r="D4015">
        <v>10.09</v>
      </c>
    </row>
    <row r="4016" spans="1:4">
      <c r="A4016" s="1">
        <v>45289</v>
      </c>
      <c r="B4016">
        <v>8.5</v>
      </c>
      <c r="C4016">
        <v>86.7</v>
      </c>
      <c r="D4016">
        <v>10.41</v>
      </c>
    </row>
    <row r="4017" spans="1:4">
      <c r="A4017" s="1">
        <v>45290</v>
      </c>
      <c r="B4017">
        <v>3.1</v>
      </c>
      <c r="C4017">
        <v>31.6</v>
      </c>
      <c r="D4017">
        <v>6.39</v>
      </c>
    </row>
    <row r="4018" spans="1:4">
      <c r="A4018" s="1">
        <v>45291</v>
      </c>
      <c r="B4018">
        <v>0.1</v>
      </c>
      <c r="C4018">
        <v>1</v>
      </c>
      <c r="D4018">
        <v>2.88</v>
      </c>
    </row>
    <row r="4019" spans="1:4">
      <c r="A4019" s="1">
        <v>45292</v>
      </c>
      <c r="B4019">
        <v>7.6</v>
      </c>
      <c r="C4019">
        <v>77.599999999999994</v>
      </c>
      <c r="D4019">
        <v>9.84</v>
      </c>
    </row>
    <row r="4020" spans="1:4">
      <c r="A4020" s="1">
        <v>45293</v>
      </c>
      <c r="B4020">
        <v>5.3</v>
      </c>
      <c r="C4020">
        <v>54.1</v>
      </c>
      <c r="D4020">
        <v>9.18</v>
      </c>
    </row>
    <row r="4021" spans="1:4">
      <c r="A4021" s="1">
        <v>45294</v>
      </c>
      <c r="B4021">
        <v>3.8</v>
      </c>
      <c r="C4021">
        <v>38.799999999999997</v>
      </c>
      <c r="D4021">
        <v>7.69</v>
      </c>
    </row>
    <row r="4022" spans="1:4">
      <c r="A4022" s="1">
        <v>45295</v>
      </c>
      <c r="B4022">
        <v>9</v>
      </c>
      <c r="C4022">
        <v>91.8</v>
      </c>
      <c r="D4022">
        <v>11.5</v>
      </c>
    </row>
    <row r="4023" spans="1:4">
      <c r="A4023" s="1">
        <v>45296</v>
      </c>
      <c r="B4023">
        <v>8</v>
      </c>
      <c r="C4023">
        <v>81.599999999999994</v>
      </c>
      <c r="D4023">
        <v>10.32</v>
      </c>
    </row>
    <row r="4024" spans="1:4">
      <c r="A4024" s="1">
        <v>45297</v>
      </c>
      <c r="B4024">
        <v>8.8000000000000007</v>
      </c>
      <c r="C4024">
        <v>89.8</v>
      </c>
      <c r="D4024">
        <v>11.25</v>
      </c>
    </row>
    <row r="4025" spans="1:4">
      <c r="A4025" s="1">
        <v>45298</v>
      </c>
      <c r="B4025">
        <v>8.5</v>
      </c>
      <c r="C4025">
        <v>85.9</v>
      </c>
      <c r="D4025">
        <v>11.49</v>
      </c>
    </row>
    <row r="4026" spans="1:4">
      <c r="A4026" s="1">
        <v>45299</v>
      </c>
      <c r="B4026">
        <v>9</v>
      </c>
      <c r="C4026">
        <v>90.9</v>
      </c>
      <c r="D4026">
        <v>12.16</v>
      </c>
    </row>
    <row r="4027" spans="1:4">
      <c r="A4027" s="1">
        <v>45300</v>
      </c>
      <c r="B4027">
        <v>1.7</v>
      </c>
      <c r="C4027">
        <v>17.2</v>
      </c>
      <c r="D4027">
        <v>5.97</v>
      </c>
    </row>
    <row r="4028" spans="1:4">
      <c r="A4028" s="1">
        <v>45301</v>
      </c>
      <c r="B4028">
        <v>5.7</v>
      </c>
      <c r="C4028">
        <v>57.6</v>
      </c>
      <c r="D4028">
        <v>8.91</v>
      </c>
    </row>
    <row r="4029" spans="1:4">
      <c r="A4029" s="1">
        <v>45302</v>
      </c>
      <c r="B4029">
        <v>9</v>
      </c>
      <c r="C4029">
        <v>90.9</v>
      </c>
      <c r="D4029">
        <v>12.45</v>
      </c>
    </row>
    <row r="4030" spans="1:4">
      <c r="A4030" s="1">
        <v>45303</v>
      </c>
      <c r="B4030">
        <v>8.5</v>
      </c>
      <c r="C4030">
        <v>85.9</v>
      </c>
      <c r="D4030">
        <v>11.25</v>
      </c>
    </row>
    <row r="4031" spans="1:4">
      <c r="A4031" s="1">
        <v>45304</v>
      </c>
      <c r="B4031">
        <v>9.1</v>
      </c>
      <c r="C4031">
        <v>91.9</v>
      </c>
      <c r="D4031">
        <v>12.05</v>
      </c>
    </row>
    <row r="4032" spans="1:4">
      <c r="A4032" s="1">
        <v>45305</v>
      </c>
      <c r="B4032">
        <v>8.1</v>
      </c>
      <c r="C4032">
        <v>81</v>
      </c>
      <c r="D4032">
        <v>11.12</v>
      </c>
    </row>
    <row r="4033" spans="1:4">
      <c r="A4033" s="1">
        <v>45306</v>
      </c>
      <c r="B4033">
        <v>9</v>
      </c>
      <c r="C4033">
        <v>90</v>
      </c>
      <c r="D4033">
        <v>12.38</v>
      </c>
    </row>
    <row r="4034" spans="1:4">
      <c r="A4034" s="1">
        <v>45307</v>
      </c>
      <c r="B4034">
        <v>8.1999999999999993</v>
      </c>
      <c r="C4034">
        <v>82</v>
      </c>
      <c r="D4034">
        <v>11.07</v>
      </c>
    </row>
    <row r="4035" spans="1:4">
      <c r="A4035" s="1">
        <v>45308</v>
      </c>
      <c r="B4035">
        <v>0.5</v>
      </c>
      <c r="C4035">
        <v>5</v>
      </c>
      <c r="D4035">
        <v>3.47</v>
      </c>
    </row>
    <row r="4036" spans="1:4">
      <c r="A4036" s="1">
        <v>45309</v>
      </c>
      <c r="B4036">
        <v>0</v>
      </c>
      <c r="C4036">
        <v>0</v>
      </c>
      <c r="D4036">
        <v>0.77</v>
      </c>
    </row>
    <row r="4037" spans="1:4">
      <c r="A4037" s="1">
        <v>45310</v>
      </c>
      <c r="B4037">
        <v>0</v>
      </c>
      <c r="C4037">
        <v>0</v>
      </c>
      <c r="D4037">
        <v>2.86</v>
      </c>
    </row>
    <row r="4038" spans="1:4">
      <c r="A4038" s="1">
        <v>45311</v>
      </c>
      <c r="B4038">
        <v>0</v>
      </c>
      <c r="C4038">
        <v>0</v>
      </c>
      <c r="D4038">
        <v>1.52</v>
      </c>
    </row>
    <row r="4039" spans="1:4">
      <c r="A4039" s="1">
        <v>45312</v>
      </c>
      <c r="B4039">
        <v>0</v>
      </c>
      <c r="C4039">
        <v>0</v>
      </c>
      <c r="D4039">
        <v>4.76</v>
      </c>
    </row>
    <row r="4040" spans="1:4">
      <c r="A4040" s="1">
        <v>45313</v>
      </c>
      <c r="B4040">
        <v>8.5</v>
      </c>
      <c r="C4040">
        <v>84.2</v>
      </c>
      <c r="D4040">
        <v>12.57</v>
      </c>
    </row>
    <row r="4041" spans="1:4">
      <c r="A4041" s="1">
        <v>45314</v>
      </c>
      <c r="B4041">
        <v>9</v>
      </c>
      <c r="C4041">
        <v>88.2</v>
      </c>
      <c r="D4041">
        <v>12.92</v>
      </c>
    </row>
    <row r="4042" spans="1:4">
      <c r="A4042" s="1">
        <v>45315</v>
      </c>
      <c r="B4042">
        <v>9.4</v>
      </c>
      <c r="C4042">
        <v>92.2</v>
      </c>
      <c r="D4042">
        <v>13.39</v>
      </c>
    </row>
    <row r="4043" spans="1:4">
      <c r="A4043" s="1">
        <v>45316</v>
      </c>
      <c r="B4043">
        <v>9.6</v>
      </c>
      <c r="C4043">
        <v>94.1</v>
      </c>
      <c r="D4043">
        <v>13.39</v>
      </c>
    </row>
    <row r="4044" spans="1:4">
      <c r="A4044" s="1">
        <v>45317</v>
      </c>
      <c r="B4044">
        <v>9.5</v>
      </c>
      <c r="C4044">
        <v>93.1</v>
      </c>
      <c r="D4044">
        <v>13.1</v>
      </c>
    </row>
    <row r="4045" spans="1:4">
      <c r="A4045" s="1">
        <v>45318</v>
      </c>
      <c r="B4045">
        <v>9.3000000000000007</v>
      </c>
      <c r="C4045">
        <v>90.3</v>
      </c>
      <c r="D4045">
        <v>13.26</v>
      </c>
    </row>
    <row r="4046" spans="1:4">
      <c r="A4046" s="1">
        <v>45319</v>
      </c>
      <c r="B4046">
        <v>9.1999999999999993</v>
      </c>
      <c r="C4046">
        <v>89.3</v>
      </c>
      <c r="D4046">
        <v>13.21</v>
      </c>
    </row>
    <row r="4047" spans="1:4">
      <c r="A4047" s="1">
        <v>45320</v>
      </c>
      <c r="B4047">
        <v>9.6</v>
      </c>
      <c r="C4047">
        <v>93.2</v>
      </c>
      <c r="D4047">
        <v>14.11</v>
      </c>
    </row>
    <row r="4048" spans="1:4">
      <c r="A4048" s="1">
        <v>45321</v>
      </c>
      <c r="B4048">
        <v>9.1</v>
      </c>
      <c r="C4048">
        <v>87.5</v>
      </c>
      <c r="D4048">
        <v>13.01</v>
      </c>
    </row>
    <row r="4049" spans="1:4">
      <c r="A4049" s="1">
        <v>45322</v>
      </c>
      <c r="B4049">
        <v>6.2</v>
      </c>
      <c r="C4049">
        <v>59.6</v>
      </c>
      <c r="D4049">
        <v>10.98</v>
      </c>
    </row>
    <row r="4050" spans="1:4">
      <c r="A4050" s="1">
        <v>45323</v>
      </c>
      <c r="B4050">
        <v>0.1</v>
      </c>
      <c r="C4050">
        <v>1</v>
      </c>
      <c r="D4050">
        <v>5.5</v>
      </c>
    </row>
    <row r="4051" spans="1:4">
      <c r="A4051" s="1">
        <v>45324</v>
      </c>
      <c r="B4051">
        <v>3.2</v>
      </c>
      <c r="C4051">
        <v>30.5</v>
      </c>
      <c r="D4051">
        <v>9.18</v>
      </c>
    </row>
    <row r="4052" spans="1:4">
      <c r="A4052" s="1">
        <v>45325</v>
      </c>
      <c r="B4052">
        <v>0.7</v>
      </c>
      <c r="C4052">
        <v>6.7</v>
      </c>
      <c r="D4052">
        <v>4.46</v>
      </c>
    </row>
    <row r="4053" spans="1:4">
      <c r="A4053" s="1">
        <v>45326</v>
      </c>
      <c r="B4053">
        <v>0.3</v>
      </c>
      <c r="C4053">
        <v>2.9</v>
      </c>
      <c r="D4053">
        <v>6.43</v>
      </c>
    </row>
    <row r="4054" spans="1:4">
      <c r="A4054" s="1">
        <v>45327</v>
      </c>
      <c r="B4054">
        <v>0</v>
      </c>
      <c r="C4054">
        <v>0</v>
      </c>
      <c r="D4054">
        <v>3.67</v>
      </c>
    </row>
    <row r="4055" spans="1:4">
      <c r="A4055" s="1">
        <v>45328</v>
      </c>
      <c r="B4055">
        <v>0</v>
      </c>
      <c r="C4055">
        <v>0</v>
      </c>
      <c r="D4055">
        <v>4.13</v>
      </c>
    </row>
    <row r="4056" spans="1:4">
      <c r="A4056" s="1">
        <v>45329</v>
      </c>
      <c r="B4056">
        <v>9.6999999999999993</v>
      </c>
      <c r="C4056">
        <v>91.5</v>
      </c>
      <c r="D4056">
        <v>14.53</v>
      </c>
    </row>
    <row r="4057" spans="1:4">
      <c r="A4057" s="1">
        <v>45330</v>
      </c>
      <c r="B4057">
        <v>9.6</v>
      </c>
      <c r="C4057">
        <v>90.6</v>
      </c>
      <c r="D4057">
        <v>14.45</v>
      </c>
    </row>
    <row r="4058" spans="1:4">
      <c r="A4058" s="1">
        <v>45331</v>
      </c>
      <c r="B4058">
        <v>9.1</v>
      </c>
      <c r="C4058">
        <v>85</v>
      </c>
      <c r="D4058">
        <v>14.98</v>
      </c>
    </row>
    <row r="4059" spans="1:4">
      <c r="A4059" s="1">
        <v>45332</v>
      </c>
      <c r="B4059">
        <v>9.6</v>
      </c>
      <c r="C4059">
        <v>89.7</v>
      </c>
      <c r="D4059">
        <v>13.83</v>
      </c>
    </row>
    <row r="4060" spans="1:4">
      <c r="A4060" s="1">
        <v>45333</v>
      </c>
      <c r="B4060">
        <v>7.7</v>
      </c>
      <c r="C4060">
        <v>72</v>
      </c>
      <c r="D4060">
        <v>11.76</v>
      </c>
    </row>
    <row r="4061" spans="1:4">
      <c r="A4061" s="1">
        <v>45334</v>
      </c>
      <c r="B4061">
        <v>9.8000000000000007</v>
      </c>
      <c r="C4061">
        <v>90.7</v>
      </c>
      <c r="D4061">
        <v>15.63</v>
      </c>
    </row>
    <row r="4062" spans="1:4">
      <c r="A4062" s="1">
        <v>45335</v>
      </c>
      <c r="B4062">
        <v>10</v>
      </c>
      <c r="C4062">
        <v>92.6</v>
      </c>
      <c r="D4062">
        <v>15.42</v>
      </c>
    </row>
    <row r="4063" spans="1:4">
      <c r="A4063" s="1">
        <v>45336</v>
      </c>
      <c r="B4063">
        <v>3.2</v>
      </c>
      <c r="C4063">
        <v>29.6</v>
      </c>
      <c r="D4063">
        <v>8.68</v>
      </c>
    </row>
    <row r="4064" spans="1:4">
      <c r="A4064" s="1">
        <v>45337</v>
      </c>
      <c r="B4064">
        <v>2.2999999999999998</v>
      </c>
      <c r="C4064">
        <v>21.1</v>
      </c>
      <c r="D4064">
        <v>7.34</v>
      </c>
    </row>
    <row r="4065" spans="1:4">
      <c r="A4065" s="1">
        <v>45338</v>
      </c>
      <c r="B4065">
        <v>8.4</v>
      </c>
      <c r="C4065">
        <v>77.099999999999994</v>
      </c>
      <c r="D4065">
        <v>16</v>
      </c>
    </row>
    <row r="4066" spans="1:4">
      <c r="A4066" s="1">
        <v>45339</v>
      </c>
      <c r="B4066">
        <v>10.3</v>
      </c>
      <c r="C4066">
        <v>94.5</v>
      </c>
      <c r="D4066">
        <v>16.739999999999998</v>
      </c>
    </row>
    <row r="4067" spans="1:4">
      <c r="A4067" s="1">
        <v>45340</v>
      </c>
      <c r="B4067">
        <v>3.6</v>
      </c>
      <c r="C4067">
        <v>32.700000000000003</v>
      </c>
      <c r="D4067">
        <v>8.77</v>
      </c>
    </row>
    <row r="4068" spans="1:4">
      <c r="A4068" s="1">
        <v>45341</v>
      </c>
      <c r="B4068">
        <v>0.3</v>
      </c>
      <c r="C4068">
        <v>2.7</v>
      </c>
      <c r="D4068">
        <v>5.4</v>
      </c>
    </row>
    <row r="4069" spans="1:4">
      <c r="A4069" s="1">
        <v>45342</v>
      </c>
      <c r="B4069">
        <v>0</v>
      </c>
      <c r="C4069">
        <v>0</v>
      </c>
      <c r="D4069">
        <v>1.63</v>
      </c>
    </row>
    <row r="4070" spans="1:4">
      <c r="A4070" s="1">
        <v>45343</v>
      </c>
      <c r="B4070">
        <v>0</v>
      </c>
      <c r="C4070">
        <v>0</v>
      </c>
      <c r="D4070">
        <v>1.87</v>
      </c>
    </row>
    <row r="4071" spans="1:4">
      <c r="A4071" s="1">
        <v>45344</v>
      </c>
      <c r="B4071">
        <v>0</v>
      </c>
      <c r="C4071">
        <v>0</v>
      </c>
      <c r="D4071">
        <v>2.92</v>
      </c>
    </row>
    <row r="4072" spans="1:4">
      <c r="A4072" s="1">
        <v>45345</v>
      </c>
      <c r="B4072">
        <v>0</v>
      </c>
      <c r="C4072">
        <v>0</v>
      </c>
      <c r="D4072">
        <v>4.9400000000000004</v>
      </c>
    </row>
    <row r="4073" spans="1:4">
      <c r="A4073" s="1">
        <v>45346</v>
      </c>
      <c r="B4073">
        <v>0.5</v>
      </c>
      <c r="C4073">
        <v>4.5</v>
      </c>
      <c r="D4073">
        <v>8.0299999999999994</v>
      </c>
    </row>
    <row r="4074" spans="1:4">
      <c r="A4074" s="1">
        <v>45347</v>
      </c>
      <c r="B4074">
        <v>0.3</v>
      </c>
      <c r="C4074">
        <v>2.7</v>
      </c>
      <c r="D4074">
        <v>7.48</v>
      </c>
    </row>
    <row r="4075" spans="1:4">
      <c r="A4075" s="1">
        <v>45348</v>
      </c>
      <c r="B4075">
        <v>1.8</v>
      </c>
      <c r="C4075">
        <v>15.9</v>
      </c>
      <c r="D4075">
        <v>9.08</v>
      </c>
    </row>
    <row r="4076" spans="1:4">
      <c r="A4076" s="1">
        <v>45349</v>
      </c>
      <c r="B4076">
        <v>2.5</v>
      </c>
      <c r="C4076">
        <v>22.1</v>
      </c>
      <c r="D4076">
        <v>8.17</v>
      </c>
    </row>
    <row r="4077" spans="1:4">
      <c r="A4077" s="1">
        <v>45350</v>
      </c>
      <c r="B4077">
        <v>7.2</v>
      </c>
      <c r="C4077">
        <v>63.2</v>
      </c>
      <c r="D4077">
        <v>14.64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147"/>
  <sheetViews>
    <sheetView topLeftCell="A126" workbookViewId="0">
      <selection activeCell="E144" sqref="E144"/>
    </sheetView>
  </sheetViews>
  <sheetFormatPr defaultRowHeight="16.5"/>
  <cols>
    <col min="1" max="1" width="11.125" bestFit="1" customWidth="1"/>
    <col min="2" max="3" width="5.625" bestFit="1" customWidth="1"/>
    <col min="4" max="4" width="13.625" bestFit="1" customWidth="1"/>
    <col min="5" max="5" width="12.75" bestFit="1" customWidth="1"/>
    <col min="6" max="6" width="13.625" bestFit="1" customWidth="1"/>
    <col min="7" max="7" width="18.25" bestFit="1" customWidth="1"/>
    <col min="8" max="8" width="18.625" bestFit="1" customWidth="1"/>
    <col min="9" max="9" width="18.25" bestFit="1" customWidth="1"/>
    <col min="10" max="10" width="18.625" bestFit="1" customWidth="1"/>
  </cols>
  <sheetData>
    <row r="1" spans="1:10">
      <c r="A1" t="s">
        <v>32</v>
      </c>
      <c r="B1" s="62" t="s">
        <v>38</v>
      </c>
      <c r="C1" s="62" t="s">
        <v>40</v>
      </c>
      <c r="D1" s="62" t="s">
        <v>48</v>
      </c>
      <c r="E1" s="62" t="s">
        <v>49</v>
      </c>
      <c r="F1" s="62" t="s">
        <v>50</v>
      </c>
      <c r="G1" s="62" t="s">
        <v>51</v>
      </c>
      <c r="H1" s="62" t="s">
        <v>52</v>
      </c>
      <c r="I1" s="62" t="s">
        <v>53</v>
      </c>
      <c r="J1" s="62" t="s">
        <v>54</v>
      </c>
    </row>
    <row r="2" spans="1:10">
      <c r="A2" s="1">
        <f>DATE(기온및공급량_2[[#This Row],[연]],기온및공급량_2[[#This Row],[월]],1)</f>
        <v>41275</v>
      </c>
      <c r="B2" s="62">
        <v>2013</v>
      </c>
      <c r="C2" s="62">
        <v>1</v>
      </c>
      <c r="D2" s="92">
        <v>-0.14193548387096788</v>
      </c>
      <c r="E2" s="92">
        <v>4.7612903225806456</v>
      </c>
      <c r="F2" s="92">
        <v>-4.4774193548387107</v>
      </c>
      <c r="G2" s="87">
        <v>7165204449</v>
      </c>
      <c r="H2" s="87"/>
      <c r="I2" s="87">
        <v>231135627.38709676</v>
      </c>
      <c r="J2" s="87"/>
    </row>
    <row r="3" spans="1:10">
      <c r="A3" s="1">
        <f>DATE(기온및공급량_2[[#This Row],[연]],기온및공급량_2[[#This Row],[월]],1)</f>
        <v>41306</v>
      </c>
      <c r="B3" s="62">
        <v>2013</v>
      </c>
      <c r="C3" s="62">
        <v>2</v>
      </c>
      <c r="D3" s="92">
        <v>2.5857142857142881</v>
      </c>
      <c r="E3" s="92">
        <v>7.4678571428571452</v>
      </c>
      <c r="F3" s="92">
        <v>-1.8285714285714274</v>
      </c>
      <c r="G3" s="87">
        <v>5716710936</v>
      </c>
      <c r="H3" s="87"/>
      <c r="I3" s="87">
        <v>204168247.7142857</v>
      </c>
      <c r="J3" s="87"/>
    </row>
    <row r="4" spans="1:10">
      <c r="A4" s="1">
        <f>DATE(기온및공급량_2[[#This Row],[연]],기온및공급량_2[[#This Row],[월]],1)</f>
        <v>41334</v>
      </c>
      <c r="B4" s="62">
        <v>2013</v>
      </c>
      <c r="C4" s="62">
        <v>3</v>
      </c>
      <c r="D4" s="92">
        <v>9.7709677419354843</v>
      </c>
      <c r="E4" s="92">
        <v>16.625806451612902</v>
      </c>
      <c r="F4" s="92">
        <v>3.3258064516129036</v>
      </c>
      <c r="G4" s="87">
        <v>4623241237</v>
      </c>
      <c r="H4" s="87"/>
      <c r="I4" s="87">
        <v>149136814.09677419</v>
      </c>
      <c r="J4" s="87"/>
    </row>
    <row r="5" spans="1:10">
      <c r="A5" s="1">
        <f>DATE(기온및공급량_2[[#This Row],[연]],기온및공급량_2[[#This Row],[월]],1)</f>
        <v>41365</v>
      </c>
      <c r="B5" s="62">
        <v>2013</v>
      </c>
      <c r="C5" s="62">
        <v>4</v>
      </c>
      <c r="D5" s="92">
        <v>12.273333333333333</v>
      </c>
      <c r="E5" s="92">
        <v>18.75</v>
      </c>
      <c r="F5" s="92">
        <v>6.6033333333333335</v>
      </c>
      <c r="G5" s="87">
        <v>3926296287</v>
      </c>
      <c r="H5" s="87"/>
      <c r="I5" s="87">
        <v>130876542.90000001</v>
      </c>
      <c r="J5" s="87"/>
    </row>
    <row r="6" spans="1:10">
      <c r="A6" s="1">
        <f>DATE(기온및공급량_2[[#This Row],[연]],기온및공급량_2[[#This Row],[월]],1)</f>
        <v>41395</v>
      </c>
      <c r="B6" s="62">
        <v>2013</v>
      </c>
      <c r="C6" s="62">
        <v>5</v>
      </c>
      <c r="D6" s="92">
        <v>20.28709677419355</v>
      </c>
      <c r="E6" s="92">
        <v>26.754838709677419</v>
      </c>
      <c r="F6" s="92">
        <v>14.612903225806452</v>
      </c>
      <c r="G6" s="87">
        <v>2802457501</v>
      </c>
      <c r="H6" s="87"/>
      <c r="I6" s="87">
        <v>90401854.870967746</v>
      </c>
      <c r="J6" s="87"/>
    </row>
    <row r="7" spans="1:10">
      <c r="A7" s="1">
        <f>DATE(기온및공급량_2[[#This Row],[연]],기온및공급량_2[[#This Row],[월]],1)</f>
        <v>41426</v>
      </c>
      <c r="B7" s="62">
        <v>2013</v>
      </c>
      <c r="C7" s="62">
        <v>6</v>
      </c>
      <c r="D7" s="92">
        <v>24.303333333333335</v>
      </c>
      <c r="E7" s="92">
        <v>29.490000000000002</v>
      </c>
      <c r="F7" s="92">
        <v>20.196666666666665</v>
      </c>
      <c r="G7" s="87">
        <v>2395777724</v>
      </c>
      <c r="H7" s="87"/>
      <c r="I7" s="87">
        <v>79859257.466666669</v>
      </c>
      <c r="J7" s="87"/>
    </row>
    <row r="8" spans="1:10">
      <c r="A8" s="1">
        <f>DATE(기온및공급량_2[[#This Row],[연]],기온및공급량_2[[#This Row],[월]],1)</f>
        <v>41456</v>
      </c>
      <c r="B8" s="62">
        <v>2013</v>
      </c>
      <c r="C8" s="62">
        <v>7</v>
      </c>
      <c r="D8" s="92">
        <v>28.748387096774195</v>
      </c>
      <c r="E8" s="92">
        <v>33.283870967741933</v>
      </c>
      <c r="F8" s="92">
        <v>25.06774193548387</v>
      </c>
      <c r="G8" s="87">
        <v>2368469308</v>
      </c>
      <c r="H8" s="87"/>
      <c r="I8" s="87">
        <v>76402235.741935477</v>
      </c>
      <c r="J8" s="87"/>
    </row>
    <row r="9" spans="1:10">
      <c r="A9" s="1">
        <f>DATE(기온및공급량_2[[#This Row],[연]],기온및공급량_2[[#This Row],[월]],1)</f>
        <v>41487</v>
      </c>
      <c r="B9" s="62">
        <v>2013</v>
      </c>
      <c r="C9" s="62">
        <v>8</v>
      </c>
      <c r="D9" s="92">
        <v>29.019354838709678</v>
      </c>
      <c r="E9" s="92">
        <v>34.435483870967744</v>
      </c>
      <c r="F9" s="92">
        <v>24.970967741935485</v>
      </c>
      <c r="G9" s="87">
        <v>2179192125</v>
      </c>
      <c r="H9" s="87"/>
      <c r="I9" s="87">
        <v>70296520.161290318</v>
      </c>
      <c r="J9" s="87"/>
    </row>
    <row r="10" spans="1:10">
      <c r="A10" s="1">
        <f>DATE(기온및공급량_2[[#This Row],[연]],기온및공급량_2[[#This Row],[월]],1)</f>
        <v>41518</v>
      </c>
      <c r="B10" s="62">
        <v>2013</v>
      </c>
      <c r="C10" s="62">
        <v>9</v>
      </c>
      <c r="D10" s="92">
        <v>22.913333333333334</v>
      </c>
      <c r="E10" s="92">
        <v>27.793333333333333</v>
      </c>
      <c r="F10" s="92">
        <v>18.976666666666667</v>
      </c>
      <c r="G10" s="87">
        <v>2120661249</v>
      </c>
      <c r="H10" s="87">
        <v>38648193</v>
      </c>
      <c r="I10" s="87">
        <v>70688708.299999997</v>
      </c>
      <c r="J10" s="87">
        <v>1610341.375</v>
      </c>
    </row>
    <row r="11" spans="1:10">
      <c r="A11" s="1">
        <f>DATE(기온및공급량_2[[#This Row],[연]],기온및공급량_2[[#This Row],[월]],1)</f>
        <v>41548</v>
      </c>
      <c r="B11" s="62">
        <v>2013</v>
      </c>
      <c r="C11" s="62">
        <v>10</v>
      </c>
      <c r="D11" s="92">
        <v>17.174193548387098</v>
      </c>
      <c r="E11" s="92">
        <v>22.890322580645162</v>
      </c>
      <c r="F11" s="92">
        <v>12.548387096774192</v>
      </c>
      <c r="G11" s="87">
        <v>2918909373</v>
      </c>
      <c r="H11" s="87">
        <v>67630755</v>
      </c>
      <c r="I11" s="87">
        <v>94158366.870967746</v>
      </c>
      <c r="J11" s="87">
        <v>2181637.2580645159</v>
      </c>
    </row>
    <row r="12" spans="1:10">
      <c r="A12" s="1">
        <f>DATE(기온및공급량_2[[#This Row],[연]],기온및공급량_2[[#This Row],[월]],1)</f>
        <v>41579</v>
      </c>
      <c r="B12" s="62">
        <v>2013</v>
      </c>
      <c r="C12" s="62">
        <v>11</v>
      </c>
      <c r="D12" s="92">
        <v>8.8966666666666665</v>
      </c>
      <c r="E12" s="92">
        <v>13.969999999999999</v>
      </c>
      <c r="F12" s="92">
        <v>4.6499999999999995</v>
      </c>
      <c r="G12" s="87">
        <v>4523587687</v>
      </c>
      <c r="H12" s="87">
        <v>104691592</v>
      </c>
      <c r="I12" s="87">
        <v>150786256.23333335</v>
      </c>
      <c r="J12" s="87">
        <v>3489719.7333333334</v>
      </c>
    </row>
    <row r="13" spans="1:10">
      <c r="A13" s="1">
        <f>DATE(기온및공급량_2[[#This Row],[연]],기온및공급량_2[[#This Row],[월]],1)</f>
        <v>41609</v>
      </c>
      <c r="B13" s="62">
        <v>2013</v>
      </c>
      <c r="C13" s="62">
        <v>12</v>
      </c>
      <c r="D13" s="92">
        <v>3.4516129032258065</v>
      </c>
      <c r="E13" s="92">
        <v>8.0709677419354833</v>
      </c>
      <c r="F13" s="92">
        <v>-0.54516129032258087</v>
      </c>
      <c r="G13" s="87">
        <v>6256114870</v>
      </c>
      <c r="H13" s="87">
        <v>144811347</v>
      </c>
      <c r="I13" s="87">
        <v>201810157.09677419</v>
      </c>
      <c r="J13" s="87">
        <v>4671333.7741935486</v>
      </c>
    </row>
    <row r="14" spans="1:10">
      <c r="A14" s="1">
        <f>DATE(기온및공급량_2[[#This Row],[연]],기온및공급량_2[[#This Row],[월]],1)</f>
        <v>41640</v>
      </c>
      <c r="B14" s="62">
        <v>2014</v>
      </c>
      <c r="C14" s="62">
        <v>1</v>
      </c>
      <c r="D14" s="92">
        <v>2.7967741935483867</v>
      </c>
      <c r="E14" s="92">
        <v>8.1483870967741936</v>
      </c>
      <c r="F14" s="92">
        <v>-1.7451612903225833</v>
      </c>
      <c r="G14" s="87">
        <v>6433888933</v>
      </c>
      <c r="H14" s="87">
        <v>148985058</v>
      </c>
      <c r="I14" s="87">
        <v>207544804.29032257</v>
      </c>
      <c r="J14" s="87">
        <v>4805969.6129032262</v>
      </c>
    </row>
    <row r="15" spans="1:10">
      <c r="A15" s="1">
        <f>DATE(기온및공급량_2[[#This Row],[연]],기온및공급량_2[[#This Row],[월]],1)</f>
        <v>41671</v>
      </c>
      <c r="B15" s="62">
        <v>2014</v>
      </c>
      <c r="C15" s="62">
        <v>2</v>
      </c>
      <c r="D15" s="92">
        <v>4.4642857142857162</v>
      </c>
      <c r="E15" s="92">
        <v>9.3464285714285733</v>
      </c>
      <c r="F15" s="92">
        <v>0.26071428571428612</v>
      </c>
      <c r="G15" s="87">
        <v>5473162927</v>
      </c>
      <c r="H15" s="87">
        <v>127252204</v>
      </c>
      <c r="I15" s="87">
        <v>195470104.53571427</v>
      </c>
      <c r="J15" s="87">
        <v>4544721.5714285709</v>
      </c>
    </row>
    <row r="16" spans="1:10">
      <c r="A16" s="1">
        <f>DATE(기온및공급량_2[[#This Row],[연]],기온및공급량_2[[#This Row],[월]],1)</f>
        <v>41699</v>
      </c>
      <c r="B16" s="62">
        <v>2014</v>
      </c>
      <c r="C16" s="62">
        <v>3</v>
      </c>
      <c r="D16" s="92">
        <v>9.7322580645161292</v>
      </c>
      <c r="E16" s="92">
        <v>15.270967741935483</v>
      </c>
      <c r="F16" s="92">
        <v>4.6451612903225818</v>
      </c>
      <c r="G16" s="87">
        <v>4870285350</v>
      </c>
      <c r="H16" s="87">
        <v>113731752</v>
      </c>
      <c r="I16" s="87">
        <v>157105979.03225806</v>
      </c>
      <c r="J16" s="87">
        <v>3668766.1935483869</v>
      </c>
    </row>
    <row r="17" spans="1:10">
      <c r="A17" s="1">
        <f>DATE(기온및공급량_2[[#This Row],[연]],기온및공급량_2[[#This Row],[월]],1)</f>
        <v>41730</v>
      </c>
      <c r="B17" s="62">
        <v>2014</v>
      </c>
      <c r="C17" s="62">
        <v>4</v>
      </c>
      <c r="D17" s="92">
        <v>15.5</v>
      </c>
      <c r="E17" s="92">
        <v>21.536666666666665</v>
      </c>
      <c r="F17" s="92">
        <v>10.06</v>
      </c>
      <c r="G17" s="87">
        <v>3375668639</v>
      </c>
      <c r="H17" s="87">
        <v>78491747</v>
      </c>
      <c r="I17" s="87">
        <v>112522287.96666667</v>
      </c>
      <c r="J17" s="87">
        <v>2616391.5666666669</v>
      </c>
    </row>
    <row r="18" spans="1:10">
      <c r="A18" s="1">
        <f>DATE(기온및공급량_2[[#This Row],[연]],기온및공급량_2[[#This Row],[월]],1)</f>
        <v>41760</v>
      </c>
      <c r="B18" s="62">
        <v>2014</v>
      </c>
      <c r="C18" s="62">
        <v>5</v>
      </c>
      <c r="D18" s="92">
        <v>21.238709677419354</v>
      </c>
      <c r="E18" s="92">
        <v>27.92258064516129</v>
      </c>
      <c r="F18" s="92">
        <v>15.067741935483872</v>
      </c>
      <c r="G18" s="87">
        <v>2679209237</v>
      </c>
      <c r="H18" s="87">
        <v>62362012</v>
      </c>
      <c r="I18" s="87">
        <v>86426104.419354841</v>
      </c>
      <c r="J18" s="87">
        <v>2011677.8064516129</v>
      </c>
    </row>
    <row r="19" spans="1:10">
      <c r="A19" s="1">
        <f>DATE(기온및공급량_2[[#This Row],[연]],기온및공급량_2[[#This Row],[월]],1)</f>
        <v>41791</v>
      </c>
      <c r="B19" s="62">
        <v>2014</v>
      </c>
      <c r="C19" s="62">
        <v>6</v>
      </c>
      <c r="D19" s="92">
        <v>23.36</v>
      </c>
      <c r="E19" s="92">
        <v>28.36</v>
      </c>
      <c r="F19" s="92">
        <v>19.383333333333333</v>
      </c>
      <c r="G19" s="87">
        <v>2319451962</v>
      </c>
      <c r="H19" s="87">
        <v>53812488</v>
      </c>
      <c r="I19" s="87">
        <v>77315065.400000006</v>
      </c>
      <c r="J19" s="87">
        <v>1793749.6</v>
      </c>
    </row>
    <row r="20" spans="1:10">
      <c r="A20" s="1">
        <f>DATE(기온및공급량_2[[#This Row],[연]],기온및공급량_2[[#This Row],[월]],1)</f>
        <v>41821</v>
      </c>
      <c r="B20" s="62">
        <v>2014</v>
      </c>
      <c r="C20" s="62">
        <v>7</v>
      </c>
      <c r="D20" s="92">
        <v>26.964516129032258</v>
      </c>
      <c r="E20" s="92">
        <v>31.93225806451613</v>
      </c>
      <c r="F20" s="92">
        <v>23.135483870967743</v>
      </c>
      <c r="G20" s="87">
        <v>2361739312</v>
      </c>
      <c r="H20" s="87">
        <v>54729223</v>
      </c>
      <c r="I20" s="87">
        <v>76185139.096774191</v>
      </c>
      <c r="J20" s="87">
        <v>1765458.8064516129</v>
      </c>
    </row>
    <row r="21" spans="1:10">
      <c r="A21" s="1">
        <f>DATE(기온및공급량_2[[#This Row],[연]],기온및공급량_2[[#This Row],[월]],1)</f>
        <v>41852</v>
      </c>
      <c r="B21" s="62">
        <v>2014</v>
      </c>
      <c r="C21" s="62">
        <v>8</v>
      </c>
      <c r="D21" s="92">
        <v>24.719354838709677</v>
      </c>
      <c r="E21" s="92">
        <v>28.848387096774193</v>
      </c>
      <c r="F21" s="92">
        <v>21.703225806451613</v>
      </c>
      <c r="G21" s="87">
        <v>2231426370</v>
      </c>
      <c r="H21" s="87">
        <v>51737783</v>
      </c>
      <c r="I21" s="87">
        <v>71981495.806451619</v>
      </c>
      <c r="J21" s="87">
        <v>1668960.7419354839</v>
      </c>
    </row>
    <row r="22" spans="1:10">
      <c r="A22" s="1">
        <f>DATE(기온및공급량_2[[#This Row],[연]],기온및공급량_2[[#This Row],[월]],1)</f>
        <v>41883</v>
      </c>
      <c r="B22" s="62">
        <v>2014</v>
      </c>
      <c r="C22" s="62">
        <v>9</v>
      </c>
      <c r="D22" s="92">
        <v>22.47</v>
      </c>
      <c r="E22" s="92">
        <v>27.836666666666666</v>
      </c>
      <c r="F22" s="92">
        <v>18.116666666666667</v>
      </c>
      <c r="G22" s="87">
        <v>2254267565</v>
      </c>
      <c r="H22" s="87">
        <v>52155965</v>
      </c>
      <c r="I22" s="87">
        <v>75142252.166666672</v>
      </c>
      <c r="J22" s="87">
        <v>1738532.1666666667</v>
      </c>
    </row>
    <row r="23" spans="1:10">
      <c r="A23" s="1">
        <f>DATE(기온및공급량_2[[#This Row],[연]],기온및공급량_2[[#This Row],[월]],1)</f>
        <v>41913</v>
      </c>
      <c r="B23" s="62">
        <v>2014</v>
      </c>
      <c r="C23" s="62">
        <v>10</v>
      </c>
      <c r="D23" s="92">
        <v>16.35483870967742</v>
      </c>
      <c r="E23" s="92">
        <v>22.025806451612905</v>
      </c>
      <c r="F23" s="92">
        <v>11.551612903225806</v>
      </c>
      <c r="G23" s="87">
        <v>2980769930</v>
      </c>
      <c r="H23" s="87">
        <v>68920571</v>
      </c>
      <c r="I23" s="87">
        <v>96153868.709677413</v>
      </c>
      <c r="J23" s="87">
        <v>2223244.2258064514</v>
      </c>
    </row>
    <row r="24" spans="1:10">
      <c r="A24" s="1">
        <f>DATE(기온및공급량_2[[#This Row],[연]],기온및공급량_2[[#This Row],[월]],1)</f>
        <v>41944</v>
      </c>
      <c r="B24" s="62">
        <v>2014</v>
      </c>
      <c r="C24" s="62">
        <v>11</v>
      </c>
      <c r="D24" s="92">
        <v>10.346666666666668</v>
      </c>
      <c r="E24" s="92">
        <v>15.683333333333334</v>
      </c>
      <c r="F24" s="92">
        <v>5.8899999999999988</v>
      </c>
      <c r="G24" s="87">
        <v>4240217884</v>
      </c>
      <c r="H24" s="87">
        <v>98569712</v>
      </c>
      <c r="I24" s="87">
        <v>141340596.13333333</v>
      </c>
      <c r="J24" s="87">
        <v>3285657.0666666664</v>
      </c>
    </row>
    <row r="25" spans="1:10">
      <c r="A25" s="1">
        <f>DATE(기온및공급량_2[[#This Row],[연]],기온및공급량_2[[#This Row],[월]],1)</f>
        <v>41974</v>
      </c>
      <c r="B25" s="62">
        <v>2014</v>
      </c>
      <c r="C25" s="62">
        <v>12</v>
      </c>
      <c r="D25" s="92">
        <v>1.1806451612903226</v>
      </c>
      <c r="E25" s="92">
        <v>5.7838709677419375</v>
      </c>
      <c r="F25" s="92">
        <v>-2.7612903225806447</v>
      </c>
      <c r="G25" s="87">
        <v>6868736705</v>
      </c>
      <c r="H25" s="87">
        <v>159263272</v>
      </c>
      <c r="I25" s="87">
        <v>221572151.77419356</v>
      </c>
      <c r="J25" s="87">
        <v>5137524.9032258065</v>
      </c>
    </row>
    <row r="26" spans="1:10">
      <c r="A26" s="1">
        <f>DATE(기온및공급량_2[[#This Row],[연]],기온및공급량_2[[#This Row],[월]],1)</f>
        <v>42005</v>
      </c>
      <c r="B26" s="62">
        <v>2015</v>
      </c>
      <c r="C26" s="62">
        <v>1</v>
      </c>
      <c r="D26" s="92">
        <v>2.2612903225806442</v>
      </c>
      <c r="E26" s="92">
        <v>6.8129032258064521</v>
      </c>
      <c r="F26" s="92">
        <v>-1.7225806451612895</v>
      </c>
      <c r="G26" s="87">
        <v>6563215524</v>
      </c>
      <c r="H26" s="87">
        <v>152108859</v>
      </c>
      <c r="I26" s="87">
        <v>211716629.80645162</v>
      </c>
      <c r="J26" s="87">
        <v>4906737.3870967738</v>
      </c>
    </row>
    <row r="27" spans="1:10">
      <c r="A27" s="1">
        <f>DATE(기온및공급량_2[[#This Row],[연]],기온및공급량_2[[#This Row],[월]],1)</f>
        <v>42036</v>
      </c>
      <c r="B27" s="62">
        <v>2015</v>
      </c>
      <c r="C27" s="62">
        <v>2</v>
      </c>
      <c r="D27" s="92">
        <v>3.8321428571428569</v>
      </c>
      <c r="E27" s="92">
        <v>9.0357142857142847</v>
      </c>
      <c r="F27" s="92">
        <v>-0.58928571428571352</v>
      </c>
      <c r="G27" s="87">
        <v>5451322241</v>
      </c>
      <c r="H27" s="87">
        <v>126538709</v>
      </c>
      <c r="I27" s="87">
        <v>194690080.0357143</v>
      </c>
      <c r="J27" s="87">
        <v>4519239.6071428573</v>
      </c>
    </row>
    <row r="28" spans="1:10">
      <c r="A28" s="1">
        <f>DATE(기온및공급량_2[[#This Row],[연]],기온및공급량_2[[#This Row],[월]],1)</f>
        <v>42064</v>
      </c>
      <c r="B28" s="62">
        <v>2015</v>
      </c>
      <c r="C28" s="62">
        <v>3</v>
      </c>
      <c r="D28" s="92">
        <v>9.1870967741935488</v>
      </c>
      <c r="E28" s="92">
        <v>15.451612903225808</v>
      </c>
      <c r="F28" s="92">
        <v>3.3387096774193545</v>
      </c>
      <c r="G28" s="87">
        <v>5058844770</v>
      </c>
      <c r="H28" s="87">
        <v>117239732</v>
      </c>
      <c r="I28" s="87">
        <v>163188540.96774194</v>
      </c>
      <c r="J28" s="87">
        <v>3781926.8387096776</v>
      </c>
    </row>
    <row r="29" spans="1:10">
      <c r="A29" s="1">
        <f>DATE(기온및공급량_2[[#This Row],[연]],기온및공급량_2[[#This Row],[월]],1)</f>
        <v>42095</v>
      </c>
      <c r="B29" s="62">
        <v>2015</v>
      </c>
      <c r="C29" s="62">
        <v>4</v>
      </c>
      <c r="D29" s="92">
        <v>14.553333333333333</v>
      </c>
      <c r="E29" s="92">
        <v>20.216666666666669</v>
      </c>
      <c r="F29" s="92">
        <v>9.4966666666666661</v>
      </c>
      <c r="G29" s="87">
        <v>3658016376</v>
      </c>
      <c r="H29" s="87">
        <v>84867180</v>
      </c>
      <c r="I29" s="87">
        <v>121933879.2</v>
      </c>
      <c r="J29" s="87">
        <v>2828906</v>
      </c>
    </row>
    <row r="30" spans="1:10">
      <c r="A30" s="1">
        <f>DATE(기온및공급량_2[[#This Row],[연]],기온및공급량_2[[#This Row],[월]],1)</f>
        <v>42125</v>
      </c>
      <c r="B30" s="62">
        <v>2015</v>
      </c>
      <c r="C30" s="62">
        <v>5</v>
      </c>
      <c r="D30" s="92">
        <v>21.693548387096772</v>
      </c>
      <c r="E30" s="92">
        <v>27.980645161290322</v>
      </c>
      <c r="F30" s="92">
        <v>15.412903225806451</v>
      </c>
      <c r="G30" s="87">
        <v>2515959676</v>
      </c>
      <c r="H30" s="87">
        <v>58406506</v>
      </c>
      <c r="I30" s="87">
        <v>81159989.548387095</v>
      </c>
      <c r="J30" s="87">
        <v>1884080.8387096773</v>
      </c>
    </row>
    <row r="31" spans="1:10">
      <c r="A31" s="1">
        <f>DATE(기온및공급량_2[[#This Row],[연]],기온및공급량_2[[#This Row],[월]],1)</f>
        <v>42156</v>
      </c>
      <c r="B31" s="62">
        <v>2015</v>
      </c>
      <c r="C31" s="62">
        <v>6</v>
      </c>
      <c r="D31" s="92">
        <v>22.883333333333333</v>
      </c>
      <c r="E31" s="92">
        <v>28.49</v>
      </c>
      <c r="F31" s="92">
        <v>18.316666666666666</v>
      </c>
      <c r="G31" s="87">
        <v>2306417126</v>
      </c>
      <c r="H31" s="87">
        <v>53556981</v>
      </c>
      <c r="I31" s="87">
        <v>76880570.86666666</v>
      </c>
      <c r="J31" s="87">
        <v>1785232.7</v>
      </c>
    </row>
    <row r="32" spans="1:10">
      <c r="A32" s="1">
        <f>DATE(기온및공급량_2[[#This Row],[연]],기온및공급량_2[[#This Row],[월]],1)</f>
        <v>42186</v>
      </c>
      <c r="B32" s="62">
        <v>2015</v>
      </c>
      <c r="C32" s="62">
        <v>7</v>
      </c>
      <c r="D32" s="92">
        <v>25.025806451612905</v>
      </c>
      <c r="E32" s="92">
        <v>29.477419354838709</v>
      </c>
      <c r="F32" s="92">
        <v>21.3</v>
      </c>
      <c r="G32" s="87">
        <v>2321441615</v>
      </c>
      <c r="H32" s="87">
        <v>53976372</v>
      </c>
      <c r="I32" s="87">
        <v>74885213.387096778</v>
      </c>
      <c r="J32" s="87">
        <v>1741173.2903225806</v>
      </c>
    </row>
    <row r="33" spans="1:10">
      <c r="A33" s="1">
        <f>DATE(기온및공급량_2[[#This Row],[연]],기온및공급량_2[[#This Row],[월]],1)</f>
        <v>42217</v>
      </c>
      <c r="B33" s="62">
        <v>2015</v>
      </c>
      <c r="C33" s="62">
        <v>8</v>
      </c>
      <c r="D33" s="92">
        <v>25.980645161290322</v>
      </c>
      <c r="E33" s="92">
        <v>31.229032258064514</v>
      </c>
      <c r="F33" s="92">
        <v>22.012903225806451</v>
      </c>
      <c r="G33" s="87">
        <v>2044884647</v>
      </c>
      <c r="H33" s="87">
        <v>47459450</v>
      </c>
      <c r="I33" s="87">
        <v>65964020.870967746</v>
      </c>
      <c r="J33" s="87">
        <v>1530950</v>
      </c>
    </row>
    <row r="34" spans="1:10">
      <c r="A34" s="1">
        <f>DATE(기온및공급량_2[[#This Row],[연]],기온및공급량_2[[#This Row],[월]],1)</f>
        <v>42248</v>
      </c>
      <c r="B34" s="62">
        <v>2015</v>
      </c>
      <c r="C34" s="62">
        <v>9</v>
      </c>
      <c r="D34" s="92">
        <v>20.626666666666665</v>
      </c>
      <c r="E34" s="92">
        <v>25.943333333333332</v>
      </c>
      <c r="F34" s="92">
        <v>16.206666666666667</v>
      </c>
      <c r="G34" s="87">
        <v>2153612663</v>
      </c>
      <c r="H34" s="87">
        <v>49848687</v>
      </c>
      <c r="I34" s="87">
        <v>71787088.766666666</v>
      </c>
      <c r="J34" s="87">
        <v>1661622.9</v>
      </c>
    </row>
    <row r="35" spans="1:10">
      <c r="A35" s="1">
        <f>DATE(기온및공급량_2[[#This Row],[연]],기온및공급량_2[[#This Row],[월]],1)</f>
        <v>42278</v>
      </c>
      <c r="B35" s="62">
        <v>2015</v>
      </c>
      <c r="C35" s="62">
        <v>10</v>
      </c>
      <c r="D35" s="92">
        <v>15.816129032258065</v>
      </c>
      <c r="E35" s="92">
        <v>22.219354838709677</v>
      </c>
      <c r="F35" s="92">
        <v>10.419354838709676</v>
      </c>
      <c r="G35" s="87">
        <v>2733504024</v>
      </c>
      <c r="H35" s="87">
        <v>63257138</v>
      </c>
      <c r="I35" s="87">
        <v>88177549.161290318</v>
      </c>
      <c r="J35" s="87">
        <v>2040552.8387096773</v>
      </c>
    </row>
    <row r="36" spans="1:10">
      <c r="A36" s="1">
        <f>DATE(기온및공급량_2[[#This Row],[연]],기온및공급량_2[[#This Row],[월]],1)</f>
        <v>42309</v>
      </c>
      <c r="B36" s="62">
        <v>2015</v>
      </c>
      <c r="C36" s="62">
        <v>11</v>
      </c>
      <c r="D36" s="92">
        <v>10.969999999999999</v>
      </c>
      <c r="E36" s="92">
        <v>14.956666666666667</v>
      </c>
      <c r="F36" s="92">
        <v>7.55</v>
      </c>
      <c r="G36" s="87">
        <v>3888694793</v>
      </c>
      <c r="H36" s="87">
        <v>90185542</v>
      </c>
      <c r="I36" s="87">
        <v>129623159.76666667</v>
      </c>
      <c r="J36" s="87">
        <v>3006184.7333333334</v>
      </c>
    </row>
    <row r="37" spans="1:10">
      <c r="A37" s="1">
        <f>DATE(기온및공급량_2[[#This Row],[연]],기온및공급량_2[[#This Row],[월]],1)</f>
        <v>42339</v>
      </c>
      <c r="B37" s="62">
        <v>2015</v>
      </c>
      <c r="C37" s="62">
        <v>12</v>
      </c>
      <c r="D37" s="92">
        <v>4.4838709677419351</v>
      </c>
      <c r="E37" s="92">
        <v>8.9548387096774213</v>
      </c>
      <c r="F37" s="92">
        <v>0.4741935483870971</v>
      </c>
      <c r="G37" s="87">
        <v>5743629128</v>
      </c>
      <c r="H37" s="87">
        <v>133020379</v>
      </c>
      <c r="I37" s="87">
        <v>185278358.96774194</v>
      </c>
      <c r="J37" s="87">
        <v>4290979.9677419355</v>
      </c>
    </row>
    <row r="38" spans="1:10">
      <c r="A38" s="1">
        <f>DATE(기온및공급량_2[[#This Row],[연]],기온및공급량_2[[#This Row],[월]],1)</f>
        <v>42370</v>
      </c>
      <c r="B38" s="62">
        <v>2016</v>
      </c>
      <c r="C38" s="62">
        <v>1</v>
      </c>
      <c r="D38" s="92">
        <v>-0.17419354838709666</v>
      </c>
      <c r="E38" s="92">
        <v>4.3290322580645162</v>
      </c>
      <c r="F38" s="92">
        <v>-4.2193548387096778</v>
      </c>
      <c r="G38" s="87">
        <v>7128909250</v>
      </c>
      <c r="H38" s="87">
        <v>166120243</v>
      </c>
      <c r="I38" s="87">
        <v>229964814.51612902</v>
      </c>
      <c r="J38" s="87">
        <v>5358717.5161290318</v>
      </c>
    </row>
    <row r="39" spans="1:10">
      <c r="A39" s="1">
        <f>DATE(기온및공급량_2[[#This Row],[연]],기온및공급량_2[[#This Row],[월]],1)</f>
        <v>42401</v>
      </c>
      <c r="B39" s="62">
        <v>2016</v>
      </c>
      <c r="C39" s="62">
        <v>2</v>
      </c>
      <c r="D39" s="92">
        <v>3.0655172413793101</v>
      </c>
      <c r="E39" s="92">
        <v>8.3034482758620669</v>
      </c>
      <c r="F39" s="92">
        <v>-1.6586206896551721</v>
      </c>
      <c r="G39" s="87">
        <v>5841695162</v>
      </c>
      <c r="H39" s="87">
        <v>136471602</v>
      </c>
      <c r="I39" s="87">
        <v>201437764.20689654</v>
      </c>
      <c r="J39" s="87">
        <v>4705917.3103448274</v>
      </c>
    </row>
    <row r="40" spans="1:10">
      <c r="A40" s="1">
        <f>DATE(기온및공급량_2[[#This Row],[연]],기온및공급량_2[[#This Row],[월]],1)</f>
        <v>42430</v>
      </c>
      <c r="B40" s="62">
        <v>2016</v>
      </c>
      <c r="C40" s="62">
        <v>3</v>
      </c>
      <c r="D40" s="92">
        <v>8.8096774193548395</v>
      </c>
      <c r="E40" s="92">
        <v>14.538709677419355</v>
      </c>
      <c r="F40" s="92">
        <v>3.5129032258064523</v>
      </c>
      <c r="G40" s="87">
        <v>4934805876</v>
      </c>
      <c r="H40" s="87">
        <v>115150429</v>
      </c>
      <c r="I40" s="87">
        <v>159187286.32258064</v>
      </c>
      <c r="J40" s="87">
        <v>3714529.9677419355</v>
      </c>
    </row>
    <row r="41" spans="1:10">
      <c r="A41" s="1">
        <f>DATE(기온및공급량_2[[#This Row],[연]],기온및공급량_2[[#This Row],[월]],1)</f>
        <v>42461</v>
      </c>
      <c r="B41" s="62">
        <v>2016</v>
      </c>
      <c r="C41" s="62">
        <v>4</v>
      </c>
      <c r="D41" s="92">
        <v>14.91</v>
      </c>
      <c r="E41" s="92">
        <v>21.02</v>
      </c>
      <c r="F41" s="92">
        <v>9.48</v>
      </c>
      <c r="G41" s="87">
        <v>3195446806</v>
      </c>
      <c r="H41" s="87">
        <v>74413165</v>
      </c>
      <c r="I41" s="87">
        <v>106514893.53333333</v>
      </c>
      <c r="J41" s="87">
        <v>2480438.8333333335</v>
      </c>
    </row>
    <row r="42" spans="1:10">
      <c r="A42" s="1">
        <f>DATE(기온및공급량_2[[#This Row],[연]],기온및공급량_2[[#This Row],[월]],1)</f>
        <v>42491</v>
      </c>
      <c r="B42" s="62">
        <v>2016</v>
      </c>
      <c r="C42" s="62">
        <v>5</v>
      </c>
      <c r="D42" s="92">
        <v>20.048387096774192</v>
      </c>
      <c r="E42" s="92">
        <v>26.680645161290322</v>
      </c>
      <c r="F42" s="92">
        <v>13.587096774193547</v>
      </c>
      <c r="G42" s="87">
        <v>2514960683</v>
      </c>
      <c r="H42" s="87">
        <v>58683646</v>
      </c>
      <c r="I42" s="87">
        <v>81127763.967741936</v>
      </c>
      <c r="J42" s="87">
        <v>1893020.8387096773</v>
      </c>
    </row>
    <row r="43" spans="1:10">
      <c r="A43" s="1">
        <f>DATE(기온및공급량_2[[#This Row],[연]],기온및공급량_2[[#This Row],[월]],1)</f>
        <v>42522</v>
      </c>
      <c r="B43" s="62">
        <v>2016</v>
      </c>
      <c r="C43" s="62">
        <v>6</v>
      </c>
      <c r="D43" s="92">
        <v>23.393333333333334</v>
      </c>
      <c r="E43" s="92">
        <v>28.25</v>
      </c>
      <c r="F43" s="92">
        <v>19.103333333333332</v>
      </c>
      <c r="G43" s="87">
        <v>2231939344</v>
      </c>
      <c r="H43" s="87">
        <v>52315806</v>
      </c>
      <c r="I43" s="87">
        <v>74397978.13333334</v>
      </c>
      <c r="J43" s="87">
        <v>1743860.2</v>
      </c>
    </row>
    <row r="44" spans="1:10">
      <c r="A44" s="1">
        <f>DATE(기온및공급량_2[[#This Row],[연]],기온및공급량_2[[#This Row],[월]],1)</f>
        <v>42552</v>
      </c>
      <c r="B44" s="62">
        <v>2016</v>
      </c>
      <c r="C44" s="62">
        <v>7</v>
      </c>
      <c r="D44" s="92">
        <v>26.390322580645162</v>
      </c>
      <c r="E44" s="92">
        <v>31.454838709677418</v>
      </c>
      <c r="F44" s="92">
        <v>22.619354838709679</v>
      </c>
      <c r="G44" s="87">
        <v>2189166597</v>
      </c>
      <c r="H44" s="87">
        <v>51098210</v>
      </c>
      <c r="I44" s="87">
        <v>70618277.32258065</v>
      </c>
      <c r="J44" s="87">
        <v>1648329.3548387096</v>
      </c>
    </row>
    <row r="45" spans="1:10">
      <c r="A45" s="1">
        <f>DATE(기온및공급량_2[[#This Row],[연]],기온및공급량_2[[#This Row],[월]],1)</f>
        <v>42583</v>
      </c>
      <c r="B45" s="62">
        <v>2016</v>
      </c>
      <c r="C45" s="62">
        <v>8</v>
      </c>
      <c r="D45" s="92">
        <v>27.590322580645161</v>
      </c>
      <c r="E45" s="92">
        <v>33.229032258064514</v>
      </c>
      <c r="F45" s="92">
        <v>23.161290322580644</v>
      </c>
      <c r="G45" s="87">
        <v>2010958071</v>
      </c>
      <c r="H45" s="87">
        <v>46921784</v>
      </c>
      <c r="I45" s="87">
        <v>64869615.193548389</v>
      </c>
      <c r="J45" s="87">
        <v>1513605.935483871</v>
      </c>
    </row>
    <row r="46" spans="1:10">
      <c r="A46" s="1">
        <f>DATE(기온및공급량_2[[#This Row],[연]],기온및공급량_2[[#This Row],[월]],1)</f>
        <v>42614</v>
      </c>
      <c r="B46" s="62">
        <v>2016</v>
      </c>
      <c r="C46" s="62">
        <v>9</v>
      </c>
      <c r="D46" s="92">
        <v>21.876666666666665</v>
      </c>
      <c r="E46" s="92">
        <v>25.903333333333332</v>
      </c>
      <c r="F46" s="92">
        <v>18.726666666666667</v>
      </c>
      <c r="G46" s="87">
        <v>2114468747</v>
      </c>
      <c r="H46" s="87">
        <v>49439400</v>
      </c>
      <c r="I46" s="87">
        <v>70482291.566666663</v>
      </c>
      <c r="J46" s="87">
        <v>1647980</v>
      </c>
    </row>
    <row r="47" spans="1:10">
      <c r="A47" s="1">
        <f>DATE(기온및공급량_2[[#This Row],[연]],기온및공급량_2[[#This Row],[월]],1)</f>
        <v>42644</v>
      </c>
      <c r="B47" s="62">
        <v>2016</v>
      </c>
      <c r="C47" s="62">
        <v>10</v>
      </c>
      <c r="D47" s="92">
        <v>16.625806451612902</v>
      </c>
      <c r="E47" s="92">
        <v>20.970967741935485</v>
      </c>
      <c r="F47" s="92">
        <v>13.061290322580644</v>
      </c>
      <c r="G47" s="87">
        <v>2815347379</v>
      </c>
      <c r="H47" s="87">
        <v>65916982</v>
      </c>
      <c r="I47" s="87">
        <v>90817657.387096778</v>
      </c>
      <c r="J47" s="87">
        <v>2126354.2580645159</v>
      </c>
    </row>
    <row r="48" spans="1:10">
      <c r="A48" s="1">
        <f>DATE(기온및공급량_2[[#This Row],[연]],기온및공급량_2[[#This Row],[월]],1)</f>
        <v>42675</v>
      </c>
      <c r="B48" s="62">
        <v>2016</v>
      </c>
      <c r="C48" s="62">
        <v>11</v>
      </c>
      <c r="D48" s="92">
        <v>8.7566666666666677</v>
      </c>
      <c r="E48" s="92">
        <v>13.969999999999999</v>
      </c>
      <c r="F48" s="92">
        <v>4.0533333333333328</v>
      </c>
      <c r="G48" s="87">
        <v>4608648537</v>
      </c>
      <c r="H48" s="87">
        <v>107851359</v>
      </c>
      <c r="I48" s="87">
        <v>153621617.90000001</v>
      </c>
      <c r="J48" s="87">
        <v>3595045.3</v>
      </c>
    </row>
    <row r="49" spans="1:10">
      <c r="A49" s="1">
        <f>DATE(기온및공급량_2[[#This Row],[연]],기온및공급량_2[[#This Row],[월]],1)</f>
        <v>42705</v>
      </c>
      <c r="B49" s="62">
        <v>2016</v>
      </c>
      <c r="C49" s="62">
        <v>12</v>
      </c>
      <c r="D49" s="92">
        <v>3.9806451612903238</v>
      </c>
      <c r="E49" s="92">
        <v>8.748387096774195</v>
      </c>
      <c r="F49" s="92">
        <v>-0.56129032258064449</v>
      </c>
      <c r="G49" s="87">
        <v>6256323442</v>
      </c>
      <c r="H49" s="87">
        <v>146187851</v>
      </c>
      <c r="I49" s="87">
        <v>201816885.22580644</v>
      </c>
      <c r="J49" s="87">
        <v>4715737.1290322579</v>
      </c>
    </row>
    <row r="50" spans="1:10">
      <c r="A50" s="1">
        <f>DATE(기온및공급량_2[[#This Row],[연]],기온및공급량_2[[#This Row],[월]],1)</f>
        <v>42736</v>
      </c>
      <c r="B50" s="62">
        <v>2017</v>
      </c>
      <c r="C50" s="62">
        <v>1</v>
      </c>
      <c r="D50" s="92">
        <v>1.0806451612903225</v>
      </c>
      <c r="E50" s="92">
        <v>6.3451612903225802</v>
      </c>
      <c r="F50" s="92">
        <v>-3.67741935483871</v>
      </c>
      <c r="G50" s="87">
        <v>6885730132</v>
      </c>
      <c r="H50" s="87">
        <v>161018855</v>
      </c>
      <c r="I50" s="87">
        <v>222120326.83870968</v>
      </c>
      <c r="J50" s="87">
        <v>5194156.6129032262</v>
      </c>
    </row>
    <row r="51" spans="1:10">
      <c r="A51" s="1">
        <f>DATE(기온및공급량_2[[#This Row],[연]],기온및공급량_2[[#This Row],[월]],1)</f>
        <v>42767</v>
      </c>
      <c r="B51" s="62">
        <v>2017</v>
      </c>
      <c r="C51" s="62">
        <v>2</v>
      </c>
      <c r="D51" s="92">
        <v>3.2250000000000005</v>
      </c>
      <c r="E51" s="92">
        <v>8.7571428571428562</v>
      </c>
      <c r="F51" s="92">
        <v>-2.1821428571428569</v>
      </c>
      <c r="G51" s="87">
        <v>5859658726</v>
      </c>
      <c r="H51" s="87">
        <v>137795779</v>
      </c>
      <c r="I51" s="87">
        <v>209273525.92857143</v>
      </c>
      <c r="J51" s="87">
        <v>4921277.8214285718</v>
      </c>
    </row>
    <row r="52" spans="1:10">
      <c r="A52" s="1">
        <f>DATE(기온및공급량_2[[#This Row],[연]],기온및공급량_2[[#This Row],[월]],1)</f>
        <v>42795</v>
      </c>
      <c r="B52" s="62">
        <v>2017</v>
      </c>
      <c r="C52" s="62">
        <v>3</v>
      </c>
      <c r="D52" s="92">
        <v>7.935483870967742</v>
      </c>
      <c r="E52" s="92">
        <v>13.948387096774194</v>
      </c>
      <c r="F52" s="92">
        <v>2.4290322580645163</v>
      </c>
      <c r="G52" s="87">
        <v>5155932603</v>
      </c>
      <c r="H52" s="87">
        <v>121073225</v>
      </c>
      <c r="I52" s="87">
        <v>166320406.54838711</v>
      </c>
      <c r="J52" s="87">
        <v>3905587.9032258065</v>
      </c>
    </row>
    <row r="53" spans="1:10">
      <c r="A53" s="1">
        <f>DATE(기온및공급량_2[[#This Row],[연]],기온및공급량_2[[#This Row],[월]],1)</f>
        <v>42826</v>
      </c>
      <c r="B53" s="62">
        <v>2017</v>
      </c>
      <c r="C53" s="62">
        <v>4</v>
      </c>
      <c r="D53" s="92">
        <v>15.680000000000001</v>
      </c>
      <c r="E53" s="92">
        <v>22</v>
      </c>
      <c r="F53" s="92">
        <v>9.6333333333333329</v>
      </c>
      <c r="G53" s="87">
        <v>3318751994</v>
      </c>
      <c r="H53" s="87">
        <v>78151736</v>
      </c>
      <c r="I53" s="87">
        <v>110625066.46666667</v>
      </c>
      <c r="J53" s="87">
        <v>2605057.8666666667</v>
      </c>
    </row>
    <row r="54" spans="1:10">
      <c r="A54" s="1">
        <f>DATE(기온및공급량_2[[#This Row],[연]],기온및공급량_2[[#This Row],[월]],1)</f>
        <v>42856</v>
      </c>
      <c r="B54" s="62">
        <v>2017</v>
      </c>
      <c r="C54" s="62">
        <v>5</v>
      </c>
      <c r="D54" s="92">
        <v>20.841935483870969</v>
      </c>
      <c r="E54" s="92">
        <v>27.480645161290322</v>
      </c>
      <c r="F54" s="92">
        <v>14.477419354838709</v>
      </c>
      <c r="G54" s="87">
        <v>2448506799</v>
      </c>
      <c r="H54" s="87">
        <v>57389060</v>
      </c>
      <c r="I54" s="87">
        <v>78984090.290322587</v>
      </c>
      <c r="J54" s="87">
        <v>1851260</v>
      </c>
    </row>
    <row r="55" spans="1:10">
      <c r="A55" s="1">
        <f>DATE(기온및공급량_2[[#This Row],[연]],기온및공급량_2[[#This Row],[월]],1)</f>
        <v>42887</v>
      </c>
      <c r="B55" s="62">
        <v>2017</v>
      </c>
      <c r="C55" s="62">
        <v>6</v>
      </c>
      <c r="D55" s="92">
        <v>23.316666666666666</v>
      </c>
      <c r="E55" s="92">
        <v>30.009999999999998</v>
      </c>
      <c r="F55" s="92">
        <v>17.916666666666668</v>
      </c>
      <c r="G55" s="87">
        <v>2205808485</v>
      </c>
      <c r="H55" s="87">
        <v>51578042</v>
      </c>
      <c r="I55" s="87">
        <v>73526949.5</v>
      </c>
      <c r="J55" s="87">
        <v>1719268.0666666667</v>
      </c>
    </row>
    <row r="56" spans="1:10">
      <c r="A56" s="1">
        <f>DATE(기온및공급량_2[[#This Row],[연]],기온및공급량_2[[#This Row],[월]],1)</f>
        <v>42917</v>
      </c>
      <c r="B56" s="62">
        <v>2017</v>
      </c>
      <c r="C56" s="62">
        <v>7</v>
      </c>
      <c r="D56" s="92">
        <v>27.841935483870969</v>
      </c>
      <c r="E56" s="92">
        <v>32.845161290322579</v>
      </c>
      <c r="F56" s="92">
        <v>23.980645161290322</v>
      </c>
      <c r="G56" s="87">
        <v>2118492898</v>
      </c>
      <c r="H56" s="87">
        <v>49876145</v>
      </c>
      <c r="I56" s="87">
        <v>68338480.580645159</v>
      </c>
      <c r="J56" s="87">
        <v>1608907.9032258065</v>
      </c>
    </row>
    <row r="57" spans="1:10">
      <c r="A57" s="1">
        <f>DATE(기온및공급량_2[[#This Row],[연]],기온및공급량_2[[#This Row],[월]],1)</f>
        <v>42948</v>
      </c>
      <c r="B57" s="62">
        <v>2017</v>
      </c>
      <c r="C57" s="62">
        <v>8</v>
      </c>
      <c r="D57" s="92">
        <v>26.403225806451612</v>
      </c>
      <c r="E57" s="92">
        <v>31.35483870967742</v>
      </c>
      <c r="F57" s="92">
        <v>22.532258064516128</v>
      </c>
      <c r="G57" s="87">
        <v>2036287991</v>
      </c>
      <c r="H57" s="87">
        <v>47866085</v>
      </c>
      <c r="I57" s="87">
        <v>65686709.387096778</v>
      </c>
      <c r="J57" s="87">
        <v>1544067.2580645161</v>
      </c>
    </row>
    <row r="58" spans="1:10">
      <c r="A58" s="1">
        <f>DATE(기온및공급량_2[[#This Row],[연]],기온및공급량_2[[#This Row],[월]],1)</f>
        <v>42979</v>
      </c>
      <c r="B58" s="62">
        <v>2017</v>
      </c>
      <c r="C58" s="62">
        <v>9</v>
      </c>
      <c r="D58" s="92">
        <v>21.516666666666666</v>
      </c>
      <c r="E58" s="92">
        <v>27.013333333333332</v>
      </c>
      <c r="F58" s="92">
        <v>16.433333333333334</v>
      </c>
      <c r="G58" s="87">
        <v>2181646705</v>
      </c>
      <c r="H58" s="87">
        <v>51136052</v>
      </c>
      <c r="I58" s="87">
        <v>72721556.833333328</v>
      </c>
      <c r="J58" s="87">
        <v>1704535.0666666667</v>
      </c>
    </row>
    <row r="59" spans="1:10">
      <c r="A59" s="1">
        <f>DATE(기온및공급량_2[[#This Row],[연]],기온및공급량_2[[#This Row],[월]],1)</f>
        <v>43009</v>
      </c>
      <c r="B59" s="62">
        <v>2017</v>
      </c>
      <c r="C59" s="62">
        <v>10</v>
      </c>
      <c r="D59" s="92">
        <v>16.180645161290322</v>
      </c>
      <c r="E59" s="92">
        <v>21.203225806451613</v>
      </c>
      <c r="F59" s="92">
        <v>12</v>
      </c>
      <c r="G59" s="87">
        <v>2683610458</v>
      </c>
      <c r="H59" s="87">
        <v>63014621</v>
      </c>
      <c r="I59" s="87">
        <v>86568079.290322572</v>
      </c>
      <c r="J59" s="87">
        <v>2032729.7096774194</v>
      </c>
    </row>
    <row r="60" spans="1:10">
      <c r="A60" s="1">
        <f>DATE(기온및공급량_2[[#This Row],[연]],기온및공급량_2[[#This Row],[월]],1)</f>
        <v>43040</v>
      </c>
      <c r="B60" s="62">
        <v>2017</v>
      </c>
      <c r="C60" s="62">
        <v>11</v>
      </c>
      <c r="D60" s="92">
        <v>7.793333333333333</v>
      </c>
      <c r="E60" s="92">
        <v>14.153333333333332</v>
      </c>
      <c r="F60" s="92">
        <v>2.3466666666666667</v>
      </c>
      <c r="G60" s="87">
        <v>4874197394</v>
      </c>
      <c r="H60" s="87">
        <v>114379143</v>
      </c>
      <c r="I60" s="87">
        <v>162473246.46666667</v>
      </c>
      <c r="J60" s="87">
        <v>3812638.1</v>
      </c>
    </row>
    <row r="61" spans="1:10">
      <c r="A61" s="1">
        <f>DATE(기온및공급량_2[[#This Row],[연]],기온및공급량_2[[#This Row],[월]],1)</f>
        <v>43070</v>
      </c>
      <c r="B61" s="62">
        <v>2017</v>
      </c>
      <c r="C61" s="62">
        <v>12</v>
      </c>
      <c r="D61" s="92">
        <v>0.69032258064516117</v>
      </c>
      <c r="E61" s="92">
        <v>5.8032258064516125</v>
      </c>
      <c r="F61" s="92">
        <v>-3.9870967741935486</v>
      </c>
      <c r="G61" s="87">
        <v>7415690637</v>
      </c>
      <c r="H61" s="87">
        <v>174094424</v>
      </c>
      <c r="I61" s="87">
        <v>239215827</v>
      </c>
      <c r="J61" s="87">
        <v>5615949.1612903224</v>
      </c>
    </row>
    <row r="62" spans="1:10">
      <c r="A62" s="1">
        <f>DATE(기온및공급량_2[[#This Row],[연]],기온및공급량_2[[#This Row],[월]],1)</f>
        <v>43101</v>
      </c>
      <c r="B62" s="62">
        <v>2018</v>
      </c>
      <c r="C62" s="62">
        <v>1</v>
      </c>
      <c r="D62" s="92">
        <v>-0.92903225806451606</v>
      </c>
      <c r="E62" s="92">
        <v>4.0096774193548388</v>
      </c>
      <c r="F62" s="92">
        <v>-5.1709677419354838</v>
      </c>
      <c r="G62" s="87">
        <v>7853641557</v>
      </c>
      <c r="H62" s="87">
        <v>183959245</v>
      </c>
      <c r="I62" s="87">
        <v>253343276.03225806</v>
      </c>
      <c r="J62" s="87">
        <v>5934169.1935483869</v>
      </c>
    </row>
    <row r="63" spans="1:10">
      <c r="A63" s="1">
        <f>DATE(기온및공급량_2[[#This Row],[연]],기온및공급량_2[[#This Row],[월]],1)</f>
        <v>43132</v>
      </c>
      <c r="B63" s="62">
        <v>2018</v>
      </c>
      <c r="C63" s="62">
        <v>2</v>
      </c>
      <c r="D63" s="92">
        <v>1.3250000000000002</v>
      </c>
      <c r="E63" s="92">
        <v>7.1392857142857142</v>
      </c>
      <c r="F63" s="92">
        <v>-4.1928571428571431</v>
      </c>
      <c r="G63" s="87">
        <v>6545979699</v>
      </c>
      <c r="H63" s="87">
        <v>152643645</v>
      </c>
      <c r="I63" s="87">
        <v>233784989.25</v>
      </c>
      <c r="J63" s="87">
        <v>5451558.75</v>
      </c>
    </row>
    <row r="64" spans="1:10">
      <c r="A64" s="1">
        <f>DATE(기온및공급량_2[[#This Row],[연]],기온및공급량_2[[#This Row],[월]],1)</f>
        <v>43160</v>
      </c>
      <c r="B64" s="62">
        <v>2018</v>
      </c>
      <c r="C64" s="62">
        <v>3</v>
      </c>
      <c r="D64" s="92">
        <v>9.1967741935483858</v>
      </c>
      <c r="E64" s="92">
        <v>15.56774193548387</v>
      </c>
      <c r="F64" s="92">
        <v>3.3129032258064517</v>
      </c>
      <c r="G64" s="87">
        <v>5052716868</v>
      </c>
      <c r="H64" s="87">
        <v>118419864</v>
      </c>
      <c r="I64" s="87">
        <v>162990866.70967743</v>
      </c>
      <c r="J64" s="87">
        <v>3819995.6129032257</v>
      </c>
    </row>
    <row r="65" spans="1:10">
      <c r="A65" s="1">
        <f>DATE(기온및공급량_2[[#This Row],[연]],기온및공급량_2[[#This Row],[월]],1)</f>
        <v>43191</v>
      </c>
      <c r="B65" s="62">
        <v>2018</v>
      </c>
      <c r="C65" s="62">
        <v>4</v>
      </c>
      <c r="D65" s="92">
        <v>14.996666666666666</v>
      </c>
      <c r="E65" s="92">
        <v>21.41</v>
      </c>
      <c r="F65" s="92">
        <v>8.8733333333333331</v>
      </c>
      <c r="G65" s="87">
        <v>3255528896</v>
      </c>
      <c r="H65" s="87">
        <v>76618337</v>
      </c>
      <c r="I65" s="87">
        <v>108517629.86666667</v>
      </c>
      <c r="J65" s="87">
        <v>2553944.5666666664</v>
      </c>
    </row>
    <row r="66" spans="1:10">
      <c r="A66" s="1">
        <f>DATE(기온및공급량_2[[#This Row],[연]],기온및공급량_2[[#This Row],[월]],1)</f>
        <v>43221</v>
      </c>
      <c r="B66" s="62">
        <v>2018</v>
      </c>
      <c r="C66" s="62">
        <v>5</v>
      </c>
      <c r="D66" s="92">
        <v>19.241935483870968</v>
      </c>
      <c r="E66" s="92">
        <v>24.812903225806451</v>
      </c>
      <c r="F66" s="92">
        <v>14.187096774193549</v>
      </c>
      <c r="G66" s="87">
        <v>2594234860</v>
      </c>
      <c r="H66" s="87">
        <v>61058209</v>
      </c>
      <c r="I66" s="87">
        <v>83684995.483870968</v>
      </c>
      <c r="J66" s="87">
        <v>1969619.6451612904</v>
      </c>
    </row>
    <row r="67" spans="1:10">
      <c r="A67" s="1">
        <f>DATE(기온및공급량_2[[#This Row],[연]],기온및공급량_2[[#This Row],[월]],1)</f>
        <v>43252</v>
      </c>
      <c r="B67" s="62">
        <v>2018</v>
      </c>
      <c r="C67" s="62">
        <v>6</v>
      </c>
      <c r="D67" s="92">
        <v>23.556666666666665</v>
      </c>
      <c r="E67" s="92">
        <v>28.726666666666667</v>
      </c>
      <c r="F67" s="92">
        <v>18.689999999999998</v>
      </c>
      <c r="G67" s="87">
        <v>2111683273</v>
      </c>
      <c r="H67" s="87">
        <v>49904445</v>
      </c>
      <c r="I67" s="87">
        <v>70389442.433333337</v>
      </c>
      <c r="J67" s="87">
        <v>1663481.5</v>
      </c>
    </row>
    <row r="68" spans="1:10">
      <c r="A68" s="1">
        <f>DATE(기온및공급량_2[[#This Row],[연]],기온및공급량_2[[#This Row],[월]],1)</f>
        <v>43282</v>
      </c>
      <c r="B68" s="62">
        <v>2018</v>
      </c>
      <c r="C68" s="62">
        <v>7</v>
      </c>
      <c r="D68" s="92">
        <v>28.174193548387095</v>
      </c>
      <c r="E68" s="92">
        <v>33.12903225806452</v>
      </c>
      <c r="F68" s="92">
        <v>24.016129032258064</v>
      </c>
      <c r="G68" s="87">
        <v>2074627183</v>
      </c>
      <c r="H68" s="87">
        <v>48884182</v>
      </c>
      <c r="I68" s="87">
        <v>66923457.516129032</v>
      </c>
      <c r="J68" s="87">
        <v>1576909.0967741935</v>
      </c>
    </row>
    <row r="69" spans="1:10">
      <c r="A69" s="1">
        <f>DATE(기온및공급량_2[[#This Row],[연]],기온및공급량_2[[#This Row],[월]],1)</f>
        <v>43313</v>
      </c>
      <c r="B69" s="62">
        <v>2018</v>
      </c>
      <c r="C69" s="62">
        <v>8</v>
      </c>
      <c r="D69" s="92">
        <v>27.70967741935484</v>
      </c>
      <c r="E69" s="92">
        <v>32.870967741935488</v>
      </c>
      <c r="F69" s="92">
        <v>23.654838709677421</v>
      </c>
      <c r="G69" s="87">
        <v>1994347535</v>
      </c>
      <c r="H69" s="87">
        <v>47040399</v>
      </c>
      <c r="I69" s="87">
        <v>64333791.451612905</v>
      </c>
      <c r="J69" s="87">
        <v>1517432.2258064516</v>
      </c>
    </row>
    <row r="70" spans="1:10">
      <c r="A70" s="1">
        <f>DATE(기온및공급량_2[[#This Row],[연]],기온및공급량_2[[#This Row],[월]],1)</f>
        <v>43344</v>
      </c>
      <c r="B70" s="62">
        <v>2018</v>
      </c>
      <c r="C70" s="62">
        <v>9</v>
      </c>
      <c r="D70" s="92">
        <v>21.01</v>
      </c>
      <c r="E70" s="92">
        <v>25.393333333333334</v>
      </c>
      <c r="F70" s="92">
        <v>17.226666666666667</v>
      </c>
      <c r="G70" s="87">
        <v>2118158286</v>
      </c>
      <c r="H70" s="87">
        <v>49925840</v>
      </c>
      <c r="I70" s="87">
        <v>70605276.200000003</v>
      </c>
      <c r="J70" s="87">
        <v>1664194.6666666667</v>
      </c>
    </row>
    <row r="71" spans="1:10">
      <c r="A71" s="1">
        <f>DATE(기온및공급량_2[[#This Row],[연]],기온및공급량_2[[#This Row],[월]],1)</f>
        <v>43374</v>
      </c>
      <c r="B71" s="62">
        <v>2018</v>
      </c>
      <c r="C71" s="62">
        <v>10</v>
      </c>
      <c r="D71" s="92">
        <v>14.3</v>
      </c>
      <c r="E71" s="92">
        <v>20.003225806451614</v>
      </c>
      <c r="F71" s="92">
        <v>9.3290322580645171</v>
      </c>
      <c r="G71" s="87">
        <v>3208774951</v>
      </c>
      <c r="H71" s="87">
        <v>75704760</v>
      </c>
      <c r="I71" s="87">
        <v>103508869.38709678</v>
      </c>
      <c r="J71" s="87">
        <v>2442089.0322580645</v>
      </c>
    </row>
    <row r="72" spans="1:10">
      <c r="A72" s="1">
        <f>DATE(기온및공급량_2[[#This Row],[연]],기온및공급량_2[[#This Row],[월]],1)</f>
        <v>43405</v>
      </c>
      <c r="B72" s="62">
        <v>2018</v>
      </c>
      <c r="C72" s="62">
        <v>11</v>
      </c>
      <c r="D72" s="92">
        <v>8.836666666666666</v>
      </c>
      <c r="E72" s="92">
        <v>15.18</v>
      </c>
      <c r="F72" s="92">
        <v>3.3299999999999992</v>
      </c>
      <c r="G72" s="87">
        <v>4621479255</v>
      </c>
      <c r="H72" s="87">
        <v>109004045</v>
      </c>
      <c r="I72" s="87">
        <v>154049308.5</v>
      </c>
      <c r="J72" s="87">
        <v>3633468.1666666665</v>
      </c>
    </row>
    <row r="73" spans="1:10">
      <c r="A73" s="1">
        <f>DATE(기온및공급량_2[[#This Row],[연]],기온및공급량_2[[#This Row],[월]],1)</f>
        <v>43435</v>
      </c>
      <c r="B73" s="62">
        <v>2018</v>
      </c>
      <c r="C73" s="62">
        <v>12</v>
      </c>
      <c r="D73" s="92">
        <v>1.9903225806451621</v>
      </c>
      <c r="E73" s="92">
        <v>6.9645161290322575</v>
      </c>
      <c r="F73" s="92">
        <v>-2.3129032258064521</v>
      </c>
      <c r="G73" s="87">
        <v>7035930581</v>
      </c>
      <c r="H73" s="87">
        <v>165467150</v>
      </c>
      <c r="I73" s="87">
        <v>226965502.61290324</v>
      </c>
      <c r="J73" s="87">
        <v>5337650</v>
      </c>
    </row>
    <row r="74" spans="1:10">
      <c r="A74" s="1">
        <f>DATE(기온및공급량_2[[#This Row],[연]],기온및공급량_2[[#This Row],[월]],1)</f>
        <v>43466</v>
      </c>
      <c r="B74" s="62">
        <v>2019</v>
      </c>
      <c r="C74" s="62">
        <v>1</v>
      </c>
      <c r="D74" s="92">
        <v>1.7322580645161287</v>
      </c>
      <c r="E74" s="92">
        <v>7.32258064516129</v>
      </c>
      <c r="F74" s="92">
        <v>-3.4612903225806453</v>
      </c>
      <c r="G74" s="87">
        <v>7260073781</v>
      </c>
      <c r="H74" s="87">
        <v>170866319</v>
      </c>
      <c r="I74" s="87">
        <v>234195928.41935483</v>
      </c>
      <c r="J74" s="87">
        <v>5511816.7419354841</v>
      </c>
    </row>
    <row r="75" spans="1:10">
      <c r="A75" s="1">
        <f>DATE(기온및공급량_2[[#This Row],[연]],기온및공급량_2[[#This Row],[월]],1)</f>
        <v>43497</v>
      </c>
      <c r="B75" s="62">
        <v>2019</v>
      </c>
      <c r="C75" s="62">
        <v>2</v>
      </c>
      <c r="D75" s="92">
        <v>3.9499999999999997</v>
      </c>
      <c r="E75" s="92">
        <v>9.1</v>
      </c>
      <c r="F75" s="92">
        <v>-0.90000000000000036</v>
      </c>
      <c r="G75" s="87">
        <v>5818606853</v>
      </c>
      <c r="H75" s="87">
        <v>136986172</v>
      </c>
      <c r="I75" s="87">
        <v>207807387.60714287</v>
      </c>
      <c r="J75" s="87">
        <v>4892363.2857142854</v>
      </c>
    </row>
    <row r="76" spans="1:10">
      <c r="A76" s="1">
        <f>DATE(기온및공급량_2[[#This Row],[연]],기온및공급량_2[[#This Row],[월]],1)</f>
        <v>43525</v>
      </c>
      <c r="B76" s="62">
        <v>2019</v>
      </c>
      <c r="C76" s="62">
        <v>3</v>
      </c>
      <c r="D76" s="92">
        <v>9.4096774193548391</v>
      </c>
      <c r="E76" s="92">
        <v>15.519354838709678</v>
      </c>
      <c r="F76" s="92">
        <v>3.5774193548387094</v>
      </c>
      <c r="G76" s="87">
        <v>4717057108</v>
      </c>
      <c r="H76" s="87">
        <v>110823003</v>
      </c>
      <c r="I76" s="87">
        <v>152163132.51612905</v>
      </c>
      <c r="J76" s="87">
        <v>3574935.5806451612</v>
      </c>
    </row>
    <row r="77" spans="1:10">
      <c r="A77" s="1">
        <f>DATE(기온및공급량_2[[#This Row],[연]],기온및공급량_2[[#This Row],[월]],1)</f>
        <v>43556</v>
      </c>
      <c r="B77" s="62">
        <v>2019</v>
      </c>
      <c r="C77" s="62">
        <v>4</v>
      </c>
      <c r="D77" s="92">
        <v>13.503333333333334</v>
      </c>
      <c r="E77" s="92">
        <v>19.446666666666665</v>
      </c>
      <c r="F77" s="92">
        <v>7.9799999999999986</v>
      </c>
      <c r="G77" s="87">
        <v>3701301022</v>
      </c>
      <c r="H77" s="87">
        <v>87316714</v>
      </c>
      <c r="I77" s="87">
        <v>123376700.73333333</v>
      </c>
      <c r="J77" s="87">
        <v>2910557.1333333333</v>
      </c>
    </row>
    <row r="78" spans="1:10">
      <c r="A78" s="1">
        <f>DATE(기온및공급량_2[[#This Row],[연]],기온및공급량_2[[#This Row],[월]],1)</f>
        <v>43586</v>
      </c>
      <c r="B78" s="62">
        <v>2019</v>
      </c>
      <c r="C78" s="62">
        <v>5</v>
      </c>
      <c r="D78" s="92">
        <v>20.690322580645162</v>
      </c>
      <c r="E78" s="92">
        <v>27.532258064516128</v>
      </c>
      <c r="F78" s="92">
        <v>13.554838709677419</v>
      </c>
      <c r="G78" s="87">
        <v>2606013280</v>
      </c>
      <c r="H78" s="87">
        <v>61223532</v>
      </c>
      <c r="I78" s="87">
        <v>84064944.516129032</v>
      </c>
      <c r="J78" s="87">
        <v>1974952.6451612902</v>
      </c>
    </row>
    <row r="79" spans="1:10">
      <c r="A79" s="1">
        <f>DATE(기온및공급량_2[[#This Row],[연]],기온및공급량_2[[#This Row],[월]],1)</f>
        <v>43617</v>
      </c>
      <c r="B79" s="62">
        <v>2019</v>
      </c>
      <c r="C79" s="62">
        <v>6</v>
      </c>
      <c r="D79" s="92">
        <v>22.753333333333334</v>
      </c>
      <c r="E79" s="92">
        <v>28.54</v>
      </c>
      <c r="F79" s="92">
        <v>17.763333333333335</v>
      </c>
      <c r="G79" s="87">
        <v>2207845039</v>
      </c>
      <c r="H79" s="87">
        <v>51754687</v>
      </c>
      <c r="I79" s="87">
        <v>73594834.63333334</v>
      </c>
      <c r="J79" s="87">
        <v>1725156.2333333334</v>
      </c>
    </row>
    <row r="80" spans="1:10">
      <c r="A80" s="1">
        <f>DATE(기온및공급량_2[[#This Row],[연]],기온및공급량_2[[#This Row],[월]],1)</f>
        <v>43647</v>
      </c>
      <c r="B80" s="62">
        <v>2019</v>
      </c>
      <c r="C80" s="62">
        <v>7</v>
      </c>
      <c r="D80" s="92">
        <v>25.816129032258065</v>
      </c>
      <c r="E80" s="92">
        <v>30.025806451612905</v>
      </c>
      <c r="F80" s="92">
        <v>22.329032258064515</v>
      </c>
      <c r="G80" s="87">
        <v>2175385523</v>
      </c>
      <c r="H80" s="87">
        <v>51086868</v>
      </c>
      <c r="I80" s="87">
        <v>70173726.548387095</v>
      </c>
      <c r="J80" s="87">
        <v>1647963.4838709678</v>
      </c>
    </row>
    <row r="81" spans="1:10">
      <c r="A81" s="1">
        <f>DATE(기온및공급량_2[[#This Row],[연]],기온및공급량_2[[#This Row],[월]],1)</f>
        <v>43678</v>
      </c>
      <c r="B81" s="62">
        <v>2019</v>
      </c>
      <c r="C81" s="62">
        <v>8</v>
      </c>
      <c r="D81" s="92">
        <v>27.412903225806453</v>
      </c>
      <c r="E81" s="92">
        <v>32.200000000000003</v>
      </c>
      <c r="F81" s="92">
        <v>23.732258064516131</v>
      </c>
      <c r="G81" s="87">
        <v>2026805921</v>
      </c>
      <c r="H81" s="87">
        <v>47470533</v>
      </c>
      <c r="I81" s="87">
        <v>65380836.161290325</v>
      </c>
      <c r="J81" s="87">
        <v>1531307.5161290322</v>
      </c>
    </row>
    <row r="82" spans="1:10">
      <c r="A82" s="1">
        <f>DATE(기온및공급량_2[[#This Row],[연]],기온및공급량_2[[#This Row],[월]],1)</f>
        <v>43709</v>
      </c>
      <c r="B82" s="62">
        <v>2019</v>
      </c>
      <c r="C82" s="62">
        <v>9</v>
      </c>
      <c r="D82" s="92">
        <v>22.573333333333334</v>
      </c>
      <c r="E82" s="92">
        <v>26.993333333333332</v>
      </c>
      <c r="F82" s="92">
        <v>19.066666666666666</v>
      </c>
      <c r="G82" s="87">
        <v>2125740557</v>
      </c>
      <c r="H82" s="87">
        <v>49901559</v>
      </c>
      <c r="I82" s="87">
        <v>70858018.566666663</v>
      </c>
      <c r="J82" s="87">
        <v>1663385.3</v>
      </c>
    </row>
    <row r="83" spans="1:10">
      <c r="A83" s="1">
        <f>DATE(기온및공급량_2[[#This Row],[연]],기온및공급량_2[[#This Row],[월]],1)</f>
        <v>43739</v>
      </c>
      <c r="B83" s="62">
        <v>2019</v>
      </c>
      <c r="C83" s="62">
        <v>10</v>
      </c>
      <c r="D83" s="92">
        <v>16.758064516129032</v>
      </c>
      <c r="E83" s="92">
        <v>22.041935483870969</v>
      </c>
      <c r="F83" s="92">
        <v>12.225806451612904</v>
      </c>
      <c r="G83" s="87">
        <v>2887715853</v>
      </c>
      <c r="H83" s="87">
        <v>67637646</v>
      </c>
      <c r="I83" s="87">
        <v>93152124.290322587</v>
      </c>
      <c r="J83" s="87">
        <v>2181859.5483870967</v>
      </c>
    </row>
    <row r="84" spans="1:10">
      <c r="A84" s="1">
        <f>DATE(기온및공급량_2[[#This Row],[연]],기온및공급량_2[[#This Row],[월]],1)</f>
        <v>43770</v>
      </c>
      <c r="B84" s="62">
        <v>2019</v>
      </c>
      <c r="C84" s="62">
        <v>11</v>
      </c>
      <c r="D84" s="92">
        <v>9.826666666666668</v>
      </c>
      <c r="E84" s="92">
        <v>16.293333333333333</v>
      </c>
      <c r="F84" s="92">
        <v>4.3266666666666671</v>
      </c>
      <c r="G84" s="87">
        <v>4513338132</v>
      </c>
      <c r="H84" s="87">
        <v>105700733</v>
      </c>
      <c r="I84" s="87">
        <v>150444604.40000001</v>
      </c>
      <c r="J84" s="87">
        <v>3523357.7666666666</v>
      </c>
    </row>
    <row r="85" spans="1:10">
      <c r="A85" s="1">
        <f>DATE(기온및공급량_2[[#This Row],[연]],기온및공급량_2[[#This Row],[월]],1)</f>
        <v>43800</v>
      </c>
      <c r="B85" s="62">
        <v>2019</v>
      </c>
      <c r="C85" s="62">
        <v>12</v>
      </c>
      <c r="D85" s="92">
        <v>3.5290322580645164</v>
      </c>
      <c r="E85" s="92">
        <v>8.9709677419354836</v>
      </c>
      <c r="F85" s="92">
        <v>-1.0354838709677416</v>
      </c>
      <c r="G85" s="87">
        <v>6692131499</v>
      </c>
      <c r="H85" s="87">
        <v>157129441</v>
      </c>
      <c r="I85" s="87">
        <v>215875209.6451613</v>
      </c>
      <c r="J85" s="87">
        <v>5068691.6451612907</v>
      </c>
    </row>
    <row r="86" spans="1:10">
      <c r="A86" s="1">
        <f>DATE(기온및공급량_2[[#This Row],[연]],기온및공급량_2[[#This Row],[월]],1)</f>
        <v>43831</v>
      </c>
      <c r="B86" s="62">
        <v>2020</v>
      </c>
      <c r="C86" s="62">
        <v>1</v>
      </c>
      <c r="D86" s="92">
        <v>3.7645161290322586</v>
      </c>
      <c r="E86" s="92">
        <v>8.4451612903225808</v>
      </c>
      <c r="F86" s="92">
        <v>7.7419354838709431E-2</v>
      </c>
      <c r="G86" s="87">
        <v>6836305257</v>
      </c>
      <c r="H86" s="87">
        <v>160315654</v>
      </c>
      <c r="I86" s="87">
        <v>220525976.03225806</v>
      </c>
      <c r="J86" s="87">
        <v>5171472.7096774196</v>
      </c>
    </row>
    <row r="87" spans="1:10">
      <c r="A87" s="1">
        <f>DATE(기온및공급량_2[[#This Row],[연]],기온및공급량_2[[#This Row],[월]],1)</f>
        <v>43862</v>
      </c>
      <c r="B87" s="62">
        <v>2020</v>
      </c>
      <c r="C87" s="62">
        <v>2</v>
      </c>
      <c r="D87" s="92">
        <v>4.9068965517241381</v>
      </c>
      <c r="E87" s="92">
        <v>10.441379310344828</v>
      </c>
      <c r="F87" s="92">
        <v>0.23103448275862015</v>
      </c>
      <c r="G87" s="87">
        <v>5912084455</v>
      </c>
      <c r="H87" s="87">
        <v>138651182</v>
      </c>
      <c r="I87" s="87">
        <v>203864981.20689654</v>
      </c>
      <c r="J87" s="87">
        <v>4781075.2413793104</v>
      </c>
    </row>
    <row r="88" spans="1:10">
      <c r="A88" s="1">
        <f>DATE(기온및공급량_2[[#This Row],[연]],기온및공급량_2[[#This Row],[월]],1)</f>
        <v>43891</v>
      </c>
      <c r="B88" s="62">
        <v>2020</v>
      </c>
      <c r="C88" s="62">
        <v>3</v>
      </c>
      <c r="D88" s="92">
        <v>9.4645161290322584</v>
      </c>
      <c r="E88" s="92">
        <v>15.816129032258065</v>
      </c>
      <c r="F88" s="92">
        <v>3.5516129032258066</v>
      </c>
      <c r="G88" s="87">
        <v>4792939901</v>
      </c>
      <c r="H88" s="87">
        <v>112576334</v>
      </c>
      <c r="I88" s="87">
        <v>154610964.54838711</v>
      </c>
      <c r="J88" s="87">
        <v>3631494.6451612902</v>
      </c>
    </row>
    <row r="89" spans="1:10">
      <c r="A89" s="1">
        <f>DATE(기온및공급량_2[[#This Row],[연]],기온및공급량_2[[#This Row],[월]],1)</f>
        <v>43922</v>
      </c>
      <c r="B89" s="62">
        <v>2020</v>
      </c>
      <c r="C89" s="62">
        <v>4</v>
      </c>
      <c r="D89" s="92">
        <v>12.573333333333334</v>
      </c>
      <c r="E89" s="92">
        <v>19.043333333333333</v>
      </c>
      <c r="F89" s="92">
        <v>6.4733333333333345</v>
      </c>
      <c r="G89" s="87">
        <v>3611591305</v>
      </c>
      <c r="H89" s="87">
        <v>84834418</v>
      </c>
      <c r="I89" s="87">
        <v>120386376.83333333</v>
      </c>
      <c r="J89" s="87">
        <v>2827813.9333333331</v>
      </c>
    </row>
    <row r="90" spans="1:10">
      <c r="A90" s="1">
        <f>DATE(기온및공급량_2[[#This Row],[연]],기온및공급량_2[[#This Row],[월]],1)</f>
        <v>43952</v>
      </c>
      <c r="B90" s="62">
        <v>2020</v>
      </c>
      <c r="C90" s="62">
        <v>5</v>
      </c>
      <c r="D90" s="92">
        <v>19.43225806451613</v>
      </c>
      <c r="E90" s="92">
        <v>25.725806451612904</v>
      </c>
      <c r="F90" s="92">
        <v>14.025806451612903</v>
      </c>
      <c r="G90" s="87">
        <v>2282828782</v>
      </c>
      <c r="H90" s="87">
        <v>53612341</v>
      </c>
      <c r="I90" s="87">
        <v>73639638.129032254</v>
      </c>
      <c r="J90" s="87">
        <v>1729430.3548387096</v>
      </c>
    </row>
    <row r="91" spans="1:10">
      <c r="A91" s="1">
        <f>DATE(기온및공급량_2[[#This Row],[연]],기온및공급량_2[[#This Row],[월]],1)</f>
        <v>43983</v>
      </c>
      <c r="B91" s="62">
        <v>2020</v>
      </c>
      <c r="C91" s="62">
        <v>6</v>
      </c>
      <c r="D91" s="92">
        <v>24.496666666666666</v>
      </c>
      <c r="E91" s="92">
        <v>30.493333333333332</v>
      </c>
      <c r="F91" s="92">
        <v>19.276666666666667</v>
      </c>
      <c r="G91" s="87">
        <v>2006748448</v>
      </c>
      <c r="H91" s="87">
        <v>47142341</v>
      </c>
      <c r="I91" s="87">
        <v>66891614.933333337</v>
      </c>
      <c r="J91" s="87">
        <v>1571411.3666666667</v>
      </c>
    </row>
    <row r="92" spans="1:10">
      <c r="A92" s="1">
        <f>DATE(기온및공급량_2[[#This Row],[연]],기온및공급량_2[[#This Row],[월]],1)</f>
        <v>44013</v>
      </c>
      <c r="B92" s="62">
        <v>2020</v>
      </c>
      <c r="C92" s="62">
        <v>7</v>
      </c>
      <c r="D92" s="92">
        <v>23.151612903225807</v>
      </c>
      <c r="E92" s="92">
        <v>26.841935483870969</v>
      </c>
      <c r="F92" s="92">
        <v>20.177419354838712</v>
      </c>
      <c r="G92" s="87">
        <v>2179272709</v>
      </c>
      <c r="H92" s="87">
        <v>51367475</v>
      </c>
      <c r="I92" s="87">
        <v>70299119.645161286</v>
      </c>
      <c r="J92" s="87">
        <v>1657015.3225806451</v>
      </c>
    </row>
    <row r="93" spans="1:10">
      <c r="A93" s="1">
        <f>DATE(기온및공급량_2[[#This Row],[연]],기온및공급량_2[[#This Row],[월]],1)</f>
        <v>44044</v>
      </c>
      <c r="B93" s="62">
        <v>2020</v>
      </c>
      <c r="C93" s="62">
        <v>8</v>
      </c>
      <c r="D93" s="92">
        <v>28.554838709677419</v>
      </c>
      <c r="E93" s="92">
        <v>33.293548387096777</v>
      </c>
      <c r="F93" s="92">
        <v>24.812903225806451</v>
      </c>
      <c r="G93" s="87">
        <v>2031770402</v>
      </c>
      <c r="H93" s="87">
        <v>47545794</v>
      </c>
      <c r="I93" s="87">
        <v>65540980.709677421</v>
      </c>
      <c r="J93" s="87">
        <v>1533735.2903225806</v>
      </c>
    </row>
    <row r="94" spans="1:10">
      <c r="A94" s="1">
        <f>DATE(기온및공급량_2[[#This Row],[연]],기온및공급량_2[[#This Row],[월]],1)</f>
        <v>44075</v>
      </c>
      <c r="B94" s="62">
        <v>2020</v>
      </c>
      <c r="C94" s="62">
        <v>9</v>
      </c>
      <c r="D94" s="92">
        <v>21.206666666666667</v>
      </c>
      <c r="E94" s="92">
        <v>25.963333333333331</v>
      </c>
      <c r="F94" s="92">
        <v>17.146666666666668</v>
      </c>
      <c r="G94" s="87">
        <v>2187264835</v>
      </c>
      <c r="H94" s="87">
        <v>51270447</v>
      </c>
      <c r="I94" s="87">
        <v>72908827.833333328</v>
      </c>
      <c r="J94" s="87">
        <v>1709014.9</v>
      </c>
    </row>
    <row r="95" spans="1:10">
      <c r="A95" s="1">
        <f>DATE(기온및공급량_2[[#This Row],[연]],기온및공급량_2[[#This Row],[월]],1)</f>
        <v>44105</v>
      </c>
      <c r="B95" s="62">
        <v>2020</v>
      </c>
      <c r="C95" s="62">
        <v>10</v>
      </c>
      <c r="D95" s="92">
        <v>15.412903225806453</v>
      </c>
      <c r="E95" s="92">
        <v>21.267741935483873</v>
      </c>
      <c r="F95" s="92">
        <v>10.125806451612902</v>
      </c>
      <c r="G95" s="87">
        <v>2964685118</v>
      </c>
      <c r="H95" s="87">
        <v>69539989</v>
      </c>
      <c r="I95" s="87">
        <v>95635003.806451619</v>
      </c>
      <c r="J95" s="87">
        <v>2243225.4516129033</v>
      </c>
    </row>
    <row r="96" spans="1:10">
      <c r="A96" s="1">
        <f>DATE(기온및공급량_2[[#This Row],[연]],기온및공급량_2[[#This Row],[월]],1)</f>
        <v>44136</v>
      </c>
      <c r="B96" s="62">
        <v>2020</v>
      </c>
      <c r="C96" s="62">
        <v>11</v>
      </c>
      <c r="D96" s="92">
        <v>9.73</v>
      </c>
      <c r="E96" s="92">
        <v>15.32</v>
      </c>
      <c r="F96" s="92">
        <v>4.5399999999999991</v>
      </c>
      <c r="G96" s="87">
        <v>4568250631</v>
      </c>
      <c r="H96" s="87">
        <v>107007175</v>
      </c>
      <c r="I96" s="87">
        <v>152275021.03333333</v>
      </c>
      <c r="J96" s="87">
        <v>3566905.8333333335</v>
      </c>
    </row>
    <row r="97" spans="1:10">
      <c r="A97" s="1">
        <f>DATE(기온및공급량_2[[#This Row],[연]],기온및공급량_2[[#This Row],[월]],1)</f>
        <v>44166</v>
      </c>
      <c r="B97" s="62">
        <v>2020</v>
      </c>
      <c r="C97" s="62">
        <v>12</v>
      </c>
      <c r="D97" s="92">
        <v>1.5516129032258064</v>
      </c>
      <c r="E97" s="92">
        <v>7.1870967741935488</v>
      </c>
      <c r="F97" s="92">
        <v>-3.0774193548387099</v>
      </c>
      <c r="G97" s="87">
        <v>7446285858</v>
      </c>
      <c r="H97" s="87">
        <v>175026835</v>
      </c>
      <c r="I97" s="87">
        <v>240202769.61290324</v>
      </c>
      <c r="J97" s="87">
        <v>5646026.935483871</v>
      </c>
    </row>
    <row r="98" spans="1:10">
      <c r="A98" s="1">
        <f>DATE(기온및공급량_2[[#This Row],[연]],기온및공급량_2[[#This Row],[월]],1)</f>
        <v>44197</v>
      </c>
      <c r="B98" s="62">
        <v>2021</v>
      </c>
      <c r="C98" s="62">
        <v>1</v>
      </c>
      <c r="D98" s="92">
        <v>0.46774193548387077</v>
      </c>
      <c r="E98" s="92">
        <v>5.8967741935483877</v>
      </c>
      <c r="F98" s="92">
        <v>-4.3193548387096774</v>
      </c>
      <c r="G98" s="87">
        <v>8018653372</v>
      </c>
      <c r="H98" s="87">
        <v>187380390</v>
      </c>
      <c r="I98" s="87">
        <v>258666237.80645162</v>
      </c>
      <c r="J98" s="87">
        <v>6044528.7096774196</v>
      </c>
    </row>
    <row r="99" spans="1:10">
      <c r="A99" s="1">
        <f>DATE(기온및공급량_2[[#This Row],[연]],기온및공급량_2[[#This Row],[월]],1)</f>
        <v>44228</v>
      </c>
      <c r="B99" s="62">
        <v>2021</v>
      </c>
      <c r="C99" s="62">
        <v>2</v>
      </c>
      <c r="D99" s="92">
        <v>4.8250000000000011</v>
      </c>
      <c r="E99" s="92">
        <v>11.117857142857144</v>
      </c>
      <c r="F99" s="92">
        <v>-0.61428571428571432</v>
      </c>
      <c r="G99" s="87">
        <v>5879016274</v>
      </c>
      <c r="H99" s="87">
        <v>138127483</v>
      </c>
      <c r="I99" s="87">
        <v>209964866.92857143</v>
      </c>
      <c r="J99" s="87">
        <v>4933124.3928571427</v>
      </c>
    </row>
    <row r="100" spans="1:10">
      <c r="A100" s="1">
        <f>DATE(기온및공급량_2[[#This Row],[연]],기온및공급량_2[[#This Row],[월]],1)</f>
        <v>44256</v>
      </c>
      <c r="B100" s="62">
        <v>2021</v>
      </c>
      <c r="C100" s="62">
        <v>3</v>
      </c>
      <c r="D100" s="92">
        <v>10.238709677419354</v>
      </c>
      <c r="E100" s="92">
        <v>16.058064516129033</v>
      </c>
      <c r="F100" s="92">
        <v>4.7354838709677418</v>
      </c>
      <c r="G100" s="87">
        <v>4928545698</v>
      </c>
      <c r="H100" s="87">
        <v>115677260</v>
      </c>
      <c r="I100" s="87">
        <v>158985345.09677419</v>
      </c>
      <c r="J100" s="87">
        <v>3731524.5161290322</v>
      </c>
    </row>
    <row r="101" spans="1:10">
      <c r="A101" s="1">
        <f>DATE(기온및공급량_2[[#This Row],[연]],기온및공급량_2[[#This Row],[월]],1)</f>
        <v>44287</v>
      </c>
      <c r="B101" s="62">
        <v>2021</v>
      </c>
      <c r="C101" s="62">
        <v>4</v>
      </c>
      <c r="D101" s="92">
        <v>14.516666666666666</v>
      </c>
      <c r="E101" s="92">
        <v>20.58</v>
      </c>
      <c r="F101" s="92">
        <v>8.83</v>
      </c>
      <c r="G101" s="87">
        <v>3451506692</v>
      </c>
      <c r="H101" s="87">
        <v>80635353</v>
      </c>
      <c r="I101" s="87">
        <v>115050223.06666666</v>
      </c>
      <c r="J101" s="87">
        <v>2687845.1</v>
      </c>
    </row>
    <row r="102" spans="1:10">
      <c r="A102" s="1">
        <f>DATE(기온및공급량_2[[#This Row],[연]],기온및공급량_2[[#This Row],[월]],1)</f>
        <v>44317</v>
      </c>
      <c r="B102" s="62">
        <v>2021</v>
      </c>
      <c r="C102" s="62">
        <v>5</v>
      </c>
      <c r="D102" s="92">
        <v>18.293548387096774</v>
      </c>
      <c r="E102" s="92">
        <v>24.293548387096774</v>
      </c>
      <c r="F102" s="92">
        <v>12.799999999999999</v>
      </c>
      <c r="G102" s="87">
        <v>2724264112</v>
      </c>
      <c r="H102" s="87">
        <v>63831154</v>
      </c>
      <c r="I102" s="87">
        <v>87879487.483870968</v>
      </c>
      <c r="J102" s="87">
        <v>2059069.4838709678</v>
      </c>
    </row>
    <row r="103" spans="1:10">
      <c r="A103" s="1">
        <f>DATE(기온및공급량_2[[#This Row],[연]],기온및공급량_2[[#This Row],[월]],1)</f>
        <v>44348</v>
      </c>
      <c r="B103" s="62">
        <v>2021</v>
      </c>
      <c r="C103" s="62">
        <v>6</v>
      </c>
      <c r="D103" s="92">
        <v>23.193333333333332</v>
      </c>
      <c r="E103" s="92">
        <v>28.543333333333333</v>
      </c>
      <c r="F103" s="92">
        <v>18.91</v>
      </c>
      <c r="G103" s="87">
        <v>2241360071</v>
      </c>
      <c r="H103" s="87">
        <v>52659648</v>
      </c>
      <c r="I103" s="87">
        <v>74712002.366666675</v>
      </c>
      <c r="J103" s="87">
        <v>1755321.6</v>
      </c>
    </row>
    <row r="104" spans="1:10">
      <c r="A104" s="1">
        <f>DATE(기온및공급량_2[[#This Row],[연]],기온및공급량_2[[#This Row],[월]],1)</f>
        <v>44378</v>
      </c>
      <c r="B104" s="62">
        <v>2021</v>
      </c>
      <c r="C104" s="62">
        <v>7</v>
      </c>
      <c r="D104" s="92">
        <v>26.941935483870967</v>
      </c>
      <c r="E104" s="92">
        <v>32.08064516129032</v>
      </c>
      <c r="F104" s="92">
        <v>22.86774193548387</v>
      </c>
      <c r="G104" s="87">
        <v>2176601558</v>
      </c>
      <c r="H104" s="87">
        <v>51073855</v>
      </c>
      <c r="I104" s="87">
        <v>70212953.483870968</v>
      </c>
      <c r="J104" s="87">
        <v>1647543.7096774194</v>
      </c>
    </row>
    <row r="105" spans="1:10">
      <c r="A105" s="1">
        <f>DATE(기온및공급량_2[[#This Row],[연]],기온및공급량_2[[#This Row],[월]],1)</f>
        <v>44409</v>
      </c>
      <c r="B105" s="62">
        <v>2021</v>
      </c>
      <c r="C105" s="62">
        <v>8</v>
      </c>
      <c r="D105" s="92">
        <v>25.706451612903226</v>
      </c>
      <c r="E105" s="92">
        <v>30.548387096774192</v>
      </c>
      <c r="F105" s="92">
        <v>22.4</v>
      </c>
      <c r="G105" s="87">
        <v>2006831293</v>
      </c>
      <c r="H105" s="87">
        <v>47220721</v>
      </c>
      <c r="I105" s="87">
        <v>64736493.32258065</v>
      </c>
      <c r="J105" s="87">
        <v>1523249.064516129</v>
      </c>
    </row>
    <row r="106" spans="1:10">
      <c r="A106" s="1">
        <f>DATE(기온및공급량_2[[#This Row],[연]],기온및공급량_2[[#This Row],[월]],1)</f>
        <v>44440</v>
      </c>
      <c r="B106" s="62">
        <v>2021</v>
      </c>
      <c r="C106" s="62">
        <v>9</v>
      </c>
      <c r="D106" s="92">
        <v>22.076666666666668</v>
      </c>
      <c r="E106" s="92">
        <v>26.416666666666668</v>
      </c>
      <c r="F106" s="92">
        <v>18.673333333333332</v>
      </c>
      <c r="G106" s="87">
        <v>2082646290</v>
      </c>
      <c r="H106" s="87">
        <v>49050390</v>
      </c>
      <c r="I106" s="87">
        <v>69421543</v>
      </c>
      <c r="J106" s="87">
        <v>1635013</v>
      </c>
    </row>
    <row r="107" spans="1:10">
      <c r="A107" s="1">
        <f>DATE(기온및공급량_2[[#This Row],[연]],기온및공급량_2[[#This Row],[월]],1)</f>
        <v>44470</v>
      </c>
      <c r="B107" s="62">
        <v>2021</v>
      </c>
      <c r="C107" s="62">
        <v>10</v>
      </c>
      <c r="D107" s="92">
        <v>16.503225806451614</v>
      </c>
      <c r="E107" s="92">
        <v>22.745161290322581</v>
      </c>
      <c r="F107" s="92">
        <v>11.529032258064516</v>
      </c>
      <c r="G107" s="87">
        <v>3032751146</v>
      </c>
      <c r="H107" s="87">
        <v>71323018</v>
      </c>
      <c r="I107" s="87">
        <v>97830682.129032254</v>
      </c>
      <c r="J107" s="87">
        <v>2300742.5161290322</v>
      </c>
    </row>
    <row r="108" spans="1:10">
      <c r="A108" s="1">
        <f>DATE(기온및공급량_2[[#This Row],[연]],기온및공급량_2[[#This Row],[월]],1)</f>
        <v>44501</v>
      </c>
      <c r="B108" s="62">
        <v>2021</v>
      </c>
      <c r="C108" s="62">
        <v>11</v>
      </c>
      <c r="D108" s="92">
        <v>9.4966666666666661</v>
      </c>
      <c r="E108" s="92">
        <v>15.716666666666665</v>
      </c>
      <c r="F108" s="92">
        <v>4.3666666666666671</v>
      </c>
      <c r="G108" s="87">
        <v>4675014478</v>
      </c>
      <c r="H108" s="87">
        <v>110010288</v>
      </c>
      <c r="I108" s="87">
        <v>155833815.93333334</v>
      </c>
      <c r="J108" s="87">
        <v>3667009.6</v>
      </c>
    </row>
    <row r="109" spans="1:10">
      <c r="A109" s="1">
        <f>DATE(기온및공급량_2[[#This Row],[연]],기온및공급량_2[[#This Row],[월]],1)</f>
        <v>44531</v>
      </c>
      <c r="B109" s="62">
        <v>2021</v>
      </c>
      <c r="C109" s="62">
        <v>12</v>
      </c>
      <c r="D109" s="92">
        <v>3.0645161290322576</v>
      </c>
      <c r="E109" s="92">
        <v>8.9064516129032256</v>
      </c>
      <c r="F109" s="92">
        <v>-2.1193548387096772</v>
      </c>
      <c r="G109" s="87">
        <v>7117553206</v>
      </c>
      <c r="H109" s="87">
        <v>166820007</v>
      </c>
      <c r="I109" s="87">
        <v>229598490.51612905</v>
      </c>
      <c r="J109" s="87">
        <v>5381290.5483870972</v>
      </c>
    </row>
    <row r="110" spans="1:10">
      <c r="A110" s="1">
        <f>DATE(기온및공급량_2[[#This Row],[연]],기온및공급량_2[[#This Row],[월]],1)</f>
        <v>44562</v>
      </c>
      <c r="B110" s="62">
        <v>2022</v>
      </c>
      <c r="C110" s="62">
        <v>1</v>
      </c>
      <c r="D110" s="92">
        <v>0.9193548387096766</v>
      </c>
      <c r="E110" s="92">
        <v>6.8322580645161288</v>
      </c>
      <c r="F110" s="92">
        <v>-4.1322580645161304</v>
      </c>
      <c r="G110" s="87">
        <v>7759148749</v>
      </c>
      <c r="H110" s="87">
        <v>180239080</v>
      </c>
      <c r="I110" s="87">
        <v>250295120.93548387</v>
      </c>
      <c r="J110" s="87">
        <v>5814163.8709677421</v>
      </c>
    </row>
    <row r="111" spans="1:10">
      <c r="A111" s="1">
        <f>DATE(기온및공급량_2[[#This Row],[연]],기온및공급량_2[[#This Row],[월]],1)</f>
        <v>44593</v>
      </c>
      <c r="B111" s="62">
        <v>2022</v>
      </c>
      <c r="C111" s="62">
        <v>2</v>
      </c>
      <c r="D111" s="92">
        <v>1.6035714285714289</v>
      </c>
      <c r="E111" s="92">
        <v>7.3607142857142858</v>
      </c>
      <c r="F111" s="92">
        <v>-3.4535714285714283</v>
      </c>
      <c r="G111" s="87">
        <v>6835976307</v>
      </c>
      <c r="H111" s="87">
        <v>158377270</v>
      </c>
      <c r="I111" s="87">
        <v>244142010.9642857</v>
      </c>
      <c r="J111" s="87">
        <v>5656331.0714285718</v>
      </c>
    </row>
    <row r="112" spans="1:10">
      <c r="A112" s="1">
        <f>DATE(기온및공급량_2[[#This Row],[연]],기온및공급량_2[[#This Row],[월]],1)</f>
        <v>44621</v>
      </c>
      <c r="B112" s="62">
        <v>2022</v>
      </c>
      <c r="C112" s="62">
        <v>3</v>
      </c>
      <c r="D112" s="92">
        <v>9.7193548387096769</v>
      </c>
      <c r="E112" s="92">
        <v>15.883870967741936</v>
      </c>
      <c r="F112" s="92">
        <v>3.8419354838709676</v>
      </c>
      <c r="G112" s="87">
        <v>5097416377</v>
      </c>
      <c r="H112" s="87">
        <v>118860091</v>
      </c>
      <c r="I112" s="87">
        <v>164432786.3548387</v>
      </c>
      <c r="J112" s="87">
        <v>3834196.4838709678</v>
      </c>
    </row>
    <row r="113" spans="1:10">
      <c r="A113" s="1">
        <f>DATE(기온및공급량_2[[#This Row],[연]],기온및공급량_2[[#This Row],[월]],1)</f>
        <v>44652</v>
      </c>
      <c r="B113" s="62">
        <v>2022</v>
      </c>
      <c r="C113" s="62">
        <v>4</v>
      </c>
      <c r="D113" s="92">
        <v>15.899999999999999</v>
      </c>
      <c r="E113" s="92">
        <v>22.653333333333336</v>
      </c>
      <c r="F113" s="92">
        <v>9.379999999999999</v>
      </c>
      <c r="G113" s="87">
        <v>3176833580</v>
      </c>
      <c r="H113" s="87">
        <v>74098149</v>
      </c>
      <c r="I113" s="87">
        <v>105894452.66666666</v>
      </c>
      <c r="J113" s="87">
        <v>2469938.2999999998</v>
      </c>
    </row>
    <row r="114" spans="1:10">
      <c r="A114" s="1">
        <f>DATE(기온및공급량_2[[#This Row],[연]],기온및공급량_2[[#This Row],[월]],1)</f>
        <v>44682</v>
      </c>
      <c r="B114" s="62">
        <v>2022</v>
      </c>
      <c r="C114" s="62">
        <v>5</v>
      </c>
      <c r="D114" s="92">
        <v>20.693548387096772</v>
      </c>
      <c r="E114" s="92">
        <v>27.429032258064517</v>
      </c>
      <c r="F114" s="92">
        <v>14.090322580645161</v>
      </c>
      <c r="G114" s="87">
        <v>2495865568</v>
      </c>
      <c r="H114" s="87">
        <v>58268213</v>
      </c>
      <c r="I114" s="87">
        <v>80511792.516129032</v>
      </c>
      <c r="J114" s="87">
        <v>1879619.7741935484</v>
      </c>
    </row>
    <row r="115" spans="1:10">
      <c r="A115" s="1">
        <f>DATE(기온및공급량_2[[#This Row],[연]],기온및공급량_2[[#This Row],[월]],1)</f>
        <v>44713</v>
      </c>
      <c r="B115" s="62">
        <v>2022</v>
      </c>
      <c r="C115" s="62">
        <v>6</v>
      </c>
      <c r="D115" s="92">
        <v>24.303333333333335</v>
      </c>
      <c r="E115" s="92">
        <v>29.706666666666667</v>
      </c>
      <c r="F115" s="92">
        <v>19.79</v>
      </c>
      <c r="G115" s="87">
        <v>2112492251</v>
      </c>
      <c r="H115" s="87">
        <v>49387592</v>
      </c>
      <c r="I115" s="87">
        <v>70416408.36666666</v>
      </c>
      <c r="J115" s="87">
        <v>1646253.0666666667</v>
      </c>
    </row>
    <row r="116" spans="1:10">
      <c r="A116" s="1">
        <f>DATE(기온및공급량_2[[#This Row],[연]],기온및공급량_2[[#This Row],[월]],1)</f>
        <v>44743</v>
      </c>
      <c r="B116" s="62">
        <v>2022</v>
      </c>
      <c r="C116" s="62">
        <v>7</v>
      </c>
      <c r="D116" s="92">
        <v>27.490322580645159</v>
      </c>
      <c r="E116" s="92">
        <v>32.42258064516129</v>
      </c>
      <c r="F116" s="92">
        <v>23.696774193548386</v>
      </c>
      <c r="G116" s="87">
        <v>1990344519</v>
      </c>
      <c r="H116" s="87">
        <v>46365256</v>
      </c>
      <c r="I116" s="87">
        <v>64204661.903225809</v>
      </c>
      <c r="J116" s="87">
        <v>1495653.4193548388</v>
      </c>
    </row>
    <row r="117" spans="1:10">
      <c r="A117" s="1">
        <f>DATE(기온및공급량_2[[#This Row],[연]],기온및공급량_2[[#This Row],[월]],1)</f>
        <v>44774</v>
      </c>
      <c r="B117" s="62">
        <v>2022</v>
      </c>
      <c r="C117" s="62">
        <v>8</v>
      </c>
      <c r="D117" s="92">
        <v>26.925806451612903</v>
      </c>
      <c r="E117" s="92">
        <v>31.35483870967742</v>
      </c>
      <c r="F117" s="92">
        <v>23.36451612903226</v>
      </c>
      <c r="G117" s="87">
        <v>1923503904</v>
      </c>
      <c r="H117" s="87">
        <v>44978420</v>
      </c>
      <c r="I117" s="87">
        <v>62048513.032258064</v>
      </c>
      <c r="J117" s="87">
        <v>1450916.7741935484</v>
      </c>
    </row>
    <row r="118" spans="1:10">
      <c r="A118" s="1">
        <f>DATE(기온및공급량_2[[#This Row],[연]],기온및공급량_2[[#This Row],[월]],1)</f>
        <v>44805</v>
      </c>
      <c r="B118" s="62">
        <v>2022</v>
      </c>
      <c r="C118" s="62">
        <v>9</v>
      </c>
      <c r="D118" s="92">
        <v>21.886666666666667</v>
      </c>
      <c r="E118" s="92">
        <v>26.836666666666666</v>
      </c>
      <c r="F118" s="92">
        <v>17.746666666666666</v>
      </c>
      <c r="G118" s="87">
        <v>2024172084</v>
      </c>
      <c r="H118" s="87">
        <v>47535826</v>
      </c>
      <c r="I118" s="87">
        <v>67472402.799999997</v>
      </c>
      <c r="J118" s="87">
        <v>1584527.5333333332</v>
      </c>
    </row>
    <row r="119" spans="1:10">
      <c r="A119" s="1">
        <f>DATE(기온및공급량_2[[#This Row],[연]],기온및공급량_2[[#This Row],[월]],1)</f>
        <v>44835</v>
      </c>
      <c r="B119" s="62">
        <v>2022</v>
      </c>
      <c r="C119" s="62">
        <v>10</v>
      </c>
      <c r="D119" s="92">
        <v>15.548387096774192</v>
      </c>
      <c r="E119" s="92">
        <v>21.606451612903228</v>
      </c>
      <c r="F119" s="92">
        <v>10.141935483870968</v>
      </c>
      <c r="G119" s="87">
        <v>2847009881</v>
      </c>
      <c r="H119" s="87">
        <v>66434905</v>
      </c>
      <c r="I119" s="87">
        <v>91839028.419354841</v>
      </c>
      <c r="J119" s="87">
        <v>2143061.4516129033</v>
      </c>
    </row>
    <row r="120" spans="1:10">
      <c r="A120" s="1">
        <f>DATE(기온및공급량_2[[#This Row],[연]],기온및공급량_2[[#This Row],[월]],1)</f>
        <v>44866</v>
      </c>
      <c r="B120" s="62">
        <v>2022</v>
      </c>
      <c r="C120" s="62">
        <v>11</v>
      </c>
      <c r="D120" s="92">
        <v>11.046666666666667</v>
      </c>
      <c r="E120" s="92">
        <v>17.713333333333335</v>
      </c>
      <c r="F120" s="92">
        <v>5.2266666666666666</v>
      </c>
      <c r="G120" s="87">
        <v>4023499900</v>
      </c>
      <c r="H120" s="87">
        <v>93834107</v>
      </c>
      <c r="I120" s="87">
        <v>134116663.33333333</v>
      </c>
      <c r="J120" s="87">
        <v>3127803.5666666664</v>
      </c>
    </row>
    <row r="121" spans="1:10">
      <c r="A121" s="1">
        <f>DATE(기온및공급량_2[[#This Row],[연]],기온및공급량_2[[#This Row],[월]],1)</f>
        <v>44896</v>
      </c>
      <c r="B121" s="62">
        <v>2022</v>
      </c>
      <c r="C121" s="62">
        <v>12</v>
      </c>
      <c r="D121" s="92">
        <v>0.3967741935483875</v>
      </c>
      <c r="E121" s="92">
        <v>5.3903225806451616</v>
      </c>
      <c r="F121" s="92">
        <v>-4.0290322580645164</v>
      </c>
      <c r="G121" s="87">
        <v>7701937349</v>
      </c>
      <c r="H121" s="87">
        <v>179181260</v>
      </c>
      <c r="I121" s="87">
        <v>248449591.90322581</v>
      </c>
      <c r="J121" s="87">
        <v>5780040.6451612907</v>
      </c>
    </row>
    <row r="122" spans="1:10">
      <c r="A122" s="1">
        <f>DATE(기온및공급량_2[[#This Row],[연]],기온및공급량_2[[#This Row],[월]],1)</f>
        <v>44927</v>
      </c>
      <c r="B122" s="62">
        <v>2023</v>
      </c>
      <c r="C122" s="62">
        <v>1</v>
      </c>
      <c r="D122" s="92">
        <v>0.89354838709677431</v>
      </c>
      <c r="E122" s="92">
        <v>6.7</v>
      </c>
      <c r="F122" s="92">
        <v>-4.2838709677419349</v>
      </c>
      <c r="G122" s="87">
        <v>7531958901</v>
      </c>
      <c r="H122" s="87">
        <v>175236319</v>
      </c>
      <c r="I122" s="87">
        <v>242966416.16129032</v>
      </c>
      <c r="J122" s="87">
        <v>5652784.4838709682</v>
      </c>
    </row>
    <row r="123" spans="1:10">
      <c r="A123" s="1">
        <f>DATE(기온및공급량_2[[#This Row],[연]],기온및공급량_2[[#This Row],[월]],1)</f>
        <v>44958</v>
      </c>
      <c r="B123" s="62">
        <v>2023</v>
      </c>
      <c r="C123" s="62">
        <v>2</v>
      </c>
      <c r="D123" s="92">
        <v>4.4321428571428569</v>
      </c>
      <c r="E123" s="92">
        <v>10.410714285714286</v>
      </c>
      <c r="F123" s="92">
        <v>-0.71071428571428574</v>
      </c>
      <c r="G123" s="87">
        <v>5692888048</v>
      </c>
      <c r="H123" s="87">
        <v>132119644</v>
      </c>
      <c r="I123" s="87">
        <v>203317430.2857143</v>
      </c>
      <c r="J123" s="87">
        <v>4718558.7142857146</v>
      </c>
    </row>
    <row r="124" spans="1:10">
      <c r="A124" s="1">
        <f>DATE(기온및공급량_2[[#This Row],[연]],기온및공급량_2[[#This Row],[월]],1)</f>
        <v>44986</v>
      </c>
      <c r="B124" s="62">
        <v>2023</v>
      </c>
      <c r="C124" s="62">
        <v>3</v>
      </c>
      <c r="D124" s="92">
        <v>11.751612903225807</v>
      </c>
      <c r="E124" s="92">
        <v>18.783870967741937</v>
      </c>
      <c r="F124" s="92">
        <v>5.3741935483870966</v>
      </c>
      <c r="G124" s="87">
        <v>4070988780</v>
      </c>
      <c r="H124" s="87">
        <v>94523530</v>
      </c>
      <c r="I124" s="87">
        <v>131322218.70967743</v>
      </c>
      <c r="J124" s="87">
        <v>3049146.1290322579</v>
      </c>
    </row>
    <row r="125" spans="1:10">
      <c r="A125" s="1">
        <f>DATE(기온및공급량_2[[#This Row],[연]],기온및공급량_2[[#This Row],[월]],1)</f>
        <v>45017</v>
      </c>
      <c r="B125" s="62">
        <v>2023</v>
      </c>
      <c r="C125" s="62">
        <v>4</v>
      </c>
      <c r="D125" s="92">
        <v>14.843333333333334</v>
      </c>
      <c r="E125" s="92">
        <v>20.906666666666666</v>
      </c>
      <c r="F125" s="92">
        <v>8.7733333333333334</v>
      </c>
      <c r="G125" s="87">
        <v>2916294587</v>
      </c>
      <c r="H125" s="87">
        <v>67928491</v>
      </c>
      <c r="I125" s="87">
        <v>97209819.566666663</v>
      </c>
      <c r="J125" s="87">
        <v>2264283.0333333332</v>
      </c>
    </row>
    <row r="126" spans="1:10">
      <c r="A126" s="1">
        <f>DATE(기온및공급량_2[[#This Row],[연]],기온및공급량_2[[#This Row],[월]],1)</f>
        <v>45047</v>
      </c>
      <c r="B126" s="62">
        <v>2023</v>
      </c>
      <c r="C126" s="62">
        <v>5</v>
      </c>
      <c r="D126" s="92">
        <v>19.280645161290323</v>
      </c>
      <c r="E126" s="92">
        <v>25.061290322580646</v>
      </c>
      <c r="F126" s="92">
        <v>13.751612903225807</v>
      </c>
      <c r="G126" s="87">
        <v>2395588752</v>
      </c>
      <c r="H126" s="87">
        <v>56270933</v>
      </c>
      <c r="I126" s="87">
        <v>77277056.516129032</v>
      </c>
      <c r="J126" s="87">
        <v>1815191.3870967743</v>
      </c>
    </row>
    <row r="127" spans="1:10">
      <c r="A127" s="1">
        <f>DATE(기온및공급량_2[[#This Row],[연]],기온및공급량_2[[#This Row],[월]],1)</f>
        <v>45078</v>
      </c>
      <c r="B127" s="62">
        <v>2023</v>
      </c>
      <c r="C127" s="62">
        <v>6</v>
      </c>
      <c r="D127" s="92">
        <v>24.033333333333335</v>
      </c>
      <c r="E127" s="92">
        <v>29.586666666666666</v>
      </c>
      <c r="F127" s="92">
        <v>19.283333333333331</v>
      </c>
      <c r="G127" s="87">
        <v>2025208588</v>
      </c>
      <c r="H127" s="87">
        <v>47593230</v>
      </c>
      <c r="I127" s="87">
        <v>67506952.933333337</v>
      </c>
      <c r="J127" s="87">
        <v>1586441</v>
      </c>
    </row>
    <row r="128" spans="1:10">
      <c r="A128" s="1">
        <f>DATE(기온및공급량_2[[#This Row],[연]],기온및공급량_2[[#This Row],[월]],1)</f>
        <v>45108</v>
      </c>
      <c r="B128" s="62">
        <v>2023</v>
      </c>
      <c r="C128" s="62">
        <v>7</v>
      </c>
      <c r="D128" s="92">
        <v>26.696774193548386</v>
      </c>
      <c r="E128" s="92">
        <v>31.13225806451613</v>
      </c>
      <c r="F128" s="92">
        <v>23.129032258064516</v>
      </c>
      <c r="G128" s="87">
        <v>1953658904</v>
      </c>
      <c r="H128" s="87">
        <v>45779484</v>
      </c>
      <c r="I128" s="87">
        <v>63021254.967741936</v>
      </c>
      <c r="J128" s="87">
        <v>1476757.5483870967</v>
      </c>
    </row>
    <row r="129" spans="1:10">
      <c r="A129" s="1">
        <f>DATE(기온및공급량_2[[#This Row],[연]],기온및공급량_2[[#This Row],[월]],1)</f>
        <v>45139</v>
      </c>
      <c r="B129" s="62">
        <v>2023</v>
      </c>
      <c r="C129" s="62">
        <v>8</v>
      </c>
      <c r="D129" s="92">
        <v>27.461290322580645</v>
      </c>
      <c r="E129" s="92">
        <v>31.893548387096775</v>
      </c>
      <c r="F129" s="92">
        <v>23.970967741935485</v>
      </c>
      <c r="G129" s="87">
        <v>1880092960</v>
      </c>
      <c r="H129" s="87">
        <v>44201725</v>
      </c>
      <c r="I129" s="87">
        <v>60648160</v>
      </c>
      <c r="J129" s="87">
        <v>1425862.0967741935</v>
      </c>
    </row>
    <row r="130" spans="1:10">
      <c r="A130" s="1">
        <f>DATE(기온및공급량_2[[#This Row],[연]],기온및공급량_2[[#This Row],[월]],1)</f>
        <v>45170</v>
      </c>
      <c r="B130" s="62">
        <v>2023</v>
      </c>
      <c r="C130" s="62">
        <v>9</v>
      </c>
      <c r="D130" s="92">
        <v>23.47</v>
      </c>
      <c r="E130" s="92">
        <v>27.85</v>
      </c>
      <c r="F130" s="92">
        <v>19.996666666666666</v>
      </c>
      <c r="G130" s="87">
        <v>1908287066</v>
      </c>
      <c r="H130" s="87">
        <v>44961491</v>
      </c>
      <c r="I130" s="87">
        <v>63609568.866666667</v>
      </c>
      <c r="J130" s="87">
        <v>1498716.3666666667</v>
      </c>
    </row>
    <row r="131" spans="1:10">
      <c r="A131" s="1">
        <f>DATE(기온및공급량_2[[#This Row],[연]],기온및공급량_2[[#This Row],[월]],1)</f>
        <v>45200</v>
      </c>
      <c r="B131" s="62">
        <v>2023</v>
      </c>
      <c r="C131" s="62">
        <v>10</v>
      </c>
      <c r="D131" s="92">
        <v>15.896774193548387</v>
      </c>
      <c r="E131" s="92">
        <v>22.390322580645162</v>
      </c>
      <c r="F131" s="92">
        <v>10.512903225806451</v>
      </c>
      <c r="G131" s="87">
        <v>2539220493</v>
      </c>
      <c r="H131" s="87">
        <v>59589375</v>
      </c>
      <c r="I131" s="87">
        <v>81910338.483870968</v>
      </c>
      <c r="J131" s="87">
        <v>1922237.9032258065</v>
      </c>
    </row>
    <row r="132" spans="1:10">
      <c r="A132" s="1">
        <f>DATE(기온및공급량_2[[#This Row],[연]],기온및공급량_2[[#This Row],[월]],1)</f>
        <v>45231</v>
      </c>
      <c r="B132" s="62">
        <v>2023</v>
      </c>
      <c r="C132" s="62">
        <v>11</v>
      </c>
      <c r="D132" s="92">
        <v>9.1933333333333334</v>
      </c>
      <c r="E132" s="92">
        <v>15.096666666666669</v>
      </c>
      <c r="F132" s="92">
        <v>4.07</v>
      </c>
      <c r="G132" s="87">
        <v>4497773016</v>
      </c>
      <c r="H132" s="87">
        <v>105400420</v>
      </c>
      <c r="I132" s="87">
        <v>149925767.19999999</v>
      </c>
      <c r="J132" s="87">
        <v>3513347.333333333</v>
      </c>
    </row>
    <row r="133" spans="1:10">
      <c r="A133" s="1">
        <f>DATE(기온및공급량_2[[#This Row],[연]],기온및공급량_2[[#This Row],[월]],1)</f>
        <v>45261</v>
      </c>
      <c r="B133" s="62">
        <v>2023</v>
      </c>
      <c r="C133" s="62">
        <v>12</v>
      </c>
      <c r="D133" s="92">
        <v>3.4612903225806457</v>
      </c>
      <c r="E133" s="92">
        <v>8.6451612903225801</v>
      </c>
      <c r="F133" s="92">
        <v>-1.3129032258064519</v>
      </c>
      <c r="G133" s="87">
        <v>6758508150</v>
      </c>
      <c r="H133" s="87">
        <v>158765571</v>
      </c>
      <c r="I133" s="87">
        <v>218016391.93548387</v>
      </c>
      <c r="J133" s="87">
        <v>5121470.0322580645</v>
      </c>
    </row>
    <row r="134" spans="1:10">
      <c r="A134" s="1">
        <f>DATE(기온및공급량_2[[#This Row],[연]],기온및공급량_2[[#This Row],[월]],1)</f>
        <v>45292</v>
      </c>
      <c r="B134" s="62">
        <v>2024</v>
      </c>
      <c r="C134" s="62">
        <v>1</v>
      </c>
      <c r="D134" s="92">
        <v>2.3322580645161288</v>
      </c>
      <c r="E134" s="92">
        <v>7.5677419354838715</v>
      </c>
      <c r="F134" s="92">
        <v>-2.1354838709677417</v>
      </c>
      <c r="G134" s="87">
        <v>7178986695</v>
      </c>
      <c r="H134" s="87">
        <v>168431283</v>
      </c>
      <c r="I134" s="87">
        <v>231580215.96774194</v>
      </c>
      <c r="J134" s="87">
        <v>5433267.1935483869</v>
      </c>
    </row>
    <row r="135" spans="1:10">
      <c r="A135" s="1">
        <f>DATE(기온및공급량_2[[#This Row],[연]],기온및공급량_2[[#This Row],[월]],1)</f>
        <v>45323</v>
      </c>
      <c r="B135" s="62">
        <v>2024</v>
      </c>
      <c r="C135" s="62">
        <v>2</v>
      </c>
      <c r="D135" s="92">
        <v>5.4034482758620692</v>
      </c>
      <c r="E135" s="92">
        <v>10.367857142857144</v>
      </c>
      <c r="F135" s="92">
        <v>1.5034482758620693</v>
      </c>
      <c r="G135" s="87">
        <v>5704248968</v>
      </c>
      <c r="H135" s="87">
        <v>133092425</v>
      </c>
      <c r="I135" s="87">
        <v>196698240.27586207</v>
      </c>
      <c r="J135" s="87">
        <v>4589393.9655172415</v>
      </c>
    </row>
    <row r="136" spans="1:10">
      <c r="A136" s="1">
        <f>DATE(기온및공급량_2[[#This Row],[연]],기온및공급량_2[[#This Row],[월]],1)</f>
        <v>45352</v>
      </c>
      <c r="B136" s="62">
        <v>2024</v>
      </c>
      <c r="C136" s="62">
        <v>3</v>
      </c>
      <c r="D136" s="92">
        <v>8.5258064516129028</v>
      </c>
      <c r="E136" s="92">
        <v>14.28709677419355</v>
      </c>
      <c r="F136" s="92">
        <v>3.193548387096774</v>
      </c>
      <c r="G136" s="87">
        <v>5193238155</v>
      </c>
      <c r="H136" s="87">
        <v>120958338</v>
      </c>
      <c r="I136" s="87">
        <v>167523811.45161289</v>
      </c>
      <c r="J136" s="87">
        <v>3901881.8709677421</v>
      </c>
    </row>
    <row r="137" spans="1:10">
      <c r="A137" s="1">
        <f>DATE(기온및공급량_2[[#This Row],[연]],기온및공급량_2[[#This Row],[월]],1)</f>
        <v>45383</v>
      </c>
      <c r="B137" s="62">
        <v>2024</v>
      </c>
      <c r="C137" s="62">
        <v>4</v>
      </c>
      <c r="D137" s="92">
        <v>16.253333333333334</v>
      </c>
      <c r="E137" s="92">
        <v>22.47</v>
      </c>
      <c r="F137" s="92">
        <v>10.823333333333332</v>
      </c>
      <c r="G137" s="87">
        <v>2859457947</v>
      </c>
      <c r="H137" s="87">
        <v>66900416</v>
      </c>
      <c r="I137" s="87">
        <v>95315264.900000006</v>
      </c>
      <c r="J137" s="87">
        <v>2230013.8666666667</v>
      </c>
    </row>
    <row r="138" spans="1:10">
      <c r="A138" s="1">
        <f>DATE(기온및공급량_2[[#This Row],[연]],기온및공급량_2[[#This Row],[월]],1)</f>
        <v>45413</v>
      </c>
      <c r="B138" s="62">
        <v>2024</v>
      </c>
      <c r="C138" s="62">
        <v>5</v>
      </c>
      <c r="D138" s="92">
        <v>19.383870967741935</v>
      </c>
      <c r="E138" s="92">
        <v>26.196774193548386</v>
      </c>
      <c r="F138" s="92">
        <v>12.92258064516129</v>
      </c>
      <c r="G138" s="87">
        <v>2399133123</v>
      </c>
      <c r="H138" s="87">
        <v>56313203</v>
      </c>
      <c r="I138" s="87">
        <v>77391391.064516127</v>
      </c>
      <c r="J138" s="87">
        <v>1816554.935483871</v>
      </c>
    </row>
    <row r="139" spans="1:10">
      <c r="A139" s="1">
        <f>DATE(기온및공급량_2[[#This Row],[연]],기온및공급량_2[[#This Row],[월]],1)</f>
        <v>45444</v>
      </c>
      <c r="B139" s="62">
        <v>2024</v>
      </c>
      <c r="C139" s="62">
        <v>6</v>
      </c>
      <c r="D139" s="92">
        <v>24.6</v>
      </c>
      <c r="E139" s="92">
        <v>30.406666666666666</v>
      </c>
      <c r="F139" s="92">
        <v>19.386666666666667</v>
      </c>
      <c r="G139" s="87">
        <v>2034030044</v>
      </c>
      <c r="H139" s="87">
        <v>47949001</v>
      </c>
      <c r="I139" s="87">
        <v>67801001.466666669</v>
      </c>
      <c r="J139" s="87">
        <v>1598300.0333333332</v>
      </c>
    </row>
    <row r="140" spans="1:10">
      <c r="A140" s="1">
        <f>DATE(기온및공급량_2[[#This Row],[연]],기온및공급량_2[[#This Row],[월]],1)</f>
        <v>45474</v>
      </c>
      <c r="B140" s="62">
        <v>2024</v>
      </c>
      <c r="C140" s="62">
        <v>7</v>
      </c>
      <c r="D140" s="92">
        <v>27.812903225806451</v>
      </c>
      <c r="E140" s="92">
        <v>31.680645161290322</v>
      </c>
      <c r="F140" s="92">
        <v>24.487096774193549</v>
      </c>
      <c r="G140" s="87">
        <v>2054353574</v>
      </c>
      <c r="H140" s="87">
        <v>48267329</v>
      </c>
      <c r="I140" s="87">
        <v>66269470.129032254</v>
      </c>
      <c r="J140" s="87">
        <v>1557010.6129032257</v>
      </c>
    </row>
    <row r="141" spans="1:10">
      <c r="A141" s="1">
        <f>DATE(기온및공급량_2[[#This Row],[연]],기온및공급량_2[[#This Row],[월]],1)</f>
        <v>45505</v>
      </c>
      <c r="B141" s="62">
        <v>2024</v>
      </c>
      <c r="C141" s="62">
        <v>8</v>
      </c>
      <c r="D141" s="92">
        <v>29.06774193548387</v>
      </c>
      <c r="E141" s="92">
        <v>34.380645161290325</v>
      </c>
      <c r="F141" s="92">
        <v>25.045161290322582</v>
      </c>
      <c r="G141" s="87">
        <v>1881625347</v>
      </c>
      <c r="H141" s="87">
        <v>44234358</v>
      </c>
      <c r="I141" s="87">
        <v>60697591.838709675</v>
      </c>
      <c r="J141" s="87">
        <v>1426914.7741935484</v>
      </c>
    </row>
    <row r="142" spans="1:10">
      <c r="A142" s="1">
        <f>DATE(기온및공급량_2[[#This Row],[연]],기온및공급량_2[[#This Row],[월]],1)</f>
        <v>45536</v>
      </c>
      <c r="B142" s="62">
        <v>2024</v>
      </c>
      <c r="C142" s="62">
        <v>9</v>
      </c>
      <c r="D142" s="92">
        <v>25.44</v>
      </c>
      <c r="E142" s="92">
        <v>30.42</v>
      </c>
      <c r="F142" s="92">
        <v>21.61</v>
      </c>
      <c r="G142" s="87">
        <v>1821585725</v>
      </c>
      <c r="H142" s="87">
        <v>42671369</v>
      </c>
      <c r="I142" s="87">
        <v>60719524.166666664</v>
      </c>
      <c r="J142" s="87">
        <v>1422378.9666666668</v>
      </c>
    </row>
    <row r="143" spans="1:10">
      <c r="A143" s="1">
        <f>DATE(기온및공급량_2[[#This Row],[연]],기온및공급량_2[[#This Row],[월]],1)</f>
        <v>45566</v>
      </c>
      <c r="B143" s="62">
        <v>2024</v>
      </c>
      <c r="C143" s="62">
        <v>10</v>
      </c>
      <c r="D143" s="92">
        <v>17</v>
      </c>
      <c r="E143" s="92">
        <v>21.822580645161288</v>
      </c>
      <c r="F143" s="92">
        <v>12.958064516129031</v>
      </c>
      <c r="G143" s="87">
        <v>2408950685</v>
      </c>
      <c r="H143" s="87">
        <v>56594621</v>
      </c>
      <c r="I143" s="87">
        <v>77708086.612903222</v>
      </c>
      <c r="J143" s="87">
        <v>1825632.935483871</v>
      </c>
    </row>
    <row r="144" spans="1:10">
      <c r="A144" s="1">
        <f>DATE(기온및공급량_2[[#This Row],[연]],기온및공급량_2[[#This Row],[월]],1)</f>
        <v>45597</v>
      </c>
      <c r="B144" s="62">
        <v>2024</v>
      </c>
      <c r="C144" s="62">
        <v>11</v>
      </c>
      <c r="D144" s="92">
        <v>10.649999999999999</v>
      </c>
      <c r="E144" s="92">
        <v>16.256666666666668</v>
      </c>
      <c r="F144" s="92">
        <v>5.9633333333333338</v>
      </c>
      <c r="G144" s="87">
        <v>3879506239</v>
      </c>
      <c r="H144" s="87">
        <v>90793347</v>
      </c>
      <c r="I144" s="87">
        <v>129316874.63333333</v>
      </c>
      <c r="J144" s="87">
        <v>3026444.9</v>
      </c>
    </row>
    <row r="145" spans="1:10">
      <c r="A145" s="1">
        <f>DATE(기온및공급량_2[[#This Row],[연]],기온및공급량_2[[#This Row],[월]],1)</f>
        <v>45627</v>
      </c>
      <c r="B145" s="62">
        <v>2024</v>
      </c>
      <c r="C145" s="62">
        <v>12</v>
      </c>
      <c r="D145" s="92">
        <v>3.467741935483871</v>
      </c>
      <c r="E145" s="92">
        <v>8.3225806451612918</v>
      </c>
      <c r="F145" s="92">
        <v>-0.79354838709677411</v>
      </c>
      <c r="G145" s="87">
        <v>6619427559</v>
      </c>
      <c r="H145" s="87">
        <v>154556947</v>
      </c>
      <c r="I145" s="87">
        <v>213529921.25806451</v>
      </c>
      <c r="J145" s="87">
        <v>4985707.9677419355</v>
      </c>
    </row>
    <row r="146" spans="1:10">
      <c r="A146" s="1">
        <f>DATE(기온및공급량_2[[#This Row],[연]],기온및공급량_2[[#This Row],[월]],1)</f>
        <v>45658</v>
      </c>
      <c r="B146" s="62">
        <v>2025</v>
      </c>
      <c r="C146" s="62">
        <v>1</v>
      </c>
      <c r="D146" s="92">
        <v>1.3580645161290321</v>
      </c>
      <c r="E146" s="92">
        <v>7.0387096774193552</v>
      </c>
      <c r="F146" s="92">
        <v>-3.4451612903225808</v>
      </c>
      <c r="G146" s="87">
        <v>7224348461</v>
      </c>
      <c r="H146" s="87">
        <v>167979727</v>
      </c>
      <c r="I146" s="87">
        <v>233043498.74193549</v>
      </c>
      <c r="J146" s="87">
        <v>5418700.8709677421</v>
      </c>
    </row>
    <row r="147" spans="1:10">
      <c r="A147" s="1">
        <f>DATE(기온및공급량_2[[#This Row],[연]],기온및공급량_2[[#This Row],[월]],1)</f>
        <v>45689</v>
      </c>
      <c r="B147" s="62">
        <v>2025</v>
      </c>
      <c r="C147" s="62">
        <v>2</v>
      </c>
      <c r="D147" s="92">
        <v>0.90000000000000036</v>
      </c>
      <c r="E147" s="92">
        <v>4.7</v>
      </c>
      <c r="F147" s="92">
        <v>-1.9499999999999993</v>
      </c>
      <c r="G147" s="87">
        <v>935927634</v>
      </c>
      <c r="H147" s="87">
        <v>21726044</v>
      </c>
      <c r="I147" s="87">
        <v>233981908.5</v>
      </c>
      <c r="J147" s="87">
        <v>5431511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228"/>
  <sheetViews>
    <sheetView workbookViewId="0">
      <selection activeCell="G30" sqref="G30"/>
    </sheetView>
  </sheetViews>
  <sheetFormatPr defaultRowHeight="16.5"/>
  <cols>
    <col min="1" max="1" width="11.125" bestFit="1" customWidth="1"/>
    <col min="2" max="2" width="30.25" customWidth="1"/>
  </cols>
  <sheetData>
    <row r="1" spans="1:2">
      <c r="A1" t="s">
        <v>88</v>
      </c>
      <c r="B1" t="s">
        <v>89</v>
      </c>
    </row>
    <row r="2" spans="1:2">
      <c r="A2" s="1">
        <v>41275</v>
      </c>
      <c r="B2" t="s">
        <v>57</v>
      </c>
    </row>
    <row r="3" spans="1:2">
      <c r="A3" s="1">
        <v>41314</v>
      </c>
      <c r="B3" t="s">
        <v>59</v>
      </c>
    </row>
    <row r="4" spans="1:2">
      <c r="A4" s="1">
        <v>41315</v>
      </c>
      <c r="B4" t="s">
        <v>58</v>
      </c>
    </row>
    <row r="5" spans="1:2">
      <c r="A5" s="1">
        <v>41316</v>
      </c>
      <c r="B5" t="s">
        <v>60</v>
      </c>
    </row>
    <row r="6" spans="1:2">
      <c r="A6" s="1">
        <v>41334</v>
      </c>
      <c r="B6" t="s">
        <v>61</v>
      </c>
    </row>
    <row r="7" spans="1:2">
      <c r="A7" s="1">
        <v>41399</v>
      </c>
      <c r="B7" t="s">
        <v>63</v>
      </c>
    </row>
    <row r="8" spans="1:2">
      <c r="A8" s="1">
        <v>41411</v>
      </c>
      <c r="B8" t="s">
        <v>62</v>
      </c>
    </row>
    <row r="9" spans="1:2">
      <c r="A9" s="1">
        <v>41431</v>
      </c>
      <c r="B9" t="s">
        <v>64</v>
      </c>
    </row>
    <row r="10" spans="1:2">
      <c r="A10" s="1">
        <v>41501</v>
      </c>
      <c r="B10" t="s">
        <v>65</v>
      </c>
    </row>
    <row r="11" spans="1:2">
      <c r="A11" s="1">
        <v>41535</v>
      </c>
      <c r="B11" t="s">
        <v>69</v>
      </c>
    </row>
    <row r="12" spans="1:2">
      <c r="A12" s="1">
        <v>41536</v>
      </c>
      <c r="B12" t="s">
        <v>68</v>
      </c>
    </row>
    <row r="13" spans="1:2">
      <c r="A13" s="1">
        <v>41537</v>
      </c>
      <c r="B13" t="s">
        <v>70</v>
      </c>
    </row>
    <row r="14" spans="1:2">
      <c r="A14" s="1">
        <v>41550</v>
      </c>
      <c r="B14" t="s">
        <v>66</v>
      </c>
    </row>
    <row r="15" spans="1:2">
      <c r="A15" s="1">
        <v>41556</v>
      </c>
      <c r="B15" t="s">
        <v>67</v>
      </c>
    </row>
    <row r="16" spans="1:2">
      <c r="A16" s="1">
        <v>41633</v>
      </c>
      <c r="B16" t="s">
        <v>71</v>
      </c>
    </row>
    <row r="17" spans="1:2">
      <c r="A17" s="1">
        <v>41640</v>
      </c>
      <c r="B17" t="s">
        <v>57</v>
      </c>
    </row>
    <row r="18" spans="1:2">
      <c r="A18" s="1">
        <v>41669</v>
      </c>
      <c r="B18" t="s">
        <v>59</v>
      </c>
    </row>
    <row r="19" spans="1:2">
      <c r="A19" s="1">
        <v>41670</v>
      </c>
      <c r="B19" t="s">
        <v>58</v>
      </c>
    </row>
    <row r="20" spans="1:2">
      <c r="A20" s="1">
        <v>41671</v>
      </c>
      <c r="B20" t="s">
        <v>60</v>
      </c>
    </row>
    <row r="21" spans="1:2">
      <c r="A21" s="1">
        <v>41699</v>
      </c>
      <c r="B21" t="s">
        <v>61</v>
      </c>
    </row>
    <row r="22" spans="1:2">
      <c r="A22" s="1">
        <v>41764</v>
      </c>
      <c r="B22" t="s">
        <v>63</v>
      </c>
    </row>
    <row r="23" spans="1:2">
      <c r="A23" s="1">
        <v>41765</v>
      </c>
      <c r="B23" t="s">
        <v>62</v>
      </c>
    </row>
    <row r="24" spans="1:2">
      <c r="A24" s="1">
        <v>41794</v>
      </c>
      <c r="B24" t="s">
        <v>72</v>
      </c>
    </row>
    <row r="25" spans="1:2">
      <c r="A25" s="1">
        <v>41796</v>
      </c>
      <c r="B25" t="s">
        <v>64</v>
      </c>
    </row>
    <row r="26" spans="1:2">
      <c r="A26" s="1">
        <v>41866</v>
      </c>
      <c r="B26" t="s">
        <v>65</v>
      </c>
    </row>
    <row r="27" spans="1:2">
      <c r="A27" s="1">
        <v>41889</v>
      </c>
      <c r="B27" t="s">
        <v>69</v>
      </c>
    </row>
    <row r="28" spans="1:2">
      <c r="A28" s="1">
        <v>41890</v>
      </c>
      <c r="B28" t="s">
        <v>68</v>
      </c>
    </row>
    <row r="29" spans="1:2">
      <c r="A29" s="1">
        <v>41891</v>
      </c>
      <c r="B29" t="s">
        <v>70</v>
      </c>
    </row>
    <row r="30" spans="1:2">
      <c r="A30" s="1">
        <v>41892</v>
      </c>
      <c r="B30" t="s">
        <v>73</v>
      </c>
    </row>
    <row r="31" spans="1:2">
      <c r="A31" s="1">
        <v>41915</v>
      </c>
      <c r="B31" t="s">
        <v>66</v>
      </c>
    </row>
    <row r="32" spans="1:2">
      <c r="A32" s="1">
        <v>41921</v>
      </c>
      <c r="B32" t="s">
        <v>67</v>
      </c>
    </row>
    <row r="33" spans="1:2">
      <c r="A33" s="1">
        <v>41998</v>
      </c>
      <c r="B33" t="s">
        <v>71</v>
      </c>
    </row>
    <row r="34" spans="1:2">
      <c r="A34" s="1">
        <v>42005</v>
      </c>
      <c r="B34" t="s">
        <v>57</v>
      </c>
    </row>
    <row r="35" spans="1:2">
      <c r="A35" s="1">
        <v>42053</v>
      </c>
      <c r="B35" t="s">
        <v>59</v>
      </c>
    </row>
    <row r="36" spans="1:2">
      <c r="A36" s="1">
        <v>42054</v>
      </c>
      <c r="B36" t="s">
        <v>58</v>
      </c>
    </row>
    <row r="37" spans="1:2">
      <c r="A37" s="1">
        <v>42055</v>
      </c>
      <c r="B37" t="s">
        <v>60</v>
      </c>
    </row>
    <row r="38" spans="1:2">
      <c r="A38" s="1">
        <v>42064</v>
      </c>
      <c r="B38" t="s">
        <v>61</v>
      </c>
    </row>
    <row r="39" spans="1:2">
      <c r="A39" s="1">
        <v>42129</v>
      </c>
      <c r="B39" t="s">
        <v>63</v>
      </c>
    </row>
    <row r="40" spans="1:2">
      <c r="A40" s="1">
        <v>42149</v>
      </c>
      <c r="B40" t="s">
        <v>62</v>
      </c>
    </row>
    <row r="41" spans="1:2">
      <c r="A41" s="1">
        <v>42161</v>
      </c>
      <c r="B41" t="s">
        <v>64</v>
      </c>
    </row>
    <row r="42" spans="1:2">
      <c r="A42" s="1">
        <v>42230</v>
      </c>
      <c r="B42" t="s">
        <v>74</v>
      </c>
    </row>
    <row r="43" spans="1:2">
      <c r="A43" s="1">
        <v>42231</v>
      </c>
      <c r="B43" t="s">
        <v>65</v>
      </c>
    </row>
    <row r="44" spans="1:2">
      <c r="A44" s="1">
        <v>42273</v>
      </c>
      <c r="B44" t="s">
        <v>69</v>
      </c>
    </row>
    <row r="45" spans="1:2">
      <c r="A45" s="1">
        <v>42274</v>
      </c>
      <c r="B45" t="s">
        <v>68</v>
      </c>
    </row>
    <row r="46" spans="1:2">
      <c r="A46" s="1">
        <v>42275</v>
      </c>
      <c r="B46" t="s">
        <v>70</v>
      </c>
    </row>
    <row r="47" spans="1:2">
      <c r="A47" s="1">
        <v>42276</v>
      </c>
      <c r="B47" t="s">
        <v>73</v>
      </c>
    </row>
    <row r="48" spans="1:2">
      <c r="A48" s="1">
        <v>42280</v>
      </c>
      <c r="B48" t="s">
        <v>66</v>
      </c>
    </row>
    <row r="49" spans="1:2">
      <c r="A49" s="1">
        <v>42286</v>
      </c>
      <c r="B49" t="s">
        <v>67</v>
      </c>
    </row>
    <row r="50" spans="1:2">
      <c r="A50" s="1">
        <v>42363</v>
      </c>
      <c r="B50" t="s">
        <v>71</v>
      </c>
    </row>
    <row r="51" spans="1:2">
      <c r="A51" s="1">
        <v>42370</v>
      </c>
      <c r="B51" t="s">
        <v>57</v>
      </c>
    </row>
    <row r="52" spans="1:2">
      <c r="A52" s="1">
        <v>42407</v>
      </c>
      <c r="B52" t="s">
        <v>59</v>
      </c>
    </row>
    <row r="53" spans="1:2">
      <c r="A53" s="1">
        <v>42408</v>
      </c>
      <c r="B53" t="s">
        <v>58</v>
      </c>
    </row>
    <row r="54" spans="1:2">
      <c r="A54" s="1">
        <v>42409</v>
      </c>
      <c r="B54" t="s">
        <v>60</v>
      </c>
    </row>
    <row r="55" spans="1:2">
      <c r="A55" s="1">
        <v>42410</v>
      </c>
      <c r="B55" t="s">
        <v>76</v>
      </c>
    </row>
    <row r="56" spans="1:2">
      <c r="A56" s="1">
        <v>42430</v>
      </c>
      <c r="B56" t="s">
        <v>61</v>
      </c>
    </row>
    <row r="57" spans="1:2">
      <c r="A57" s="1">
        <v>42473</v>
      </c>
      <c r="B57" t="s">
        <v>75</v>
      </c>
    </row>
    <row r="58" spans="1:2">
      <c r="A58" s="1">
        <v>42495</v>
      </c>
      <c r="B58" t="s">
        <v>63</v>
      </c>
    </row>
    <row r="59" spans="1:2">
      <c r="A59" s="1">
        <v>42496</v>
      </c>
      <c r="B59" t="s">
        <v>74</v>
      </c>
    </row>
    <row r="60" spans="1:2">
      <c r="A60" s="1">
        <v>42504</v>
      </c>
      <c r="B60" t="s">
        <v>62</v>
      </c>
    </row>
    <row r="61" spans="1:2">
      <c r="A61" s="1">
        <v>42527</v>
      </c>
      <c r="B61" t="s">
        <v>64</v>
      </c>
    </row>
    <row r="62" spans="1:2">
      <c r="A62" s="1">
        <v>42597</v>
      </c>
      <c r="B62" t="s">
        <v>65</v>
      </c>
    </row>
    <row r="63" spans="1:2">
      <c r="A63" s="1">
        <v>42627</v>
      </c>
      <c r="B63" t="s">
        <v>69</v>
      </c>
    </row>
    <row r="64" spans="1:2">
      <c r="A64" s="1">
        <v>42628</v>
      </c>
      <c r="B64" t="s">
        <v>68</v>
      </c>
    </row>
    <row r="65" spans="1:2">
      <c r="A65" s="1">
        <v>42629</v>
      </c>
      <c r="B65" t="s">
        <v>70</v>
      </c>
    </row>
    <row r="66" spans="1:2">
      <c r="A66" s="1">
        <v>42646</v>
      </c>
      <c r="B66" t="s">
        <v>66</v>
      </c>
    </row>
    <row r="67" spans="1:2">
      <c r="A67" s="1">
        <v>42652</v>
      </c>
      <c r="B67" t="s">
        <v>67</v>
      </c>
    </row>
    <row r="68" spans="1:2">
      <c r="A68" s="1">
        <v>42729</v>
      </c>
      <c r="B68" t="s">
        <v>71</v>
      </c>
    </row>
    <row r="69" spans="1:2">
      <c r="A69" s="1">
        <v>42736</v>
      </c>
      <c r="B69" t="s">
        <v>57</v>
      </c>
    </row>
    <row r="70" spans="1:2">
      <c r="A70" s="1">
        <v>42762</v>
      </c>
      <c r="B70" t="s">
        <v>59</v>
      </c>
    </row>
    <row r="71" spans="1:2">
      <c r="A71" s="1">
        <v>42763</v>
      </c>
      <c r="B71" t="s">
        <v>58</v>
      </c>
    </row>
    <row r="72" spans="1:2">
      <c r="A72" s="1">
        <v>42764</v>
      </c>
      <c r="B72" t="s">
        <v>60</v>
      </c>
    </row>
    <row r="73" spans="1:2">
      <c r="A73" s="1">
        <v>42765</v>
      </c>
      <c r="B73" t="s">
        <v>76</v>
      </c>
    </row>
    <row r="74" spans="1:2">
      <c r="A74" s="1">
        <v>42795</v>
      </c>
      <c r="B74" t="s">
        <v>61</v>
      </c>
    </row>
    <row r="75" spans="1:2">
      <c r="A75" s="1">
        <v>42858</v>
      </c>
      <c r="B75" t="s">
        <v>77</v>
      </c>
    </row>
    <row r="76" spans="1:2">
      <c r="A76" s="1">
        <v>42860</v>
      </c>
      <c r="B76" t="s">
        <v>63</v>
      </c>
    </row>
    <row r="77" spans="1:2">
      <c r="A77" s="1">
        <v>42864</v>
      </c>
      <c r="B77" t="s">
        <v>79</v>
      </c>
    </row>
    <row r="78" spans="1:2">
      <c r="A78" s="1">
        <v>42892</v>
      </c>
      <c r="B78" t="s">
        <v>64</v>
      </c>
    </row>
    <row r="79" spans="1:2">
      <c r="A79" s="1">
        <v>42962</v>
      </c>
      <c r="B79" t="s">
        <v>65</v>
      </c>
    </row>
    <row r="80" spans="1:2">
      <c r="A80" s="1">
        <v>43010</v>
      </c>
      <c r="B80" t="s">
        <v>74</v>
      </c>
    </row>
    <row r="81" spans="1:2">
      <c r="A81" s="1">
        <v>43011</v>
      </c>
      <c r="B81" t="s">
        <v>78</v>
      </c>
    </row>
    <row r="82" spans="1:2">
      <c r="A82" s="1">
        <v>43012</v>
      </c>
      <c r="B82" t="s">
        <v>68</v>
      </c>
    </row>
    <row r="83" spans="1:2">
      <c r="A83" s="1">
        <v>43013</v>
      </c>
      <c r="B83" t="s">
        <v>70</v>
      </c>
    </row>
    <row r="84" spans="1:2">
      <c r="A84" s="1">
        <v>43014</v>
      </c>
      <c r="B84" t="s">
        <v>73</v>
      </c>
    </row>
    <row r="85" spans="1:2">
      <c r="A85" s="1">
        <v>43017</v>
      </c>
      <c r="B85" t="s">
        <v>67</v>
      </c>
    </row>
    <row r="86" spans="1:2">
      <c r="A86" s="1">
        <v>43094</v>
      </c>
      <c r="B86" t="s">
        <v>71</v>
      </c>
    </row>
    <row r="87" spans="1:2">
      <c r="A87" s="1">
        <v>43101</v>
      </c>
      <c r="B87" t="s">
        <v>57</v>
      </c>
    </row>
    <row r="88" spans="1:2">
      <c r="A88" s="1">
        <v>43146</v>
      </c>
      <c r="B88" t="s">
        <v>59</v>
      </c>
    </row>
    <row r="89" spans="1:2">
      <c r="A89" s="1">
        <v>43147</v>
      </c>
      <c r="B89" t="s">
        <v>58</v>
      </c>
    </row>
    <row r="90" spans="1:2">
      <c r="A90" s="1">
        <v>43148</v>
      </c>
      <c r="B90" t="s">
        <v>60</v>
      </c>
    </row>
    <row r="91" spans="1:2">
      <c r="A91" s="1">
        <v>43160</v>
      </c>
      <c r="B91" t="s">
        <v>61</v>
      </c>
    </row>
    <row r="92" spans="1:2">
      <c r="A92" s="1">
        <v>43225</v>
      </c>
      <c r="B92" t="s">
        <v>63</v>
      </c>
    </row>
    <row r="93" spans="1:2">
      <c r="A93" s="1">
        <v>43227</v>
      </c>
      <c r="B93" t="s">
        <v>80</v>
      </c>
    </row>
    <row r="94" spans="1:2">
      <c r="A94" s="1">
        <v>43242</v>
      </c>
      <c r="B94" t="s">
        <v>77</v>
      </c>
    </row>
    <row r="95" spans="1:2">
      <c r="A95" s="1">
        <v>43257</v>
      </c>
      <c r="B95" t="s">
        <v>64</v>
      </c>
    </row>
    <row r="96" spans="1:2">
      <c r="A96" s="1">
        <v>43264</v>
      </c>
      <c r="B96" t="s">
        <v>72</v>
      </c>
    </row>
    <row r="97" spans="1:2">
      <c r="A97" s="1">
        <v>43327</v>
      </c>
      <c r="B97" t="s">
        <v>65</v>
      </c>
    </row>
    <row r="98" spans="1:2">
      <c r="A98" s="1">
        <v>43366</v>
      </c>
      <c r="B98" t="s">
        <v>69</v>
      </c>
    </row>
    <row r="99" spans="1:2">
      <c r="A99" s="1">
        <v>43367</v>
      </c>
      <c r="B99" t="s">
        <v>68</v>
      </c>
    </row>
    <row r="100" spans="1:2">
      <c r="A100" s="1">
        <v>43368</v>
      </c>
      <c r="B100" t="s">
        <v>70</v>
      </c>
    </row>
    <row r="101" spans="1:2">
      <c r="A101" s="1">
        <v>43369</v>
      </c>
      <c r="B101" t="s">
        <v>73</v>
      </c>
    </row>
    <row r="102" spans="1:2">
      <c r="A102" s="1">
        <v>43376</v>
      </c>
      <c r="B102" t="s">
        <v>66</v>
      </c>
    </row>
    <row r="103" spans="1:2">
      <c r="A103" s="1">
        <v>43382</v>
      </c>
      <c r="B103" t="s">
        <v>67</v>
      </c>
    </row>
    <row r="104" spans="1:2">
      <c r="A104" s="1">
        <v>43459</v>
      </c>
      <c r="B104" t="s">
        <v>71</v>
      </c>
    </row>
    <row r="105" spans="1:2">
      <c r="A105" s="1">
        <v>43466</v>
      </c>
      <c r="B105" t="s">
        <v>57</v>
      </c>
    </row>
    <row r="106" spans="1:2">
      <c r="A106" s="1">
        <v>43500</v>
      </c>
      <c r="B106" t="s">
        <v>59</v>
      </c>
    </row>
    <row r="107" spans="1:2">
      <c r="A107" s="1">
        <v>43501</v>
      </c>
      <c r="B107" t="s">
        <v>58</v>
      </c>
    </row>
    <row r="108" spans="1:2">
      <c r="A108" s="1">
        <v>43502</v>
      </c>
      <c r="B108" t="s">
        <v>60</v>
      </c>
    </row>
    <row r="109" spans="1:2">
      <c r="A109" s="1">
        <v>43525</v>
      </c>
      <c r="B109" t="s">
        <v>61</v>
      </c>
    </row>
    <row r="110" spans="1:2">
      <c r="A110" s="1">
        <v>43590</v>
      </c>
      <c r="B110" t="s">
        <v>63</v>
      </c>
    </row>
    <row r="111" spans="1:2">
      <c r="A111" s="1">
        <v>43591</v>
      </c>
      <c r="B111" t="s">
        <v>80</v>
      </c>
    </row>
    <row r="112" spans="1:2">
      <c r="A112" s="1">
        <v>43597</v>
      </c>
      <c r="B112" t="s">
        <v>77</v>
      </c>
    </row>
    <row r="113" spans="1:2">
      <c r="A113" s="1">
        <v>43622</v>
      </c>
      <c r="B113" t="s">
        <v>64</v>
      </c>
    </row>
    <row r="114" spans="1:2">
      <c r="A114" s="1">
        <v>43692</v>
      </c>
      <c r="B114" t="s">
        <v>65</v>
      </c>
    </row>
    <row r="115" spans="1:2">
      <c r="A115" s="1">
        <v>43720</v>
      </c>
      <c r="B115" t="s">
        <v>69</v>
      </c>
    </row>
    <row r="116" spans="1:2">
      <c r="A116" s="1">
        <v>43721</v>
      </c>
      <c r="B116" t="s">
        <v>68</v>
      </c>
    </row>
    <row r="117" spans="1:2">
      <c r="A117" s="1">
        <v>43722</v>
      </c>
      <c r="B117" t="s">
        <v>70</v>
      </c>
    </row>
    <row r="118" spans="1:2">
      <c r="A118" s="1">
        <v>43741</v>
      </c>
      <c r="B118" t="s">
        <v>66</v>
      </c>
    </row>
    <row r="119" spans="1:2">
      <c r="A119" s="1">
        <v>43747</v>
      </c>
      <c r="B119" t="s">
        <v>67</v>
      </c>
    </row>
    <row r="120" spans="1:2">
      <c r="A120" s="1">
        <v>43824</v>
      </c>
      <c r="B120" t="s">
        <v>71</v>
      </c>
    </row>
    <row r="121" spans="1:2">
      <c r="A121" s="1">
        <v>43831</v>
      </c>
      <c r="B121" t="s">
        <v>57</v>
      </c>
    </row>
    <row r="122" spans="1:2">
      <c r="A122" s="1">
        <v>43854</v>
      </c>
      <c r="B122" t="s">
        <v>59</v>
      </c>
    </row>
    <row r="123" spans="1:2">
      <c r="A123" s="1">
        <v>43855</v>
      </c>
      <c r="B123" t="s">
        <v>58</v>
      </c>
    </row>
    <row r="124" spans="1:2">
      <c r="A124" s="1">
        <v>43856</v>
      </c>
      <c r="B124" t="s">
        <v>60</v>
      </c>
    </row>
    <row r="125" spans="1:2">
      <c r="A125" s="1">
        <v>43857</v>
      </c>
      <c r="B125" t="s">
        <v>76</v>
      </c>
    </row>
    <row r="126" spans="1:2">
      <c r="A126" s="1">
        <v>43891</v>
      </c>
      <c r="B126" t="s">
        <v>61</v>
      </c>
    </row>
    <row r="127" spans="1:2">
      <c r="A127" s="1">
        <v>43936</v>
      </c>
      <c r="B127" t="s">
        <v>75</v>
      </c>
    </row>
    <row r="128" spans="1:2">
      <c r="A128" s="1">
        <v>43951</v>
      </c>
      <c r="B128" t="s">
        <v>77</v>
      </c>
    </row>
    <row r="129" spans="1:2">
      <c r="A129" s="1">
        <v>43956</v>
      </c>
      <c r="B129" t="s">
        <v>63</v>
      </c>
    </row>
    <row r="130" spans="1:2">
      <c r="A130" s="1">
        <v>43988</v>
      </c>
      <c r="B130" t="s">
        <v>64</v>
      </c>
    </row>
    <row r="131" spans="1:2">
      <c r="A131" s="1">
        <v>44058</v>
      </c>
      <c r="B131" t="s">
        <v>65</v>
      </c>
    </row>
    <row r="132" spans="1:2">
      <c r="A132" s="1">
        <v>44060</v>
      </c>
      <c r="B132" t="s">
        <v>74</v>
      </c>
    </row>
    <row r="133" spans="1:2">
      <c r="A133" s="1">
        <v>44104</v>
      </c>
      <c r="B133" t="s">
        <v>69</v>
      </c>
    </row>
    <row r="134" spans="1:2">
      <c r="A134" s="1">
        <v>44105</v>
      </c>
      <c r="B134" t="s">
        <v>68</v>
      </c>
    </row>
    <row r="135" spans="1:2">
      <c r="A135" s="1">
        <v>44106</v>
      </c>
      <c r="B135" t="s">
        <v>70</v>
      </c>
    </row>
    <row r="136" spans="1:2">
      <c r="A136" s="1">
        <v>44107</v>
      </c>
      <c r="B136" t="s">
        <v>66</v>
      </c>
    </row>
    <row r="137" spans="1:2">
      <c r="A137" s="1">
        <v>44113</v>
      </c>
      <c r="B137" t="s">
        <v>67</v>
      </c>
    </row>
    <row r="138" spans="1:2">
      <c r="A138" s="1">
        <v>44190</v>
      </c>
      <c r="B138" t="s">
        <v>71</v>
      </c>
    </row>
    <row r="139" spans="1:2">
      <c r="A139" s="1">
        <v>44197</v>
      </c>
      <c r="B139" t="s">
        <v>57</v>
      </c>
    </row>
    <row r="140" spans="1:2">
      <c r="A140" s="1">
        <v>44238</v>
      </c>
      <c r="B140" t="s">
        <v>59</v>
      </c>
    </row>
    <row r="141" spans="1:2">
      <c r="A141" s="1">
        <v>44239</v>
      </c>
      <c r="B141" t="s">
        <v>58</v>
      </c>
    </row>
    <row r="142" spans="1:2">
      <c r="A142" s="1">
        <v>44240</v>
      </c>
      <c r="B142" t="s">
        <v>60</v>
      </c>
    </row>
    <row r="143" spans="1:2">
      <c r="A143" s="1">
        <v>44256</v>
      </c>
      <c r="B143" t="s">
        <v>61</v>
      </c>
    </row>
    <row r="144" spans="1:2">
      <c r="A144" s="1">
        <v>44321</v>
      </c>
      <c r="B144" t="s">
        <v>63</v>
      </c>
    </row>
    <row r="145" spans="1:2">
      <c r="A145" s="1">
        <v>44335</v>
      </c>
      <c r="B145" t="s">
        <v>77</v>
      </c>
    </row>
    <row r="146" spans="1:2">
      <c r="A146" s="1">
        <v>44353</v>
      </c>
      <c r="B146" t="s">
        <v>64</v>
      </c>
    </row>
    <row r="147" spans="1:2">
      <c r="A147" s="1">
        <v>44423</v>
      </c>
      <c r="B147" t="s">
        <v>65</v>
      </c>
    </row>
    <row r="148" spans="1:2">
      <c r="A148" s="1">
        <v>44424</v>
      </c>
      <c r="B148" t="s">
        <v>81</v>
      </c>
    </row>
    <row r="149" spans="1:2">
      <c r="A149" s="1">
        <v>44459</v>
      </c>
      <c r="B149" t="s">
        <v>69</v>
      </c>
    </row>
    <row r="150" spans="1:2">
      <c r="A150" s="1">
        <v>44460</v>
      </c>
      <c r="B150" t="s">
        <v>68</v>
      </c>
    </row>
    <row r="151" spans="1:2">
      <c r="A151" s="1">
        <v>44461</v>
      </c>
      <c r="B151" t="s">
        <v>70</v>
      </c>
    </row>
    <row r="152" spans="1:2">
      <c r="A152" s="1">
        <v>44472</v>
      </c>
      <c r="B152" t="s">
        <v>66</v>
      </c>
    </row>
    <row r="153" spans="1:2">
      <c r="A153" s="1">
        <v>44473</v>
      </c>
      <c r="B153" t="s">
        <v>82</v>
      </c>
    </row>
    <row r="154" spans="1:2">
      <c r="A154" s="1">
        <v>44478</v>
      </c>
      <c r="B154" t="s">
        <v>67</v>
      </c>
    </row>
    <row r="155" spans="1:2">
      <c r="A155" s="1">
        <v>44480</v>
      </c>
      <c r="B155" t="s">
        <v>83</v>
      </c>
    </row>
    <row r="156" spans="1:2">
      <c r="A156" s="1">
        <v>44555</v>
      </c>
      <c r="B156" t="s">
        <v>71</v>
      </c>
    </row>
    <row r="157" spans="1:2">
      <c r="A157" s="1">
        <v>44562</v>
      </c>
      <c r="B157" t="s">
        <v>57</v>
      </c>
    </row>
    <row r="158" spans="1:2">
      <c r="A158" s="1">
        <v>44592</v>
      </c>
      <c r="B158" t="s">
        <v>59</v>
      </c>
    </row>
    <row r="159" spans="1:2">
      <c r="A159" s="1">
        <v>44593</v>
      </c>
      <c r="B159" t="s">
        <v>58</v>
      </c>
    </row>
    <row r="160" spans="1:2">
      <c r="A160" s="1">
        <v>44594</v>
      </c>
      <c r="B160" t="s">
        <v>60</v>
      </c>
    </row>
    <row r="161" spans="1:2">
      <c r="A161" s="1">
        <v>44621</v>
      </c>
      <c r="B161" t="s">
        <v>61</v>
      </c>
    </row>
    <row r="162" spans="1:2">
      <c r="A162" s="1">
        <v>44629</v>
      </c>
      <c r="B162" t="s">
        <v>79</v>
      </c>
    </row>
    <row r="163" spans="1:2">
      <c r="A163" s="1">
        <v>44686</v>
      </c>
      <c r="B163" t="s">
        <v>63</v>
      </c>
    </row>
    <row r="164" spans="1:2">
      <c r="A164" s="1">
        <v>44689</v>
      </c>
      <c r="B164" t="s">
        <v>77</v>
      </c>
    </row>
    <row r="165" spans="1:2">
      <c r="A165" s="1">
        <v>44713</v>
      </c>
      <c r="B165" t="s">
        <v>72</v>
      </c>
    </row>
    <row r="166" spans="1:2">
      <c r="A166" s="1">
        <v>44718</v>
      </c>
      <c r="B166" t="s">
        <v>64</v>
      </c>
    </row>
    <row r="167" spans="1:2">
      <c r="A167" s="1">
        <v>44788</v>
      </c>
      <c r="B167" t="s">
        <v>65</v>
      </c>
    </row>
    <row r="168" spans="1:2">
      <c r="A168" s="1">
        <v>44813</v>
      </c>
      <c r="B168" t="s">
        <v>69</v>
      </c>
    </row>
    <row r="169" spans="1:2">
      <c r="A169" s="1">
        <v>44814</v>
      </c>
      <c r="B169" t="s">
        <v>68</v>
      </c>
    </row>
    <row r="170" spans="1:2">
      <c r="A170" s="1">
        <v>44815</v>
      </c>
      <c r="B170" t="s">
        <v>70</v>
      </c>
    </row>
    <row r="171" spans="1:2">
      <c r="A171" s="1">
        <v>44816</v>
      </c>
      <c r="B171" t="s">
        <v>73</v>
      </c>
    </row>
    <row r="172" spans="1:2">
      <c r="A172" s="1">
        <v>44837</v>
      </c>
      <c r="B172" t="s">
        <v>66</v>
      </c>
    </row>
    <row r="173" spans="1:2">
      <c r="A173" s="1">
        <v>44843</v>
      </c>
      <c r="B173" t="s">
        <v>67</v>
      </c>
    </row>
    <row r="174" spans="1:2">
      <c r="A174" s="1">
        <v>44844</v>
      </c>
      <c r="B174" t="s">
        <v>83</v>
      </c>
    </row>
    <row r="175" spans="1:2">
      <c r="A175" s="1">
        <v>44920</v>
      </c>
      <c r="B175" t="s">
        <v>71</v>
      </c>
    </row>
    <row r="176" spans="1:2">
      <c r="A176" s="1">
        <v>44927</v>
      </c>
      <c r="B176" t="s">
        <v>57</v>
      </c>
    </row>
    <row r="177" spans="1:2">
      <c r="A177" s="1">
        <v>44947</v>
      </c>
      <c r="B177" t="s">
        <v>59</v>
      </c>
    </row>
    <row r="178" spans="1:2">
      <c r="A178" s="1">
        <v>44948</v>
      </c>
      <c r="B178" t="s">
        <v>58</v>
      </c>
    </row>
    <row r="179" spans="1:2">
      <c r="A179" s="1">
        <v>44949</v>
      </c>
      <c r="B179" t="s">
        <v>60</v>
      </c>
    </row>
    <row r="180" spans="1:2">
      <c r="A180" s="1">
        <v>44950</v>
      </c>
      <c r="B180" t="s">
        <v>76</v>
      </c>
    </row>
    <row r="181" spans="1:2">
      <c r="A181" s="1">
        <v>44986</v>
      </c>
      <c r="B181" t="s">
        <v>61</v>
      </c>
    </row>
    <row r="182" spans="1:2">
      <c r="A182" s="1">
        <v>45051</v>
      </c>
      <c r="B182" t="s">
        <v>63</v>
      </c>
    </row>
    <row r="183" spans="1:2">
      <c r="A183" s="1">
        <v>45073</v>
      </c>
      <c r="B183" t="s">
        <v>77</v>
      </c>
    </row>
    <row r="184" spans="1:2">
      <c r="A184" s="1">
        <v>45075</v>
      </c>
      <c r="B184" t="s">
        <v>84</v>
      </c>
    </row>
    <row r="185" spans="1:2">
      <c r="A185" s="1">
        <v>45083</v>
      </c>
      <c r="B185" t="s">
        <v>64</v>
      </c>
    </row>
    <row r="186" spans="1:2">
      <c r="A186" s="1">
        <v>45153</v>
      </c>
      <c r="B186" t="s">
        <v>65</v>
      </c>
    </row>
    <row r="187" spans="1:2">
      <c r="A187" s="1">
        <v>45197</v>
      </c>
      <c r="B187" t="s">
        <v>69</v>
      </c>
    </row>
    <row r="188" spans="1:2">
      <c r="A188" s="1">
        <v>45198</v>
      </c>
      <c r="B188" t="s">
        <v>68</v>
      </c>
    </row>
    <row r="189" spans="1:2">
      <c r="A189" s="1">
        <v>45199</v>
      </c>
      <c r="B189" t="s">
        <v>70</v>
      </c>
    </row>
    <row r="190" spans="1:2">
      <c r="A190" s="1">
        <v>45201</v>
      </c>
      <c r="B190" t="s">
        <v>74</v>
      </c>
    </row>
    <row r="191" spans="1:2">
      <c r="A191" s="1">
        <v>45202</v>
      </c>
      <c r="B191" t="s">
        <v>66</v>
      </c>
    </row>
    <row r="192" spans="1:2">
      <c r="A192" s="1">
        <v>45208</v>
      </c>
      <c r="B192" t="s">
        <v>67</v>
      </c>
    </row>
    <row r="193" spans="1:2">
      <c r="A193" s="1">
        <v>45285</v>
      </c>
      <c r="B193" t="s">
        <v>71</v>
      </c>
    </row>
    <row r="194" spans="1:2">
      <c r="A194" s="1">
        <v>45292</v>
      </c>
      <c r="B194" t="s">
        <v>57</v>
      </c>
    </row>
    <row r="195" spans="1:2">
      <c r="A195" s="1">
        <v>45331</v>
      </c>
      <c r="B195" t="s">
        <v>59</v>
      </c>
    </row>
    <row r="196" spans="1:2">
      <c r="A196" s="1">
        <v>45332</v>
      </c>
      <c r="B196" t="s">
        <v>58</v>
      </c>
    </row>
    <row r="197" spans="1:2">
      <c r="A197" s="1">
        <v>45333</v>
      </c>
      <c r="B197" t="s">
        <v>60</v>
      </c>
    </row>
    <row r="198" spans="1:2">
      <c r="A198" s="1">
        <v>45334</v>
      </c>
      <c r="B198" t="s">
        <v>76</v>
      </c>
    </row>
    <row r="199" spans="1:2">
      <c r="A199" s="1">
        <v>45352</v>
      </c>
      <c r="B199" t="s">
        <v>61</v>
      </c>
    </row>
    <row r="200" spans="1:2">
      <c r="A200" s="1">
        <v>45392</v>
      </c>
      <c r="B200" t="s">
        <v>75</v>
      </c>
    </row>
    <row r="201" spans="1:2">
      <c r="A201" s="1">
        <v>45417</v>
      </c>
      <c r="B201" t="s">
        <v>63</v>
      </c>
    </row>
    <row r="202" spans="1:2">
      <c r="A202" s="1">
        <v>45418</v>
      </c>
      <c r="B202" t="s">
        <v>80</v>
      </c>
    </row>
    <row r="203" spans="1:2">
      <c r="A203" s="1">
        <v>45427</v>
      </c>
      <c r="B203" t="s">
        <v>77</v>
      </c>
    </row>
    <row r="204" spans="1:2">
      <c r="A204" s="1">
        <v>45449</v>
      </c>
      <c r="B204" t="s">
        <v>64</v>
      </c>
    </row>
    <row r="205" spans="1:2">
      <c r="A205" s="1">
        <v>45519</v>
      </c>
      <c r="B205" t="s">
        <v>65</v>
      </c>
    </row>
    <row r="206" spans="1:2">
      <c r="A206" s="1">
        <v>45551</v>
      </c>
      <c r="B206" t="s">
        <v>69</v>
      </c>
    </row>
    <row r="207" spans="1:2">
      <c r="A207" s="1">
        <v>45552</v>
      </c>
      <c r="B207" t="s">
        <v>68</v>
      </c>
    </row>
    <row r="208" spans="1:2">
      <c r="A208" s="1">
        <v>45553</v>
      </c>
      <c r="B208" t="s">
        <v>70</v>
      </c>
    </row>
    <row r="209" spans="1:2">
      <c r="A209" s="1">
        <v>45568</v>
      </c>
      <c r="B209" t="s">
        <v>66</v>
      </c>
    </row>
    <row r="210" spans="1:2">
      <c r="A210" s="1">
        <v>45574</v>
      </c>
      <c r="B210" t="s">
        <v>67</v>
      </c>
    </row>
    <row r="211" spans="1:2">
      <c r="A211" s="1">
        <v>45651</v>
      </c>
      <c r="B211" t="s">
        <v>71</v>
      </c>
    </row>
    <row r="212" spans="1:2">
      <c r="A212" s="1">
        <v>45658</v>
      </c>
      <c r="B212" t="s">
        <v>57</v>
      </c>
    </row>
    <row r="213" spans="1:2">
      <c r="A213" s="1">
        <v>45685</v>
      </c>
      <c r="B213" t="s">
        <v>59</v>
      </c>
    </row>
    <row r="214" spans="1:2">
      <c r="A214" s="1">
        <v>45686</v>
      </c>
      <c r="B214" t="s">
        <v>58</v>
      </c>
    </row>
    <row r="215" spans="1:2">
      <c r="A215" s="1">
        <v>45687</v>
      </c>
      <c r="B215" t="s">
        <v>60</v>
      </c>
    </row>
    <row r="216" spans="1:2">
      <c r="A216" s="1">
        <v>45717</v>
      </c>
      <c r="B216" t="s">
        <v>61</v>
      </c>
    </row>
    <row r="217" spans="1:2">
      <c r="A217" s="1">
        <v>45719</v>
      </c>
      <c r="B217" t="s">
        <v>86</v>
      </c>
    </row>
    <row r="218" spans="1:2">
      <c r="A218" s="1">
        <v>45782</v>
      </c>
      <c r="B218" t="s">
        <v>85</v>
      </c>
    </row>
    <row r="219" spans="1:2">
      <c r="A219" s="1">
        <v>45783</v>
      </c>
      <c r="B219" t="s">
        <v>87</v>
      </c>
    </row>
    <row r="220" spans="1:2">
      <c r="A220" s="1">
        <v>45814</v>
      </c>
      <c r="B220" t="s">
        <v>64</v>
      </c>
    </row>
    <row r="221" spans="1:2">
      <c r="A221" s="1">
        <v>45884</v>
      </c>
      <c r="B221" t="s">
        <v>65</v>
      </c>
    </row>
    <row r="222" spans="1:2">
      <c r="A222" s="1">
        <v>45933</v>
      </c>
      <c r="B222" t="s">
        <v>66</v>
      </c>
    </row>
    <row r="223" spans="1:2">
      <c r="A223" s="1">
        <v>45935</v>
      </c>
      <c r="B223" t="s">
        <v>69</v>
      </c>
    </row>
    <row r="224" spans="1:2">
      <c r="A224" s="1">
        <v>45936</v>
      </c>
      <c r="B224" t="s">
        <v>68</v>
      </c>
    </row>
    <row r="225" spans="1:2">
      <c r="A225" s="1">
        <v>45937</v>
      </c>
      <c r="B225" t="s">
        <v>70</v>
      </c>
    </row>
    <row r="226" spans="1:2">
      <c r="A226" s="1">
        <v>45938</v>
      </c>
      <c r="B226" t="s">
        <v>73</v>
      </c>
    </row>
    <row r="227" spans="1:2">
      <c r="A227" s="1">
        <v>45939</v>
      </c>
      <c r="B227" t="s">
        <v>67</v>
      </c>
    </row>
    <row r="228" spans="1:2">
      <c r="A228" s="1">
        <v>46016</v>
      </c>
      <c r="B228" t="s">
        <v>71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��0�(�0�(�0�(�0�(�0�(�0�(�0�(�0�(�0�(�0�(�0�(�0�(�0�(�0�(�0�(�X� i�Ĭ0�(�X� i�ĬT���� !���0�(�0�(�0�(�0�(�0�(�0�(�0�(�0�(�0�(�0�(�0�(�0�(�0�(�0�(�0�(�X� i�Ĭ0�(�X� i�ĬT���� !���X� i�ĬX� i�Ĭ���X� i�Ĭ���������X��� ��Ĭ $�X�X� i�ĬX� i�ĬX� i�ĬX� i�ĬX� i�Ĭ���X� i�Ĭ���������X��� ��Ĭ $�X�X� i�ĬX� i�ĬX� i�Ĭ
</file>

<file path=customXml/item5.xml>��0�(�
</file>

<file path=customXml/item6.xml>��
</file>

<file path=customXml/item7.xml>��
</file>

<file path=customXml/item8.xml>��
</file>

<file path=customXml/item9.xml>��0�(�
</file>

<file path=customXml/item10.xml>��
</file>

<file path=customXml/item11.xml>��
</file>

<file path=customXml/item12.xml>��0�(�
</file>

<file path=customXml/item13.xml>��0�(�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1A4FBC0A-9BAA-4137-B0D4-BCD3BCB6093A}">
  <ds:schemaRefs/>
</ds:datastoreItem>
</file>

<file path=customXml/itemProps2.xml><?xml version="1.0" encoding="utf-8"?>
<ds:datastoreItem xmlns:ds="http://schemas.openxmlformats.org/officeDocument/2006/customXml" ds:itemID="{AE947D64-72CB-4362-A87C-E14307278D00}">
  <ds:schemaRefs/>
</ds:datastoreItem>
</file>

<file path=customXml/itemProps3.xml><?xml version="1.0" encoding="utf-8"?>
<ds:datastoreItem xmlns:ds="http://schemas.openxmlformats.org/officeDocument/2006/customXml" ds:itemID="{F2EDCBDA-E346-4CC8-8CFA-2459BA42849A}">
  <ds:schemaRefs/>
</ds:datastoreItem>
</file>

<file path=customXml/itemProps4.xml><?xml version="1.0" encoding="utf-8"?>
<ds:datastoreItem xmlns:ds="http://schemas.openxmlformats.org/officeDocument/2006/customXml" ds:itemID="{8905C9BD-BB12-48ED-896C-0169696B13B8}">
  <ds:schemaRefs/>
</ds:datastoreItem>
</file>

<file path=customXml/itemProps5.xml><?xml version="1.0" encoding="utf-8"?>
<ds:datastoreItem xmlns:ds="http://schemas.openxmlformats.org/officeDocument/2006/customXml" ds:itemID="{374BDBD0-4CC1-4A32-962E-15BE727C7B99}">
  <ds:schemaRefs/>
</ds:datastoreItem>
</file>

<file path=customXml/itemProps6.xml><?xml version="1.0" encoding="utf-8"?>
<ds:datastoreItem xmlns:ds="http://schemas.openxmlformats.org/officeDocument/2006/customXml" ds:itemID="{70146986-9559-49B1-AFDC-52D6FC394717}">
  <ds:schemaRefs/>
</ds:datastoreItem>
</file>

<file path=customXml/itemProps7.xml><?xml version="1.0" encoding="utf-8"?>
<ds:datastoreItem xmlns:ds="http://schemas.openxmlformats.org/officeDocument/2006/customXml" ds:itemID="{94F92261-C1B8-4761-B374-7E1F79AF4C59}">
  <ds:schemaRefs/>
</ds:datastoreItem>
</file>

<file path=customXml/itemProps8.xml><?xml version="1.0" encoding="utf-8"?>
<ds:datastoreItem xmlns:ds="http://schemas.openxmlformats.org/officeDocument/2006/customXml" ds:itemID="{5BF702C2-6A08-43AE-BFB1-87691F77E8FA}">
  <ds:schemaRefs/>
</ds:datastoreItem>
</file>

<file path=customXml/itemProps9.xml><?xml version="1.0" encoding="utf-8"?>
<ds:datastoreItem xmlns:ds="http://schemas.openxmlformats.org/officeDocument/2006/customXml" ds:itemID="{F99E3915-45DD-4BC1-8448-24456E4623D4}">
  <ds:schemaRefs/>
</ds:datastoreItem>
</file>

<file path=customXml/itemProps10.xml><?xml version="1.0" encoding="utf-8"?>
<ds:datastoreItem xmlns:ds="http://schemas.openxmlformats.org/officeDocument/2006/customXml" ds:itemID="{ED166B37-2750-4DB6-BCB7-B1C1F03687CC}">
  <ds:schemaRefs/>
</ds:datastoreItem>
</file>

<file path=customXml/itemProps11.xml><?xml version="1.0" encoding="utf-8"?>
<ds:datastoreItem xmlns:ds="http://schemas.openxmlformats.org/officeDocument/2006/customXml" ds:itemID="{2A3C0F4F-F8A6-40BC-85A6-1A78EACA5E1B}">
  <ds:schemaRefs/>
</ds:datastoreItem>
</file>

<file path=customXml/itemProps12.xml><?xml version="1.0" encoding="utf-8"?>
<ds:datastoreItem xmlns:ds="http://schemas.openxmlformats.org/officeDocument/2006/customXml" ds:itemID="{85A8BF20-9D1B-436F-97BB-829A397CA2E2}">
  <ds:schemaRefs/>
</ds:datastoreItem>
</file>

<file path=customXml/itemProps13.xml><?xml version="1.0" encoding="utf-8"?>
<ds:datastoreItem xmlns:ds="http://schemas.openxmlformats.org/officeDocument/2006/customXml" ds:itemID="{FFCD2B07-93C1-4ABF-BD25-3E4361543EDC}">
  <ds:schemaRefs/>
</ds:datastoreItem>
</file>

<file path=customXml/itemProps14.xml><?xml version="1.0" encoding="utf-8"?>
<ds:datastoreItem xmlns:ds="http://schemas.openxmlformats.org/officeDocument/2006/customXml" ds:itemID="{4CC18896-E00A-4882-B58C-1E10C591A0F1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CBC7092C-B6AD-40D9-AC44-F399B6483276}">
  <ds:schemaRefs/>
</ds:datastoreItem>
</file>

<file path=customXml/itemProps16.xml><?xml version="1.0" encoding="utf-8"?>
<ds:datastoreItem xmlns:ds="http://schemas.openxmlformats.org/officeDocument/2006/customXml" ds:itemID="{35D89AA2-0385-44C1-A2C3-462865AE3717}">
  <ds:schemaRefs/>
</ds:datastoreItem>
</file>

<file path=customXml/itemProps17.xml><?xml version="1.0" encoding="utf-8"?>
<ds:datastoreItem xmlns:ds="http://schemas.openxmlformats.org/officeDocument/2006/customXml" ds:itemID="{A3A878E2-F617-423F-A803-B9FFC9537BCE}">
  <ds:schemaRefs/>
</ds:datastoreItem>
</file>

<file path=customXml/itemProps18.xml><?xml version="1.0" encoding="utf-8"?>
<ds:datastoreItem xmlns:ds="http://schemas.openxmlformats.org/officeDocument/2006/customXml" ds:itemID="{305FB4F9-5786-4231-AE6E-E44AE81A8F5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3</vt:i4>
      </vt:variant>
    </vt:vector>
  </HeadingPairs>
  <TitlesOfParts>
    <vt:vector size="15" baseType="lpstr">
      <vt:lpstr>월분석</vt:lpstr>
      <vt:lpstr>월별자료_피벗</vt:lpstr>
      <vt:lpstr>그래프</vt:lpstr>
      <vt:lpstr>월별자료</vt:lpstr>
      <vt:lpstr>이상고온판정</vt:lpstr>
      <vt:lpstr>일별기온공급량</vt:lpstr>
      <vt:lpstr>강수량</vt:lpstr>
      <vt:lpstr>바람</vt:lpstr>
      <vt:lpstr>습도</vt:lpstr>
      <vt:lpstr>일조일사</vt:lpstr>
      <vt:lpstr>월별기온공급량</vt:lpstr>
      <vt:lpstr>공휴일</vt:lpstr>
      <vt:lpstr>_월</vt:lpstr>
      <vt:lpstr>그래프!Print_Area</vt:lpstr>
      <vt:lpstr>월별자료_피벗!Print_Area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Kyoungho Bae</dc:creator>
  <cp:lastModifiedBy>user</cp:lastModifiedBy>
  <cp:lastPrinted>2025-02-17T04:55:50Z</cp:lastPrinted>
  <dcterms:created xsi:type="dcterms:W3CDTF">2024-02-29T14:25:14Z</dcterms:created>
  <dcterms:modified xsi:type="dcterms:W3CDTF">2025-02-18T08:05:20Z</dcterms:modified>
</cp:coreProperties>
</file>